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0" yWindow="240" windowWidth="8115" windowHeight="6735" tabRatio="886"/>
  </bookViews>
  <sheets>
    <sheet name="App 3.1-Sch-Bus" sheetId="1" r:id="rId1"/>
    <sheet name="App 3.2-Transit Bus" sheetId="14" r:id="rId2"/>
    <sheet name="App 3.3-MOVES-Inputs" sheetId="12" r:id="rId3"/>
    <sheet name="App 3.4-Onroad-em" sheetId="4" r:id="rId4"/>
    <sheet name="App 3.5-Onrd-PM-Exh" sheetId="3" r:id="rId5"/>
    <sheet name="App 4.1-NRD-PM" sheetId="5" r:id="rId6"/>
    <sheet name="App 4.2 NRD-PM-EQP" sheetId="13" r:id="rId7"/>
    <sheet name="App 5.1-OLE" sheetId="6" r:id="rId8"/>
    <sheet name="App 5.2-DMF " sheetId="7" r:id="rId9"/>
    <sheet name="App 5.3-USCG" sheetId="11" r:id="rId10"/>
    <sheet name="App 6.1 CommRail" sheetId="15" r:id="rId11"/>
    <sheet name="App 6.2 ComRail" sheetId="16" r:id="rId12"/>
    <sheet name="App 7.1-POINT" sheetId="20" r:id="rId13"/>
  </sheets>
  <externalReferences>
    <externalReference r:id="rId14"/>
  </externalReferences>
  <definedNames>
    <definedName name="_xlnm._FilterDatabase" localSheetId="12" hidden="1">'App 7.1-POINT'!$A$2:$AJ$1540</definedName>
    <definedName name="_xlnm.Print_Area" localSheetId="0">'App 3.1-Sch-Bus'!$A$1:$J$247</definedName>
    <definedName name="_xlnm.Print_Area" localSheetId="1">'App 3.2-Transit Bus'!$A$1:$D$231</definedName>
    <definedName name="_xlnm.Print_Area" localSheetId="2">'App 3.3-MOVES-Inputs'!$A$1:$E$24</definedName>
    <definedName name="_xlnm.Print_Area" localSheetId="3">'App 3.4-Onroad-em'!$A$1:$Z$45</definedName>
    <definedName name="_xlnm.Print_Area" localSheetId="4">'App 3.5-Onrd-PM-Exh'!$A$1:$P$81</definedName>
    <definedName name="_xlnm.Print_Area" localSheetId="5">'App 4.1-NRD-PM'!$A$1:$S$145</definedName>
    <definedName name="_xlnm.Print_Area" localSheetId="6">'App 4.2 NRD-PM-EQP'!$A$1:$E$119</definedName>
    <definedName name="_xlnm.Print_Area" localSheetId="7">'App 5.1-OLE'!$A$1:$AB$2221</definedName>
    <definedName name="_xlnm.Print_Area" localSheetId="8">'App 5.2-DMF '!$A$1:$I$5699</definedName>
    <definedName name="_xlnm.Print_Area" localSheetId="9">'App 5.3-USCG'!$A$1:$W$56</definedName>
    <definedName name="_xlnm.Print_Area" localSheetId="10">'App 6.1 CommRail'!$A$1:$R$35</definedName>
    <definedName name="_xlnm.Print_Area" localSheetId="11">'App 6.2 ComRail'!$B$1:$AS$48</definedName>
    <definedName name="_xlnm.Print_Area" localSheetId="12">'App 7.1-POINT'!$E$1:$AN$1417</definedName>
    <definedName name="_xlnm.Print_Titles" localSheetId="12">'App 7.1-POINT'!$E:$E,'App 7.1-POINT'!$1:$2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5" i="13" l="1"/>
  <c r="D114" i="13"/>
  <c r="O14" i="3" l="1"/>
  <c r="O13" i="3"/>
  <c r="O12" i="3"/>
  <c r="O11" i="3"/>
  <c r="O10" i="3"/>
  <c r="G14" i="3"/>
  <c r="G13" i="3"/>
  <c r="G12" i="3"/>
  <c r="G11" i="3"/>
  <c r="G15" i="3" s="1"/>
  <c r="G17" i="3" s="1"/>
  <c r="G10" i="3"/>
  <c r="O15" i="3" l="1"/>
  <c r="O17" i="3" s="1"/>
  <c r="O18" i="3" s="1"/>
  <c r="O27" i="3" l="1"/>
  <c r="O26" i="3"/>
  <c r="O25" i="3"/>
  <c r="O24" i="3"/>
  <c r="O23" i="3"/>
  <c r="G24" i="3"/>
  <c r="G25" i="3"/>
  <c r="G26" i="3"/>
  <c r="G27" i="3"/>
  <c r="G28" i="3" s="1"/>
  <c r="G30" i="3" s="1"/>
  <c r="G23" i="3"/>
  <c r="O28" i="3" l="1"/>
  <c r="O30" i="3" s="1"/>
  <c r="O31" i="3" s="1"/>
  <c r="AL4" i="20"/>
  <c r="AL5" i="20"/>
  <c r="AL6" i="20"/>
  <c r="AL7" i="20"/>
  <c r="AL8" i="20"/>
  <c r="AL9" i="20"/>
  <c r="AL10" i="20"/>
  <c r="AL11" i="20"/>
  <c r="AL12" i="20"/>
  <c r="AL13" i="20"/>
  <c r="AL14" i="20"/>
  <c r="AL15" i="20"/>
  <c r="AL16" i="20"/>
  <c r="AL17" i="20"/>
  <c r="AL18" i="20"/>
  <c r="AL19" i="20"/>
  <c r="AL20" i="20"/>
  <c r="AL21" i="20"/>
  <c r="AL22" i="20"/>
  <c r="AL23" i="20"/>
  <c r="AL24" i="20"/>
  <c r="AL25" i="20"/>
  <c r="AL26" i="20"/>
  <c r="AL27" i="20"/>
  <c r="AL28" i="20"/>
  <c r="AL29" i="20"/>
  <c r="AL30" i="20"/>
  <c r="AL31" i="20"/>
  <c r="AL32" i="20"/>
  <c r="AL33" i="20"/>
  <c r="AL34" i="20"/>
  <c r="AL35" i="20"/>
  <c r="AL36" i="20"/>
  <c r="AL37" i="20"/>
  <c r="AL38" i="20"/>
  <c r="AL39" i="20"/>
  <c r="AL40" i="20"/>
  <c r="AL41" i="20"/>
  <c r="AL42" i="20"/>
  <c r="AL43" i="20"/>
  <c r="AL44" i="20"/>
  <c r="AL45" i="20"/>
  <c r="AL46" i="20"/>
  <c r="AL47" i="20"/>
  <c r="AL48" i="20"/>
  <c r="AL49" i="20"/>
  <c r="AL50" i="20"/>
  <c r="AL51" i="20"/>
  <c r="AL52" i="20"/>
  <c r="AL53" i="20"/>
  <c r="AL54" i="20"/>
  <c r="AL55" i="20"/>
  <c r="AL56" i="20"/>
  <c r="AL57" i="20"/>
  <c r="AL58" i="20"/>
  <c r="AL59" i="20"/>
  <c r="AL60" i="20"/>
  <c r="AL61" i="20"/>
  <c r="AL62" i="20"/>
  <c r="AL63" i="20"/>
  <c r="AL64" i="20"/>
  <c r="AL65" i="20"/>
  <c r="AL66" i="20"/>
  <c r="AL67" i="20"/>
  <c r="AL68" i="20"/>
  <c r="AL69" i="20"/>
  <c r="AL70" i="20"/>
  <c r="AL71" i="20"/>
  <c r="AL72" i="20"/>
  <c r="AL73" i="20"/>
  <c r="AL74" i="20"/>
  <c r="AL75" i="20"/>
  <c r="AL76" i="20"/>
  <c r="AL77" i="20"/>
  <c r="AL78" i="20"/>
  <c r="AL79" i="20"/>
  <c r="AL80" i="20"/>
  <c r="AL81" i="20"/>
  <c r="AL82" i="20"/>
  <c r="AL83" i="20"/>
  <c r="AL84" i="20"/>
  <c r="AL85" i="20"/>
  <c r="AL86" i="20"/>
  <c r="AL87" i="20"/>
  <c r="AL88" i="20"/>
  <c r="AL89" i="20"/>
  <c r="AL90" i="20"/>
  <c r="AL91" i="20"/>
  <c r="AL92" i="20"/>
  <c r="AL93" i="20"/>
  <c r="AL94" i="20"/>
  <c r="AL95" i="20"/>
  <c r="AL96" i="20"/>
  <c r="AL97" i="20"/>
  <c r="AL98" i="20"/>
  <c r="AL99" i="20"/>
  <c r="AL100" i="20"/>
  <c r="AL101" i="20"/>
  <c r="AL102" i="20"/>
  <c r="AL103" i="20"/>
  <c r="AL104" i="20"/>
  <c r="AL105" i="20"/>
  <c r="AL106" i="20"/>
  <c r="AL107" i="20"/>
  <c r="AL108" i="20"/>
  <c r="AL109" i="20"/>
  <c r="AL110" i="20"/>
  <c r="AL111" i="20"/>
  <c r="AL112" i="20"/>
  <c r="AL113" i="20"/>
  <c r="AL114" i="20"/>
  <c r="AL115" i="20"/>
  <c r="AL116" i="20"/>
  <c r="AL117" i="20"/>
  <c r="AL118" i="20"/>
  <c r="AL119" i="20"/>
  <c r="AL120" i="20"/>
  <c r="AL121" i="20"/>
  <c r="AL122" i="20"/>
  <c r="AL123" i="20"/>
  <c r="AL124" i="20"/>
  <c r="AL125" i="20"/>
  <c r="AL126" i="20"/>
  <c r="AL127" i="20"/>
  <c r="AL128" i="20"/>
  <c r="AL129" i="20"/>
  <c r="AL130" i="20"/>
  <c r="AL131" i="20"/>
  <c r="AL132" i="20"/>
  <c r="AL133" i="20"/>
  <c r="AL134" i="20"/>
  <c r="AL135" i="20"/>
  <c r="AL136" i="20"/>
  <c r="AL137" i="20"/>
  <c r="AL138" i="20"/>
  <c r="AL139" i="20"/>
  <c r="AL140" i="20"/>
  <c r="AL141" i="20"/>
  <c r="AL142" i="20"/>
  <c r="AL143" i="20"/>
  <c r="AL144" i="20"/>
  <c r="AL145" i="20"/>
  <c r="AL146" i="20"/>
  <c r="AL147" i="20"/>
  <c r="AL148" i="20"/>
  <c r="AL149" i="20"/>
  <c r="AL150" i="20"/>
  <c r="AL151" i="20"/>
  <c r="AL152" i="20"/>
  <c r="AL153" i="20"/>
  <c r="AL154" i="20"/>
  <c r="AL155" i="20"/>
  <c r="AL156" i="20"/>
  <c r="AL157" i="20"/>
  <c r="AL158" i="20"/>
  <c r="AL159" i="20"/>
  <c r="AL160" i="20"/>
  <c r="AL161" i="20"/>
  <c r="AL162" i="20"/>
  <c r="AL163" i="20"/>
  <c r="AL164" i="20"/>
  <c r="AL165" i="20"/>
  <c r="AL166" i="20"/>
  <c r="AL167" i="20"/>
  <c r="AL168" i="20"/>
  <c r="AL169" i="20"/>
  <c r="AL170" i="20"/>
  <c r="AL171" i="20"/>
  <c r="AL172" i="20"/>
  <c r="AL173" i="20"/>
  <c r="AL174" i="20"/>
  <c r="AL175" i="20"/>
  <c r="AL176" i="20"/>
  <c r="AL177" i="20"/>
  <c r="AL178" i="20"/>
  <c r="AL179" i="20"/>
  <c r="AL180" i="20"/>
  <c r="AL181" i="20"/>
  <c r="AL182" i="20"/>
  <c r="AL183" i="20"/>
  <c r="AL184" i="20"/>
  <c r="AL185" i="20"/>
  <c r="AL186" i="20"/>
  <c r="AL187" i="20"/>
  <c r="AL188" i="20"/>
  <c r="AL189" i="20"/>
  <c r="AL190" i="20"/>
  <c r="AL191" i="20"/>
  <c r="AL192" i="20"/>
  <c r="AL193" i="20"/>
  <c r="AL194" i="20"/>
  <c r="AL195" i="20"/>
  <c r="AL196" i="20"/>
  <c r="AL197" i="20"/>
  <c r="AL198" i="20"/>
  <c r="AL199" i="20"/>
  <c r="AL200" i="20"/>
  <c r="AL201" i="20"/>
  <c r="AL202" i="20"/>
  <c r="AL203" i="20"/>
  <c r="AL204" i="20"/>
  <c r="AL205" i="20"/>
  <c r="AL206" i="20"/>
  <c r="AL207" i="20"/>
  <c r="AL208" i="20"/>
  <c r="AL209" i="20"/>
  <c r="AL210" i="20"/>
  <c r="AL211" i="20"/>
  <c r="AL212" i="20"/>
  <c r="AL213" i="20"/>
  <c r="AL214" i="20"/>
  <c r="AL215" i="20"/>
  <c r="AL216" i="20"/>
  <c r="AL217" i="20"/>
  <c r="AL218" i="20"/>
  <c r="AL219" i="20"/>
  <c r="AL220" i="20"/>
  <c r="AL221" i="20"/>
  <c r="AL222" i="20"/>
  <c r="AL223" i="20"/>
  <c r="AL224" i="20"/>
  <c r="AL225" i="20"/>
  <c r="AL226" i="20"/>
  <c r="AL227" i="20"/>
  <c r="AL228" i="20"/>
  <c r="AL229" i="20"/>
  <c r="AL230" i="20"/>
  <c r="AL231" i="20"/>
  <c r="AL232" i="20"/>
  <c r="AL233" i="20"/>
  <c r="AL234" i="20"/>
  <c r="AL235" i="20"/>
  <c r="AL236" i="20"/>
  <c r="AL237" i="20"/>
  <c r="AL238" i="20"/>
  <c r="AL239" i="20"/>
  <c r="AL240" i="20"/>
  <c r="AL241" i="20"/>
  <c r="AL242" i="20"/>
  <c r="AL243" i="20"/>
  <c r="AL244" i="20"/>
  <c r="AL245" i="20"/>
  <c r="AL246" i="20"/>
  <c r="AL247" i="20"/>
  <c r="AL248" i="20"/>
  <c r="AL249" i="20"/>
  <c r="AL250" i="20"/>
  <c r="AL251" i="20"/>
  <c r="AL252" i="20"/>
  <c r="AL253" i="20"/>
  <c r="AL254" i="20"/>
  <c r="AL255" i="20"/>
  <c r="AL256" i="20"/>
  <c r="AL257" i="20"/>
  <c r="AL258" i="20"/>
  <c r="AL259" i="20"/>
  <c r="AL260" i="20"/>
  <c r="AL261" i="20"/>
  <c r="AL262" i="20"/>
  <c r="AL263" i="20"/>
  <c r="AL264" i="20"/>
  <c r="AL265" i="20"/>
  <c r="AL266" i="20"/>
  <c r="AL267" i="20"/>
  <c r="AL268" i="20"/>
  <c r="AL269" i="20"/>
  <c r="AL270" i="20"/>
  <c r="AL271" i="20"/>
  <c r="AL272" i="20"/>
  <c r="AL273" i="20"/>
  <c r="AL274" i="20"/>
  <c r="AL275" i="20"/>
  <c r="AL276" i="20"/>
  <c r="AL277" i="20"/>
  <c r="AL278" i="20"/>
  <c r="AL279" i="20"/>
  <c r="AL280" i="20"/>
  <c r="AL281" i="20"/>
  <c r="AL282" i="20"/>
  <c r="AL283" i="20"/>
  <c r="AL284" i="20"/>
  <c r="AL285" i="20"/>
  <c r="AL286" i="20"/>
  <c r="AL287" i="20"/>
  <c r="AL288" i="20"/>
  <c r="AL289" i="20"/>
  <c r="AL290" i="20"/>
  <c r="AL291" i="20"/>
  <c r="AL292" i="20"/>
  <c r="AL293" i="20"/>
  <c r="AL294" i="20"/>
  <c r="AL295" i="20"/>
  <c r="AL296" i="20"/>
  <c r="AL297" i="20"/>
  <c r="AL298" i="20"/>
  <c r="AL299" i="20"/>
  <c r="AL300" i="20"/>
  <c r="AL301" i="20"/>
  <c r="AL302" i="20"/>
  <c r="AL303" i="20"/>
  <c r="AL304" i="20"/>
  <c r="AL305" i="20"/>
  <c r="AL306" i="20"/>
  <c r="AL307" i="20"/>
  <c r="AL308" i="20"/>
  <c r="AL309" i="20"/>
  <c r="AL310" i="20"/>
  <c r="AL311" i="20"/>
  <c r="AL312" i="20"/>
  <c r="AL313" i="20"/>
  <c r="AL314" i="20"/>
  <c r="AL315" i="20"/>
  <c r="AL316" i="20"/>
  <c r="AL317" i="20"/>
  <c r="AL318" i="20"/>
  <c r="AL319" i="20"/>
  <c r="AL320" i="20"/>
  <c r="AL321" i="20"/>
  <c r="AL322" i="20"/>
  <c r="AL323" i="20"/>
  <c r="AL324" i="20"/>
  <c r="AL325" i="20"/>
  <c r="AL326" i="20"/>
  <c r="AL327" i="20"/>
  <c r="AL328" i="20"/>
  <c r="AL329" i="20"/>
  <c r="AL330" i="20"/>
  <c r="AL331" i="20"/>
  <c r="AL332" i="20"/>
  <c r="AL333" i="20"/>
  <c r="AL334" i="20"/>
  <c r="AL335" i="20"/>
  <c r="AL336" i="20"/>
  <c r="AL337" i="20"/>
  <c r="AL338" i="20"/>
  <c r="AL339" i="20"/>
  <c r="AL340" i="20"/>
  <c r="AL341" i="20"/>
  <c r="AL342" i="20"/>
  <c r="AL343" i="20"/>
  <c r="AL344" i="20"/>
  <c r="AL345" i="20"/>
  <c r="AL346" i="20"/>
  <c r="AL347" i="20"/>
  <c r="AL348" i="20"/>
  <c r="AL349" i="20"/>
  <c r="AL350" i="20"/>
  <c r="AL351" i="20"/>
  <c r="AL352" i="20"/>
  <c r="AL353" i="20"/>
  <c r="AL354" i="20"/>
  <c r="AL355" i="20"/>
  <c r="AL356" i="20"/>
  <c r="AL357" i="20"/>
  <c r="AL358" i="20"/>
  <c r="AL359" i="20"/>
  <c r="AL360" i="20"/>
  <c r="AL361" i="20"/>
  <c r="AL362" i="20"/>
  <c r="AL363" i="20"/>
  <c r="AL364" i="20"/>
  <c r="AL365" i="20"/>
  <c r="AL366" i="20"/>
  <c r="AL367" i="20"/>
  <c r="AL368" i="20"/>
  <c r="AL369" i="20"/>
  <c r="AL370" i="20"/>
  <c r="AL371" i="20"/>
  <c r="AL372" i="20"/>
  <c r="AL373" i="20"/>
  <c r="AL374" i="20"/>
  <c r="AL375" i="20"/>
  <c r="AL376" i="20"/>
  <c r="AL377" i="20"/>
  <c r="AL378" i="20"/>
  <c r="AL379" i="20"/>
  <c r="AL380" i="20"/>
  <c r="AL381" i="20"/>
  <c r="AL382" i="20"/>
  <c r="AL383" i="20"/>
  <c r="AL384" i="20"/>
  <c r="AL385" i="20"/>
  <c r="AL386" i="20"/>
  <c r="AL387" i="20"/>
  <c r="AL388" i="20"/>
  <c r="AL389" i="20"/>
  <c r="AL390" i="20"/>
  <c r="AL391" i="20"/>
  <c r="AL392" i="20"/>
  <c r="AL393" i="20"/>
  <c r="AL394" i="20"/>
  <c r="AL395" i="20"/>
  <c r="AL396" i="20"/>
  <c r="AL397" i="20"/>
  <c r="AL398" i="20"/>
  <c r="AL399" i="20"/>
  <c r="AL400" i="20"/>
  <c r="AL401" i="20"/>
  <c r="AL402" i="20"/>
  <c r="AL403" i="20"/>
  <c r="AL404" i="20"/>
  <c r="AL405" i="20"/>
  <c r="AL406" i="20"/>
  <c r="AL407" i="20"/>
  <c r="AL408" i="20"/>
  <c r="AL409" i="20"/>
  <c r="AL410" i="20"/>
  <c r="AL411" i="20"/>
  <c r="AL412" i="20"/>
  <c r="AL413" i="20"/>
  <c r="AL414" i="20"/>
  <c r="AL415" i="20"/>
  <c r="AL416" i="20"/>
  <c r="AL417" i="20"/>
  <c r="AL418" i="20"/>
  <c r="AL419" i="20"/>
  <c r="AL420" i="20"/>
  <c r="AL421" i="20"/>
  <c r="AL422" i="20"/>
  <c r="AL423" i="20"/>
  <c r="AL424" i="20"/>
  <c r="AL425" i="20"/>
  <c r="AL426" i="20"/>
  <c r="AL427" i="20"/>
  <c r="AL428" i="20"/>
  <c r="AL429" i="20"/>
  <c r="AL430" i="20"/>
  <c r="AL431" i="20"/>
  <c r="AL432" i="20"/>
  <c r="AL433" i="20"/>
  <c r="AL434" i="20"/>
  <c r="AL435" i="20"/>
  <c r="AL436" i="20"/>
  <c r="AL437" i="20"/>
  <c r="AL438" i="20"/>
  <c r="AL439" i="20"/>
  <c r="AL440" i="20"/>
  <c r="AL441" i="20"/>
  <c r="AL442" i="20"/>
  <c r="AL443" i="20"/>
  <c r="AL444" i="20"/>
  <c r="AL445" i="20"/>
  <c r="AL446" i="20"/>
  <c r="AL447" i="20"/>
  <c r="AL448" i="20"/>
  <c r="AL449" i="20"/>
  <c r="AL450" i="20"/>
  <c r="AL451" i="20"/>
  <c r="AL452" i="20"/>
  <c r="AL453" i="20"/>
  <c r="AL454" i="20"/>
  <c r="AL455" i="20"/>
  <c r="AL456" i="20"/>
  <c r="AL457" i="20"/>
  <c r="AL458" i="20"/>
  <c r="AL459" i="20"/>
  <c r="AL460" i="20"/>
  <c r="AL461" i="20"/>
  <c r="AL462" i="20"/>
  <c r="AL463" i="20"/>
  <c r="AL464" i="20"/>
  <c r="AL465" i="20"/>
  <c r="AL466" i="20"/>
  <c r="AL467" i="20"/>
  <c r="AL468" i="20"/>
  <c r="AL469" i="20"/>
  <c r="AL470" i="20"/>
  <c r="AL471" i="20"/>
  <c r="AL472" i="20"/>
  <c r="AL473" i="20"/>
  <c r="AL474" i="20"/>
  <c r="AL475" i="20"/>
  <c r="AL476" i="20"/>
  <c r="AL477" i="20"/>
  <c r="AL478" i="20"/>
  <c r="AL479" i="20"/>
  <c r="AL480" i="20"/>
  <c r="AL481" i="20"/>
  <c r="AL482" i="20"/>
  <c r="AL483" i="20"/>
  <c r="AL484" i="20"/>
  <c r="AL485" i="20"/>
  <c r="AL486" i="20"/>
  <c r="AL487" i="20"/>
  <c r="AL488" i="20"/>
  <c r="AL489" i="20"/>
  <c r="AL490" i="20"/>
  <c r="AL491" i="20"/>
  <c r="AL492" i="20"/>
  <c r="AL493" i="20"/>
  <c r="AL494" i="20"/>
  <c r="AL495" i="20"/>
  <c r="AL496" i="20"/>
  <c r="AL497" i="20"/>
  <c r="AL498" i="20"/>
  <c r="AL499" i="20"/>
  <c r="AL500" i="20"/>
  <c r="AL501" i="20"/>
  <c r="AL502" i="20"/>
  <c r="AL503" i="20"/>
  <c r="AL504" i="20"/>
  <c r="AL505" i="20"/>
  <c r="AL506" i="20"/>
  <c r="AL507" i="20"/>
  <c r="AL508" i="20"/>
  <c r="AL509" i="20"/>
  <c r="AL510" i="20"/>
  <c r="AL511" i="20"/>
  <c r="AL512" i="20"/>
  <c r="AL513" i="20"/>
  <c r="AL514" i="20"/>
  <c r="AL515" i="20"/>
  <c r="AL516" i="20"/>
  <c r="AL517" i="20"/>
  <c r="AL518" i="20"/>
  <c r="AL519" i="20"/>
  <c r="AL520" i="20"/>
  <c r="AL521" i="20"/>
  <c r="AL522" i="20"/>
  <c r="AL523" i="20"/>
  <c r="AL524" i="20"/>
  <c r="AL525" i="20"/>
  <c r="AL526" i="20"/>
  <c r="AL527" i="20"/>
  <c r="AL528" i="20"/>
  <c r="AL529" i="20"/>
  <c r="AL530" i="20"/>
  <c r="AL531" i="20"/>
  <c r="AL532" i="20"/>
  <c r="AL533" i="20"/>
  <c r="AL534" i="20"/>
  <c r="AL535" i="20"/>
  <c r="AL536" i="20"/>
  <c r="AL537" i="20"/>
  <c r="AL538" i="20"/>
  <c r="AL539" i="20"/>
  <c r="AL540" i="20"/>
  <c r="AL541" i="20"/>
  <c r="AL542" i="20"/>
  <c r="AL543" i="20"/>
  <c r="AL544" i="20"/>
  <c r="AL545" i="20"/>
  <c r="AL546" i="20"/>
  <c r="AL547" i="20"/>
  <c r="AL548" i="20"/>
  <c r="AL549" i="20"/>
  <c r="AL550" i="20"/>
  <c r="AL551" i="20"/>
  <c r="AL552" i="20"/>
  <c r="AL553" i="20"/>
  <c r="AL554" i="20"/>
  <c r="AL555" i="20"/>
  <c r="AL556" i="20"/>
  <c r="AL557" i="20"/>
  <c r="AL558" i="20"/>
  <c r="AL559" i="20"/>
  <c r="AL560" i="20"/>
  <c r="AL561" i="20"/>
  <c r="AL562" i="20"/>
  <c r="AL563" i="20"/>
  <c r="AL564" i="20"/>
  <c r="AL565" i="20"/>
  <c r="AL566" i="20"/>
  <c r="AL567" i="20"/>
  <c r="AL568" i="20"/>
  <c r="AL569" i="20"/>
  <c r="AL570" i="20"/>
  <c r="AL571" i="20"/>
  <c r="AL572" i="20"/>
  <c r="AL573" i="20"/>
  <c r="AL574" i="20"/>
  <c r="AL575" i="20"/>
  <c r="AL576" i="20"/>
  <c r="AL577" i="20"/>
  <c r="AL578" i="20"/>
  <c r="AL579" i="20"/>
  <c r="AL580" i="20"/>
  <c r="AL581" i="20"/>
  <c r="AL582" i="20"/>
  <c r="AL583" i="20"/>
  <c r="AL584" i="20"/>
  <c r="AL585" i="20"/>
  <c r="AL586" i="20"/>
  <c r="AL587" i="20"/>
  <c r="AL588" i="20"/>
  <c r="AL589" i="20"/>
  <c r="AL590" i="20"/>
  <c r="AL591" i="20"/>
  <c r="AL592" i="20"/>
  <c r="AL593" i="20"/>
  <c r="AL594" i="20"/>
  <c r="AL595" i="20"/>
  <c r="AL596" i="20"/>
  <c r="AL597" i="20"/>
  <c r="AL598" i="20"/>
  <c r="AL599" i="20"/>
  <c r="AL600" i="20"/>
  <c r="AL601" i="20"/>
  <c r="AL602" i="20"/>
  <c r="AL603" i="20"/>
  <c r="AL604" i="20"/>
  <c r="AL605" i="20"/>
  <c r="AL606" i="20"/>
  <c r="AL607" i="20"/>
  <c r="AL608" i="20"/>
  <c r="AL609" i="20"/>
  <c r="AL610" i="20"/>
  <c r="AL611" i="20"/>
  <c r="AL612" i="20"/>
  <c r="AL613" i="20"/>
  <c r="AL614" i="20"/>
  <c r="AL615" i="20"/>
  <c r="AL616" i="20"/>
  <c r="AL617" i="20"/>
  <c r="AL618" i="20"/>
  <c r="AL619" i="20"/>
  <c r="AL620" i="20"/>
  <c r="AL621" i="20"/>
  <c r="AL622" i="20"/>
  <c r="AL623" i="20"/>
  <c r="AL624" i="20"/>
  <c r="AL625" i="20"/>
  <c r="AL626" i="20"/>
  <c r="AL627" i="20"/>
  <c r="AL628" i="20"/>
  <c r="AL629" i="20"/>
  <c r="AL630" i="20"/>
  <c r="AL631" i="20"/>
  <c r="AL632" i="20"/>
  <c r="AL633" i="20"/>
  <c r="AL634" i="20"/>
  <c r="AL635" i="20"/>
  <c r="AL636" i="20"/>
  <c r="AL637" i="20"/>
  <c r="AL638" i="20"/>
  <c r="AL639" i="20"/>
  <c r="AL640" i="20"/>
  <c r="AL641" i="20"/>
  <c r="AL642" i="20"/>
  <c r="AL643" i="20"/>
  <c r="AL644" i="20"/>
  <c r="AL645" i="20"/>
  <c r="AL646" i="20"/>
  <c r="AL647" i="20"/>
  <c r="AL648" i="20"/>
  <c r="AL649" i="20"/>
  <c r="AL650" i="20"/>
  <c r="AL651" i="20"/>
  <c r="AL652" i="20"/>
  <c r="AL653" i="20"/>
  <c r="AL654" i="20"/>
  <c r="AL655" i="20"/>
  <c r="AL656" i="20"/>
  <c r="AL657" i="20"/>
  <c r="AL658" i="20"/>
  <c r="AL659" i="20"/>
  <c r="AL660" i="20"/>
  <c r="AL661" i="20"/>
  <c r="AL662" i="20"/>
  <c r="AL663" i="20"/>
  <c r="AL664" i="20"/>
  <c r="AL665" i="20"/>
  <c r="AL666" i="20"/>
  <c r="AL667" i="20"/>
  <c r="AL668" i="20"/>
  <c r="AL669" i="20"/>
  <c r="AL670" i="20"/>
  <c r="AL671" i="20"/>
  <c r="AL672" i="20"/>
  <c r="AL673" i="20"/>
  <c r="AL674" i="20"/>
  <c r="AL675" i="20"/>
  <c r="AL676" i="20"/>
  <c r="AL677" i="20"/>
  <c r="AL678" i="20"/>
  <c r="AL679" i="20"/>
  <c r="AL680" i="20"/>
  <c r="AL681" i="20"/>
  <c r="AL682" i="20"/>
  <c r="AL683" i="20"/>
  <c r="AL684" i="20"/>
  <c r="AL685" i="20"/>
  <c r="AL686" i="20"/>
  <c r="AL687" i="20"/>
  <c r="AL688" i="20"/>
  <c r="AL689" i="20"/>
  <c r="AL690" i="20"/>
  <c r="AL691" i="20"/>
  <c r="AL692" i="20"/>
  <c r="AL693" i="20"/>
  <c r="AL694" i="20"/>
  <c r="AL695" i="20"/>
  <c r="AL696" i="20"/>
  <c r="AL697" i="20"/>
  <c r="AL698" i="20"/>
  <c r="AL699" i="20"/>
  <c r="AL700" i="20"/>
  <c r="AL701" i="20"/>
  <c r="AL702" i="20"/>
  <c r="AL703" i="20"/>
  <c r="AL704" i="20"/>
  <c r="AL705" i="20"/>
  <c r="AL706" i="20"/>
  <c r="AL707" i="20"/>
  <c r="AL708" i="20"/>
  <c r="AL709" i="20"/>
  <c r="AL710" i="20"/>
  <c r="AL711" i="20"/>
  <c r="AL712" i="20"/>
  <c r="AL713" i="20"/>
  <c r="AL714" i="20"/>
  <c r="AL715" i="20"/>
  <c r="AL716" i="20"/>
  <c r="AL717" i="20"/>
  <c r="AL718" i="20"/>
  <c r="AL719" i="20"/>
  <c r="AL720" i="20"/>
  <c r="AL721" i="20"/>
  <c r="AL722" i="20"/>
  <c r="AL723" i="20"/>
  <c r="AL724" i="20"/>
  <c r="AL725" i="20"/>
  <c r="AL726" i="20"/>
  <c r="AL727" i="20"/>
  <c r="AL728" i="20"/>
  <c r="AL729" i="20"/>
  <c r="AL730" i="20"/>
  <c r="AL731" i="20"/>
  <c r="AL732" i="20"/>
  <c r="AL733" i="20"/>
  <c r="AL734" i="20"/>
  <c r="AL735" i="20"/>
  <c r="AL736" i="20"/>
  <c r="AL737" i="20"/>
  <c r="AL738" i="20"/>
  <c r="AL739" i="20"/>
  <c r="AL740" i="20"/>
  <c r="AL741" i="20"/>
  <c r="AL742" i="20"/>
  <c r="AL743" i="20"/>
  <c r="AL744" i="20"/>
  <c r="AL745" i="20"/>
  <c r="AL746" i="20"/>
  <c r="AL747" i="20"/>
  <c r="AL748" i="20"/>
  <c r="AL749" i="20"/>
  <c r="AL750" i="20"/>
  <c r="AL751" i="20"/>
  <c r="AL752" i="20"/>
  <c r="AL753" i="20"/>
  <c r="AL754" i="20"/>
  <c r="AL755" i="20"/>
  <c r="AL756" i="20"/>
  <c r="AL757" i="20"/>
  <c r="AL758" i="20"/>
  <c r="AL759" i="20"/>
  <c r="AL760" i="20"/>
  <c r="AL761" i="20"/>
  <c r="AL762" i="20"/>
  <c r="AL763" i="20"/>
  <c r="AL764" i="20"/>
  <c r="AL765" i="20"/>
  <c r="AL766" i="20"/>
  <c r="AL767" i="20"/>
  <c r="AL768" i="20"/>
  <c r="AL769" i="20"/>
  <c r="AL770" i="20"/>
  <c r="AL771" i="20"/>
  <c r="AL772" i="20"/>
  <c r="AL773" i="20"/>
  <c r="AL774" i="20"/>
  <c r="AL775" i="20"/>
  <c r="AL776" i="20"/>
  <c r="AL777" i="20"/>
  <c r="AL778" i="20"/>
  <c r="AL779" i="20"/>
  <c r="AL780" i="20"/>
  <c r="AL781" i="20"/>
  <c r="AL782" i="20"/>
  <c r="AL783" i="20"/>
  <c r="AL784" i="20"/>
  <c r="AL785" i="20"/>
  <c r="AL786" i="20"/>
  <c r="AL787" i="20"/>
  <c r="AL788" i="20"/>
  <c r="AL789" i="20"/>
  <c r="AL790" i="20"/>
  <c r="AL791" i="20"/>
  <c r="AL792" i="20"/>
  <c r="AL793" i="20"/>
  <c r="AL794" i="20"/>
  <c r="AL795" i="20"/>
  <c r="AL796" i="20"/>
  <c r="AL797" i="20"/>
  <c r="AL798" i="20"/>
  <c r="AL799" i="20"/>
  <c r="AL800" i="20"/>
  <c r="AL801" i="20"/>
  <c r="AL802" i="20"/>
  <c r="AL803" i="20"/>
  <c r="AL804" i="20"/>
  <c r="AL805" i="20"/>
  <c r="AL806" i="20"/>
  <c r="AL807" i="20"/>
  <c r="AL808" i="20"/>
  <c r="AL809" i="20"/>
  <c r="AL810" i="20"/>
  <c r="AL811" i="20"/>
  <c r="AL812" i="20"/>
  <c r="AL813" i="20"/>
  <c r="AL814" i="20"/>
  <c r="AL815" i="20"/>
  <c r="AL816" i="20"/>
  <c r="AL817" i="20"/>
  <c r="AL818" i="20"/>
  <c r="AL819" i="20"/>
  <c r="AL820" i="20"/>
  <c r="AL821" i="20"/>
  <c r="AL822" i="20"/>
  <c r="AL823" i="20"/>
  <c r="AL824" i="20"/>
  <c r="AL825" i="20"/>
  <c r="AL826" i="20"/>
  <c r="AL827" i="20"/>
  <c r="AL828" i="20"/>
  <c r="AL829" i="20"/>
  <c r="AL830" i="20"/>
  <c r="AL831" i="20"/>
  <c r="AL832" i="20"/>
  <c r="AL833" i="20"/>
  <c r="AL834" i="20"/>
  <c r="AL835" i="20"/>
  <c r="AL836" i="20"/>
  <c r="AL837" i="20"/>
  <c r="AL838" i="20"/>
  <c r="AL839" i="20"/>
  <c r="AL840" i="20"/>
  <c r="AL841" i="20"/>
  <c r="AL842" i="20"/>
  <c r="AL843" i="20"/>
  <c r="AL844" i="20"/>
  <c r="AL845" i="20"/>
  <c r="AL846" i="20"/>
  <c r="AL847" i="20"/>
  <c r="AL848" i="20"/>
  <c r="AL849" i="20"/>
  <c r="AL850" i="20"/>
  <c r="AL851" i="20"/>
  <c r="AL852" i="20"/>
  <c r="AL853" i="20"/>
  <c r="AL854" i="20"/>
  <c r="AL855" i="20"/>
  <c r="AL856" i="20"/>
  <c r="AL857" i="20"/>
  <c r="AL858" i="20"/>
  <c r="AL859" i="20"/>
  <c r="AL860" i="20"/>
  <c r="AL861" i="20"/>
  <c r="AL862" i="20"/>
  <c r="AL863" i="20"/>
  <c r="AL864" i="20"/>
  <c r="AL865" i="20"/>
  <c r="AL866" i="20"/>
  <c r="AL867" i="20"/>
  <c r="AL868" i="20"/>
  <c r="AL869" i="20"/>
  <c r="AL870" i="20"/>
  <c r="AL871" i="20"/>
  <c r="AL872" i="20"/>
  <c r="AL873" i="20"/>
  <c r="AL874" i="20"/>
  <c r="AL875" i="20"/>
  <c r="AL876" i="20"/>
  <c r="AL877" i="20"/>
  <c r="AL878" i="20"/>
  <c r="AL879" i="20"/>
  <c r="AL880" i="20"/>
  <c r="AL881" i="20"/>
  <c r="AL882" i="20"/>
  <c r="AL883" i="20"/>
  <c r="AL884" i="20"/>
  <c r="AL885" i="20"/>
  <c r="AL886" i="20"/>
  <c r="AL887" i="20"/>
  <c r="AL888" i="20"/>
  <c r="AL889" i="20"/>
  <c r="AL890" i="20"/>
  <c r="AL891" i="20"/>
  <c r="AL892" i="20"/>
  <c r="AL893" i="20"/>
  <c r="AL894" i="20"/>
  <c r="AL895" i="20"/>
  <c r="AL896" i="20"/>
  <c r="AL897" i="20"/>
  <c r="AL898" i="20"/>
  <c r="AL899" i="20"/>
  <c r="AL900" i="20"/>
  <c r="AL901" i="20"/>
  <c r="AL902" i="20"/>
  <c r="AL903" i="20"/>
  <c r="AL904" i="20"/>
  <c r="AL905" i="20"/>
  <c r="AL906" i="20"/>
  <c r="AL907" i="20"/>
  <c r="AL908" i="20"/>
  <c r="AL909" i="20"/>
  <c r="AL910" i="20"/>
  <c r="AL911" i="20"/>
  <c r="AL912" i="20"/>
  <c r="AL913" i="20"/>
  <c r="AL914" i="20"/>
  <c r="AL915" i="20"/>
  <c r="AL916" i="20"/>
  <c r="AL917" i="20"/>
  <c r="AL918" i="20"/>
  <c r="AL919" i="20"/>
  <c r="AL920" i="20"/>
  <c r="AL921" i="20"/>
  <c r="AL922" i="20"/>
  <c r="AL923" i="20"/>
  <c r="AL924" i="20"/>
  <c r="AL925" i="20"/>
  <c r="AL926" i="20"/>
  <c r="AL927" i="20"/>
  <c r="AL928" i="20"/>
  <c r="AL929" i="20"/>
  <c r="AL930" i="20"/>
  <c r="AL931" i="20"/>
  <c r="AL932" i="20"/>
  <c r="AL933" i="20"/>
  <c r="AL934" i="20"/>
  <c r="AL935" i="20"/>
  <c r="AL936" i="20"/>
  <c r="AL937" i="20"/>
  <c r="AL938" i="20"/>
  <c r="AL939" i="20"/>
  <c r="AL940" i="20"/>
  <c r="AL941" i="20"/>
  <c r="AL942" i="20"/>
  <c r="AL943" i="20"/>
  <c r="AL944" i="20"/>
  <c r="AL945" i="20"/>
  <c r="AL946" i="20"/>
  <c r="AL947" i="20"/>
  <c r="AL948" i="20"/>
  <c r="AL949" i="20"/>
  <c r="AL950" i="20"/>
  <c r="AL951" i="20"/>
  <c r="AL952" i="20"/>
  <c r="AL953" i="20"/>
  <c r="AL954" i="20"/>
  <c r="AL955" i="20"/>
  <c r="AL956" i="20"/>
  <c r="AL957" i="20"/>
  <c r="AL958" i="20"/>
  <c r="AL959" i="20"/>
  <c r="AL960" i="20"/>
  <c r="AL961" i="20"/>
  <c r="AL962" i="20"/>
  <c r="AL963" i="20"/>
  <c r="AL964" i="20"/>
  <c r="AL965" i="20"/>
  <c r="AL966" i="20"/>
  <c r="AL967" i="20"/>
  <c r="AL968" i="20"/>
  <c r="AL969" i="20"/>
  <c r="AL970" i="20"/>
  <c r="AL971" i="20"/>
  <c r="AL972" i="20"/>
  <c r="AL973" i="20"/>
  <c r="AL974" i="20"/>
  <c r="AL975" i="20"/>
  <c r="AL976" i="20"/>
  <c r="AL977" i="20"/>
  <c r="AL978" i="20"/>
  <c r="AL979" i="20"/>
  <c r="AL980" i="20"/>
  <c r="AL981" i="20"/>
  <c r="AL982" i="20"/>
  <c r="AL983" i="20"/>
  <c r="AL984" i="20"/>
  <c r="AL985" i="20"/>
  <c r="AL986" i="20"/>
  <c r="AL987" i="20"/>
  <c r="AL988" i="20"/>
  <c r="AL989" i="20"/>
  <c r="AL990" i="20"/>
  <c r="AL991" i="20"/>
  <c r="AL992" i="20"/>
  <c r="AL993" i="20"/>
  <c r="AL994" i="20"/>
  <c r="AL995" i="20"/>
  <c r="AL996" i="20"/>
  <c r="AL997" i="20"/>
  <c r="AL998" i="20"/>
  <c r="AL999" i="20"/>
  <c r="AL1000" i="20"/>
  <c r="AL1001" i="20"/>
  <c r="AL1002" i="20"/>
  <c r="AL1003" i="20"/>
  <c r="AL1004" i="20"/>
  <c r="AL1005" i="20"/>
  <c r="AL1006" i="20"/>
  <c r="AL1007" i="20"/>
  <c r="AL1008" i="20"/>
  <c r="AL1009" i="20"/>
  <c r="AL1010" i="20"/>
  <c r="AL1011" i="20"/>
  <c r="AL1012" i="20"/>
  <c r="AL1013" i="20"/>
  <c r="AL1014" i="20"/>
  <c r="AL1015" i="20"/>
  <c r="AL1016" i="20"/>
  <c r="AL1017" i="20"/>
  <c r="AL1018" i="20"/>
  <c r="AL1019" i="20"/>
  <c r="AL1020" i="20"/>
  <c r="AL1021" i="20"/>
  <c r="AL1022" i="20"/>
  <c r="AL1023" i="20"/>
  <c r="AL1024" i="20"/>
  <c r="AL1025" i="20"/>
  <c r="AL1026" i="20"/>
  <c r="AL1027" i="20"/>
  <c r="AL1028" i="20"/>
  <c r="AL1029" i="20"/>
  <c r="AL1030" i="20"/>
  <c r="AL1031" i="20"/>
  <c r="AL1032" i="20"/>
  <c r="AL1033" i="20"/>
  <c r="AL1034" i="20"/>
  <c r="AL1035" i="20"/>
  <c r="AL1036" i="20"/>
  <c r="AL1037" i="20"/>
  <c r="AL1038" i="20"/>
  <c r="AL1039" i="20"/>
  <c r="AL1040" i="20"/>
  <c r="AL1041" i="20"/>
  <c r="AL1042" i="20"/>
  <c r="AL1043" i="20"/>
  <c r="AL1044" i="20"/>
  <c r="AL1045" i="20"/>
  <c r="AL1046" i="20"/>
  <c r="AL1047" i="20"/>
  <c r="AL1048" i="20"/>
  <c r="AL1049" i="20"/>
  <c r="AL1050" i="20"/>
  <c r="AL1051" i="20"/>
  <c r="AL1052" i="20"/>
  <c r="AL1053" i="20"/>
  <c r="AL1054" i="20"/>
  <c r="AL1055" i="20"/>
  <c r="AL1056" i="20"/>
  <c r="AL1057" i="20"/>
  <c r="AL1058" i="20"/>
  <c r="AL1059" i="20"/>
  <c r="AL1060" i="20"/>
  <c r="AL1061" i="20"/>
  <c r="AL1062" i="20"/>
  <c r="AL1063" i="20"/>
  <c r="AL1064" i="20"/>
  <c r="AL1065" i="20"/>
  <c r="AL1066" i="20"/>
  <c r="AL1067" i="20"/>
  <c r="AL1068" i="20"/>
  <c r="AL1069" i="20"/>
  <c r="AL1070" i="20"/>
  <c r="AL1071" i="20"/>
  <c r="AL1072" i="20"/>
  <c r="AL1073" i="20"/>
  <c r="AL1074" i="20"/>
  <c r="AL1075" i="20"/>
  <c r="AL1076" i="20"/>
  <c r="AL1077" i="20"/>
  <c r="AL1078" i="20"/>
  <c r="AL1079" i="20"/>
  <c r="AL1080" i="20"/>
  <c r="AL1081" i="20"/>
  <c r="AL1082" i="20"/>
  <c r="AL1083" i="20"/>
  <c r="AL1084" i="20"/>
  <c r="AL1085" i="20"/>
  <c r="AL1086" i="20"/>
  <c r="AL1087" i="20"/>
  <c r="AL1088" i="20"/>
  <c r="AL1089" i="20"/>
  <c r="AL1090" i="20"/>
  <c r="AL1091" i="20"/>
  <c r="AL1092" i="20"/>
  <c r="AL1093" i="20"/>
  <c r="AL1094" i="20"/>
  <c r="AL1095" i="20"/>
  <c r="AL1096" i="20"/>
  <c r="AL1097" i="20"/>
  <c r="AL1098" i="20"/>
  <c r="AL1099" i="20"/>
  <c r="AL1100" i="20"/>
  <c r="AL1101" i="20"/>
  <c r="AL1102" i="20"/>
  <c r="AL1103" i="20"/>
  <c r="AL1104" i="20"/>
  <c r="AL1105" i="20"/>
  <c r="AL1106" i="20"/>
  <c r="AL1107" i="20"/>
  <c r="AL1108" i="20"/>
  <c r="AL1109" i="20"/>
  <c r="AL1110" i="20"/>
  <c r="AL1111" i="20"/>
  <c r="AL1112" i="20"/>
  <c r="AL1113" i="20"/>
  <c r="AL1114" i="20"/>
  <c r="AL1115" i="20"/>
  <c r="AL1116" i="20"/>
  <c r="AL1117" i="20"/>
  <c r="AL1118" i="20"/>
  <c r="AL1119" i="20"/>
  <c r="AL1120" i="20"/>
  <c r="AL1121" i="20"/>
  <c r="AL1122" i="20"/>
  <c r="AL1123" i="20"/>
  <c r="AL1124" i="20"/>
  <c r="AL1125" i="20"/>
  <c r="AL1126" i="20"/>
  <c r="AL1127" i="20"/>
  <c r="AL1128" i="20"/>
  <c r="AL1129" i="20"/>
  <c r="AL1130" i="20"/>
  <c r="AL1131" i="20"/>
  <c r="AL1132" i="20"/>
  <c r="AL1133" i="20"/>
  <c r="AL1134" i="20"/>
  <c r="AL1135" i="20"/>
  <c r="AL1136" i="20"/>
  <c r="AL1137" i="20"/>
  <c r="AL1138" i="20"/>
  <c r="AL1139" i="20"/>
  <c r="AL1140" i="20"/>
  <c r="AL1141" i="20"/>
  <c r="AL1142" i="20"/>
  <c r="AL1143" i="20"/>
  <c r="AL1144" i="20"/>
  <c r="AL1145" i="20"/>
  <c r="AL1146" i="20"/>
  <c r="AL1147" i="20"/>
  <c r="AL1148" i="20"/>
  <c r="AL1149" i="20"/>
  <c r="AL1150" i="20"/>
  <c r="AL1151" i="20"/>
  <c r="AL1152" i="20"/>
  <c r="AL1153" i="20"/>
  <c r="AL1154" i="20"/>
  <c r="AL1155" i="20"/>
  <c r="AL1156" i="20"/>
  <c r="AL1157" i="20"/>
  <c r="AL1158" i="20"/>
  <c r="AL1159" i="20"/>
  <c r="AL1160" i="20"/>
  <c r="AL1161" i="20"/>
  <c r="AL1162" i="20"/>
  <c r="AL1163" i="20"/>
  <c r="AL1164" i="20"/>
  <c r="AL1165" i="20"/>
  <c r="AL1166" i="20"/>
  <c r="AL1167" i="20"/>
  <c r="AL1168" i="20"/>
  <c r="AL1169" i="20"/>
  <c r="AL1170" i="20"/>
  <c r="AL1171" i="20"/>
  <c r="AL1172" i="20"/>
  <c r="AL1173" i="20"/>
  <c r="AL1174" i="20"/>
  <c r="AL1175" i="20"/>
  <c r="AL1176" i="20"/>
  <c r="AL1177" i="20"/>
  <c r="AL1178" i="20"/>
  <c r="AL1179" i="20"/>
  <c r="AL1180" i="20"/>
  <c r="AL1181" i="20"/>
  <c r="AL1182" i="20"/>
  <c r="AL1183" i="20"/>
  <c r="AL1184" i="20"/>
  <c r="AL1185" i="20"/>
  <c r="AL1186" i="20"/>
  <c r="AL1187" i="20"/>
  <c r="AL1188" i="20"/>
  <c r="AL1189" i="20"/>
  <c r="AL1190" i="20"/>
  <c r="AL1191" i="20"/>
  <c r="AL1192" i="20"/>
  <c r="AL1193" i="20"/>
  <c r="AL1194" i="20"/>
  <c r="AL1195" i="20"/>
  <c r="AL1196" i="20"/>
  <c r="AL1197" i="20"/>
  <c r="AL1198" i="20"/>
  <c r="AL1199" i="20"/>
  <c r="AL1200" i="20"/>
  <c r="AL1201" i="20"/>
  <c r="AL1202" i="20"/>
  <c r="AL1203" i="20"/>
  <c r="AL1204" i="20"/>
  <c r="AL1205" i="20"/>
  <c r="AL1206" i="20"/>
  <c r="AL1207" i="20"/>
  <c r="AL1208" i="20"/>
  <c r="AL1209" i="20"/>
  <c r="AL1210" i="20"/>
  <c r="AL1211" i="20"/>
  <c r="AL1212" i="20"/>
  <c r="AL1213" i="20"/>
  <c r="AL1214" i="20"/>
  <c r="AL1215" i="20"/>
  <c r="AL1216" i="20"/>
  <c r="AL1217" i="20"/>
  <c r="AL1218" i="20"/>
  <c r="AL1219" i="20"/>
  <c r="AL1220" i="20"/>
  <c r="AL1221" i="20"/>
  <c r="AL1222" i="20"/>
  <c r="AL1223" i="20"/>
  <c r="AL1224" i="20"/>
  <c r="AL1225" i="20"/>
  <c r="AL1226" i="20"/>
  <c r="AL1227" i="20"/>
  <c r="AL1228" i="20"/>
  <c r="AL1229" i="20"/>
  <c r="AL1230" i="20"/>
  <c r="AL1231" i="20"/>
  <c r="AL1232" i="20"/>
  <c r="AL1233" i="20"/>
  <c r="AL1234" i="20"/>
  <c r="AL1235" i="20"/>
  <c r="AL1236" i="20"/>
  <c r="AL1237" i="20"/>
  <c r="AL1238" i="20"/>
  <c r="AL1239" i="20"/>
  <c r="AL1240" i="20"/>
  <c r="AL1241" i="20"/>
  <c r="AL1242" i="20"/>
  <c r="AL1243" i="20"/>
  <c r="AL1244" i="20"/>
  <c r="AL1245" i="20"/>
  <c r="AL1246" i="20"/>
  <c r="AL1247" i="20"/>
  <c r="AL1248" i="20"/>
  <c r="AL1249" i="20"/>
  <c r="AL1250" i="20"/>
  <c r="AL1251" i="20"/>
  <c r="AL1252" i="20"/>
  <c r="AL1253" i="20"/>
  <c r="AL1254" i="20"/>
  <c r="AL1255" i="20"/>
  <c r="AL1256" i="20"/>
  <c r="AL1257" i="20"/>
  <c r="AL1258" i="20"/>
  <c r="AL1259" i="20"/>
  <c r="AL1260" i="20"/>
  <c r="AL1261" i="20"/>
  <c r="AL1262" i="20"/>
  <c r="AL1263" i="20"/>
  <c r="AL1264" i="20"/>
  <c r="AL1265" i="20"/>
  <c r="AL1266" i="20"/>
  <c r="AL1267" i="20"/>
  <c r="AL1268" i="20"/>
  <c r="AL1269" i="20"/>
  <c r="AL1270" i="20"/>
  <c r="AL1271" i="20"/>
  <c r="AL1272" i="20"/>
  <c r="AL1273" i="20"/>
  <c r="AL1274" i="20"/>
  <c r="AL1275" i="20"/>
  <c r="AL1276" i="20"/>
  <c r="AL1277" i="20"/>
  <c r="AL1278" i="20"/>
  <c r="AL1279" i="20"/>
  <c r="AL1280" i="20"/>
  <c r="AL1281" i="20"/>
  <c r="AL1282" i="20"/>
  <c r="AL1283" i="20"/>
  <c r="AL1284" i="20"/>
  <c r="AL1285" i="20"/>
  <c r="AL1286" i="20"/>
  <c r="AL1287" i="20"/>
  <c r="AL1288" i="20"/>
  <c r="AL1289" i="20"/>
  <c r="AL1290" i="20"/>
  <c r="AL1291" i="20"/>
  <c r="AL1292" i="20"/>
  <c r="AL1293" i="20"/>
  <c r="AL1294" i="20"/>
  <c r="AL1295" i="20"/>
  <c r="AL1296" i="20"/>
  <c r="AL1297" i="20"/>
  <c r="AL1298" i="20"/>
  <c r="AL1299" i="20"/>
  <c r="AL1300" i="20"/>
  <c r="AL1301" i="20"/>
  <c r="AL1302" i="20"/>
  <c r="AL1303" i="20"/>
  <c r="AL1304" i="20"/>
  <c r="AL1305" i="20"/>
  <c r="AL1306" i="20"/>
  <c r="AL1307" i="20"/>
  <c r="AL1308" i="20"/>
  <c r="AL1309" i="20"/>
  <c r="AL1310" i="20"/>
  <c r="AL1311" i="20"/>
  <c r="AL1312" i="20"/>
  <c r="AL1313" i="20"/>
  <c r="AL1314" i="20"/>
  <c r="AL1315" i="20"/>
  <c r="AL1316" i="20"/>
  <c r="AL1317" i="20"/>
  <c r="AL1318" i="20"/>
  <c r="AL1319" i="20"/>
  <c r="AL1320" i="20"/>
  <c r="AL1321" i="20"/>
  <c r="AL1322" i="20"/>
  <c r="AL1323" i="20"/>
  <c r="AL1324" i="20"/>
  <c r="AL1325" i="20"/>
  <c r="AL1326" i="20"/>
  <c r="AL1327" i="20"/>
  <c r="AL1328" i="20"/>
  <c r="AL1329" i="20"/>
  <c r="AL1330" i="20"/>
  <c r="AL1331" i="20"/>
  <c r="AL1332" i="20"/>
  <c r="AL1333" i="20"/>
  <c r="AL1334" i="20"/>
  <c r="AL1335" i="20"/>
  <c r="AL1336" i="20"/>
  <c r="AL1337" i="20"/>
  <c r="AL1338" i="20"/>
  <c r="AL1339" i="20"/>
  <c r="AL1340" i="20"/>
  <c r="AL1341" i="20"/>
  <c r="AL1342" i="20"/>
  <c r="AL1343" i="20"/>
  <c r="AL1344" i="20"/>
  <c r="AL1345" i="20"/>
  <c r="AL1346" i="20"/>
  <c r="AL1347" i="20"/>
  <c r="AL1348" i="20"/>
  <c r="AL1349" i="20"/>
  <c r="AL1350" i="20"/>
  <c r="AL1351" i="20"/>
  <c r="AL1352" i="20"/>
  <c r="AL1353" i="20"/>
  <c r="AL1354" i="20"/>
  <c r="AL1355" i="20"/>
  <c r="AL1356" i="20"/>
  <c r="AL1357" i="20"/>
  <c r="AL1358" i="20"/>
  <c r="AL1359" i="20"/>
  <c r="AL1360" i="20"/>
  <c r="AL1361" i="20"/>
  <c r="AL1362" i="20"/>
  <c r="AL1363" i="20"/>
  <c r="AL1364" i="20"/>
  <c r="AL1365" i="20"/>
  <c r="AL1366" i="20"/>
  <c r="AL1367" i="20"/>
  <c r="AL1368" i="20"/>
  <c r="AL1369" i="20"/>
  <c r="AL1370" i="20"/>
  <c r="AL1371" i="20"/>
  <c r="AL1372" i="20"/>
  <c r="AL1373" i="20"/>
  <c r="AL1374" i="20"/>
  <c r="AL1375" i="20"/>
  <c r="AL1376" i="20"/>
  <c r="AL1377" i="20"/>
  <c r="AL1378" i="20"/>
  <c r="AL1379" i="20"/>
  <c r="AL1380" i="20"/>
  <c r="AL1381" i="20"/>
  <c r="AL1382" i="20"/>
  <c r="AL1383" i="20"/>
  <c r="AL1384" i="20"/>
  <c r="AL1385" i="20"/>
  <c r="AL1386" i="20"/>
  <c r="AL1387" i="20"/>
  <c r="AL1388" i="20"/>
  <c r="AL1389" i="20"/>
  <c r="AL1390" i="20"/>
  <c r="AL1391" i="20"/>
  <c r="AL1392" i="20"/>
  <c r="AL1393" i="20"/>
  <c r="AL1394" i="20"/>
  <c r="AL1395" i="20"/>
  <c r="AL1396" i="20"/>
  <c r="AL1397" i="20"/>
  <c r="AL1398" i="20"/>
  <c r="AL1399" i="20"/>
  <c r="AL1400" i="20"/>
  <c r="AL1401" i="20"/>
  <c r="AL1402" i="20"/>
  <c r="AL1403" i="20"/>
  <c r="AL1404" i="20"/>
  <c r="AL1405" i="20"/>
  <c r="AL1406" i="20"/>
  <c r="AL1407" i="20"/>
  <c r="AL1408" i="20"/>
  <c r="AL1409" i="20"/>
  <c r="AL1410" i="20"/>
  <c r="AL1411" i="20"/>
  <c r="AL1412" i="20"/>
  <c r="AL1413" i="20"/>
  <c r="AL1414" i="20"/>
  <c r="AL1415" i="20"/>
  <c r="AL1416" i="20"/>
  <c r="AL1417" i="20"/>
  <c r="AL3" i="20"/>
  <c r="AG600" i="20"/>
  <c r="S600" i="20"/>
  <c r="AG1158" i="20"/>
  <c r="S1158" i="20"/>
  <c r="AG348" i="20"/>
  <c r="S348" i="20"/>
  <c r="C114" i="13" l="1"/>
  <c r="AK46" i="16" l="1"/>
  <c r="U46" i="16"/>
  <c r="C46" i="16"/>
  <c r="AM40" i="16"/>
  <c r="AM38" i="16"/>
  <c r="AM36" i="16"/>
  <c r="AM34" i="16"/>
  <c r="AM32" i="16"/>
  <c r="AM30" i="16"/>
  <c r="AM28" i="16"/>
  <c r="AM26" i="16"/>
  <c r="AM24" i="16"/>
  <c r="AM22" i="16"/>
  <c r="C23" i="15" l="1"/>
  <c r="D23" i="15" s="1"/>
  <c r="E23" i="15" s="1"/>
  <c r="P21" i="15"/>
  <c r="O21" i="15"/>
  <c r="H21" i="15"/>
  <c r="I21" i="15" s="1"/>
  <c r="D21" i="15"/>
  <c r="E21" i="15" s="1"/>
  <c r="D20" i="15"/>
  <c r="E20" i="15" s="1"/>
  <c r="N19" i="15"/>
  <c r="J19" i="15"/>
  <c r="F19" i="15"/>
  <c r="G19" i="15" s="1"/>
  <c r="E19" i="15"/>
  <c r="D19" i="15"/>
  <c r="O18" i="15"/>
  <c r="N18" i="15"/>
  <c r="J18" i="15"/>
  <c r="L18" i="15" s="1"/>
  <c r="G18" i="15"/>
  <c r="F18" i="15"/>
  <c r="D18" i="15"/>
  <c r="E18" i="15" s="1"/>
  <c r="P17" i="15"/>
  <c r="O17" i="15"/>
  <c r="H17" i="15"/>
  <c r="I17" i="15" s="1"/>
  <c r="D17" i="15"/>
  <c r="E17" i="15" s="1"/>
  <c r="D16" i="15"/>
  <c r="E16" i="15" s="1"/>
  <c r="N15" i="15"/>
  <c r="J15" i="15"/>
  <c r="F15" i="15"/>
  <c r="G15" i="15" s="1"/>
  <c r="E15" i="15"/>
  <c r="D15" i="15"/>
  <c r="O14" i="15"/>
  <c r="N14" i="15"/>
  <c r="J14" i="15"/>
  <c r="L14" i="15" s="1"/>
  <c r="G14" i="15"/>
  <c r="F14" i="15"/>
  <c r="D14" i="15"/>
  <c r="E14" i="15" s="1"/>
  <c r="P13" i="15"/>
  <c r="O13" i="15"/>
  <c r="H13" i="15"/>
  <c r="I13" i="15" s="1"/>
  <c r="D13" i="15"/>
  <c r="E13" i="15" s="1"/>
  <c r="E12" i="15"/>
  <c r="P12" i="15" s="1"/>
  <c r="D12" i="15"/>
  <c r="N11" i="15"/>
  <c r="M11" i="15"/>
  <c r="G11" i="15"/>
  <c r="F11" i="15"/>
  <c r="E11" i="15"/>
  <c r="D11" i="15"/>
  <c r="P10" i="15"/>
  <c r="F10" i="15"/>
  <c r="G10" i="15" s="1"/>
  <c r="D10" i="15"/>
  <c r="E10" i="15" s="1"/>
  <c r="M10" i="15" s="1"/>
  <c r="D9" i="15"/>
  <c r="E9" i="15" s="1"/>
  <c r="E8" i="15"/>
  <c r="O8" i="15" s="1"/>
  <c r="D8" i="15"/>
  <c r="E25" i="15" l="1"/>
  <c r="E26" i="15" s="1"/>
  <c r="N9" i="15"/>
  <c r="J9" i="15"/>
  <c r="F9" i="15"/>
  <c r="H9" i="15"/>
  <c r="M9" i="15"/>
  <c r="P9" i="15"/>
  <c r="O9" i="15"/>
  <c r="O25" i="15" s="1"/>
  <c r="M23" i="15"/>
  <c r="P23" i="15"/>
  <c r="H23" i="15"/>
  <c r="O23" i="15"/>
  <c r="O26" i="15" s="1"/>
  <c r="F23" i="15"/>
  <c r="N23" i="15"/>
  <c r="J23" i="15"/>
  <c r="O16" i="15"/>
  <c r="N16" i="15"/>
  <c r="J16" i="15"/>
  <c r="F16" i="15"/>
  <c r="G16" i="15" s="1"/>
  <c r="M16" i="15"/>
  <c r="P16" i="15"/>
  <c r="H16" i="15"/>
  <c r="I16" i="15" s="1"/>
  <c r="O20" i="15"/>
  <c r="N20" i="15"/>
  <c r="J20" i="15"/>
  <c r="F20" i="15"/>
  <c r="G20" i="15" s="1"/>
  <c r="P20" i="15"/>
  <c r="H20" i="15"/>
  <c r="I20" i="15" s="1"/>
  <c r="M20" i="15"/>
  <c r="P8" i="15"/>
  <c r="L15" i="15"/>
  <c r="K15" i="15"/>
  <c r="L19" i="15"/>
  <c r="K19" i="15"/>
  <c r="H8" i="15"/>
  <c r="I8" i="15" s="1"/>
  <c r="M8" i="15"/>
  <c r="H10" i="15"/>
  <c r="I10" i="15" s="1"/>
  <c r="N10" i="15"/>
  <c r="P11" i="15"/>
  <c r="H11" i="15"/>
  <c r="I11" i="15" s="1"/>
  <c r="J11" i="15"/>
  <c r="O11" i="15"/>
  <c r="H12" i="15"/>
  <c r="I12" i="15" s="1"/>
  <c r="M14" i="15"/>
  <c r="P14" i="15"/>
  <c r="H14" i="15"/>
  <c r="I14" i="15" s="1"/>
  <c r="K14" i="15"/>
  <c r="P15" i="15"/>
  <c r="H15" i="15"/>
  <c r="I15" i="15" s="1"/>
  <c r="O15" i="15"/>
  <c r="M15" i="15"/>
  <c r="M18" i="15"/>
  <c r="P18" i="15"/>
  <c r="H18" i="15"/>
  <c r="I18" i="15" s="1"/>
  <c r="K18" i="15"/>
  <c r="P19" i="15"/>
  <c r="H19" i="15"/>
  <c r="I19" i="15" s="1"/>
  <c r="O19" i="15"/>
  <c r="M19" i="15"/>
  <c r="J8" i="15"/>
  <c r="O12" i="15"/>
  <c r="N12" i="15"/>
  <c r="J12" i="15"/>
  <c r="F8" i="15"/>
  <c r="G8" i="15" s="1"/>
  <c r="F12" i="15"/>
  <c r="G12" i="15" s="1"/>
  <c r="M12" i="15"/>
  <c r="N8" i="15"/>
  <c r="J10" i="15"/>
  <c r="O10" i="15"/>
  <c r="N13" i="15"/>
  <c r="J13" i="15"/>
  <c r="F13" i="15"/>
  <c r="G13" i="15" s="1"/>
  <c r="M13" i="15"/>
  <c r="N17" i="15"/>
  <c r="J17" i="15"/>
  <c r="F17" i="15"/>
  <c r="G17" i="15" s="1"/>
  <c r="M17" i="15"/>
  <c r="N21" i="15"/>
  <c r="J21" i="15"/>
  <c r="F21" i="15"/>
  <c r="G21" i="15" s="1"/>
  <c r="M21" i="15"/>
  <c r="C227" i="14"/>
  <c r="B227" i="14"/>
  <c r="K8" i="15" l="1"/>
  <c r="L8" i="15"/>
  <c r="H25" i="15"/>
  <c r="H26" i="15" s="1"/>
  <c r="I9" i="15"/>
  <c r="I25" i="15" s="1"/>
  <c r="L21" i="15"/>
  <c r="K21" i="15"/>
  <c r="L17" i="15"/>
  <c r="K17" i="15"/>
  <c r="L13" i="15"/>
  <c r="K13" i="15"/>
  <c r="K12" i="15"/>
  <c r="L12" i="15"/>
  <c r="L23" i="15"/>
  <c r="K23" i="15"/>
  <c r="I23" i="15"/>
  <c r="I26" i="15" s="1"/>
  <c r="F25" i="15"/>
  <c r="F26" i="15" s="1"/>
  <c r="G9" i="15"/>
  <c r="G25" i="15" s="1"/>
  <c r="K16" i="15"/>
  <c r="L16" i="15"/>
  <c r="N26" i="15"/>
  <c r="P25" i="15"/>
  <c r="P26" i="15" s="1"/>
  <c r="J25" i="15"/>
  <c r="J26" i="15" s="1"/>
  <c r="L9" i="15"/>
  <c r="K9" i="15"/>
  <c r="L11" i="15"/>
  <c r="K11" i="15"/>
  <c r="K20" i="15"/>
  <c r="L20" i="15"/>
  <c r="G23" i="15"/>
  <c r="M25" i="15"/>
  <c r="M26" i="15" s="1"/>
  <c r="N25" i="15"/>
  <c r="L10" i="15"/>
  <c r="K10" i="15"/>
  <c r="K25" i="15" l="1"/>
  <c r="K26" i="15" s="1"/>
  <c r="G26" i="15"/>
  <c r="J80" i="3"/>
  <c r="J79" i="3"/>
  <c r="J78" i="3"/>
  <c r="B80" i="3"/>
  <c r="B79" i="3"/>
  <c r="B78" i="3"/>
  <c r="K71" i="3"/>
  <c r="K70" i="3"/>
  <c r="K69" i="3"/>
  <c r="K68" i="3"/>
  <c r="K67" i="3"/>
  <c r="C71" i="3"/>
  <c r="C70" i="3"/>
  <c r="C69" i="3"/>
  <c r="C68" i="3"/>
  <c r="C67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C60" i="3"/>
  <c r="C59" i="3"/>
  <c r="C58" i="3"/>
  <c r="C57" i="3"/>
  <c r="C56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40" i="3"/>
  <c r="V44" i="4" l="1"/>
  <c r="V43" i="4"/>
  <c r="U44" i="4"/>
  <c r="U43" i="4"/>
  <c r="X23" i="4"/>
  <c r="W23" i="4"/>
  <c r="W26" i="4"/>
  <c r="X26" i="4"/>
  <c r="W27" i="4"/>
  <c r="X27" i="4"/>
  <c r="W28" i="4"/>
  <c r="X28" i="4"/>
  <c r="W29" i="4"/>
  <c r="X29" i="4"/>
  <c r="W30" i="4"/>
  <c r="X30" i="4"/>
  <c r="W31" i="4"/>
  <c r="X31" i="4"/>
  <c r="W32" i="4"/>
  <c r="X32" i="4"/>
  <c r="W33" i="4"/>
  <c r="X33" i="4"/>
  <c r="W34" i="4"/>
  <c r="X34" i="4"/>
  <c r="W35" i="4"/>
  <c r="X35" i="4"/>
  <c r="X25" i="4"/>
  <c r="W25" i="4"/>
  <c r="W11" i="4"/>
  <c r="X11" i="4"/>
  <c r="W12" i="4"/>
  <c r="X12" i="4"/>
  <c r="W13" i="4"/>
  <c r="X13" i="4"/>
  <c r="W14" i="4"/>
  <c r="X14" i="4"/>
  <c r="W15" i="4"/>
  <c r="X15" i="4"/>
  <c r="W16" i="4"/>
  <c r="X16" i="4"/>
  <c r="W17" i="4"/>
  <c r="X17" i="4"/>
  <c r="W18" i="4"/>
  <c r="X18" i="4"/>
  <c r="W19" i="4"/>
  <c r="X19" i="4"/>
  <c r="W20" i="4"/>
  <c r="X20" i="4"/>
  <c r="W21" i="4"/>
  <c r="X21" i="4"/>
  <c r="X10" i="4"/>
  <c r="W10" i="4"/>
  <c r="O11" i="4"/>
  <c r="P11" i="4"/>
  <c r="Q11" i="4"/>
  <c r="R11" i="4"/>
  <c r="V11" i="4" s="1"/>
  <c r="S11" i="4"/>
  <c r="T11" i="4"/>
  <c r="U11" i="4"/>
  <c r="O12" i="4"/>
  <c r="P12" i="4"/>
  <c r="Q12" i="4"/>
  <c r="R12" i="4"/>
  <c r="V12" i="4" s="1"/>
  <c r="S12" i="4"/>
  <c r="T12" i="4"/>
  <c r="U12" i="4"/>
  <c r="O13" i="4"/>
  <c r="P13" i="4"/>
  <c r="Q13" i="4"/>
  <c r="R13" i="4"/>
  <c r="S13" i="4"/>
  <c r="T13" i="4"/>
  <c r="U13" i="4"/>
  <c r="V13" i="4"/>
  <c r="O14" i="4"/>
  <c r="P14" i="4"/>
  <c r="Q14" i="4"/>
  <c r="R14" i="4"/>
  <c r="V14" i="4" s="1"/>
  <c r="S14" i="4"/>
  <c r="T14" i="4"/>
  <c r="U14" i="4"/>
  <c r="O15" i="4"/>
  <c r="P15" i="4"/>
  <c r="Q15" i="4"/>
  <c r="R15" i="4"/>
  <c r="V15" i="4" s="1"/>
  <c r="S15" i="4"/>
  <c r="T15" i="4"/>
  <c r="U15" i="4"/>
  <c r="O16" i="4"/>
  <c r="P16" i="4"/>
  <c r="Q16" i="4"/>
  <c r="R16" i="4"/>
  <c r="V16" i="4" s="1"/>
  <c r="S16" i="4"/>
  <c r="T16" i="4"/>
  <c r="U16" i="4"/>
  <c r="O17" i="4"/>
  <c r="P17" i="4"/>
  <c r="Q17" i="4"/>
  <c r="R17" i="4"/>
  <c r="V17" i="4" s="1"/>
  <c r="S17" i="4"/>
  <c r="T17" i="4"/>
  <c r="U17" i="4"/>
  <c r="O18" i="4"/>
  <c r="P18" i="4"/>
  <c r="Q18" i="4"/>
  <c r="R18" i="4"/>
  <c r="V18" i="4" s="1"/>
  <c r="S18" i="4"/>
  <c r="T18" i="4"/>
  <c r="U18" i="4"/>
  <c r="O19" i="4"/>
  <c r="P19" i="4"/>
  <c r="Q19" i="4"/>
  <c r="R19" i="4"/>
  <c r="V19" i="4" s="1"/>
  <c r="S19" i="4"/>
  <c r="T19" i="4"/>
  <c r="U19" i="4"/>
  <c r="O20" i="4"/>
  <c r="P20" i="4"/>
  <c r="Q20" i="4"/>
  <c r="R20" i="4"/>
  <c r="V20" i="4" s="1"/>
  <c r="S20" i="4"/>
  <c r="T20" i="4"/>
  <c r="U20" i="4"/>
  <c r="O21" i="4"/>
  <c r="P21" i="4"/>
  <c r="Q21" i="4"/>
  <c r="R21" i="4"/>
  <c r="V21" i="4" s="1"/>
  <c r="S21" i="4"/>
  <c r="T21" i="4"/>
  <c r="U21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33" i="4"/>
  <c r="T33" i="4"/>
  <c r="U33" i="4"/>
  <c r="V33" i="4"/>
  <c r="S34" i="4"/>
  <c r="T34" i="4"/>
  <c r="U34" i="4"/>
  <c r="V34" i="4"/>
  <c r="S35" i="4"/>
  <c r="T35" i="4"/>
  <c r="U35" i="4"/>
  <c r="V35" i="4"/>
  <c r="V25" i="4"/>
  <c r="U25" i="4"/>
  <c r="T25" i="4"/>
  <c r="S25" i="4"/>
  <c r="V10" i="4"/>
  <c r="U10" i="4"/>
  <c r="T10" i="4"/>
  <c r="S10" i="4"/>
  <c r="R10" i="4"/>
  <c r="Q10" i="4"/>
  <c r="P10" i="4"/>
  <c r="O10" i="4"/>
  <c r="D37" i="4"/>
  <c r="E37" i="4"/>
  <c r="F37" i="4"/>
  <c r="E23" i="4"/>
  <c r="F23" i="4"/>
  <c r="D23" i="4"/>
  <c r="W37" i="4" l="1"/>
  <c r="Q26" i="4"/>
  <c r="R26" i="4"/>
  <c r="Q27" i="4"/>
  <c r="R27" i="4"/>
  <c r="Q28" i="4"/>
  <c r="R28" i="4"/>
  <c r="Q29" i="4"/>
  <c r="R29" i="4"/>
  <c r="Q30" i="4"/>
  <c r="R30" i="4"/>
  <c r="Q31" i="4"/>
  <c r="R31" i="4"/>
  <c r="Q32" i="4"/>
  <c r="R32" i="4"/>
  <c r="Q33" i="4"/>
  <c r="R33" i="4"/>
  <c r="Q34" i="4"/>
  <c r="R34" i="4"/>
  <c r="Q35" i="4"/>
  <c r="R35" i="4"/>
  <c r="R25" i="4"/>
  <c r="Q25" i="4"/>
  <c r="O26" i="4"/>
  <c r="P26" i="4"/>
  <c r="O27" i="4"/>
  <c r="P27" i="4"/>
  <c r="O28" i="4"/>
  <c r="P28" i="4"/>
  <c r="O29" i="4"/>
  <c r="P29" i="4"/>
  <c r="O30" i="4"/>
  <c r="P30" i="4"/>
  <c r="O31" i="4"/>
  <c r="P31" i="4"/>
  <c r="O32" i="4"/>
  <c r="P32" i="4"/>
  <c r="O33" i="4"/>
  <c r="P33" i="4"/>
  <c r="O34" i="4"/>
  <c r="P34" i="4"/>
  <c r="O35" i="4"/>
  <c r="P35" i="4"/>
  <c r="P25" i="4"/>
  <c r="O25" i="4"/>
  <c r="N27" i="3" l="1"/>
  <c r="F27" i="3"/>
  <c r="N26" i="3"/>
  <c r="F26" i="3"/>
  <c r="N25" i="3"/>
  <c r="F25" i="3"/>
  <c r="N24" i="3"/>
  <c r="F24" i="3"/>
  <c r="N23" i="3"/>
  <c r="F23" i="3"/>
  <c r="N14" i="3"/>
  <c r="F14" i="3"/>
  <c r="N13" i="3"/>
  <c r="F13" i="3"/>
  <c r="N12" i="3"/>
  <c r="F12" i="3"/>
  <c r="N11" i="3"/>
  <c r="F11" i="3"/>
  <c r="N10" i="3"/>
  <c r="F10" i="3"/>
  <c r="X37" i="4" l="1"/>
  <c r="X39" i="4" l="1"/>
  <c r="W39" i="4"/>
  <c r="Z28" i="4" l="1"/>
  <c r="Z32" i="4"/>
  <c r="Z26" i="4"/>
  <c r="Z34" i="4"/>
  <c r="Z31" i="4"/>
  <c r="Z29" i="4"/>
  <c r="Z33" i="4"/>
  <c r="Z30" i="4"/>
  <c r="Z27" i="4"/>
  <c r="Z35" i="4"/>
  <c r="Y37" i="4"/>
  <c r="Y29" i="4"/>
  <c r="Y35" i="4"/>
  <c r="Y26" i="4"/>
  <c r="Y28" i="4"/>
  <c r="Y30" i="4"/>
  <c r="Y32" i="4"/>
  <c r="Y34" i="4"/>
  <c r="Y27" i="4"/>
  <c r="Y31" i="4"/>
  <c r="Y33" i="4"/>
  <c r="Y19" i="4"/>
  <c r="Y15" i="4"/>
  <c r="Y18" i="4"/>
  <c r="Y14" i="4"/>
  <c r="Y10" i="4"/>
  <c r="Y12" i="4"/>
  <c r="Y39" i="4"/>
  <c r="Y23" i="4"/>
  <c r="Y21" i="4"/>
  <c r="Y17" i="4"/>
  <c r="Y13" i="4"/>
  <c r="Y11" i="4"/>
  <c r="Y20" i="4"/>
  <c r="Y16" i="4"/>
  <c r="Y25" i="4"/>
  <c r="Z18" i="4"/>
  <c r="Z14" i="4"/>
  <c r="Z10" i="4"/>
  <c r="Z39" i="4"/>
  <c r="Z23" i="4"/>
  <c r="Z21" i="4"/>
  <c r="Z17" i="4"/>
  <c r="Z13" i="4"/>
  <c r="Z20" i="4"/>
  <c r="Z16" i="4"/>
  <c r="Z12" i="4"/>
  <c r="Z15" i="4"/>
  <c r="Z19" i="4"/>
  <c r="Z11" i="4"/>
  <c r="Z25" i="4"/>
  <c r="Z37" i="4"/>
</calcChain>
</file>

<file path=xl/sharedStrings.xml><?xml version="1.0" encoding="utf-8"?>
<sst xmlns="http://schemas.openxmlformats.org/spreadsheetml/2006/main" count="124300" uniqueCount="22059">
  <si>
    <t xml:space="preserve">2016 School Bus Registrations </t>
  </si>
  <si>
    <t>City or Town Name</t>
  </si>
  <si>
    <t>Diesel</t>
  </si>
  <si>
    <t>Gasoline</t>
  </si>
  <si>
    <t>Abington</t>
  </si>
  <si>
    <t>Acton</t>
  </si>
  <si>
    <t>Acushnet</t>
  </si>
  <si>
    <t>Adams</t>
  </si>
  <si>
    <t>Agawam</t>
  </si>
  <si>
    <t>Amesbury</t>
  </si>
  <si>
    <t>Amherst</t>
  </si>
  <si>
    <t>Andover</t>
  </si>
  <si>
    <t>Arlington</t>
  </si>
  <si>
    <t>Ashburnham</t>
  </si>
  <si>
    <t>Ashland</t>
  </si>
  <si>
    <t>Athol</t>
  </si>
  <si>
    <t>Attleboro</t>
  </si>
  <si>
    <t>Auburn</t>
  </si>
  <si>
    <t>Avon</t>
  </si>
  <si>
    <t>Ayer</t>
  </si>
  <si>
    <t>Barnstable</t>
  </si>
  <si>
    <t>Bedford</t>
  </si>
  <si>
    <t>Belchertown</t>
  </si>
  <si>
    <t>Bellingham</t>
  </si>
  <si>
    <t>Belmont</t>
  </si>
  <si>
    <t>Berkley</t>
  </si>
  <si>
    <t>Berlin</t>
  </si>
  <si>
    <t>Beverly</t>
  </si>
  <si>
    <t>Billerica</t>
  </si>
  <si>
    <t>Blackstone</t>
  </si>
  <si>
    <t>Boston</t>
  </si>
  <si>
    <t>Bourne</t>
  </si>
  <si>
    <t>Boxborough</t>
  </si>
  <si>
    <t>Braintree</t>
  </si>
  <si>
    <t>Bridgewater</t>
  </si>
  <si>
    <t>Brimfield</t>
  </si>
  <si>
    <t>Brockton</t>
  </si>
  <si>
    <t>Brookfield</t>
  </si>
  <si>
    <t>Brookline</t>
  </si>
  <si>
    <t>Buckland</t>
  </si>
  <si>
    <t>Cambridge</t>
  </si>
  <si>
    <t>Canton</t>
  </si>
  <si>
    <t>Carver</t>
  </si>
  <si>
    <t>Charlton</t>
  </si>
  <si>
    <t>Chelmsford</t>
  </si>
  <si>
    <t>Chelsea</t>
  </si>
  <si>
    <t>Cheshire</t>
  </si>
  <si>
    <t>Chicopee</t>
  </si>
  <si>
    <t>Clarksburg</t>
  </si>
  <si>
    <t>Clinton</t>
  </si>
  <si>
    <t>Cohasset</t>
  </si>
  <si>
    <t>Concord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</si>
  <si>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</si>
  <si>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</si>
  <si>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</si>
  <si>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</si>
  <si>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</si>
  <si>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</si>
  <si>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</si>
  <si>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</si>
  <si>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</si>
  <si>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</si>
  <si>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</si>
  <si>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Duxbury</t>
  </si>
  <si>
    <t>E Bridgewater</t>
  </si>
  <si>
    <t>E Brookfield</t>
  </si>
  <si>
    <t>E Longmeadow</t>
  </si>
  <si>
    <t>East Brookfield</t>
  </si>
  <si>
    <t>Easthampton</t>
  </si>
  <si>
    <t>Easton</t>
  </si>
  <si>
    <t>Fairhaven</t>
  </si>
  <si>
    <t>Fall River</t>
  </si>
  <si>
    <t>Falmouth</t>
  </si>
  <si>
    <t>Fitchburg</t>
  </si>
  <si>
    <t>Foxborough</t>
  </si>
  <si>
    <t>Framingham</t>
  </si>
  <si>
    <t>Franklin</t>
  </si>
  <si>
    <t>Freetown</t>
  </si>
  <si>
    <t>Gardner</t>
  </si>
  <si>
    <t>Georgetown</t>
  </si>
  <si>
    <t>Gill</t>
  </si>
  <si>
    <t>Gloucester</t>
  </si>
  <si>
    <t>Grafton</t>
  </si>
  <si>
    <t>Granby</t>
  </si>
  <si>
    <t>Greenfield</t>
  </si>
  <si>
    <t>Groton</t>
  </si>
  <si>
    <t>Groveland</t>
  </si>
  <si>
    <t>Gt Barrington</t>
  </si>
  <si>
    <t>Hadley</t>
  </si>
  <si>
    <t>Halifax</t>
  </si>
  <si>
    <t>Hamilton</t>
  </si>
  <si>
    <t>Hanover</t>
  </si>
  <si>
    <t>Hanson</t>
  </si>
  <si>
    <t>Hardwick</t>
  </si>
  <si>
    <t>Harwich</t>
  </si>
  <si>
    <t>Hatfield</t>
  </si>
  <si>
    <t>Haverhill</t>
  </si>
  <si>
    <t>Hingham</t>
  </si>
  <si>
    <t>Hinsdale</t>
  </si>
  <si>
    <t>Holden</t>
  </si>
  <si>
    <t>Holliston</t>
  </si>
  <si>
    <t>Holyoke</t>
  </si>
  <si>
    <t>Hopedale</t>
  </si>
  <si>
    <t>Hudson</t>
  </si>
  <si>
    <t>Hull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</si>
  <si>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</si>
  <si>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</si>
  <si>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</si>
  <si>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</si>
  <si>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</si>
  <si>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</si>
  <si>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</si>
  <si>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</si>
  <si>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</si>
  <si>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</si>
  <si>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Littleton</t>
  </si>
  <si>
    <t>Lowell</t>
  </si>
  <si>
    <t>Ludlow</t>
  </si>
  <si>
    <t>Lunenburg</t>
  </si>
  <si>
    <t>Lynn</t>
  </si>
  <si>
    <t>Lynnfield</t>
  </si>
  <si>
    <t>Malden</t>
  </si>
  <si>
    <t>Mansfield</t>
  </si>
  <si>
    <t>Marblehead</t>
  </si>
  <si>
    <t>Marlborough</t>
  </si>
  <si>
    <t>Marshfield</t>
  </si>
  <si>
    <t>Mattapoisett</t>
  </si>
  <si>
    <t>Maynard</t>
  </si>
  <si>
    <t>Medfield</t>
  </si>
  <si>
    <t>Medway</t>
  </si>
  <si>
    <t>Mendon</t>
  </si>
  <si>
    <t>Merrimac</t>
  </si>
  <si>
    <t>Methuen</t>
  </si>
  <si>
    <t>Middleborough</t>
  </si>
  <si>
    <t>Middleton</t>
  </si>
  <si>
    <t>Milford</t>
  </si>
  <si>
    <t>Millbury</t>
  </si>
  <si>
    <t>Millis</t>
  </si>
  <si>
    <t>Monson</t>
  </si>
  <si>
    <t>N Adams</t>
  </si>
  <si>
    <t>N Andover</t>
  </si>
  <si>
    <t>N Attleborough</t>
  </si>
  <si>
    <t>N Brookfield</t>
  </si>
  <si>
    <t>N Reading</t>
  </si>
  <si>
    <t>Nantucket</t>
  </si>
  <si>
    <t>Natick</t>
  </si>
  <si>
    <t>Needham</t>
  </si>
  <si>
    <t>New Bedford</t>
  </si>
  <si>
    <t>Newbury</t>
  </si>
  <si>
    <t>Newton</t>
  </si>
  <si>
    <t>Norfolk</t>
  </si>
  <si>
    <t>Northampton</t>
  </si>
  <si>
    <t>Northborough</t>
  </si>
  <si>
    <t>Northbridge</t>
  </si>
  <si>
    <t>Norton</t>
  </si>
  <si>
    <t>Norwell</t>
  </si>
  <si>
    <t>Norwood</t>
  </si>
  <si>
    <t>Oak Bluffs</t>
  </si>
  <si>
    <t>Orange</t>
  </si>
  <si>
    <t>Otis</t>
  </si>
  <si>
    <t>Oxford</t>
  </si>
  <si>
    <t>Palmer</t>
  </si>
  <si>
    <t>Paxton</t>
  </si>
  <si>
    <t>Peabody</t>
  </si>
  <si>
    <t>Pembroke</t>
  </si>
  <si>
    <t>Peru</t>
  </si>
  <si>
    <t>Pittsfield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</si>
  <si>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</si>
  <si>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</si>
  <si>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</si>
  <si>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</si>
  <si>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</si>
  <si>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</si>
  <si>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</si>
  <si>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</si>
  <si>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Rehoboth</t>
  </si>
  <si>
    <t>Revere</t>
  </si>
  <si>
    <t>Richmond</t>
  </si>
  <si>
    <t>Rockport</t>
  </si>
  <si>
    <t>Russell</t>
  </si>
  <si>
    <t>Rutland</t>
  </si>
  <si>
    <t>S Hadley</t>
  </si>
  <si>
    <t>Salem</t>
  </si>
  <si>
    <t>Sandisfield</t>
  </si>
  <si>
    <t>Sandwich</t>
  </si>
  <si>
    <t>Savoy</t>
  </si>
  <si>
    <t>Scituate</t>
  </si>
  <si>
    <t>Seekonk</t>
  </si>
  <si>
    <t>Sharon</t>
  </si>
  <si>
    <t>Sheffield</t>
  </si>
  <si>
    <t>Shelburne</t>
  </si>
  <si>
    <t>Shirley</t>
  </si>
  <si>
    <t>Shrewsbury</t>
  </si>
  <si>
    <t>Somerset</t>
  </si>
  <si>
    <t>Somerville</t>
  </si>
  <si>
    <t>Southborough</t>
  </si>
  <si>
    <t>Southbridge</t>
  </si>
  <si>
    <t>Southwick</t>
  </si>
  <si>
    <t>Spencer</t>
  </si>
  <si>
    <t>Springfield</t>
  </si>
  <si>
    <t>Stoughton</t>
  </si>
  <si>
    <t>Sturbridge</t>
  </si>
  <si>
    <t>Sutton</t>
  </si>
  <si>
    <t>Swansea</t>
  </si>
  <si>
    <t>Taunton</t>
  </si>
  <si>
    <t>Templeton</t>
  </si>
  <si>
    <t>Topsfield</t>
  </si>
  <si>
    <t>Townsend</t>
  </si>
  <si>
    <t>Tyngsborough</t>
  </si>
  <si>
    <t>Tyringham</t>
  </si>
  <si>
    <t>Upton</t>
  </si>
  <si>
    <t>Uxbridge</t>
  </si>
  <si>
    <t>W Boylston</t>
  </si>
  <si>
    <t>W Bridgewater</t>
  </si>
  <si>
    <t>W Springfield</t>
  </si>
  <si>
    <t>W Tisbury</t>
  </si>
  <si>
    <t>Wakefield</t>
  </si>
  <si>
    <t>Walpole</t>
  </si>
  <si>
    <t>Waltham</t>
  </si>
  <si>
    <t>Ware</t>
  </si>
  <si>
    <t>Wareham</t>
  </si>
  <si>
    <t>Warren</t>
  </si>
  <si>
    <t>Wayland</t>
  </si>
  <si>
    <t>Webster</t>
  </si>
  <si>
    <t>Wellesley</t>
  </si>
  <si>
    <t>West Springfield</t>
  </si>
  <si>
    <t>Westborough</t>
  </si>
  <si>
    <t>Westfield</t>
  </si>
  <si>
    <t>Westford</t>
  </si>
  <si>
    <t>Weston</t>
  </si>
  <si>
    <t>Westport</t>
  </si>
  <si>
    <t>Westwood</t>
  </si>
  <si>
    <t>Weymouth</t>
  </si>
  <si>
    <t>Whitman</t>
  </si>
  <si>
    <t>Wilbraham</t>
  </si>
  <si>
    <t>Williamstown</t>
  </si>
  <si>
    <t>Wilmington</t>
  </si>
  <si>
    <t>Winchendon</t>
  </si>
  <si>
    <t>Winthrop</t>
  </si>
  <si>
    <t>Woburn</t>
  </si>
  <si>
    <t>Worcester</t>
  </si>
  <si>
    <t>Wrentham</t>
  </si>
  <si>
    <t>Yarmouth</t>
  </si>
  <si>
    <t>Totals</t>
  </si>
  <si>
    <t>The data source is February 2016 Massachusetts RMV data provided by Mass DEP staff on 5/18/2017 in the spreadsheet titled "tbl_All_151119_withLocations.xlsx".</t>
  </si>
  <si>
    <t>Bolton</t>
  </si>
  <si>
    <t>Boxford</t>
  </si>
  <si>
    <t>Boylston</t>
  </si>
  <si>
    <t>Brewster</t>
  </si>
  <si>
    <t>Burlington</t>
  </si>
  <si>
    <t>Charlemont</t>
  </si>
  <si>
    <t>East Longmeadow</t>
  </si>
  <si>
    <t>Essex</t>
  </si>
  <si>
    <t>Everett</t>
  </si>
  <si>
    <t>Harvard</t>
  </si>
  <si>
    <t>Hopkinton</t>
  </si>
  <si>
    <t>Leverett</t>
  </si>
  <si>
    <t>Lexington</t>
  </si>
  <si>
    <t>Lincoln</t>
  </si>
  <si>
    <t>Mashpee</t>
  </si>
  <si>
    <t>Medford</t>
  </si>
  <si>
    <t>Melrose</t>
  </si>
  <si>
    <t>Milton</t>
  </si>
  <si>
    <t>Montague</t>
  </si>
  <si>
    <t>New Marlborough</t>
  </si>
  <si>
    <t>Orleans</t>
  </si>
  <si>
    <t>Reading</t>
  </si>
  <si>
    <t>Rockland</t>
  </si>
  <si>
    <t>Rowley</t>
  </si>
  <si>
    <t>Salisbury</t>
  </si>
  <si>
    <t>Stoneham</t>
  </si>
  <si>
    <t>Sudbury</t>
  </si>
  <si>
    <t>Tewksbury</t>
  </si>
  <si>
    <t>Truro</t>
  </si>
  <si>
    <t>Wales</t>
  </si>
  <si>
    <t>Watertown</t>
  </si>
  <si>
    <t>Westminster</t>
  </si>
  <si>
    <t>Winchester</t>
  </si>
  <si>
    <t>Total</t>
  </si>
  <si>
    <t>The data were extracted by filtering the field "RMV_PlateType" to include only "SBN" or "SBR" plates, which are buses registered as school buses.</t>
  </si>
  <si>
    <t xml:space="preserve"> </t>
  </si>
  <si>
    <t>Diesel Fleet Only</t>
  </si>
  <si>
    <t>PM2.5</t>
  </si>
  <si>
    <t>Vehicle Class</t>
  </si>
  <si>
    <t>Total PM</t>
  </si>
  <si>
    <t>Exhaust %</t>
  </si>
  <si>
    <t xml:space="preserve">PM10 </t>
  </si>
  <si>
    <t>Source Type Name</t>
  </si>
  <si>
    <t>Diesel Passenger Cars</t>
  </si>
  <si>
    <t>Diesel Light Trucks</t>
  </si>
  <si>
    <t>Diesel Buses</t>
  </si>
  <si>
    <t>31, 32</t>
  </si>
  <si>
    <t>41, 42, 43</t>
  </si>
  <si>
    <t>51, 52, 53, 54</t>
  </si>
  <si>
    <t>61, 62</t>
  </si>
  <si>
    <t>MOVES Source Type Group</t>
  </si>
  <si>
    <t>Diesel Single Unit Trucks</t>
  </si>
  <si>
    <t>Diesel Combination Unit Trucks</t>
  </si>
  <si>
    <t>Winter (January) Average Day, 2016</t>
  </si>
  <si>
    <t>Summer (July) Average Day, 2016</t>
  </si>
  <si>
    <t>Exhaust Only Diesel PM Emissions - On-Road Mobile Sources</t>
  </si>
  <si>
    <t>WINTER</t>
  </si>
  <si>
    <t>SUMMER</t>
  </si>
  <si>
    <t>AVG</t>
  </si>
  <si>
    <t>ANNUAL</t>
  </si>
  <si>
    <t>% of Total</t>
  </si>
  <si>
    <t>Avg VMT fraction</t>
  </si>
  <si>
    <t>PM2.5 EM</t>
  </si>
  <si>
    <t>PM10 EM</t>
  </si>
  <si>
    <t>PM10</t>
  </si>
  <si>
    <t>DAY PM2.5</t>
  </si>
  <si>
    <t>DAY PM10</t>
  </si>
  <si>
    <t>PERIOD</t>
  </si>
  <si>
    <t xml:space="preserve">PM2.5 </t>
  </si>
  <si>
    <t>VMT MIX</t>
  </si>
  <si>
    <t xml:space="preserve"> DAY VMT</t>
  </si>
  <si>
    <t>FACTOR</t>
  </si>
  <si>
    <t>EF</t>
  </si>
  <si>
    <t>EMISSION</t>
  </si>
  <si>
    <t>TOTAL DIESEL</t>
  </si>
  <si>
    <t>TOTAL GASOLINE</t>
  </si>
  <si>
    <t>OVERALL TOTAL</t>
  </si>
  <si>
    <t xml:space="preserve">Summer/Winter PM2.5 ratio = </t>
  </si>
  <si>
    <t xml:space="preserve">Summer/Winter PM10 ratio = </t>
  </si>
  <si>
    <t>Passenger Cars</t>
  </si>
  <si>
    <t>Passenger Trucks</t>
  </si>
  <si>
    <t>Light Commercial Truck</t>
  </si>
  <si>
    <t>Intercity Bus</t>
  </si>
  <si>
    <t>Transit Bus</t>
  </si>
  <si>
    <t>School Bus</t>
  </si>
  <si>
    <t>Motor Home</t>
  </si>
  <si>
    <t>Single Unit Short-haul Truck</t>
  </si>
  <si>
    <t>Single Unit Long-haul Truck</t>
  </si>
  <si>
    <t>Refuse Truck</t>
  </si>
  <si>
    <t>Fuel Type</t>
  </si>
  <si>
    <t>Combination Unit Short-haul Truck</t>
  </si>
  <si>
    <t>Combination Unit Long-haul Truck</t>
  </si>
  <si>
    <t>Motorcycle</t>
  </si>
  <si>
    <t>Source Type ID</t>
  </si>
  <si>
    <t>Non-diesel
(Gasoline, E85, and CNG)</t>
  </si>
  <si>
    <t>(--)</t>
  </si>
  <si>
    <t>(miles)</t>
  </si>
  <si>
    <t>(grams/mile)</t>
  </si>
  <si>
    <t>(tons/day)</t>
  </si>
  <si>
    <t>(tons/period)</t>
  </si>
  <si>
    <t>PM Type</t>
  </si>
  <si>
    <t>Total Non-exhaust PM</t>
  </si>
  <si>
    <t xml:space="preserve">Total Exhaust PM </t>
  </si>
  <si>
    <t>PM2.5 (Winter 2016)</t>
  </si>
  <si>
    <t>PM2.5/PM10 (Winter 2016)</t>
  </si>
  <si>
    <t>PM2.5 (Summer 2016)</t>
  </si>
  <si>
    <t>PM10 (Summer 2016)</t>
  </si>
  <si>
    <t>PM2.5/PM10 (Summer 2016)</t>
  </si>
  <si>
    <t>(tons/year)</t>
  </si>
  <si>
    <t>(%)</t>
  </si>
  <si>
    <t>DIESEL Fleet Fraction</t>
  </si>
  <si>
    <t>NON-DIESEL Fleet Fraction</t>
  </si>
  <si>
    <t>Non-Diesel</t>
  </si>
  <si>
    <r>
      <t>PM</t>
    </r>
    <r>
      <rPr>
        <b/>
        <vertAlign val="subscript"/>
        <sz val="14"/>
        <rFont val="Arial"/>
        <family val="2"/>
      </rPr>
      <t>2.5</t>
    </r>
    <r>
      <rPr>
        <b/>
        <sz val="14"/>
        <rFont val="Arial"/>
        <family val="2"/>
      </rPr>
      <t xml:space="preserve"> and PM</t>
    </r>
    <r>
      <rPr>
        <b/>
        <vertAlign val="subscript"/>
        <sz val="14"/>
        <rFont val="Arial"/>
        <family val="2"/>
      </rPr>
      <t>10</t>
    </r>
    <r>
      <rPr>
        <b/>
        <sz val="14"/>
        <rFont val="Arial"/>
        <family val="2"/>
      </rPr>
      <t xml:space="preserve"> Components</t>
    </r>
  </si>
  <si>
    <r>
      <t>PM</t>
    </r>
    <r>
      <rPr>
        <b/>
        <vertAlign val="subscript"/>
        <sz val="10"/>
        <rFont val="Arial"/>
        <family val="2"/>
      </rPr>
      <t>2.5</t>
    </r>
  </si>
  <si>
    <r>
      <t>PM</t>
    </r>
    <r>
      <rPr>
        <b/>
        <vertAlign val="subscript"/>
        <sz val="10"/>
        <rFont val="Arial"/>
        <family val="2"/>
      </rPr>
      <t xml:space="preserve">10 </t>
    </r>
  </si>
  <si>
    <t>Total PM
(tons)</t>
  </si>
  <si>
    <t>Exhaust PM
(tons)</t>
  </si>
  <si>
    <t>VMT fraction
(--)</t>
  </si>
  <si>
    <t>Source Type 
IDs Included</t>
  </si>
  <si>
    <t>Unspeciated</t>
  </si>
  <si>
    <t>PM2.5 Exhaust Subtotal</t>
  </si>
  <si>
    <t>PM2.5 Brakewear</t>
  </si>
  <si>
    <t>PM2.5 Tirewear</t>
  </si>
  <si>
    <t>PM2.5 Non-exhaust Subtotal</t>
  </si>
  <si>
    <t>Total PM2.5</t>
  </si>
  <si>
    <t>Elemental Carbon (EC)</t>
  </si>
  <si>
    <t>Organic Carbon (OC)</t>
  </si>
  <si>
    <t>Non-carbon Organic Matter (NCOM)</t>
  </si>
  <si>
    <t>Nitrate (NO3)</t>
  </si>
  <si>
    <t>Sulfate (SO4)</t>
  </si>
  <si>
    <t>Ammonium (NH4)</t>
  </si>
  <si>
    <t>Iron (Fe)</t>
  </si>
  <si>
    <t>Aluminum (Al)</t>
  </si>
  <si>
    <t>Silicon (Si)</t>
  </si>
  <si>
    <t>Titanium (Ti)</t>
  </si>
  <si>
    <t>Calcium (Ca)</t>
  </si>
  <si>
    <t>Magnesium (Mg)</t>
  </si>
  <si>
    <t>Potassium (K)</t>
  </si>
  <si>
    <t>Sodium (Na)</t>
  </si>
  <si>
    <t>Chloride (Cl)</t>
  </si>
  <si>
    <t>PM10 (Winter 2016)</t>
  </si>
  <si>
    <t>All Fuel Types</t>
  </si>
  <si>
    <t>PM10 Exhaust</t>
  </si>
  <si>
    <t>PM10 Brakewear</t>
  </si>
  <si>
    <t>PM10 Tirewear</t>
  </si>
  <si>
    <t>Total PM10</t>
  </si>
  <si>
    <t>PM10 Non-exhaust Subtotal</t>
  </si>
  <si>
    <t>Emission Factor  (g/mi)</t>
  </si>
  <si>
    <t>Percent of Total</t>
  </si>
  <si>
    <t>Percent PM2.5 
of PM10</t>
  </si>
  <si>
    <t>Diesel Emission Totals by Equipment Type and Pollutant (Tons/Year) 2016</t>
  </si>
  <si>
    <t>Exhaust</t>
  </si>
  <si>
    <t xml:space="preserve">Exhaust </t>
  </si>
  <si>
    <t>Crankcase</t>
  </si>
  <si>
    <t xml:space="preserve">Diurnal </t>
  </si>
  <si>
    <t xml:space="preserve">Vapor </t>
  </si>
  <si>
    <t xml:space="preserve">Spillage </t>
  </si>
  <si>
    <t>Hot Soak</t>
  </si>
  <si>
    <t>Running</t>
  </si>
  <si>
    <t>Tank</t>
  </si>
  <si>
    <t>Hose</t>
  </si>
  <si>
    <t>Equipment Description</t>
  </si>
  <si>
    <t>VOC</t>
  </si>
  <si>
    <t>NOx</t>
  </si>
  <si>
    <t>CO</t>
  </si>
  <si>
    <t>PM25</t>
  </si>
  <si>
    <t>SO2</t>
  </si>
  <si>
    <t>CO2</t>
  </si>
  <si>
    <t xml:space="preserve">Displacement </t>
  </si>
  <si>
    <t>Loss VOC</t>
  </si>
  <si>
    <t>Permeation</t>
  </si>
  <si>
    <t>AGRICULTURAL EQUIPMENT</t>
  </si>
  <si>
    <t>2-Wheel Tractors</t>
  </si>
  <si>
    <t>Agricultural Mowers</t>
  </si>
  <si>
    <t>Agricultural Tractors</t>
  </si>
  <si>
    <t>Balers</t>
  </si>
  <si>
    <t>Combines</t>
  </si>
  <si>
    <t>Irrigation Sets</t>
  </si>
  <si>
    <t>Other Agricultural Equipment</t>
  </si>
  <si>
    <t>Sprayers</t>
  </si>
  <si>
    <t>Swathers</t>
  </si>
  <si>
    <t>Tillers&gt;6 HP</t>
  </si>
  <si>
    <t>Agricultural Equipment Totals:</t>
  </si>
  <si>
    <t>AIRPORT EQUIPMENT</t>
  </si>
  <si>
    <t>Airport Group Support</t>
  </si>
  <si>
    <t>Equipment</t>
  </si>
  <si>
    <t>Airport Equipment Totals:</t>
  </si>
  <si>
    <t>COMMERCIAL EQUIPMENT</t>
  </si>
  <si>
    <t>Air Compressors</t>
  </si>
  <si>
    <t>Gas Compressors</t>
  </si>
  <si>
    <t>Generator Sets</t>
  </si>
  <si>
    <t>Hydro Power Units</t>
  </si>
  <si>
    <t>Pressure Washers</t>
  </si>
  <si>
    <t>Pumps</t>
  </si>
  <si>
    <t>Welders</t>
  </si>
  <si>
    <t>Commercial Equipment Totals:</t>
  </si>
  <si>
    <t>CONSTRUCTION AND MINING EQUIPMENT</t>
  </si>
  <si>
    <t>Bore/Drill Rigs</t>
  </si>
  <si>
    <t>Cement &amp; Mortar Mixers</t>
  </si>
  <si>
    <t>Concrete/Industrial Saws</t>
  </si>
  <si>
    <t>Cranes</t>
  </si>
  <si>
    <t>Crawler Tractor/Dozers</t>
  </si>
  <si>
    <t>Crushing/Proc. Equipment</t>
  </si>
  <si>
    <t>Dumpers/Tenders</t>
  </si>
  <si>
    <t>Excavators</t>
  </si>
  <si>
    <t>Graders</t>
  </si>
  <si>
    <t>Off-Highway Tractors</t>
  </si>
  <si>
    <t>Off-highway Trucks</t>
  </si>
  <si>
    <t>Other Construction Equipment</t>
  </si>
  <si>
    <t>Other Underground Mining</t>
  </si>
  <si>
    <t xml:space="preserve">  </t>
  </si>
  <si>
    <t>Pavers</t>
  </si>
  <si>
    <t>Paving Equipment</t>
  </si>
  <si>
    <t>Plate Compactors</t>
  </si>
  <si>
    <t>Rollers</t>
  </si>
  <si>
    <t>Rough Terrain Forklifts</t>
  </si>
  <si>
    <t>Rubber Tire Loaders</t>
  </si>
  <si>
    <t>Scrapers</t>
  </si>
  <si>
    <t>Signal Boards/Light Plants</t>
  </si>
  <si>
    <t>Skid Steer Loaders</t>
  </si>
  <si>
    <t>Surfacing Equipment</t>
  </si>
  <si>
    <t>Tampers/Rammers</t>
  </si>
  <si>
    <t>Tractors/Loaders/Backhoes</t>
  </si>
  <si>
    <t>Trenchers</t>
  </si>
  <si>
    <t>Construction and Mining Equipment Totals:</t>
  </si>
  <si>
    <t>INDUSTRIAL EQUIPMENT</t>
  </si>
  <si>
    <t>AC\Refrigeration</t>
  </si>
  <si>
    <t>Aerial Lifts</t>
  </si>
  <si>
    <t>Forklifts</t>
  </si>
  <si>
    <t>Other General Industrial Eqp</t>
  </si>
  <si>
    <t>Other Material Handling Eqp</t>
  </si>
  <si>
    <t>Other Oil Field Equipment</t>
  </si>
  <si>
    <t>Sweepers/Scrubbers</t>
  </si>
  <si>
    <t>Terminal Tractors</t>
  </si>
  <si>
    <t>Industrial Equipment Totals:</t>
  </si>
  <si>
    <t>LAWN AND GARDEN EQUIPMENT (COM)</t>
  </si>
  <si>
    <t>Chippers/Stump Grinders</t>
  </si>
  <si>
    <t>Commercial Turf Equipment</t>
  </si>
  <si>
    <t>Front Mowers</t>
  </si>
  <si>
    <t>Lawn &amp; Garden Tractors</t>
  </si>
  <si>
    <t>Leafblowers/Vacuums</t>
  </si>
  <si>
    <t>Other Lawn &amp; Garden Eqp</t>
  </si>
  <si>
    <t>Snowblowers</t>
  </si>
  <si>
    <t>Lawn and Garden Equipment (Com) Totals:</t>
  </si>
  <si>
    <t>LOGGING EQUIPMENT</t>
  </si>
  <si>
    <t>Forest Eqp-Feller/Bunch/Skidder</t>
  </si>
  <si>
    <t>Shredders &gt;6 HP</t>
  </si>
  <si>
    <t>Logging Equipment Totals:</t>
  </si>
  <si>
    <t>PLEASURE CRAFT</t>
  </si>
  <si>
    <t>Inboard/Sterndrive</t>
  </si>
  <si>
    <t>Outboards</t>
  </si>
  <si>
    <t>Pleasure Craft Totals:</t>
  </si>
  <si>
    <t>RAILROAD EQUIPMENT</t>
  </si>
  <si>
    <t>Railway Maintenance</t>
  </si>
  <si>
    <t>Railroad Equipment Totals:</t>
  </si>
  <si>
    <t>RECREATIONAL EQUIPMENT</t>
  </si>
  <si>
    <t>Specialty Vehicle Carts</t>
  </si>
  <si>
    <t>Recreational Equipment Totals:</t>
  </si>
  <si>
    <t>Grand Totals:</t>
  </si>
  <si>
    <t>Source: EPA MOVES2014a Nonroad Model Output for Massachusetts</t>
  </si>
  <si>
    <t>Average of Summer &amp; Winter (Diurnal temperature and relative humidity profiles for January and July 2016 were provided by Mass DEP)</t>
  </si>
  <si>
    <t xml:space="preserve">MOVES Nonroad Model, Master Version MOVES2014a-20151201; Database Version movesdb20161117; Date of Model Run: 2017-06-29 11:54:19 </t>
  </si>
  <si>
    <t>Pleasure Craft Emissions Rely on Emission Factors from MOVES Nonroad, Activity Described in the Marine Diesel Engines Section.</t>
  </si>
  <si>
    <t>DIESEL</t>
  </si>
  <si>
    <t>INBOARD</t>
  </si>
  <si>
    <t>725</t>
  </si>
  <si>
    <t>7011329001</t>
  </si>
  <si>
    <t>2015</t>
  </si>
  <si>
    <t>VOLVO</t>
  </si>
  <si>
    <t>10/9/2015</t>
  </si>
  <si>
    <t>PLS</t>
  </si>
  <si>
    <t>546</t>
  </si>
  <si>
    <t>BARNSTABLE</t>
  </si>
  <si>
    <t>29272</t>
  </si>
  <si>
    <t>HOLDING TANK</t>
  </si>
  <si>
    <t>BRN</t>
  </si>
  <si>
    <t>WHT</t>
  </si>
  <si>
    <t/>
  </si>
  <si>
    <t>FIBERGLASS</t>
  </si>
  <si>
    <t>CABIN CRUISER</t>
  </si>
  <si>
    <t>S2 YACHTS</t>
  </si>
  <si>
    <t>SSUXA016D415</t>
  </si>
  <si>
    <t>10/9/2017</t>
  </si>
  <si>
    <t>MS9155BE</t>
  </si>
  <si>
    <t>ACTIVE</t>
  </si>
  <si>
    <t>Boat Registration Class 3 - 40 feet +</t>
  </si>
  <si>
    <t>33037</t>
  </si>
  <si>
    <t>FL</t>
  </si>
  <si>
    <t>KEY LARGO</t>
  </si>
  <si>
    <t>MARK</t>
  </si>
  <si>
    <t>190</t>
  </si>
  <si>
    <t>UNK</t>
  </si>
  <si>
    <t>1986</t>
  </si>
  <si>
    <t>DETROIT</t>
  </si>
  <si>
    <t>9/30/2014</t>
  </si>
  <si>
    <t>C/F</t>
  </si>
  <si>
    <t>528</t>
  </si>
  <si>
    <t>HARWICH</t>
  </si>
  <si>
    <t>29186</t>
  </si>
  <si>
    <t>NONE</t>
  </si>
  <si>
    <t>GRY</t>
  </si>
  <si>
    <t>OTHER</t>
  </si>
  <si>
    <t>ATKINSON</t>
  </si>
  <si>
    <t>NHZ093240186</t>
  </si>
  <si>
    <t>10/12/2016</t>
  </si>
  <si>
    <t>MS8203DS</t>
  </si>
  <si>
    <t>02633</t>
  </si>
  <si>
    <t>MA</t>
  </si>
  <si>
    <t>CHATHAM</t>
  </si>
  <si>
    <t>600</t>
  </si>
  <si>
    <t>2002</t>
  </si>
  <si>
    <t>2/24/2016</t>
  </si>
  <si>
    <t>605</t>
  </si>
  <si>
    <t>SELECT</t>
  </si>
  <si>
    <t>WOOD</t>
  </si>
  <si>
    <t>WEDGEPORT</t>
  </si>
  <si>
    <t>CTZ05401H202</t>
  </si>
  <si>
    <t>3/13/2018</t>
  </si>
  <si>
    <t>MS2142BC</t>
  </si>
  <si>
    <t>02659</t>
  </si>
  <si>
    <t>SOUTH CHATHAM</t>
  </si>
  <si>
    <t>375</t>
  </si>
  <si>
    <t>1998</t>
  </si>
  <si>
    <t>MITSUBISHI</t>
  </si>
  <si>
    <t>9/9/2015</t>
  </si>
  <si>
    <t>539</t>
  </si>
  <si>
    <t>WEDGEPOIT</t>
  </si>
  <si>
    <t>MSZMT015F505</t>
  </si>
  <si>
    <t>9/12/2017</t>
  </si>
  <si>
    <t>MS9549BB</t>
  </si>
  <si>
    <t>02645</t>
  </si>
  <si>
    <t>56</t>
  </si>
  <si>
    <t>4JH3BEE2278100650</t>
  </si>
  <si>
    <t>NULL</t>
  </si>
  <si>
    <t>YANMAR</t>
  </si>
  <si>
    <t>2/17/2016</t>
  </si>
  <si>
    <t>486</t>
  </si>
  <si>
    <t>SWAMPSCOTT</t>
  </si>
  <si>
    <t>22337</t>
  </si>
  <si>
    <t>SAILBOAT</t>
  </si>
  <si>
    <t>CATALINA</t>
  </si>
  <si>
    <t>CTYD0316H405</t>
  </si>
  <si>
    <t>2005</t>
  </si>
  <si>
    <t>3/30/2018</t>
  </si>
  <si>
    <t>MS5688AM</t>
  </si>
  <si>
    <t>01902</t>
  </si>
  <si>
    <t>LYNN</t>
  </si>
  <si>
    <t>640</t>
  </si>
  <si>
    <t>35094708</t>
  </si>
  <si>
    <t>2004</t>
  </si>
  <si>
    <t>CUMMINS</t>
  </si>
  <si>
    <t>6/25/2015</t>
  </si>
  <si>
    <t>630</t>
  </si>
  <si>
    <t>BLU</t>
  </si>
  <si>
    <t>SEARAY</t>
  </si>
  <si>
    <t>SERY1151D404</t>
  </si>
  <si>
    <t>6/24/2017</t>
  </si>
  <si>
    <t>MS0123RS</t>
  </si>
  <si>
    <t>02493</t>
  </si>
  <si>
    <t>WESTON</t>
  </si>
  <si>
    <t>860</t>
  </si>
  <si>
    <t>4740234104A301</t>
  </si>
  <si>
    <t>2003</t>
  </si>
  <si>
    <t>MAN</t>
  </si>
  <si>
    <t>6/12/2015</t>
  </si>
  <si>
    <t>552</t>
  </si>
  <si>
    <t>GRN</t>
  </si>
  <si>
    <t>OPEN BOAT</t>
  </si>
  <si>
    <t>VIKING YACHT</t>
  </si>
  <si>
    <t>VKY45904D303</t>
  </si>
  <si>
    <t>6/10/2017</t>
  </si>
  <si>
    <t>MS0033FW</t>
  </si>
  <si>
    <t>02021</t>
  </si>
  <si>
    <t>CANTON</t>
  </si>
  <si>
    <t>407</t>
  </si>
  <si>
    <t>8NM03880</t>
  </si>
  <si>
    <t>2000</t>
  </si>
  <si>
    <t>CATERPILLAR</t>
  </si>
  <si>
    <t>2/16/2016</t>
  </si>
  <si>
    <t>492</t>
  </si>
  <si>
    <t>OTH</t>
  </si>
  <si>
    <t>SEA RAY</t>
  </si>
  <si>
    <t>SERF7738J900</t>
  </si>
  <si>
    <t>4/12/2018</t>
  </si>
  <si>
    <t>MS2637ZC</t>
  </si>
  <si>
    <t>02647</t>
  </si>
  <si>
    <t>HYANNIS PORT</t>
  </si>
  <si>
    <t>60</t>
  </si>
  <si>
    <t>UNKNOWN</t>
  </si>
  <si>
    <t>1991</t>
  </si>
  <si>
    <t>PERKINS</t>
  </si>
  <si>
    <t>2/20/2015</t>
  </si>
  <si>
    <t>480</t>
  </si>
  <si>
    <t>BLK</t>
  </si>
  <si>
    <t>STEEL</t>
  </si>
  <si>
    <t>TRE WORGY YACHT</t>
  </si>
  <si>
    <t>TY100117D191</t>
  </si>
  <si>
    <t>2/19/2017</t>
  </si>
  <si>
    <t>MS4883K</t>
  </si>
  <si>
    <t>02648</t>
  </si>
  <si>
    <t>MARSTONS MILLS</t>
  </si>
  <si>
    <t>9/25/2014</t>
  </si>
  <si>
    <t>504</t>
  </si>
  <si>
    <t>PROVINCIAL</t>
  </si>
  <si>
    <t>PL4009100088</t>
  </si>
  <si>
    <t>1988</t>
  </si>
  <si>
    <t>MS5197BA</t>
  </si>
  <si>
    <t>02632</t>
  </si>
  <si>
    <t>CENTERVILLE</t>
  </si>
  <si>
    <t>23</t>
  </si>
  <si>
    <t>502699</t>
  </si>
  <si>
    <t>YYYY</t>
  </si>
  <si>
    <t>PALMER</t>
  </si>
  <si>
    <t>8/31/2015</t>
  </si>
  <si>
    <t>MANCHESTER</t>
  </si>
  <si>
    <t>22322</t>
  </si>
  <si>
    <t>CROCKEBOAT</t>
  </si>
  <si>
    <t>000000000325</t>
  </si>
  <si>
    <t>1964</t>
  </si>
  <si>
    <t>9/2/2017</t>
  </si>
  <si>
    <t>MS2458N</t>
  </si>
  <si>
    <t>01944</t>
  </si>
  <si>
    <t>01211597</t>
  </si>
  <si>
    <t>1987</t>
  </si>
  <si>
    <t>BRAINTREE</t>
  </si>
  <si>
    <t>10637</t>
  </si>
  <si>
    <t>HI TECH MARINE</t>
  </si>
  <si>
    <t>STL44035D888</t>
  </si>
  <si>
    <t>4/13/2018</t>
  </si>
  <si>
    <t>MS0025BG</t>
  </si>
  <si>
    <t>02159</t>
  </si>
  <si>
    <t>NEWTON</t>
  </si>
  <si>
    <t>15</t>
  </si>
  <si>
    <t>87639</t>
  </si>
  <si>
    <t>1981</t>
  </si>
  <si>
    <t>6/24/2016</t>
  </si>
  <si>
    <t>360</t>
  </si>
  <si>
    <t>LIPPINCOTT</t>
  </si>
  <si>
    <t>LPP30023M81C</t>
  </si>
  <si>
    <t>6/24/2018</t>
  </si>
  <si>
    <t>MS2323ND</t>
  </si>
  <si>
    <t>Boat Registration Class 2 - 26 to 40 feet</t>
  </si>
  <si>
    <t>02664</t>
  </si>
  <si>
    <t>SOUTH YARMOUTH</t>
  </si>
  <si>
    <t>501833</t>
  </si>
  <si>
    <t>1989</t>
  </si>
  <si>
    <t>UNIVERSAL</t>
  </si>
  <si>
    <t>6/23/2016</t>
  </si>
  <si>
    <t>418</t>
  </si>
  <si>
    <t>DUXBURY</t>
  </si>
  <si>
    <t>8500</t>
  </si>
  <si>
    <t>ERICSON</t>
  </si>
  <si>
    <t>ERY34273G889</t>
  </si>
  <si>
    <t>6/23/2018</t>
  </si>
  <si>
    <t>MS5462PR</t>
  </si>
  <si>
    <t>02461</t>
  </si>
  <si>
    <t>315</t>
  </si>
  <si>
    <t>M51989</t>
  </si>
  <si>
    <t>6/14/2016</t>
  </si>
  <si>
    <t>336</t>
  </si>
  <si>
    <t>DANVERS</t>
  </si>
  <si>
    <t>22311</t>
  </si>
  <si>
    <t>ALBIN</t>
  </si>
  <si>
    <t>AUL28717B303</t>
  </si>
  <si>
    <t>6/14/2018</t>
  </si>
  <si>
    <t>MS7221BF</t>
  </si>
  <si>
    <t>01915</t>
  </si>
  <si>
    <t>BEVERLY</t>
  </si>
  <si>
    <t>18</t>
  </si>
  <si>
    <t>01485</t>
  </si>
  <si>
    <t>6/1/2016</t>
  </si>
  <si>
    <t>324</t>
  </si>
  <si>
    <t>ISLAND PACKET</t>
  </si>
  <si>
    <t>TDL27144H788</t>
  </si>
  <si>
    <t>6/1/2018</t>
  </si>
  <si>
    <t>MS5765BF</t>
  </si>
  <si>
    <t>02672</t>
  </si>
  <si>
    <t>WEST HYANNISPORT</t>
  </si>
  <si>
    <t>OUTBOARD</t>
  </si>
  <si>
    <t>16</t>
  </si>
  <si>
    <t>03131</t>
  </si>
  <si>
    <t>5/26/2016</t>
  </si>
  <si>
    <t>348</t>
  </si>
  <si>
    <t>HUNTER</t>
  </si>
  <si>
    <t>HUN29330K586</t>
  </si>
  <si>
    <t>5/26/2018</t>
  </si>
  <si>
    <t>MS8588JB</t>
  </si>
  <si>
    <t>02332</t>
  </si>
  <si>
    <t>IN/OUTBOARD</t>
  </si>
  <si>
    <t>200</t>
  </si>
  <si>
    <t>2041062505</t>
  </si>
  <si>
    <t>5/23/2016</t>
  </si>
  <si>
    <t>312</t>
  </si>
  <si>
    <t>FORTIER</t>
  </si>
  <si>
    <t>FDF00366D202</t>
  </si>
  <si>
    <t>5/23/2018</t>
  </si>
  <si>
    <t>MS4661BF</t>
  </si>
  <si>
    <t>0</t>
  </si>
  <si>
    <t>1977</t>
  </si>
  <si>
    <t>4/26/2016</t>
  </si>
  <si>
    <t>TRURO</t>
  </si>
  <si>
    <t>29211</t>
  </si>
  <si>
    <t>WESTERLY</t>
  </si>
  <si>
    <t>WMCK17940277</t>
  </si>
  <si>
    <t>4/26/2018</t>
  </si>
  <si>
    <t>MS6115GR</t>
  </si>
  <si>
    <t>01267</t>
  </si>
  <si>
    <t>WILLIAMSTOWN</t>
  </si>
  <si>
    <t>225</t>
  </si>
  <si>
    <t>A225416</t>
  </si>
  <si>
    <t>2016</t>
  </si>
  <si>
    <t>4/19/2016</t>
  </si>
  <si>
    <t>321</t>
  </si>
  <si>
    <t>FDF00420A313</t>
  </si>
  <si>
    <t>2013</t>
  </si>
  <si>
    <t>4/19/2018</t>
  </si>
  <si>
    <t>MS2905BF</t>
  </si>
  <si>
    <t>CD6068T745804</t>
  </si>
  <si>
    <t>JOHN DEERE</t>
  </si>
  <si>
    <t>4/6/2016</t>
  </si>
  <si>
    <t>T JASON BOATS</t>
  </si>
  <si>
    <t>TJB28051M515</t>
  </si>
  <si>
    <t>4/6/2018</t>
  </si>
  <si>
    <t>MS2251BF</t>
  </si>
  <si>
    <t>01907</t>
  </si>
  <si>
    <t>220</t>
  </si>
  <si>
    <t>0L997871</t>
  </si>
  <si>
    <t>MERCURY</t>
  </si>
  <si>
    <t>4/5/2016</t>
  </si>
  <si>
    <t>319</t>
  </si>
  <si>
    <t>ITC</t>
  </si>
  <si>
    <t>ICTL2602H102</t>
  </si>
  <si>
    <t>4/5/2018</t>
  </si>
  <si>
    <t>MS5151TT</t>
  </si>
  <si>
    <t>02655</t>
  </si>
  <si>
    <t>OSTERVILLE</t>
  </si>
  <si>
    <t>100</t>
  </si>
  <si>
    <t>1985</t>
  </si>
  <si>
    <t>WESTERBEKE</t>
  </si>
  <si>
    <t>4/16/2015</t>
  </si>
  <si>
    <t>335</t>
  </si>
  <si>
    <t>CHELSEA</t>
  </si>
  <si>
    <t>4363</t>
  </si>
  <si>
    <t>CAPE COD</t>
  </si>
  <si>
    <t>CPDDD021D585</t>
  </si>
  <si>
    <t>4/16/2017</t>
  </si>
  <si>
    <t>MS7503CY</t>
  </si>
  <si>
    <t>02155</t>
  </si>
  <si>
    <t>MEDFORD</t>
  </si>
  <si>
    <t>1995</t>
  </si>
  <si>
    <t>5/14/2015</t>
  </si>
  <si>
    <t>CAROLINA CLASSIC</t>
  </si>
  <si>
    <t>CAR28053D595</t>
  </si>
  <si>
    <t>5/14/2017</t>
  </si>
  <si>
    <t>MS8691BD</t>
  </si>
  <si>
    <t>01923</t>
  </si>
  <si>
    <t>46342961</t>
  </si>
  <si>
    <t>10/7/2014</t>
  </si>
  <si>
    <t>384</t>
  </si>
  <si>
    <t>SALISBURY</t>
  </si>
  <si>
    <t>30559</t>
  </si>
  <si>
    <t>HOLLAND</t>
  </si>
  <si>
    <t>HLG32135L303</t>
  </si>
  <si>
    <t>10/7/2016</t>
  </si>
  <si>
    <t>MS1030DK</t>
  </si>
  <si>
    <t>01950</t>
  </si>
  <si>
    <t>NEWBURYPORT</t>
  </si>
  <si>
    <t>210</t>
  </si>
  <si>
    <t>44238066</t>
  </si>
  <si>
    <t>9/2/2014</t>
  </si>
  <si>
    <t>STRIKE</t>
  </si>
  <si>
    <t>GML26F29F888</t>
  </si>
  <si>
    <t>9/2/2016</t>
  </si>
  <si>
    <t>MS4235BD</t>
  </si>
  <si>
    <t>14</t>
  </si>
  <si>
    <t>00962</t>
  </si>
  <si>
    <t>12/17/2015</t>
  </si>
  <si>
    <t>396</t>
  </si>
  <si>
    <t>RED</t>
  </si>
  <si>
    <t>PEARSON</t>
  </si>
  <si>
    <t>PCX10090K506</t>
  </si>
  <si>
    <t>2006</t>
  </si>
  <si>
    <t>2/14/2018</t>
  </si>
  <si>
    <t>MS1049U</t>
  </si>
  <si>
    <t>10024</t>
  </si>
  <si>
    <t>NY</t>
  </si>
  <si>
    <t>NEW YORK</t>
  </si>
  <si>
    <t>370</t>
  </si>
  <si>
    <t>P55808</t>
  </si>
  <si>
    <t>10/18/2015</t>
  </si>
  <si>
    <t>ALBEMARLE</t>
  </si>
  <si>
    <t>XWR32209C505</t>
  </si>
  <si>
    <t>11/20/2017</t>
  </si>
  <si>
    <t>MS9927W</t>
  </si>
  <si>
    <t>06492</t>
  </si>
  <si>
    <t>CT</t>
  </si>
  <si>
    <t>WALLINGFORD</t>
  </si>
  <si>
    <t>51533</t>
  </si>
  <si>
    <t>8/10/2015</t>
  </si>
  <si>
    <t>LEGACY</t>
  </si>
  <si>
    <t>FYCLC002D900</t>
  </si>
  <si>
    <t>9/27/2017</t>
  </si>
  <si>
    <t>MS9845BB</t>
  </si>
  <si>
    <t>02481</t>
  </si>
  <si>
    <t>WELLESLEY</t>
  </si>
  <si>
    <t>20</t>
  </si>
  <si>
    <t>34104-2334</t>
  </si>
  <si>
    <t>VENTUS</t>
  </si>
  <si>
    <t>6/15/2015</t>
  </si>
  <si>
    <t>MSZMT720H809</t>
  </si>
  <si>
    <t>1968</t>
  </si>
  <si>
    <t>8/20/2017</t>
  </si>
  <si>
    <t>MS1952DB</t>
  </si>
  <si>
    <t>01523</t>
  </si>
  <si>
    <t>LANCASTER</t>
  </si>
  <si>
    <t>300</t>
  </si>
  <si>
    <t>2007</t>
  </si>
  <si>
    <t>9/11/2015</t>
  </si>
  <si>
    <t>C/P</t>
  </si>
  <si>
    <t>420</t>
  </si>
  <si>
    <t>YEL</t>
  </si>
  <si>
    <t>ALUMINUM</t>
  </si>
  <si>
    <t>CONSOLIDATED DIESAL</t>
  </si>
  <si>
    <t>MSZMT478H809</t>
  </si>
  <si>
    <t>1950</t>
  </si>
  <si>
    <t>9/10/2017</t>
  </si>
  <si>
    <t>MS2420BB</t>
  </si>
  <si>
    <t>02601</t>
  </si>
  <si>
    <t>HYANNIS</t>
  </si>
  <si>
    <t>11</t>
  </si>
  <si>
    <t>299805</t>
  </si>
  <si>
    <t>12/11/2015</t>
  </si>
  <si>
    <t>IRWIN</t>
  </si>
  <si>
    <t>RIZ00016C069</t>
  </si>
  <si>
    <t>1969</t>
  </si>
  <si>
    <t>2/26/2018</t>
  </si>
  <si>
    <t>MS1935BC</t>
  </si>
  <si>
    <t>2YM15</t>
  </si>
  <si>
    <t>2/22/2016</t>
  </si>
  <si>
    <t>333</t>
  </si>
  <si>
    <t>HAKE</t>
  </si>
  <si>
    <t>HZK26207L213</t>
  </si>
  <si>
    <t>2/21/2018</t>
  </si>
  <si>
    <t>MS1646BB</t>
  </si>
  <si>
    <t>02635</t>
  </si>
  <si>
    <t>COTUIT</t>
  </si>
  <si>
    <t>380</t>
  </si>
  <si>
    <t>73462418</t>
  </si>
  <si>
    <t>3/17/2015</t>
  </si>
  <si>
    <t>437</t>
  </si>
  <si>
    <t>TIARA</t>
  </si>
  <si>
    <t>SSUCB030C313</t>
  </si>
  <si>
    <t>5/22/2017</t>
  </si>
  <si>
    <t>MS0290HB</t>
  </si>
  <si>
    <t>425</t>
  </si>
  <si>
    <t>46568361</t>
  </si>
  <si>
    <t>3/13/2015</t>
  </si>
  <si>
    <t>CABO</t>
  </si>
  <si>
    <t>CHXK0033L506</t>
  </si>
  <si>
    <t>5/8/2017</t>
  </si>
  <si>
    <t>MS8855BA</t>
  </si>
  <si>
    <t>14610</t>
  </si>
  <si>
    <t>ROCHESTER</t>
  </si>
  <si>
    <t>41P220</t>
  </si>
  <si>
    <t>1999</t>
  </si>
  <si>
    <t>VOLVO PENTA</t>
  </si>
  <si>
    <t>7/27/2015</t>
  </si>
  <si>
    <t>HENRIQUES</t>
  </si>
  <si>
    <t>HEH28123D999</t>
  </si>
  <si>
    <t>7/27/2017</t>
  </si>
  <si>
    <t>MS6106BE</t>
  </si>
  <si>
    <t>01845</t>
  </si>
  <si>
    <t>NORTH ANDOVER</t>
  </si>
  <si>
    <t>2001</t>
  </si>
  <si>
    <t>5/31/2016</t>
  </si>
  <si>
    <t>GENERAL MARINE</t>
  </si>
  <si>
    <t>GMW26039A696</t>
  </si>
  <si>
    <t>1996</t>
  </si>
  <si>
    <t>5/31/2018</t>
  </si>
  <si>
    <t>MS1001CC</t>
  </si>
  <si>
    <t>9</t>
  </si>
  <si>
    <t>23164</t>
  </si>
  <si>
    <t>SSU27042H586</t>
  </si>
  <si>
    <t>5/10/2018</t>
  </si>
  <si>
    <t>MS3942AZ</t>
  </si>
  <si>
    <t>01929</t>
  </si>
  <si>
    <t>ESSEX</t>
  </si>
  <si>
    <t>46122572</t>
  </si>
  <si>
    <t>2/13/2015</t>
  </si>
  <si>
    <t>408</t>
  </si>
  <si>
    <t>FYCEB044I102</t>
  </si>
  <si>
    <t>3/27/2017</t>
  </si>
  <si>
    <t>MS6589BA</t>
  </si>
  <si>
    <t>02460</t>
  </si>
  <si>
    <t>17</t>
  </si>
  <si>
    <t>1975</t>
  </si>
  <si>
    <t>2/18/2015</t>
  </si>
  <si>
    <t>CAPE DORY</t>
  </si>
  <si>
    <t>CPDF0072M76B</t>
  </si>
  <si>
    <t>1976</t>
  </si>
  <si>
    <t>3/26/2017</t>
  </si>
  <si>
    <t>MS6577BA</t>
  </si>
  <si>
    <t>02445</t>
  </si>
  <si>
    <t>BROOKLINE</t>
  </si>
  <si>
    <t>28</t>
  </si>
  <si>
    <t>2010</t>
  </si>
  <si>
    <t>11/19/2014</t>
  </si>
  <si>
    <t>GEMINI</t>
  </si>
  <si>
    <t>PCI01085D010</t>
  </si>
  <si>
    <t>12/17/2016</t>
  </si>
  <si>
    <t>MS0216TR</t>
  </si>
  <si>
    <t>250</t>
  </si>
  <si>
    <t>TV33254V831723U</t>
  </si>
  <si>
    <t>10/16/2015</t>
  </si>
  <si>
    <t>NOVA SCOTIA BUILT</t>
  </si>
  <si>
    <t>MSZMT550D404</t>
  </si>
  <si>
    <t>11/16/2017</t>
  </si>
  <si>
    <t>MS8284AY</t>
  </si>
  <si>
    <t>01938</t>
  </si>
  <si>
    <t>IPSWICH</t>
  </si>
  <si>
    <t>22.5</t>
  </si>
  <si>
    <t>3GM</t>
  </si>
  <si>
    <t>1992</t>
  </si>
  <si>
    <t>2/12/2015</t>
  </si>
  <si>
    <t>MORGAN</t>
  </si>
  <si>
    <t>MSZMT385H809</t>
  </si>
  <si>
    <t>1967</t>
  </si>
  <si>
    <t>3/20/2017</t>
  </si>
  <si>
    <t>MS4321RM</t>
  </si>
  <si>
    <t>265</t>
  </si>
  <si>
    <t>8D2589</t>
  </si>
  <si>
    <t>6/18/2015</t>
  </si>
  <si>
    <t>456</t>
  </si>
  <si>
    <t>HATTERAS</t>
  </si>
  <si>
    <t>MSZMT108F809</t>
  </si>
  <si>
    <t>8/10/2017</t>
  </si>
  <si>
    <t>MS6399AY</t>
  </si>
  <si>
    <t>01850</t>
  </si>
  <si>
    <t>LOWELL</t>
  </si>
  <si>
    <t>50891</t>
  </si>
  <si>
    <t>9/15/2015</t>
  </si>
  <si>
    <t>CC026011J000</t>
  </si>
  <si>
    <t>9/14/2017</t>
  </si>
  <si>
    <t>MS8646WW</t>
  </si>
  <si>
    <t>230</t>
  </si>
  <si>
    <t>3/21/2016</t>
  </si>
  <si>
    <t>PURSUIT</t>
  </si>
  <si>
    <t>SSUP9047F596</t>
  </si>
  <si>
    <t>MS0023TW</t>
  </si>
  <si>
    <t>240</t>
  </si>
  <si>
    <t>5665</t>
  </si>
  <si>
    <t>5/3/2016</t>
  </si>
  <si>
    <t>LUHRS</t>
  </si>
  <si>
    <t>LHRBP127G506</t>
  </si>
  <si>
    <t>5/2/2018</t>
  </si>
  <si>
    <t>MS1220TF</t>
  </si>
  <si>
    <t>JET DRIVE</t>
  </si>
  <si>
    <t>2009</t>
  </si>
  <si>
    <t>GOV</t>
  </si>
  <si>
    <t>FIRESTORM</t>
  </si>
  <si>
    <t>QME00511M09H</t>
  </si>
  <si>
    <t>1/9/2018</t>
  </si>
  <si>
    <t>MS0808FD</t>
  </si>
  <si>
    <t>OL668856</t>
  </si>
  <si>
    <t>MERCRUISER</t>
  </si>
  <si>
    <t>5/4/2015</t>
  </si>
  <si>
    <t>323</t>
  </si>
  <si>
    <t>OCEAN MASTER</t>
  </si>
  <si>
    <t>ONB27024G405</t>
  </si>
  <si>
    <t>5/3/2017</t>
  </si>
  <si>
    <t>MS1255AT</t>
  </si>
  <si>
    <t>02646</t>
  </si>
  <si>
    <t>HARWICH PORT</t>
  </si>
  <si>
    <t>212</t>
  </si>
  <si>
    <t>242648</t>
  </si>
  <si>
    <t>1982</t>
  </si>
  <si>
    <t>FORD</t>
  </si>
  <si>
    <t>9/19/2014</t>
  </si>
  <si>
    <t>LITTLETON</t>
  </si>
  <si>
    <t>12518</t>
  </si>
  <si>
    <t>FAIREY ALLDAY</t>
  </si>
  <si>
    <t>MSZMT406K202</t>
  </si>
  <si>
    <t>10/10/2016</t>
  </si>
  <si>
    <t>MS5158BA</t>
  </si>
  <si>
    <t>01460</t>
  </si>
  <si>
    <t>235</t>
  </si>
  <si>
    <t>TAMD60C235</t>
  </si>
  <si>
    <t>3/9/2016</t>
  </si>
  <si>
    <t>367</t>
  </si>
  <si>
    <t>BERTRAM</t>
  </si>
  <si>
    <t>MSZMT263G606</t>
  </si>
  <si>
    <t>1972</t>
  </si>
  <si>
    <t>4/30/2018</t>
  </si>
  <si>
    <t>MS4070FY</t>
  </si>
  <si>
    <t>02382</t>
  </si>
  <si>
    <t>WHITMAN</t>
  </si>
  <si>
    <t>25</t>
  </si>
  <si>
    <t>1961</t>
  </si>
  <si>
    <t>7/29/2015</t>
  </si>
  <si>
    <t>SWIFTSURE</t>
  </si>
  <si>
    <t>MSZMT033F505</t>
  </si>
  <si>
    <t>8/14/2017</t>
  </si>
  <si>
    <t>MS5231JS</t>
  </si>
  <si>
    <t>01741</t>
  </si>
  <si>
    <t>CARLISLE</t>
  </si>
  <si>
    <t>260</t>
  </si>
  <si>
    <t>2204409000</t>
  </si>
  <si>
    <t>5/22/2015</t>
  </si>
  <si>
    <t>NORTHERN BAY</t>
  </si>
  <si>
    <t>DEB28004E101</t>
  </si>
  <si>
    <t>7/12/2017</t>
  </si>
  <si>
    <t>MS0427JM</t>
  </si>
  <si>
    <t>01887</t>
  </si>
  <si>
    <t>WILMINGTON</t>
  </si>
  <si>
    <t>21</t>
  </si>
  <si>
    <t>6/22/2015</t>
  </si>
  <si>
    <t>CPDJ0245M82J</t>
  </si>
  <si>
    <t>8/31/2017</t>
  </si>
  <si>
    <t>MS3769ZB</t>
  </si>
  <si>
    <t>30</t>
  </si>
  <si>
    <t>3GM30F/02671</t>
  </si>
  <si>
    <t>9/8/2015</t>
  </si>
  <si>
    <t>XYM35522G687</t>
  </si>
  <si>
    <t>MS1114DD</t>
  </si>
  <si>
    <t>02563</t>
  </si>
  <si>
    <t>SANDWICH</t>
  </si>
  <si>
    <t>DOUGLAS</t>
  </si>
  <si>
    <t>350</t>
  </si>
  <si>
    <t>PORT</t>
  </si>
  <si>
    <t>1994</t>
  </si>
  <si>
    <t>7/23/2015</t>
  </si>
  <si>
    <t>LHR35100I394</t>
  </si>
  <si>
    <t>8/13/2017</t>
  </si>
  <si>
    <t>MS1527JU</t>
  </si>
  <si>
    <t>02339</t>
  </si>
  <si>
    <t>HANOVER</t>
  </si>
  <si>
    <t>35</t>
  </si>
  <si>
    <t>1</t>
  </si>
  <si>
    <t>4/17/2015</t>
  </si>
  <si>
    <t>BENETEAU</t>
  </si>
  <si>
    <t>BEY1Z025D888</t>
  </si>
  <si>
    <t>6/18/2017</t>
  </si>
  <si>
    <t>MS8640AR</t>
  </si>
  <si>
    <t>02639</t>
  </si>
  <si>
    <t>DENNIS PORT</t>
  </si>
  <si>
    <t>UNKN</t>
  </si>
  <si>
    <t>3/6/2015</t>
  </si>
  <si>
    <t>MAINSHIP</t>
  </si>
  <si>
    <t>MPTCD136J203</t>
  </si>
  <si>
    <t>5/23/2017</t>
  </si>
  <si>
    <t>MS6144AR</t>
  </si>
  <si>
    <t>01904</t>
  </si>
  <si>
    <t>575</t>
  </si>
  <si>
    <t>X9X00750</t>
  </si>
  <si>
    <t>6/30/2015</t>
  </si>
  <si>
    <t>426</t>
  </si>
  <si>
    <t>XWR36025B707</t>
  </si>
  <si>
    <t>6/29/2017</t>
  </si>
  <si>
    <t>MS0106AL</t>
  </si>
  <si>
    <t>01778</t>
  </si>
  <si>
    <t>WAYLAND</t>
  </si>
  <si>
    <t>5164206-E</t>
  </si>
  <si>
    <t>1966</t>
  </si>
  <si>
    <t>11/7/2014</t>
  </si>
  <si>
    <t>432</t>
  </si>
  <si>
    <t>USNLCVP</t>
  </si>
  <si>
    <t>MSZMT693J303</t>
  </si>
  <si>
    <t>11/14/2016</t>
  </si>
  <si>
    <t>MS1234MM</t>
  </si>
  <si>
    <t>02048</t>
  </si>
  <si>
    <t>MANSFIELD</t>
  </si>
  <si>
    <t>33</t>
  </si>
  <si>
    <t>74677</t>
  </si>
  <si>
    <t>SOLES S.A.</t>
  </si>
  <si>
    <t>9/3/2014</t>
  </si>
  <si>
    <t>MERRIMAC</t>
  </si>
  <si>
    <t>22324</t>
  </si>
  <si>
    <t>ORION</t>
  </si>
  <si>
    <t>MSZMT257G505</t>
  </si>
  <si>
    <t>1984</t>
  </si>
  <si>
    <t>9/6/2016</t>
  </si>
  <si>
    <t>MS9493AN</t>
  </si>
  <si>
    <t>01860</t>
  </si>
  <si>
    <t>270</t>
  </si>
  <si>
    <t>08G0116953</t>
  </si>
  <si>
    <t>8/11/2015</t>
  </si>
  <si>
    <t>SEAWAY</t>
  </si>
  <si>
    <t>MSZMT595G505</t>
  </si>
  <si>
    <t>1971</t>
  </si>
  <si>
    <t>9/5/2017</t>
  </si>
  <si>
    <t>MS6969EJ</t>
  </si>
  <si>
    <t>01913</t>
  </si>
  <si>
    <t>AMESBURY</t>
  </si>
  <si>
    <t>10</t>
  </si>
  <si>
    <t>6/27/2016</t>
  </si>
  <si>
    <t>SACO BAY MARINE</t>
  </si>
  <si>
    <t>URMAL014E606</t>
  </si>
  <si>
    <t>7/18/2018</t>
  </si>
  <si>
    <t>MS7200AN</t>
  </si>
  <si>
    <t>02110</t>
  </si>
  <si>
    <t>BOSTON</t>
  </si>
  <si>
    <t>55735</t>
  </si>
  <si>
    <t>3/20/2015</t>
  </si>
  <si>
    <t>366</t>
  </si>
  <si>
    <t>XWR31026A505</t>
  </si>
  <si>
    <t>MS2729AG</t>
  </si>
  <si>
    <t>02043</t>
  </si>
  <si>
    <t>HINGHAM</t>
  </si>
  <si>
    <t>M36116</t>
  </si>
  <si>
    <t>11/11/2015</t>
  </si>
  <si>
    <t>372</t>
  </si>
  <si>
    <t>CAMANO</t>
  </si>
  <si>
    <t>QCMF8255K506</t>
  </si>
  <si>
    <t>1/1/2018</t>
  </si>
  <si>
    <t>MS0009CP</t>
  </si>
  <si>
    <t>01984-1549</t>
  </si>
  <si>
    <t>WENHAM</t>
  </si>
  <si>
    <t>13</t>
  </si>
  <si>
    <t>23151</t>
  </si>
  <si>
    <t>1979</t>
  </si>
  <si>
    <t>4/22/2015</t>
  </si>
  <si>
    <t>SABRE</t>
  </si>
  <si>
    <t>HWS30001M79G</t>
  </si>
  <si>
    <t>4/22/2017</t>
  </si>
  <si>
    <t>MS6962BD</t>
  </si>
  <si>
    <t>00586</t>
  </si>
  <si>
    <t>C&amp;C</t>
  </si>
  <si>
    <t>ZCC32104M81F</t>
  </si>
  <si>
    <t>4/20/2018</t>
  </si>
  <si>
    <t>MS7665AM</t>
  </si>
  <si>
    <t>26</t>
  </si>
  <si>
    <t>M25XP493064F411</t>
  </si>
  <si>
    <t>12/1/2015</t>
  </si>
  <si>
    <t>CTYZ0318E505</t>
  </si>
  <si>
    <t>2/10/2018</t>
  </si>
  <si>
    <t>MS0045DG</t>
  </si>
  <si>
    <t>01810</t>
  </si>
  <si>
    <t>ANDOVER</t>
  </si>
  <si>
    <t>12</t>
  </si>
  <si>
    <t>O'DAY</t>
  </si>
  <si>
    <t>XDYE0651F889</t>
  </si>
  <si>
    <t>MS8332BF</t>
  </si>
  <si>
    <t>02631</t>
  </si>
  <si>
    <t>BREWSTER</t>
  </si>
  <si>
    <t>03829</t>
  </si>
  <si>
    <t>1/7/2016</t>
  </si>
  <si>
    <t>GANNON BENJAMIN</t>
  </si>
  <si>
    <t>GOBADVEN405</t>
  </si>
  <si>
    <t>1/8/2018</t>
  </si>
  <si>
    <t>MS8310AK</t>
  </si>
  <si>
    <t>WELLESLEY HILLS</t>
  </si>
  <si>
    <t>51928</t>
  </si>
  <si>
    <t>8/6/2015</t>
  </si>
  <si>
    <t>AUL28700L203</t>
  </si>
  <si>
    <t>10/25/2017</t>
  </si>
  <si>
    <t>MS0007AS</t>
  </si>
  <si>
    <t>6/8/2015</t>
  </si>
  <si>
    <t>WEST BAY BOATS</t>
  </si>
  <si>
    <t>WGX34001E203</t>
  </si>
  <si>
    <t>8/29/2017</t>
  </si>
  <si>
    <t>MS1666KR</t>
  </si>
  <si>
    <t>01742</t>
  </si>
  <si>
    <t>CONCORD</t>
  </si>
  <si>
    <t>M52652</t>
  </si>
  <si>
    <t>3/15/2016</t>
  </si>
  <si>
    <t>SOMERVILLE</t>
  </si>
  <si>
    <t>12434</t>
  </si>
  <si>
    <t>BACK COVE</t>
  </si>
  <si>
    <t>NEH29001F304</t>
  </si>
  <si>
    <t>5/20/2018</t>
  </si>
  <si>
    <t>MS2999AJ</t>
  </si>
  <si>
    <t>02143</t>
  </si>
  <si>
    <t>2043009067</t>
  </si>
  <si>
    <t>5/18/2015</t>
  </si>
  <si>
    <t>FDF00382K304</t>
  </si>
  <si>
    <t>7/28/2017</t>
  </si>
  <si>
    <t>MS5585AY</t>
  </si>
  <si>
    <t>01776</t>
  </si>
  <si>
    <t>SUDBURY</t>
  </si>
  <si>
    <t>2/3/2016</t>
  </si>
  <si>
    <t>HWS32014D484</t>
  </si>
  <si>
    <t>MS8681AH</t>
  </si>
  <si>
    <t>02467</t>
  </si>
  <si>
    <t>CHESTNUT HILL</t>
  </si>
  <si>
    <t>MD11C</t>
  </si>
  <si>
    <t>2/5/2016</t>
  </si>
  <si>
    <t>368</t>
  </si>
  <si>
    <t>VINDO SWEDEN</t>
  </si>
  <si>
    <t>MSZMT995F303</t>
  </si>
  <si>
    <t>3/29/2018</t>
  </si>
  <si>
    <t>MS0493VI</t>
  </si>
  <si>
    <t>PORT UNK</t>
  </si>
  <si>
    <t>1993</t>
  </si>
  <si>
    <t>4/11/2015</t>
  </si>
  <si>
    <t>373</t>
  </si>
  <si>
    <t>GAY HEAD</t>
  </si>
  <si>
    <t>30556</t>
  </si>
  <si>
    <t>S-2 YACHTS</t>
  </si>
  <si>
    <t>SSUP1A15C393</t>
  </si>
  <si>
    <t>4/10/2017</t>
  </si>
  <si>
    <t>MS0915BV</t>
  </si>
  <si>
    <t>02535</t>
  </si>
  <si>
    <t>AQUINNAH</t>
  </si>
  <si>
    <t>-</t>
  </si>
  <si>
    <t>8/7/2015</t>
  </si>
  <si>
    <t>LUDLOW</t>
  </si>
  <si>
    <t>19692</t>
  </si>
  <si>
    <t>TDL35150A292</t>
  </si>
  <si>
    <t>9/26/2017</t>
  </si>
  <si>
    <t>MS0017CM</t>
  </si>
  <si>
    <t>01056</t>
  </si>
  <si>
    <t>75</t>
  </si>
  <si>
    <t>45004956</t>
  </si>
  <si>
    <t>4/29/2015</t>
  </si>
  <si>
    <t>MARINE INLAND FAB</t>
  </si>
  <si>
    <t>WB356MIF1101</t>
  </si>
  <si>
    <t>6/30/2017</t>
  </si>
  <si>
    <t>MS8070AG</t>
  </si>
  <si>
    <t>E07844</t>
  </si>
  <si>
    <t>2/1/2016</t>
  </si>
  <si>
    <t>HWS28484M81B</t>
  </si>
  <si>
    <t>2/1/2018</t>
  </si>
  <si>
    <t>MS9996BE</t>
  </si>
  <si>
    <t>02644</t>
  </si>
  <si>
    <t>FORESTDALE</t>
  </si>
  <si>
    <t>11/20/2014</t>
  </si>
  <si>
    <t>CTYR0573L586</t>
  </si>
  <si>
    <t>12/16/2016</t>
  </si>
  <si>
    <t>MS5500AF</t>
  </si>
  <si>
    <t>02641</t>
  </si>
  <si>
    <t>EAST DENNIS</t>
  </si>
  <si>
    <t>5416</t>
  </si>
  <si>
    <t>1980</t>
  </si>
  <si>
    <t>ATOMIC</t>
  </si>
  <si>
    <t>8/11/2014</t>
  </si>
  <si>
    <t>XDYS0177M80B</t>
  </si>
  <si>
    <t>8/11/2016</t>
  </si>
  <si>
    <t>MS0313SS</t>
  </si>
  <si>
    <t>02341</t>
  </si>
  <si>
    <t>HANSON</t>
  </si>
  <si>
    <t>2071154723</t>
  </si>
  <si>
    <t>2/10/2016</t>
  </si>
  <si>
    <t>461</t>
  </si>
  <si>
    <t>SSUZ8030L102</t>
  </si>
  <si>
    <t>4/25/2018</t>
  </si>
  <si>
    <t>MS6969AD</t>
  </si>
  <si>
    <t>RGE076A597594</t>
  </si>
  <si>
    <t>2/12/2016</t>
  </si>
  <si>
    <t>SAMPSON ENTPRISES</t>
  </si>
  <si>
    <t>QES00033D101</t>
  </si>
  <si>
    <t>MS2873AD</t>
  </si>
  <si>
    <t>165</t>
  </si>
  <si>
    <t>12/3/2015</t>
  </si>
  <si>
    <t>DESCHAMPS&amp; JACKSON</t>
  </si>
  <si>
    <t>MSZ05314A202</t>
  </si>
  <si>
    <t>1/12/2018</t>
  </si>
  <si>
    <t>MS1770AD</t>
  </si>
  <si>
    <t>MARSHALL</t>
  </si>
  <si>
    <t>468</t>
  </si>
  <si>
    <t>STANLEY GREENWOOD</t>
  </si>
  <si>
    <t>MSZ05074I101</t>
  </si>
  <si>
    <t>9/28/2017</t>
  </si>
  <si>
    <t>MS9665AC</t>
  </si>
  <si>
    <t>01945</t>
  </si>
  <si>
    <t>MARBLEHEAD</t>
  </si>
  <si>
    <t>230052601</t>
  </si>
  <si>
    <t>BEYCA051I192</t>
  </si>
  <si>
    <t>5/24/2017</t>
  </si>
  <si>
    <t>MS6229AB</t>
  </si>
  <si>
    <t>24</t>
  </si>
  <si>
    <t>310705</t>
  </si>
  <si>
    <t>6/19/2015</t>
  </si>
  <si>
    <t>XDYU0038M81J</t>
  </si>
  <si>
    <t>6/19/2017</t>
  </si>
  <si>
    <t>MS3051BE</t>
  </si>
  <si>
    <t>02673</t>
  </si>
  <si>
    <t>WEST YARMOUTH</t>
  </si>
  <si>
    <t>06759</t>
  </si>
  <si>
    <t>1/2/2015</t>
  </si>
  <si>
    <t>J BOAT</t>
  </si>
  <si>
    <t>TSP50046M84G</t>
  </si>
  <si>
    <t>1/2/2017</t>
  </si>
  <si>
    <t>MS1957RF</t>
  </si>
  <si>
    <t>01952</t>
  </si>
  <si>
    <t>1990</t>
  </si>
  <si>
    <t>12/2/2014</t>
  </si>
  <si>
    <t>GREENWOOD</t>
  </si>
  <si>
    <t>MSZ02224L000</t>
  </si>
  <si>
    <t>12/22/2016</t>
  </si>
  <si>
    <t>MS0111DM</t>
  </si>
  <si>
    <t>01970</t>
  </si>
  <si>
    <t>SALEM</t>
  </si>
  <si>
    <t>9/15/2014</t>
  </si>
  <si>
    <t>FDF00291C494</t>
  </si>
  <si>
    <t>MS7757AA</t>
  </si>
  <si>
    <t>188</t>
  </si>
  <si>
    <t>2204156461</t>
  </si>
  <si>
    <t>7/31/2015</t>
  </si>
  <si>
    <t>OSPREY</t>
  </si>
  <si>
    <t>OSD26030K899</t>
  </si>
  <si>
    <t>8/4/2017</t>
  </si>
  <si>
    <t>MS2353AH</t>
  </si>
  <si>
    <t>02360</t>
  </si>
  <si>
    <t>PLYMOUTH</t>
  </si>
  <si>
    <t>5/24/2016</t>
  </si>
  <si>
    <t>HUN31283M84I</t>
  </si>
  <si>
    <t>6/12/2018</t>
  </si>
  <si>
    <t>MS1100RH</t>
  </si>
  <si>
    <t>45831775</t>
  </si>
  <si>
    <t>3/14/2016</t>
  </si>
  <si>
    <t>EASTERN</t>
  </si>
  <si>
    <t>SCG31RAGK900</t>
  </si>
  <si>
    <t>5/30/2018</t>
  </si>
  <si>
    <t>MS8206LY</t>
  </si>
  <si>
    <t>02482</t>
  </si>
  <si>
    <t>170</t>
  </si>
  <si>
    <t>68P2633</t>
  </si>
  <si>
    <t>1974</t>
  </si>
  <si>
    <t>6/23/2015</t>
  </si>
  <si>
    <t>UNIFLITE</t>
  </si>
  <si>
    <t>UNF062550574</t>
  </si>
  <si>
    <t>6/23/2017</t>
  </si>
  <si>
    <t>MS2726DC</t>
  </si>
  <si>
    <t>02364</t>
  </si>
  <si>
    <t>KINGSTON</t>
  </si>
  <si>
    <t>CLINTON</t>
  </si>
  <si>
    <t>435</t>
  </si>
  <si>
    <t>01233098</t>
  </si>
  <si>
    <t>CATERPILLER</t>
  </si>
  <si>
    <t>REVENGE MARINE</t>
  </si>
  <si>
    <t>RVN30004F999</t>
  </si>
  <si>
    <t>8/3/2017</t>
  </si>
  <si>
    <t>MS0037RK</t>
  </si>
  <si>
    <t>130</t>
  </si>
  <si>
    <t>LEBLANC BROS.</t>
  </si>
  <si>
    <t>LBC280001J98</t>
  </si>
  <si>
    <t>10/24/2016</t>
  </si>
  <si>
    <t>MS1161AR</t>
  </si>
  <si>
    <t>01906</t>
  </si>
  <si>
    <t>SAUGUS</t>
  </si>
  <si>
    <t>412041</t>
  </si>
  <si>
    <t>1/9/2016</t>
  </si>
  <si>
    <t>XDYZ00288F485</t>
  </si>
  <si>
    <t>2/28/2018</t>
  </si>
  <si>
    <t>MS4494ZB</t>
  </si>
  <si>
    <t>1653415</t>
  </si>
  <si>
    <t>INTERNL</t>
  </si>
  <si>
    <t>GMC</t>
  </si>
  <si>
    <t>DUKW35318866</t>
  </si>
  <si>
    <t>1945</t>
  </si>
  <si>
    <t>MS5126BF</t>
  </si>
  <si>
    <t>1978</t>
  </si>
  <si>
    <t>BRISTOL</t>
  </si>
  <si>
    <t>BTY299460178</t>
  </si>
  <si>
    <t>4/30/2017</t>
  </si>
  <si>
    <t>MS6716KV</t>
  </si>
  <si>
    <t>03087</t>
  </si>
  <si>
    <t>NH</t>
  </si>
  <si>
    <t>WINDHAM</t>
  </si>
  <si>
    <t>SHANNON</t>
  </si>
  <si>
    <t>5411</t>
  </si>
  <si>
    <t>6/29/2015</t>
  </si>
  <si>
    <t>CTYL5182M82J</t>
  </si>
  <si>
    <t>6/28/2017</t>
  </si>
  <si>
    <t>MS2057KH</t>
  </si>
  <si>
    <t>27</t>
  </si>
  <si>
    <t>19552</t>
  </si>
  <si>
    <t>1997</t>
  </si>
  <si>
    <t>PLASTIC</t>
  </si>
  <si>
    <t>BEY74214E797</t>
  </si>
  <si>
    <t>3/25/2017</t>
  </si>
  <si>
    <t>MS0421AT</t>
  </si>
  <si>
    <t>LANG</t>
  </si>
  <si>
    <t>110</t>
  </si>
  <si>
    <t>8475</t>
  </si>
  <si>
    <t>WILLIAMS&amp; MANCH</t>
  </si>
  <si>
    <t>MSZ00078F898</t>
  </si>
  <si>
    <t>6/22/2018</t>
  </si>
  <si>
    <t>MS2639KS</t>
  </si>
  <si>
    <t>50</t>
  </si>
  <si>
    <t>2014</t>
  </si>
  <si>
    <t>PATHFINDER</t>
  </si>
  <si>
    <t>CAL</t>
  </si>
  <si>
    <t>CABK0152M82K</t>
  </si>
  <si>
    <t>MS6151BE</t>
  </si>
  <si>
    <t>36</t>
  </si>
  <si>
    <t>10/19/2015</t>
  </si>
  <si>
    <t>BEY007400484</t>
  </si>
  <si>
    <t>12/29/2017</t>
  </si>
  <si>
    <t>MS0066CW</t>
  </si>
  <si>
    <t>O</t>
  </si>
  <si>
    <t>40</t>
  </si>
  <si>
    <t>47215</t>
  </si>
  <si>
    <t>PINKY PILOT</t>
  </si>
  <si>
    <t>MSZ00003K797</t>
  </si>
  <si>
    <t>MS4283RH</t>
  </si>
  <si>
    <t>02649</t>
  </si>
  <si>
    <t>MASHPEE</t>
  </si>
  <si>
    <t>50R120656</t>
  </si>
  <si>
    <t>PENINSULAR</t>
  </si>
  <si>
    <t>6/7/2016</t>
  </si>
  <si>
    <t>CROSBY CANON</t>
  </si>
  <si>
    <t>CRY30166J394</t>
  </si>
  <si>
    <t>6/13/2018</t>
  </si>
  <si>
    <t>MS4760JC</t>
  </si>
  <si>
    <t>02537</t>
  </si>
  <si>
    <t>EAST SANDWICH</t>
  </si>
  <si>
    <t>44389000</t>
  </si>
  <si>
    <t>11/10/2014</t>
  </si>
  <si>
    <t>NELSON WEBER</t>
  </si>
  <si>
    <t>MSZ00163D797</t>
  </si>
  <si>
    <t>11/10/2016</t>
  </si>
  <si>
    <t>MS5121BD</t>
  </si>
  <si>
    <t>8/17/2015</t>
  </si>
  <si>
    <t>STANDLEY</t>
  </si>
  <si>
    <t>MSZ00088D797</t>
  </si>
  <si>
    <t>8/16/2017</t>
  </si>
  <si>
    <t>MS5547ZE</t>
  </si>
  <si>
    <t>5955C612</t>
  </si>
  <si>
    <t>6/9/2015</t>
  </si>
  <si>
    <t>ODAY</t>
  </si>
  <si>
    <t>STRSE419A787</t>
  </si>
  <si>
    <t>7/19/2017</t>
  </si>
  <si>
    <t>MS7809HU</t>
  </si>
  <si>
    <t>9/16/2014</t>
  </si>
  <si>
    <t>ASSOCIATED DIEL</t>
  </si>
  <si>
    <t>MSZ00035K595</t>
  </si>
  <si>
    <t>9/9/2016</t>
  </si>
  <si>
    <t>MS1172</t>
  </si>
  <si>
    <t>52</t>
  </si>
  <si>
    <t>W52JB6</t>
  </si>
  <si>
    <t>1983</t>
  </si>
  <si>
    <t>11/18/2014</t>
  </si>
  <si>
    <t>CROSBY YACHT</t>
  </si>
  <si>
    <t>MRN28131M83F</t>
  </si>
  <si>
    <t>11/16/2016</t>
  </si>
  <si>
    <t>MS8828HT</t>
  </si>
  <si>
    <t>1/25/2016</t>
  </si>
  <si>
    <t>ISLANDER</t>
  </si>
  <si>
    <t>MSZ00629F595</t>
  </si>
  <si>
    <t>1970</t>
  </si>
  <si>
    <t>1/24/2018</t>
  </si>
  <si>
    <t>MS3049ZB</t>
  </si>
  <si>
    <t>30923</t>
  </si>
  <si>
    <t>FORTIER BOATS</t>
  </si>
  <si>
    <t>MSZ00049C595</t>
  </si>
  <si>
    <t>4/15/2018</t>
  </si>
  <si>
    <t>MS0528JD</t>
  </si>
  <si>
    <t>01760</t>
  </si>
  <si>
    <t>NATICK</t>
  </si>
  <si>
    <t>00887</t>
  </si>
  <si>
    <t>1/26/2015</t>
  </si>
  <si>
    <t>SABRE CO.</t>
  </si>
  <si>
    <t>HWS36146K495</t>
  </si>
  <si>
    <t>1/25/2017</t>
  </si>
  <si>
    <t>MS9149KG</t>
  </si>
  <si>
    <t>02186</t>
  </si>
  <si>
    <t>MILTON</t>
  </si>
  <si>
    <t>682497</t>
  </si>
  <si>
    <t>CAT</t>
  </si>
  <si>
    <t>12/4/2014</t>
  </si>
  <si>
    <t>ORA</t>
  </si>
  <si>
    <t>HOMEMADE</t>
  </si>
  <si>
    <t>MSZ00018L494</t>
  </si>
  <si>
    <t>12/29/2016</t>
  </si>
  <si>
    <t>MS0013SK</t>
  </si>
  <si>
    <t>01922</t>
  </si>
  <si>
    <t>BYFIELD</t>
  </si>
  <si>
    <t>E08290</t>
  </si>
  <si>
    <t>2/25/2015</t>
  </si>
  <si>
    <t>CTYN1958M80I</t>
  </si>
  <si>
    <t>3/21/2017</t>
  </si>
  <si>
    <t>MS3613AK</t>
  </si>
  <si>
    <t>160</t>
  </si>
  <si>
    <t>7/13/2015</t>
  </si>
  <si>
    <t>LRSD01840273</t>
  </si>
  <si>
    <t>1973</t>
  </si>
  <si>
    <t>MS1763DS</t>
  </si>
  <si>
    <t>02650</t>
  </si>
  <si>
    <t>NORTH CHATHAM</t>
  </si>
  <si>
    <t>10/20/2014</t>
  </si>
  <si>
    <t>TOR-BAY</t>
  </si>
  <si>
    <t>Z0R00164C090</t>
  </si>
  <si>
    <t>10/19/2016</t>
  </si>
  <si>
    <t>MS1485KG</t>
  </si>
  <si>
    <t>MK101452089783</t>
  </si>
  <si>
    <t>1965</t>
  </si>
  <si>
    <t>MIAMI YACHT COP</t>
  </si>
  <si>
    <t>MSZ00942F494</t>
  </si>
  <si>
    <t>MS0034CC</t>
  </si>
  <si>
    <t>2204146370</t>
  </si>
  <si>
    <t>4/15/2016</t>
  </si>
  <si>
    <t>322</t>
  </si>
  <si>
    <t>FDF00294B494</t>
  </si>
  <si>
    <t>6/21/2018</t>
  </si>
  <si>
    <t>MS9991KE</t>
  </si>
  <si>
    <t>120043</t>
  </si>
  <si>
    <t>5/28/2015</t>
  </si>
  <si>
    <t>ERY26383F889</t>
  </si>
  <si>
    <t>5/26/2017</t>
  </si>
  <si>
    <t>MS4371BS</t>
  </si>
  <si>
    <t>02184</t>
  </si>
  <si>
    <t>41</t>
  </si>
  <si>
    <t>4/14/2015</t>
  </si>
  <si>
    <t>449</t>
  </si>
  <si>
    <t>TARTAN MARINE</t>
  </si>
  <si>
    <t>TAR37294M81A</t>
  </si>
  <si>
    <t>6/9/2017</t>
  </si>
  <si>
    <t>MS9213KA</t>
  </si>
  <si>
    <t>203283</t>
  </si>
  <si>
    <t>4/19/2015</t>
  </si>
  <si>
    <t>359</t>
  </si>
  <si>
    <t>PEA48986M77F</t>
  </si>
  <si>
    <t>5/31/2017</t>
  </si>
  <si>
    <t>MS4941AF</t>
  </si>
  <si>
    <t>FRANCIS</t>
  </si>
  <si>
    <t>135</t>
  </si>
  <si>
    <t>00</t>
  </si>
  <si>
    <t>LEMAND</t>
  </si>
  <si>
    <t>2/26/2015</t>
  </si>
  <si>
    <t>MSZ00076A393</t>
  </si>
  <si>
    <t>2/25/2017</t>
  </si>
  <si>
    <t>MS0008BH</t>
  </si>
  <si>
    <t>01930</t>
  </si>
  <si>
    <t>GLOUCESTER</t>
  </si>
  <si>
    <t>44352496</t>
  </si>
  <si>
    <t>FDF00211H788</t>
  </si>
  <si>
    <t>4/1/2018</t>
  </si>
  <si>
    <t>MS0022TP</t>
  </si>
  <si>
    <t>02667</t>
  </si>
  <si>
    <t>WELLFLEET</t>
  </si>
  <si>
    <t>ATOMIC/UNIVERSL</t>
  </si>
  <si>
    <t>5/26/2015</t>
  </si>
  <si>
    <t>ERY32650A585</t>
  </si>
  <si>
    <t>7/11/2017</t>
  </si>
  <si>
    <t>MS5140HD</t>
  </si>
  <si>
    <t>230040702</t>
  </si>
  <si>
    <t>342</t>
  </si>
  <si>
    <t>HYKAMARINA</t>
  </si>
  <si>
    <t>MSZ00105A292</t>
  </si>
  <si>
    <t>1/10/2018</t>
  </si>
  <si>
    <t>MS2065BT</t>
  </si>
  <si>
    <t>120</t>
  </si>
  <si>
    <t>NOVI</t>
  </si>
  <si>
    <t>MSZ00005A292</t>
  </si>
  <si>
    <t>5/22/2018</t>
  </si>
  <si>
    <t>MS2051BT</t>
  </si>
  <si>
    <t>5/20/2015</t>
  </si>
  <si>
    <t>MARINER YACHT</t>
  </si>
  <si>
    <t>MYN23053M78G</t>
  </si>
  <si>
    <t>7/8/2017</t>
  </si>
  <si>
    <t>MS7870AT</t>
  </si>
  <si>
    <t>13611</t>
  </si>
  <si>
    <t>337</t>
  </si>
  <si>
    <t>CPDF0191M78E</t>
  </si>
  <si>
    <t>2/23/2018</t>
  </si>
  <si>
    <t>MS4292HT</t>
  </si>
  <si>
    <t>02668</t>
  </si>
  <si>
    <t>WEST BARNSTABLE</t>
  </si>
  <si>
    <t>150</t>
  </si>
  <si>
    <t>1126-2-5</t>
  </si>
  <si>
    <t>LEHMAN</t>
  </si>
  <si>
    <t>3/16/2015</t>
  </si>
  <si>
    <t>BARGE</t>
  </si>
  <si>
    <t>MSZ00834G091</t>
  </si>
  <si>
    <t>3/19/2017</t>
  </si>
  <si>
    <t>MS1195HM</t>
  </si>
  <si>
    <t>6/21/2016</t>
  </si>
  <si>
    <t>MSZ00856F091</t>
  </si>
  <si>
    <t>7/11/2018</t>
  </si>
  <si>
    <t>MS1514BD</t>
  </si>
  <si>
    <t>XDY5035M84E*</t>
  </si>
  <si>
    <t>6/11/2018</t>
  </si>
  <si>
    <t>MS3221AT</t>
  </si>
  <si>
    <t>236</t>
  </si>
  <si>
    <t>120550</t>
  </si>
  <si>
    <t>STEYR</t>
  </si>
  <si>
    <t>2/26/2016</t>
  </si>
  <si>
    <t>SEBRICH</t>
  </si>
  <si>
    <t>RDJ123270582</t>
  </si>
  <si>
    <t>4/7/2018</t>
  </si>
  <si>
    <t>MS2730BC</t>
  </si>
  <si>
    <t>ISUZU</t>
  </si>
  <si>
    <t>MACKENZIE</t>
  </si>
  <si>
    <t>MSZMT507H809</t>
  </si>
  <si>
    <t>7/23/2017</t>
  </si>
  <si>
    <t>MS1968CM</t>
  </si>
  <si>
    <t>01356</t>
  </si>
  <si>
    <t>11/25/2014</t>
  </si>
  <si>
    <t>SAYBROOK</t>
  </si>
  <si>
    <t>6019</t>
  </si>
  <si>
    <t>1947</t>
  </si>
  <si>
    <t>12/8/2016</t>
  </si>
  <si>
    <t>MS7859AA</t>
  </si>
  <si>
    <t>52349</t>
  </si>
  <si>
    <t>1/13/2016</t>
  </si>
  <si>
    <t>PHOENIX</t>
  </si>
  <si>
    <t>PMG87322D888</t>
  </si>
  <si>
    <t>MS0724CH</t>
  </si>
  <si>
    <t>6996S</t>
  </si>
  <si>
    <t>11/18/2015</t>
  </si>
  <si>
    <t>TDL261150581</t>
  </si>
  <si>
    <t>MS0011J</t>
  </si>
  <si>
    <t>02675</t>
  </si>
  <si>
    <t>YARMOUTH PORT</t>
  </si>
  <si>
    <t>2/19/2015</t>
  </si>
  <si>
    <t>CTYN3538M84D</t>
  </si>
  <si>
    <t>3/1/2017</t>
  </si>
  <si>
    <t>MS8966JG</t>
  </si>
  <si>
    <t>02630</t>
  </si>
  <si>
    <t>7/10/2015</t>
  </si>
  <si>
    <t>CHEOY LEE</t>
  </si>
  <si>
    <t>MSZ00151L191</t>
  </si>
  <si>
    <t>MS8811GG</t>
  </si>
  <si>
    <t>10/30/2015</t>
  </si>
  <si>
    <t>SAN JUAN</t>
  </si>
  <si>
    <t>CLKK0030M78F</t>
  </si>
  <si>
    <t>10/30/2017</t>
  </si>
  <si>
    <t>MS9373BE</t>
  </si>
  <si>
    <t>5834C607</t>
  </si>
  <si>
    <t>2/23/2016</t>
  </si>
  <si>
    <t>XDTF0367I687</t>
  </si>
  <si>
    <t>3/17/2018</t>
  </si>
  <si>
    <t>MS7774HD</t>
  </si>
  <si>
    <t>90</t>
  </si>
  <si>
    <t>4536002</t>
  </si>
  <si>
    <t>3/5/2015</t>
  </si>
  <si>
    <t>KONG HALVE</t>
  </si>
  <si>
    <t>BWQ300810285</t>
  </si>
  <si>
    <t>5/28/2017</t>
  </si>
  <si>
    <t>MS6888AC</t>
  </si>
  <si>
    <t>02188</t>
  </si>
  <si>
    <t>WEYMOUTH</t>
  </si>
  <si>
    <t>2/19/2016</t>
  </si>
  <si>
    <t>MSZ00810B091</t>
  </si>
  <si>
    <t>2/18/2018</t>
  </si>
  <si>
    <t>MS6116HD</t>
  </si>
  <si>
    <t>NA001406</t>
  </si>
  <si>
    <t>PUR</t>
  </si>
  <si>
    <t>PAYNE</t>
  </si>
  <si>
    <t>PYF270010579</t>
  </si>
  <si>
    <t>6/7/2017</t>
  </si>
  <si>
    <t>MS6088TT</t>
  </si>
  <si>
    <t>02331</t>
  </si>
  <si>
    <t>16759P</t>
  </si>
  <si>
    <t>5/30/2015</t>
  </si>
  <si>
    <t>HUN54632M80D</t>
  </si>
  <si>
    <t>MS3886BB</t>
  </si>
  <si>
    <t>2416-060</t>
  </si>
  <si>
    <t>XDYF0239F686</t>
  </si>
  <si>
    <t>MS7568AZ</t>
  </si>
  <si>
    <t>02066</t>
  </si>
  <si>
    <t>SCITUATE</t>
  </si>
  <si>
    <t>320</t>
  </si>
  <si>
    <t>8G199357</t>
  </si>
  <si>
    <t>DETRIOT</t>
  </si>
  <si>
    <t>3/11/2015</t>
  </si>
  <si>
    <t>HLG32079F888</t>
  </si>
  <si>
    <t>3/11/2017</t>
  </si>
  <si>
    <t>MS5743BD</t>
  </si>
  <si>
    <t>6/6/2016</t>
  </si>
  <si>
    <t>XDYM0314C585</t>
  </si>
  <si>
    <t>6/27/2018</t>
  </si>
  <si>
    <t>MS9852PR</t>
  </si>
  <si>
    <t>WESTERBEAK</t>
  </si>
  <si>
    <t>LEAN SIEGL</t>
  </si>
  <si>
    <t>STRSL114B787</t>
  </si>
  <si>
    <t>MS4905HC</t>
  </si>
  <si>
    <t>SPENCER</t>
  </si>
  <si>
    <t>MSZMT095J202</t>
  </si>
  <si>
    <t>6/7/2018</t>
  </si>
  <si>
    <t>MS6497BF</t>
  </si>
  <si>
    <t>KUSOTA</t>
  </si>
  <si>
    <t>5/1/2015</t>
  </si>
  <si>
    <t>331</t>
  </si>
  <si>
    <t>SHIVERICK</t>
  </si>
  <si>
    <t>MSZ00250D989</t>
  </si>
  <si>
    <t>1933</t>
  </si>
  <si>
    <t>MS4116HD</t>
  </si>
  <si>
    <t>02647-0458</t>
  </si>
  <si>
    <t>75V09150</t>
  </si>
  <si>
    <t>3/28/2016</t>
  </si>
  <si>
    <t>MSZ00189G787</t>
  </si>
  <si>
    <t>5/17/2018</t>
  </si>
  <si>
    <t>MS4058XX</t>
  </si>
  <si>
    <t>TW70158V</t>
  </si>
  <si>
    <t>ABENAKIS PLASTIQUE</t>
  </si>
  <si>
    <t>ZRL280491285</t>
  </si>
  <si>
    <t>MS5161BF</t>
  </si>
  <si>
    <t>35444496</t>
  </si>
  <si>
    <t>4/27/2016</t>
  </si>
  <si>
    <t>WEBBERS</t>
  </si>
  <si>
    <t>67-17</t>
  </si>
  <si>
    <t>MS3671HB</t>
  </si>
  <si>
    <t>04385</t>
  </si>
  <si>
    <t>YAMAHA</t>
  </si>
  <si>
    <t>2/3/2015</t>
  </si>
  <si>
    <t>PEA71507M83E</t>
  </si>
  <si>
    <t>MS7709AA</t>
  </si>
  <si>
    <t>7</t>
  </si>
  <si>
    <t>12744474096</t>
  </si>
  <si>
    <t>6/26/2015</t>
  </si>
  <si>
    <t>XDYM0190F484</t>
  </si>
  <si>
    <t>MS6015AL</t>
  </si>
  <si>
    <t>11/12/2014</t>
  </si>
  <si>
    <t>HWS28397M78K</t>
  </si>
  <si>
    <t>11/12/2016</t>
  </si>
  <si>
    <t>MS5134BD</t>
  </si>
  <si>
    <t>02129</t>
  </si>
  <si>
    <t>CHARLESTOWN</t>
  </si>
  <si>
    <t>10/14/2014</t>
  </si>
  <si>
    <t>HINCKLEY</t>
  </si>
  <si>
    <t>MSZMT232F809</t>
  </si>
  <si>
    <t>11/20/2016</t>
  </si>
  <si>
    <t>MS5466BA</t>
  </si>
  <si>
    <t>2/17/2015</t>
  </si>
  <si>
    <t>HUN34573M84H</t>
  </si>
  <si>
    <t>4/29/2017</t>
  </si>
  <si>
    <t>MS8170AU</t>
  </si>
  <si>
    <t>01833</t>
  </si>
  <si>
    <t>GEORGETOWN</t>
  </si>
  <si>
    <t>421017</t>
  </si>
  <si>
    <t>CHLORINATOR</t>
  </si>
  <si>
    <t>CTYL5888L485</t>
  </si>
  <si>
    <t>7/10/2017</t>
  </si>
  <si>
    <t>MS6464KP</t>
  </si>
  <si>
    <t>301079</t>
  </si>
  <si>
    <t>4/8/2016</t>
  </si>
  <si>
    <t>CTYL4666M80J</t>
  </si>
  <si>
    <t>5/18/2018</t>
  </si>
  <si>
    <t>MS5840KE</t>
  </si>
  <si>
    <t>02181</t>
  </si>
  <si>
    <t>37</t>
  </si>
  <si>
    <t>10741157</t>
  </si>
  <si>
    <t>1942</t>
  </si>
  <si>
    <t>4/16/2016</t>
  </si>
  <si>
    <t>US NAVY</t>
  </si>
  <si>
    <t>MSZMT164F809</t>
  </si>
  <si>
    <t>MS1065A</t>
  </si>
  <si>
    <t>01969</t>
  </si>
  <si>
    <t>ROWLEY</t>
  </si>
  <si>
    <t>KATHLEEN</t>
  </si>
  <si>
    <t>ANDERSON</t>
  </si>
  <si>
    <t>V6532P71</t>
  </si>
  <si>
    <t>1/15/2016</t>
  </si>
  <si>
    <t>SISU</t>
  </si>
  <si>
    <t>SGH0037B0679</t>
  </si>
  <si>
    <t>1/21/2018</t>
  </si>
  <si>
    <t>MS0662N</t>
  </si>
  <si>
    <t>01852</t>
  </si>
  <si>
    <t>601517T</t>
  </si>
  <si>
    <t>SEA PRIDE</t>
  </si>
  <si>
    <t>MAZ00013M83L</t>
  </si>
  <si>
    <t>6/16/2018</t>
  </si>
  <si>
    <t>MS7184AW</t>
  </si>
  <si>
    <t>01Z33259</t>
  </si>
  <si>
    <t>12/26/2014</t>
  </si>
  <si>
    <t>BERH1112M80F</t>
  </si>
  <si>
    <t>2/16/2017</t>
  </si>
  <si>
    <t>MS2102AK</t>
  </si>
  <si>
    <t>02152</t>
  </si>
  <si>
    <t>WINTHROP</t>
  </si>
  <si>
    <t>60746706</t>
  </si>
  <si>
    <t>STRSE525F788</t>
  </si>
  <si>
    <t>6/17/2017</t>
  </si>
  <si>
    <t>MS6383MM</t>
  </si>
  <si>
    <t>311</t>
  </si>
  <si>
    <t>130882</t>
  </si>
  <si>
    <t>JCBOAT</t>
  </si>
  <si>
    <t>JCA313211187</t>
  </si>
  <si>
    <t>10/20/2016</t>
  </si>
  <si>
    <t>MS4951BD</t>
  </si>
  <si>
    <t>310</t>
  </si>
  <si>
    <t>2006002015</t>
  </si>
  <si>
    <t>3/25/2016</t>
  </si>
  <si>
    <t>AUL6C116A606</t>
  </si>
  <si>
    <t>3/25/2018</t>
  </si>
  <si>
    <t>MS1883BF</t>
  </si>
  <si>
    <t>Boat Registration Class 1 - 16 to 26 feet</t>
  </si>
  <si>
    <t>E13539</t>
  </si>
  <si>
    <t>3/17/2016</t>
  </si>
  <si>
    <t>264</t>
  </si>
  <si>
    <t>ATLAS</t>
  </si>
  <si>
    <t>ATS21126D303</t>
  </si>
  <si>
    <t>MS1657BF</t>
  </si>
  <si>
    <t>QSB59M3</t>
  </si>
  <si>
    <t>308</t>
  </si>
  <si>
    <t>AUL6C104I506</t>
  </si>
  <si>
    <t>1/15/2018</t>
  </si>
  <si>
    <t>MS9866BE</t>
  </si>
  <si>
    <t>02660</t>
  </si>
  <si>
    <t>SOUTH DENNIS</t>
  </si>
  <si>
    <t>12903</t>
  </si>
  <si>
    <t>255</t>
  </si>
  <si>
    <t>MARK-O-CUSTOM</t>
  </si>
  <si>
    <t>MKUB0111B485</t>
  </si>
  <si>
    <t>7/13/2017</t>
  </si>
  <si>
    <t>MS4996BE</t>
  </si>
  <si>
    <t>08826</t>
  </si>
  <si>
    <t>8/6/2014</t>
  </si>
  <si>
    <t>PITTSFIELD</t>
  </si>
  <si>
    <t>28512</t>
  </si>
  <si>
    <t>OPN</t>
  </si>
  <si>
    <t>MSZMT092H505</t>
  </si>
  <si>
    <t>8/6/2016</t>
  </si>
  <si>
    <t>MS2283AF</t>
  </si>
  <si>
    <t>01201</t>
  </si>
  <si>
    <t>2006004166</t>
  </si>
  <si>
    <t>AUL6C103H506</t>
  </si>
  <si>
    <t>MS9042SV</t>
  </si>
  <si>
    <t>2/11/2016</t>
  </si>
  <si>
    <t>SEAWORTHY</t>
  </si>
  <si>
    <t>WVY25004J505</t>
  </si>
  <si>
    <t>MS9111TJ</t>
  </si>
  <si>
    <t>51</t>
  </si>
  <si>
    <t>06121</t>
  </si>
  <si>
    <t>PATH FINDER</t>
  </si>
  <si>
    <t>288</t>
  </si>
  <si>
    <t>ATLANTIC</t>
  </si>
  <si>
    <t>MKUA01111080</t>
  </si>
  <si>
    <t>8/28/2017</t>
  </si>
  <si>
    <t>MS9182BB</t>
  </si>
  <si>
    <t>3D-172783</t>
  </si>
  <si>
    <t>LIV</t>
  </si>
  <si>
    <t>306</t>
  </si>
  <si>
    <t>ALCOA</t>
  </si>
  <si>
    <t>MSZMT413K202</t>
  </si>
  <si>
    <t>12/20/2016</t>
  </si>
  <si>
    <t>MS1564L</t>
  </si>
  <si>
    <t>40139202</t>
  </si>
  <si>
    <t>4/12/2016</t>
  </si>
  <si>
    <t>282</t>
  </si>
  <si>
    <t>MENGER</t>
  </si>
  <si>
    <t>MENC2316D404</t>
  </si>
  <si>
    <t>6/2/2018</t>
  </si>
  <si>
    <t>MS2004MG</t>
  </si>
  <si>
    <t>304082M</t>
  </si>
  <si>
    <t>HDYG0476M76I</t>
  </si>
  <si>
    <t>MS3333ND</t>
  </si>
  <si>
    <t>AVL MACHINE CO.</t>
  </si>
  <si>
    <t>4/7/2016</t>
  </si>
  <si>
    <t>WESTBOROUGH</t>
  </si>
  <si>
    <t>443</t>
  </si>
  <si>
    <t>BECKMAN LTD.</t>
  </si>
  <si>
    <t>WKL06440G393</t>
  </si>
  <si>
    <t>MS9735JE</t>
  </si>
  <si>
    <t>01581</t>
  </si>
  <si>
    <t>OL344519</t>
  </si>
  <si>
    <t>252</t>
  </si>
  <si>
    <t>SEA ARK</t>
  </si>
  <si>
    <t>SAMA0180G090</t>
  </si>
  <si>
    <t>6/16/2017</t>
  </si>
  <si>
    <t>MS3440AV</t>
  </si>
  <si>
    <t>7/6/2015</t>
  </si>
  <si>
    <t>HUDSON</t>
  </si>
  <si>
    <t>12515</t>
  </si>
  <si>
    <t>SEALARK</t>
  </si>
  <si>
    <t>SMK000111275</t>
  </si>
  <si>
    <t>MS7085AS</t>
  </si>
  <si>
    <t>01749</t>
  </si>
  <si>
    <t>2746</t>
  </si>
  <si>
    <t>CATBOAT</t>
  </si>
  <si>
    <t>MEGZ72I30065</t>
  </si>
  <si>
    <t>6/22/2017</t>
  </si>
  <si>
    <t>MS0165JG</t>
  </si>
  <si>
    <t>2003010305</t>
  </si>
  <si>
    <t>SCG24507C707</t>
  </si>
  <si>
    <t>5/17/2017</t>
  </si>
  <si>
    <t>MS2007HG</t>
  </si>
  <si>
    <t>2004018902</t>
  </si>
  <si>
    <t>2008</t>
  </si>
  <si>
    <t>WINNINGHOFF</t>
  </si>
  <si>
    <t>WFN740880987</t>
  </si>
  <si>
    <t>MS2587DH</t>
  </si>
  <si>
    <t>8/25/2015</t>
  </si>
  <si>
    <t>276</t>
  </si>
  <si>
    <t>SEACRAFT</t>
  </si>
  <si>
    <t>SICF3053M83J</t>
  </si>
  <si>
    <t>10/21/2017</t>
  </si>
  <si>
    <t>MS1124BC</t>
  </si>
  <si>
    <t>E02743</t>
  </si>
  <si>
    <t>3/18/2016</t>
  </si>
  <si>
    <t>RANGER</t>
  </si>
  <si>
    <t>FMLR2114D505</t>
  </si>
  <si>
    <t>5/16/2018</t>
  </si>
  <si>
    <t>MS1230AN</t>
  </si>
  <si>
    <t>29</t>
  </si>
  <si>
    <t>E03758</t>
  </si>
  <si>
    <t>PULSIFER</t>
  </si>
  <si>
    <t>PUL00096F505</t>
  </si>
  <si>
    <t>4/10/2018</t>
  </si>
  <si>
    <t>MS0096PH</t>
  </si>
  <si>
    <t>02478</t>
  </si>
  <si>
    <t>BELMONT</t>
  </si>
  <si>
    <t>22501F 680525</t>
  </si>
  <si>
    <t>SUZUKI</t>
  </si>
  <si>
    <t>4/9/2015</t>
  </si>
  <si>
    <t>279</t>
  </si>
  <si>
    <t>BROCKTON</t>
  </si>
  <si>
    <t>8497</t>
  </si>
  <si>
    <t>NCO</t>
  </si>
  <si>
    <t>PACIFIC SKIFFS</t>
  </si>
  <si>
    <t>PVPV0317A606</t>
  </si>
  <si>
    <t>6/27/2017</t>
  </si>
  <si>
    <t>MS4049DE</t>
  </si>
  <si>
    <t>02301</t>
  </si>
  <si>
    <t>E01485</t>
  </si>
  <si>
    <t>6/6/2015</t>
  </si>
  <si>
    <t>FLUID MOTION LLC</t>
  </si>
  <si>
    <t>FMLM2111G506</t>
  </si>
  <si>
    <t>8/18/2017</t>
  </si>
  <si>
    <t>MS2006RB</t>
  </si>
  <si>
    <t>1B035820</t>
  </si>
  <si>
    <t>7/28/2015</t>
  </si>
  <si>
    <t>192</t>
  </si>
  <si>
    <t>CHICOPEE</t>
  </si>
  <si>
    <t>19684</t>
  </si>
  <si>
    <t>CRESTLINER</t>
  </si>
  <si>
    <t>CRC19153J405</t>
  </si>
  <si>
    <t>MS6238AK</t>
  </si>
  <si>
    <t>01020</t>
  </si>
  <si>
    <t>3/9/2015</t>
  </si>
  <si>
    <t>SQUADRON YACHTS</t>
  </si>
  <si>
    <t>TSPHP0080374</t>
  </si>
  <si>
    <t>MS4522AK</t>
  </si>
  <si>
    <t>E13411</t>
  </si>
  <si>
    <t>1/19/2016</t>
  </si>
  <si>
    <t>MENGER BOATWORKS</t>
  </si>
  <si>
    <t>MENC2312J304</t>
  </si>
  <si>
    <t>1/19/2018</t>
  </si>
  <si>
    <t>MS9873BE</t>
  </si>
  <si>
    <t>8</t>
  </si>
  <si>
    <t>00122/10E301</t>
  </si>
  <si>
    <t>COM-PAC</t>
  </si>
  <si>
    <t>ABV20024C303</t>
  </si>
  <si>
    <t>MS1411LA</t>
  </si>
  <si>
    <t>N/A</t>
  </si>
  <si>
    <t>8/14/2015</t>
  </si>
  <si>
    <t>WEST SPRINGFIELD</t>
  </si>
  <si>
    <t>19701</t>
  </si>
  <si>
    <t>MRN</t>
  </si>
  <si>
    <t>FL TRIPP</t>
  </si>
  <si>
    <t>MSZ05950E202</t>
  </si>
  <si>
    <t>MS7869AP</t>
  </si>
  <si>
    <t>01089</t>
  </si>
  <si>
    <t>680307</t>
  </si>
  <si>
    <t>CRUSADER</t>
  </si>
  <si>
    <t>SICF3006G485</t>
  </si>
  <si>
    <t>MS9916BD</t>
  </si>
  <si>
    <t>EAST HARWICH</t>
  </si>
  <si>
    <t>05335</t>
  </si>
  <si>
    <t>MARSHALL MARINE</t>
  </si>
  <si>
    <t>MMC22182E484</t>
  </si>
  <si>
    <t>2/3/2018</t>
  </si>
  <si>
    <t>MS4296Z</t>
  </si>
  <si>
    <t>Y24210</t>
  </si>
  <si>
    <t>CROSBY</t>
  </si>
  <si>
    <t>CRY24126A999</t>
  </si>
  <si>
    <t>2/6/2018</t>
  </si>
  <si>
    <t>MS9847FT</t>
  </si>
  <si>
    <t>6/24/2015</t>
  </si>
  <si>
    <t>SEA CRAFT</t>
  </si>
  <si>
    <t>SECC30030879</t>
  </si>
  <si>
    <t>8/2/2017</t>
  </si>
  <si>
    <t>MS9286AL</t>
  </si>
  <si>
    <t>308249</t>
  </si>
  <si>
    <t>6/11/2015</t>
  </si>
  <si>
    <t>AREYS POND BOAT</t>
  </si>
  <si>
    <t>ARYW0001A699</t>
  </si>
  <si>
    <t>6/11/2017</t>
  </si>
  <si>
    <t>MS2286BE</t>
  </si>
  <si>
    <t>BMW</t>
  </si>
  <si>
    <t>6/22/2014</t>
  </si>
  <si>
    <t>EDEY&amp;DUFF</t>
  </si>
  <si>
    <t>EADSH1230581</t>
  </si>
  <si>
    <t>7/30/2016</t>
  </si>
  <si>
    <t>MS0123ED</t>
  </si>
  <si>
    <t>02359</t>
  </si>
  <si>
    <t>PEMBROKE</t>
  </si>
  <si>
    <t>OK290216</t>
  </si>
  <si>
    <t>6/4/2016</t>
  </si>
  <si>
    <t>305</t>
  </si>
  <si>
    <t>PARKER MARINE</t>
  </si>
  <si>
    <t>PXMLJ297F898</t>
  </si>
  <si>
    <t>7/10/2018</t>
  </si>
  <si>
    <t>MS8849AE</t>
  </si>
  <si>
    <t>4/21/2016</t>
  </si>
  <si>
    <t>OLD PORT MARINE</t>
  </si>
  <si>
    <t>OMX26088E598</t>
  </si>
  <si>
    <t>6/30/2018</t>
  </si>
  <si>
    <t>MS5209KS</t>
  </si>
  <si>
    <t>23365</t>
  </si>
  <si>
    <t>12/31/2014</t>
  </si>
  <si>
    <t>266</t>
  </si>
  <si>
    <t>MMC22235K495</t>
  </si>
  <si>
    <t>12/21/2016</t>
  </si>
  <si>
    <t>MS2291KV</t>
  </si>
  <si>
    <t>180</t>
  </si>
  <si>
    <t>D485215</t>
  </si>
  <si>
    <t>CAPE COD MARINE</t>
  </si>
  <si>
    <t>CC024005H696</t>
  </si>
  <si>
    <t>12/4/2017</t>
  </si>
  <si>
    <t>MS8350HB</t>
  </si>
  <si>
    <t>48</t>
  </si>
  <si>
    <t>CRY21129J585</t>
  </si>
  <si>
    <t>7/9/2017</t>
  </si>
  <si>
    <t>MS0134</t>
  </si>
  <si>
    <t>115</t>
  </si>
  <si>
    <t>44757028</t>
  </si>
  <si>
    <t>2/6/2015</t>
  </si>
  <si>
    <t>BHM</t>
  </si>
  <si>
    <t>BHM250090778</t>
  </si>
  <si>
    <t>2/6/2017</t>
  </si>
  <si>
    <t>MS0052AR</t>
  </si>
  <si>
    <t>7/14/2014</t>
  </si>
  <si>
    <t>CRY24104M84H</t>
  </si>
  <si>
    <t>8/30/2016</t>
  </si>
  <si>
    <t>MS3038AX</t>
  </si>
  <si>
    <t>23611</t>
  </si>
  <si>
    <t>10/22/2015</t>
  </si>
  <si>
    <t>216</t>
  </si>
  <si>
    <t>MMCI85600583</t>
  </si>
  <si>
    <t>10/22/2017</t>
  </si>
  <si>
    <t>MS5211GE</t>
  </si>
  <si>
    <t>02671</t>
  </si>
  <si>
    <t>WEST HARWICH</t>
  </si>
  <si>
    <t>MMC22183G484</t>
  </si>
  <si>
    <t>MS8177RC</t>
  </si>
  <si>
    <t>02661</t>
  </si>
  <si>
    <t>SOUTH HARWICH</t>
  </si>
  <si>
    <t>N5009</t>
  </si>
  <si>
    <t>MMC18668L889K</t>
  </si>
  <si>
    <t>MS7068KE</t>
  </si>
  <si>
    <t>27301</t>
  </si>
  <si>
    <t>5/27/2015</t>
  </si>
  <si>
    <t>EASTWARD HO</t>
  </si>
  <si>
    <t>PYA000680178</t>
  </si>
  <si>
    <t>5/27/2017</t>
  </si>
  <si>
    <t>MS9888BD</t>
  </si>
  <si>
    <t>44</t>
  </si>
  <si>
    <t>SGH001631280</t>
  </si>
  <si>
    <t>5/20/2017</t>
  </si>
  <si>
    <t>MS9768BA</t>
  </si>
  <si>
    <t>01983</t>
  </si>
  <si>
    <t>TOPSFIELD</t>
  </si>
  <si>
    <t>MMC18614A686</t>
  </si>
  <si>
    <t>3/12/2018</t>
  </si>
  <si>
    <t>MS9391AD</t>
  </si>
  <si>
    <t>YAMMA</t>
  </si>
  <si>
    <t>12/30/2014</t>
  </si>
  <si>
    <t>MMC221590382</t>
  </si>
  <si>
    <t>2/11/2017</t>
  </si>
  <si>
    <t>MS7342KG</t>
  </si>
  <si>
    <t>37.5</t>
  </si>
  <si>
    <t>NRYE2269221522</t>
  </si>
  <si>
    <t>KUBOTA</t>
  </si>
  <si>
    <t>12/12/2015</t>
  </si>
  <si>
    <t>228</t>
  </si>
  <si>
    <t>MSZMT377G505</t>
  </si>
  <si>
    <t>1952</t>
  </si>
  <si>
    <t>12/12/2017</t>
  </si>
  <si>
    <t>MS1952CS</t>
  </si>
  <si>
    <t>2616C406</t>
  </si>
  <si>
    <t>QUAHAUG</t>
  </si>
  <si>
    <t>MCOQL008K1785</t>
  </si>
  <si>
    <t>6/8/2017</t>
  </si>
  <si>
    <t>MS1933SY</t>
  </si>
  <si>
    <t>953332</t>
  </si>
  <si>
    <t>MERCRUSIER</t>
  </si>
  <si>
    <t>HINTERHOELLER</t>
  </si>
  <si>
    <t>ZHYC2068E888</t>
  </si>
  <si>
    <t>MS5869H</t>
  </si>
  <si>
    <t>ED7058U</t>
  </si>
  <si>
    <t>CRY21127M841</t>
  </si>
  <si>
    <t>MS5628HC</t>
  </si>
  <si>
    <t>15755</t>
  </si>
  <si>
    <t>12/1/2014</t>
  </si>
  <si>
    <t>PULSIPHER</t>
  </si>
  <si>
    <t>XDC2673CD090</t>
  </si>
  <si>
    <t>11/6/2016</t>
  </si>
  <si>
    <t>MS7184AA</t>
  </si>
  <si>
    <t>20815</t>
  </si>
  <si>
    <t>MD</t>
  </si>
  <si>
    <t>CHEVY CHASE</t>
  </si>
  <si>
    <t>EB6288SI</t>
  </si>
  <si>
    <t>NORWAUK WILLIAMS</t>
  </si>
  <si>
    <t>MSZ05248L101</t>
  </si>
  <si>
    <t>12/10/2017</t>
  </si>
  <si>
    <t>MS4673E</t>
  </si>
  <si>
    <t>SANDRA</t>
  </si>
  <si>
    <t>M40139202</t>
  </si>
  <si>
    <t>9/6/2015</t>
  </si>
  <si>
    <t>MSZ02009A292</t>
  </si>
  <si>
    <t>MS4639RR</t>
  </si>
  <si>
    <t>380094</t>
  </si>
  <si>
    <t>MMCL85681183</t>
  </si>
  <si>
    <t>3/23/2018</t>
  </si>
  <si>
    <t>MS5537ZE</t>
  </si>
  <si>
    <t>605220N</t>
  </si>
  <si>
    <t>MMC221340979</t>
  </si>
  <si>
    <t>3/14/2017</t>
  </si>
  <si>
    <t>MS4733AX</t>
  </si>
  <si>
    <t>02132</t>
  </si>
  <si>
    <t>WEST ROXBURY</t>
  </si>
  <si>
    <t>59108000</t>
  </si>
  <si>
    <t>5/21/2015</t>
  </si>
  <si>
    <t>MKVA01161280</t>
  </si>
  <si>
    <t>5/30/2017</t>
  </si>
  <si>
    <t>MS4209HD</t>
  </si>
  <si>
    <t>5</t>
  </si>
  <si>
    <t>2832B603</t>
  </si>
  <si>
    <t>EDEY &amp; DUFF</t>
  </si>
  <si>
    <t>EADSH0340873</t>
  </si>
  <si>
    <t>MS0034SH</t>
  </si>
  <si>
    <t>ED70058U</t>
  </si>
  <si>
    <t>5/2/2016</t>
  </si>
  <si>
    <t>TBIPRODUC</t>
  </si>
  <si>
    <t>TBX211050374</t>
  </si>
  <si>
    <t>5/8/2018</t>
  </si>
  <si>
    <t>MS4009HH</t>
  </si>
  <si>
    <t>GEN.MARINE</t>
  </si>
  <si>
    <t>GMW25027E788</t>
  </si>
  <si>
    <t>MS6089RL</t>
  </si>
  <si>
    <t>U10145A8</t>
  </si>
  <si>
    <t>6/9/2016</t>
  </si>
  <si>
    <t>MSZ01090K292</t>
  </si>
  <si>
    <t>6/9/2018</t>
  </si>
  <si>
    <t>MS3270JC</t>
  </si>
  <si>
    <t>94025</t>
  </si>
  <si>
    <t>CA</t>
  </si>
  <si>
    <t>MENLO PARK</t>
  </si>
  <si>
    <t>22</t>
  </si>
  <si>
    <t>N8293</t>
  </si>
  <si>
    <t>MARSHALL M</t>
  </si>
  <si>
    <t>MMC221600682</t>
  </si>
  <si>
    <t>7/18/2017</t>
  </si>
  <si>
    <t>MS5360TD</t>
  </si>
  <si>
    <t>9.9</t>
  </si>
  <si>
    <t>MSZ01016L191</t>
  </si>
  <si>
    <t>MS2459HY</t>
  </si>
  <si>
    <t>56594</t>
  </si>
  <si>
    <t>6/10/2016</t>
  </si>
  <si>
    <t>CRY21144C888</t>
  </si>
  <si>
    <t>5/6/2018</t>
  </si>
  <si>
    <t>MS0041CL</t>
  </si>
  <si>
    <t>999</t>
  </si>
  <si>
    <t>4/18/2015</t>
  </si>
  <si>
    <t>WEST BROOKFIELD</t>
  </si>
  <si>
    <t>441</t>
  </si>
  <si>
    <t>MMC22175L384</t>
  </si>
  <si>
    <t>4/17/2017</t>
  </si>
  <si>
    <t>MS3425KH</t>
  </si>
  <si>
    <t>01585</t>
  </si>
  <si>
    <t>U1310C312</t>
  </si>
  <si>
    <t>CRY24103M84E</t>
  </si>
  <si>
    <t>10/16/2016</t>
  </si>
  <si>
    <t>MS4912AU</t>
  </si>
  <si>
    <t>6.5</t>
  </si>
  <si>
    <t>04007</t>
  </si>
  <si>
    <t>HONOR</t>
  </si>
  <si>
    <t>NHR200020373</t>
  </si>
  <si>
    <t>7/26/2017</t>
  </si>
  <si>
    <t>MS0309DW</t>
  </si>
  <si>
    <t>OD989808</t>
  </si>
  <si>
    <t>3/5/2016</t>
  </si>
  <si>
    <t>WESTWOOD</t>
  </si>
  <si>
    <t>10664</t>
  </si>
  <si>
    <t>INFLATABLE</t>
  </si>
  <si>
    <t>ZODIAC</t>
  </si>
  <si>
    <t>XDCT0639A505</t>
  </si>
  <si>
    <t>4/8/2018</t>
  </si>
  <si>
    <t>MS0613MS</t>
  </si>
  <si>
    <t>Boat Registration Class A - under 16 feet</t>
  </si>
  <si>
    <t>02090</t>
  </si>
  <si>
    <t>4</t>
  </si>
  <si>
    <t>LISTER</t>
  </si>
  <si>
    <t>4/7/2015</t>
  </si>
  <si>
    <t>182</t>
  </si>
  <si>
    <t>MSZMT821K202</t>
  </si>
  <si>
    <t>MS2003RL</t>
  </si>
  <si>
    <t>6</t>
  </si>
  <si>
    <t>J2816184</t>
  </si>
  <si>
    <t>JOHNSON</t>
  </si>
  <si>
    <t>144</t>
  </si>
  <si>
    <t>SEARS</t>
  </si>
  <si>
    <t>SEAE1564M79K</t>
  </si>
  <si>
    <t>3/10/2018</t>
  </si>
  <si>
    <t>MS9578ZB</t>
  </si>
  <si>
    <t>1/6/2015</t>
  </si>
  <si>
    <t>191</t>
  </si>
  <si>
    <t>MOLLY'S COVE</t>
  </si>
  <si>
    <t>MCOQL006F285</t>
  </si>
  <si>
    <t>2/18/2017</t>
  </si>
  <si>
    <t>MS1402LW</t>
  </si>
  <si>
    <t>EVINRUDE</t>
  </si>
  <si>
    <t>156</t>
  </si>
  <si>
    <t>DURN</t>
  </si>
  <si>
    <t>30358********</t>
  </si>
  <si>
    <t>4/15/2017</t>
  </si>
  <si>
    <t>MS5559SS</t>
  </si>
  <si>
    <t>4KE6847312</t>
  </si>
  <si>
    <t>MTSUBISHI</t>
  </si>
  <si>
    <t>7/8/2016</t>
  </si>
  <si>
    <t>HAVERHILL</t>
  </si>
  <si>
    <t>22317</t>
  </si>
  <si>
    <t>TORE HOLM</t>
  </si>
  <si>
    <t>CTZ558511046</t>
  </si>
  <si>
    <t>1946</t>
  </si>
  <si>
    <t>7/8/2018</t>
  </si>
  <si>
    <t>MS1355BG</t>
  </si>
  <si>
    <t>01830</t>
  </si>
  <si>
    <t>46</t>
  </si>
  <si>
    <t>152222-C711</t>
  </si>
  <si>
    <t>501</t>
  </si>
  <si>
    <t>MARION</t>
  </si>
  <si>
    <t>8514</t>
  </si>
  <si>
    <t>HWS42038B888</t>
  </si>
  <si>
    <t>3/15/2018</t>
  </si>
  <si>
    <t>MS1543BF</t>
  </si>
  <si>
    <t>02193</t>
  </si>
  <si>
    <t>400</t>
  </si>
  <si>
    <t>565</t>
  </si>
  <si>
    <t>NEW BEDFORD</t>
  </si>
  <si>
    <t>27844</t>
  </si>
  <si>
    <t>HUBBIE ATKINSON</t>
  </si>
  <si>
    <t>NYZP1088F111</t>
  </si>
  <si>
    <t>4/9/2017</t>
  </si>
  <si>
    <t>MS6346BD</t>
  </si>
  <si>
    <t>02568</t>
  </si>
  <si>
    <t>VINEYARD HAVEN</t>
  </si>
  <si>
    <t>355</t>
  </si>
  <si>
    <t>2/2/2016</t>
  </si>
  <si>
    <t>FAIRHAVEN</t>
  </si>
  <si>
    <t>27841</t>
  </si>
  <si>
    <t>BELLIVEAU</t>
  </si>
  <si>
    <t>MSZMT186G809</t>
  </si>
  <si>
    <t>MS3095BC</t>
  </si>
  <si>
    <t>02719</t>
  </si>
  <si>
    <t>680</t>
  </si>
  <si>
    <t>540</t>
  </si>
  <si>
    <t>8529</t>
  </si>
  <si>
    <t>DIXON</t>
  </si>
  <si>
    <t>NYZP0840K111</t>
  </si>
  <si>
    <t>12/13/2017</t>
  </si>
  <si>
    <t>MS1493BC</t>
  </si>
  <si>
    <t>MSZMT172F404</t>
  </si>
  <si>
    <t>10/16/2017</t>
  </si>
  <si>
    <t>MS9242BE</t>
  </si>
  <si>
    <t>02740</t>
  </si>
  <si>
    <t>BELLAVEAU</t>
  </si>
  <si>
    <t>MSZMT189F505</t>
  </si>
  <si>
    <t>10/1/2016</t>
  </si>
  <si>
    <t>MS5036BA</t>
  </si>
  <si>
    <t>365</t>
  </si>
  <si>
    <t>4TB06734</t>
  </si>
  <si>
    <t>8533</t>
  </si>
  <si>
    <t>LEBLANC BROTHERS</t>
  </si>
  <si>
    <t>MSZMT610G606</t>
  </si>
  <si>
    <t>12/16/2017</t>
  </si>
  <si>
    <t>MS8230AY</t>
  </si>
  <si>
    <t>450</t>
  </si>
  <si>
    <t>493</t>
  </si>
  <si>
    <t>JAMES D ENTREM</t>
  </si>
  <si>
    <t>MSZMT187F505</t>
  </si>
  <si>
    <t>5/21/2017</t>
  </si>
  <si>
    <t>MS5018BA</t>
  </si>
  <si>
    <t>02747</t>
  </si>
  <si>
    <t>NORTH DARTMOUTH</t>
  </si>
  <si>
    <t>E20922</t>
  </si>
  <si>
    <t>6/20/2016</t>
  </si>
  <si>
    <t>672</t>
  </si>
  <si>
    <t>MSZMT133F505</t>
  </si>
  <si>
    <t>7/9/2018</t>
  </si>
  <si>
    <t>MS9327AW</t>
  </si>
  <si>
    <t>4TB06822</t>
  </si>
  <si>
    <t>HUBBIE</t>
  </si>
  <si>
    <t>MSZMT848D404</t>
  </si>
  <si>
    <t>MS2828BE</t>
  </si>
  <si>
    <t>02744</t>
  </si>
  <si>
    <t>10/9/2014</t>
  </si>
  <si>
    <t>516</t>
  </si>
  <si>
    <t>QUINCY</t>
  </si>
  <si>
    <t>10656</t>
  </si>
  <si>
    <t>VIKING</t>
  </si>
  <si>
    <t>VKY43946M79J</t>
  </si>
  <si>
    <t>9/23/2016</t>
  </si>
  <si>
    <t>MS0910BM</t>
  </si>
  <si>
    <t>02190</t>
  </si>
  <si>
    <t>MITCHELL</t>
  </si>
  <si>
    <t>UKN</t>
  </si>
  <si>
    <t>485</t>
  </si>
  <si>
    <t>BEY00161A686</t>
  </si>
  <si>
    <t>5/13/2018</t>
  </si>
  <si>
    <t>MS6719A</t>
  </si>
  <si>
    <t>ELCO</t>
  </si>
  <si>
    <t>MSZMT406G404</t>
  </si>
  <si>
    <t>1940</t>
  </si>
  <si>
    <t>2/25/2018</t>
  </si>
  <si>
    <t>MS1223PW</t>
  </si>
  <si>
    <t>02558</t>
  </si>
  <si>
    <t>ONSET</t>
  </si>
  <si>
    <t>SWAN</t>
  </si>
  <si>
    <t>NAI441011278</t>
  </si>
  <si>
    <t>7/30/2017</t>
  </si>
  <si>
    <t>MS4378AS</t>
  </si>
  <si>
    <t>02116</t>
  </si>
  <si>
    <t>3E5882</t>
  </si>
  <si>
    <t>12/29/2014</t>
  </si>
  <si>
    <t>PACEMAKER</t>
  </si>
  <si>
    <t>PAC40508M77L</t>
  </si>
  <si>
    <t>MS5359BD</t>
  </si>
  <si>
    <t>02171</t>
  </si>
  <si>
    <t>330</t>
  </si>
  <si>
    <t>11/13/2015</t>
  </si>
  <si>
    <t>557</t>
  </si>
  <si>
    <t>BERGERON</t>
  </si>
  <si>
    <t>MSZMT553H505</t>
  </si>
  <si>
    <t>11/12/2017</t>
  </si>
  <si>
    <t>MS6582AS</t>
  </si>
  <si>
    <t>6125AFM75</t>
  </si>
  <si>
    <t>660</t>
  </si>
  <si>
    <t>CLARK HARBOUR BOATBUILDERS, LTD</t>
  </si>
  <si>
    <t>MSZMT541H404</t>
  </si>
  <si>
    <t>MS2892BE</t>
  </si>
  <si>
    <t>6076AFM30</t>
  </si>
  <si>
    <t>29212</t>
  </si>
  <si>
    <t>WEDGEPORT LTD</t>
  </si>
  <si>
    <t>MSZMT409G505</t>
  </si>
  <si>
    <t>12/26/2016</t>
  </si>
  <si>
    <t>MS1117TH</t>
  </si>
  <si>
    <t>280</t>
  </si>
  <si>
    <t>MSZMT675H202</t>
  </si>
  <si>
    <t>9/11/2017</t>
  </si>
  <si>
    <t>MS1947CK</t>
  </si>
  <si>
    <t>DD06VF209404</t>
  </si>
  <si>
    <t>MSZMT169J303</t>
  </si>
  <si>
    <t>3/31/2018</t>
  </si>
  <si>
    <t>MS3897AL</t>
  </si>
  <si>
    <t>02748</t>
  </si>
  <si>
    <t>SOUTH DARTMOUTH</t>
  </si>
  <si>
    <t>3306</t>
  </si>
  <si>
    <t>HUBBIES</t>
  </si>
  <si>
    <t>MSZMT652G303</t>
  </si>
  <si>
    <t>9/17/2017</t>
  </si>
  <si>
    <t>MS9656BB</t>
  </si>
  <si>
    <t>08204</t>
  </si>
  <si>
    <t>NJ</t>
  </si>
  <si>
    <t>CAPE MAY</t>
  </si>
  <si>
    <t>70874020</t>
  </si>
  <si>
    <t>9/26/2014</t>
  </si>
  <si>
    <t>498</t>
  </si>
  <si>
    <t>MSZMT681G303</t>
  </si>
  <si>
    <t>10/8/2016</t>
  </si>
  <si>
    <t>MS1219JP</t>
  </si>
  <si>
    <t>02346</t>
  </si>
  <si>
    <t>MIDDLEBORO</t>
  </si>
  <si>
    <t>42B079906</t>
  </si>
  <si>
    <t>1/16/2016</t>
  </si>
  <si>
    <t>537</t>
  </si>
  <si>
    <t>ROY DOUCETTE</t>
  </si>
  <si>
    <t>MSZMT455F303</t>
  </si>
  <si>
    <t>MS7719AG</t>
  </si>
  <si>
    <t>02050</t>
  </si>
  <si>
    <t>MARSHFIELD</t>
  </si>
  <si>
    <t>CARVER</t>
  </si>
  <si>
    <t>309500</t>
  </si>
  <si>
    <t>4/27/2015</t>
  </si>
  <si>
    <t>MSZMT056F303</t>
  </si>
  <si>
    <t>4/26/2017</t>
  </si>
  <si>
    <t>MS8047AZ</t>
  </si>
  <si>
    <t>MSZMT102E202</t>
  </si>
  <si>
    <t>MS4938BD</t>
  </si>
  <si>
    <t>9/5/2014</t>
  </si>
  <si>
    <t>LAROCHE</t>
  </si>
  <si>
    <t>MSZ05616D202</t>
  </si>
  <si>
    <t>9/5/2016</t>
  </si>
  <si>
    <t>MS4315BD</t>
  </si>
  <si>
    <t>4TB07225</t>
  </si>
  <si>
    <t>4/3/2015</t>
  </si>
  <si>
    <t>564</t>
  </si>
  <si>
    <t>MSZ03656F101</t>
  </si>
  <si>
    <t>4/3/2017</t>
  </si>
  <si>
    <t>MS6180BD</t>
  </si>
  <si>
    <t>MSZ03465F101</t>
  </si>
  <si>
    <t>MS8021AB</t>
  </si>
  <si>
    <t>02367</t>
  </si>
  <si>
    <t>PLYMPTON</t>
  </si>
  <si>
    <t>84Z03099</t>
  </si>
  <si>
    <t>GUIMOND</t>
  </si>
  <si>
    <t>ZYGG450131198</t>
  </si>
  <si>
    <t>2/12/2017</t>
  </si>
  <si>
    <t>MS2417KV</t>
  </si>
  <si>
    <t>FORMULA</t>
  </si>
  <si>
    <t>TNRD6847E798</t>
  </si>
  <si>
    <t>3/22/2018</t>
  </si>
  <si>
    <t>MS5260AM</t>
  </si>
  <si>
    <t>PERKIN</t>
  </si>
  <si>
    <t>5/29/2015</t>
  </si>
  <si>
    <t>SEA WOLF</t>
  </si>
  <si>
    <t>MSZ00027A898</t>
  </si>
  <si>
    <t>7/2/2017</t>
  </si>
  <si>
    <t>MS4993AV</t>
  </si>
  <si>
    <t>02738</t>
  </si>
  <si>
    <t>ACKERSON</t>
  </si>
  <si>
    <t>MSZ00038L595</t>
  </si>
  <si>
    <t>1/26/2018</t>
  </si>
  <si>
    <t>MS6688ZP</t>
  </si>
  <si>
    <t>75V1880</t>
  </si>
  <si>
    <t>BRUNO/STILLMAN</t>
  </si>
  <si>
    <t>MSZ00665G292</t>
  </si>
  <si>
    <t>3/10/2017</t>
  </si>
  <si>
    <t>MS5589AK</t>
  </si>
  <si>
    <t>02576</t>
  </si>
  <si>
    <t>WEST WAREHAM</t>
  </si>
  <si>
    <t>12523</t>
  </si>
  <si>
    <t>PEARSO</t>
  </si>
  <si>
    <t>PEA47014A585</t>
  </si>
  <si>
    <t>6/20/2017</t>
  </si>
  <si>
    <t>MS4110HT</t>
  </si>
  <si>
    <t>275</t>
  </si>
  <si>
    <t>JTV87179</t>
  </si>
  <si>
    <t>MSZ03056D092</t>
  </si>
  <si>
    <t>6/10/2018</t>
  </si>
  <si>
    <t>MS6906BF</t>
  </si>
  <si>
    <t>4/28/2015</t>
  </si>
  <si>
    <t>ABEL</t>
  </si>
  <si>
    <t>MSZ00806L090</t>
  </si>
  <si>
    <t>4/27/2017</t>
  </si>
  <si>
    <t>MS1406AD</t>
  </si>
  <si>
    <t>02743</t>
  </si>
  <si>
    <t>ACUSHNET</t>
  </si>
  <si>
    <t>LINDA</t>
  </si>
  <si>
    <t>1214909</t>
  </si>
  <si>
    <t>5/11/2015</t>
  </si>
  <si>
    <t>PC489107D989</t>
  </si>
  <si>
    <t>MS4898AK</t>
  </si>
  <si>
    <t>DRAKE</t>
  </si>
  <si>
    <t>12/29/2015</t>
  </si>
  <si>
    <t>GULFSTAR</t>
  </si>
  <si>
    <t>GF5432520875</t>
  </si>
  <si>
    <t>2/17/2018</t>
  </si>
  <si>
    <t>MS7009P</t>
  </si>
  <si>
    <t>02169</t>
  </si>
  <si>
    <t>OLZ05837</t>
  </si>
  <si>
    <t>MSZ00034C999</t>
  </si>
  <si>
    <t>2/20/2017</t>
  </si>
  <si>
    <t>MS5605BD</t>
  </si>
  <si>
    <t>11/5/2014</t>
  </si>
  <si>
    <t>BOATBUILDER</t>
  </si>
  <si>
    <t>MSZ00323L090</t>
  </si>
  <si>
    <t>1958</t>
  </si>
  <si>
    <t>11/18/2016</t>
  </si>
  <si>
    <t>MS3503AE</t>
  </si>
  <si>
    <t>5531092</t>
  </si>
  <si>
    <t>5/19/2015</t>
  </si>
  <si>
    <t>PRESIDENT</t>
  </si>
  <si>
    <t>MY141120C686</t>
  </si>
  <si>
    <t>7/14/2017</t>
  </si>
  <si>
    <t>MS1736A</t>
  </si>
  <si>
    <t>7/6/2016</t>
  </si>
  <si>
    <t>CTYN4668H687</t>
  </si>
  <si>
    <t>7/6/2018</t>
  </si>
  <si>
    <t>MS9980BF</t>
  </si>
  <si>
    <t>CHB</t>
  </si>
  <si>
    <t>CHB340861078</t>
  </si>
  <si>
    <t>MS1776LL</t>
  </si>
  <si>
    <t>02571</t>
  </si>
  <si>
    <t>WAREHAM</t>
  </si>
  <si>
    <t>M51248</t>
  </si>
  <si>
    <t>6/13/2016</t>
  </si>
  <si>
    <t>FYCLC062D202</t>
  </si>
  <si>
    <t>MS3930BM</t>
  </si>
  <si>
    <t>5/27/2016</t>
  </si>
  <si>
    <t>FDF00316C697</t>
  </si>
  <si>
    <t>5/27/2018</t>
  </si>
  <si>
    <t>MS5408BF</t>
  </si>
  <si>
    <t>07131</t>
  </si>
  <si>
    <t>5/9/2016</t>
  </si>
  <si>
    <t>ZCC29356M84A</t>
  </si>
  <si>
    <t>5/9/2018</t>
  </si>
  <si>
    <t>MS0084CC</t>
  </si>
  <si>
    <t>471</t>
  </si>
  <si>
    <t>4/28/2016</t>
  </si>
  <si>
    <t>EGG HARBOR</t>
  </si>
  <si>
    <t>MSZMT389A010</t>
  </si>
  <si>
    <t>4/28/2018</t>
  </si>
  <si>
    <t>MS3574BF</t>
  </si>
  <si>
    <t>02663</t>
  </si>
  <si>
    <t>SOUTH WELLFLEET</t>
  </si>
  <si>
    <t>PEA48147M79J</t>
  </si>
  <si>
    <t>3/14/2018</t>
  </si>
  <si>
    <t>MS1494BF</t>
  </si>
  <si>
    <t>M140130446</t>
  </si>
  <si>
    <t>11/10/2015</t>
  </si>
  <si>
    <t>PCXAE383I708</t>
  </si>
  <si>
    <t>11/10/2017</t>
  </si>
  <si>
    <t>MS9449BE</t>
  </si>
  <si>
    <t>000000</t>
  </si>
  <si>
    <t>9/16/2015</t>
  </si>
  <si>
    <t>SSUP9123H899</t>
  </si>
  <si>
    <t>9/16/2017</t>
  </si>
  <si>
    <t>MS1999CB</t>
  </si>
  <si>
    <t>BRUNO</t>
  </si>
  <si>
    <t>A418249</t>
  </si>
  <si>
    <t>8/26/2015</t>
  </si>
  <si>
    <t>325</t>
  </si>
  <si>
    <t>CAMBRIDGE</t>
  </si>
  <si>
    <t>12503</t>
  </si>
  <si>
    <t>FLUID MOTION</t>
  </si>
  <si>
    <t>FMLT2710G516</t>
  </si>
  <si>
    <t>8/26/2017</t>
  </si>
  <si>
    <t>MS7962BE</t>
  </si>
  <si>
    <t>01940</t>
  </si>
  <si>
    <t>LYNNFIELD</t>
  </si>
  <si>
    <t>08439</t>
  </si>
  <si>
    <t>PEA90132H788</t>
  </si>
  <si>
    <t>8/7/2017</t>
  </si>
  <si>
    <t>MS6976BE</t>
  </si>
  <si>
    <t>E20942</t>
  </si>
  <si>
    <t>SWANSEA</t>
  </si>
  <si>
    <t>27858</t>
  </si>
  <si>
    <t>MARINE INNOVATORS</t>
  </si>
  <si>
    <t>MXB320011277</t>
  </si>
  <si>
    <t>6/14/2017</t>
  </si>
  <si>
    <t>MS2043FT</t>
  </si>
  <si>
    <t>02771</t>
  </si>
  <si>
    <t>SEEKONK</t>
  </si>
  <si>
    <t>5102347187P</t>
  </si>
  <si>
    <t>JIM BETTS</t>
  </si>
  <si>
    <t>JIM00041F010</t>
  </si>
  <si>
    <t>MS2221BE</t>
  </si>
  <si>
    <t>277</t>
  </si>
  <si>
    <t>12J03584</t>
  </si>
  <si>
    <t>YOUNG BROTHERS</t>
  </si>
  <si>
    <t>MSZMT451G809</t>
  </si>
  <si>
    <t>MS9790BD</t>
  </si>
  <si>
    <t>ED22195U542365F</t>
  </si>
  <si>
    <t>444</t>
  </si>
  <si>
    <t>XDYQ0104M79K</t>
  </si>
  <si>
    <t>MS1964GM</t>
  </si>
  <si>
    <t>3/24/2015</t>
  </si>
  <si>
    <t>ERY28679C888</t>
  </si>
  <si>
    <t>3/24/2017</t>
  </si>
  <si>
    <t>MS5918BD</t>
  </si>
  <si>
    <t>01756</t>
  </si>
  <si>
    <t>MENDON</t>
  </si>
  <si>
    <t>43</t>
  </si>
  <si>
    <t>2300049913</t>
  </si>
  <si>
    <t>PSE38001J091</t>
  </si>
  <si>
    <t>12/2/2016</t>
  </si>
  <si>
    <t>MS5237BD</t>
  </si>
  <si>
    <t>T06068T525317</t>
  </si>
  <si>
    <t>JOHN WILLIAMS</t>
  </si>
  <si>
    <t>MSZMT277F809</t>
  </si>
  <si>
    <t>9/24/2016</t>
  </si>
  <si>
    <t>MS7058DS</t>
  </si>
  <si>
    <t>02061</t>
  </si>
  <si>
    <t>NORWELL</t>
  </si>
  <si>
    <t>21210</t>
  </si>
  <si>
    <t>9/8/2014</t>
  </si>
  <si>
    <t>ERY30617M83I</t>
  </si>
  <si>
    <t>9/8/2016</t>
  </si>
  <si>
    <t>MS4374BD</t>
  </si>
  <si>
    <t>LILLY</t>
  </si>
  <si>
    <t>02365978</t>
  </si>
  <si>
    <t>11/2/2015</t>
  </si>
  <si>
    <t>RIZ00712F090</t>
  </si>
  <si>
    <t>11/2/2017</t>
  </si>
  <si>
    <t>MS2964MJ</t>
  </si>
  <si>
    <t>ALBERMAL</t>
  </si>
  <si>
    <t>XWR32150I001</t>
  </si>
  <si>
    <t>7/1/2018</t>
  </si>
  <si>
    <t>MS9504BC</t>
  </si>
  <si>
    <t>413875</t>
  </si>
  <si>
    <t>9/11/2014</t>
  </si>
  <si>
    <t>CYTN4668H687</t>
  </si>
  <si>
    <t>9/11/2016</t>
  </si>
  <si>
    <t>MS4464BD</t>
  </si>
  <si>
    <t>03460</t>
  </si>
  <si>
    <t>438</t>
  </si>
  <si>
    <t>PEA510520373</t>
  </si>
  <si>
    <t>5/15/2018</t>
  </si>
  <si>
    <t>MS5037BC</t>
  </si>
  <si>
    <t>02769</t>
  </si>
  <si>
    <t>REHOBOTH</t>
  </si>
  <si>
    <t>AUL28779D404</t>
  </si>
  <si>
    <t>5/4/2017</t>
  </si>
  <si>
    <t>MS3302AB</t>
  </si>
  <si>
    <t>01876</t>
  </si>
  <si>
    <t>TEWKSBURY</t>
  </si>
  <si>
    <t>3/25/2015</t>
  </si>
  <si>
    <t>ERY32741K788</t>
  </si>
  <si>
    <t>5/15/2017</t>
  </si>
  <si>
    <t>MS0049CS</t>
  </si>
  <si>
    <t>5/4/2016</t>
  </si>
  <si>
    <t>CAPITAL YAHT</t>
  </si>
  <si>
    <t>CPY00493N82J</t>
  </si>
  <si>
    <t>5/3/2018</t>
  </si>
  <si>
    <t>MS2399BC</t>
  </si>
  <si>
    <t>02062</t>
  </si>
  <si>
    <t>NORWOOD</t>
  </si>
  <si>
    <t>E14471</t>
  </si>
  <si>
    <t>OLDPORT MARINE, INC.</t>
  </si>
  <si>
    <t>OMX26120C404</t>
  </si>
  <si>
    <t>10/11/2017</t>
  </si>
  <si>
    <t>MS1053BC</t>
  </si>
  <si>
    <t>RGG081A245545</t>
  </si>
  <si>
    <t>7/7/2015</t>
  </si>
  <si>
    <t>CHILMARK</t>
  </si>
  <si>
    <t>22825</t>
  </si>
  <si>
    <t>DIX020205Y05</t>
  </si>
  <si>
    <t>8/9/2017</t>
  </si>
  <si>
    <t>MS1906WB</t>
  </si>
  <si>
    <t>STE-300</t>
  </si>
  <si>
    <t>VINYARD HAVEN SHIPYARD</t>
  </si>
  <si>
    <t>VNY260190277</t>
  </si>
  <si>
    <t>MS5541BF</t>
  </si>
  <si>
    <t>02777</t>
  </si>
  <si>
    <t>2J3585</t>
  </si>
  <si>
    <t>KUBUTO</t>
  </si>
  <si>
    <t>PEA48885M76J</t>
  </si>
  <si>
    <t>6/25/2017</t>
  </si>
  <si>
    <t>MS4474BB</t>
  </si>
  <si>
    <t>02180</t>
  </si>
  <si>
    <t>STONEHAM</t>
  </si>
  <si>
    <t>1103980</t>
  </si>
  <si>
    <t>FREEDOM LEGACY</t>
  </si>
  <si>
    <t>FYCLC027E001</t>
  </si>
  <si>
    <t>MS2759BB</t>
  </si>
  <si>
    <t>TMD3020</t>
  </si>
  <si>
    <t>3/26/2015</t>
  </si>
  <si>
    <t>BAVARIA</t>
  </si>
  <si>
    <t>BAVU32Z7L304</t>
  </si>
  <si>
    <t>MS6459BA</t>
  </si>
  <si>
    <t>HARRIS</t>
  </si>
  <si>
    <t>HCH280070382</t>
  </si>
  <si>
    <t>1/8/2017</t>
  </si>
  <si>
    <t>MS5703BA</t>
  </si>
  <si>
    <t>4/10/2016</t>
  </si>
  <si>
    <t>CTYN4733J687</t>
  </si>
  <si>
    <t>MS7124AZ</t>
  </si>
  <si>
    <t>0922086</t>
  </si>
  <si>
    <t>FDF33071B708</t>
  </si>
  <si>
    <t>MS5490BC</t>
  </si>
  <si>
    <t>DONELLE</t>
  </si>
  <si>
    <t>MSZMT528G809</t>
  </si>
  <si>
    <t>MS8358AY</t>
  </si>
  <si>
    <t>7.5</t>
  </si>
  <si>
    <t>10/23/2015</t>
  </si>
  <si>
    <t>MARINER</t>
  </si>
  <si>
    <t>MYN28002M77E</t>
  </si>
  <si>
    <t>11/28/2017</t>
  </si>
  <si>
    <t>MS8346AY</t>
  </si>
  <si>
    <t>02093</t>
  </si>
  <si>
    <t>WRENTHAM</t>
  </si>
  <si>
    <t>3/12/2016</t>
  </si>
  <si>
    <t>CPDJ0201M81C</t>
  </si>
  <si>
    <t>MS2082AZ</t>
  </si>
  <si>
    <t>2060000986</t>
  </si>
  <si>
    <t>GENERAL M ARINE</t>
  </si>
  <si>
    <t>GMW26070L304</t>
  </si>
  <si>
    <t>MS1326BD</t>
  </si>
  <si>
    <t>FARYLAN</t>
  </si>
  <si>
    <t>8/27/2015</t>
  </si>
  <si>
    <t>JENSEN</t>
  </si>
  <si>
    <t>CAB294941073</t>
  </si>
  <si>
    <t>10/10/2017</t>
  </si>
  <si>
    <t>MS7437AY</t>
  </si>
  <si>
    <t>1550C012HBW-100</t>
  </si>
  <si>
    <t>5/16/2015</t>
  </si>
  <si>
    <t>379</t>
  </si>
  <si>
    <t>ALLIED</t>
  </si>
  <si>
    <t>AYKSW11125181</t>
  </si>
  <si>
    <t>MS1121TD</t>
  </si>
  <si>
    <t>02351</t>
  </si>
  <si>
    <t>ABINGTON</t>
  </si>
  <si>
    <t>3100923</t>
  </si>
  <si>
    <t>459</t>
  </si>
  <si>
    <t>CTYM0159M82F</t>
  </si>
  <si>
    <t>MS1956NJ</t>
  </si>
  <si>
    <t>02726</t>
  </si>
  <si>
    <t>SOMERSET</t>
  </si>
  <si>
    <t>19646</t>
  </si>
  <si>
    <t>6/4/2015</t>
  </si>
  <si>
    <t>389</t>
  </si>
  <si>
    <t>CTYC0476G798</t>
  </si>
  <si>
    <t>MS2565AX</t>
  </si>
  <si>
    <t>EH5 3 QA</t>
  </si>
  <si>
    <t>EDINBURGH</t>
  </si>
  <si>
    <t>HUN54123M78A</t>
  </si>
  <si>
    <t>3/16/2017</t>
  </si>
  <si>
    <t>MS5788BD</t>
  </si>
  <si>
    <t>2004032175</t>
  </si>
  <si>
    <t>FDF00415F010</t>
  </si>
  <si>
    <t>7/12/2018</t>
  </si>
  <si>
    <t>MS9416AW</t>
  </si>
  <si>
    <t>180281-KE</t>
  </si>
  <si>
    <t>2012</t>
  </si>
  <si>
    <t>3/7/2016</t>
  </si>
  <si>
    <t>PEA39457M79H</t>
  </si>
  <si>
    <t>3/7/2018</t>
  </si>
  <si>
    <t>MS1282BC</t>
  </si>
  <si>
    <t>02534</t>
  </si>
  <si>
    <t>CATAUMET</t>
  </si>
  <si>
    <t>421181</t>
  </si>
  <si>
    <t>10/26/2015</t>
  </si>
  <si>
    <t>CTYL6010D585</t>
  </si>
  <si>
    <t>MS9915AV</t>
  </si>
  <si>
    <t>2004016042</t>
  </si>
  <si>
    <t>7/22/2015</t>
  </si>
  <si>
    <t>FDF00414A910</t>
  </si>
  <si>
    <t>7/22/2017</t>
  </si>
  <si>
    <t>MS5787BE</t>
  </si>
  <si>
    <t>6/8/2016</t>
  </si>
  <si>
    <t>ROS</t>
  </si>
  <si>
    <t>SPN11151K600</t>
  </si>
  <si>
    <t>MS5805KR</t>
  </si>
  <si>
    <t>24314N</t>
  </si>
  <si>
    <t>5/6/2015</t>
  </si>
  <si>
    <t>AUL30121F405</t>
  </si>
  <si>
    <t>MS3007AV</t>
  </si>
  <si>
    <t>DARTMOUTH</t>
  </si>
  <si>
    <t>M-25</t>
  </si>
  <si>
    <t>341</t>
  </si>
  <si>
    <t>HWS28208M76B</t>
  </si>
  <si>
    <t>7/15/2017</t>
  </si>
  <si>
    <t>MS6521BB</t>
  </si>
  <si>
    <t>02189</t>
  </si>
  <si>
    <t>EAST WEYMOUTH</t>
  </si>
  <si>
    <t>HARRY</t>
  </si>
  <si>
    <t>CO4045G001925</t>
  </si>
  <si>
    <t>T. JASON BOATS</t>
  </si>
  <si>
    <t>TJB28035K808</t>
  </si>
  <si>
    <t>5/11/2017</t>
  </si>
  <si>
    <t>MS8987AU</t>
  </si>
  <si>
    <t>78</t>
  </si>
  <si>
    <t>NISSAN</t>
  </si>
  <si>
    <t>AUL27261D585</t>
  </si>
  <si>
    <t>MS1314BG</t>
  </si>
  <si>
    <t>02170</t>
  </si>
  <si>
    <t>1/21/2016</t>
  </si>
  <si>
    <t>MEZH49750083</t>
  </si>
  <si>
    <t>1/25/2018</t>
  </si>
  <si>
    <t>MS1123AW</t>
  </si>
  <si>
    <t>44754499</t>
  </si>
  <si>
    <t>8/13/2014</t>
  </si>
  <si>
    <t>SABRELINE</t>
  </si>
  <si>
    <t>HWSL4010G293</t>
  </si>
  <si>
    <t>MS4405AU</t>
  </si>
  <si>
    <t>2004016041</t>
  </si>
  <si>
    <t>316</t>
  </si>
  <si>
    <t>BACKCOVE</t>
  </si>
  <si>
    <t>NEH26057G809</t>
  </si>
  <si>
    <t>MS2083AU</t>
  </si>
  <si>
    <t>CTYL5737M85A</t>
  </si>
  <si>
    <t>7/17/2018</t>
  </si>
  <si>
    <t>MS1955AU</t>
  </si>
  <si>
    <t>303412</t>
  </si>
  <si>
    <t>3/11/2016</t>
  </si>
  <si>
    <t>TARTAN</t>
  </si>
  <si>
    <t>TAR33337M83H</t>
  </si>
  <si>
    <t>3/11/2018</t>
  </si>
  <si>
    <t>MS1491BF</t>
  </si>
  <si>
    <t>00743</t>
  </si>
  <si>
    <t>4/14/2016</t>
  </si>
  <si>
    <t>439</t>
  </si>
  <si>
    <t>PEA78132B686</t>
  </si>
  <si>
    <t>MS5594AT</t>
  </si>
  <si>
    <t>11064</t>
  </si>
  <si>
    <t>3/16/2016</t>
  </si>
  <si>
    <t>357</t>
  </si>
  <si>
    <t>PEA68072M81G</t>
  </si>
  <si>
    <t>MS7156CF</t>
  </si>
  <si>
    <t>49237</t>
  </si>
  <si>
    <t>BERH0756I586</t>
  </si>
  <si>
    <t>6/26/2017</t>
  </si>
  <si>
    <t>MS7716AG</t>
  </si>
  <si>
    <t>02019</t>
  </si>
  <si>
    <t>BELLINGHAM</t>
  </si>
  <si>
    <t>1067-5533</t>
  </si>
  <si>
    <t>4/23/2016</t>
  </si>
  <si>
    <t>DES CHAMP &amp; JACKSON</t>
  </si>
  <si>
    <t>MSZMT830D404</t>
  </si>
  <si>
    <t>MS2907P</t>
  </si>
  <si>
    <t>M56811</t>
  </si>
  <si>
    <t>CRY30170A606</t>
  </si>
  <si>
    <t>5/25/2017</t>
  </si>
  <si>
    <t>MS0450</t>
  </si>
  <si>
    <t>XLY283560683</t>
  </si>
  <si>
    <t>MS6822LL</t>
  </si>
  <si>
    <t>XDY50293M83A</t>
  </si>
  <si>
    <t>7/31/2017</t>
  </si>
  <si>
    <t>MS4598AS</t>
  </si>
  <si>
    <t>02715</t>
  </si>
  <si>
    <t>DIGHTON</t>
  </si>
  <si>
    <t>BTY300826273</t>
  </si>
  <si>
    <t>10/23/2017</t>
  </si>
  <si>
    <t>MS9327BE</t>
  </si>
  <si>
    <t>M35BC5Y0584E704</t>
  </si>
  <si>
    <t>7/12/2015</t>
  </si>
  <si>
    <t>423</t>
  </si>
  <si>
    <t>CTYV0450E707</t>
  </si>
  <si>
    <t>MS9118AR</t>
  </si>
  <si>
    <t>527196</t>
  </si>
  <si>
    <t>CTYP0334J687</t>
  </si>
  <si>
    <t>MS6446AR</t>
  </si>
  <si>
    <t>SAMPSON</t>
  </si>
  <si>
    <t>57762</t>
  </si>
  <si>
    <t>339</t>
  </si>
  <si>
    <t>AUL28908F607</t>
  </si>
  <si>
    <t>MS6433AR</t>
  </si>
  <si>
    <t>4/1/2015</t>
  </si>
  <si>
    <t>WATKINS</t>
  </si>
  <si>
    <t>WYM27478M82H</t>
  </si>
  <si>
    <t>3/31/2017</t>
  </si>
  <si>
    <t>MS1873AR</t>
  </si>
  <si>
    <t>01754</t>
  </si>
  <si>
    <t>MAYNARD</t>
  </si>
  <si>
    <t>46568623</t>
  </si>
  <si>
    <t>FREEDOM YACHTS</t>
  </si>
  <si>
    <t>FYCLF001D606</t>
  </si>
  <si>
    <t>12/28/2016</t>
  </si>
  <si>
    <t>MS1586AR</t>
  </si>
  <si>
    <t>11272</t>
  </si>
  <si>
    <t>10/31/2014</t>
  </si>
  <si>
    <t>AURA YACHTS</t>
  </si>
  <si>
    <t>ZYI29535F484</t>
  </si>
  <si>
    <t>11/24/2016</t>
  </si>
  <si>
    <t>MS1399AR</t>
  </si>
  <si>
    <t>9/1/2015</t>
  </si>
  <si>
    <t>LINDSAY</t>
  </si>
  <si>
    <t>LYT040410376</t>
  </si>
  <si>
    <t>9/9/2017</t>
  </si>
  <si>
    <t>MS7477AY</t>
  </si>
  <si>
    <t>E070058579969</t>
  </si>
  <si>
    <t>4/20/2016</t>
  </si>
  <si>
    <t>LITTLE HARBOR</t>
  </si>
  <si>
    <t>LEU38028J586</t>
  </si>
  <si>
    <t>6/29/2018</t>
  </si>
  <si>
    <t>MS5654AN</t>
  </si>
  <si>
    <t>2QM20</t>
  </si>
  <si>
    <t>6/28/2016</t>
  </si>
  <si>
    <t>ENDEAVOUR</t>
  </si>
  <si>
    <t>ENC322120377</t>
  </si>
  <si>
    <t>6/28/2018</t>
  </si>
  <si>
    <t>MS0231BA</t>
  </si>
  <si>
    <t>20016</t>
  </si>
  <si>
    <t>DC</t>
  </si>
  <si>
    <t>WASHINGTON</t>
  </si>
  <si>
    <t>7/24/2014</t>
  </si>
  <si>
    <t>CTYL6245D686</t>
  </si>
  <si>
    <t>7/24/2016</t>
  </si>
  <si>
    <t>MS2415BD</t>
  </si>
  <si>
    <t>11/3/2015</t>
  </si>
  <si>
    <t>AYU30060M83K</t>
  </si>
  <si>
    <t>11/9/2017</t>
  </si>
  <si>
    <t>MS3664AM</t>
  </si>
  <si>
    <t>145143</t>
  </si>
  <si>
    <t>8/13/2015</t>
  </si>
  <si>
    <t>428</t>
  </si>
  <si>
    <t>HHG36282M80H</t>
  </si>
  <si>
    <t>10/5/2017</t>
  </si>
  <si>
    <t>MS3226AM</t>
  </si>
  <si>
    <t>4/10/2015</t>
  </si>
  <si>
    <t>SOUTH PORT ISLAND MARINE</t>
  </si>
  <si>
    <t>NUT99993E898</t>
  </si>
  <si>
    <t>MS4503AL</t>
  </si>
  <si>
    <t>02052</t>
  </si>
  <si>
    <t>MEDFIELD</t>
  </si>
  <si>
    <t>904068D501</t>
  </si>
  <si>
    <t>CTYR1471B595</t>
  </si>
  <si>
    <t>MS2196AL</t>
  </si>
  <si>
    <t>02138</t>
  </si>
  <si>
    <t>420033</t>
  </si>
  <si>
    <t>CTYL5465M84C</t>
  </si>
  <si>
    <t>5/10/2017</t>
  </si>
  <si>
    <t>MS8741AK</t>
  </si>
  <si>
    <t>13005</t>
  </si>
  <si>
    <t>AMN03253M78C</t>
  </si>
  <si>
    <t>6/4/2018</t>
  </si>
  <si>
    <t>MS4310AM</t>
  </si>
  <si>
    <t>2204146361</t>
  </si>
  <si>
    <t>FDF00278F393</t>
  </si>
  <si>
    <t>5/29/2017</t>
  </si>
  <si>
    <t>MS7000TD</t>
  </si>
  <si>
    <t>M30726</t>
  </si>
  <si>
    <t>HOBBY WORLD</t>
  </si>
  <si>
    <t>TZO28877C404</t>
  </si>
  <si>
    <t>MS5410AJ</t>
  </si>
  <si>
    <t>02268</t>
  </si>
  <si>
    <t>1/11/2016</t>
  </si>
  <si>
    <t>XYM31104M82F</t>
  </si>
  <si>
    <t>2/7/2018</t>
  </si>
  <si>
    <t>MS0072GC</t>
  </si>
  <si>
    <t>220037</t>
  </si>
  <si>
    <t>CPDF0364M84A</t>
  </si>
  <si>
    <t>MS6140A</t>
  </si>
  <si>
    <t>CL19986</t>
  </si>
  <si>
    <t>12/9/2015</t>
  </si>
  <si>
    <t>DUFOUR</t>
  </si>
  <si>
    <t>MSZMT677G303</t>
  </si>
  <si>
    <t>12/9/2017</t>
  </si>
  <si>
    <t>MS9632BE</t>
  </si>
  <si>
    <t>5/5/2016</t>
  </si>
  <si>
    <t>XDYS0170M80A</t>
  </si>
  <si>
    <t>MS3985AE</t>
  </si>
  <si>
    <t>02767</t>
  </si>
  <si>
    <t>RAYNHAM</t>
  </si>
  <si>
    <t>75V5390</t>
  </si>
  <si>
    <t>8/24/2015</t>
  </si>
  <si>
    <t>BROWNELL</t>
  </si>
  <si>
    <t>MSZMT505F303</t>
  </si>
  <si>
    <t>9/6/2017</t>
  </si>
  <si>
    <t>MS2499AM</t>
  </si>
  <si>
    <t>6G4664</t>
  </si>
  <si>
    <t>WHITBY</t>
  </si>
  <si>
    <t>MSZMT107F303</t>
  </si>
  <si>
    <t>7/7/2017</t>
  </si>
  <si>
    <t>MS6767AG</t>
  </si>
  <si>
    <t>SERF6313H798</t>
  </si>
  <si>
    <t>6/5/2017</t>
  </si>
  <si>
    <t>MS4542AG</t>
  </si>
  <si>
    <t>02347</t>
  </si>
  <si>
    <t>LAKEVILLE</t>
  </si>
  <si>
    <t>4/15/2015</t>
  </si>
  <si>
    <t>MIRAGE</t>
  </si>
  <si>
    <t>ZMYKB0450481</t>
  </si>
  <si>
    <t>6/15/2017</t>
  </si>
  <si>
    <t>MS3931AG</t>
  </si>
  <si>
    <t>ZCC32224M83I</t>
  </si>
  <si>
    <t>MS2127AG</t>
  </si>
  <si>
    <t>02081</t>
  </si>
  <si>
    <t>WALPOLE</t>
  </si>
  <si>
    <t>01Z11668</t>
  </si>
  <si>
    <t>3/23/2015</t>
  </si>
  <si>
    <t>KONGHALVES</t>
  </si>
  <si>
    <t>BWO36104E888</t>
  </si>
  <si>
    <t>4/4/2017</t>
  </si>
  <si>
    <t>MS7130AF</t>
  </si>
  <si>
    <t>HUN33266M80D</t>
  </si>
  <si>
    <t>1/27/2017</t>
  </si>
  <si>
    <t>MS5733AF</t>
  </si>
  <si>
    <t>8/28/2014</t>
  </si>
  <si>
    <t>MSZMT101F202</t>
  </si>
  <si>
    <t>9/16/2016</t>
  </si>
  <si>
    <t>MS3426AX</t>
  </si>
  <si>
    <t>10.5</t>
  </si>
  <si>
    <t>XDYN0557G485</t>
  </si>
  <si>
    <t>4/22/2018</t>
  </si>
  <si>
    <t>MS5039JB</t>
  </si>
  <si>
    <t>20024116</t>
  </si>
  <si>
    <t>3/19/2016</t>
  </si>
  <si>
    <t>STEVERMAN MACHINE</t>
  </si>
  <si>
    <t>MSZ06353E202</t>
  </si>
  <si>
    <t>5/29/2018</t>
  </si>
  <si>
    <t>MS0077TS</t>
  </si>
  <si>
    <t>MPC000139M78I</t>
  </si>
  <si>
    <t>MS9003AD</t>
  </si>
  <si>
    <t>GRAVES</t>
  </si>
  <si>
    <t>J.R.</t>
  </si>
  <si>
    <t>MSZ05177J101</t>
  </si>
  <si>
    <t>10/29/2017</t>
  </si>
  <si>
    <t>MS0081MN</t>
  </si>
  <si>
    <t>3HM35F</t>
  </si>
  <si>
    <t>ERY38342L990</t>
  </si>
  <si>
    <t>MS0026LF</t>
  </si>
  <si>
    <t>01770</t>
  </si>
  <si>
    <t>SHERBORN</t>
  </si>
  <si>
    <t>46013744</t>
  </si>
  <si>
    <t>4/29/2016</t>
  </si>
  <si>
    <t>CAR28288J001</t>
  </si>
  <si>
    <t>4/29/2018</t>
  </si>
  <si>
    <t>MS3655BF</t>
  </si>
  <si>
    <t>02333</t>
  </si>
  <si>
    <t>EAST BRIDGEWATER</t>
  </si>
  <si>
    <t>TE20572</t>
  </si>
  <si>
    <t>5/5/2015</t>
  </si>
  <si>
    <t>8526</t>
  </si>
  <si>
    <t>MPC00271M79F</t>
  </si>
  <si>
    <t>6/21/2017</t>
  </si>
  <si>
    <t>MS1335BE</t>
  </si>
  <si>
    <t>02025</t>
  </si>
  <si>
    <t>COHASSET</t>
  </si>
  <si>
    <t>2QM15</t>
  </si>
  <si>
    <t>6/5/2015</t>
  </si>
  <si>
    <t>COLUMBIA</t>
  </si>
  <si>
    <t>CLY27204M79G</t>
  </si>
  <si>
    <t>MS1813BE</t>
  </si>
  <si>
    <t>PEA68086M81G</t>
  </si>
  <si>
    <t>MS5126BC</t>
  </si>
  <si>
    <t>HOOD</t>
  </si>
  <si>
    <t>BZF3A513B889</t>
  </si>
  <si>
    <t>MS4809AB</t>
  </si>
  <si>
    <t>MS52422</t>
  </si>
  <si>
    <t>NAUSET</t>
  </si>
  <si>
    <t>ACJ27032N80F</t>
  </si>
  <si>
    <t>MS5509ZE</t>
  </si>
  <si>
    <t>SEAWARD</t>
  </si>
  <si>
    <t>SYX25406I495</t>
  </si>
  <si>
    <t>2/23/2017</t>
  </si>
  <si>
    <t>MS8642AA</t>
  </si>
  <si>
    <t>02703</t>
  </si>
  <si>
    <t>ATTLEBORO</t>
  </si>
  <si>
    <t>TIBURON</t>
  </si>
  <si>
    <t>AE700211076</t>
  </si>
  <si>
    <t>4/6/2017</t>
  </si>
  <si>
    <t>MS5113ZE</t>
  </si>
  <si>
    <t>2204404845</t>
  </si>
  <si>
    <t>5/13/2015</t>
  </si>
  <si>
    <t>FDF33061A001</t>
  </si>
  <si>
    <t>MS0035KH</t>
  </si>
  <si>
    <t>FARYMANN</t>
  </si>
  <si>
    <t>6/3/2016</t>
  </si>
  <si>
    <t>PEA520046027</t>
  </si>
  <si>
    <t>6/8/2018</t>
  </si>
  <si>
    <t>MS8032ZC</t>
  </si>
  <si>
    <t>15P786AD942B710</t>
  </si>
  <si>
    <t>PEA39411M78C</t>
  </si>
  <si>
    <t>5/16/2017</t>
  </si>
  <si>
    <t>MS1953AG</t>
  </si>
  <si>
    <t>12/7/2015</t>
  </si>
  <si>
    <t>FDF000101A83</t>
  </si>
  <si>
    <t>12/26/2017</t>
  </si>
  <si>
    <t>MS0001EM</t>
  </si>
  <si>
    <t>10/8/2015</t>
  </si>
  <si>
    <t>R.P. BOAT SHOP</t>
  </si>
  <si>
    <t>RPB31029K999</t>
  </si>
  <si>
    <t>12/14/2017</t>
  </si>
  <si>
    <t>MS7781JM</t>
  </si>
  <si>
    <t>175</t>
  </si>
  <si>
    <t>1/5/2016</t>
  </si>
  <si>
    <t>419</t>
  </si>
  <si>
    <t>MSZ00439B000</t>
  </si>
  <si>
    <t>MS8718AY</t>
  </si>
  <si>
    <t>2204157511</t>
  </si>
  <si>
    <t>FDF00339E900</t>
  </si>
  <si>
    <t>MS3499ZB</t>
  </si>
  <si>
    <t>WEBBERS COVE</t>
  </si>
  <si>
    <t>MSZ00361G999</t>
  </si>
  <si>
    <t>4/7/2017</t>
  </si>
  <si>
    <t>MS1978SM</t>
  </si>
  <si>
    <t>413957</t>
  </si>
  <si>
    <t>CTYN4596E686</t>
  </si>
  <si>
    <t>MS4596TH</t>
  </si>
  <si>
    <t>09910</t>
  </si>
  <si>
    <t>TSP30008B686</t>
  </si>
  <si>
    <t>8/1/2017</t>
  </si>
  <si>
    <t>MS8518HU</t>
  </si>
  <si>
    <t>PEA483250173</t>
  </si>
  <si>
    <t>MS8231HU</t>
  </si>
  <si>
    <t>205</t>
  </si>
  <si>
    <t>IDL246420</t>
  </si>
  <si>
    <t>8/18/2014</t>
  </si>
  <si>
    <t>EARNEST POLAND</t>
  </si>
  <si>
    <t>MSZ00354E999</t>
  </si>
  <si>
    <t>8/18/2016</t>
  </si>
  <si>
    <t>MS3740BD</t>
  </si>
  <si>
    <t>2204156295</t>
  </si>
  <si>
    <t>FDF00335B999</t>
  </si>
  <si>
    <t>6/2/2017</t>
  </si>
  <si>
    <t>MS8936KV</t>
  </si>
  <si>
    <t>88</t>
  </si>
  <si>
    <t>OLD PORT</t>
  </si>
  <si>
    <t>OMX26068D595</t>
  </si>
  <si>
    <t>MS8932KV</t>
  </si>
  <si>
    <t>4578130</t>
  </si>
  <si>
    <t>2/2/2015</t>
  </si>
  <si>
    <t>AUL28418J899</t>
  </si>
  <si>
    <t>2/1/2017</t>
  </si>
  <si>
    <t>MS5604BA</t>
  </si>
  <si>
    <t>SSUS1413K697</t>
  </si>
  <si>
    <t>6/20/2018</t>
  </si>
  <si>
    <t>MS0012MZ</t>
  </si>
  <si>
    <t>02492</t>
  </si>
  <si>
    <t>NEEDHAM</t>
  </si>
  <si>
    <t>2204301255</t>
  </si>
  <si>
    <t>CAROLINA</t>
  </si>
  <si>
    <t>CAR28152G899</t>
  </si>
  <si>
    <t>7/16/2018</t>
  </si>
  <si>
    <t>MS6941KS</t>
  </si>
  <si>
    <t>02358</t>
  </si>
  <si>
    <t>NORTH PEMBROKE</t>
  </si>
  <si>
    <t>AMNCM136M81A</t>
  </si>
  <si>
    <t>MS0809PM</t>
  </si>
  <si>
    <t>2204112456</t>
  </si>
  <si>
    <t>ACJ27017N79G</t>
  </si>
  <si>
    <t>MS7873AL</t>
  </si>
  <si>
    <t>115581</t>
  </si>
  <si>
    <t>POD27008A091</t>
  </si>
  <si>
    <t>MS5708BF</t>
  </si>
  <si>
    <t>7/5/2014</t>
  </si>
  <si>
    <t>TROJAN</t>
  </si>
  <si>
    <t>TRJ041490174</t>
  </si>
  <si>
    <t>9/27/2016</t>
  </si>
  <si>
    <t>MS4784AF</t>
  </si>
  <si>
    <t>3/4/2015</t>
  </si>
  <si>
    <t>GMW26046K798</t>
  </si>
  <si>
    <t>4/11/2017</t>
  </si>
  <si>
    <t>MS5458JF</t>
  </si>
  <si>
    <t>1963</t>
  </si>
  <si>
    <t>VETUS MARINE</t>
  </si>
  <si>
    <t>GALAXY</t>
  </si>
  <si>
    <t>MSZ00466F797</t>
  </si>
  <si>
    <t>MS9929AL</t>
  </si>
  <si>
    <t>03755</t>
  </si>
  <si>
    <t>ALBIN MARINE</t>
  </si>
  <si>
    <t>AMNCM101M79I</t>
  </si>
  <si>
    <t>MS3692BB</t>
  </si>
  <si>
    <t>02067</t>
  </si>
  <si>
    <t>SHARON</t>
  </si>
  <si>
    <t>2GM20F</t>
  </si>
  <si>
    <t>TPI, INC</t>
  </si>
  <si>
    <t>TSP15142C696</t>
  </si>
  <si>
    <t>MS2393BF</t>
  </si>
  <si>
    <t>2204132595</t>
  </si>
  <si>
    <t>BERF1998M81C</t>
  </si>
  <si>
    <t>9/10/2016</t>
  </si>
  <si>
    <t>MS3132RC</t>
  </si>
  <si>
    <t>ERY26310D787</t>
  </si>
  <si>
    <t>3/17/2017</t>
  </si>
  <si>
    <t>MS1103WL</t>
  </si>
  <si>
    <t>650</t>
  </si>
  <si>
    <t>5F1516</t>
  </si>
  <si>
    <t>AMERICAN MARINE</t>
  </si>
  <si>
    <t>4/13/2016</t>
  </si>
  <si>
    <t>TJB35014E696</t>
  </si>
  <si>
    <t>MS8490KL</t>
  </si>
  <si>
    <t>914279</t>
  </si>
  <si>
    <t>6/17/2016</t>
  </si>
  <si>
    <t>CTYE0467D696</t>
  </si>
  <si>
    <t>6/17/2018</t>
  </si>
  <si>
    <t>MS1120KD</t>
  </si>
  <si>
    <t>02051</t>
  </si>
  <si>
    <t>MARSHFIELD HILLS</t>
  </si>
  <si>
    <t>46605564</t>
  </si>
  <si>
    <t>8/31/2014</t>
  </si>
  <si>
    <t>NAUSET MARINE</t>
  </si>
  <si>
    <t>ACJ30006F687</t>
  </si>
  <si>
    <t>MS1720JS</t>
  </si>
  <si>
    <t>66</t>
  </si>
  <si>
    <t>OLDPORT</t>
  </si>
  <si>
    <t>OMX26022C888</t>
  </si>
  <si>
    <t>3/27/2018</t>
  </si>
  <si>
    <t>MS0042TA</t>
  </si>
  <si>
    <t>OUYANG</t>
  </si>
  <si>
    <t>ZUYOD1620182</t>
  </si>
  <si>
    <t>MS7469BC</t>
  </si>
  <si>
    <t>52T060904</t>
  </si>
  <si>
    <t>PENINSULA</t>
  </si>
  <si>
    <t>10/13/2015</t>
  </si>
  <si>
    <t>340</t>
  </si>
  <si>
    <t>AUL28243H596</t>
  </si>
  <si>
    <t>12/30/2017</t>
  </si>
  <si>
    <t>MS9996AV</t>
  </si>
  <si>
    <t>571312431</t>
  </si>
  <si>
    <t>MSZ00369E595</t>
  </si>
  <si>
    <t>MS0072A</t>
  </si>
  <si>
    <t>02141</t>
  </si>
  <si>
    <t>5101632365</t>
  </si>
  <si>
    <t>7/29/2014</t>
  </si>
  <si>
    <t>MSZ00680H494</t>
  </si>
  <si>
    <t>MS7734KG</t>
  </si>
  <si>
    <t>674669D605</t>
  </si>
  <si>
    <t>4/23/2015</t>
  </si>
  <si>
    <t>PEA52177M77D</t>
  </si>
  <si>
    <t>MS9519AX</t>
  </si>
  <si>
    <t>6/22/2016</t>
  </si>
  <si>
    <t>ARPEGE DUFOUR</t>
  </si>
  <si>
    <t>MSZ00002H494</t>
  </si>
  <si>
    <t>MS8135BF</t>
  </si>
  <si>
    <t>CCY26118M78K</t>
  </si>
  <si>
    <t>5/24/2018</t>
  </si>
  <si>
    <t>MS5966AH</t>
  </si>
  <si>
    <t>02720</t>
  </si>
  <si>
    <t>FALL RIVER</t>
  </si>
  <si>
    <t>8/12/2015</t>
  </si>
  <si>
    <t>MSZ00048F999</t>
  </si>
  <si>
    <t>10/6/2017</t>
  </si>
  <si>
    <t>MS1670LT</t>
  </si>
  <si>
    <t>168</t>
  </si>
  <si>
    <t>18800WN</t>
  </si>
  <si>
    <t>LBL</t>
  </si>
  <si>
    <t>HUN33390M81C</t>
  </si>
  <si>
    <t>MS3207AW</t>
  </si>
  <si>
    <t>2204145837</t>
  </si>
  <si>
    <t>6/3/2015</t>
  </si>
  <si>
    <t>FDF00274D393</t>
  </si>
  <si>
    <t>6/3/2017</t>
  </si>
  <si>
    <t>MS0070TA</t>
  </si>
  <si>
    <t>FREEDOM</t>
  </si>
  <si>
    <t>TSP28046J788</t>
  </si>
  <si>
    <t>MS0104PC</t>
  </si>
  <si>
    <t>02324</t>
  </si>
  <si>
    <t>BRIDGEWATER</t>
  </si>
  <si>
    <t>ALBIN VEGA</t>
  </si>
  <si>
    <t>MSZ02156F092</t>
  </si>
  <si>
    <t>6/3/2018</t>
  </si>
  <si>
    <t>MS3405AS</t>
  </si>
  <si>
    <t>TRADITIONAL</t>
  </si>
  <si>
    <t>TDL26047M83A</t>
  </si>
  <si>
    <t>6/12/2017</t>
  </si>
  <si>
    <t>MS5421ZG</t>
  </si>
  <si>
    <t>03580</t>
  </si>
  <si>
    <t>FRANCONIA</t>
  </si>
  <si>
    <t>CATALINA CAPRI</t>
  </si>
  <si>
    <t>CPSA0251E292</t>
  </si>
  <si>
    <t>6/15/2018</t>
  </si>
  <si>
    <t>MS4778BT</t>
  </si>
  <si>
    <t>44732833</t>
  </si>
  <si>
    <t>5/10/2016</t>
  </si>
  <si>
    <t>ACJ28019E293</t>
  </si>
  <si>
    <t>MS1942L</t>
  </si>
  <si>
    <t>A1792345</t>
  </si>
  <si>
    <t>PEA520420174</t>
  </si>
  <si>
    <t>MS9100AS</t>
  </si>
  <si>
    <t>02739</t>
  </si>
  <si>
    <t>MATTAPOISETT</t>
  </si>
  <si>
    <t>300308</t>
  </si>
  <si>
    <t>8/20/2015</t>
  </si>
  <si>
    <t>PEARSON YACHTS</t>
  </si>
  <si>
    <t>PEA57316M80C</t>
  </si>
  <si>
    <t>8/19/2017</t>
  </si>
  <si>
    <t>MS1665AH</t>
  </si>
  <si>
    <t>0253S</t>
  </si>
  <si>
    <t>S2 YACHT INC</t>
  </si>
  <si>
    <t>SSU28018M80D</t>
  </si>
  <si>
    <t>8/5/2017</t>
  </si>
  <si>
    <t>MS8053BB</t>
  </si>
  <si>
    <t>7/3/2015</t>
  </si>
  <si>
    <t>CASEY</t>
  </si>
  <si>
    <t>MSZ03092B092</t>
  </si>
  <si>
    <t>7/3/2017</t>
  </si>
  <si>
    <t>MS4360BE</t>
  </si>
  <si>
    <t>YE0371</t>
  </si>
  <si>
    <t>BETA MARINE</t>
  </si>
  <si>
    <t>MSZ03057A092</t>
  </si>
  <si>
    <t>8/31/2016</t>
  </si>
  <si>
    <t>MS9950AE</t>
  </si>
  <si>
    <t>TU70025U65942J</t>
  </si>
  <si>
    <t>10/2/2014</t>
  </si>
  <si>
    <t>404</t>
  </si>
  <si>
    <t>STANLEY GRWOOD</t>
  </si>
  <si>
    <t>MSZ00332J090</t>
  </si>
  <si>
    <t>10/29/2016</t>
  </si>
  <si>
    <t>MS2574ST</t>
  </si>
  <si>
    <t>R17400UV</t>
  </si>
  <si>
    <t>FDF000479I79</t>
  </si>
  <si>
    <t>2/24/2018</t>
  </si>
  <si>
    <t>MS9046AY</t>
  </si>
  <si>
    <t>02770</t>
  </si>
  <si>
    <t>80</t>
  </si>
  <si>
    <t>MSZ00001B787</t>
  </si>
  <si>
    <t>1949</t>
  </si>
  <si>
    <t>2/28/2017</t>
  </si>
  <si>
    <t>MS9202KG</t>
  </si>
  <si>
    <t>01202395</t>
  </si>
  <si>
    <t>VKY35838M83H</t>
  </si>
  <si>
    <t>5/5/2017</t>
  </si>
  <si>
    <t>MS5483BA</t>
  </si>
  <si>
    <t>09680</t>
  </si>
  <si>
    <t>ISLANDER YACHTS</t>
  </si>
  <si>
    <t>XLYG2640M77G</t>
  </si>
  <si>
    <t>MS1432A</t>
  </si>
  <si>
    <t>125</t>
  </si>
  <si>
    <t>1948</t>
  </si>
  <si>
    <t>7/25/2014</t>
  </si>
  <si>
    <t>MSZ00347G989</t>
  </si>
  <si>
    <t>7/25/2016</t>
  </si>
  <si>
    <t>MS2523BD</t>
  </si>
  <si>
    <t>FDF00148D484</t>
  </si>
  <si>
    <t>7/24/2017</t>
  </si>
  <si>
    <t>MS3819HT</t>
  </si>
  <si>
    <t>8983</t>
  </si>
  <si>
    <t>4/13/2017</t>
  </si>
  <si>
    <t>MS2232FT</t>
  </si>
  <si>
    <t>RAY300061176</t>
  </si>
  <si>
    <t>MS3290AT</t>
  </si>
  <si>
    <t>PARKINS CUSTON</t>
  </si>
  <si>
    <t>PKN001110980</t>
  </si>
  <si>
    <t>8/5/2016</t>
  </si>
  <si>
    <t>MS0200CF</t>
  </si>
  <si>
    <t>SHIGI</t>
  </si>
  <si>
    <t>MSZMT781H505</t>
  </si>
  <si>
    <t>MS7468BC</t>
  </si>
  <si>
    <t>AUSTIN</t>
  </si>
  <si>
    <t>12/18/2015</t>
  </si>
  <si>
    <t>MSZ00694D000</t>
  </si>
  <si>
    <t>1/14/2018</t>
  </si>
  <si>
    <t>MS4333ZB</t>
  </si>
  <si>
    <t>5/25/2016</t>
  </si>
  <si>
    <t>INTERNATIONAL</t>
  </si>
  <si>
    <t>MSZMT923H809</t>
  </si>
  <si>
    <t>6/25/2018</t>
  </si>
  <si>
    <t>MS8821BC</t>
  </si>
  <si>
    <t>1023RD302</t>
  </si>
  <si>
    <t>5/15/2015</t>
  </si>
  <si>
    <t>334</t>
  </si>
  <si>
    <t>C.E. RYDER</t>
  </si>
  <si>
    <t>CER280210179</t>
  </si>
  <si>
    <t>MS9696AG</t>
  </si>
  <si>
    <t>44404259</t>
  </si>
  <si>
    <t>7/1/2015</t>
  </si>
  <si>
    <t>FLEE POINT</t>
  </si>
  <si>
    <t>BHH218078B090</t>
  </si>
  <si>
    <t>MS5276AT</t>
  </si>
  <si>
    <t>D671379D</t>
  </si>
  <si>
    <t>4/30/2015</t>
  </si>
  <si>
    <t>CAUTREAU</t>
  </si>
  <si>
    <t>MSZ01287J292</t>
  </si>
  <si>
    <t>MS4629AX</t>
  </si>
  <si>
    <t>JC BOAT</t>
  </si>
  <si>
    <t>JCAPT3010986</t>
  </si>
  <si>
    <t>MS4481ZB</t>
  </si>
  <si>
    <t>4D7131</t>
  </si>
  <si>
    <t>DETROIT DIES</t>
  </si>
  <si>
    <t>10/27/2014</t>
  </si>
  <si>
    <t>SGH0035C1280</t>
  </si>
  <si>
    <t>11/1/2016</t>
  </si>
  <si>
    <t>MS3693T</t>
  </si>
  <si>
    <t>50341C61</t>
  </si>
  <si>
    <t>4/12/2015</t>
  </si>
  <si>
    <t>MSZ00243G292</t>
  </si>
  <si>
    <t>6/13/2017</t>
  </si>
  <si>
    <t>MS8192JW</t>
  </si>
  <si>
    <t>E33206</t>
  </si>
  <si>
    <t>7/9/2015</t>
  </si>
  <si>
    <t>SEAFARER</t>
  </si>
  <si>
    <t>MSZ00524F292</t>
  </si>
  <si>
    <t>1962</t>
  </si>
  <si>
    <t>MS8029AD</t>
  </si>
  <si>
    <t>45918016</t>
  </si>
  <si>
    <t>ROSBORO</t>
  </si>
  <si>
    <t>RF2800351284</t>
  </si>
  <si>
    <t>1/26/2017</t>
  </si>
  <si>
    <t>MS5527BD</t>
  </si>
  <si>
    <t>422286</t>
  </si>
  <si>
    <t>XDYN0558G485</t>
  </si>
  <si>
    <t>MS7673AR</t>
  </si>
  <si>
    <t>2QM1588795</t>
  </si>
  <si>
    <t>6/2/2015</t>
  </si>
  <si>
    <t>XDY50103M79C</t>
  </si>
  <si>
    <t>6/1/2017</t>
  </si>
  <si>
    <t>MS9288AK</t>
  </si>
  <si>
    <t>06279</t>
  </si>
  <si>
    <t>WILLINGTON</t>
  </si>
  <si>
    <t>295</t>
  </si>
  <si>
    <t>3/24/2016</t>
  </si>
  <si>
    <t>BRUCE ATKINSON</t>
  </si>
  <si>
    <t>MSZ00007K393</t>
  </si>
  <si>
    <t>5/7/2018</t>
  </si>
  <si>
    <t>MS2849AT</t>
  </si>
  <si>
    <t>PEA58123M78D</t>
  </si>
  <si>
    <t>MS7549PB</t>
  </si>
  <si>
    <t>U1414C506</t>
  </si>
  <si>
    <t>AUL27287G686</t>
  </si>
  <si>
    <t>MS8580BE</t>
  </si>
  <si>
    <t>44235564</t>
  </si>
  <si>
    <t>2/27/2015</t>
  </si>
  <si>
    <t>LEO ATKIINSON</t>
  </si>
  <si>
    <t>MSZ01387G393</t>
  </si>
  <si>
    <t>MS7379TG</t>
  </si>
  <si>
    <t>02575</t>
  </si>
  <si>
    <t>WEST TISBURY</t>
  </si>
  <si>
    <t>03513</t>
  </si>
  <si>
    <t>6/16/2015</t>
  </si>
  <si>
    <t>STRSM113L687</t>
  </si>
  <si>
    <t>MS8385KA</t>
  </si>
  <si>
    <t>16803</t>
  </si>
  <si>
    <t>PA</t>
  </si>
  <si>
    <t>STATE COLLEGE</t>
  </si>
  <si>
    <t>MSZ00011B494</t>
  </si>
  <si>
    <t>MS7030BE</t>
  </si>
  <si>
    <t>47250</t>
  </si>
  <si>
    <t>IN</t>
  </si>
  <si>
    <t>MADISON</t>
  </si>
  <si>
    <t>YSM8-R</t>
  </si>
  <si>
    <t>12/23/2014</t>
  </si>
  <si>
    <t>S2</t>
  </si>
  <si>
    <t>SSU28035M81A</t>
  </si>
  <si>
    <t>12/23/2016</t>
  </si>
  <si>
    <t>MS0861KC</t>
  </si>
  <si>
    <t>7/23/2014</t>
  </si>
  <si>
    <t>BEALS ISLAND</t>
  </si>
  <si>
    <t>NHZ114690790</t>
  </si>
  <si>
    <t>8/26/2016</t>
  </si>
  <si>
    <t>MS8552KZ</t>
  </si>
  <si>
    <t>60277345</t>
  </si>
  <si>
    <t>5/12/2015</t>
  </si>
  <si>
    <t>STANLEY</t>
  </si>
  <si>
    <t>JMW360220575</t>
  </si>
  <si>
    <t>5/12/2017</t>
  </si>
  <si>
    <t>MS8440BD</t>
  </si>
  <si>
    <t>2204151706</t>
  </si>
  <si>
    <t>10/15/2015</t>
  </si>
  <si>
    <t>BLACKWATCH</t>
  </si>
  <si>
    <t>CERB3039I687</t>
  </si>
  <si>
    <t>10/15/2017</t>
  </si>
  <si>
    <t>MS6638ZG</t>
  </si>
  <si>
    <t>31A30M0944</t>
  </si>
  <si>
    <t>FARYMAN</t>
  </si>
  <si>
    <t>9/17/2014</t>
  </si>
  <si>
    <t>TAR27670M78G</t>
  </si>
  <si>
    <t>9/28/2016</t>
  </si>
  <si>
    <t>MS5012BA</t>
  </si>
  <si>
    <t>E07825</t>
  </si>
  <si>
    <t>XDYN0081M79H</t>
  </si>
  <si>
    <t>7/29/2017</t>
  </si>
  <si>
    <t>MS2625AX</t>
  </si>
  <si>
    <t>J-MAN</t>
  </si>
  <si>
    <t>7/18/2016</t>
  </si>
  <si>
    <t>AMN025560375</t>
  </si>
  <si>
    <t>MS2095BG</t>
  </si>
  <si>
    <t>02124</t>
  </si>
  <si>
    <t>3/12/2015</t>
  </si>
  <si>
    <t>BERT FROST</t>
  </si>
  <si>
    <t>MSZ00134C494</t>
  </si>
  <si>
    <t>3/12/2017</t>
  </si>
  <si>
    <t>MS5753BD</t>
  </si>
  <si>
    <t>215</t>
  </si>
  <si>
    <t>BD155632</t>
  </si>
  <si>
    <t>GUIMDOD</t>
  </si>
  <si>
    <t>ZYGM3105E786</t>
  </si>
  <si>
    <t>7/5/2018</t>
  </si>
  <si>
    <t>MS4578KL</t>
  </si>
  <si>
    <t>02381</t>
  </si>
  <si>
    <t>WHITE HORSE BEACH</t>
  </si>
  <si>
    <t>185</t>
  </si>
  <si>
    <t>FLY POINT</t>
  </si>
  <si>
    <t>BHH310460881</t>
  </si>
  <si>
    <t>MS9734BE</t>
  </si>
  <si>
    <t>02745</t>
  </si>
  <si>
    <t>10/1/2014</t>
  </si>
  <si>
    <t>ISLAND</t>
  </si>
  <si>
    <t>TDL27138G788</t>
  </si>
  <si>
    <t>MS4763BD</t>
  </si>
  <si>
    <t>OLDPORTMAR</t>
  </si>
  <si>
    <t>OMX20033L889</t>
  </si>
  <si>
    <t>MS4747FG</t>
  </si>
  <si>
    <t>30280</t>
  </si>
  <si>
    <t>POST</t>
  </si>
  <si>
    <t>MSZ00709E393</t>
  </si>
  <si>
    <t>MS0025RB</t>
  </si>
  <si>
    <t>02045</t>
  </si>
  <si>
    <t>HULL</t>
  </si>
  <si>
    <t>311322</t>
  </si>
  <si>
    <t>XYDUO189M83K</t>
  </si>
  <si>
    <t>MS4000HH</t>
  </si>
  <si>
    <t>34116</t>
  </si>
  <si>
    <t>NAPLES</t>
  </si>
  <si>
    <t>WESTBEKE</t>
  </si>
  <si>
    <t>2/23/2015</t>
  </si>
  <si>
    <t>CAL BTS</t>
  </si>
  <si>
    <t>CABG0144M78G</t>
  </si>
  <si>
    <t>MS3841FB</t>
  </si>
  <si>
    <t>02702</t>
  </si>
  <si>
    <t>ASSONET</t>
  </si>
  <si>
    <t>FORD LEYMEN</t>
  </si>
  <si>
    <t>MSZ00070I787</t>
  </si>
  <si>
    <t>MS3816AG</t>
  </si>
  <si>
    <t>5833YC708</t>
  </si>
  <si>
    <t>353</t>
  </si>
  <si>
    <t>MSZ00338F191</t>
  </si>
  <si>
    <t>12/1/2017</t>
  </si>
  <si>
    <t>MS9569BE</t>
  </si>
  <si>
    <t>WMCK09960374</t>
  </si>
  <si>
    <t>5/19/2017</t>
  </si>
  <si>
    <t>MS9030BD</t>
  </si>
  <si>
    <t>32</t>
  </si>
  <si>
    <t>200157</t>
  </si>
  <si>
    <t>MSZ00479F898</t>
  </si>
  <si>
    <t>MS4401BF</t>
  </si>
  <si>
    <t>85</t>
  </si>
  <si>
    <t>LD206630</t>
  </si>
  <si>
    <t>CAPECOD</t>
  </si>
  <si>
    <t>MSZ00194G292</t>
  </si>
  <si>
    <t>1955</t>
  </si>
  <si>
    <t>MS1282P</t>
  </si>
  <si>
    <t>CAPE COD SHIP</t>
  </si>
  <si>
    <t>833490</t>
  </si>
  <si>
    <t>FISKARS</t>
  </si>
  <si>
    <t>316071</t>
  </si>
  <si>
    <t>3/16/2018</t>
  </si>
  <si>
    <t>MS0606W</t>
  </si>
  <si>
    <t>02030</t>
  </si>
  <si>
    <t>DOVER</t>
  </si>
  <si>
    <t>47</t>
  </si>
  <si>
    <t>108U41159</t>
  </si>
  <si>
    <t>1959</t>
  </si>
  <si>
    <t>8/5/2014</t>
  </si>
  <si>
    <t>MTR WHLR</t>
  </si>
  <si>
    <t>MSZ03057L292</t>
  </si>
  <si>
    <t>8/13/2016</t>
  </si>
  <si>
    <t>MS2794AK</t>
  </si>
  <si>
    <t>WARREN</t>
  </si>
  <si>
    <t>TU33244</t>
  </si>
  <si>
    <t>ACJ27046N80</t>
  </si>
  <si>
    <t>8/12/2017</t>
  </si>
  <si>
    <t>MS7895BB</t>
  </si>
  <si>
    <t>DENNIS</t>
  </si>
  <si>
    <t>E08014</t>
  </si>
  <si>
    <t>1/30/2016</t>
  </si>
  <si>
    <t>CPDF0023M75C</t>
  </si>
  <si>
    <t>MS1977NA</t>
  </si>
  <si>
    <t>46158653</t>
  </si>
  <si>
    <t>TOPAZ MARINE</t>
  </si>
  <si>
    <t>TPP40035M78B</t>
  </si>
  <si>
    <t>MS3753BF</t>
  </si>
  <si>
    <t>00000000</t>
  </si>
  <si>
    <t>SPORTCRAFT</t>
  </si>
  <si>
    <t>MSZMT388A010</t>
  </si>
  <si>
    <t>MS3402BF</t>
  </si>
  <si>
    <t>301500</t>
  </si>
  <si>
    <t>MEZJ20640081</t>
  </si>
  <si>
    <t>8/11/2017</t>
  </si>
  <si>
    <t>MS7159BE</t>
  </si>
  <si>
    <t>COMPASS ISLAND</t>
  </si>
  <si>
    <t>CIY25029I889</t>
  </si>
  <si>
    <t>MS5604ZG</t>
  </si>
  <si>
    <t>02122</t>
  </si>
  <si>
    <t>DORCHESTER</t>
  </si>
  <si>
    <t>MCDONALD</t>
  </si>
  <si>
    <t>071AU</t>
  </si>
  <si>
    <t>SAAB</t>
  </si>
  <si>
    <t>256</t>
  </si>
  <si>
    <t>MSZMT198D404</t>
  </si>
  <si>
    <t>MS8979BD</t>
  </si>
  <si>
    <t>02746</t>
  </si>
  <si>
    <t>M574478</t>
  </si>
  <si>
    <t>10/3/2014</t>
  </si>
  <si>
    <t>ABLEMARLE</t>
  </si>
  <si>
    <t>XWR26037A797</t>
  </si>
  <si>
    <t>10/3/2016</t>
  </si>
  <si>
    <t>MS4798BD</t>
  </si>
  <si>
    <t>E21377</t>
  </si>
  <si>
    <t>PUL00110K314</t>
  </si>
  <si>
    <t>9/26/2016</t>
  </si>
  <si>
    <t>MS4700BD</t>
  </si>
  <si>
    <t>00933</t>
  </si>
  <si>
    <t>HUN26394L485</t>
  </si>
  <si>
    <t>MS9387BE</t>
  </si>
  <si>
    <t>MORRIS</t>
  </si>
  <si>
    <t>7U3262-E803</t>
  </si>
  <si>
    <t>HARRY BRYAN</t>
  </si>
  <si>
    <t>ZBXRAM26B414</t>
  </si>
  <si>
    <t>MS1426SB</t>
  </si>
  <si>
    <t>VETUS</t>
  </si>
  <si>
    <t>VTZ202021G804</t>
  </si>
  <si>
    <t>4/23/2018</t>
  </si>
  <si>
    <t>MS5276BG</t>
  </si>
  <si>
    <t>BRUCE</t>
  </si>
  <si>
    <t>63PX-11307766</t>
  </si>
  <si>
    <t>247</t>
  </si>
  <si>
    <t>ROBALO</t>
  </si>
  <si>
    <t>ROBC0264E313</t>
  </si>
  <si>
    <t>7/25/2017</t>
  </si>
  <si>
    <t>MS7361BB</t>
  </si>
  <si>
    <t>02127</t>
  </si>
  <si>
    <t>5001650</t>
  </si>
  <si>
    <t>298</t>
  </si>
  <si>
    <t>ERY25136M74B</t>
  </si>
  <si>
    <t>MS6992BB</t>
  </si>
  <si>
    <t>02766</t>
  </si>
  <si>
    <t>NORTON</t>
  </si>
  <si>
    <t>82</t>
  </si>
  <si>
    <t>U4347-D909</t>
  </si>
  <si>
    <t>FLYE POINT</t>
  </si>
  <si>
    <t>BHH250620384</t>
  </si>
  <si>
    <t>MS6965BE</t>
  </si>
  <si>
    <t>24045</t>
  </si>
  <si>
    <t>ATS00101J899</t>
  </si>
  <si>
    <t>MS2809BB</t>
  </si>
  <si>
    <t>M50565</t>
  </si>
  <si>
    <t>AUL6C131I708</t>
  </si>
  <si>
    <t>MS9903BA</t>
  </si>
  <si>
    <t>2202123359/369046</t>
  </si>
  <si>
    <t>ROSBOROUGH</t>
  </si>
  <si>
    <t>ZRL25175K899</t>
  </si>
  <si>
    <t>MS6858BA</t>
  </si>
  <si>
    <t>02330</t>
  </si>
  <si>
    <t>E31906</t>
  </si>
  <si>
    <t>FMLT2501D607</t>
  </si>
  <si>
    <t>MS2328SG</t>
  </si>
  <si>
    <t>294</t>
  </si>
  <si>
    <t>MGJ240980482</t>
  </si>
  <si>
    <t>MS6501AY</t>
  </si>
  <si>
    <t>20304109946</t>
  </si>
  <si>
    <t>243</t>
  </si>
  <si>
    <t>22338</t>
  </si>
  <si>
    <t>MSZMT746G809</t>
  </si>
  <si>
    <t>MS3466AX</t>
  </si>
  <si>
    <t>7/27/2014</t>
  </si>
  <si>
    <t>MSZMT271H809</t>
  </si>
  <si>
    <t>MS7005J</t>
  </si>
  <si>
    <t>05000</t>
  </si>
  <si>
    <t>1/21/2015</t>
  </si>
  <si>
    <t>FLICKER</t>
  </si>
  <si>
    <t>PCS202460383</t>
  </si>
  <si>
    <t>1/18/2017</t>
  </si>
  <si>
    <t>MS5785BA</t>
  </si>
  <si>
    <t>MMC221520581</t>
  </si>
  <si>
    <t>MS5343BD</t>
  </si>
  <si>
    <t>RC8D203154</t>
  </si>
  <si>
    <t>RENAULT</t>
  </si>
  <si>
    <t>MALDEN</t>
  </si>
  <si>
    <t>12520</t>
  </si>
  <si>
    <t>SOVEREIGN</t>
  </si>
  <si>
    <t>XVG23061M81E</t>
  </si>
  <si>
    <t>MS1356AU</t>
  </si>
  <si>
    <t>12469</t>
  </si>
  <si>
    <t>9/17/2015</t>
  </si>
  <si>
    <t>MMC22222F888</t>
  </si>
  <si>
    <t>MS8740BE</t>
  </si>
  <si>
    <t>BRADFORD</t>
  </si>
  <si>
    <t>K19995</t>
  </si>
  <si>
    <t>BETAMARINE</t>
  </si>
  <si>
    <t>222</t>
  </si>
  <si>
    <t>MSZMT022H606</t>
  </si>
  <si>
    <t>4/14/2018</t>
  </si>
  <si>
    <t>MS9670AS</t>
  </si>
  <si>
    <t>E09204</t>
  </si>
  <si>
    <t>RANGER TUG</t>
  </si>
  <si>
    <t>FMLT2161E708</t>
  </si>
  <si>
    <t>MS6599EF</t>
  </si>
  <si>
    <t>20819</t>
  </si>
  <si>
    <t>2/24/2015</t>
  </si>
  <si>
    <t>JAU24101D292</t>
  </si>
  <si>
    <t>2/24/2017</t>
  </si>
  <si>
    <t>MS1117SG</t>
  </si>
  <si>
    <t>0337519148</t>
  </si>
  <si>
    <t>218</t>
  </si>
  <si>
    <t>MMC18796B707</t>
  </si>
  <si>
    <t>MS8017AR</t>
  </si>
  <si>
    <t>03321</t>
  </si>
  <si>
    <t>249</t>
  </si>
  <si>
    <t>C,ASSIC BOAT SHOP</t>
  </si>
  <si>
    <t>ICMPS6FGC605</t>
  </si>
  <si>
    <t>3/13/2017</t>
  </si>
  <si>
    <t>MS6553AN</t>
  </si>
  <si>
    <t>02738-1514</t>
  </si>
  <si>
    <t>440</t>
  </si>
  <si>
    <t>M56655</t>
  </si>
  <si>
    <t>309</t>
  </si>
  <si>
    <t>CCO26015A303</t>
  </si>
  <si>
    <t>6/19/2018</t>
  </si>
  <si>
    <t>MS3800AN</t>
  </si>
  <si>
    <t>OT869581</t>
  </si>
  <si>
    <t>BAYLINER</t>
  </si>
  <si>
    <t>BIYA57CJI304</t>
  </si>
  <si>
    <t>MS7295AK</t>
  </si>
  <si>
    <t>01083</t>
  </si>
  <si>
    <t>267</t>
  </si>
  <si>
    <t>SCG22RDUC898</t>
  </si>
  <si>
    <t>MS6141AK</t>
  </si>
  <si>
    <t>01832</t>
  </si>
  <si>
    <t>L160947</t>
  </si>
  <si>
    <t>7/31/2014</t>
  </si>
  <si>
    <t>LHR25013C393</t>
  </si>
  <si>
    <t>7/31/2016</t>
  </si>
  <si>
    <t>MS2876BD</t>
  </si>
  <si>
    <t>M6455</t>
  </si>
  <si>
    <t>7/7/2016</t>
  </si>
  <si>
    <t>HUN50150M76H</t>
  </si>
  <si>
    <t>MS2106AK</t>
  </si>
  <si>
    <t>E32438</t>
  </si>
  <si>
    <t>FMLM2105D304</t>
  </si>
  <si>
    <t>MS0014MS</t>
  </si>
  <si>
    <t>10/6/2014</t>
  </si>
  <si>
    <t>BLACKFIN</t>
  </si>
  <si>
    <t>KMA25061M79B</t>
  </si>
  <si>
    <t>10/9/2016</t>
  </si>
  <si>
    <t>MS4858AU</t>
  </si>
  <si>
    <t>M140139201</t>
  </si>
  <si>
    <t>MMC18598D585</t>
  </si>
  <si>
    <t>4/23/2017</t>
  </si>
  <si>
    <t>MS0714RJ</t>
  </si>
  <si>
    <t>ROBIN</t>
  </si>
  <si>
    <t>0817100</t>
  </si>
  <si>
    <t>6/19/2016</t>
  </si>
  <si>
    <t>METAN MARINE RESTORATION</t>
  </si>
  <si>
    <t>MNRVB003B212</t>
  </si>
  <si>
    <t>6/18/2018</t>
  </si>
  <si>
    <t>MS1949SB</t>
  </si>
  <si>
    <t>0702B611</t>
  </si>
  <si>
    <t>MSZ04852H101</t>
  </si>
  <si>
    <t>MS9778AY</t>
  </si>
  <si>
    <t>4LHA-STE</t>
  </si>
  <si>
    <t>7/19/2016</t>
  </si>
  <si>
    <t>ACJ25015I900</t>
  </si>
  <si>
    <t>7/19/2018</t>
  </si>
  <si>
    <t>MS2223BG</t>
  </si>
  <si>
    <t>01249</t>
  </si>
  <si>
    <t>9/2/2015</t>
  </si>
  <si>
    <t>304</t>
  </si>
  <si>
    <t>XYM261450676</t>
  </si>
  <si>
    <t>9/1/2017</t>
  </si>
  <si>
    <t>MS6006AS</t>
  </si>
  <si>
    <t>227</t>
  </si>
  <si>
    <t>CHRIS CRAFT</t>
  </si>
  <si>
    <t>QUA180022F**</t>
  </si>
  <si>
    <t>MS0009SQ</t>
  </si>
  <si>
    <t>0014104</t>
  </si>
  <si>
    <t>SCG22L23F495</t>
  </si>
  <si>
    <t>MS2016JS</t>
  </si>
  <si>
    <t>2300055607</t>
  </si>
  <si>
    <t>TALMAN</t>
  </si>
  <si>
    <t>MSZ01454F393</t>
  </si>
  <si>
    <t>3/5/2017</t>
  </si>
  <si>
    <t>MS5691BD</t>
  </si>
  <si>
    <t>02446</t>
  </si>
  <si>
    <t>17520</t>
  </si>
  <si>
    <t>LEGNOS</t>
  </si>
  <si>
    <t>LBK00M050875</t>
  </si>
  <si>
    <t>9/3/2016</t>
  </si>
  <si>
    <t>MS4261BD</t>
  </si>
  <si>
    <t>00118</t>
  </si>
  <si>
    <t>7/2/2014</t>
  </si>
  <si>
    <t>MSZ00132H292</t>
  </si>
  <si>
    <t>7/28/2016</t>
  </si>
  <si>
    <t>MS5225BT</t>
  </si>
  <si>
    <t>2204200535</t>
  </si>
  <si>
    <t>GRADY WHITE</t>
  </si>
  <si>
    <t>NTLBZ101H192</t>
  </si>
  <si>
    <t>MS8029AF</t>
  </si>
  <si>
    <t>2011</t>
  </si>
  <si>
    <t>KOBOTA</t>
  </si>
  <si>
    <t>MARIEHOLM</t>
  </si>
  <si>
    <t>MHM030211176</t>
  </si>
  <si>
    <t>MS3839BC</t>
  </si>
  <si>
    <t>19</t>
  </si>
  <si>
    <t>15079</t>
  </si>
  <si>
    <t>MSZ00033F090</t>
  </si>
  <si>
    <t>MS2631BF</t>
  </si>
  <si>
    <t>02038</t>
  </si>
  <si>
    <t>FRANKLIN</t>
  </si>
  <si>
    <t>MSZMT619H809</t>
  </si>
  <si>
    <t>3/28/2018</t>
  </si>
  <si>
    <t>MS1992BF</t>
  </si>
  <si>
    <t>01351</t>
  </si>
  <si>
    <t>MONTAGUE</t>
  </si>
  <si>
    <t>80392</t>
  </si>
  <si>
    <t>271</t>
  </si>
  <si>
    <t>CERSS699M80G</t>
  </si>
  <si>
    <t>MS7057BF</t>
  </si>
  <si>
    <t>71311C41</t>
  </si>
  <si>
    <t>CRY21130C585</t>
  </si>
  <si>
    <t>MS5820AC</t>
  </si>
  <si>
    <t>RYDER</t>
  </si>
  <si>
    <t>CERSS709M80D</t>
  </si>
  <si>
    <t>8/8/2017</t>
  </si>
  <si>
    <t>MS5113AP</t>
  </si>
  <si>
    <t>8-104</t>
  </si>
  <si>
    <t>GULL OF BR</t>
  </si>
  <si>
    <t>GUL00H380777</t>
  </si>
  <si>
    <t>MS1181BC</t>
  </si>
  <si>
    <t>02047</t>
  </si>
  <si>
    <t>HUMAROCK</t>
  </si>
  <si>
    <t>01165</t>
  </si>
  <si>
    <t>CAPEDORY</t>
  </si>
  <si>
    <t>CPDY0006M82D</t>
  </si>
  <si>
    <t>MS4140Y</t>
  </si>
  <si>
    <t>YAN16400</t>
  </si>
  <si>
    <t>ROMARINE</t>
  </si>
  <si>
    <t>MUVL0001M86I</t>
  </si>
  <si>
    <t>5/28/2018</t>
  </si>
  <si>
    <t>MS5196AX</t>
  </si>
  <si>
    <t>MMC22213C787</t>
  </si>
  <si>
    <t>MS2744AG</t>
  </si>
  <si>
    <t>02194</t>
  </si>
  <si>
    <t>MSZ00296H595</t>
  </si>
  <si>
    <t>MS0011ZY</t>
  </si>
  <si>
    <t>05278</t>
  </si>
  <si>
    <t>8/3/2015</t>
  </si>
  <si>
    <t>WYM25109E787</t>
  </si>
  <si>
    <t>10/1/2017</t>
  </si>
  <si>
    <t>MS9369AV</t>
  </si>
  <si>
    <t>02780</t>
  </si>
  <si>
    <t>TAUNTON</t>
  </si>
  <si>
    <t>KD28784</t>
  </si>
  <si>
    <t>W. REID</t>
  </si>
  <si>
    <t>MSZ00008C686</t>
  </si>
  <si>
    <t>1932</t>
  </si>
  <si>
    <t>MS1475KR</t>
  </si>
  <si>
    <t>3/31/2016</t>
  </si>
  <si>
    <t>MRM2105M79**</t>
  </si>
  <si>
    <t>MS0015BC</t>
  </si>
  <si>
    <t>BJ3783KTB12031090</t>
  </si>
  <si>
    <t>BATH IRON WORKS</t>
  </si>
  <si>
    <t>MEZJ60471102</t>
  </si>
  <si>
    <t>1931</t>
  </si>
  <si>
    <t>1/27/2018</t>
  </si>
  <si>
    <t>MS1722BC</t>
  </si>
  <si>
    <t>MSZMT101D404</t>
  </si>
  <si>
    <t>MS7880WE</t>
  </si>
  <si>
    <t>163</t>
  </si>
  <si>
    <t>OXFORD</t>
  </si>
  <si>
    <t>523</t>
  </si>
  <si>
    <t>RADD</t>
  </si>
  <si>
    <t>NCEC30661074</t>
  </si>
  <si>
    <t>3/7/2017</t>
  </si>
  <si>
    <t>MS2018N</t>
  </si>
  <si>
    <t>01540</t>
  </si>
  <si>
    <t>55</t>
  </si>
  <si>
    <t>E04101</t>
  </si>
  <si>
    <t>6/16/2016</t>
  </si>
  <si>
    <t>484</t>
  </si>
  <si>
    <t>NANTUCKET</t>
  </si>
  <si>
    <t>11199</t>
  </si>
  <si>
    <t>HUN41316D607</t>
  </si>
  <si>
    <t>MS7583BF</t>
  </si>
  <si>
    <t>500</t>
  </si>
  <si>
    <t>AQU</t>
  </si>
  <si>
    <t>SERF7660J687</t>
  </si>
  <si>
    <t>MS2047BE</t>
  </si>
  <si>
    <t>02554</t>
  </si>
  <si>
    <t>390</t>
  </si>
  <si>
    <t>1/13/2015</t>
  </si>
  <si>
    <t>609</t>
  </si>
  <si>
    <t>22313</t>
  </si>
  <si>
    <t>AMT MARINE, INC.</t>
  </si>
  <si>
    <t>MSZMT323F606</t>
  </si>
  <si>
    <t>1/13/2017</t>
  </si>
  <si>
    <t>MS5439BD</t>
  </si>
  <si>
    <t>45765187</t>
  </si>
  <si>
    <t>MSZMT658F606</t>
  </si>
  <si>
    <t>MS9838BA</t>
  </si>
  <si>
    <t>60302826</t>
  </si>
  <si>
    <t>TISBURY</t>
  </si>
  <si>
    <t>30557</t>
  </si>
  <si>
    <t>MSZMT118F404</t>
  </si>
  <si>
    <t>MS3634AZ</t>
  </si>
  <si>
    <t>02557</t>
  </si>
  <si>
    <t>OAK BLUFFS</t>
  </si>
  <si>
    <t>12/8/2015</t>
  </si>
  <si>
    <t>MSZMT271F606</t>
  </si>
  <si>
    <t>2/8/2018</t>
  </si>
  <si>
    <t>MS8845AY</t>
  </si>
  <si>
    <t>DON000F04899</t>
  </si>
  <si>
    <t>MS6605JB</t>
  </si>
  <si>
    <t>53</t>
  </si>
  <si>
    <t>E11685</t>
  </si>
  <si>
    <t>GFS043170176</t>
  </si>
  <si>
    <t>8/24/2017</t>
  </si>
  <si>
    <t>MS7884BE</t>
  </si>
  <si>
    <t>189</t>
  </si>
  <si>
    <t>1943</t>
  </si>
  <si>
    <t>11/19/2015</t>
  </si>
  <si>
    <t>599</t>
  </si>
  <si>
    <t>HACKER THURMAN</t>
  </si>
  <si>
    <t>MSZMT772G606</t>
  </si>
  <si>
    <t>1923</t>
  </si>
  <si>
    <t>11/18/2017</t>
  </si>
  <si>
    <t>MS8075AU</t>
  </si>
  <si>
    <t>A00102</t>
  </si>
  <si>
    <t>CONTOUR YACHTS</t>
  </si>
  <si>
    <t>QHG47001E101</t>
  </si>
  <si>
    <t>2/5/2017</t>
  </si>
  <si>
    <t>MS0315RK</t>
  </si>
  <si>
    <t>AUXI</t>
  </si>
  <si>
    <t>DLZ062040996</t>
  </si>
  <si>
    <t>12/17/2017</t>
  </si>
  <si>
    <t>MS5078AU</t>
  </si>
  <si>
    <t>SOUTH BOSTON</t>
  </si>
  <si>
    <t>105610200040ME</t>
  </si>
  <si>
    <t>MEZJ13290000</t>
  </si>
  <si>
    <t>MS2132BC</t>
  </si>
  <si>
    <t>11933</t>
  </si>
  <si>
    <t>CALVERTON</t>
  </si>
  <si>
    <t>563</t>
  </si>
  <si>
    <t>DEON</t>
  </si>
  <si>
    <t>MSZMT346G505</t>
  </si>
  <si>
    <t>MS5502AY</t>
  </si>
  <si>
    <t>23505874M</t>
  </si>
  <si>
    <t>1/22/2016</t>
  </si>
  <si>
    <t>ATKINSON &amp; SMITH</t>
  </si>
  <si>
    <t>MSZMT588H303</t>
  </si>
  <si>
    <t>MS3796AM</t>
  </si>
  <si>
    <t>8G501668</t>
  </si>
  <si>
    <t>22829</t>
  </si>
  <si>
    <t>BMB</t>
  </si>
  <si>
    <t>QZE40001L204</t>
  </si>
  <si>
    <t>MS0068SC</t>
  </si>
  <si>
    <t>42</t>
  </si>
  <si>
    <t>68204521</t>
  </si>
  <si>
    <t>VOLKSWAGEN</t>
  </si>
  <si>
    <t>MSZMT235H303</t>
  </si>
  <si>
    <t>4/8/2017</t>
  </si>
  <si>
    <t>MS8163AH</t>
  </si>
  <si>
    <t>MSZMT363F303</t>
  </si>
  <si>
    <t>MS1051DD</t>
  </si>
  <si>
    <t>20118497</t>
  </si>
  <si>
    <t>9/29/2015</t>
  </si>
  <si>
    <t>22320</t>
  </si>
  <si>
    <t>PRECISION</t>
  </si>
  <si>
    <t>MSZMT216G303</t>
  </si>
  <si>
    <t>MS0099R</t>
  </si>
  <si>
    <t>01903-1054</t>
  </si>
  <si>
    <t>MSZMT321G303</t>
  </si>
  <si>
    <t>MS6040A</t>
  </si>
  <si>
    <t>146278</t>
  </si>
  <si>
    <t>22308</t>
  </si>
  <si>
    <t>PBM112001282</t>
  </si>
  <si>
    <t>MS0742TS</t>
  </si>
  <si>
    <t>4TB07141</t>
  </si>
  <si>
    <t>MSZ04913H101</t>
  </si>
  <si>
    <t>MS8827AC</t>
  </si>
  <si>
    <t>84565271656</t>
  </si>
  <si>
    <t>MURPHEY</t>
  </si>
  <si>
    <t>MSZ03981G101</t>
  </si>
  <si>
    <t>MS9191AH</t>
  </si>
  <si>
    <t>03872</t>
  </si>
  <si>
    <t>BROOKFIELD</t>
  </si>
  <si>
    <t>75V1509</t>
  </si>
  <si>
    <t>GRAND BANKS</t>
  </si>
  <si>
    <t>GNDD06490178</t>
  </si>
  <si>
    <t>7/6/2017</t>
  </si>
  <si>
    <t>MS2096AC</t>
  </si>
  <si>
    <t>1101053665</t>
  </si>
  <si>
    <t>DONNELLE BOAT BUILDERS LTD</t>
  </si>
  <si>
    <t>MSZ00790E000</t>
  </si>
  <si>
    <t>MS2211BC</t>
  </si>
  <si>
    <t>4TB06488</t>
  </si>
  <si>
    <t>LEBLANC BROTHER</t>
  </si>
  <si>
    <t>MSZ00025C999</t>
  </si>
  <si>
    <t>3/8/2017</t>
  </si>
  <si>
    <t>MS2895KV</t>
  </si>
  <si>
    <t>01966</t>
  </si>
  <si>
    <t>ROCKPORT</t>
  </si>
  <si>
    <t>001Z30123</t>
  </si>
  <si>
    <t>CAT308T</t>
  </si>
  <si>
    <t>WBLB00823H98</t>
  </si>
  <si>
    <t>8/15/2017</t>
  </si>
  <si>
    <t>MS0023BX</t>
  </si>
  <si>
    <t>00000</t>
  </si>
  <si>
    <t>GENERAL MOTORS</t>
  </si>
  <si>
    <t>GUILDFORD NOVA</t>
  </si>
  <si>
    <t>MSZ00122C696</t>
  </si>
  <si>
    <t>3/26/2018</t>
  </si>
  <si>
    <t>MS7074</t>
  </si>
  <si>
    <t>01908</t>
  </si>
  <si>
    <t>NAHANT</t>
  </si>
  <si>
    <t>PERKING</t>
  </si>
  <si>
    <t>2/4/2016</t>
  </si>
  <si>
    <t>MSZ00242F595</t>
  </si>
  <si>
    <t>MS9535KH</t>
  </si>
  <si>
    <t>513</t>
  </si>
  <si>
    <t>ATKINSON BOAT</t>
  </si>
  <si>
    <t>MSZ00364E595</t>
  </si>
  <si>
    <t>10/26/2017</t>
  </si>
  <si>
    <t>MS8125AY</t>
  </si>
  <si>
    <t>RIVERIA</t>
  </si>
  <si>
    <t>MSZ00187E595</t>
  </si>
  <si>
    <t>MS5348KH</t>
  </si>
  <si>
    <t>01905</t>
  </si>
  <si>
    <t>MSZ00025E595</t>
  </si>
  <si>
    <t>MS4995ZG</t>
  </si>
  <si>
    <t>12N9274</t>
  </si>
  <si>
    <t>MSZ00051C292</t>
  </si>
  <si>
    <t>MS9810RG</t>
  </si>
  <si>
    <t>MSZ00251K292</t>
  </si>
  <si>
    <t>MS1808AD</t>
  </si>
  <si>
    <t>273</t>
  </si>
  <si>
    <t>6VF160833</t>
  </si>
  <si>
    <t>497</t>
  </si>
  <si>
    <t>ATKINSON LTD</t>
  </si>
  <si>
    <t>MSZ00012I292</t>
  </si>
  <si>
    <t>MS0009AS</t>
  </si>
  <si>
    <t>17588E07RM</t>
  </si>
  <si>
    <t>NORTH SHORE</t>
  </si>
  <si>
    <t>MSZ00018K191</t>
  </si>
  <si>
    <t>MS9972A</t>
  </si>
  <si>
    <t>AIRBANKS + MORSE</t>
  </si>
  <si>
    <t>CHAPPELLE</t>
  </si>
  <si>
    <t>MSZ00131H191</t>
  </si>
  <si>
    <t>MS8968BF</t>
  </si>
  <si>
    <t>MSZ00084J191</t>
  </si>
  <si>
    <t>MS7060AX</t>
  </si>
  <si>
    <t>01214902</t>
  </si>
  <si>
    <t>PC3891050000</t>
  </si>
  <si>
    <t>MS2601KR</t>
  </si>
  <si>
    <t>18V/744B/D12015</t>
  </si>
  <si>
    <t>HILLYARD</t>
  </si>
  <si>
    <t>MSZ00145E191</t>
  </si>
  <si>
    <t>1934</t>
  </si>
  <si>
    <t>MS8119AY</t>
  </si>
  <si>
    <t>371871N</t>
  </si>
  <si>
    <t>DETROIT DESIEL</t>
  </si>
  <si>
    <t>MSZ00134D595</t>
  </si>
  <si>
    <t>MS2599KH</t>
  </si>
  <si>
    <t>02653</t>
  </si>
  <si>
    <t>ORLEANS</t>
  </si>
  <si>
    <t>8VA247071</t>
  </si>
  <si>
    <t>GM</t>
  </si>
  <si>
    <t>CAMILLE</t>
  </si>
  <si>
    <t>MAZ00003M82C</t>
  </si>
  <si>
    <t>MS9953AY</t>
  </si>
  <si>
    <t>FORD LEHMAN</t>
  </si>
  <si>
    <t>8/1/2014</t>
  </si>
  <si>
    <t>BURNS CRAFT</t>
  </si>
  <si>
    <t>BMF430181075</t>
  </si>
  <si>
    <t>MS8798KJ</t>
  </si>
  <si>
    <t>3A1696E308</t>
  </si>
  <si>
    <t>7/15/2016</t>
  </si>
  <si>
    <t>CACO1501M83I</t>
  </si>
  <si>
    <t>7/15/2018</t>
  </si>
  <si>
    <t>MS1962BG</t>
  </si>
  <si>
    <t>6/26/2016</t>
  </si>
  <si>
    <t>ALDEA YACHTS</t>
  </si>
  <si>
    <t>MSZMT401A010</t>
  </si>
  <si>
    <t>1927</t>
  </si>
  <si>
    <t>6/26/2018</t>
  </si>
  <si>
    <t>MS8700BF</t>
  </si>
  <si>
    <t>A386173</t>
  </si>
  <si>
    <t>6/2/2016</t>
  </si>
  <si>
    <t>WATERTOWN</t>
  </si>
  <si>
    <t>12443</t>
  </si>
  <si>
    <t>RANGER TUGS</t>
  </si>
  <si>
    <t>FMLT2721J516</t>
  </si>
  <si>
    <t>MS0243PM</t>
  </si>
  <si>
    <t>02160</t>
  </si>
  <si>
    <t>NEWTONVILLE</t>
  </si>
  <si>
    <t>T06068T574581</t>
  </si>
  <si>
    <t>430</t>
  </si>
  <si>
    <t>DESCHAMP &amp; JACKSON</t>
  </si>
  <si>
    <t>NHZ917240912</t>
  </si>
  <si>
    <t>3/9/2018</t>
  </si>
  <si>
    <t>MS0515JT</t>
  </si>
  <si>
    <t>01432</t>
  </si>
  <si>
    <t>AYER</t>
  </si>
  <si>
    <t>E08493</t>
  </si>
  <si>
    <t>B TANZ &amp; ZONEN</t>
  </si>
  <si>
    <t>CFZ2782B0037</t>
  </si>
  <si>
    <t>1937</t>
  </si>
  <si>
    <t>MS1937EH</t>
  </si>
  <si>
    <t>D0505147</t>
  </si>
  <si>
    <t>GROVER</t>
  </si>
  <si>
    <t>ALX010380579</t>
  </si>
  <si>
    <t>MS0079FW</t>
  </si>
  <si>
    <t>23185</t>
  </si>
  <si>
    <t>VA</t>
  </si>
  <si>
    <t>WILLIAMSBURG</t>
  </si>
  <si>
    <t>HWS28565M83J</t>
  </si>
  <si>
    <t>MS0766BG</t>
  </si>
  <si>
    <t>I</t>
  </si>
  <si>
    <t>MSZMT646H404</t>
  </si>
  <si>
    <t>MS2977BE</t>
  </si>
  <si>
    <t>01985</t>
  </si>
  <si>
    <t>WEST NEWBURY</t>
  </si>
  <si>
    <t>SABRE YACHTS</t>
  </si>
  <si>
    <t>HWS30033M80I</t>
  </si>
  <si>
    <t>MS0001JZ</t>
  </si>
  <si>
    <t>02139</t>
  </si>
  <si>
    <t>6/1/2015</t>
  </si>
  <si>
    <t>AJ ENTERPRISES</t>
  </si>
  <si>
    <t>WOJ28039A808</t>
  </si>
  <si>
    <t>MS1272BE</t>
  </si>
  <si>
    <t>01835</t>
  </si>
  <si>
    <t>REPCO</t>
  </si>
  <si>
    <t>REP37X320380</t>
  </si>
  <si>
    <t>MS9937BD</t>
  </si>
  <si>
    <t>285</t>
  </si>
  <si>
    <t>230074862</t>
  </si>
  <si>
    <t>STEIGER</t>
  </si>
  <si>
    <t>PSW26005F304</t>
  </si>
  <si>
    <t>MS0218RE</t>
  </si>
  <si>
    <t>M52131R</t>
  </si>
  <si>
    <t>TRUE WORLD</t>
  </si>
  <si>
    <t>TZO28848B303</t>
  </si>
  <si>
    <t>MS7042BD</t>
  </si>
  <si>
    <t>YOUNG SUN</t>
  </si>
  <si>
    <t>ROC35374C585</t>
  </si>
  <si>
    <t>MS8189YS</t>
  </si>
  <si>
    <t>3/31/2015</t>
  </si>
  <si>
    <t>SEA</t>
  </si>
  <si>
    <t>MEZK44380005</t>
  </si>
  <si>
    <t>MS6050BD</t>
  </si>
  <si>
    <t>NICHOLSON</t>
  </si>
  <si>
    <t>MEZK96523047</t>
  </si>
  <si>
    <t>MS5594BD</t>
  </si>
  <si>
    <t>04105</t>
  </si>
  <si>
    <t>ME</t>
  </si>
  <si>
    <t>PORTLAND</t>
  </si>
  <si>
    <t>0043014</t>
  </si>
  <si>
    <t>BHH31184B787</t>
  </si>
  <si>
    <t>12/30/2016</t>
  </si>
  <si>
    <t>MS5371BD</t>
  </si>
  <si>
    <t>FLZBD296H484</t>
  </si>
  <si>
    <t>MS9760BD</t>
  </si>
  <si>
    <t>45812465</t>
  </si>
  <si>
    <t>8/4/2014</t>
  </si>
  <si>
    <t>GENERAL MARINE INC</t>
  </si>
  <si>
    <t>GMW26000C090</t>
  </si>
  <si>
    <t>8/4/2016</t>
  </si>
  <si>
    <t>MS3020BD</t>
  </si>
  <si>
    <t>SGH0124CF585</t>
  </si>
  <si>
    <t>MS5975ZG</t>
  </si>
  <si>
    <t>2330</t>
  </si>
  <si>
    <t>1/28/2016</t>
  </si>
  <si>
    <t>CAR28619F213</t>
  </si>
  <si>
    <t>3/3/2018</t>
  </si>
  <si>
    <t>MS1982BC</t>
  </si>
  <si>
    <t>ELAINE</t>
  </si>
  <si>
    <t>2272CA62</t>
  </si>
  <si>
    <t>WHS28552M83F</t>
  </si>
  <si>
    <t>MS0518X</t>
  </si>
  <si>
    <t>AIR BOAT</t>
  </si>
  <si>
    <t>V1329014</t>
  </si>
  <si>
    <t>HERRESHOFF ALERION</t>
  </si>
  <si>
    <t>VAZ07892A279</t>
  </si>
  <si>
    <t>MS8497BB</t>
  </si>
  <si>
    <t>07042</t>
  </si>
  <si>
    <t>MONTCLAIR</t>
  </si>
  <si>
    <t>A221293</t>
  </si>
  <si>
    <t>SARIN</t>
  </si>
  <si>
    <t>SKM28044J213</t>
  </si>
  <si>
    <t>7/5/2017</t>
  </si>
  <si>
    <t>MS5759BB</t>
  </si>
  <si>
    <t>07950</t>
  </si>
  <si>
    <t>MORRIS PLAINS</t>
  </si>
  <si>
    <t>HINTERHOELLER YACHTS</t>
  </si>
  <si>
    <t>ZHYN2062M82G</t>
  </si>
  <si>
    <t>MS7568FP</t>
  </si>
  <si>
    <t>2006033271</t>
  </si>
  <si>
    <t>398</t>
  </si>
  <si>
    <t>LINEX BOAT CO</t>
  </si>
  <si>
    <t>LIN31104G809</t>
  </si>
  <si>
    <t>MS3437BB</t>
  </si>
  <si>
    <t>10128</t>
  </si>
  <si>
    <t>479</t>
  </si>
  <si>
    <t>MSZMT204F809</t>
  </si>
  <si>
    <t>1/4/2018</t>
  </si>
  <si>
    <t>MS1204JB</t>
  </si>
  <si>
    <t>4A165830</t>
  </si>
  <si>
    <t>12/15/2015</t>
  </si>
  <si>
    <t>MSZMT201F809</t>
  </si>
  <si>
    <t>2/20/2018</t>
  </si>
  <si>
    <t>MS0007LB</t>
  </si>
  <si>
    <t>ED70058</t>
  </si>
  <si>
    <t>MSZMT230F505</t>
  </si>
  <si>
    <t>1/15/2017</t>
  </si>
  <si>
    <t>MS1569L</t>
  </si>
  <si>
    <t>KTA11101122</t>
  </si>
  <si>
    <t>NANNI</t>
  </si>
  <si>
    <t>364</t>
  </si>
  <si>
    <t>LATITUDE 46</t>
  </si>
  <si>
    <t>TOF00049C212</t>
  </si>
  <si>
    <t>7/7/2018</t>
  </si>
  <si>
    <t>MS2012PA</t>
  </si>
  <si>
    <t>18967</t>
  </si>
  <si>
    <t>XVG28007M84F</t>
  </si>
  <si>
    <t>MS9176AY</t>
  </si>
  <si>
    <t>HERMAN</t>
  </si>
  <si>
    <t>BEY78295C303</t>
  </si>
  <si>
    <t>MS0066LW</t>
  </si>
  <si>
    <t>415380</t>
  </si>
  <si>
    <t>3/30/2015</t>
  </si>
  <si>
    <t>ERY28629E686</t>
  </si>
  <si>
    <t>5/9/2017</t>
  </si>
  <si>
    <t>MS7300AX</t>
  </si>
  <si>
    <t>KD23654</t>
  </si>
  <si>
    <t>6/20/2015</t>
  </si>
  <si>
    <t>CAC01501F585</t>
  </si>
  <si>
    <t>MS6212AX</t>
  </si>
  <si>
    <t>52537</t>
  </si>
  <si>
    <t>CROWLEY BEAL</t>
  </si>
  <si>
    <t>CFB33024K504</t>
  </si>
  <si>
    <t>3/9/2017</t>
  </si>
  <si>
    <t>MS4640AX</t>
  </si>
  <si>
    <t>02539</t>
  </si>
  <si>
    <t>EDGARTOWN</t>
  </si>
  <si>
    <t>CROCKER</t>
  </si>
  <si>
    <t>M52349</t>
  </si>
  <si>
    <t>LHRCP108B303</t>
  </si>
  <si>
    <t>MS5157BC</t>
  </si>
  <si>
    <t>103101 DV 20</t>
  </si>
  <si>
    <t>BUKH</t>
  </si>
  <si>
    <t>MSZMT557G606</t>
  </si>
  <si>
    <t>5/4/2018</t>
  </si>
  <si>
    <t>MS4888ZG</t>
  </si>
  <si>
    <t>MONTGOMERY</t>
  </si>
  <si>
    <t>7/17/2015</t>
  </si>
  <si>
    <t>CPDH0120M79G</t>
  </si>
  <si>
    <t>7/17/2017</t>
  </si>
  <si>
    <t>MS1082MF</t>
  </si>
  <si>
    <t>01468</t>
  </si>
  <si>
    <t>TEMPLETON</t>
  </si>
  <si>
    <t>MSZMT868G606</t>
  </si>
  <si>
    <t>MS3337BE</t>
  </si>
  <si>
    <t>HUN37129M80B</t>
  </si>
  <si>
    <t>MS5770BD</t>
  </si>
  <si>
    <t>CAMBRIDSGE</t>
  </si>
  <si>
    <t>58</t>
  </si>
  <si>
    <t>3711343A10</t>
  </si>
  <si>
    <t>CRY2614EI889</t>
  </si>
  <si>
    <t>1/16/2017</t>
  </si>
  <si>
    <t>MS1575L</t>
  </si>
  <si>
    <t>7/15/2014</t>
  </si>
  <si>
    <t>DUSKY</t>
  </si>
  <si>
    <t>DUS73043A606</t>
  </si>
  <si>
    <t>8/27/2016</t>
  </si>
  <si>
    <t>MS2965AX</t>
  </si>
  <si>
    <t>01740</t>
  </si>
  <si>
    <t>BOLTON</t>
  </si>
  <si>
    <t>XDYU0181M83I</t>
  </si>
  <si>
    <t>MS9350AT</t>
  </si>
  <si>
    <t>OPEN CAPE</t>
  </si>
  <si>
    <t>MSZMT945G505</t>
  </si>
  <si>
    <t>MS7344AY</t>
  </si>
  <si>
    <t>MJ013</t>
  </si>
  <si>
    <t>345</t>
  </si>
  <si>
    <t>10655</t>
  </si>
  <si>
    <t>MSZMT637J303</t>
  </si>
  <si>
    <t>MS0415BG</t>
  </si>
  <si>
    <t>YSB8</t>
  </si>
  <si>
    <t>12/10/2014</t>
  </si>
  <si>
    <t>HUN54406M79E</t>
  </si>
  <si>
    <t>12/10/2016</t>
  </si>
  <si>
    <t>MS1127WS</t>
  </si>
  <si>
    <t>01720</t>
  </si>
  <si>
    <t>ACTON</t>
  </si>
  <si>
    <t>M50370</t>
  </si>
  <si>
    <t>AUL28940G708</t>
  </si>
  <si>
    <t>MS9829SS</t>
  </si>
  <si>
    <t>33638D-704</t>
  </si>
  <si>
    <t>PEA69007M81I</t>
  </si>
  <si>
    <t>8/22/2017</t>
  </si>
  <si>
    <t>MS6194AS</t>
  </si>
  <si>
    <t>460</t>
  </si>
  <si>
    <t>C7X00768</t>
  </si>
  <si>
    <t>RAMPAGE</t>
  </si>
  <si>
    <t>RPGBB106D608</t>
  </si>
  <si>
    <t>MS5128AS</t>
  </si>
  <si>
    <t>06612</t>
  </si>
  <si>
    <t>EASTON</t>
  </si>
  <si>
    <t>50470</t>
  </si>
  <si>
    <t>344</t>
  </si>
  <si>
    <t>SHAMROCK</t>
  </si>
  <si>
    <t>SHA29113C999</t>
  </si>
  <si>
    <t>MS2456AS</t>
  </si>
  <si>
    <t>3XM30GE07229</t>
  </si>
  <si>
    <t>CTYC1114D707</t>
  </si>
  <si>
    <t>MS0094HJ</t>
  </si>
  <si>
    <t>PSW26015E405</t>
  </si>
  <si>
    <t>MS3007AR</t>
  </si>
  <si>
    <t>ZHYN2112M83J</t>
  </si>
  <si>
    <t>MS1630AR</t>
  </si>
  <si>
    <t>02458</t>
  </si>
  <si>
    <t>FRM NAVY LAUNCH</t>
  </si>
  <si>
    <t>MSZMT591G505</t>
  </si>
  <si>
    <t>MS0004TJ</t>
  </si>
  <si>
    <t>56805</t>
  </si>
  <si>
    <t>8/15/2014</t>
  </si>
  <si>
    <t>DOWNEAST BOATS</t>
  </si>
  <si>
    <t>DEB28017E606</t>
  </si>
  <si>
    <t>9/15/2016</t>
  </si>
  <si>
    <t>MS9683AN</t>
  </si>
  <si>
    <t>01960</t>
  </si>
  <si>
    <t>PEABODY</t>
  </si>
  <si>
    <t>34</t>
  </si>
  <si>
    <t>308730</t>
  </si>
  <si>
    <t>6/30/2016</t>
  </si>
  <si>
    <t>WESTSAIL</t>
  </si>
  <si>
    <t>WSSK00950673</t>
  </si>
  <si>
    <t>MS2607AN</t>
  </si>
  <si>
    <t>34109</t>
  </si>
  <si>
    <t>OMX26125B606</t>
  </si>
  <si>
    <t>MS0101YC</t>
  </si>
  <si>
    <t>T06068T44906</t>
  </si>
  <si>
    <t>QXQBJ060B694</t>
  </si>
  <si>
    <t>MS4137AM</t>
  </si>
  <si>
    <t>45548113</t>
  </si>
  <si>
    <t>27853</t>
  </si>
  <si>
    <t>MSZMT268J303</t>
  </si>
  <si>
    <t>4/12/2017</t>
  </si>
  <si>
    <t>MS1966RH</t>
  </si>
  <si>
    <t>2009018235</t>
  </si>
  <si>
    <t>427</t>
  </si>
  <si>
    <t>SIRIUS BOATWORK LTD</t>
  </si>
  <si>
    <t>YFS32C01H505</t>
  </si>
  <si>
    <t>8/16/2016</t>
  </si>
  <si>
    <t>MS0005DK</t>
  </si>
  <si>
    <t>OL099462</t>
  </si>
  <si>
    <t>LEOMINSTER</t>
  </si>
  <si>
    <t>506</t>
  </si>
  <si>
    <t>SCG27006C696</t>
  </si>
  <si>
    <t>MS1825DD</t>
  </si>
  <si>
    <t>01453</t>
  </si>
  <si>
    <t>46075396</t>
  </si>
  <si>
    <t>BHM BOAT BUILDERS</t>
  </si>
  <si>
    <t>BHH31131A585</t>
  </si>
  <si>
    <t>MS1969MC</t>
  </si>
  <si>
    <t>XWR32144E001</t>
  </si>
  <si>
    <t>4/11/2018</t>
  </si>
  <si>
    <t>MS2956BC</t>
  </si>
  <si>
    <t>20463</t>
  </si>
  <si>
    <t>HUNT0187L293</t>
  </si>
  <si>
    <t>MS6804AK</t>
  </si>
  <si>
    <t>195</t>
  </si>
  <si>
    <t>3/18/2015</t>
  </si>
  <si>
    <t>472</t>
  </si>
  <si>
    <t>MSZMT320H303</t>
  </si>
  <si>
    <t>MS8493AF</t>
  </si>
  <si>
    <t>MGJ31010A686</t>
  </si>
  <si>
    <t>MS9493AJ</t>
  </si>
  <si>
    <t>T06068T895103</t>
  </si>
  <si>
    <t>10/29/2015</t>
  </si>
  <si>
    <t>LEGAY FBG LTD</t>
  </si>
  <si>
    <t>MSZMT223H303</t>
  </si>
  <si>
    <t>MS5834AH</t>
  </si>
  <si>
    <t>2300073983</t>
  </si>
  <si>
    <t>8/5/2015</t>
  </si>
  <si>
    <t>MGYPH054D304</t>
  </si>
  <si>
    <t>9/30/2017</t>
  </si>
  <si>
    <t>MS2003CK</t>
  </si>
  <si>
    <t>842149</t>
  </si>
  <si>
    <t>402</t>
  </si>
  <si>
    <t>MSZMT739F303</t>
  </si>
  <si>
    <t>MS1332BE</t>
  </si>
  <si>
    <t>292</t>
  </si>
  <si>
    <t>MSZMT913F303</t>
  </si>
  <si>
    <t>1960</t>
  </si>
  <si>
    <t>5/5/2018</t>
  </si>
  <si>
    <t>MS8002AS</t>
  </si>
  <si>
    <t>07503</t>
  </si>
  <si>
    <t>363</t>
  </si>
  <si>
    <t>PEA71112M83K</t>
  </si>
  <si>
    <t>2/11/2018</t>
  </si>
  <si>
    <t>MS1822BC</t>
  </si>
  <si>
    <t>352017</t>
  </si>
  <si>
    <t>C &amp; L MARINE</t>
  </si>
  <si>
    <t>CXG366100679</t>
  </si>
  <si>
    <t>MS3595AK</t>
  </si>
  <si>
    <t>140</t>
  </si>
  <si>
    <t>21845</t>
  </si>
  <si>
    <t>ABH26056F202</t>
  </si>
  <si>
    <t>10/28/2016</t>
  </si>
  <si>
    <t>MS2002MV</t>
  </si>
  <si>
    <t>T63544</t>
  </si>
  <si>
    <t>7/1/2016</t>
  </si>
  <si>
    <t>AUL27285G585</t>
  </si>
  <si>
    <t>MS5050SW</t>
  </si>
  <si>
    <t>HUN33003I495</t>
  </si>
  <si>
    <t>MS5063AU</t>
  </si>
  <si>
    <t>C.G.ATWOOD</t>
  </si>
  <si>
    <t>MSZ06244E202</t>
  </si>
  <si>
    <t>MS0724ER</t>
  </si>
  <si>
    <t>12926111</t>
  </si>
  <si>
    <t>3/26/2016</t>
  </si>
  <si>
    <t>SABRE YACHT</t>
  </si>
  <si>
    <t>HWS28538M82I</t>
  </si>
  <si>
    <t>5/14/2018</t>
  </si>
  <si>
    <t>MS0388SV</t>
  </si>
  <si>
    <t>4KG08112</t>
  </si>
  <si>
    <t>CABO YACHTS</t>
  </si>
  <si>
    <t>CHXC0103G899</t>
  </si>
  <si>
    <t>MS0012DS</t>
  </si>
  <si>
    <t>01730</t>
  </si>
  <si>
    <t>BEDFORD</t>
  </si>
  <si>
    <t>850057</t>
  </si>
  <si>
    <t>EADCH059F101</t>
  </si>
  <si>
    <t>MS7121AC</t>
  </si>
  <si>
    <t>01234996</t>
  </si>
  <si>
    <t>5/7/2016</t>
  </si>
  <si>
    <t>CHXB0191B101</t>
  </si>
  <si>
    <t>MS6856ZE</t>
  </si>
  <si>
    <t>MITCHELL COVE BOATS</t>
  </si>
  <si>
    <t>MDS320112000</t>
  </si>
  <si>
    <t>MS4366AB</t>
  </si>
  <si>
    <t>71</t>
  </si>
  <si>
    <t>U4007E412</t>
  </si>
  <si>
    <t>CRY26163A000</t>
  </si>
  <si>
    <t>MS0049NL</t>
  </si>
  <si>
    <t>NINNI</t>
  </si>
  <si>
    <t>PEA485430274</t>
  </si>
  <si>
    <t>MS4014AR</t>
  </si>
  <si>
    <t>574955012</t>
  </si>
  <si>
    <t>MERCEDES</t>
  </si>
  <si>
    <t>RJ PRIOR</t>
  </si>
  <si>
    <t>LRLWT602011</t>
  </si>
  <si>
    <t>MS7002GY</t>
  </si>
  <si>
    <t>44764261</t>
  </si>
  <si>
    <t>BHM28085K292</t>
  </si>
  <si>
    <t>4/21/2018</t>
  </si>
  <si>
    <t>MS3048BF</t>
  </si>
  <si>
    <t>GMW26007B090</t>
  </si>
  <si>
    <t>MS7916MC</t>
  </si>
  <si>
    <t>MSZ00206E999</t>
  </si>
  <si>
    <t>MS0658GN</t>
  </si>
  <si>
    <t>01890</t>
  </si>
  <si>
    <t>WINCHESTER</t>
  </si>
  <si>
    <t>BEAL</t>
  </si>
  <si>
    <t>MSZ03410F101</t>
  </si>
  <si>
    <t>MS7787AB</t>
  </si>
  <si>
    <t>WEAVER</t>
  </si>
  <si>
    <t>01389</t>
  </si>
  <si>
    <t>TILLOTSON</t>
  </si>
  <si>
    <t>TSP33048M82D</t>
  </si>
  <si>
    <t>MS5671KS</t>
  </si>
  <si>
    <t>220453807</t>
  </si>
  <si>
    <t>FDF00328B898</t>
  </si>
  <si>
    <t>MS0080TD</t>
  </si>
  <si>
    <t>WY5339</t>
  </si>
  <si>
    <t>BETA</t>
  </si>
  <si>
    <t>TAR274761970</t>
  </si>
  <si>
    <t>9/25/2016</t>
  </si>
  <si>
    <t>MS5020CW</t>
  </si>
  <si>
    <t>455</t>
  </si>
  <si>
    <t>01Z31287</t>
  </si>
  <si>
    <t>3/2/2015</t>
  </si>
  <si>
    <t>DUFFY</t>
  </si>
  <si>
    <t>ABH35297J797Z3345</t>
  </si>
  <si>
    <t>4/28/2017</t>
  </si>
  <si>
    <t>MS0011NT</t>
  </si>
  <si>
    <t>835477</t>
  </si>
  <si>
    <t>KMA27218L697</t>
  </si>
  <si>
    <t>MS8888A</t>
  </si>
  <si>
    <t>GMW</t>
  </si>
  <si>
    <t>GMW26028D494</t>
  </si>
  <si>
    <t>MS1201RB</t>
  </si>
  <si>
    <t>2204211272</t>
  </si>
  <si>
    <t>XWR27360H697</t>
  </si>
  <si>
    <t>MS4070RM</t>
  </si>
  <si>
    <t>0000</t>
  </si>
  <si>
    <t>4/13/2015</t>
  </si>
  <si>
    <t>LEO ATKINSON</t>
  </si>
  <si>
    <t>MSZ00192D797</t>
  </si>
  <si>
    <t>MS9900A</t>
  </si>
  <si>
    <t>3/2/2016</t>
  </si>
  <si>
    <t>MSZ00046D797</t>
  </si>
  <si>
    <t>4/9/2018</t>
  </si>
  <si>
    <t>MS1687AZ</t>
  </si>
  <si>
    <t>T06068T563757</t>
  </si>
  <si>
    <t>358</t>
  </si>
  <si>
    <t>H&amp;H MARINE</t>
  </si>
  <si>
    <t>HHM290331K696</t>
  </si>
  <si>
    <t>MS0333KG</t>
  </si>
  <si>
    <t>50292</t>
  </si>
  <si>
    <t>ATLANTIC BOAT</t>
  </si>
  <si>
    <t>DUJ09555L595</t>
  </si>
  <si>
    <t>4/18/2018</t>
  </si>
  <si>
    <t>MS4587KL</t>
  </si>
  <si>
    <t>11966</t>
  </si>
  <si>
    <t>4/1/2016</t>
  </si>
  <si>
    <t>TPI SWIMEX</t>
  </si>
  <si>
    <t>TSPAE023D393</t>
  </si>
  <si>
    <t>MS2900KL</t>
  </si>
  <si>
    <t>07060</t>
  </si>
  <si>
    <t>PLAINFIELD</t>
  </si>
  <si>
    <t>RG607GA548081</t>
  </si>
  <si>
    <t>C.G. ATWOOD BT</t>
  </si>
  <si>
    <t>MSZ00026J595</t>
  </si>
  <si>
    <t>8/23/2017</t>
  </si>
  <si>
    <t>MS7008AY</t>
  </si>
  <si>
    <t>T36544</t>
  </si>
  <si>
    <t>354</t>
  </si>
  <si>
    <t>JC BOATBUILDERS</t>
  </si>
  <si>
    <t>JCB310720881</t>
  </si>
  <si>
    <t>MS9743AY</t>
  </si>
  <si>
    <t>M18420029</t>
  </si>
  <si>
    <t>TAR30041M84B</t>
  </si>
  <si>
    <t>MS2236BT</t>
  </si>
  <si>
    <t>8/9/2015</t>
  </si>
  <si>
    <t>POST MARINE</t>
  </si>
  <si>
    <t>MSZ00696F595</t>
  </si>
  <si>
    <t>8/27/2017</t>
  </si>
  <si>
    <t>MS9139BB</t>
  </si>
  <si>
    <t>01864</t>
  </si>
  <si>
    <t>NORTH READING</t>
  </si>
  <si>
    <t>50361</t>
  </si>
  <si>
    <t>313</t>
  </si>
  <si>
    <t>BZF6A051H889</t>
  </si>
  <si>
    <t>MS9613KV</t>
  </si>
  <si>
    <t>HALLBERG</t>
  </si>
  <si>
    <t>MSZ00602F696</t>
  </si>
  <si>
    <t>MS1504ZB</t>
  </si>
  <si>
    <t>U3953E305</t>
  </si>
  <si>
    <t>CRY26156E494</t>
  </si>
  <si>
    <t>MS4900NL</t>
  </si>
  <si>
    <t>20651V5715851</t>
  </si>
  <si>
    <t>SEA PRIDE BOATS</t>
  </si>
  <si>
    <t>MSZ00489G494</t>
  </si>
  <si>
    <t>2/4/2018</t>
  </si>
  <si>
    <t>MS3411KR</t>
  </si>
  <si>
    <t>05614</t>
  </si>
  <si>
    <t>ALDEN</t>
  </si>
  <si>
    <t>MSZ00480G494</t>
  </si>
  <si>
    <t>1922</t>
  </si>
  <si>
    <t>3/21/2018</t>
  </si>
  <si>
    <t>MS7980AS</t>
  </si>
  <si>
    <t>3697</t>
  </si>
  <si>
    <t>WILBUR MORSE</t>
  </si>
  <si>
    <t>MSZ01113F494</t>
  </si>
  <si>
    <t>1912</t>
  </si>
  <si>
    <t>MS9792KL</t>
  </si>
  <si>
    <t>FLZ175677371</t>
  </si>
  <si>
    <t>MS4664KH</t>
  </si>
  <si>
    <t>NOVIE</t>
  </si>
  <si>
    <t>MSZ00122A393</t>
  </si>
  <si>
    <t>MS3296YY</t>
  </si>
  <si>
    <t>ACH27063N82G</t>
  </si>
  <si>
    <t>MS6575BE</t>
  </si>
  <si>
    <t>4107-6825</t>
  </si>
  <si>
    <t>2/18/2016</t>
  </si>
  <si>
    <t>MSZ06385E202</t>
  </si>
  <si>
    <t>MS6995AD</t>
  </si>
  <si>
    <t>LAWRENCE</t>
  </si>
  <si>
    <t>391</t>
  </si>
  <si>
    <t>MSZ00525H292</t>
  </si>
  <si>
    <t>8/28/2016</t>
  </si>
  <si>
    <t>MS6714BT</t>
  </si>
  <si>
    <t>01603</t>
  </si>
  <si>
    <t>WORCESTER</t>
  </si>
  <si>
    <t>CONWAY</t>
  </si>
  <si>
    <t>KENNEDY</t>
  </si>
  <si>
    <t>TE2069U572366F</t>
  </si>
  <si>
    <t>BRUNOSTILLMAN</t>
  </si>
  <si>
    <t>BSY006401180</t>
  </si>
  <si>
    <t>MS0035BS</t>
  </si>
  <si>
    <t>V11947726</t>
  </si>
  <si>
    <t>HARBOR CRAFT</t>
  </si>
  <si>
    <t>MSZ00485L191</t>
  </si>
  <si>
    <t>MS3201KR</t>
  </si>
  <si>
    <t>12/28/2015</t>
  </si>
  <si>
    <t>HUN33386M81B</t>
  </si>
  <si>
    <t>MS9612KB</t>
  </si>
  <si>
    <t>2204133839</t>
  </si>
  <si>
    <t>FDF00251A191</t>
  </si>
  <si>
    <t>MS2974FL</t>
  </si>
  <si>
    <t>CUTLER</t>
  </si>
  <si>
    <t>26848W</t>
  </si>
  <si>
    <t>MSZ00107G191</t>
  </si>
  <si>
    <t>1939</t>
  </si>
  <si>
    <t>MS6021AF</t>
  </si>
  <si>
    <t>837489911</t>
  </si>
  <si>
    <t>GOL</t>
  </si>
  <si>
    <t>CTYL5354H83H</t>
  </si>
  <si>
    <t>MS6958AJ</t>
  </si>
  <si>
    <t>03251</t>
  </si>
  <si>
    <t>LINCOLN</t>
  </si>
  <si>
    <t>654084</t>
  </si>
  <si>
    <t>XDYN0631F586</t>
  </si>
  <si>
    <t>MS0093PO</t>
  </si>
  <si>
    <t>01803</t>
  </si>
  <si>
    <t>BURLINGTON</t>
  </si>
  <si>
    <t>2204105100</t>
  </si>
  <si>
    <t>RPG310067K687</t>
  </si>
  <si>
    <t>1/7/2017</t>
  </si>
  <si>
    <t>MS1036KA</t>
  </si>
  <si>
    <t>XDYK0433D585</t>
  </si>
  <si>
    <t>3/19/2018</t>
  </si>
  <si>
    <t>MS2257BC</t>
  </si>
  <si>
    <t>01075</t>
  </si>
  <si>
    <t>SOUTH HADLEY</t>
  </si>
  <si>
    <t>7/2/2015</t>
  </si>
  <si>
    <t>CAPE MARIN</t>
  </si>
  <si>
    <t>SJQ26330F888</t>
  </si>
  <si>
    <t>MS4210BE</t>
  </si>
  <si>
    <t>46236796043</t>
  </si>
  <si>
    <t>10/28/2015</t>
  </si>
  <si>
    <t>DUFFY &amp; DUFFY</t>
  </si>
  <si>
    <t>DUJ10506L393</t>
  </si>
  <si>
    <t>11/23/2017</t>
  </si>
  <si>
    <t>MS3347SB</t>
  </si>
  <si>
    <t>BOWMAN</t>
  </si>
  <si>
    <t>19020</t>
  </si>
  <si>
    <t>CRY26141F888</t>
  </si>
  <si>
    <t>MS3007AA</t>
  </si>
  <si>
    <t>86335</t>
  </si>
  <si>
    <t>3/10/2016</t>
  </si>
  <si>
    <t>ENC324150379</t>
  </si>
  <si>
    <t>5/12/2018</t>
  </si>
  <si>
    <t>MS3660AM</t>
  </si>
  <si>
    <t>905</t>
  </si>
  <si>
    <t>EMC10456</t>
  </si>
  <si>
    <t>JONESPORT</t>
  </si>
  <si>
    <t>MSZ00372E595</t>
  </si>
  <si>
    <t>MS6379KH</t>
  </si>
  <si>
    <t>7/5/2016</t>
  </si>
  <si>
    <t>SHEPARD</t>
  </si>
  <si>
    <t>MSZ00156C292</t>
  </si>
  <si>
    <t>7/13/2018</t>
  </si>
  <si>
    <t>MS7994PP</t>
  </si>
  <si>
    <t>36210</t>
  </si>
  <si>
    <t>CLYC7110M78A</t>
  </si>
  <si>
    <t>MS5939AT</t>
  </si>
  <si>
    <t>2/25/2016</t>
  </si>
  <si>
    <t>VANCOUVER</t>
  </si>
  <si>
    <t>PHYVCBAAD585</t>
  </si>
  <si>
    <t>MS9006KB</t>
  </si>
  <si>
    <t>453</t>
  </si>
  <si>
    <t>3/8/2016</t>
  </si>
  <si>
    <t>GARY DIXON</t>
  </si>
  <si>
    <t>MSZ05655D202</t>
  </si>
  <si>
    <t>MS6368AH</t>
  </si>
  <si>
    <t>20427</t>
  </si>
  <si>
    <t>11/24/2015</t>
  </si>
  <si>
    <t>MSZ00075K292</t>
  </si>
  <si>
    <t>11/24/2017</t>
  </si>
  <si>
    <t>MS9539BE</t>
  </si>
  <si>
    <t>173</t>
  </si>
  <si>
    <t>MSZMT243H303</t>
  </si>
  <si>
    <t>MS5504AJ</t>
  </si>
  <si>
    <t>59236</t>
  </si>
  <si>
    <t>2/29/2016</t>
  </si>
  <si>
    <t>CPDH0091M78G</t>
  </si>
  <si>
    <t>MS7010AC</t>
  </si>
  <si>
    <t>TU70025U</t>
  </si>
  <si>
    <t>THE ANCHOR</t>
  </si>
  <si>
    <t>DYEJ0249F484</t>
  </si>
  <si>
    <t>MS6668HB</t>
  </si>
  <si>
    <t>PHASOR MARINE</t>
  </si>
  <si>
    <t>ZHYN2210E686</t>
  </si>
  <si>
    <t>MS5196BF</t>
  </si>
  <si>
    <t>SB12G</t>
  </si>
  <si>
    <t>1/7/2015</t>
  </si>
  <si>
    <t>MSZ00191D888</t>
  </si>
  <si>
    <t>MS6147AG</t>
  </si>
  <si>
    <t>502200</t>
  </si>
  <si>
    <t>ZHYN2246K889</t>
  </si>
  <si>
    <t>MS0604NP</t>
  </si>
  <si>
    <t>4LHA-HTZE</t>
  </si>
  <si>
    <t>AUL27332L586</t>
  </si>
  <si>
    <t>1/16/2018</t>
  </si>
  <si>
    <t>MS5375S</t>
  </si>
  <si>
    <t>NOVA SCOTT</t>
  </si>
  <si>
    <t>MSZMT449F606</t>
  </si>
  <si>
    <t>MS1893BC</t>
  </si>
  <si>
    <t>MSZ00025K787</t>
  </si>
  <si>
    <t>MS4116AG</t>
  </si>
  <si>
    <t>75V09153</t>
  </si>
  <si>
    <t>NOVA</t>
  </si>
  <si>
    <t>MSZ00015K787</t>
  </si>
  <si>
    <t>MS8376KV</t>
  </si>
  <si>
    <t>03051</t>
  </si>
  <si>
    <t>CHEOYLEE</t>
  </si>
  <si>
    <t>MSZMT493G606</t>
  </si>
  <si>
    <t>MS4331AV</t>
  </si>
  <si>
    <t>33914</t>
  </si>
  <si>
    <t>CAPE CORAL</t>
  </si>
  <si>
    <t>44357049</t>
  </si>
  <si>
    <t>11/24/2014</t>
  </si>
  <si>
    <t>BSY001690778</t>
  </si>
  <si>
    <t>MS9016KG</t>
  </si>
  <si>
    <t>MSZ00083E191</t>
  </si>
  <si>
    <t>MS6455BF</t>
  </si>
  <si>
    <t>TAND40B</t>
  </si>
  <si>
    <t>FDF00124D484</t>
  </si>
  <si>
    <t>MS2750AB</t>
  </si>
  <si>
    <t>08536</t>
  </si>
  <si>
    <t>PLAINSBORO</t>
  </si>
  <si>
    <t>E04883</t>
  </si>
  <si>
    <t>CTYL5005M82C</t>
  </si>
  <si>
    <t>MS2825BE</t>
  </si>
  <si>
    <t>01984</t>
  </si>
  <si>
    <t>UNKNWON</t>
  </si>
  <si>
    <t>1/15/2015</t>
  </si>
  <si>
    <t>026305796579</t>
  </si>
  <si>
    <t>1/14/2017</t>
  </si>
  <si>
    <t>MS3615AZ</t>
  </si>
  <si>
    <t>4107-263</t>
  </si>
  <si>
    <t>MSZ00018H585</t>
  </si>
  <si>
    <t>MS2491AD</t>
  </si>
  <si>
    <t>PE6068T812875</t>
  </si>
  <si>
    <t>LEOAKCHON</t>
  </si>
  <si>
    <t>MSZ00173C292</t>
  </si>
  <si>
    <t>MS1955AP</t>
  </si>
  <si>
    <t>05803</t>
  </si>
  <si>
    <t>TANZER</t>
  </si>
  <si>
    <t>MSZ00335D393</t>
  </si>
  <si>
    <t>MS6150BF</t>
  </si>
  <si>
    <t>BYT273780576</t>
  </si>
  <si>
    <t>MS6228AD</t>
  </si>
  <si>
    <t>S672707</t>
  </si>
  <si>
    <t>3/10/2015</t>
  </si>
  <si>
    <t>MSZ00010L393</t>
  </si>
  <si>
    <t>MS5725BD</t>
  </si>
  <si>
    <t>E677642</t>
  </si>
  <si>
    <t>CEDRIC</t>
  </si>
  <si>
    <t>MSZMT446J303</t>
  </si>
  <si>
    <t>MS7303RP</t>
  </si>
  <si>
    <t>41410395</t>
  </si>
  <si>
    <t>LUGGER</t>
  </si>
  <si>
    <t>1/29/2016</t>
  </si>
  <si>
    <t>MSZMT462J303</t>
  </si>
  <si>
    <t>1/28/2018</t>
  </si>
  <si>
    <t>MS1548BC</t>
  </si>
  <si>
    <t>32767</t>
  </si>
  <si>
    <t>1/12/2016</t>
  </si>
  <si>
    <t>FDF000011883</t>
  </si>
  <si>
    <t>MS9835BE</t>
  </si>
  <si>
    <t>02725</t>
  </si>
  <si>
    <t>18251H10</t>
  </si>
  <si>
    <t>CLARKISLND</t>
  </si>
  <si>
    <t>MSZ00199B292</t>
  </si>
  <si>
    <t>3/22/2017</t>
  </si>
  <si>
    <t>MS9233AA</t>
  </si>
  <si>
    <t>BRUNO STILLMAN</t>
  </si>
  <si>
    <t>MSZ00145D494</t>
  </si>
  <si>
    <t>MS6930PP</t>
  </si>
  <si>
    <t>38</t>
  </si>
  <si>
    <t>E13522</t>
  </si>
  <si>
    <t>CONCORDIA</t>
  </si>
  <si>
    <t>MSZ00224H898</t>
  </si>
  <si>
    <t>MS1372LB</t>
  </si>
  <si>
    <t>5294</t>
  </si>
  <si>
    <t>MSZMT693H303</t>
  </si>
  <si>
    <t>MS6997AR</t>
  </si>
  <si>
    <t>300877</t>
  </si>
  <si>
    <t>BTY246501176</t>
  </si>
  <si>
    <t>MS9025BF</t>
  </si>
  <si>
    <t>78248</t>
  </si>
  <si>
    <t>TX</t>
  </si>
  <si>
    <t>SAN ANTONIO</t>
  </si>
  <si>
    <t>E07060</t>
  </si>
  <si>
    <t>COM-PAC YACHT</t>
  </si>
  <si>
    <t>ABV20112A616</t>
  </si>
  <si>
    <t>MS6591BF</t>
  </si>
  <si>
    <t>E10294</t>
  </si>
  <si>
    <t>HERRESHOFF</t>
  </si>
  <si>
    <t>TSPSP076M76G</t>
  </si>
  <si>
    <t>12/7/2017</t>
  </si>
  <si>
    <t>MS9619BE</t>
  </si>
  <si>
    <t>E10269</t>
  </si>
  <si>
    <t>PUL00111K415</t>
  </si>
  <si>
    <t>7/1/2017</t>
  </si>
  <si>
    <t>MS1102RC</t>
  </si>
  <si>
    <t>M140139203</t>
  </si>
  <si>
    <t>RICHARD S PULSIFER CO</t>
  </si>
  <si>
    <t>PUL00022D585</t>
  </si>
  <si>
    <t>MS8257BD</t>
  </si>
  <si>
    <t>05262</t>
  </si>
  <si>
    <t>VT</t>
  </si>
  <si>
    <t>SHAFTSBURY</t>
  </si>
  <si>
    <t>CAROLINE</t>
  </si>
  <si>
    <t>FMLT2502E809</t>
  </si>
  <si>
    <t>MS5636BD</t>
  </si>
  <si>
    <t>01824</t>
  </si>
  <si>
    <t>CHELMSFORD</t>
  </si>
  <si>
    <t>E04564</t>
  </si>
  <si>
    <t>MMC22268K607</t>
  </si>
  <si>
    <t>MS7185RL</t>
  </si>
  <si>
    <t>166122BT</t>
  </si>
  <si>
    <t>TALMAN YACHT</t>
  </si>
  <si>
    <t>MSZMT966H809</t>
  </si>
  <si>
    <t>9/22/2016</t>
  </si>
  <si>
    <t>MS5358ZG</t>
  </si>
  <si>
    <t>4/11/2016</t>
  </si>
  <si>
    <t>21476</t>
  </si>
  <si>
    <t>SIERRA</t>
  </si>
  <si>
    <t>CRJA1185H607</t>
  </si>
  <si>
    <t>MS7449BC</t>
  </si>
  <si>
    <t>01341</t>
  </si>
  <si>
    <t>143</t>
  </si>
  <si>
    <t>BHM250010878</t>
  </si>
  <si>
    <t>MS8500JH</t>
  </si>
  <si>
    <t>KTA10110994</t>
  </si>
  <si>
    <t>MMC18826B212</t>
  </si>
  <si>
    <t>MS7885AZ</t>
  </si>
  <si>
    <t>10020</t>
  </si>
  <si>
    <t>OR285699</t>
  </si>
  <si>
    <t>204</t>
  </si>
  <si>
    <t>SHREWSBURY</t>
  </si>
  <si>
    <t>TRACKER</t>
  </si>
  <si>
    <t>BUJ09771H910</t>
  </si>
  <si>
    <t>MS1966AW</t>
  </si>
  <si>
    <t>01545</t>
  </si>
  <si>
    <t>E02789</t>
  </si>
  <si>
    <t>APBY</t>
  </si>
  <si>
    <t>ARYX0001F909</t>
  </si>
  <si>
    <t>MS5937BE</t>
  </si>
  <si>
    <t>6P6-103396</t>
  </si>
  <si>
    <t>8512</t>
  </si>
  <si>
    <t>YAMAHA_BOAT</t>
  </si>
  <si>
    <t>YAMCJ176K809</t>
  </si>
  <si>
    <t>MS3129AV</t>
  </si>
  <si>
    <t>KARINA</t>
  </si>
  <si>
    <t>TRIPP</t>
  </si>
  <si>
    <t>MSZMT219H202</t>
  </si>
  <si>
    <t>5/25/2018</t>
  </si>
  <si>
    <t>MS7630NS</t>
  </si>
  <si>
    <t>22370</t>
  </si>
  <si>
    <t>11/1/2015</t>
  </si>
  <si>
    <t>ACADIA</t>
  </si>
  <si>
    <t>ATS00063C696</t>
  </si>
  <si>
    <t>12/31/2017</t>
  </si>
  <si>
    <t>MS1553BC</t>
  </si>
  <si>
    <t>2G3</t>
  </si>
  <si>
    <t>MSZMT554G303</t>
  </si>
  <si>
    <t>4/24/2018</t>
  </si>
  <si>
    <t>MS7978AN</t>
  </si>
  <si>
    <t>2006003419</t>
  </si>
  <si>
    <t>7/30/2014</t>
  </si>
  <si>
    <t>AUL6C100E506</t>
  </si>
  <si>
    <t>MS7026AL</t>
  </si>
  <si>
    <t>5042558</t>
  </si>
  <si>
    <t>1/31/2016</t>
  </si>
  <si>
    <t>AGAWAM</t>
  </si>
  <si>
    <t>19679</t>
  </si>
  <si>
    <t>RNG6V291I304</t>
  </si>
  <si>
    <t>MS3764AD</t>
  </si>
  <si>
    <t>01030</t>
  </si>
  <si>
    <t>FEEDING HILLS</t>
  </si>
  <si>
    <t>12919</t>
  </si>
  <si>
    <t>JARVIS NEWMAN</t>
  </si>
  <si>
    <t>MSZMT405J303</t>
  </si>
  <si>
    <t>MS5274AK</t>
  </si>
  <si>
    <t>STEIGERCRAFT</t>
  </si>
  <si>
    <t>PSW25193A888</t>
  </si>
  <si>
    <t>MS7554FH</t>
  </si>
  <si>
    <t>05882</t>
  </si>
  <si>
    <t>MMC18652H787</t>
  </si>
  <si>
    <t>MS7174AF</t>
  </si>
  <si>
    <t>PETTER DIESEL</t>
  </si>
  <si>
    <t>HANKINS</t>
  </si>
  <si>
    <t>MEZJ13250059</t>
  </si>
  <si>
    <t>MS0285YY</t>
  </si>
  <si>
    <t>E30354</t>
  </si>
  <si>
    <t>OMX18003J002</t>
  </si>
  <si>
    <t>MS0100YC</t>
  </si>
  <si>
    <t>WMCM04870877</t>
  </si>
  <si>
    <t>8/17/2017</t>
  </si>
  <si>
    <t>MS7909AC</t>
  </si>
  <si>
    <t>6/29/2016</t>
  </si>
  <si>
    <t>ARL22016A494</t>
  </si>
  <si>
    <t>MS2959AZ</t>
  </si>
  <si>
    <t>4LNADTE</t>
  </si>
  <si>
    <t>WBR22123H399</t>
  </si>
  <si>
    <t>MS3448AA</t>
  </si>
  <si>
    <t>MSZ00445C000</t>
  </si>
  <si>
    <t>MS9327R</t>
  </si>
  <si>
    <t>Y16957</t>
  </si>
  <si>
    <t>MMC18748C999</t>
  </si>
  <si>
    <t>MS6743JM</t>
  </si>
  <si>
    <t>02564-0515</t>
  </si>
  <si>
    <t>SIASCONSET</t>
  </si>
  <si>
    <t>LENINSULOR</t>
  </si>
  <si>
    <t>299</t>
  </si>
  <si>
    <t>ACJ25010H394</t>
  </si>
  <si>
    <t>MS6083A</t>
  </si>
  <si>
    <t>31402</t>
  </si>
  <si>
    <t>239</t>
  </si>
  <si>
    <t>ERFORD BURT</t>
  </si>
  <si>
    <t>MSZ00053I898</t>
  </si>
  <si>
    <t>1930</t>
  </si>
  <si>
    <t>MS1479KV</t>
  </si>
  <si>
    <t>0904</t>
  </si>
  <si>
    <t>MENCAT84C191</t>
  </si>
  <si>
    <t>7/21/2017</t>
  </si>
  <si>
    <t>MS4027KS</t>
  </si>
  <si>
    <t>MMC221651082</t>
  </si>
  <si>
    <t>MS3495AM</t>
  </si>
  <si>
    <t>02472</t>
  </si>
  <si>
    <t>MMC22237A595</t>
  </si>
  <si>
    <t>MS1701BC</t>
  </si>
  <si>
    <t>PRIVATEER</t>
  </si>
  <si>
    <t>PVT24422M84I</t>
  </si>
  <si>
    <t>MS1192BF</t>
  </si>
  <si>
    <t>01826</t>
  </si>
  <si>
    <t>DRACUT</t>
  </si>
  <si>
    <t>14094</t>
  </si>
  <si>
    <t>8/20/2014</t>
  </si>
  <si>
    <t>CAPE COD SHIPIG</t>
  </si>
  <si>
    <t>CAC00901E585</t>
  </si>
  <si>
    <t>9/7/2016</t>
  </si>
  <si>
    <t>MS3955AF</t>
  </si>
  <si>
    <t>22172</t>
  </si>
  <si>
    <t>SHA00157474</t>
  </si>
  <si>
    <t>MS6247AL</t>
  </si>
  <si>
    <t>00167</t>
  </si>
  <si>
    <t>8/14/2014</t>
  </si>
  <si>
    <t>MMC18686D090</t>
  </si>
  <si>
    <t>9/13/2016</t>
  </si>
  <si>
    <t>MS4479AF</t>
  </si>
  <si>
    <t>E33193</t>
  </si>
  <si>
    <t>RPG24219L687</t>
  </si>
  <si>
    <t>MS2276AH</t>
  </si>
  <si>
    <t>12672</t>
  </si>
  <si>
    <t>MMC18701G393</t>
  </si>
  <si>
    <t>MS8602BB</t>
  </si>
  <si>
    <t>06250</t>
  </si>
  <si>
    <t>MMC22189L485</t>
  </si>
  <si>
    <t>MS0918RW</t>
  </si>
  <si>
    <t>564493C0</t>
  </si>
  <si>
    <t>TRP22155M81E</t>
  </si>
  <si>
    <t>MS8380WW</t>
  </si>
  <si>
    <t>E04691</t>
  </si>
  <si>
    <t>MSZ00067I696</t>
  </si>
  <si>
    <t>1956</t>
  </si>
  <si>
    <t>MS6583BD</t>
  </si>
  <si>
    <t>NR27AA300395</t>
  </si>
  <si>
    <t>MARSTONS</t>
  </si>
  <si>
    <t>000106301286</t>
  </si>
  <si>
    <t>3/18/2018</t>
  </si>
  <si>
    <t>MS1729AW</t>
  </si>
  <si>
    <t>B737740</t>
  </si>
  <si>
    <t>CITATION</t>
  </si>
  <si>
    <t>FSJNC271T787</t>
  </si>
  <si>
    <t>6/6/2017</t>
  </si>
  <si>
    <t>MS1290SU</t>
  </si>
  <si>
    <t>9/25/2015</t>
  </si>
  <si>
    <t>MAINE</t>
  </si>
  <si>
    <t>MSZ00002L787</t>
  </si>
  <si>
    <t>10/28/2017</t>
  </si>
  <si>
    <t>MS9638AV</t>
  </si>
  <si>
    <t>NEH18001D686</t>
  </si>
  <si>
    <t>MS9471AR</t>
  </si>
  <si>
    <t>1921</t>
  </si>
  <si>
    <t>3/1/2016</t>
  </si>
  <si>
    <t>THAMES MARINE</t>
  </si>
  <si>
    <t>MSZMT153F606</t>
  </si>
  <si>
    <t>MS3206BF</t>
  </si>
  <si>
    <t>02540</t>
  </si>
  <si>
    <t>FALMOUTH</t>
  </si>
  <si>
    <t>900869</t>
  </si>
  <si>
    <t>PVT24397M84G</t>
  </si>
  <si>
    <t>4/27/2018</t>
  </si>
  <si>
    <t>MS3410AW</t>
  </si>
  <si>
    <t>3/19/2015</t>
  </si>
  <si>
    <t>MARSHAL</t>
  </si>
  <si>
    <t>MMC22204D686</t>
  </si>
  <si>
    <t>MS1764A</t>
  </si>
  <si>
    <t>4/4/2016</t>
  </si>
  <si>
    <t>HERRESHOFF AMERICA</t>
  </si>
  <si>
    <t>TSPHA2080573</t>
  </si>
  <si>
    <t>MS2618AJ</t>
  </si>
  <si>
    <t>WESTERBEAKE</t>
  </si>
  <si>
    <t>MSZ01426G393</t>
  </si>
  <si>
    <t>1908</t>
  </si>
  <si>
    <t>MS4502BE</t>
  </si>
  <si>
    <t>Z-RAY</t>
  </si>
  <si>
    <t>YNY00642C313</t>
  </si>
  <si>
    <t>MS9140BB</t>
  </si>
  <si>
    <t>290</t>
  </si>
  <si>
    <t>00000000000</t>
  </si>
  <si>
    <t>524</t>
  </si>
  <si>
    <t>29277</t>
  </si>
  <si>
    <t>WEDGEPORT BOATS LTD</t>
  </si>
  <si>
    <t>MSZMT170F404</t>
  </si>
  <si>
    <t>MS2016BJ</t>
  </si>
  <si>
    <t>10/16/2014</t>
  </si>
  <si>
    <t>512</t>
  </si>
  <si>
    <t>HALIBURTON BOATS LTD.</t>
  </si>
  <si>
    <t>MSZMT452H809</t>
  </si>
  <si>
    <t>9/14/2016</t>
  </si>
  <si>
    <t>MS4739BA</t>
  </si>
  <si>
    <t>405</t>
  </si>
  <si>
    <t>22334</t>
  </si>
  <si>
    <t>GEO CRAFT</t>
  </si>
  <si>
    <t>GMHWCB41G696</t>
  </si>
  <si>
    <t>MS1882AW</t>
  </si>
  <si>
    <t>RIZ00019D589</t>
  </si>
  <si>
    <t>11/5/2016</t>
  </si>
  <si>
    <t>MS5093BD</t>
  </si>
  <si>
    <t>P8NM02669</t>
  </si>
  <si>
    <t>4/2/2015</t>
  </si>
  <si>
    <t>YARMOUTH</t>
  </si>
  <si>
    <t>30543</t>
  </si>
  <si>
    <t>SERP3318B697</t>
  </si>
  <si>
    <t>5/7/2017</t>
  </si>
  <si>
    <t>MS1988US</t>
  </si>
  <si>
    <t>636</t>
  </si>
  <si>
    <t>27836</t>
  </si>
  <si>
    <t>MATTHEWS</t>
  </si>
  <si>
    <t>MSZMT297G404</t>
  </si>
  <si>
    <t>MS3073FT</t>
  </si>
  <si>
    <t>700</t>
  </si>
  <si>
    <t>9HP02396</t>
  </si>
  <si>
    <t>655</t>
  </si>
  <si>
    <t>22827</t>
  </si>
  <si>
    <t>GNDN0089C606</t>
  </si>
  <si>
    <t>MS6687AN</t>
  </si>
  <si>
    <t>07960</t>
  </si>
  <si>
    <t>MORRISTOWN</t>
  </si>
  <si>
    <t>U20058D602</t>
  </si>
  <si>
    <t>525</t>
  </si>
  <si>
    <t>22327</t>
  </si>
  <si>
    <t>TSP440021077</t>
  </si>
  <si>
    <t>MS4738AN</t>
  </si>
  <si>
    <t>MSZMT800H404</t>
  </si>
  <si>
    <t>12/14/2016</t>
  </si>
  <si>
    <t>MS4476AK</t>
  </si>
  <si>
    <t>02553</t>
  </si>
  <si>
    <t>MONUMENT BEACH</t>
  </si>
  <si>
    <t>MSZMT694H202</t>
  </si>
  <si>
    <t>MS5422AT</t>
  </si>
  <si>
    <t>D334</t>
  </si>
  <si>
    <t>HUTT</t>
  </si>
  <si>
    <t>MSZMT460G303</t>
  </si>
  <si>
    <t>MS9998AD</t>
  </si>
  <si>
    <t>01151</t>
  </si>
  <si>
    <t>INDIAN ORCHARD</t>
  </si>
  <si>
    <t>MSZMT438G303</t>
  </si>
  <si>
    <t>MS1225AW</t>
  </si>
  <si>
    <t>2071126956</t>
  </si>
  <si>
    <t>MSZMT434G303</t>
  </si>
  <si>
    <t>2/12/2018</t>
  </si>
  <si>
    <t>MS2000WA</t>
  </si>
  <si>
    <t>1ZJ03054</t>
  </si>
  <si>
    <t>SERF9163D203</t>
  </si>
  <si>
    <t>3/28/2017</t>
  </si>
  <si>
    <t>MS0027DD</t>
  </si>
  <si>
    <t>01462-1473</t>
  </si>
  <si>
    <t>LUNENBURG</t>
  </si>
  <si>
    <t>585</t>
  </si>
  <si>
    <t>04TB07754</t>
  </si>
  <si>
    <t>8510</t>
  </si>
  <si>
    <t>CLARKS ISLAND BOAT</t>
  </si>
  <si>
    <t>WES42031J001</t>
  </si>
  <si>
    <t>MS6068AF</t>
  </si>
  <si>
    <t>MSZ06422F202</t>
  </si>
  <si>
    <t>6/6/2018</t>
  </si>
  <si>
    <t>MS1989RK</t>
  </si>
  <si>
    <t>0193</t>
  </si>
  <si>
    <t>PMC46004M79D</t>
  </si>
  <si>
    <t>MS0999MC</t>
  </si>
  <si>
    <t>MICHELLE</t>
  </si>
  <si>
    <t>9WR02079</t>
  </si>
  <si>
    <t>602</t>
  </si>
  <si>
    <t>DE0107060026</t>
  </si>
  <si>
    <t>MS5957AZ</t>
  </si>
  <si>
    <t>84Z02709</t>
  </si>
  <si>
    <t>157894BT000000</t>
  </si>
  <si>
    <t>MS4525ZB</t>
  </si>
  <si>
    <t>1732118</t>
  </si>
  <si>
    <t>TIARA YACHTS</t>
  </si>
  <si>
    <t>SSUN4067F899</t>
  </si>
  <si>
    <t>MS3632KW</t>
  </si>
  <si>
    <t>02109</t>
  </si>
  <si>
    <t>318</t>
  </si>
  <si>
    <t>10/7/2015</t>
  </si>
  <si>
    <t>MSZ00227E898</t>
  </si>
  <si>
    <t>12/2/2017</t>
  </si>
  <si>
    <t>MS1332AD</t>
  </si>
  <si>
    <t>ATWOOD BOAT</t>
  </si>
  <si>
    <t>MSZ00080C898</t>
  </si>
  <si>
    <t>MS4572AW</t>
  </si>
  <si>
    <t>01Z29282</t>
  </si>
  <si>
    <t>RIZ00141F190</t>
  </si>
  <si>
    <t>MS2204KN</t>
  </si>
  <si>
    <t>4435A740100</t>
  </si>
  <si>
    <t>8/19/2014</t>
  </si>
  <si>
    <t>LONGLINER</t>
  </si>
  <si>
    <t>MSZ00617G696</t>
  </si>
  <si>
    <t>8/19/2016</t>
  </si>
  <si>
    <t>MS8942KM</t>
  </si>
  <si>
    <t>32128726</t>
  </si>
  <si>
    <t>K.D. SMITH</t>
  </si>
  <si>
    <t>MSZ00823K091</t>
  </si>
  <si>
    <t>MS2616AR</t>
  </si>
  <si>
    <t>1251-1007</t>
  </si>
  <si>
    <t>YOUNG BRO</t>
  </si>
  <si>
    <t>AEC400580787</t>
  </si>
  <si>
    <t>MS4940BB</t>
  </si>
  <si>
    <t>MSZMT425F303</t>
  </si>
  <si>
    <t>12/11/2017</t>
  </si>
  <si>
    <t>MS1477BC</t>
  </si>
  <si>
    <t>02343</t>
  </si>
  <si>
    <t>HOLBROOK</t>
  </si>
  <si>
    <t>70</t>
  </si>
  <si>
    <t>U3676C31</t>
  </si>
  <si>
    <t>GROVELAND</t>
  </si>
  <si>
    <t>22314</t>
  </si>
  <si>
    <t>LUDERS</t>
  </si>
  <si>
    <t>964</t>
  </si>
  <si>
    <t>1951</t>
  </si>
  <si>
    <t>MS3888SD</t>
  </si>
  <si>
    <t>01834</t>
  </si>
  <si>
    <t>S GREEDWOOD</t>
  </si>
  <si>
    <t>43**********</t>
  </si>
  <si>
    <t>MS3778A</t>
  </si>
  <si>
    <t>DITA3406</t>
  </si>
  <si>
    <t>KIH44164L686</t>
  </si>
  <si>
    <t>3/3/2017</t>
  </si>
  <si>
    <t>MS5108AU</t>
  </si>
  <si>
    <t>02642</t>
  </si>
  <si>
    <t>EASTHAM</t>
  </si>
  <si>
    <t>LUGGERN</t>
  </si>
  <si>
    <t>KLH86152H686</t>
  </si>
  <si>
    <t>MS9353BE</t>
  </si>
  <si>
    <t>DUGUAY</t>
  </si>
  <si>
    <t>MSZ05380B202</t>
  </si>
  <si>
    <t>MS2346V</t>
  </si>
  <si>
    <t>2.52</t>
  </si>
  <si>
    <t>34304</t>
  </si>
  <si>
    <t>RICHMOND</t>
  </si>
  <si>
    <t>28513</t>
  </si>
  <si>
    <t>NJZ36553HULL</t>
  </si>
  <si>
    <t>MS0229ME</t>
  </si>
  <si>
    <t>01254</t>
  </si>
  <si>
    <t>0769-123</t>
  </si>
  <si>
    <t>MSZMT140G809</t>
  </si>
  <si>
    <t>MS8997BF</t>
  </si>
  <si>
    <t>158144-1/08</t>
  </si>
  <si>
    <t>385</t>
  </si>
  <si>
    <t>BTY322151276</t>
  </si>
  <si>
    <t>MS8513BF</t>
  </si>
  <si>
    <t>03301</t>
  </si>
  <si>
    <t>D550-487899</t>
  </si>
  <si>
    <t>CTYN4685H687</t>
  </si>
  <si>
    <t>MS9378FM</t>
  </si>
  <si>
    <t>02670</t>
  </si>
  <si>
    <t>WEST DENNIS</t>
  </si>
  <si>
    <t>15602C404</t>
  </si>
  <si>
    <t>HWS34250E585</t>
  </si>
  <si>
    <t>MS6722BF</t>
  </si>
  <si>
    <t>4309</t>
  </si>
  <si>
    <t>ZHYN3292A585</t>
  </si>
  <si>
    <t>MS3724BF</t>
  </si>
  <si>
    <t>BTY322700179</t>
  </si>
  <si>
    <t>MS0527MJ</t>
  </si>
  <si>
    <t>2300041104</t>
  </si>
  <si>
    <t>12505</t>
  </si>
  <si>
    <t>BEY1Z118J091</t>
  </si>
  <si>
    <t>MS1429BF</t>
  </si>
  <si>
    <t>288682</t>
  </si>
  <si>
    <t>KUBATO</t>
  </si>
  <si>
    <t>MSZMT388F303</t>
  </si>
  <si>
    <t>MS1223BF</t>
  </si>
  <si>
    <t>1500</t>
  </si>
  <si>
    <t>TAMD147691147690</t>
  </si>
  <si>
    <t>22318</t>
  </si>
  <si>
    <t>MEZK15650099</t>
  </si>
  <si>
    <t>9/8/2017</t>
  </si>
  <si>
    <t>MS6367RA</t>
  </si>
  <si>
    <t>14534</t>
  </si>
  <si>
    <t>CPDF0186M78C</t>
  </si>
  <si>
    <t>MS6752BE</t>
  </si>
  <si>
    <t>19137</t>
  </si>
  <si>
    <t>BTY323001079</t>
  </si>
  <si>
    <t>MS4377BE</t>
  </si>
  <si>
    <t>HWSX6100A999</t>
  </si>
  <si>
    <t>MS1776ME</t>
  </si>
  <si>
    <t>01451</t>
  </si>
  <si>
    <t>HARVARD</t>
  </si>
  <si>
    <t>PEA52126M76A</t>
  </si>
  <si>
    <t>MS3189BE</t>
  </si>
  <si>
    <t>120024</t>
  </si>
  <si>
    <t>XDYE0643H889</t>
  </si>
  <si>
    <t>MS1705BE</t>
  </si>
  <si>
    <t>M31753</t>
  </si>
  <si>
    <t>DYER</t>
  </si>
  <si>
    <t>MSZMT869H809</t>
  </si>
  <si>
    <t>MS0729EL</t>
  </si>
  <si>
    <t>40356471</t>
  </si>
  <si>
    <t>4/24/2015</t>
  </si>
  <si>
    <t>MSZMT419F505</t>
  </si>
  <si>
    <t>4/24/2017</t>
  </si>
  <si>
    <t>MS7159BD</t>
  </si>
  <si>
    <t>H8W50-2R</t>
  </si>
  <si>
    <t>CPDJ0269M83J</t>
  </si>
  <si>
    <t>4/2/2017</t>
  </si>
  <si>
    <t>MS6129BD</t>
  </si>
  <si>
    <t>02840</t>
  </si>
  <si>
    <t>RI</t>
  </si>
  <si>
    <t>NEWPORT</t>
  </si>
  <si>
    <t>10928</t>
  </si>
  <si>
    <t>SSU30127M77E</t>
  </si>
  <si>
    <t>10/2/2016</t>
  </si>
  <si>
    <t>MS4233DG</t>
  </si>
  <si>
    <t>MARINE TRADER</t>
  </si>
  <si>
    <t>ETY361470879</t>
  </si>
  <si>
    <t>8/20/2016</t>
  </si>
  <si>
    <t>MS3836BD</t>
  </si>
  <si>
    <t>MPTCE178B999</t>
  </si>
  <si>
    <t>MS7688ZG</t>
  </si>
  <si>
    <t>412794</t>
  </si>
  <si>
    <t>CTYN4387G586</t>
  </si>
  <si>
    <t>MS6186BC</t>
  </si>
  <si>
    <t>01880</t>
  </si>
  <si>
    <t>WAKEFIELD</t>
  </si>
  <si>
    <t>11483</t>
  </si>
  <si>
    <t>ARLINGTON</t>
  </si>
  <si>
    <t>12493</t>
  </si>
  <si>
    <t>TMYF00091277</t>
  </si>
  <si>
    <t>MS9514BC</t>
  </si>
  <si>
    <t>02174</t>
  </si>
  <si>
    <t>320237301</t>
  </si>
  <si>
    <t>22224</t>
  </si>
  <si>
    <t>ALBERG</t>
  </si>
  <si>
    <t>MSZMT061A010</t>
  </si>
  <si>
    <t>MS4801BC</t>
  </si>
  <si>
    <t>M52073</t>
  </si>
  <si>
    <t>DERELI</t>
  </si>
  <si>
    <t>RBD40009C404</t>
  </si>
  <si>
    <t>4/16/2018</t>
  </si>
  <si>
    <t>MS1729L</t>
  </si>
  <si>
    <t>11251</t>
  </si>
  <si>
    <t>XYM31251G485</t>
  </si>
  <si>
    <t>5/18/2017</t>
  </si>
  <si>
    <t>MS0428FB</t>
  </si>
  <si>
    <t>00640</t>
  </si>
  <si>
    <t>CCY27519M84K</t>
  </si>
  <si>
    <t>MS4476KJ</t>
  </si>
  <si>
    <t>410693</t>
  </si>
  <si>
    <t>11/14/2015</t>
  </si>
  <si>
    <t>CPDM0006M83F</t>
  </si>
  <si>
    <t>11/13/2017</t>
  </si>
  <si>
    <t>MS1054RH</t>
  </si>
  <si>
    <t>HAMILTON</t>
  </si>
  <si>
    <t>1178-026</t>
  </si>
  <si>
    <t>SCG27707K708</t>
  </si>
  <si>
    <t>MS6076BB</t>
  </si>
  <si>
    <t>02176</t>
  </si>
  <si>
    <t>MELROSE</t>
  </si>
  <si>
    <t>2077913</t>
  </si>
  <si>
    <t>TSPAE213G203</t>
  </si>
  <si>
    <t>MS1454BB</t>
  </si>
  <si>
    <t>D950</t>
  </si>
  <si>
    <t>BELCHERTOWN</t>
  </si>
  <si>
    <t>19706</t>
  </si>
  <si>
    <t>SFRPX109M79A</t>
  </si>
  <si>
    <t>MS1071BB</t>
  </si>
  <si>
    <t>01007</t>
  </si>
  <si>
    <t>EN70067104</t>
  </si>
  <si>
    <t>HINO</t>
  </si>
  <si>
    <t>BLBA26ELH687</t>
  </si>
  <si>
    <t>MS1032BB</t>
  </si>
  <si>
    <t>0006260</t>
  </si>
  <si>
    <t>IVECO</t>
  </si>
  <si>
    <t>RICH</t>
  </si>
  <si>
    <t>RR6430232881</t>
  </si>
  <si>
    <t>MS7918BA</t>
  </si>
  <si>
    <t>094500</t>
  </si>
  <si>
    <t>PEA39290M75H</t>
  </si>
  <si>
    <t>2/13/2017</t>
  </si>
  <si>
    <t>MS7784BM</t>
  </si>
  <si>
    <t>6547C810</t>
  </si>
  <si>
    <t>BIANCA</t>
  </si>
  <si>
    <t>BIA10128A878</t>
  </si>
  <si>
    <t>12/7/2016</t>
  </si>
  <si>
    <t>MS5550BA</t>
  </si>
  <si>
    <t>CTYN2624M82E</t>
  </si>
  <si>
    <t>MS4527BE</t>
  </si>
  <si>
    <t>3C3459-E309</t>
  </si>
  <si>
    <t>349</t>
  </si>
  <si>
    <t>CTYN4429I586</t>
  </si>
  <si>
    <t>MS7440BC</t>
  </si>
  <si>
    <t>A196824</t>
  </si>
  <si>
    <t>CUTWATER</t>
  </si>
  <si>
    <t>FMLC2840A212</t>
  </si>
  <si>
    <t>MS2349SL</t>
  </si>
  <si>
    <t>STUART</t>
  </si>
  <si>
    <t>BHH310291280</t>
  </si>
  <si>
    <t>12/3/2016</t>
  </si>
  <si>
    <t>MS9982SA</t>
  </si>
  <si>
    <t>198</t>
  </si>
  <si>
    <t>3101079409-873171</t>
  </si>
  <si>
    <t>12/2/2015</t>
  </si>
  <si>
    <t>PADEBCO</t>
  </si>
  <si>
    <t>PAD27003I596</t>
  </si>
  <si>
    <t>MS8947AY</t>
  </si>
  <si>
    <t>1378</t>
  </si>
  <si>
    <t>US MARINE</t>
  </si>
  <si>
    <t>BL2A76ELB888</t>
  </si>
  <si>
    <t>1/31/2018</t>
  </si>
  <si>
    <t>MS8740AY</t>
  </si>
  <si>
    <t>157</t>
  </si>
  <si>
    <t>S60619</t>
  </si>
  <si>
    <t>AUL274610788</t>
  </si>
  <si>
    <t>MS2929DN</t>
  </si>
  <si>
    <t>58762</t>
  </si>
  <si>
    <t>FARR DICKERSON</t>
  </si>
  <si>
    <t>DBBF37150584</t>
  </si>
  <si>
    <t>MS9867AX</t>
  </si>
  <si>
    <t>1017C012</t>
  </si>
  <si>
    <t>HWS30066M81G</t>
  </si>
  <si>
    <t>MS3485BC</t>
  </si>
  <si>
    <t>01982</t>
  </si>
  <si>
    <t>SOUTH HAMILTON</t>
  </si>
  <si>
    <t>60247930</t>
  </si>
  <si>
    <t>MSZMT540H606</t>
  </si>
  <si>
    <t>8/10/2016</t>
  </si>
  <si>
    <t>MS2261AX</t>
  </si>
  <si>
    <t>420828</t>
  </si>
  <si>
    <t>CAPITAL</t>
  </si>
  <si>
    <t>CPY00736J485</t>
  </si>
  <si>
    <t>MS7335AW</t>
  </si>
  <si>
    <t>01844</t>
  </si>
  <si>
    <t>METHUEN</t>
  </si>
  <si>
    <t>HWS34223A484</t>
  </si>
  <si>
    <t>5/19/2018</t>
  </si>
  <si>
    <t>MS4828AW</t>
  </si>
  <si>
    <t>HWS36004I485</t>
  </si>
  <si>
    <t>MS3604NA</t>
  </si>
  <si>
    <t>1207792</t>
  </si>
  <si>
    <t>2/9/2016</t>
  </si>
  <si>
    <t>BSY0035370979</t>
  </si>
  <si>
    <t>MS1979HY</t>
  </si>
  <si>
    <t>OHLSON</t>
  </si>
  <si>
    <t>MSZMT173F606</t>
  </si>
  <si>
    <t>MS1119TR</t>
  </si>
  <si>
    <t>7/20/2015</t>
  </si>
  <si>
    <t>CTYL6057E585</t>
  </si>
  <si>
    <t>7/20/2017</t>
  </si>
  <si>
    <t>MS5590BE</t>
  </si>
  <si>
    <t>STAMAS</t>
  </si>
  <si>
    <t>STA37109C001</t>
  </si>
  <si>
    <t>MS5942AV</t>
  </si>
  <si>
    <t>01921</t>
  </si>
  <si>
    <t>BOXFORD</t>
  </si>
  <si>
    <t>SA0V6D610427974</t>
  </si>
  <si>
    <t>CAB540010776</t>
  </si>
  <si>
    <t>MS3899AV</t>
  </si>
  <si>
    <t>RAY280541075</t>
  </si>
  <si>
    <t>6/4/2017</t>
  </si>
  <si>
    <t>MS2234AV</t>
  </si>
  <si>
    <t>27012</t>
  </si>
  <si>
    <t>BTY299441177</t>
  </si>
  <si>
    <t>MS3977BP</t>
  </si>
  <si>
    <t>01571</t>
  </si>
  <si>
    <t>DUDLEY</t>
  </si>
  <si>
    <t>7/28/2014</t>
  </si>
  <si>
    <t>LASER</t>
  </si>
  <si>
    <t>ZIDX0197K586</t>
  </si>
  <si>
    <t>MS9712AE</t>
  </si>
  <si>
    <t>50458</t>
  </si>
  <si>
    <t>11/3/2014</t>
  </si>
  <si>
    <t>HACKER BOATS</t>
  </si>
  <si>
    <t>HKQ00314C999</t>
  </si>
  <si>
    <t>10/15/2016</t>
  </si>
  <si>
    <t>MS2124AU</t>
  </si>
  <si>
    <t>Z002013460</t>
  </si>
  <si>
    <t>SCG27704I708</t>
  </si>
  <si>
    <t>MS5178AT</t>
  </si>
  <si>
    <t>BLBA09C11179</t>
  </si>
  <si>
    <t>MS7480BE</t>
  </si>
  <si>
    <t>6692-C903</t>
  </si>
  <si>
    <t>XDYZ0041C989</t>
  </si>
  <si>
    <t>MS0114DB</t>
  </si>
  <si>
    <t>CPDH0191M81E</t>
  </si>
  <si>
    <t>MS8613AS</t>
  </si>
  <si>
    <t>84Z03691</t>
  </si>
  <si>
    <t>DANIELS HEAD BUILDERS</t>
  </si>
  <si>
    <t>QBA40141A303</t>
  </si>
  <si>
    <t>MS8237AS</t>
  </si>
  <si>
    <t>108UJ10687</t>
  </si>
  <si>
    <t>SFREX126M77E</t>
  </si>
  <si>
    <t>MS7272AS</t>
  </si>
  <si>
    <t>CD4045T739125</t>
  </si>
  <si>
    <t>29183</t>
  </si>
  <si>
    <t>MSZMT066F505</t>
  </si>
  <si>
    <t>MS1951JM</t>
  </si>
  <si>
    <t>SNM5393</t>
  </si>
  <si>
    <t>JUC3000IG505</t>
  </si>
  <si>
    <t>MS9004AR</t>
  </si>
  <si>
    <t>T0608T580520</t>
  </si>
  <si>
    <t>H &amp; H</t>
  </si>
  <si>
    <t>HHM29035C898</t>
  </si>
  <si>
    <t>MS5784GT</t>
  </si>
  <si>
    <t>15P786AD757B611</t>
  </si>
  <si>
    <t>PEA39386M77G</t>
  </si>
  <si>
    <t>MS3041AR</t>
  </si>
  <si>
    <t>46349290</t>
  </si>
  <si>
    <t>ACJ28049J304</t>
  </si>
  <si>
    <t>2/5/2018</t>
  </si>
  <si>
    <t>MS1910KL</t>
  </si>
  <si>
    <t>CTYH3190M83H</t>
  </si>
  <si>
    <t>MS1017JP</t>
  </si>
  <si>
    <t>346</t>
  </si>
  <si>
    <t>HUBBARDSTON</t>
  </si>
  <si>
    <t>502</t>
  </si>
  <si>
    <t>RESPONSE MARINE</t>
  </si>
  <si>
    <t>VKN2LC28JA05</t>
  </si>
  <si>
    <t>MS2080BF</t>
  </si>
  <si>
    <t>44384330</t>
  </si>
  <si>
    <t>FDF00241H989</t>
  </si>
  <si>
    <t>5/21/2018</t>
  </si>
  <si>
    <t>MS7860AM</t>
  </si>
  <si>
    <t>PEA91086H788</t>
  </si>
  <si>
    <t>MS6799AM</t>
  </si>
  <si>
    <t>200600979</t>
  </si>
  <si>
    <t>BLUEFIN</t>
  </si>
  <si>
    <t>BFW27D02I405</t>
  </si>
  <si>
    <t>MS2026BG</t>
  </si>
  <si>
    <t>MSZMT676J303</t>
  </si>
  <si>
    <t>11/30/2017</t>
  </si>
  <si>
    <t>MS3811AM</t>
  </si>
  <si>
    <t>02669</t>
  </si>
  <si>
    <t>WEST CHATHAM</t>
  </si>
  <si>
    <t>490</t>
  </si>
  <si>
    <t>46446451</t>
  </si>
  <si>
    <t>LEBLANC</t>
  </si>
  <si>
    <t>QLE0003A105</t>
  </si>
  <si>
    <t>MS1234JV</t>
  </si>
  <si>
    <t>0527660701</t>
  </si>
  <si>
    <t>CTYE0558E797</t>
  </si>
  <si>
    <t>MS4306BF</t>
  </si>
  <si>
    <t>03069</t>
  </si>
  <si>
    <t>TAR34066G687</t>
  </si>
  <si>
    <t>MS9034ZE</t>
  </si>
  <si>
    <t>UNNONE</t>
  </si>
  <si>
    <t>454</t>
  </si>
  <si>
    <t>TDL37015K304</t>
  </si>
  <si>
    <t>MS5794AK</t>
  </si>
  <si>
    <t>30400</t>
  </si>
  <si>
    <t>SHA01373L899</t>
  </si>
  <si>
    <t>5/1/2017</t>
  </si>
  <si>
    <t>MS7630BD</t>
  </si>
  <si>
    <t>447</t>
  </si>
  <si>
    <t>WHITBEY</t>
  </si>
  <si>
    <t>MSZMT999H303</t>
  </si>
  <si>
    <t>MS1216JE</t>
  </si>
  <si>
    <t>0462</t>
  </si>
  <si>
    <t>CTYV0265E404</t>
  </si>
  <si>
    <t>MS9244X</t>
  </si>
  <si>
    <t>01505</t>
  </si>
  <si>
    <t>BOYLSTON</t>
  </si>
  <si>
    <t>04982</t>
  </si>
  <si>
    <t>30561</t>
  </si>
  <si>
    <t>GRAMPIAN</t>
  </si>
  <si>
    <t>ZKS30104M82B</t>
  </si>
  <si>
    <t>7/16/2017</t>
  </si>
  <si>
    <t>MS4258AG</t>
  </si>
  <si>
    <t>477</t>
  </si>
  <si>
    <t>W. SPINNY BOATS</t>
  </si>
  <si>
    <t>MSZMT082F303</t>
  </si>
  <si>
    <t>MS1102CD</t>
  </si>
  <si>
    <t>11962</t>
  </si>
  <si>
    <t>434</t>
  </si>
  <si>
    <t>LANCER</t>
  </si>
  <si>
    <t>LYP36102M81G</t>
  </si>
  <si>
    <t>MS8172AM</t>
  </si>
  <si>
    <t>N50249</t>
  </si>
  <si>
    <t>RPGAB111E202</t>
  </si>
  <si>
    <t>MS6902BD</t>
  </si>
  <si>
    <t>M52136</t>
  </si>
  <si>
    <t>WVY28033B303</t>
  </si>
  <si>
    <t>MS5582ZG</t>
  </si>
  <si>
    <t>8687352064185206</t>
  </si>
  <si>
    <t>ABH31047H202</t>
  </si>
  <si>
    <t>MS7181AF</t>
  </si>
  <si>
    <t>326</t>
  </si>
  <si>
    <t>MSZMT202H202</t>
  </si>
  <si>
    <t>MS5843AF</t>
  </si>
  <si>
    <t>HUN37567A787</t>
  </si>
  <si>
    <t>MS3688AU</t>
  </si>
  <si>
    <t>33955</t>
  </si>
  <si>
    <t>PUNTA GORDA</t>
  </si>
  <si>
    <t>8/29/2014</t>
  </si>
  <si>
    <t>TRINGALI</t>
  </si>
  <si>
    <t>MSZMT102G202</t>
  </si>
  <si>
    <t>8/22/2016</t>
  </si>
  <si>
    <t>MS3704AW</t>
  </si>
  <si>
    <t>3875324</t>
  </si>
  <si>
    <t>7/4/2016</t>
  </si>
  <si>
    <t>HWS28199M75K</t>
  </si>
  <si>
    <t>MS8610AE</t>
  </si>
  <si>
    <t>CTYN5183A888</t>
  </si>
  <si>
    <t>MS3410AD</t>
  </si>
  <si>
    <t>ACJ27025N79H</t>
  </si>
  <si>
    <t>MS9712BD</t>
  </si>
  <si>
    <t>11/28/2014</t>
  </si>
  <si>
    <t>BHH311160684</t>
  </si>
  <si>
    <t>12/9/2016</t>
  </si>
  <si>
    <t>MS1250AD</t>
  </si>
  <si>
    <t>501151</t>
  </si>
  <si>
    <t>XDYH04951J788</t>
  </si>
  <si>
    <t>MS0018AF</t>
  </si>
  <si>
    <t>21722</t>
  </si>
  <si>
    <t>HWS28394M78K</t>
  </si>
  <si>
    <t>3/15/2017</t>
  </si>
  <si>
    <t>MS8666AL</t>
  </si>
  <si>
    <t>155</t>
  </si>
  <si>
    <t>441692839</t>
  </si>
  <si>
    <t>AUL27360H687</t>
  </si>
  <si>
    <t>MS1044JV</t>
  </si>
  <si>
    <t>07098</t>
  </si>
  <si>
    <t>413</t>
  </si>
  <si>
    <t>TPI INC.</t>
  </si>
  <si>
    <t>TSP15486E101</t>
  </si>
  <si>
    <t>MS1305AC</t>
  </si>
  <si>
    <t>1007-638</t>
  </si>
  <si>
    <t>11/30/2015</t>
  </si>
  <si>
    <t>MSZ03291E101</t>
  </si>
  <si>
    <t>MS1109AW</t>
  </si>
  <si>
    <t>411914</t>
  </si>
  <si>
    <t>CTYN3372M85A</t>
  </si>
  <si>
    <t>MS1717BA</t>
  </si>
  <si>
    <t>94574E101</t>
  </si>
  <si>
    <t>BEY78111B101</t>
  </si>
  <si>
    <t>9/12/2016</t>
  </si>
  <si>
    <t>MS9432AN</t>
  </si>
  <si>
    <t>01094</t>
  </si>
  <si>
    <t>HUN55085M82C</t>
  </si>
  <si>
    <t>MS9873AA</t>
  </si>
  <si>
    <t>02768</t>
  </si>
  <si>
    <t>RAYNHAM CENTER</t>
  </si>
  <si>
    <t>4JH2TE</t>
  </si>
  <si>
    <t>OLDPORT MARINE SRVCS</t>
  </si>
  <si>
    <t>OMX26090J898</t>
  </si>
  <si>
    <t>MS4370ZC</t>
  </si>
  <si>
    <t>BRUNO&amp;STILLMAN</t>
  </si>
  <si>
    <t>BSY006700181</t>
  </si>
  <si>
    <t>9/19/2016</t>
  </si>
  <si>
    <t>MS0081HS</t>
  </si>
  <si>
    <t>O886243T08</t>
  </si>
  <si>
    <t>9/18/2015</t>
  </si>
  <si>
    <t>TSP39003M82F</t>
  </si>
  <si>
    <t>MS0954MC</t>
  </si>
  <si>
    <t>COMPAC</t>
  </si>
  <si>
    <t>ABV00054A687</t>
  </si>
  <si>
    <t>MS0213JD</t>
  </si>
  <si>
    <t>02164</t>
  </si>
  <si>
    <t>45374908</t>
  </si>
  <si>
    <t>PILOT</t>
  </si>
  <si>
    <t>PC26EJL93014</t>
  </si>
  <si>
    <t>MS8783AZ</t>
  </si>
  <si>
    <t>TU33243 U789906P</t>
  </si>
  <si>
    <t>PRAIRIE</t>
  </si>
  <si>
    <t>PBJ000420180</t>
  </si>
  <si>
    <t>MS7245BF</t>
  </si>
  <si>
    <t>HUN50457M77C</t>
  </si>
  <si>
    <t>4/18/2017</t>
  </si>
  <si>
    <t>MS3320ZD</t>
  </si>
  <si>
    <t>300864</t>
  </si>
  <si>
    <t>CTYN1949M80L</t>
  </si>
  <si>
    <t>MS4910AM</t>
  </si>
  <si>
    <t>50177</t>
  </si>
  <si>
    <t>EDEY DUFF LTD</t>
  </si>
  <si>
    <t>EADCH034J898</t>
  </si>
  <si>
    <t>MS4306CJ</t>
  </si>
  <si>
    <t>MSZ00037J898</t>
  </si>
  <si>
    <t>MS5745BM</t>
  </si>
  <si>
    <t>03752</t>
  </si>
  <si>
    <t>GOSHEN</t>
  </si>
  <si>
    <t>120411</t>
  </si>
  <si>
    <t>314</t>
  </si>
  <si>
    <t>CPSA0126F090</t>
  </si>
  <si>
    <t>MS2521BC</t>
  </si>
  <si>
    <t>ODAY YACHTS</t>
  </si>
  <si>
    <t>XDYM0860M78G</t>
  </si>
  <si>
    <t>MS8167FF</t>
  </si>
  <si>
    <t>4KG03744</t>
  </si>
  <si>
    <t>CATAPILLER</t>
  </si>
  <si>
    <t>PHOENIX MARINE</t>
  </si>
  <si>
    <t>PMG63143H596</t>
  </si>
  <si>
    <t>5/1/2018</t>
  </si>
  <si>
    <t>MS7718KR</t>
  </si>
  <si>
    <t>ZB135B704</t>
  </si>
  <si>
    <t>SAILMASTER</t>
  </si>
  <si>
    <t>RIZ0053D169</t>
  </si>
  <si>
    <t>MS2026AN</t>
  </si>
  <si>
    <t>08293</t>
  </si>
  <si>
    <t>HUN29638J788</t>
  </si>
  <si>
    <t>11/19/2016</t>
  </si>
  <si>
    <t>MS0226BS</t>
  </si>
  <si>
    <t>BM PORTER BOAT</t>
  </si>
  <si>
    <t>MSZ00160G797</t>
  </si>
  <si>
    <t>MS3579MA</t>
  </si>
  <si>
    <t>96</t>
  </si>
  <si>
    <t>754944C127B</t>
  </si>
  <si>
    <t>FARIAS</t>
  </si>
  <si>
    <t>AFX26001M83E</t>
  </si>
  <si>
    <t>MS8859AY</t>
  </si>
  <si>
    <t>2947872</t>
  </si>
  <si>
    <t>FDF00123A484</t>
  </si>
  <si>
    <t>9/17/2016</t>
  </si>
  <si>
    <t>MS1504KN</t>
  </si>
  <si>
    <t>501188</t>
  </si>
  <si>
    <t>CTYN5149K788</t>
  </si>
  <si>
    <t>MS6127BF</t>
  </si>
  <si>
    <t>22229</t>
  </si>
  <si>
    <t>CPDF0221M79A</t>
  </si>
  <si>
    <t>MS4304BE</t>
  </si>
  <si>
    <t>02379</t>
  </si>
  <si>
    <t>WEST BRIDGEWATER</t>
  </si>
  <si>
    <t>11279970</t>
  </si>
  <si>
    <t>SHA00904K889</t>
  </si>
  <si>
    <t>MS4203KN</t>
  </si>
  <si>
    <t>89246582</t>
  </si>
  <si>
    <t>SGH0091BH484</t>
  </si>
  <si>
    <t>MS7564KL</t>
  </si>
  <si>
    <t>FERRYMAN</t>
  </si>
  <si>
    <t>PEA520390174</t>
  </si>
  <si>
    <t>3/6/2018</t>
  </si>
  <si>
    <t>MS2040BC</t>
  </si>
  <si>
    <t>01503</t>
  </si>
  <si>
    <t>BERLIN</t>
  </si>
  <si>
    <t>ERY28511M81D</t>
  </si>
  <si>
    <t>MS3565GJ</t>
  </si>
  <si>
    <t>4JH33-E26113</t>
  </si>
  <si>
    <t>MSZMT557H606</t>
  </si>
  <si>
    <t>11/17/2016</t>
  </si>
  <si>
    <t>MS3975AX</t>
  </si>
  <si>
    <t>16173E4T</t>
  </si>
  <si>
    <t>MACCAFFREY</t>
  </si>
  <si>
    <t>MSZ00131E595</t>
  </si>
  <si>
    <t>MS6670AD</t>
  </si>
  <si>
    <t>1A18547</t>
  </si>
  <si>
    <t>MSZ00044C595</t>
  </si>
  <si>
    <t>MS8529B</t>
  </si>
  <si>
    <t>M417A602A</t>
  </si>
  <si>
    <t>TED HERMAN</t>
  </si>
  <si>
    <t>THB000060774</t>
  </si>
  <si>
    <t>MS5098AH</t>
  </si>
  <si>
    <t>DUFOUR SLOOP</t>
  </si>
  <si>
    <t>MSZ00238I494</t>
  </si>
  <si>
    <t>MS8412CR</t>
  </si>
  <si>
    <t>01605</t>
  </si>
  <si>
    <t>MSZ01060G494</t>
  </si>
  <si>
    <t>3/30/2017</t>
  </si>
  <si>
    <t>MS2126PR</t>
  </si>
  <si>
    <t>11804H09RA</t>
  </si>
  <si>
    <t>MSZ00172F595</t>
  </si>
  <si>
    <t>MS1404KJ</t>
  </si>
  <si>
    <t>BTY000880881</t>
  </si>
  <si>
    <t>MS8558KE</t>
  </si>
  <si>
    <t>NORTH ISLAND</t>
  </si>
  <si>
    <t>NIMWB100E585</t>
  </si>
  <si>
    <t>MS8149K</t>
  </si>
  <si>
    <t>5159458</t>
  </si>
  <si>
    <t>3/29/2016</t>
  </si>
  <si>
    <t>DANA HUNTER</t>
  </si>
  <si>
    <t>MSZ01205F393</t>
  </si>
  <si>
    <t>MS0035ER</t>
  </si>
  <si>
    <t>A2046</t>
  </si>
  <si>
    <t>CTYL6035E585</t>
  </si>
  <si>
    <t>MS2055AH</t>
  </si>
  <si>
    <t>LAUREN</t>
  </si>
  <si>
    <t>44171370</t>
  </si>
  <si>
    <t>MSZ00028K191</t>
  </si>
  <si>
    <t>12/3/2017</t>
  </si>
  <si>
    <t>MS9588BE</t>
  </si>
  <si>
    <t>2204142151</t>
  </si>
  <si>
    <t>FDF00267D292</t>
  </si>
  <si>
    <t>MS5136FT</t>
  </si>
  <si>
    <t>02421</t>
  </si>
  <si>
    <t>LEXINGTON</t>
  </si>
  <si>
    <t>3548000912</t>
  </si>
  <si>
    <t>LRSG02230273</t>
  </si>
  <si>
    <t>7/4/2018</t>
  </si>
  <si>
    <t>MS7875AU</t>
  </si>
  <si>
    <t>302392</t>
  </si>
  <si>
    <t>CTYN2779M82I</t>
  </si>
  <si>
    <t>MS3788BT</t>
  </si>
  <si>
    <t>MSZ00642A292</t>
  </si>
  <si>
    <t>MS8036KJ</t>
  </si>
  <si>
    <t>BASS RIVER</t>
  </si>
  <si>
    <t>3/3/2016</t>
  </si>
  <si>
    <t>WILCOX</t>
  </si>
  <si>
    <t>MSZ03055A092</t>
  </si>
  <si>
    <t>MS3571BC</t>
  </si>
  <si>
    <t>FDF00062C080</t>
  </si>
  <si>
    <t>12/6/2017</t>
  </si>
  <si>
    <t>MS1868BT</t>
  </si>
  <si>
    <t>02162</t>
  </si>
  <si>
    <t>412345</t>
  </si>
  <si>
    <t>CTYN4163C585</t>
  </si>
  <si>
    <t>MS5809KM</t>
  </si>
  <si>
    <t>22041138794</t>
  </si>
  <si>
    <t>FDF00257D191</t>
  </si>
  <si>
    <t>MS3119FT</t>
  </si>
  <si>
    <t>PEA71115M84A</t>
  </si>
  <si>
    <t>MS8406BA</t>
  </si>
  <si>
    <t>2GM0615</t>
  </si>
  <si>
    <t>HUN317HJ687*</t>
  </si>
  <si>
    <t>MS1718BT</t>
  </si>
  <si>
    <t>B630024</t>
  </si>
  <si>
    <t>5/2/2015</t>
  </si>
  <si>
    <t>WELLCRAFT</t>
  </si>
  <si>
    <t>WLC3026C787794</t>
  </si>
  <si>
    <t>MS0002BW</t>
  </si>
  <si>
    <t>TU7002SU197829</t>
  </si>
  <si>
    <t>2/10/2015</t>
  </si>
  <si>
    <t>MSZ03159E092</t>
  </si>
  <si>
    <t>MS4141WB</t>
  </si>
  <si>
    <t>A30M11976</t>
  </si>
  <si>
    <t>FARRIMANN</t>
  </si>
  <si>
    <t>8/26/2014</t>
  </si>
  <si>
    <t>XDYM0557M76F</t>
  </si>
  <si>
    <t>8/12/2016</t>
  </si>
  <si>
    <t>MS9635AJ</t>
  </si>
  <si>
    <t>979</t>
  </si>
  <si>
    <t>211261638</t>
  </si>
  <si>
    <t>MSZ00005D191</t>
  </si>
  <si>
    <t>MS6212AY</t>
  </si>
  <si>
    <t>ACJ27080N84K</t>
  </si>
  <si>
    <t>MS6539ZG</t>
  </si>
  <si>
    <t>50338</t>
  </si>
  <si>
    <t>CTYP0401A787</t>
  </si>
  <si>
    <t>MS8734A</t>
  </si>
  <si>
    <t>CTYL5490M84E</t>
  </si>
  <si>
    <t>MS9559BF</t>
  </si>
  <si>
    <t>TAR37480E787</t>
  </si>
  <si>
    <t>MS0039SB</t>
  </si>
  <si>
    <t>29288</t>
  </si>
  <si>
    <t>1/20/2015</t>
  </si>
  <si>
    <t>MSZ00906E090</t>
  </si>
  <si>
    <t>1/19/2017</t>
  </si>
  <si>
    <t>MS1425DR</t>
  </si>
  <si>
    <t>MSZ00257L191</t>
  </si>
  <si>
    <t>12/21/2017</t>
  </si>
  <si>
    <t>MS7362ZB</t>
  </si>
  <si>
    <t>15135</t>
  </si>
  <si>
    <t>CATALINA YACHTS</t>
  </si>
  <si>
    <t>CTYB0105A494</t>
  </si>
  <si>
    <t>5/11/2018</t>
  </si>
  <si>
    <t>MS4987KE</t>
  </si>
  <si>
    <t>4756</t>
  </si>
  <si>
    <t>3/27/2016</t>
  </si>
  <si>
    <t>CTYL4756M81D</t>
  </si>
  <si>
    <t>MS0568GW</t>
  </si>
  <si>
    <t>F1901D7552</t>
  </si>
  <si>
    <t>SGH0029C1280</t>
  </si>
  <si>
    <t>MS9426AR</t>
  </si>
  <si>
    <t>TU701404</t>
  </si>
  <si>
    <t>7/8/2015</t>
  </si>
  <si>
    <t>BHH311230984</t>
  </si>
  <si>
    <t>MS6063BB</t>
  </si>
  <si>
    <t>N696</t>
  </si>
  <si>
    <t>HUN54370M790</t>
  </si>
  <si>
    <t>MS7993KH</t>
  </si>
  <si>
    <t>136</t>
  </si>
  <si>
    <t>GEN MOTORS</t>
  </si>
  <si>
    <t>CADIGAN</t>
  </si>
  <si>
    <t>MSZ00048F686</t>
  </si>
  <si>
    <t>MS8811RC</t>
  </si>
  <si>
    <t>16195E4T</t>
  </si>
  <si>
    <t>11/21/2014</t>
  </si>
  <si>
    <t>BHH280021985</t>
  </si>
  <si>
    <t>12/27/2016</t>
  </si>
  <si>
    <t>MS8772HB</t>
  </si>
  <si>
    <t>TE206960-546251E</t>
  </si>
  <si>
    <t>FDF00042-79**</t>
  </si>
  <si>
    <t>MS0424LM</t>
  </si>
  <si>
    <t>39331</t>
  </si>
  <si>
    <t>RAMPAGE YACHTS</t>
  </si>
  <si>
    <t>RPG31024E586</t>
  </si>
  <si>
    <t>MS4202KA</t>
  </si>
  <si>
    <t>ACJZ7021N79G</t>
  </si>
  <si>
    <t>MS4021BF</t>
  </si>
  <si>
    <t>132625</t>
  </si>
  <si>
    <t>AUL27225L485</t>
  </si>
  <si>
    <t>MS4616KB</t>
  </si>
  <si>
    <t>01801</t>
  </si>
  <si>
    <t>WOBURN</t>
  </si>
  <si>
    <t>MSZMT641F303</t>
  </si>
  <si>
    <t>MS8683BD</t>
  </si>
  <si>
    <t>01057</t>
  </si>
  <si>
    <t>MONSON</t>
  </si>
  <si>
    <t>421370</t>
  </si>
  <si>
    <t>CTYL6190A686</t>
  </si>
  <si>
    <t>MS1708AU</t>
  </si>
  <si>
    <t>02718</t>
  </si>
  <si>
    <t>EAST TAUNTON</t>
  </si>
  <si>
    <t>CUSTOM</t>
  </si>
  <si>
    <t>MSZ00806G091</t>
  </si>
  <si>
    <t>MS3983AB</t>
  </si>
  <si>
    <t>04551</t>
  </si>
  <si>
    <t>PEA71058M83F</t>
  </si>
  <si>
    <t>10/12/2017</t>
  </si>
  <si>
    <t>MS1512BU</t>
  </si>
  <si>
    <t>AQA40B</t>
  </si>
  <si>
    <t>ACJ27027N79I</t>
  </si>
  <si>
    <t>MS6639AT</t>
  </si>
  <si>
    <t>LYP30135M78A</t>
  </si>
  <si>
    <t>MS6916BB</t>
  </si>
  <si>
    <t>MSZ00849A292</t>
  </si>
  <si>
    <t>MS1763BC</t>
  </si>
  <si>
    <t>CS8961592</t>
  </si>
  <si>
    <t>BATH MARINE</t>
  </si>
  <si>
    <t>MSZ04458G101</t>
  </si>
  <si>
    <t>MS1971DF</t>
  </si>
  <si>
    <t>WESTERBE</t>
  </si>
  <si>
    <t>19089</t>
  </si>
  <si>
    <t>MS3929B</t>
  </si>
  <si>
    <t>16801</t>
  </si>
  <si>
    <t>4615</t>
  </si>
  <si>
    <t>WS CARTER</t>
  </si>
  <si>
    <t>MSZ00248E888</t>
  </si>
  <si>
    <t>MS3217T</t>
  </si>
  <si>
    <t>01566</t>
  </si>
  <si>
    <t>STURBRIDGE</t>
  </si>
  <si>
    <t>410</t>
  </si>
  <si>
    <t>MSZ05967E202</t>
  </si>
  <si>
    <t>MS2767AJ</t>
  </si>
  <si>
    <t>594379G</t>
  </si>
  <si>
    <t>MPC00549M81C</t>
  </si>
  <si>
    <t>MS3136HH</t>
  </si>
  <si>
    <t>5236********</t>
  </si>
  <si>
    <t>10/22/2016</t>
  </si>
  <si>
    <t>MS2899YY</t>
  </si>
  <si>
    <t>TRADEWINDS</t>
  </si>
  <si>
    <t>MSZ00546F989</t>
  </si>
  <si>
    <t>MS6883AF</t>
  </si>
  <si>
    <t>01949</t>
  </si>
  <si>
    <t>MIDDLETON</t>
  </si>
  <si>
    <t>CAB294920873</t>
  </si>
  <si>
    <t>3/6/2017</t>
  </si>
  <si>
    <t>MS2033AR</t>
  </si>
  <si>
    <t>SB12B016</t>
  </si>
  <si>
    <t>BTY277110379</t>
  </si>
  <si>
    <t>MS1916TB</t>
  </si>
  <si>
    <t>02903</t>
  </si>
  <si>
    <t>PROVIDENCE</t>
  </si>
  <si>
    <t>T06068T895017</t>
  </si>
  <si>
    <t>DESCHAMP</t>
  </si>
  <si>
    <t>DJI83813G101</t>
  </si>
  <si>
    <t>MS0080MM</t>
  </si>
  <si>
    <t>410493</t>
  </si>
  <si>
    <t>CTYN3156M83G</t>
  </si>
  <si>
    <t>MS6114BA</t>
  </si>
  <si>
    <t>PHN225270582</t>
  </si>
  <si>
    <t>MS0622DL</t>
  </si>
  <si>
    <t>WBR26010G193</t>
  </si>
  <si>
    <t>MS8743AX</t>
  </si>
  <si>
    <t>4 107</t>
  </si>
  <si>
    <t>MSZ00083D787</t>
  </si>
  <si>
    <t>MS1754TT</t>
  </si>
  <si>
    <t>N609</t>
  </si>
  <si>
    <t>CDDH0042M77F</t>
  </si>
  <si>
    <t>MS8607AA</t>
  </si>
  <si>
    <t>XKX260700385</t>
  </si>
  <si>
    <t>MS8830AX</t>
  </si>
  <si>
    <t>05498796</t>
  </si>
  <si>
    <t>2049</t>
  </si>
  <si>
    <t>MSZ00225L191</t>
  </si>
  <si>
    <t>MS1153AD</t>
  </si>
  <si>
    <t>A444150</t>
  </si>
  <si>
    <t>272</t>
  </si>
  <si>
    <t>FMLT2311K516</t>
  </si>
  <si>
    <t>MS8407BF</t>
  </si>
  <si>
    <t>01886</t>
  </si>
  <si>
    <t>WESTFORD</t>
  </si>
  <si>
    <t>PACIFIC SEACRAFT</t>
  </si>
  <si>
    <t>PCS20321H586</t>
  </si>
  <si>
    <t>MS4055BF</t>
  </si>
  <si>
    <t>IGM</t>
  </si>
  <si>
    <t>MMC18793B606</t>
  </si>
  <si>
    <t>MS1702BF</t>
  </si>
  <si>
    <t>55936</t>
  </si>
  <si>
    <t>RAMPONE</t>
  </si>
  <si>
    <t>SXV50089M79K</t>
  </si>
  <si>
    <t>MS8888MN</t>
  </si>
  <si>
    <t>23374</t>
  </si>
  <si>
    <t>12/21/2015</t>
  </si>
  <si>
    <t>PISCES</t>
  </si>
  <si>
    <t>ICMPWD8K708</t>
  </si>
  <si>
    <t>MS9705BE</t>
  </si>
  <si>
    <t>06831</t>
  </si>
  <si>
    <t>GREENWICH</t>
  </si>
  <si>
    <t>591080001613</t>
  </si>
  <si>
    <t>12/10/2015</t>
  </si>
  <si>
    <t>MKUA01070780</t>
  </si>
  <si>
    <t>MS9652BE</t>
  </si>
  <si>
    <t>1345920</t>
  </si>
  <si>
    <t>9/4/2015</t>
  </si>
  <si>
    <t>FMLR2513I415</t>
  </si>
  <si>
    <t>9/4/2017</t>
  </si>
  <si>
    <t>MS8394BE</t>
  </si>
  <si>
    <t>24052</t>
  </si>
  <si>
    <t>RPG24241B787</t>
  </si>
  <si>
    <t>MS4011BE</t>
  </si>
  <si>
    <t>ED70058U617538N</t>
  </si>
  <si>
    <t>ROMANY</t>
  </si>
  <si>
    <t>MSZM343F809</t>
  </si>
  <si>
    <t>MS9366BD</t>
  </si>
  <si>
    <t>LATITUDE</t>
  </si>
  <si>
    <t>TOF00171L303</t>
  </si>
  <si>
    <t>MS7444BD</t>
  </si>
  <si>
    <t>KTA12031164</t>
  </si>
  <si>
    <t>KUBOTA-NANNI</t>
  </si>
  <si>
    <t>MMC18833B313</t>
  </si>
  <si>
    <t>5/13/2017</t>
  </si>
  <si>
    <t>MS9151BA</t>
  </si>
  <si>
    <t>OW930071</t>
  </si>
  <si>
    <t>281</t>
  </si>
  <si>
    <t>8530</t>
  </si>
  <si>
    <t>TROPHY</t>
  </si>
  <si>
    <t>THMA46FBB707</t>
  </si>
  <si>
    <t>MS4788BA</t>
  </si>
  <si>
    <t>63PX-1017080</t>
  </si>
  <si>
    <t>BOSTON WHALER</t>
  </si>
  <si>
    <t>BWCE1293J203</t>
  </si>
  <si>
    <t>8/6/2017</t>
  </si>
  <si>
    <t>MS1810AS</t>
  </si>
  <si>
    <t>5/19/2016</t>
  </si>
  <si>
    <t>SCH0116A0580</t>
  </si>
  <si>
    <t>MS8953AZ</t>
  </si>
  <si>
    <t>02191</t>
  </si>
  <si>
    <t>68221038</t>
  </si>
  <si>
    <t>STEYER</t>
  </si>
  <si>
    <t>8/25/2014</t>
  </si>
  <si>
    <t>JSM22027H102</t>
  </si>
  <si>
    <t>MS4828BA</t>
  </si>
  <si>
    <t>CABA0096M78G</t>
  </si>
  <si>
    <t>MS6310AZ</t>
  </si>
  <si>
    <t>GARDNER</t>
  </si>
  <si>
    <t>GULL OF BRISTOL</t>
  </si>
  <si>
    <t>GUL00H240374</t>
  </si>
  <si>
    <t>MS5562DN</t>
  </si>
  <si>
    <t>SD33-15993</t>
  </si>
  <si>
    <t>CHP230260178</t>
  </si>
  <si>
    <t>MS4151BA</t>
  </si>
  <si>
    <t>41314-II</t>
  </si>
  <si>
    <t>302</t>
  </si>
  <si>
    <t>MSZMT777D404</t>
  </si>
  <si>
    <t>MS6558AD</t>
  </si>
  <si>
    <t>CT31160350043132TA</t>
  </si>
  <si>
    <t>CC025003D595</t>
  </si>
  <si>
    <t>9/18/2017</t>
  </si>
  <si>
    <t>MS0430JB</t>
  </si>
  <si>
    <t>0294027</t>
  </si>
  <si>
    <t>6/10/2015</t>
  </si>
  <si>
    <t>FMLT2524L910</t>
  </si>
  <si>
    <t>MS2655BB</t>
  </si>
  <si>
    <t>8/4/2015</t>
  </si>
  <si>
    <t>MARSHALL CAT</t>
  </si>
  <si>
    <t>MMC19622F686</t>
  </si>
  <si>
    <t>MS7387TJ</t>
  </si>
  <si>
    <t>01609</t>
  </si>
  <si>
    <t>NRM2112M81F</t>
  </si>
  <si>
    <t>MS3970AX</t>
  </si>
  <si>
    <t>2355-21759</t>
  </si>
  <si>
    <t>MMC18806E808</t>
  </si>
  <si>
    <t>MS4496AW</t>
  </si>
  <si>
    <t>298596</t>
  </si>
  <si>
    <t>MSZMT260G606</t>
  </si>
  <si>
    <t>MS1956GB</t>
  </si>
  <si>
    <t>673687-D512</t>
  </si>
  <si>
    <t>MMC221280478</t>
  </si>
  <si>
    <t>11/7/2016</t>
  </si>
  <si>
    <t>MS1211LS</t>
  </si>
  <si>
    <t>02494</t>
  </si>
  <si>
    <t>68223481</t>
  </si>
  <si>
    <t>STEYRMOTORS</t>
  </si>
  <si>
    <t>SECA3007M75J</t>
  </si>
  <si>
    <t>MS3390AS</t>
  </si>
  <si>
    <t>56386</t>
  </si>
  <si>
    <t>10/28/2014</t>
  </si>
  <si>
    <t>AUL6C107J506</t>
  </si>
  <si>
    <t>MS5036BD</t>
  </si>
  <si>
    <t>HALIFAX</t>
  </si>
  <si>
    <t>8506</t>
  </si>
  <si>
    <t>RPG24101K586</t>
  </si>
  <si>
    <t>MS6688HY</t>
  </si>
  <si>
    <t>02338</t>
  </si>
  <si>
    <t>BEAGJ1009202</t>
  </si>
  <si>
    <t>HONDA</t>
  </si>
  <si>
    <t>291</t>
  </si>
  <si>
    <t>EVERGLADES</t>
  </si>
  <si>
    <t>RJD00397J405</t>
  </si>
  <si>
    <t>MS5718AL</t>
  </si>
  <si>
    <t>MMC22238J596</t>
  </si>
  <si>
    <t>MS3208AL</t>
  </si>
  <si>
    <t>E13341</t>
  </si>
  <si>
    <t>MMC22264B404</t>
  </si>
  <si>
    <t>2/16/2018</t>
  </si>
  <si>
    <t>MS0712KR</t>
  </si>
  <si>
    <t>4KG0654B</t>
  </si>
  <si>
    <t>22330</t>
  </si>
  <si>
    <t>CCO25007B798</t>
  </si>
  <si>
    <t>MS7799BA</t>
  </si>
  <si>
    <t>E27307</t>
  </si>
  <si>
    <t>NOWAK &amp; WILLIAMS</t>
  </si>
  <si>
    <t>TSPHP0620874</t>
  </si>
  <si>
    <t>MS0016KN</t>
  </si>
  <si>
    <t>KDD32P-A</t>
  </si>
  <si>
    <t>ANSWER</t>
  </si>
  <si>
    <t>CTL24210M80F</t>
  </si>
  <si>
    <t>MS0084GG</t>
  </si>
  <si>
    <t>8/29/2015</t>
  </si>
  <si>
    <t>FREETOWN</t>
  </si>
  <si>
    <t>30555</t>
  </si>
  <si>
    <t>SCR900011183</t>
  </si>
  <si>
    <t>MS1648AG</t>
  </si>
  <si>
    <t>02717</t>
  </si>
  <si>
    <t>27395</t>
  </si>
  <si>
    <t>MMC22246L798</t>
  </si>
  <si>
    <t>MS5841AY</t>
  </si>
  <si>
    <t>N4939</t>
  </si>
  <si>
    <t>BEACHCOMBER YACHTS</t>
  </si>
  <si>
    <t>MXB250270182</t>
  </si>
  <si>
    <t>MS2981AC</t>
  </si>
  <si>
    <t>U299755S</t>
  </si>
  <si>
    <t>5/23/2015</t>
  </si>
  <si>
    <t>SHA22333E090</t>
  </si>
  <si>
    <t>MS8451BA</t>
  </si>
  <si>
    <t>2204160102</t>
  </si>
  <si>
    <t>5/10/2015</t>
  </si>
  <si>
    <t>SEASWIRL</t>
  </si>
  <si>
    <t>BRCXG038K001</t>
  </si>
  <si>
    <t>MS7838AA</t>
  </si>
  <si>
    <t>01522</t>
  </si>
  <si>
    <t>JEFFERSON</t>
  </si>
  <si>
    <t>9.1</t>
  </si>
  <si>
    <t>17522</t>
  </si>
  <si>
    <t>MMC18756C000</t>
  </si>
  <si>
    <t>MS7754Z</t>
  </si>
  <si>
    <t>MMC184490679</t>
  </si>
  <si>
    <t>MS7949AX</t>
  </si>
  <si>
    <t>02662</t>
  </si>
  <si>
    <t>SOUTH ORLEANS</t>
  </si>
  <si>
    <t>E22895</t>
  </si>
  <si>
    <t>RS PULSIFER CO.</t>
  </si>
  <si>
    <t>PUL00073E999</t>
  </si>
  <si>
    <t>MS0073</t>
  </si>
  <si>
    <t>000</t>
  </si>
  <si>
    <t>MONARCH</t>
  </si>
  <si>
    <t>MEZG20870030</t>
  </si>
  <si>
    <t>MS2422KV</t>
  </si>
  <si>
    <t>CC025008C398</t>
  </si>
  <si>
    <t>MS1858KS</t>
  </si>
  <si>
    <t>06333</t>
  </si>
  <si>
    <t>EAST LYME</t>
  </si>
  <si>
    <t>59046</t>
  </si>
  <si>
    <t>KMA25039M78N</t>
  </si>
  <si>
    <t>MS6740FN</t>
  </si>
  <si>
    <t>MMC15716B595</t>
  </si>
  <si>
    <t>10/6/2016</t>
  </si>
  <si>
    <t>MS4819AU</t>
  </si>
  <si>
    <t>GLANDER BOAT</t>
  </si>
  <si>
    <t>GLB000840376</t>
  </si>
  <si>
    <t>MS3710BE</t>
  </si>
  <si>
    <t>MSZ01005F393</t>
  </si>
  <si>
    <t>MS7047BD</t>
  </si>
  <si>
    <t>307</t>
  </si>
  <si>
    <t>MSZ03054I292</t>
  </si>
  <si>
    <t>MS1922AZ</t>
  </si>
  <si>
    <t>07508-G</t>
  </si>
  <si>
    <t>MMC22208L687</t>
  </si>
  <si>
    <t>MS9309BF</t>
  </si>
  <si>
    <t>A31-2482</t>
  </si>
  <si>
    <t>TNR232070373</t>
  </si>
  <si>
    <t>MS1640BL</t>
  </si>
  <si>
    <t>14987043</t>
  </si>
  <si>
    <t>5/6/2016</t>
  </si>
  <si>
    <t>CPDL0010M84H</t>
  </si>
  <si>
    <t>MS4183BF</t>
  </si>
  <si>
    <t>MMC22194E585</t>
  </si>
  <si>
    <t>MS5705AT</t>
  </si>
  <si>
    <t>MERC3517</t>
  </si>
  <si>
    <t>SER6864M1076</t>
  </si>
  <si>
    <t>MS0231KM</t>
  </si>
  <si>
    <t>CORNISH CRABBER</t>
  </si>
  <si>
    <t>MSZ00050J989</t>
  </si>
  <si>
    <t>MS1132CM</t>
  </si>
  <si>
    <t>01855</t>
  </si>
  <si>
    <t>MMC22174K384</t>
  </si>
  <si>
    <t>MS6005DE</t>
  </si>
  <si>
    <t>149917-C606</t>
  </si>
  <si>
    <t>MRN21108M80G</t>
  </si>
  <si>
    <t>MS3972AX</t>
  </si>
  <si>
    <t>44188140</t>
  </si>
  <si>
    <t>T JASON</t>
  </si>
  <si>
    <t>MSZMT049F505</t>
  </si>
  <si>
    <t>MS6279AR</t>
  </si>
  <si>
    <t>07238</t>
  </si>
  <si>
    <t>MME182610273</t>
  </si>
  <si>
    <t>MS8284BD</t>
  </si>
  <si>
    <t>1206</t>
  </si>
  <si>
    <t>GENEVA</t>
  </si>
  <si>
    <t>MSZMT062A010</t>
  </si>
  <si>
    <t>7/3/2018</t>
  </si>
  <si>
    <t>MS7499BC</t>
  </si>
  <si>
    <t>1837Q5-E610</t>
  </si>
  <si>
    <t>MSZSC524F707</t>
  </si>
  <si>
    <t>MS3971AX</t>
  </si>
  <si>
    <t>415293</t>
  </si>
  <si>
    <t>CTYK5300A686</t>
  </si>
  <si>
    <t>MS9780BD</t>
  </si>
  <si>
    <t>02638</t>
  </si>
  <si>
    <t>30681123</t>
  </si>
  <si>
    <t>LAC5SGH0003A</t>
  </si>
  <si>
    <t>MS5529YY</t>
  </si>
  <si>
    <t>MMC221020575</t>
  </si>
  <si>
    <t>MS4699KA</t>
  </si>
  <si>
    <t>04999</t>
  </si>
  <si>
    <t>CORNISH CR</t>
  </si>
  <si>
    <t>BIH30327B787</t>
  </si>
  <si>
    <t>MS4681SL</t>
  </si>
  <si>
    <t>2204119987</t>
  </si>
  <si>
    <t>TOPAZ</t>
  </si>
  <si>
    <t>TPP40151M81D</t>
  </si>
  <si>
    <t>MS3281KW</t>
  </si>
  <si>
    <t>OL903408</t>
  </si>
  <si>
    <t>FIB FAB</t>
  </si>
  <si>
    <t>FFC250270387</t>
  </si>
  <si>
    <t>1/7/2018</t>
  </si>
  <si>
    <t>MS9794BE</t>
  </si>
  <si>
    <t>500253</t>
  </si>
  <si>
    <t>MSZ01213J292</t>
  </si>
  <si>
    <t>1/13/2018</t>
  </si>
  <si>
    <t>MS7263WH</t>
  </si>
  <si>
    <t>55324</t>
  </si>
  <si>
    <t>FISKSATRA</t>
  </si>
  <si>
    <t>MSZ00261I494</t>
  </si>
  <si>
    <t>9/29/2016</t>
  </si>
  <si>
    <t>MS8473KG</t>
  </si>
  <si>
    <t>10/20/2015</t>
  </si>
  <si>
    <t>MSZ00646A292</t>
  </si>
  <si>
    <t>MS4219ZB</t>
  </si>
  <si>
    <t>7108769</t>
  </si>
  <si>
    <t>4/9/2016</t>
  </si>
  <si>
    <t>NARISHY</t>
  </si>
  <si>
    <t>MSZ00750F292</t>
  </si>
  <si>
    <t>1953</t>
  </si>
  <si>
    <t>MS6248AJ</t>
  </si>
  <si>
    <t>SK9013</t>
  </si>
  <si>
    <t>1/12/2015</t>
  </si>
  <si>
    <t>CHAR CROSB</t>
  </si>
  <si>
    <t>1911</t>
  </si>
  <si>
    <t>MS1223T</t>
  </si>
  <si>
    <t>Y24469</t>
  </si>
  <si>
    <t>RPG242201687</t>
  </si>
  <si>
    <t>MS0036BW</t>
  </si>
  <si>
    <t>9.8</t>
  </si>
  <si>
    <t>14929564</t>
  </si>
  <si>
    <t>TOHATSU</t>
  </si>
  <si>
    <t>STURDEE</t>
  </si>
  <si>
    <t>SDB00002B505</t>
  </si>
  <si>
    <t>MS3644BE</t>
  </si>
  <si>
    <t>64R003843</t>
  </si>
  <si>
    <t>YAMA3778I596</t>
  </si>
  <si>
    <t>MS1144ZC</t>
  </si>
  <si>
    <t>KAWASAKI</t>
  </si>
  <si>
    <t>84</t>
  </si>
  <si>
    <t>PERSONAL WATERCRAFT</t>
  </si>
  <si>
    <t>KAWASAKI_BOAT</t>
  </si>
  <si>
    <t>KAW056410776</t>
  </si>
  <si>
    <t>MS6860KV</t>
  </si>
  <si>
    <t>ELECTRIC</t>
  </si>
  <si>
    <t>MK01271338</t>
  </si>
  <si>
    <t>MINN KOTA</t>
  </si>
  <si>
    <t>98</t>
  </si>
  <si>
    <t>BASSTRACKER</t>
  </si>
  <si>
    <t>BUJ78568E787</t>
  </si>
  <si>
    <t>MS3349BB</t>
  </si>
  <si>
    <t>USZ13RGDARA</t>
  </si>
  <si>
    <t>WESTPORT</t>
  </si>
  <si>
    <t>27860</t>
  </si>
  <si>
    <t>MSZMT427F505</t>
  </si>
  <si>
    <t>MS9734BF</t>
  </si>
  <si>
    <t>02790</t>
  </si>
  <si>
    <t>0011</t>
  </si>
  <si>
    <t>29198</t>
  </si>
  <si>
    <t>ZFCA10130879</t>
  </si>
  <si>
    <t>MS9591BE</t>
  </si>
  <si>
    <t>D9-5758692887</t>
  </si>
  <si>
    <t>536</t>
  </si>
  <si>
    <t>22323</t>
  </si>
  <si>
    <t>MOCHI-CRAFT</t>
  </si>
  <si>
    <t>XFA44M04A506</t>
  </si>
  <si>
    <t>MS9753BD</t>
  </si>
  <si>
    <t>76026</t>
  </si>
  <si>
    <t>7/21/2014</t>
  </si>
  <si>
    <t>576</t>
  </si>
  <si>
    <t>MT148107C787</t>
  </si>
  <si>
    <t>8/29/2016</t>
  </si>
  <si>
    <t>MS1977TJ</t>
  </si>
  <si>
    <t>01590</t>
  </si>
  <si>
    <t>SUTTON</t>
  </si>
  <si>
    <t>76</t>
  </si>
  <si>
    <t>M140136832</t>
  </si>
  <si>
    <t>TSP46010L900</t>
  </si>
  <si>
    <t>MS4710AD</t>
  </si>
  <si>
    <t>DD06A0471161</t>
  </si>
  <si>
    <t>WILLARD MARINE</t>
  </si>
  <si>
    <t>MSZMT440J303</t>
  </si>
  <si>
    <t>MS8633BF</t>
  </si>
  <si>
    <t>E25018</t>
  </si>
  <si>
    <t>11/26/2014</t>
  </si>
  <si>
    <t>BEYB1008A202</t>
  </si>
  <si>
    <t>MS4910AK</t>
  </si>
  <si>
    <t>530</t>
  </si>
  <si>
    <t>1101052214</t>
  </si>
  <si>
    <t>QUIMOND</t>
  </si>
  <si>
    <t>ZYCG45270100</t>
  </si>
  <si>
    <t>10/13/2016</t>
  </si>
  <si>
    <t>MS4477AK</t>
  </si>
  <si>
    <t>6A0363702</t>
  </si>
  <si>
    <t>MSZ00010A797</t>
  </si>
  <si>
    <t>MS6582AL</t>
  </si>
  <si>
    <t>TUA540</t>
  </si>
  <si>
    <t>MSZ00176I595</t>
  </si>
  <si>
    <t>MS0025S</t>
  </si>
  <si>
    <t>6032648</t>
  </si>
  <si>
    <t>MSZ00043C090</t>
  </si>
  <si>
    <t>10/2/2017</t>
  </si>
  <si>
    <t>MS9929BB</t>
  </si>
  <si>
    <t>01720554</t>
  </si>
  <si>
    <t>12/9/2014</t>
  </si>
  <si>
    <t>PC0000690119</t>
  </si>
  <si>
    <t>MS5916RA</t>
  </si>
  <si>
    <t>01220890</t>
  </si>
  <si>
    <t>PROV CONST</t>
  </si>
  <si>
    <t>PC0059011890</t>
  </si>
  <si>
    <t>MS8022AP</t>
  </si>
  <si>
    <t>CAMPERS NI</t>
  </si>
  <si>
    <t>359865******</t>
  </si>
  <si>
    <t>MS9736YY</t>
  </si>
  <si>
    <t>PROVINCIAL BOAT</t>
  </si>
  <si>
    <t>MSZ00225D595</t>
  </si>
  <si>
    <t>3/4/2017</t>
  </si>
  <si>
    <t>MS6049AF</t>
  </si>
  <si>
    <t>H035001988</t>
  </si>
  <si>
    <t>CARROLL</t>
  </si>
  <si>
    <t>CIR41009C888</t>
  </si>
  <si>
    <t>MS8233AJ</t>
  </si>
  <si>
    <t>TU33247U</t>
  </si>
  <si>
    <t>MSZ00509F989</t>
  </si>
  <si>
    <t>MS0004YC</t>
  </si>
  <si>
    <t>MSZ00267C292</t>
  </si>
  <si>
    <t>MS4566AF</t>
  </si>
  <si>
    <t>45</t>
  </si>
  <si>
    <t>27855</t>
  </si>
  <si>
    <t>ISLAND TRADER</t>
  </si>
  <si>
    <t>ETY37138M82A</t>
  </si>
  <si>
    <t>MS1059BF</t>
  </si>
  <si>
    <t>1/26/2016</t>
  </si>
  <si>
    <t>OUT OF STATE</t>
  </si>
  <si>
    <t>OUT_OF_STATE</t>
  </si>
  <si>
    <t>AUL28660A202</t>
  </si>
  <si>
    <t>MS9941BE</t>
  </si>
  <si>
    <t>06093</t>
  </si>
  <si>
    <t>WEST SUFFIELD</t>
  </si>
  <si>
    <t>8496</t>
  </si>
  <si>
    <t>KMA32109L586</t>
  </si>
  <si>
    <t>MS4108BE</t>
  </si>
  <si>
    <t>E10507</t>
  </si>
  <si>
    <t>HWS28480M81A</t>
  </si>
  <si>
    <t>MS9076BD</t>
  </si>
  <si>
    <t>RUMER</t>
  </si>
  <si>
    <t>URMAL012H202</t>
  </si>
  <si>
    <t>MS8423BD</t>
  </si>
  <si>
    <t>2010201</t>
  </si>
  <si>
    <t>ZHYF3003M82F</t>
  </si>
  <si>
    <t>MS0017GF</t>
  </si>
  <si>
    <t>NEWBURY</t>
  </si>
  <si>
    <t>30560</t>
  </si>
  <si>
    <t>HLG32073L787</t>
  </si>
  <si>
    <t>MS7127BD</t>
  </si>
  <si>
    <t>01951</t>
  </si>
  <si>
    <t>BTY00178I787</t>
  </si>
  <si>
    <t>MS5738BD</t>
  </si>
  <si>
    <t>3GM30F</t>
  </si>
  <si>
    <t>10/17/2014</t>
  </si>
  <si>
    <t>ZCC36227M81E</t>
  </si>
  <si>
    <t>10/17/2016</t>
  </si>
  <si>
    <t>MS4920BD</t>
  </si>
  <si>
    <t>22306</t>
  </si>
  <si>
    <t>SCGY27MCA494</t>
  </si>
  <si>
    <t>MS4332BD</t>
  </si>
  <si>
    <t>BN046510</t>
  </si>
  <si>
    <t>CTYP0472E787</t>
  </si>
  <si>
    <t>8/1/2016</t>
  </si>
  <si>
    <t>MS2981BD</t>
  </si>
  <si>
    <t>CTYN4831B787</t>
  </si>
  <si>
    <t>MS2163K</t>
  </si>
  <si>
    <t>01701</t>
  </si>
  <si>
    <t>FRAMINGHAM</t>
  </si>
  <si>
    <t>435336</t>
  </si>
  <si>
    <t>10641</t>
  </si>
  <si>
    <t>ROCKPORT STEEL</t>
  </si>
  <si>
    <t>HIE00035H313</t>
  </si>
  <si>
    <t>MS0777JL</t>
  </si>
  <si>
    <t>15170</t>
  </si>
  <si>
    <t>FRERS</t>
  </si>
  <si>
    <t>CIR38015A990</t>
  </si>
  <si>
    <t>MS4951BC</t>
  </si>
  <si>
    <t>120225</t>
  </si>
  <si>
    <t>CPSA0040A090</t>
  </si>
  <si>
    <t>MS1773BC</t>
  </si>
  <si>
    <t>60262133</t>
  </si>
  <si>
    <t>MSZMT512H809</t>
  </si>
  <si>
    <t>MS8206BB</t>
  </si>
  <si>
    <t>ZCC27941M82B</t>
  </si>
  <si>
    <t>MS6432BB</t>
  </si>
  <si>
    <t>6994</t>
  </si>
  <si>
    <t>MSZMT554D404</t>
  </si>
  <si>
    <t>MS8369BA</t>
  </si>
  <si>
    <t>5102329868</t>
  </si>
  <si>
    <t>CTZ018650182</t>
  </si>
  <si>
    <t>MS8269BA</t>
  </si>
  <si>
    <t>A207990</t>
  </si>
  <si>
    <t>SCG31453I213</t>
  </si>
  <si>
    <t>MS8144BA</t>
  </si>
  <si>
    <t>REP301410582</t>
  </si>
  <si>
    <t>MS8024BC</t>
  </si>
  <si>
    <t>07583</t>
  </si>
  <si>
    <t>MSZMT108F404</t>
  </si>
  <si>
    <t>2/27/2018</t>
  </si>
  <si>
    <t>MS9050AY</t>
  </si>
  <si>
    <t>HAMPTON</t>
  </si>
  <si>
    <t>6351119</t>
  </si>
  <si>
    <t>FMLT2748C111</t>
  </si>
  <si>
    <t>MS1955SG</t>
  </si>
  <si>
    <t>2204150924</t>
  </si>
  <si>
    <t>FDF00320E697</t>
  </si>
  <si>
    <t>MS0555BG</t>
  </si>
  <si>
    <t>26019</t>
  </si>
  <si>
    <t>4/22/2016</t>
  </si>
  <si>
    <t>BAYFIELD</t>
  </si>
  <si>
    <t>ZBY29740M81I</t>
  </si>
  <si>
    <t>MS7973BC</t>
  </si>
  <si>
    <t>18062</t>
  </si>
  <si>
    <t>PEA80112K586</t>
  </si>
  <si>
    <t>MS8626AX</t>
  </si>
  <si>
    <t>02579</t>
  </si>
  <si>
    <t>TDL26065M83H</t>
  </si>
  <si>
    <t>5/2/2017</t>
  </si>
  <si>
    <t>MS1916JH</t>
  </si>
  <si>
    <t>868843</t>
  </si>
  <si>
    <t>TPI COMPOSITES, INC.</t>
  </si>
  <si>
    <t>TSPAE211F203</t>
  </si>
  <si>
    <t>MS9621BF</t>
  </si>
  <si>
    <t>M50207</t>
  </si>
  <si>
    <t>FYCLC051C101</t>
  </si>
  <si>
    <t>MS1963SK</t>
  </si>
  <si>
    <t>9Q3009</t>
  </si>
  <si>
    <t>5/11/2016</t>
  </si>
  <si>
    <t>5MSZMT703G809</t>
  </si>
  <si>
    <t>MS4513BF</t>
  </si>
  <si>
    <t>39</t>
  </si>
  <si>
    <t>HUN33476E708</t>
  </si>
  <si>
    <t>MS2531RL</t>
  </si>
  <si>
    <t>32963</t>
  </si>
  <si>
    <t>VERO BEACH</t>
  </si>
  <si>
    <t>3/13/2016</t>
  </si>
  <si>
    <t>MEZJ43500702</t>
  </si>
  <si>
    <t>MS0001PP</t>
  </si>
  <si>
    <t>420083</t>
  </si>
  <si>
    <t>SEA SPRITE</t>
  </si>
  <si>
    <t>CER30003M84B</t>
  </si>
  <si>
    <t>2/15/2017</t>
  </si>
  <si>
    <t>MS5963BA</t>
  </si>
  <si>
    <t>501634977</t>
  </si>
  <si>
    <t>XYM371010274</t>
  </si>
  <si>
    <t>MS1919JB</t>
  </si>
  <si>
    <t>01527</t>
  </si>
  <si>
    <t>MILLBURY</t>
  </si>
  <si>
    <t>M52416</t>
  </si>
  <si>
    <t>AVL28720D303</t>
  </si>
  <si>
    <t>MS4200AV</t>
  </si>
  <si>
    <t>VOLKSWAGAN</t>
  </si>
  <si>
    <t>CHL036731280</t>
  </si>
  <si>
    <t>MS4717AY</t>
  </si>
  <si>
    <t>411310</t>
  </si>
  <si>
    <t>MSZMT332G606</t>
  </si>
  <si>
    <t>MS1703BC</t>
  </si>
  <si>
    <t>56603</t>
  </si>
  <si>
    <t>AUL6C105I506</t>
  </si>
  <si>
    <t>MS4316BB</t>
  </si>
  <si>
    <t>XDYN0346M82H</t>
  </si>
  <si>
    <t>MS3228AU</t>
  </si>
  <si>
    <t>DOWN EAST YACHTS</t>
  </si>
  <si>
    <t>AAY00320675</t>
  </si>
  <si>
    <t>MS8145FV</t>
  </si>
  <si>
    <t>M50138</t>
  </si>
  <si>
    <t>AUL28935E708</t>
  </si>
  <si>
    <t>MS1955RB</t>
  </si>
  <si>
    <t>01516</t>
  </si>
  <si>
    <t>300900</t>
  </si>
  <si>
    <t>PEA57334M81E</t>
  </si>
  <si>
    <t>MS9609BA</t>
  </si>
  <si>
    <t>02764</t>
  </si>
  <si>
    <t>NORTH DIGHTON</t>
  </si>
  <si>
    <t>45485531</t>
  </si>
  <si>
    <t>10/6/2015</t>
  </si>
  <si>
    <t>MAXUM</t>
  </si>
  <si>
    <t>USDA01YCC798</t>
  </si>
  <si>
    <t>12/20/2017</t>
  </si>
  <si>
    <t>MS4221ZG</t>
  </si>
  <si>
    <t>01521</t>
  </si>
  <si>
    <t>PEA78130A686</t>
  </si>
  <si>
    <t>MS7034AS</t>
  </si>
  <si>
    <t>15575</t>
  </si>
  <si>
    <t>PEA52224M79E</t>
  </si>
  <si>
    <t>MS5231AS</t>
  </si>
  <si>
    <t>ABH26068G606</t>
  </si>
  <si>
    <t>MS1354L</t>
  </si>
  <si>
    <t>24422</t>
  </si>
  <si>
    <t>HWS28444M79H</t>
  </si>
  <si>
    <t>MS2042X</t>
  </si>
  <si>
    <t>01334</t>
  </si>
  <si>
    <t>338</t>
  </si>
  <si>
    <t>PCXAE348E606</t>
  </si>
  <si>
    <t>MS6770AN</t>
  </si>
  <si>
    <t>2GM20</t>
  </si>
  <si>
    <t>SEIDELMAN</t>
  </si>
  <si>
    <t>XFR299016M79D</t>
  </si>
  <si>
    <t>MS5899AV</t>
  </si>
  <si>
    <t>E1016</t>
  </si>
  <si>
    <t>OLD PORT MARINA</t>
  </si>
  <si>
    <t>OMX26124A606</t>
  </si>
  <si>
    <t>MS6832AM</t>
  </si>
  <si>
    <t>CTYL6401A787</t>
  </si>
  <si>
    <t>MS0926SB</t>
  </si>
  <si>
    <t>40358</t>
  </si>
  <si>
    <t>FDF33042A596</t>
  </si>
  <si>
    <t>11/15/2016</t>
  </si>
  <si>
    <t>MS1118MR</t>
  </si>
  <si>
    <t>11389</t>
  </si>
  <si>
    <t>SOLNA MARINE</t>
  </si>
  <si>
    <t>SNM340380973</t>
  </si>
  <si>
    <t>MS7981AL</t>
  </si>
  <si>
    <t>2300073676</t>
  </si>
  <si>
    <t>CDRR2012F304</t>
  </si>
  <si>
    <t>MS5957AL</t>
  </si>
  <si>
    <t>CD6068T748472</t>
  </si>
  <si>
    <t>ABH31049J303</t>
  </si>
  <si>
    <t>MS6169BA</t>
  </si>
  <si>
    <t>6.2</t>
  </si>
  <si>
    <t>E7609718LB</t>
  </si>
  <si>
    <t>MSZMT441J303</t>
  </si>
  <si>
    <t>MS3448JT</t>
  </si>
  <si>
    <t>2204159206</t>
  </si>
  <si>
    <t>NCZ19262F494</t>
  </si>
  <si>
    <t>MS0406CV</t>
  </si>
  <si>
    <t>M52846</t>
  </si>
  <si>
    <t>TZO28858H304</t>
  </si>
  <si>
    <t>4/1/2017</t>
  </si>
  <si>
    <t>MS1143AK</t>
  </si>
  <si>
    <t>TARTAN MARINE COMPANY</t>
  </si>
  <si>
    <t>TAR34074L687</t>
  </si>
  <si>
    <t>MS7588AJ</t>
  </si>
  <si>
    <t>1S3926E204</t>
  </si>
  <si>
    <t>XDYN0344M82H</t>
  </si>
  <si>
    <t>MS3235AJ</t>
  </si>
  <si>
    <t>7745440110</t>
  </si>
  <si>
    <t>CTYN6140D292</t>
  </si>
  <si>
    <t>MS9308AH</t>
  </si>
  <si>
    <t>01867</t>
  </si>
  <si>
    <t>READING</t>
  </si>
  <si>
    <t>376</t>
  </si>
  <si>
    <t>AUL31127A797</t>
  </si>
  <si>
    <t>MS8700AH</t>
  </si>
  <si>
    <t>TSP00495M84I</t>
  </si>
  <si>
    <t>MS8469A</t>
  </si>
  <si>
    <t>3N4908E311</t>
  </si>
  <si>
    <t>CTYV0231B404</t>
  </si>
  <si>
    <t>MS6665AS</t>
  </si>
  <si>
    <t>XLYE3008M78H</t>
  </si>
  <si>
    <t>MS6149AH</t>
  </si>
  <si>
    <t>46220917</t>
  </si>
  <si>
    <t>ACJ28047H203</t>
  </si>
  <si>
    <t>11/8/2016</t>
  </si>
  <si>
    <t>MS5395BA</t>
  </si>
  <si>
    <t>01524</t>
  </si>
  <si>
    <t>LEICESTER</t>
  </si>
  <si>
    <t>XDYM0273L485</t>
  </si>
  <si>
    <t>MS6871JA</t>
  </si>
  <si>
    <t>44269897</t>
  </si>
  <si>
    <t>BLACK WATCH</t>
  </si>
  <si>
    <t>BZF3A095F889</t>
  </si>
  <si>
    <t>MS0046DC</t>
  </si>
  <si>
    <t>33917</t>
  </si>
  <si>
    <t>NORTH FORT MYERS</t>
  </si>
  <si>
    <t>ERY32652A585</t>
  </si>
  <si>
    <t>MS5061AE</t>
  </si>
  <si>
    <t>11699</t>
  </si>
  <si>
    <t>327</t>
  </si>
  <si>
    <t>PCS24159B090</t>
  </si>
  <si>
    <t>MS6686AD</t>
  </si>
  <si>
    <t>52427</t>
  </si>
  <si>
    <t>OSD26069C000</t>
  </si>
  <si>
    <t>MS5591AK</t>
  </si>
  <si>
    <t>11759K</t>
  </si>
  <si>
    <t>TRP27111E202</t>
  </si>
  <si>
    <t>MS8607AR</t>
  </si>
  <si>
    <t>52247P</t>
  </si>
  <si>
    <t>SEALINE</t>
  </si>
  <si>
    <t>SIL3F041E000</t>
  </si>
  <si>
    <t>MS2156AC</t>
  </si>
  <si>
    <t>2328A</t>
  </si>
  <si>
    <t>LADY HELMSMAN</t>
  </si>
  <si>
    <t>FLZL0994F978</t>
  </si>
  <si>
    <t>MS9209AB</t>
  </si>
  <si>
    <t>273262</t>
  </si>
  <si>
    <t>HUN34868D585</t>
  </si>
  <si>
    <t>MS9396BA</t>
  </si>
  <si>
    <t>STRSM1156687</t>
  </si>
  <si>
    <t>MS6551AA</t>
  </si>
  <si>
    <t>98253</t>
  </si>
  <si>
    <t>CTYR1875B000</t>
  </si>
  <si>
    <t>MS2071ZC</t>
  </si>
  <si>
    <t>302383</t>
  </si>
  <si>
    <t>CTYL5168M82I</t>
  </si>
  <si>
    <t>MS8257AA</t>
  </si>
  <si>
    <t>GRACE</t>
  </si>
  <si>
    <t>12497</t>
  </si>
  <si>
    <t>MSZ00698D000</t>
  </si>
  <si>
    <t>MS6687AU</t>
  </si>
  <si>
    <t>34876462</t>
  </si>
  <si>
    <t>OMX26095K900</t>
  </si>
  <si>
    <t>MS1355L</t>
  </si>
  <si>
    <t>CAPE ISLAND</t>
  </si>
  <si>
    <t>XNCAPSEA287C</t>
  </si>
  <si>
    <t>MS0112MM</t>
  </si>
  <si>
    <t>1/16/2015</t>
  </si>
  <si>
    <t>STANLEY GREENWD</t>
  </si>
  <si>
    <t>MSZ00044E090</t>
  </si>
  <si>
    <t>MS5473BD</t>
  </si>
  <si>
    <t>TILLO PEAR</t>
  </si>
  <si>
    <t>TSP300276687</t>
  </si>
  <si>
    <t>MS9546KV</t>
  </si>
  <si>
    <t>4920</t>
  </si>
  <si>
    <t>TDL26038M821</t>
  </si>
  <si>
    <t>MS0752AL</t>
  </si>
  <si>
    <t>80540</t>
  </si>
  <si>
    <t>LYONS</t>
  </si>
  <si>
    <t>HOLLIS</t>
  </si>
  <si>
    <t>CHOY LEE</t>
  </si>
  <si>
    <t>MSZ00098G898</t>
  </si>
  <si>
    <t>MS9098AM</t>
  </si>
  <si>
    <t>30158</t>
  </si>
  <si>
    <t>FDF33049A898</t>
  </si>
  <si>
    <t>MS4512KS</t>
  </si>
  <si>
    <t>YL3393D703</t>
  </si>
  <si>
    <t>CTYE0576H798</t>
  </si>
  <si>
    <t>MS2857AR</t>
  </si>
  <si>
    <t>48R060623</t>
  </si>
  <si>
    <t>AUL28137J394</t>
  </si>
  <si>
    <t>MS0477RV</t>
  </si>
  <si>
    <t>44295</t>
  </si>
  <si>
    <t>XDYM0768M77J</t>
  </si>
  <si>
    <t>MS4987AK</t>
  </si>
  <si>
    <t>12/23/2015</t>
  </si>
  <si>
    <t>MSZ00069G797</t>
  </si>
  <si>
    <t>12/23/2017</t>
  </si>
  <si>
    <t>MS9715BE</t>
  </si>
  <si>
    <t>02135</t>
  </si>
  <si>
    <t>03191</t>
  </si>
  <si>
    <t>3/3/2015</t>
  </si>
  <si>
    <t>ZMYME1871082</t>
  </si>
  <si>
    <t>MS5400KN</t>
  </si>
  <si>
    <t>CAL MFG</t>
  </si>
  <si>
    <t>CABDOO31L586</t>
  </si>
  <si>
    <t>7/14/2018</t>
  </si>
  <si>
    <t>MS2926ZD</t>
  </si>
  <si>
    <t>PEA80190E687</t>
  </si>
  <si>
    <t>MS8671KP</t>
  </si>
  <si>
    <t>E.L. WOODS</t>
  </si>
  <si>
    <t>MSZ00357F696</t>
  </si>
  <si>
    <t>MS0616TD</t>
  </si>
  <si>
    <t>01026</t>
  </si>
  <si>
    <t>CUMMINGTON</t>
  </si>
  <si>
    <t>DANIELSON</t>
  </si>
  <si>
    <t>07488</t>
  </si>
  <si>
    <t>PEA71096M83I</t>
  </si>
  <si>
    <t>MS1084BF</t>
  </si>
  <si>
    <t>C &amp; C 34</t>
  </si>
  <si>
    <t>ZCC34259M80F</t>
  </si>
  <si>
    <t>MS9461KH</t>
  </si>
  <si>
    <t>18509</t>
  </si>
  <si>
    <t>HWS28217M76E</t>
  </si>
  <si>
    <t>MS5443AR</t>
  </si>
  <si>
    <t>411654</t>
  </si>
  <si>
    <t>XDYU0253B484</t>
  </si>
  <si>
    <t>MS3333JL</t>
  </si>
  <si>
    <t>03031</t>
  </si>
  <si>
    <t>AMHERST</t>
  </si>
  <si>
    <t>508584</t>
  </si>
  <si>
    <t>CTYE0369A595</t>
  </si>
  <si>
    <t>MS4802KH</t>
  </si>
  <si>
    <t>44993733</t>
  </si>
  <si>
    <t>MAZ000051684</t>
  </si>
  <si>
    <t>MS0372MW</t>
  </si>
  <si>
    <t>02370</t>
  </si>
  <si>
    <t>ROCKLAND</t>
  </si>
  <si>
    <t>BERKLEY</t>
  </si>
  <si>
    <t>27833</t>
  </si>
  <si>
    <t>SEIDLEMAN</t>
  </si>
  <si>
    <t>XFR29033M79I</t>
  </si>
  <si>
    <t>MS7850AW</t>
  </si>
  <si>
    <t>02779</t>
  </si>
  <si>
    <t>108U63086</t>
  </si>
  <si>
    <t>MSZ00115G393</t>
  </si>
  <si>
    <t>MS9427A</t>
  </si>
  <si>
    <t>12157</t>
  </si>
  <si>
    <t>TPI INC</t>
  </si>
  <si>
    <t>TSPAE024D393</t>
  </si>
  <si>
    <t>MS1666KB</t>
  </si>
  <si>
    <t>03711</t>
  </si>
  <si>
    <t>PEA80164C686</t>
  </si>
  <si>
    <t>MS0086P</t>
  </si>
  <si>
    <t>G00530</t>
  </si>
  <si>
    <t>HUN54015M77H</t>
  </si>
  <si>
    <t>MS6634BD</t>
  </si>
  <si>
    <t>01570</t>
  </si>
  <si>
    <t>WEBSTER</t>
  </si>
  <si>
    <t>T06414D115313</t>
  </si>
  <si>
    <t>JOHN DEER</t>
  </si>
  <si>
    <t>COVEY ISLAND</t>
  </si>
  <si>
    <t>MSZ00060C393</t>
  </si>
  <si>
    <t>MS1709KA</t>
  </si>
  <si>
    <t>1228C108</t>
  </si>
  <si>
    <t>9/21/2015</t>
  </si>
  <si>
    <t>HWS28529M82C</t>
  </si>
  <si>
    <t>9/21/2017</t>
  </si>
  <si>
    <t>MS0632SB</t>
  </si>
  <si>
    <t>7352</t>
  </si>
  <si>
    <t>MSZ00007B090</t>
  </si>
  <si>
    <t>MS2003BF</t>
  </si>
  <si>
    <t>07417C12</t>
  </si>
  <si>
    <t>HONRIQUES</t>
  </si>
  <si>
    <t>HEB00092A787</t>
  </si>
  <si>
    <t>MS3783AS</t>
  </si>
  <si>
    <t>6068TFM</t>
  </si>
  <si>
    <t>G. DU GUAY</t>
  </si>
  <si>
    <t>MSZ03005K292</t>
  </si>
  <si>
    <t>MS1317BC</t>
  </si>
  <si>
    <t>45014199</t>
  </si>
  <si>
    <t>MSZ00001J292</t>
  </si>
  <si>
    <t>MS0016RC</t>
  </si>
  <si>
    <t>5/8/2015</t>
  </si>
  <si>
    <t>STRSE519E787</t>
  </si>
  <si>
    <t>MS5892AX</t>
  </si>
  <si>
    <t>WESTER BEEKER</t>
  </si>
  <si>
    <t>MSZ00333G292</t>
  </si>
  <si>
    <t>MS5728BT</t>
  </si>
  <si>
    <t>XYM34440E484</t>
  </si>
  <si>
    <t>MS1379KW</t>
  </si>
  <si>
    <t>498PS164</t>
  </si>
  <si>
    <t>WESTERBKE</t>
  </si>
  <si>
    <t>FDF0002479H*</t>
  </si>
  <si>
    <t>MS3525BT</t>
  </si>
  <si>
    <t>SGH0021B0978</t>
  </si>
  <si>
    <t>12/27/2017</t>
  </si>
  <si>
    <t>MS1978LC</t>
  </si>
  <si>
    <t>M51786</t>
  </si>
  <si>
    <t>FDF000009782</t>
  </si>
  <si>
    <t>MS1364BC</t>
  </si>
  <si>
    <t>3GM30</t>
  </si>
  <si>
    <t>FLZG2071A664</t>
  </si>
  <si>
    <t>MS0522GP</t>
  </si>
  <si>
    <t>ACJ27052M81D</t>
  </si>
  <si>
    <t>1/22/2018</t>
  </si>
  <si>
    <t>MS9280KB</t>
  </si>
  <si>
    <t>MFG</t>
  </si>
  <si>
    <t>MSZ00122H191</t>
  </si>
  <si>
    <t>MS9570AT</t>
  </si>
  <si>
    <t>MSZ00205F191</t>
  </si>
  <si>
    <t>MS7743AT</t>
  </si>
  <si>
    <t>AMNCM211M82B</t>
  </si>
  <si>
    <t>MS5661L</t>
  </si>
  <si>
    <t>2204132735</t>
  </si>
  <si>
    <t>FDF00247E090</t>
  </si>
  <si>
    <t>MS0022PG</t>
  </si>
  <si>
    <t>01970BORM</t>
  </si>
  <si>
    <t>C&amp;W BOAT</t>
  </si>
  <si>
    <t>MS700064E96*</t>
  </si>
  <si>
    <t>MS2677AT</t>
  </si>
  <si>
    <t>315986</t>
  </si>
  <si>
    <t>PEA74010M83I</t>
  </si>
  <si>
    <t>MS2006AT</t>
  </si>
  <si>
    <t>TSPAE020D292</t>
  </si>
  <si>
    <t>MS4980AF</t>
  </si>
  <si>
    <t>WALL</t>
  </si>
  <si>
    <t>MSZMT416F303</t>
  </si>
  <si>
    <t>MS9132E</t>
  </si>
  <si>
    <t>12/15/2014</t>
  </si>
  <si>
    <t>MSZ00185D494</t>
  </si>
  <si>
    <t>MS4131AX</t>
  </si>
  <si>
    <t>MSZ00328G292</t>
  </si>
  <si>
    <t>MS7882X</t>
  </si>
  <si>
    <t>CLUETT CO</t>
  </si>
  <si>
    <t>19166859</t>
  </si>
  <si>
    <t>MS7859SP</t>
  </si>
  <si>
    <t>13519</t>
  </si>
  <si>
    <t>J.J. TAYLOR</t>
  </si>
  <si>
    <t>ZJT202570584</t>
  </si>
  <si>
    <t>MS7410WE</t>
  </si>
  <si>
    <t>02420</t>
  </si>
  <si>
    <t>ACJ35129B585</t>
  </si>
  <si>
    <t>9/29/2017</t>
  </si>
  <si>
    <t>MS7804AY</t>
  </si>
  <si>
    <t>001Z26411</t>
  </si>
  <si>
    <t>FLYE POINT MARINE</t>
  </si>
  <si>
    <t>BHH36045G393</t>
  </si>
  <si>
    <t>MS0088JK</t>
  </si>
  <si>
    <t>23179</t>
  </si>
  <si>
    <t>752PEA48772M</t>
  </si>
  <si>
    <t>MS9579AV</t>
  </si>
  <si>
    <t>822030</t>
  </si>
  <si>
    <t>HUN30037M75C</t>
  </si>
  <si>
    <t>MS2661KW</t>
  </si>
  <si>
    <t>93356</t>
  </si>
  <si>
    <t>PEA71066M83E</t>
  </si>
  <si>
    <t>MS1845AU</t>
  </si>
  <si>
    <t>ACJ28017I192</t>
  </si>
  <si>
    <t>MS2042AR</t>
  </si>
  <si>
    <t>HWS28371M78I</t>
  </si>
  <si>
    <t>MS6207KM</t>
  </si>
  <si>
    <t>101</t>
  </si>
  <si>
    <t>FORITER</t>
  </si>
  <si>
    <t>FDF0011683*****</t>
  </si>
  <si>
    <t>MS6054</t>
  </si>
  <si>
    <t>BLBA12C21179</t>
  </si>
  <si>
    <t>1/5/2018</t>
  </si>
  <si>
    <t>MS0887TC</t>
  </si>
  <si>
    <t>SN22041</t>
  </si>
  <si>
    <t>FDF0020D787</t>
  </si>
  <si>
    <t>MS5898SL</t>
  </si>
  <si>
    <t>20663010</t>
  </si>
  <si>
    <t>SEA &amp; LAND</t>
  </si>
  <si>
    <t>SLD140378870</t>
  </si>
  <si>
    <t>MS5621SL</t>
  </si>
  <si>
    <t>67115598</t>
  </si>
  <si>
    <t>MSZ01673I000</t>
  </si>
  <si>
    <t>1935</t>
  </si>
  <si>
    <t>MS5090ZC</t>
  </si>
  <si>
    <t>0133586</t>
  </si>
  <si>
    <t>ACJ35134H586</t>
  </si>
  <si>
    <t>MS1771AD</t>
  </si>
  <si>
    <t>150830C6</t>
  </si>
  <si>
    <t>HRH26018B787</t>
  </si>
  <si>
    <t>MS5112SL</t>
  </si>
  <si>
    <t>16457/29027</t>
  </si>
  <si>
    <t>OMEGA</t>
  </si>
  <si>
    <t>MPE28266M80K</t>
  </si>
  <si>
    <t>MS3488BC</t>
  </si>
  <si>
    <t>606486</t>
  </si>
  <si>
    <t>HUN70570M78K</t>
  </si>
  <si>
    <t>MS6920BF</t>
  </si>
  <si>
    <t>MSZ04010G101</t>
  </si>
  <si>
    <t>MS5928BB</t>
  </si>
  <si>
    <t>33445</t>
  </si>
  <si>
    <t>DELRAY BEACH</t>
  </si>
  <si>
    <t>05070</t>
  </si>
  <si>
    <t>12/4/2015</t>
  </si>
  <si>
    <t>PEA80188E686</t>
  </si>
  <si>
    <t>MS6281AH</t>
  </si>
  <si>
    <t>LIBERTY YACHTS</t>
  </si>
  <si>
    <t>LBN280090779</t>
  </si>
  <si>
    <t>MS7088AW</t>
  </si>
  <si>
    <t>AMNCM214M82C</t>
  </si>
  <si>
    <t>MS4591L</t>
  </si>
  <si>
    <t>TU70025U5941706</t>
  </si>
  <si>
    <t>VINEYARD</t>
  </si>
  <si>
    <t>VNYHK0270180</t>
  </si>
  <si>
    <t>MS1955WC</t>
  </si>
  <si>
    <t>TU701400723820</t>
  </si>
  <si>
    <t>BRUCE ATKINS</t>
  </si>
  <si>
    <t>MSZ00044C787</t>
  </si>
  <si>
    <t>MS5985BC</t>
  </si>
  <si>
    <t>1-5398</t>
  </si>
  <si>
    <t>GMW26009H990</t>
  </si>
  <si>
    <t>4/17/2018</t>
  </si>
  <si>
    <t>MS3312BC</t>
  </si>
  <si>
    <t>3/4/2016</t>
  </si>
  <si>
    <t>PEA80189E687</t>
  </si>
  <si>
    <t>MS3809KK</t>
  </si>
  <si>
    <t>001152</t>
  </si>
  <si>
    <t>CE RYDER</t>
  </si>
  <si>
    <t>OMS26006B686</t>
  </si>
  <si>
    <t>MS1356L</t>
  </si>
  <si>
    <t>HUN54853M81A</t>
  </si>
  <si>
    <t>MS0069KM</t>
  </si>
  <si>
    <t>47816585</t>
  </si>
  <si>
    <t>MSZ00209D494</t>
  </si>
  <si>
    <t>MS2339K</t>
  </si>
  <si>
    <t>61</t>
  </si>
  <si>
    <t>4D61</t>
  </si>
  <si>
    <t>11/14/2014</t>
  </si>
  <si>
    <t>10651</t>
  </si>
  <si>
    <t>AUL27191H485</t>
  </si>
  <si>
    <t>11/13/2016</t>
  </si>
  <si>
    <t>MS0085MR</t>
  </si>
  <si>
    <t>MSZ01152C292</t>
  </si>
  <si>
    <t>MS2844Y</t>
  </si>
  <si>
    <t>MSZ00285L191</t>
  </si>
  <si>
    <t>MS2599EE</t>
  </si>
  <si>
    <t>C196F8139631</t>
  </si>
  <si>
    <t>H &amp; H MARINE</t>
  </si>
  <si>
    <t>HHM029C10921</t>
  </si>
  <si>
    <t>MS6912BD</t>
  </si>
  <si>
    <t>107U1914A612</t>
  </si>
  <si>
    <t>MSZ01035K292</t>
  </si>
  <si>
    <t>MS2354WK</t>
  </si>
  <si>
    <t>411544</t>
  </si>
  <si>
    <t>XDYU0247B484</t>
  </si>
  <si>
    <t>MS2125FB</t>
  </si>
  <si>
    <t>421774</t>
  </si>
  <si>
    <t>CTYL6318F686</t>
  </si>
  <si>
    <t>MS7049BB</t>
  </si>
  <si>
    <t>MAZ000025M84</t>
  </si>
  <si>
    <t>8/24/2016</t>
  </si>
  <si>
    <t>MS2030AC</t>
  </si>
  <si>
    <t>26817</t>
  </si>
  <si>
    <t>MAR.VINEYA</t>
  </si>
  <si>
    <t>MVSVV0280879</t>
  </si>
  <si>
    <t>MS4031AJ</t>
  </si>
  <si>
    <t>ELIOT</t>
  </si>
  <si>
    <t>3523497</t>
  </si>
  <si>
    <t>TSPB10460873</t>
  </si>
  <si>
    <t>MS0140GP</t>
  </si>
  <si>
    <t>HINKLEY</t>
  </si>
  <si>
    <t>JNYH2601C585</t>
  </si>
  <si>
    <t>MS1179SL</t>
  </si>
  <si>
    <t>DIETRAIT</t>
  </si>
  <si>
    <t>STANLEY GREENWO</t>
  </si>
  <si>
    <t>MSZ00128B292</t>
  </si>
  <si>
    <t>MS5346WA</t>
  </si>
  <si>
    <t>128</t>
  </si>
  <si>
    <t>671188</t>
  </si>
  <si>
    <t>DORSET FORD</t>
  </si>
  <si>
    <t>CRONROS</t>
  </si>
  <si>
    <t>MSZ00131L191</t>
  </si>
  <si>
    <t>MS0238C</t>
  </si>
  <si>
    <t>TW33235U</t>
  </si>
  <si>
    <t>FDF000193A78</t>
  </si>
  <si>
    <t>MS0017WS</t>
  </si>
  <si>
    <t>FDF0001942L6</t>
  </si>
  <si>
    <t>MS0018WS</t>
  </si>
  <si>
    <t>OD449986</t>
  </si>
  <si>
    <t>ACJ27082B585</t>
  </si>
  <si>
    <t>MS5640AD</t>
  </si>
  <si>
    <t>22312</t>
  </si>
  <si>
    <t>SERV4577B000</t>
  </si>
  <si>
    <t>MS4718BF</t>
  </si>
  <si>
    <t>M50416</t>
  </si>
  <si>
    <t>BOCA GRANDE</t>
  </si>
  <si>
    <t>BQA26002H585</t>
  </si>
  <si>
    <t>MS1809JN</t>
  </si>
  <si>
    <t>06712</t>
  </si>
  <si>
    <t>10/27/2015</t>
  </si>
  <si>
    <t>SAM L MORSE</t>
  </si>
  <si>
    <t>SFJFC0231083</t>
  </si>
  <si>
    <t>10/27/2017</t>
  </si>
  <si>
    <t>MS9340BE</t>
  </si>
  <si>
    <t>WYM25027M84A</t>
  </si>
  <si>
    <t>MS5360ZG</t>
  </si>
  <si>
    <t>XDC63054K394</t>
  </si>
  <si>
    <t>MS1550BC</t>
  </si>
  <si>
    <t>A224618</t>
  </si>
  <si>
    <t>232</t>
  </si>
  <si>
    <t>FOUR WINNS</t>
  </si>
  <si>
    <t>PFWMT206L213</t>
  </si>
  <si>
    <t>MS8169BB</t>
  </si>
  <si>
    <t>2203117378</t>
  </si>
  <si>
    <t>TERRY JASON BOATS</t>
  </si>
  <si>
    <t>TJB00041A292</t>
  </si>
  <si>
    <t>MS9052BA</t>
  </si>
  <si>
    <t>11/13/2014</t>
  </si>
  <si>
    <t>FLOWERS</t>
  </si>
  <si>
    <t>FBX25003I404</t>
  </si>
  <si>
    <t>MS0717GS</t>
  </si>
  <si>
    <t>4LHA-DTE</t>
  </si>
  <si>
    <t>CRY24128K000</t>
  </si>
  <si>
    <t>MS1867BE</t>
  </si>
  <si>
    <t>2006003228</t>
  </si>
  <si>
    <t>ALBEMARLE BOATS</t>
  </si>
  <si>
    <t>XWR26049I506</t>
  </si>
  <si>
    <t>MS8153BB</t>
  </si>
  <si>
    <t>01721</t>
  </si>
  <si>
    <t>ASHLAND</t>
  </si>
  <si>
    <t>1000481</t>
  </si>
  <si>
    <t>MONARK</t>
  </si>
  <si>
    <t>AK227310383</t>
  </si>
  <si>
    <t>MS0314FD</t>
  </si>
  <si>
    <t>GOLANT</t>
  </si>
  <si>
    <t>MSZMT085G809</t>
  </si>
  <si>
    <t>MS6611GG</t>
  </si>
  <si>
    <t>2</t>
  </si>
  <si>
    <t>HERAL0040479</t>
  </si>
  <si>
    <t>MS7965AX</t>
  </si>
  <si>
    <t>E10915-15729</t>
  </si>
  <si>
    <t>219</t>
  </si>
  <si>
    <t>SCG18321K011</t>
  </si>
  <si>
    <t>MS0023BL</t>
  </si>
  <si>
    <t>03813</t>
  </si>
  <si>
    <t>CENTER CONWAY</t>
  </si>
  <si>
    <t>PCS251510377</t>
  </si>
  <si>
    <t>MS6314AX</t>
  </si>
  <si>
    <t>46518204</t>
  </si>
  <si>
    <t>AUL6C110K506</t>
  </si>
  <si>
    <t>MS6182AW</t>
  </si>
  <si>
    <t>12498</t>
  </si>
  <si>
    <t>KMAF1193M78B</t>
  </si>
  <si>
    <t>MS6827ZG</t>
  </si>
  <si>
    <t>11032</t>
  </si>
  <si>
    <t>MSZ00016E787</t>
  </si>
  <si>
    <t>MS0909PE</t>
  </si>
  <si>
    <t>OHZ38845D761</t>
  </si>
  <si>
    <t>4/25/2017</t>
  </si>
  <si>
    <t>MS4171AV</t>
  </si>
  <si>
    <t>02186`</t>
  </si>
  <si>
    <t>18000</t>
  </si>
  <si>
    <t>MMC18758G000</t>
  </si>
  <si>
    <t>MS9609AU</t>
  </si>
  <si>
    <t>46521861</t>
  </si>
  <si>
    <t>12/16/2015</t>
  </si>
  <si>
    <t>AUL6C111K506</t>
  </si>
  <si>
    <t>1/23/2018</t>
  </si>
  <si>
    <t>MS7862AS</t>
  </si>
  <si>
    <t>E33093</t>
  </si>
  <si>
    <t>NHS22008F606</t>
  </si>
  <si>
    <t>12/19/2016</t>
  </si>
  <si>
    <t>MS0002SN</t>
  </si>
  <si>
    <t>4012083325</t>
  </si>
  <si>
    <t>1/5/2015</t>
  </si>
  <si>
    <t>297</t>
  </si>
  <si>
    <t>SSUF4551J203</t>
  </si>
  <si>
    <t>MS5939BA</t>
  </si>
  <si>
    <t>MSZMT602F303</t>
  </si>
  <si>
    <t>MS2002DM</t>
  </si>
  <si>
    <t>03862</t>
  </si>
  <si>
    <t>XDYG282FM83I</t>
  </si>
  <si>
    <t>MS5871MM</t>
  </si>
  <si>
    <t>30128</t>
  </si>
  <si>
    <t>CRY24127A000</t>
  </si>
  <si>
    <t>MS2916HD</t>
  </si>
  <si>
    <t>3GM30F/F27916</t>
  </si>
  <si>
    <t>OLDPORT MARINE</t>
  </si>
  <si>
    <t>OMX18005B001</t>
  </si>
  <si>
    <t>MS6083ZE</t>
  </si>
  <si>
    <t>26923</t>
  </si>
  <si>
    <t>12/20/2015</t>
  </si>
  <si>
    <t>MMC22243A797</t>
  </si>
  <si>
    <t>12/22/2017</t>
  </si>
  <si>
    <t>MS8824SP</t>
  </si>
  <si>
    <t>NFK00569K192</t>
  </si>
  <si>
    <t>MS1762AY</t>
  </si>
  <si>
    <t>CRY211531900</t>
  </si>
  <si>
    <t>MS0003YC</t>
  </si>
  <si>
    <t>LOWELL BOAT</t>
  </si>
  <si>
    <t>LMR00459F686</t>
  </si>
  <si>
    <t>1/30/2018</t>
  </si>
  <si>
    <t>MS3383KR</t>
  </si>
  <si>
    <t>02791</t>
  </si>
  <si>
    <t>WESTPORT POINT</t>
  </si>
  <si>
    <t>45445205</t>
  </si>
  <si>
    <t>286</t>
  </si>
  <si>
    <t>WNF72166E797</t>
  </si>
  <si>
    <t>MS4699SU</t>
  </si>
  <si>
    <t>6/17/2015</t>
  </si>
  <si>
    <t>MSZ00439F797</t>
  </si>
  <si>
    <t>MS5826N</t>
  </si>
  <si>
    <t>TRP24108I596</t>
  </si>
  <si>
    <t>MS0794SC</t>
  </si>
  <si>
    <t>03783</t>
  </si>
  <si>
    <t>223</t>
  </si>
  <si>
    <t>22831</t>
  </si>
  <si>
    <t>HERESCHOFF</t>
  </si>
  <si>
    <t>TSPHA2190573</t>
  </si>
  <si>
    <t>1/20/2017</t>
  </si>
  <si>
    <t>MS5476BD</t>
  </si>
  <si>
    <t>DELLGUAY</t>
  </si>
  <si>
    <t>MSZ00011G686</t>
  </si>
  <si>
    <t>MS0059TC</t>
  </si>
  <si>
    <t>M50291</t>
  </si>
  <si>
    <t>BLACK FIN</t>
  </si>
  <si>
    <t>KMAF1050M75F</t>
  </si>
  <si>
    <t>MS0124BF</t>
  </si>
  <si>
    <t>0220F</t>
  </si>
  <si>
    <t>EADSH1200281</t>
  </si>
  <si>
    <t>MS1012PM</t>
  </si>
  <si>
    <t>284</t>
  </si>
  <si>
    <t>WNF64115I090</t>
  </si>
  <si>
    <t>MS2692AE</t>
  </si>
  <si>
    <t>CPDY0140M84A</t>
  </si>
  <si>
    <t>MS1678KA</t>
  </si>
  <si>
    <t>8940</t>
  </si>
  <si>
    <t>BRIDGES POINT</t>
  </si>
  <si>
    <t>BQP01041K793</t>
  </si>
  <si>
    <t>MS0248DJ</t>
  </si>
  <si>
    <t>CRY21136B787</t>
  </si>
  <si>
    <t>MS8736HC</t>
  </si>
  <si>
    <t>58108200</t>
  </si>
  <si>
    <t>W.D.SCHOCK</t>
  </si>
  <si>
    <t>WDSSX095M83J</t>
  </si>
  <si>
    <t>MS8458YY</t>
  </si>
  <si>
    <t>108U115</t>
  </si>
  <si>
    <t>MCKEAND</t>
  </si>
  <si>
    <t>MSZ00108F292</t>
  </si>
  <si>
    <t>MS7253UU</t>
  </si>
  <si>
    <t>05946</t>
  </si>
  <si>
    <t>INDUSTRIAL</t>
  </si>
  <si>
    <t>MSZ00054D989</t>
  </si>
  <si>
    <t>MS6249AM</t>
  </si>
  <si>
    <t>ZMYMF0180583</t>
  </si>
  <si>
    <t>MS6013AC</t>
  </si>
  <si>
    <t>451237</t>
  </si>
  <si>
    <t>7/10/2014</t>
  </si>
  <si>
    <t>MMC221610682</t>
  </si>
  <si>
    <t>MS6621KG</t>
  </si>
  <si>
    <t>H69268</t>
  </si>
  <si>
    <t>SABB</t>
  </si>
  <si>
    <t>221</t>
  </si>
  <si>
    <t>DELL QUAY</t>
  </si>
  <si>
    <t>MSZ00086F292</t>
  </si>
  <si>
    <t>MS9908BE</t>
  </si>
  <si>
    <t>N1723</t>
  </si>
  <si>
    <t>ACJA0104A787</t>
  </si>
  <si>
    <t>MS5054HD</t>
  </si>
  <si>
    <t>108U1173</t>
  </si>
  <si>
    <t>MRNZ1103M78H</t>
  </si>
  <si>
    <t>MS0001YC</t>
  </si>
  <si>
    <t>NRN21123M82G</t>
  </si>
  <si>
    <t>MS0002YC</t>
  </si>
  <si>
    <t>6/15/2016</t>
  </si>
  <si>
    <t>AVON</t>
  </si>
  <si>
    <t>AVB15098M81J</t>
  </si>
  <si>
    <t>MS7716XX</t>
  </si>
  <si>
    <t>02643</t>
  </si>
  <si>
    <t>EAST ORLEANS</t>
  </si>
  <si>
    <t>CAC00701M783</t>
  </si>
  <si>
    <t>4/3/2018</t>
  </si>
  <si>
    <t>MS1925AA</t>
  </si>
  <si>
    <t>22963</t>
  </si>
  <si>
    <t>PALMYRA</t>
  </si>
  <si>
    <t>538</t>
  </si>
  <si>
    <t>29184</t>
  </si>
  <si>
    <t>LAWLEY</t>
  </si>
  <si>
    <t>MSZMT987J303</t>
  </si>
  <si>
    <t>MS0848EL</t>
  </si>
  <si>
    <t>02543</t>
  </si>
  <si>
    <t>WOODS HOLE</t>
  </si>
  <si>
    <t>6A450328</t>
  </si>
  <si>
    <t>10665</t>
  </si>
  <si>
    <t>OCEAN</t>
  </si>
  <si>
    <t>XYU2744FE686</t>
  </si>
  <si>
    <t>10/20/2017</t>
  </si>
  <si>
    <t>MS8069AY</t>
  </si>
  <si>
    <t>E01173</t>
  </si>
  <si>
    <t>MSZMT614G303</t>
  </si>
  <si>
    <t>MS0016WE</t>
  </si>
  <si>
    <t>02536</t>
  </si>
  <si>
    <t>WAQUOIT</t>
  </si>
  <si>
    <t>3QM30</t>
  </si>
  <si>
    <t>ZCC40084M80J</t>
  </si>
  <si>
    <t>MS0111TH</t>
  </si>
  <si>
    <t>6A0394640</t>
  </si>
  <si>
    <t>CAMILLE A D</t>
  </si>
  <si>
    <t>MSZMT114H303</t>
  </si>
  <si>
    <t>MS4415AM</t>
  </si>
  <si>
    <t>311293</t>
  </si>
  <si>
    <t>TAR410300773</t>
  </si>
  <si>
    <t>9/3/2017</t>
  </si>
  <si>
    <t>MS4674AH</t>
  </si>
  <si>
    <t>534</t>
  </si>
  <si>
    <t>CRUISERS</t>
  </si>
  <si>
    <t>CRS6683BG788</t>
  </si>
  <si>
    <t>MS0916BA</t>
  </si>
  <si>
    <t>EAST FALMOUTH</t>
  </si>
  <si>
    <t>BONITA</t>
  </si>
  <si>
    <t>SN6Y0713</t>
  </si>
  <si>
    <t>8531</t>
  </si>
  <si>
    <t>PBM051997227</t>
  </si>
  <si>
    <t>MS4174KZ</t>
  </si>
  <si>
    <t>520</t>
  </si>
  <si>
    <t>4TB4563</t>
  </si>
  <si>
    <t>DIXONS SHIPYARD</t>
  </si>
  <si>
    <t>MSZ00265C595</t>
  </si>
  <si>
    <t>MS1811KH</t>
  </si>
  <si>
    <t>NORTH WEYMOUTH</t>
  </si>
  <si>
    <t>WESTERBERKE</t>
  </si>
  <si>
    <t>CSY</t>
  </si>
  <si>
    <t>MSZ00095D292</t>
  </si>
  <si>
    <t>MS2625BT</t>
  </si>
  <si>
    <t>CORSON</t>
  </si>
  <si>
    <t>CAT3208T1988</t>
  </si>
  <si>
    <t>MSZ00073D595</t>
  </si>
  <si>
    <t>MS0033PN</t>
  </si>
  <si>
    <t>0087TK</t>
  </si>
  <si>
    <t>MSZ00829J090</t>
  </si>
  <si>
    <t>MS0232FV</t>
  </si>
  <si>
    <t>12VA0652</t>
  </si>
  <si>
    <t>SPRUCEHEAD</t>
  </si>
  <si>
    <t>MSZ03023D092</t>
  </si>
  <si>
    <t>MS2401HY</t>
  </si>
  <si>
    <t>37114095</t>
  </si>
  <si>
    <t>9/30/2015</t>
  </si>
  <si>
    <t>1632</t>
  </si>
  <si>
    <t>ASTAC</t>
  </si>
  <si>
    <t>MSZ00841H393</t>
  </si>
  <si>
    <t>MS0002RV</t>
  </si>
  <si>
    <t>ARKINSON</t>
  </si>
  <si>
    <t>MSZ00024A999</t>
  </si>
  <si>
    <t>MS0012LH</t>
  </si>
  <si>
    <t>75V3406T</t>
  </si>
  <si>
    <t>MSZ00069G191</t>
  </si>
  <si>
    <t>MS4029AY</t>
  </si>
  <si>
    <t>369</t>
  </si>
  <si>
    <t>45802539</t>
  </si>
  <si>
    <t>S2 YACHTS INC</t>
  </si>
  <si>
    <t>SSUR4098C999</t>
  </si>
  <si>
    <t>MS6596BF</t>
  </si>
  <si>
    <t>02384</t>
  </si>
  <si>
    <t>8517</t>
  </si>
  <si>
    <t>ZCC34465M82G</t>
  </si>
  <si>
    <t>MS6037BF</t>
  </si>
  <si>
    <t>52444</t>
  </si>
  <si>
    <t>CHRISCRAFT</t>
  </si>
  <si>
    <t>CCH08316M78B</t>
  </si>
  <si>
    <t>MS0859DK</t>
  </si>
  <si>
    <t>01775</t>
  </si>
  <si>
    <t>STOW</t>
  </si>
  <si>
    <t>19185</t>
  </si>
  <si>
    <t>9/10/2015</t>
  </si>
  <si>
    <t>TSPAE198B202</t>
  </si>
  <si>
    <t>MS8544BE</t>
  </si>
  <si>
    <t>02118</t>
  </si>
  <si>
    <t>04013</t>
  </si>
  <si>
    <t>HUN34256M83J</t>
  </si>
  <si>
    <t>MS7337BE</t>
  </si>
  <si>
    <t>52172</t>
  </si>
  <si>
    <t>ABH31041A000</t>
  </si>
  <si>
    <t>MS0310AC</t>
  </si>
  <si>
    <t>0833109</t>
  </si>
  <si>
    <t>FMLT2707F112</t>
  </si>
  <si>
    <t>MS3601BE</t>
  </si>
  <si>
    <t>03601</t>
  </si>
  <si>
    <t>HUN29372A686</t>
  </si>
  <si>
    <t>MS3222BE</t>
  </si>
  <si>
    <t>SOUTH WEYMOUTH</t>
  </si>
  <si>
    <t>29239</t>
  </si>
  <si>
    <t>HWS28492M81C</t>
  </si>
  <si>
    <t>MS7706BC</t>
  </si>
  <si>
    <t>02465</t>
  </si>
  <si>
    <t>WEST NEWTON</t>
  </si>
  <si>
    <t>46313243</t>
  </si>
  <si>
    <t>378</t>
  </si>
  <si>
    <t>SSUS1860E304</t>
  </si>
  <si>
    <t>MS8782MH</t>
  </si>
  <si>
    <t>02574</t>
  </si>
  <si>
    <t>WEST FALMOUTH</t>
  </si>
  <si>
    <t>EO6381-39582</t>
  </si>
  <si>
    <t>HZK26112C404</t>
  </si>
  <si>
    <t>MS3968K</t>
  </si>
  <si>
    <t>14817</t>
  </si>
  <si>
    <t>BROOKTONDALE</t>
  </si>
  <si>
    <t>3773821A</t>
  </si>
  <si>
    <t>JC</t>
  </si>
  <si>
    <t>MSZMT018A010</t>
  </si>
  <si>
    <t>MS0069LP</t>
  </si>
  <si>
    <t>PAULINE</t>
  </si>
  <si>
    <t>HOLLISTON</t>
  </si>
  <si>
    <t>12513</t>
  </si>
  <si>
    <t>SHA00136M82B</t>
  </si>
  <si>
    <t>9/18/2016</t>
  </si>
  <si>
    <t>MS9593JM</t>
  </si>
  <si>
    <t>01746</t>
  </si>
  <si>
    <t>4CN5959</t>
  </si>
  <si>
    <t>ARTISAN BOATWORKS</t>
  </si>
  <si>
    <t>IEMH6122G313</t>
  </si>
  <si>
    <t>MS8409BB</t>
  </si>
  <si>
    <t>TRJWD0131183</t>
  </si>
  <si>
    <t>MS1052BF</t>
  </si>
  <si>
    <t>556415</t>
  </si>
  <si>
    <t>CERB3040I687</t>
  </si>
  <si>
    <t>MS1962MB</t>
  </si>
  <si>
    <t>MORSE</t>
  </si>
  <si>
    <t>PRO-LINE</t>
  </si>
  <si>
    <t>PLCTF001G001</t>
  </si>
  <si>
    <t>MS8561BA</t>
  </si>
  <si>
    <t>02451</t>
  </si>
  <si>
    <t>WALTHAM</t>
  </si>
  <si>
    <t>465</t>
  </si>
  <si>
    <t>70581</t>
  </si>
  <si>
    <t>451</t>
  </si>
  <si>
    <t>LHRLC280E304</t>
  </si>
  <si>
    <t>MS1011NM</t>
  </si>
  <si>
    <t>BTY322880679</t>
  </si>
  <si>
    <t>2/22/2017</t>
  </si>
  <si>
    <t>MS0645HW</t>
  </si>
  <si>
    <t>2204146393</t>
  </si>
  <si>
    <t>FDF00295D495</t>
  </si>
  <si>
    <t>MS0099BS</t>
  </si>
  <si>
    <t>412474</t>
  </si>
  <si>
    <t>CTYR0488D585</t>
  </si>
  <si>
    <t>MS4374AZ</t>
  </si>
  <si>
    <t>2204206181</t>
  </si>
  <si>
    <t>KMA29518A686</t>
  </si>
  <si>
    <t>MS2526FF</t>
  </si>
  <si>
    <t>HWS34356G889</t>
  </si>
  <si>
    <t>MS5151ZG</t>
  </si>
  <si>
    <t>HMB</t>
  </si>
  <si>
    <t>MSZMT971F606</t>
  </si>
  <si>
    <t>MS1958RL</t>
  </si>
  <si>
    <t>W3593A</t>
  </si>
  <si>
    <t>ERY32365M74G</t>
  </si>
  <si>
    <t>MS5694T</t>
  </si>
  <si>
    <t>301978</t>
  </si>
  <si>
    <t>XDYN0295M82A</t>
  </si>
  <si>
    <t>MS1412BF</t>
  </si>
  <si>
    <t>A03591</t>
  </si>
  <si>
    <t>BTY355351278</t>
  </si>
  <si>
    <t>MS4549AX</t>
  </si>
  <si>
    <t>1ZJ02348</t>
  </si>
  <si>
    <t>377</t>
  </si>
  <si>
    <t>SSUS1733H102</t>
  </si>
  <si>
    <t>MS4451AX</t>
  </si>
  <si>
    <t>6068TFM50</t>
  </si>
  <si>
    <t>DH HUNTER</t>
  </si>
  <si>
    <t>MSZMT219G809</t>
  </si>
  <si>
    <t>10/14/2016</t>
  </si>
  <si>
    <t>MS3749AX</t>
  </si>
  <si>
    <t>51743</t>
  </si>
  <si>
    <t>AUL28491A000</t>
  </si>
  <si>
    <t>MS7200R</t>
  </si>
  <si>
    <t>02644-1531</t>
  </si>
  <si>
    <t>TSPM4002B292</t>
  </si>
  <si>
    <t>MS1254NN</t>
  </si>
  <si>
    <t>53211</t>
  </si>
  <si>
    <t>WI</t>
  </si>
  <si>
    <t>MILWAUKEE</t>
  </si>
  <si>
    <t>M156004</t>
  </si>
  <si>
    <t>OPAM7115F506</t>
  </si>
  <si>
    <t>MS0809JW</t>
  </si>
  <si>
    <t>02556</t>
  </si>
  <si>
    <t>NORTH FALMOUTH</t>
  </si>
  <si>
    <t>07157</t>
  </si>
  <si>
    <t>ZCC20351M84A</t>
  </si>
  <si>
    <t>MS8435JV</t>
  </si>
  <si>
    <t>8/22/2014</t>
  </si>
  <si>
    <t>CTYN4595E686</t>
  </si>
  <si>
    <t>MS3956BD</t>
  </si>
  <si>
    <t>PLPA-STP</t>
  </si>
  <si>
    <t>FYCLC025E001</t>
  </si>
  <si>
    <t>MS7824BD</t>
  </si>
  <si>
    <t>TDL26067M83I</t>
  </si>
  <si>
    <t>MS1112AV</t>
  </si>
  <si>
    <t>82187</t>
  </si>
  <si>
    <t>TILLOTSON- PEARSON</t>
  </si>
  <si>
    <t>TSP300460479</t>
  </si>
  <si>
    <t>MS4971AU</t>
  </si>
  <si>
    <t>9/29/2014</t>
  </si>
  <si>
    <t>CFB</t>
  </si>
  <si>
    <t>CFB28007G989</t>
  </si>
  <si>
    <t>MS0423SJ</t>
  </si>
  <si>
    <t>JOHNSTON</t>
  </si>
  <si>
    <t>2204151509</t>
  </si>
  <si>
    <t>GMW26041G697</t>
  </si>
  <si>
    <t>MS0610DR</t>
  </si>
  <si>
    <t>KD22784</t>
  </si>
  <si>
    <t>PACESHIP</t>
  </si>
  <si>
    <t>RIZ00066E563</t>
  </si>
  <si>
    <t>MS7706AS</t>
  </si>
  <si>
    <t>YS8150</t>
  </si>
  <si>
    <t>5/8/2016</t>
  </si>
  <si>
    <t>PAYB0324M80D</t>
  </si>
  <si>
    <t>MS5800HT</t>
  </si>
  <si>
    <t>CTYL6175L586</t>
  </si>
  <si>
    <t>MS1251AS</t>
  </si>
  <si>
    <t>22887</t>
  </si>
  <si>
    <t>HENRIGUES</t>
  </si>
  <si>
    <t>HEH28102A797</t>
  </si>
  <si>
    <t>MS4805BD</t>
  </si>
  <si>
    <t>46666104</t>
  </si>
  <si>
    <t>2/8/2016</t>
  </si>
  <si>
    <t>SCG31805J607</t>
  </si>
  <si>
    <t>MS0036JP</t>
  </si>
  <si>
    <t>10/23/2014</t>
  </si>
  <si>
    <t>T.P.I.</t>
  </si>
  <si>
    <t>TSPAE033B494</t>
  </si>
  <si>
    <t>MS1351AR</t>
  </si>
  <si>
    <t>678286</t>
  </si>
  <si>
    <t>10/21/2014</t>
  </si>
  <si>
    <t>HMAD</t>
  </si>
  <si>
    <t>NHZ224970297</t>
  </si>
  <si>
    <t>11/9/2016</t>
  </si>
  <si>
    <t>MS1296AR</t>
  </si>
  <si>
    <t>7387</t>
  </si>
  <si>
    <t>GRAND SOLEIL</t>
  </si>
  <si>
    <t>EXD36035H586</t>
  </si>
  <si>
    <t>8/21/2016</t>
  </si>
  <si>
    <t>MS0036AR</t>
  </si>
  <si>
    <t>20137</t>
  </si>
  <si>
    <t>MILANO</t>
  </si>
  <si>
    <t>4095</t>
  </si>
  <si>
    <t>NEH26011A405</t>
  </si>
  <si>
    <t>MS0003DE</t>
  </si>
  <si>
    <t>2204150609</t>
  </si>
  <si>
    <t>FDF00319F697</t>
  </si>
  <si>
    <t>2/22/2018</t>
  </si>
  <si>
    <t>MS4174AM</t>
  </si>
  <si>
    <t>52115</t>
  </si>
  <si>
    <t>SHA22694G102</t>
  </si>
  <si>
    <t>MS4093AM</t>
  </si>
  <si>
    <t>W06871</t>
  </si>
  <si>
    <t>4/20/2015</t>
  </si>
  <si>
    <t>FREEDOM YACHT</t>
  </si>
  <si>
    <t>TSP32086I485</t>
  </si>
  <si>
    <t>4/19/2017</t>
  </si>
  <si>
    <t>MS8789ZE</t>
  </si>
  <si>
    <t>01219458</t>
  </si>
  <si>
    <t>DUJ05428H990</t>
  </si>
  <si>
    <t>MS0930SJ</t>
  </si>
  <si>
    <t>CCY352400174</t>
  </si>
  <si>
    <t>MS0725EF</t>
  </si>
  <si>
    <t>02130</t>
  </si>
  <si>
    <t>JAMAICA PLAIN</t>
  </si>
  <si>
    <t>2204124827</t>
  </si>
  <si>
    <t>FDF00238C989</t>
  </si>
  <si>
    <t>MS3457AW</t>
  </si>
  <si>
    <t>TRUE WORLD MARINE</t>
  </si>
  <si>
    <t>TZO28847B303</t>
  </si>
  <si>
    <t>MS2004DF</t>
  </si>
  <si>
    <t>14080</t>
  </si>
  <si>
    <t>PEA90259D091</t>
  </si>
  <si>
    <t>MS9770BE</t>
  </si>
  <si>
    <t>HUN37357M84G</t>
  </si>
  <si>
    <t>MS1984CC</t>
  </si>
  <si>
    <t>01Z03419</t>
  </si>
  <si>
    <t>BERL1251B484</t>
  </si>
  <si>
    <t>MS0054RH</t>
  </si>
  <si>
    <t>HUNJ0031B888</t>
  </si>
  <si>
    <t>MS6235AF</t>
  </si>
  <si>
    <t>4LH50671</t>
  </si>
  <si>
    <t>351</t>
  </si>
  <si>
    <t>STA29189I697</t>
  </si>
  <si>
    <t>MS0286RC</t>
  </si>
  <si>
    <t>M20130</t>
  </si>
  <si>
    <t>PCL26101J898</t>
  </si>
  <si>
    <t>MS5919AF</t>
  </si>
  <si>
    <t>TEATICKET</t>
  </si>
  <si>
    <t>9/20/2015</t>
  </si>
  <si>
    <t>BEY18332D000</t>
  </si>
  <si>
    <t>MS5496AF</t>
  </si>
  <si>
    <t>12811</t>
  </si>
  <si>
    <t>CPDE0162M77K</t>
  </si>
  <si>
    <t>MS0624DB</t>
  </si>
  <si>
    <t>05001</t>
  </si>
  <si>
    <t>WHITE RIVER JUNCTION</t>
  </si>
  <si>
    <t>75V3538</t>
  </si>
  <si>
    <t>MSZ06165E202</t>
  </si>
  <si>
    <t>MS3316T</t>
  </si>
  <si>
    <t>22932</t>
  </si>
  <si>
    <t>HUN29225A595</t>
  </si>
  <si>
    <t>MS9411BD</t>
  </si>
  <si>
    <t>HUN34274M83J</t>
  </si>
  <si>
    <t>MS5879AC</t>
  </si>
  <si>
    <t>2204159621</t>
  </si>
  <si>
    <t>FDF00348J001</t>
  </si>
  <si>
    <t>MS5271AX</t>
  </si>
  <si>
    <t>Y51448</t>
  </si>
  <si>
    <t>FDF00349A101</t>
  </si>
  <si>
    <t>MS5041K</t>
  </si>
  <si>
    <t>53612</t>
  </si>
  <si>
    <t>3/27/2015</t>
  </si>
  <si>
    <t>AUL28579A101</t>
  </si>
  <si>
    <t>MS4903AB</t>
  </si>
  <si>
    <t>01543</t>
  </si>
  <si>
    <t>RUTLAND</t>
  </si>
  <si>
    <t>CHASE</t>
  </si>
  <si>
    <t>45947569</t>
  </si>
  <si>
    <t>NAUSET BOATBUILDING</t>
  </si>
  <si>
    <t>ACJ28042B001</t>
  </si>
  <si>
    <t>MS5383BD</t>
  </si>
  <si>
    <t>52273</t>
  </si>
  <si>
    <t>5/28/2016</t>
  </si>
  <si>
    <t>DYEJ0338L001</t>
  </si>
  <si>
    <t>MS0050</t>
  </si>
  <si>
    <t>51377</t>
  </si>
  <si>
    <t>STA29313L001</t>
  </si>
  <si>
    <t>4/21/2017</t>
  </si>
  <si>
    <t>MS5511ZE</t>
  </si>
  <si>
    <t>4KG08913</t>
  </si>
  <si>
    <t>SERF7326C900</t>
  </si>
  <si>
    <t>12/13/2016</t>
  </si>
  <si>
    <t>MS2536ZE</t>
  </si>
  <si>
    <t>P45877206</t>
  </si>
  <si>
    <t>ENF</t>
  </si>
  <si>
    <t>SEA HAWK</t>
  </si>
  <si>
    <t>FVL82640I900</t>
  </si>
  <si>
    <t>MS0004HM</t>
  </si>
  <si>
    <t>291C505</t>
  </si>
  <si>
    <t>ZHYN2188F586</t>
  </si>
  <si>
    <t>MS8857ZB</t>
  </si>
  <si>
    <t>MSZ00886F000</t>
  </si>
  <si>
    <t>MS2330AN</t>
  </si>
  <si>
    <t>OHLSON BROTHERS</t>
  </si>
  <si>
    <t>MSZ00454C000</t>
  </si>
  <si>
    <t>MS2048AA</t>
  </si>
  <si>
    <t>01702</t>
  </si>
  <si>
    <t>TAMD60B</t>
  </si>
  <si>
    <t>MSZ00170H999</t>
  </si>
  <si>
    <t>MS0125MD</t>
  </si>
  <si>
    <t>ERY30538M80G</t>
  </si>
  <si>
    <t>MS5825KV</t>
  </si>
  <si>
    <t>HN35F</t>
  </si>
  <si>
    <t>PEA78138D687</t>
  </si>
  <si>
    <t>MS0128PP</t>
  </si>
  <si>
    <t>FDF30010A292</t>
  </si>
  <si>
    <t>MS0638DC</t>
  </si>
  <si>
    <t>DUS60060B787</t>
  </si>
  <si>
    <t>MS0609BD</t>
  </si>
  <si>
    <t>85410255</t>
  </si>
  <si>
    <t>OMX26084C398</t>
  </si>
  <si>
    <t>MS5715KR</t>
  </si>
  <si>
    <t>27011</t>
  </si>
  <si>
    <t>CAL-PEARSON</t>
  </si>
  <si>
    <t>CABD0052A686</t>
  </si>
  <si>
    <t>MS5609Z</t>
  </si>
  <si>
    <t>BRIGHTON</t>
  </si>
  <si>
    <t>3516</t>
  </si>
  <si>
    <t>CATEPILLAR</t>
  </si>
  <si>
    <t>328</t>
  </si>
  <si>
    <t>HALTER MARINE</t>
  </si>
  <si>
    <t>MSZ00580F797</t>
  </si>
  <si>
    <t>MS4836KP</t>
  </si>
  <si>
    <t>224-89-C706</t>
  </si>
  <si>
    <t>1/23/2015</t>
  </si>
  <si>
    <t>FLZH5418B768</t>
  </si>
  <si>
    <t>1/23/2017</t>
  </si>
  <si>
    <t>MS5518BD</t>
  </si>
  <si>
    <t>C C MARINE</t>
  </si>
  <si>
    <t>MSZ00241G696</t>
  </si>
  <si>
    <t>MS0647TH</t>
  </si>
  <si>
    <t>CTYN3060M83E</t>
  </si>
  <si>
    <t>MS1952ZD</t>
  </si>
  <si>
    <t>PEA442500274</t>
  </si>
  <si>
    <t>MS6657CB</t>
  </si>
  <si>
    <t>CABM0057M84A</t>
  </si>
  <si>
    <t>MS7824AA</t>
  </si>
  <si>
    <t>75V2759</t>
  </si>
  <si>
    <t>VINEYARD YACHT</t>
  </si>
  <si>
    <t>VNY290010677</t>
  </si>
  <si>
    <t>MS8504BE</t>
  </si>
  <si>
    <t>305124</t>
  </si>
  <si>
    <t>XDYS0173M80B</t>
  </si>
  <si>
    <t>MS9083K</t>
  </si>
  <si>
    <t>02963</t>
  </si>
  <si>
    <t>CABS0093F687</t>
  </si>
  <si>
    <t>MS7007DF</t>
  </si>
  <si>
    <t>J FRENCH DYER</t>
  </si>
  <si>
    <t>MSZ00264H494</t>
  </si>
  <si>
    <t>11/3/2016</t>
  </si>
  <si>
    <t>MS5083BD</t>
  </si>
  <si>
    <t>MSZ03102F092</t>
  </si>
  <si>
    <t>MS1737ZD</t>
  </si>
  <si>
    <t>12546</t>
  </si>
  <si>
    <t>MILLERTON</t>
  </si>
  <si>
    <t>120061</t>
  </si>
  <si>
    <t>XDYE0641E888</t>
  </si>
  <si>
    <t>MS8219BF</t>
  </si>
  <si>
    <t>MSZ04001C292</t>
  </si>
  <si>
    <t>MS2718BT</t>
  </si>
  <si>
    <t>ED70058US994</t>
  </si>
  <si>
    <t>NHN380901283</t>
  </si>
  <si>
    <t>MS3591FT</t>
  </si>
  <si>
    <t>04856</t>
  </si>
  <si>
    <t>CAB80038E586</t>
  </si>
  <si>
    <t>MS9380AJ</t>
  </si>
  <si>
    <t>G-M-2</t>
  </si>
  <si>
    <t>PEARSON TRITON</t>
  </si>
  <si>
    <t>MSZ00824F090</t>
  </si>
  <si>
    <t>MS5513KS</t>
  </si>
  <si>
    <t>MANN</t>
  </si>
  <si>
    <t>0656092</t>
  </si>
  <si>
    <t>BROWNELL BOATS</t>
  </si>
  <si>
    <t>MSZ000826090</t>
  </si>
  <si>
    <t>MS7033BF</t>
  </si>
  <si>
    <t>463</t>
  </si>
  <si>
    <t>WMC0J0050183</t>
  </si>
  <si>
    <t>MS9120BF</t>
  </si>
  <si>
    <t>80430</t>
  </si>
  <si>
    <t>YAN MAR</t>
  </si>
  <si>
    <t>343</t>
  </si>
  <si>
    <t>RHODESRANGER</t>
  </si>
  <si>
    <t>MS1440AT</t>
  </si>
  <si>
    <t>9T1337D3</t>
  </si>
  <si>
    <t>146***********</t>
  </si>
  <si>
    <t>MS9671CC</t>
  </si>
  <si>
    <t>302460</t>
  </si>
  <si>
    <t>CTYL5093M82G</t>
  </si>
  <si>
    <t>MS9568WF</t>
  </si>
  <si>
    <t>01520</t>
  </si>
  <si>
    <t>HOLDEN</t>
  </si>
  <si>
    <t>421799</t>
  </si>
  <si>
    <t>CPDF0389F788</t>
  </si>
  <si>
    <t>MS4271BC</t>
  </si>
  <si>
    <t>06422</t>
  </si>
  <si>
    <t>DURHAM</t>
  </si>
  <si>
    <t>XDYS0026M78C</t>
  </si>
  <si>
    <t>MS7710AT</t>
  </si>
  <si>
    <t>MACWESTER</t>
  </si>
  <si>
    <t>MSZ00906A292</t>
  </si>
  <si>
    <t>MS7599H</t>
  </si>
  <si>
    <t>4083-7300</t>
  </si>
  <si>
    <t>MSZMT622H809</t>
  </si>
  <si>
    <t>MS8892MG</t>
  </si>
  <si>
    <t>MSZMT392H809</t>
  </si>
  <si>
    <t>3/5/2018</t>
  </si>
  <si>
    <t>MS9159AY</t>
  </si>
  <si>
    <t>047903</t>
  </si>
  <si>
    <t>DEYJ01600277</t>
  </si>
  <si>
    <t>MS7127HD</t>
  </si>
  <si>
    <t>7891-01995</t>
  </si>
  <si>
    <t>BTY273380874</t>
  </si>
  <si>
    <t>MS5721BD</t>
  </si>
  <si>
    <t>XDYN0571I485</t>
  </si>
  <si>
    <t>MS7140JP</t>
  </si>
  <si>
    <t>09994</t>
  </si>
  <si>
    <t>7/30/2015</t>
  </si>
  <si>
    <t>MSZ00422A292</t>
  </si>
  <si>
    <t>MS3586ZE</t>
  </si>
  <si>
    <t>AUL27330L586</t>
  </si>
  <si>
    <t>5/6/2017</t>
  </si>
  <si>
    <t>MS5953AE</t>
  </si>
  <si>
    <t>OH12231</t>
  </si>
  <si>
    <t>TORBAY</t>
  </si>
  <si>
    <t>MSZ04526G101</t>
  </si>
  <si>
    <t>MS7408BA</t>
  </si>
  <si>
    <t>22041199</t>
  </si>
  <si>
    <t>CPDDD171J889</t>
  </si>
  <si>
    <t>MS9951AY</t>
  </si>
  <si>
    <t>18505</t>
  </si>
  <si>
    <t>4/24/2016</t>
  </si>
  <si>
    <t>C &amp; C</t>
  </si>
  <si>
    <t>CCY260660977</t>
  </si>
  <si>
    <t>MS6765AW</t>
  </si>
  <si>
    <t>410756</t>
  </si>
  <si>
    <t>CTYN3348M83L</t>
  </si>
  <si>
    <t>MS2528ZC</t>
  </si>
  <si>
    <t>85821</t>
  </si>
  <si>
    <t>LEGNOS BOAT IND</t>
  </si>
  <si>
    <t>LBK00C16M80E</t>
  </si>
  <si>
    <t>MS4034KA</t>
  </si>
  <si>
    <t>ALBIN BALLARD</t>
  </si>
  <si>
    <t>MSZ00902B080</t>
  </si>
  <si>
    <t>MS1270ZB</t>
  </si>
  <si>
    <t>S 2 YACHTS</t>
  </si>
  <si>
    <t>SSU28020M80E</t>
  </si>
  <si>
    <t>MS4783AW</t>
  </si>
  <si>
    <t>ZQMZ0</t>
  </si>
  <si>
    <t>7/9/2016</t>
  </si>
  <si>
    <t>22339</t>
  </si>
  <si>
    <t>CERSC1290780</t>
  </si>
  <si>
    <t>MS1740AU</t>
  </si>
  <si>
    <t>415548</t>
  </si>
  <si>
    <t>PERG1063D787</t>
  </si>
  <si>
    <t>MS1497AM</t>
  </si>
  <si>
    <t>BEYO7003A787</t>
  </si>
  <si>
    <t>MS1369AG</t>
  </si>
  <si>
    <t>02178</t>
  </si>
  <si>
    <t>86216323</t>
  </si>
  <si>
    <t>AYU34047E989</t>
  </si>
  <si>
    <t>MS0252HH</t>
  </si>
  <si>
    <t>R1450</t>
  </si>
  <si>
    <t>P1450</t>
  </si>
  <si>
    <t>MS0020VF</t>
  </si>
  <si>
    <t>44737243</t>
  </si>
  <si>
    <t>CORMMIUS</t>
  </si>
  <si>
    <t>HAWK</t>
  </si>
  <si>
    <t>VNYHK0100279</t>
  </si>
  <si>
    <t>MS0030AC</t>
  </si>
  <si>
    <t>24957</t>
  </si>
  <si>
    <t>ATS25127D000</t>
  </si>
  <si>
    <t>MS1706BF</t>
  </si>
  <si>
    <t>E22162</t>
  </si>
  <si>
    <t>CRY21132C585</t>
  </si>
  <si>
    <t>MS1903CB</t>
  </si>
  <si>
    <t>04665</t>
  </si>
  <si>
    <t>EF ELKINS</t>
  </si>
  <si>
    <t>MSZMT293F809</t>
  </si>
  <si>
    <t>MS1952EF</t>
  </si>
  <si>
    <t>BE4878</t>
  </si>
  <si>
    <t>CPDY0024M82F</t>
  </si>
  <si>
    <t>2/10/2017</t>
  </si>
  <si>
    <t>MS3679HC</t>
  </si>
  <si>
    <t>16674</t>
  </si>
  <si>
    <t>A WALSTED</t>
  </si>
  <si>
    <t>MSZMT278F809</t>
  </si>
  <si>
    <t>MS4701BD</t>
  </si>
  <si>
    <t>Z482-EEB-BTM-1</t>
  </si>
  <si>
    <t>CLASSIC BOAT</t>
  </si>
  <si>
    <t>ICMPS135B414</t>
  </si>
  <si>
    <t>8/25/2016</t>
  </si>
  <si>
    <t>MS4008BD</t>
  </si>
  <si>
    <t>35607</t>
  </si>
  <si>
    <t>234</t>
  </si>
  <si>
    <t>CORNISH CRABBERS</t>
  </si>
  <si>
    <t>BIHS1091K112</t>
  </si>
  <si>
    <t>MS2512BC</t>
  </si>
  <si>
    <t>QSD2.8-2305</t>
  </si>
  <si>
    <t>BFW24D01K909</t>
  </si>
  <si>
    <t>MS6505ZG</t>
  </si>
  <si>
    <t>1379037</t>
  </si>
  <si>
    <t>FMLR2505E011</t>
  </si>
  <si>
    <t>MS0919JM</t>
  </si>
  <si>
    <t>BQP00033G494</t>
  </si>
  <si>
    <t>MS5244AZ</t>
  </si>
  <si>
    <t>BA6566</t>
  </si>
  <si>
    <t>ICMPS027A212</t>
  </si>
  <si>
    <t>MS0116PC</t>
  </si>
  <si>
    <t>02072</t>
  </si>
  <si>
    <t>STOUGHTON</t>
  </si>
  <si>
    <t>07028</t>
  </si>
  <si>
    <t>MMC22210A787</t>
  </si>
  <si>
    <t>MS6525ZG</t>
  </si>
  <si>
    <t>TBX211040374</t>
  </si>
  <si>
    <t>MS2010KC</t>
  </si>
  <si>
    <t>2004005935</t>
  </si>
  <si>
    <t>CAR25362B606</t>
  </si>
  <si>
    <t>MS1987N</t>
  </si>
  <si>
    <t>2004011508</t>
  </si>
  <si>
    <t>HOLBY MARINE</t>
  </si>
  <si>
    <t>HXY24125B707</t>
  </si>
  <si>
    <t>MS4780AJ</t>
  </si>
  <si>
    <t>GRADY</t>
  </si>
  <si>
    <t>MMC22274L809</t>
  </si>
  <si>
    <t>MS8904AU</t>
  </si>
  <si>
    <t>01519</t>
  </si>
  <si>
    <t>GRAFTON</t>
  </si>
  <si>
    <t>12/30/2015</t>
  </si>
  <si>
    <t>MCKIE ROTH</t>
  </si>
  <si>
    <t>MSZMT857G606</t>
  </si>
  <si>
    <t>MS1120LR</t>
  </si>
  <si>
    <t>3200SR</t>
  </si>
  <si>
    <t>30577</t>
  </si>
  <si>
    <t>CAR25382D707</t>
  </si>
  <si>
    <t>MS6490AR</t>
  </si>
  <si>
    <t>BQP01023H789</t>
  </si>
  <si>
    <t>MS1020HT</t>
  </si>
  <si>
    <t>MKAF3447100</t>
  </si>
  <si>
    <t>WARE</t>
  </si>
  <si>
    <t>19616</t>
  </si>
  <si>
    <t>MAU02369C505</t>
  </si>
  <si>
    <t>MS8163AK</t>
  </si>
  <si>
    <t>01082</t>
  </si>
  <si>
    <t>54133</t>
  </si>
  <si>
    <t>268</t>
  </si>
  <si>
    <t>NAUTICA</t>
  </si>
  <si>
    <t>PTJ22047C404</t>
  </si>
  <si>
    <t>MS5318AJ</t>
  </si>
  <si>
    <t>13202</t>
  </si>
  <si>
    <t>SYRACUSE</t>
  </si>
  <si>
    <t>OM0565832</t>
  </si>
  <si>
    <t>258</t>
  </si>
  <si>
    <t>GSSGC002F304</t>
  </si>
  <si>
    <t>MS6592ZG</t>
  </si>
  <si>
    <t>289</t>
  </si>
  <si>
    <t>MSZMT169K202</t>
  </si>
  <si>
    <t>MS7925BC</t>
  </si>
  <si>
    <t>001222009</t>
  </si>
  <si>
    <t>6/21/2015</t>
  </si>
  <si>
    <t>HUTCHINS</t>
  </si>
  <si>
    <t>ABV20009E202</t>
  </si>
  <si>
    <t>MS8139AR</t>
  </si>
  <si>
    <t>OL903236</t>
  </si>
  <si>
    <t>SILVERHAWK</t>
  </si>
  <si>
    <t>JRS24080G899</t>
  </si>
  <si>
    <t>MS0306PB</t>
  </si>
  <si>
    <t>ZCC254690176</t>
  </si>
  <si>
    <t>MS2361AC</t>
  </si>
  <si>
    <t>77</t>
  </si>
  <si>
    <t>30208-2</t>
  </si>
  <si>
    <t>EBV22117M87A</t>
  </si>
  <si>
    <t>MS5246BF</t>
  </si>
  <si>
    <t>45525806</t>
  </si>
  <si>
    <t>CUMMINGS</t>
  </si>
  <si>
    <t>SEA ENTERPRISES</t>
  </si>
  <si>
    <t>SXJ00456H798</t>
  </si>
  <si>
    <t>MS4354EF</t>
  </si>
  <si>
    <t>07257</t>
  </si>
  <si>
    <t>5/20/2016</t>
  </si>
  <si>
    <t>PALMER SCOTT</t>
  </si>
  <si>
    <t>MSZ00252F797</t>
  </si>
  <si>
    <t>MS8601AZ</t>
  </si>
  <si>
    <t>EARL</t>
  </si>
  <si>
    <t>45267286</t>
  </si>
  <si>
    <t>ROSBOROUGH BOAT</t>
  </si>
  <si>
    <t>ZRL25131K697</t>
  </si>
  <si>
    <t>MS8298BC</t>
  </si>
  <si>
    <t>KMA25059M79D</t>
  </si>
  <si>
    <t>MS1872ML</t>
  </si>
  <si>
    <t>1GM03974</t>
  </si>
  <si>
    <t>CPDY0104M83D</t>
  </si>
  <si>
    <t>MS5690AB</t>
  </si>
  <si>
    <t>SHA00389G586</t>
  </si>
  <si>
    <t>MS0033TA</t>
  </si>
  <si>
    <t>7/12/2016</t>
  </si>
  <si>
    <t>MRN21117M81G</t>
  </si>
  <si>
    <t>MS5130FT</t>
  </si>
  <si>
    <t>05721</t>
  </si>
  <si>
    <t>BAF230350274</t>
  </si>
  <si>
    <t>MS7323BF</t>
  </si>
  <si>
    <t>148</t>
  </si>
  <si>
    <t>8657562</t>
  </si>
  <si>
    <t>MAKO</t>
  </si>
  <si>
    <t>MRKL0211C686</t>
  </si>
  <si>
    <t>MS1648JP</t>
  </si>
  <si>
    <t>5301</t>
  </si>
  <si>
    <t>8/9/2014</t>
  </si>
  <si>
    <t>CPDY0084M82L</t>
  </si>
  <si>
    <t>MS5600FW</t>
  </si>
  <si>
    <t>66843</t>
  </si>
  <si>
    <t>MMC22188L485</t>
  </si>
  <si>
    <t>MS9083AR</t>
  </si>
  <si>
    <t>02476</t>
  </si>
  <si>
    <t>J.J.TAYLOR</t>
  </si>
  <si>
    <t>ZJT032730580</t>
  </si>
  <si>
    <t>MS6227AF</t>
  </si>
  <si>
    <t>OC623386</t>
  </si>
  <si>
    <t>HINHOELLER</t>
  </si>
  <si>
    <t>ZHYL2216D989</t>
  </si>
  <si>
    <t>MS8293AD</t>
  </si>
  <si>
    <t>6A75500</t>
  </si>
  <si>
    <t>GENERAL MOTO</t>
  </si>
  <si>
    <t>MSZ00075D090</t>
  </si>
  <si>
    <t>MS8083HD</t>
  </si>
  <si>
    <t>2234</t>
  </si>
  <si>
    <t>ALBON</t>
  </si>
  <si>
    <t>4/30/2016</t>
  </si>
  <si>
    <t>PETRINI</t>
  </si>
  <si>
    <t>MSZ00237D989</t>
  </si>
  <si>
    <t>MS7177AN</t>
  </si>
  <si>
    <t>4JH3-HTE</t>
  </si>
  <si>
    <t>SGH0155A0382</t>
  </si>
  <si>
    <t>MS9576BD</t>
  </si>
  <si>
    <t>MMC221660183</t>
  </si>
  <si>
    <t>MS0004CP</t>
  </si>
  <si>
    <t>6200C801</t>
  </si>
  <si>
    <t>DUFF</t>
  </si>
  <si>
    <t>MSZMT280G606</t>
  </si>
  <si>
    <t>MS7682AW</t>
  </si>
  <si>
    <t>OT155398</t>
  </si>
  <si>
    <t>MRKA0260D888</t>
  </si>
  <si>
    <t>MS8680AV</t>
  </si>
  <si>
    <t>36M01275</t>
  </si>
  <si>
    <t>MMC221571181</t>
  </si>
  <si>
    <t>MS9494KB</t>
  </si>
  <si>
    <t>A591896</t>
  </si>
  <si>
    <t>BILLERICA</t>
  </si>
  <si>
    <t>12500</t>
  </si>
  <si>
    <t>4 WINNS</t>
  </si>
  <si>
    <t>4WNMF045K586</t>
  </si>
  <si>
    <t>MS3376AD</t>
  </si>
  <si>
    <t>01821</t>
  </si>
  <si>
    <t>MCKINLEY</t>
  </si>
  <si>
    <t>868746</t>
  </si>
  <si>
    <t>MSZMT622G303</t>
  </si>
  <si>
    <t>MS9905AR</t>
  </si>
  <si>
    <t>15956</t>
  </si>
  <si>
    <t>FISKASTRA</t>
  </si>
  <si>
    <t>2392</t>
  </si>
  <si>
    <t>MS2632HY</t>
  </si>
  <si>
    <t>NORTH ABINGTON</t>
  </si>
  <si>
    <t>1793-19632352</t>
  </si>
  <si>
    <t>MMC220840174</t>
  </si>
  <si>
    <t>MS3445AA</t>
  </si>
  <si>
    <t>MS8476AU</t>
  </si>
  <si>
    <t>0L901705</t>
  </si>
  <si>
    <t>MSZ00105J292</t>
  </si>
  <si>
    <t>MS3325BU</t>
  </si>
  <si>
    <t>02108</t>
  </si>
  <si>
    <t>JNYN25121076</t>
  </si>
  <si>
    <t>MS0021CW</t>
  </si>
  <si>
    <t>TYNGSBORO</t>
  </si>
  <si>
    <t>12440</t>
  </si>
  <si>
    <t>LANDAU</t>
  </si>
  <si>
    <t>LB003215I001</t>
  </si>
  <si>
    <t>MS3520LR</t>
  </si>
  <si>
    <t>01879</t>
  </si>
  <si>
    <t>6205340</t>
  </si>
  <si>
    <t>HARDWICK</t>
  </si>
  <si>
    <t>STARCRAFT</t>
  </si>
  <si>
    <t>59-5982</t>
  </si>
  <si>
    <t>MS8779B</t>
  </si>
  <si>
    <t>01037-0105</t>
  </si>
  <si>
    <t>8535</t>
  </si>
  <si>
    <t>MAGNUM</t>
  </si>
  <si>
    <t>MAG4004QJ788</t>
  </si>
  <si>
    <t>MS1014EP</t>
  </si>
  <si>
    <t>R521559</t>
  </si>
  <si>
    <t>27842</t>
  </si>
  <si>
    <t>B ATKINSON</t>
  </si>
  <si>
    <t>CTZ06112D505</t>
  </si>
  <si>
    <t>MS1100BF</t>
  </si>
  <si>
    <t>01Z09062</t>
  </si>
  <si>
    <t>27835</t>
  </si>
  <si>
    <t>GNDD1000E787</t>
  </si>
  <si>
    <t>MS1000LH</t>
  </si>
  <si>
    <t>10/2/2015</t>
  </si>
  <si>
    <t>22328</t>
  </si>
  <si>
    <t>MEZH20960085</t>
  </si>
  <si>
    <t>MS9025BE</t>
  </si>
  <si>
    <t>03827</t>
  </si>
  <si>
    <t>EAST KINGSTON</t>
  </si>
  <si>
    <t>417</t>
  </si>
  <si>
    <t>4365</t>
  </si>
  <si>
    <t>SERF9782H304</t>
  </si>
  <si>
    <t>MS9824BD</t>
  </si>
  <si>
    <t>54</t>
  </si>
  <si>
    <t>X547189</t>
  </si>
  <si>
    <t>BEY75090C999</t>
  </si>
  <si>
    <t>MS8617BD</t>
  </si>
  <si>
    <t>517</t>
  </si>
  <si>
    <t>SILVERTON</t>
  </si>
  <si>
    <t>STNAK134H506</t>
  </si>
  <si>
    <t>MS4892BD</t>
  </si>
  <si>
    <t>E23951</t>
  </si>
  <si>
    <t>2/20/2016</t>
  </si>
  <si>
    <t>619</t>
  </si>
  <si>
    <t>TDL48542A506</t>
  </si>
  <si>
    <t>3/4/2018</t>
  </si>
  <si>
    <t>MS1607HN</t>
  </si>
  <si>
    <t>526</t>
  </si>
  <si>
    <t>73494918</t>
  </si>
  <si>
    <t>612</t>
  </si>
  <si>
    <t>BOURNE</t>
  </si>
  <si>
    <t>30542</t>
  </si>
  <si>
    <t>SERY1802A313</t>
  </si>
  <si>
    <t>MS5151GW</t>
  </si>
  <si>
    <t>06371</t>
  </si>
  <si>
    <t>OLD LYME</t>
  </si>
  <si>
    <t>63202757</t>
  </si>
  <si>
    <t>BURNSCRAFT</t>
  </si>
  <si>
    <t>BCI40127F586</t>
  </si>
  <si>
    <t>MS4547BC</t>
  </si>
  <si>
    <t>02150</t>
  </si>
  <si>
    <t>AUL43208J485</t>
  </si>
  <si>
    <t>MS7627AY</t>
  </si>
  <si>
    <t>593</t>
  </si>
  <si>
    <t>VKY41891L788</t>
  </si>
  <si>
    <t>MS2911BK</t>
  </si>
  <si>
    <t>46688885</t>
  </si>
  <si>
    <t>624</t>
  </si>
  <si>
    <t>BLUEWATER YACHTS</t>
  </si>
  <si>
    <t>BTL52078E607</t>
  </si>
  <si>
    <t>MS4563AR</t>
  </si>
  <si>
    <t>02532</t>
  </si>
  <si>
    <t>MSZMT916J303</t>
  </si>
  <si>
    <t>MS1031AL</t>
  </si>
  <si>
    <t>40141</t>
  </si>
  <si>
    <t>KYS42143L586</t>
  </si>
  <si>
    <t>MS1344HP</t>
  </si>
  <si>
    <t>02559</t>
  </si>
  <si>
    <t>POCASSET</t>
  </si>
  <si>
    <t>CRSUSM04G798</t>
  </si>
  <si>
    <t>MS2000DS</t>
  </si>
  <si>
    <t>6064866</t>
  </si>
  <si>
    <t>GM6V53</t>
  </si>
  <si>
    <t>MSZ00018E696</t>
  </si>
  <si>
    <t>MS9209BA</t>
  </si>
  <si>
    <t>HATDD345B888</t>
  </si>
  <si>
    <t>MS4061KL</t>
  </si>
  <si>
    <t>2GMF07396</t>
  </si>
  <si>
    <t>TDL26063M83H</t>
  </si>
  <si>
    <t>MS2036BG</t>
  </si>
  <si>
    <t>52835</t>
  </si>
  <si>
    <t>ANCHOR YACHT SALES</t>
  </si>
  <si>
    <t>XQA27050G102</t>
  </si>
  <si>
    <t>MS8356BF</t>
  </si>
  <si>
    <t>412300</t>
  </si>
  <si>
    <t>XDYZ0375B686</t>
  </si>
  <si>
    <t>MS5728ZG</t>
  </si>
  <si>
    <t>02538</t>
  </si>
  <si>
    <t>EAST WAREHAM</t>
  </si>
  <si>
    <t>M30965</t>
  </si>
  <si>
    <t>NEH29028F405</t>
  </si>
  <si>
    <t>MS6391BF</t>
  </si>
  <si>
    <t>NYZP6413J900</t>
  </si>
  <si>
    <t>1916</t>
  </si>
  <si>
    <t>MS1916ED</t>
  </si>
  <si>
    <t>2040</t>
  </si>
  <si>
    <t>STAR</t>
  </si>
  <si>
    <t>MT DESERT ISLAND</t>
  </si>
  <si>
    <t>MTD32019L095</t>
  </si>
  <si>
    <t>MS0916MP</t>
  </si>
  <si>
    <t>01504</t>
  </si>
  <si>
    <t>BLACKSTONE</t>
  </si>
  <si>
    <t>E334694JH3DTE</t>
  </si>
  <si>
    <t>ELDRIDGE MC INNIS</t>
  </si>
  <si>
    <t>MSZMT196G809</t>
  </si>
  <si>
    <t>1926</t>
  </si>
  <si>
    <t>MS9921BE</t>
  </si>
  <si>
    <t>BUZZARDS BAY</t>
  </si>
  <si>
    <t>671TA</t>
  </si>
  <si>
    <t>12/22/2015</t>
  </si>
  <si>
    <t>NHZ930280915</t>
  </si>
  <si>
    <t>MS1229GN</t>
  </si>
  <si>
    <t>11/27/2015</t>
  </si>
  <si>
    <t>XDYU0174M83H</t>
  </si>
  <si>
    <t>11/27/2017</t>
  </si>
  <si>
    <t>MS9558BE</t>
  </si>
  <si>
    <t>45199824</t>
  </si>
  <si>
    <t>BLBA30ESG596</t>
  </si>
  <si>
    <t>MS7708BE</t>
  </si>
  <si>
    <t>33981</t>
  </si>
  <si>
    <t>PORT CHARLOTTE</t>
  </si>
  <si>
    <t>0920533</t>
  </si>
  <si>
    <t>CTYE0550D797</t>
  </si>
  <si>
    <t>MS0421WR</t>
  </si>
  <si>
    <t>02074</t>
  </si>
  <si>
    <t>HUN34089M83F</t>
  </si>
  <si>
    <t>MS9894BD</t>
  </si>
  <si>
    <t>TE20572U564496F</t>
  </si>
  <si>
    <t>MPC00477M80E</t>
  </si>
  <si>
    <t>MS8244BD</t>
  </si>
  <si>
    <t>55421</t>
  </si>
  <si>
    <t>ALBERMARLE</t>
  </si>
  <si>
    <t>XWR31023J405</t>
  </si>
  <si>
    <t>MS7476BD</t>
  </si>
  <si>
    <t>31048C612</t>
  </si>
  <si>
    <t>ONTERIO</t>
  </si>
  <si>
    <t>ZHYN2229B787</t>
  </si>
  <si>
    <t>MS1987JH</t>
  </si>
  <si>
    <t>64858227240</t>
  </si>
  <si>
    <t>KMA29018M84E</t>
  </si>
  <si>
    <t>MS0527B</t>
  </si>
  <si>
    <t>300784</t>
  </si>
  <si>
    <t>CTYN4554D686</t>
  </si>
  <si>
    <t>MS6652BD</t>
  </si>
  <si>
    <t>40393</t>
  </si>
  <si>
    <t>WEBBER'S COVE</t>
  </si>
  <si>
    <t>WBR26025K194</t>
  </si>
  <si>
    <t>MS1994TN</t>
  </si>
  <si>
    <t>5102195754</t>
  </si>
  <si>
    <t>HWS36273E707</t>
  </si>
  <si>
    <t>MS5696BD</t>
  </si>
  <si>
    <t>TU700250572137</t>
  </si>
  <si>
    <t>DYEJ0232M83H</t>
  </si>
  <si>
    <t>MS5235BD</t>
  </si>
  <si>
    <t>CABF0041M79F</t>
  </si>
  <si>
    <t>MS3547RG</t>
  </si>
  <si>
    <t>03079</t>
  </si>
  <si>
    <t>M25</t>
  </si>
  <si>
    <t>ERY32674K586</t>
  </si>
  <si>
    <t>MS4624BD</t>
  </si>
  <si>
    <t>45217612</t>
  </si>
  <si>
    <t>9/4/2014</t>
  </si>
  <si>
    <t>OTEC</t>
  </si>
  <si>
    <t>NYZP0186D010</t>
  </si>
  <si>
    <t>9/4/2016</t>
  </si>
  <si>
    <t>MS4303BD</t>
  </si>
  <si>
    <t>374</t>
  </si>
  <si>
    <t>MSZMT037A010</t>
  </si>
  <si>
    <t>MS7973AU</t>
  </si>
  <si>
    <t>AUL34103A686</t>
  </si>
  <si>
    <t>MS1040RK</t>
  </si>
  <si>
    <t>30937</t>
  </si>
  <si>
    <t>BRUCKMAN</t>
  </si>
  <si>
    <t>ZYU290150701</t>
  </si>
  <si>
    <t>MS4530BC</t>
  </si>
  <si>
    <t>71206</t>
  </si>
  <si>
    <t>HUN29217L495</t>
  </si>
  <si>
    <t>MS3080BC</t>
  </si>
  <si>
    <t>1/27/2016</t>
  </si>
  <si>
    <t>CPY01228M84F</t>
  </si>
  <si>
    <t>MS0622AB</t>
  </si>
  <si>
    <t>3D0094987-PT</t>
  </si>
  <si>
    <t>10/21/2015</t>
  </si>
  <si>
    <t>LONGMEADOW</t>
  </si>
  <si>
    <t>19691</t>
  </si>
  <si>
    <t>MSZMT531H809</t>
  </si>
  <si>
    <t>MS0027TA</t>
  </si>
  <si>
    <t>01028</t>
  </si>
  <si>
    <t>EAST LONGMEADOW</t>
  </si>
  <si>
    <t>02240</t>
  </si>
  <si>
    <t>397</t>
  </si>
  <si>
    <t>DEHLER</t>
  </si>
  <si>
    <t>BAU295227</t>
  </si>
  <si>
    <t>MS3312BB</t>
  </si>
  <si>
    <t>XDYG0190B888</t>
  </si>
  <si>
    <t>3/29/2017</t>
  </si>
  <si>
    <t>MS0065NS</t>
  </si>
  <si>
    <t>XDYS0137M79H</t>
  </si>
  <si>
    <t>2/21/2017</t>
  </si>
  <si>
    <t>MS9393T</t>
  </si>
  <si>
    <t>93206E012</t>
  </si>
  <si>
    <t>BEY76159C101</t>
  </si>
  <si>
    <t>2/7/2017</t>
  </si>
  <si>
    <t>MS5924BA</t>
  </si>
  <si>
    <t>07945</t>
  </si>
  <si>
    <t>MENDHAM</t>
  </si>
  <si>
    <t>0038501</t>
  </si>
  <si>
    <t>MCPHERSON</t>
  </si>
  <si>
    <t>MSZMT230F809</t>
  </si>
  <si>
    <t>MS4358CK</t>
  </si>
  <si>
    <t>554033</t>
  </si>
  <si>
    <t>462</t>
  </si>
  <si>
    <t>MSZMT780D404</t>
  </si>
  <si>
    <t>MS3203BA</t>
  </si>
  <si>
    <t>SOUTH SHORE</t>
  </si>
  <si>
    <t>SSI34007C989</t>
  </si>
  <si>
    <t>MS2872BA</t>
  </si>
  <si>
    <t>03842</t>
  </si>
  <si>
    <t>BEY1B069B888</t>
  </si>
  <si>
    <t>MS5425AZ</t>
  </si>
  <si>
    <t>02459</t>
  </si>
  <si>
    <t>A7734</t>
  </si>
  <si>
    <t>J BOATS</t>
  </si>
  <si>
    <t>TSP32001E696</t>
  </si>
  <si>
    <t>MS4069AZ</t>
  </si>
  <si>
    <t>NR4Z1450</t>
  </si>
  <si>
    <t>10/5/2015</t>
  </si>
  <si>
    <t>TEKTRON EQUIPMENT</t>
  </si>
  <si>
    <t>QTT01TEKF000</t>
  </si>
  <si>
    <t>MS8413AY</t>
  </si>
  <si>
    <t>1GM10</t>
  </si>
  <si>
    <t>CCY27609H586</t>
  </si>
  <si>
    <t>MS5713ZG</t>
  </si>
  <si>
    <t>HUN50736M77J</t>
  </si>
  <si>
    <t>MS7119AX</t>
  </si>
  <si>
    <t>30A300371N2500</t>
  </si>
  <si>
    <t>CPDF0143M77F</t>
  </si>
  <si>
    <t>MS1232BA</t>
  </si>
  <si>
    <t>CRAIG</t>
  </si>
  <si>
    <t>8158</t>
  </si>
  <si>
    <t>KMA32058M84A</t>
  </si>
  <si>
    <t>MS2199BP</t>
  </si>
  <si>
    <t>03076</t>
  </si>
  <si>
    <t>PELHAM</t>
  </si>
  <si>
    <t>65764D802</t>
  </si>
  <si>
    <t>TAR34401M76H</t>
  </si>
  <si>
    <t>11/2/2016</t>
  </si>
  <si>
    <t>MS3875AX</t>
  </si>
  <si>
    <t>415709</t>
  </si>
  <si>
    <t>ERY26365A888</t>
  </si>
  <si>
    <t>MS3799AX</t>
  </si>
  <si>
    <t>CTYN2133M81E</t>
  </si>
  <si>
    <t>MS1958TZ</t>
  </si>
  <si>
    <t>6500QSF</t>
  </si>
  <si>
    <t>EDWIN QUINTON</t>
  </si>
  <si>
    <t>MEZH16870072</t>
  </si>
  <si>
    <t>MS1428P</t>
  </si>
  <si>
    <t>01773</t>
  </si>
  <si>
    <t>FL15903</t>
  </si>
  <si>
    <t>GIB SEA</t>
  </si>
  <si>
    <t>RIZ02577F787</t>
  </si>
  <si>
    <t>MS3345AW</t>
  </si>
  <si>
    <t>01213660</t>
  </si>
  <si>
    <t>KMA39002M83A</t>
  </si>
  <si>
    <t>MS2543AW</t>
  </si>
  <si>
    <t>ZCC32227M83J</t>
  </si>
  <si>
    <t>MS3932AX</t>
  </si>
  <si>
    <t>02474</t>
  </si>
  <si>
    <t>2204143987</t>
  </si>
  <si>
    <t>USM30012A292</t>
  </si>
  <si>
    <t>MS2016FD</t>
  </si>
  <si>
    <t>MITSUBISI</t>
  </si>
  <si>
    <t>DANIELS HEAD BOATWORKS</t>
  </si>
  <si>
    <t>XNMICSWI11HUN</t>
  </si>
  <si>
    <t>MS9536AV</t>
  </si>
  <si>
    <t>230345</t>
  </si>
  <si>
    <t>7/13/2016</t>
  </si>
  <si>
    <t>PEA65001M79F</t>
  </si>
  <si>
    <t>MS2343AW</t>
  </si>
  <si>
    <t>421941</t>
  </si>
  <si>
    <t>SOUTH CROSS</t>
  </si>
  <si>
    <t>CER280200179</t>
  </si>
  <si>
    <t>MS6100AV</t>
  </si>
  <si>
    <t>09405</t>
  </si>
  <si>
    <t>HUNVO135D091</t>
  </si>
  <si>
    <t>MS4539AV</t>
  </si>
  <si>
    <t>0245</t>
  </si>
  <si>
    <t>TSP28033E787</t>
  </si>
  <si>
    <t>MS3404AV</t>
  </si>
  <si>
    <t>JUNKNOWN</t>
  </si>
  <si>
    <t>XYM31244F484</t>
  </si>
  <si>
    <t>MS8646AU</t>
  </si>
  <si>
    <t>09149</t>
  </si>
  <si>
    <t>TSP00467M84D</t>
  </si>
  <si>
    <t>MS7660AU</t>
  </si>
  <si>
    <t>1397P</t>
  </si>
  <si>
    <t>BANGOR PUNTA</t>
  </si>
  <si>
    <t>CABJ0515M79A</t>
  </si>
  <si>
    <t>MS5231AZ</t>
  </si>
  <si>
    <t>10732</t>
  </si>
  <si>
    <t>TAR30453M77C</t>
  </si>
  <si>
    <t>MS5984AU</t>
  </si>
  <si>
    <t>45877226</t>
  </si>
  <si>
    <t>CONCORDE</t>
  </si>
  <si>
    <t>GND33006M74B</t>
  </si>
  <si>
    <t>MS9070AU</t>
  </si>
  <si>
    <t>CORONADO</t>
  </si>
  <si>
    <t>MSZMT008H505</t>
  </si>
  <si>
    <t>7/2/2018</t>
  </si>
  <si>
    <t>MS0422N</t>
  </si>
  <si>
    <t>392</t>
  </si>
  <si>
    <t>PLCMA021D798</t>
  </si>
  <si>
    <t>MS9845TK</t>
  </si>
  <si>
    <t>M56598</t>
  </si>
  <si>
    <t>MPTCD291J506</t>
  </si>
  <si>
    <t>MS5224FG</t>
  </si>
  <si>
    <t>CPDF0161M77J</t>
  </si>
  <si>
    <t>MS7918AS</t>
  </si>
  <si>
    <t>6BY220</t>
  </si>
  <si>
    <t>FDF00406E708</t>
  </si>
  <si>
    <t>MS8520AY</t>
  </si>
  <si>
    <t>02110-1817</t>
  </si>
  <si>
    <t>M25XP-889743-0405</t>
  </si>
  <si>
    <t>CTYN6316F495</t>
  </si>
  <si>
    <t>MS3016AS</t>
  </si>
  <si>
    <t>FYCLC019L900</t>
  </si>
  <si>
    <t>MS9967T</t>
  </si>
  <si>
    <t>412253</t>
  </si>
  <si>
    <t>CTYN4145B585</t>
  </si>
  <si>
    <t>MS9385BE</t>
  </si>
  <si>
    <t>SCG27607K607</t>
  </si>
  <si>
    <t>MS0812SR</t>
  </si>
  <si>
    <t>01469</t>
  </si>
  <si>
    <t>4/26/2015</t>
  </si>
  <si>
    <t>PEARSON COMPOSITES</t>
  </si>
  <si>
    <t>PCXAE366L607</t>
  </si>
  <si>
    <t>MS3857AR</t>
  </si>
  <si>
    <t>02775</t>
  </si>
  <si>
    <t>PEA95007K990</t>
  </si>
  <si>
    <t>MS3820AR</t>
  </si>
  <si>
    <t>4/8/2015</t>
  </si>
  <si>
    <t>CABS0076A686</t>
  </si>
  <si>
    <t>MS3276AR</t>
  </si>
  <si>
    <t>TILLOTSON PEARSON</t>
  </si>
  <si>
    <t>TSP300400579</t>
  </si>
  <si>
    <t>MS2153AR</t>
  </si>
  <si>
    <t>E03585</t>
  </si>
  <si>
    <t>HWS38272I607</t>
  </si>
  <si>
    <t>MS1967AR</t>
  </si>
  <si>
    <t>113855</t>
  </si>
  <si>
    <t>CPDJ0163M80C</t>
  </si>
  <si>
    <t>2/9/2017</t>
  </si>
  <si>
    <t>MS2007RS</t>
  </si>
  <si>
    <t>12029</t>
  </si>
  <si>
    <t>CANAAN</t>
  </si>
  <si>
    <t>9/12/2014</t>
  </si>
  <si>
    <t>HUN29063A585</t>
  </si>
  <si>
    <t>MS4595BA</t>
  </si>
  <si>
    <t>19585</t>
  </si>
  <si>
    <t>4/3/2016</t>
  </si>
  <si>
    <t>HUN34130C797</t>
  </si>
  <si>
    <t>MS3810AT</t>
  </si>
  <si>
    <t>03885</t>
  </si>
  <si>
    <t>STRATHAM</t>
  </si>
  <si>
    <t>24418</t>
  </si>
  <si>
    <t>CPDF0239M79F</t>
  </si>
  <si>
    <t>MS8601AY</t>
  </si>
  <si>
    <t>02562</t>
  </si>
  <si>
    <t>SAGAMORE BEACH</t>
  </si>
  <si>
    <t>4K607423116</t>
  </si>
  <si>
    <t>6/25/2016</t>
  </si>
  <si>
    <t>LHRT3134H697</t>
  </si>
  <si>
    <t>MS4360AM</t>
  </si>
  <si>
    <t>9Y9329</t>
  </si>
  <si>
    <t>BERH0626M78K</t>
  </si>
  <si>
    <t>MS4858UU</t>
  </si>
  <si>
    <t>CTYL5777H485</t>
  </si>
  <si>
    <t>MS7732ZG</t>
  </si>
  <si>
    <t>9/14/2015</t>
  </si>
  <si>
    <t>CPDDD075J687</t>
  </si>
  <si>
    <t>9/23/2017</t>
  </si>
  <si>
    <t>MS0308PC</t>
  </si>
  <si>
    <t>125C110</t>
  </si>
  <si>
    <t>HWS28536M82I</t>
  </si>
  <si>
    <t>MS7803AT</t>
  </si>
  <si>
    <t>52215</t>
  </si>
  <si>
    <t>SHA26697K102</t>
  </si>
  <si>
    <t>MS6242AR</t>
  </si>
  <si>
    <t>02148</t>
  </si>
  <si>
    <t>007804</t>
  </si>
  <si>
    <t>ALOHA</t>
  </si>
  <si>
    <t>ZUY00A890182</t>
  </si>
  <si>
    <t>MS0001LH</t>
  </si>
  <si>
    <t>AUL28437C999</t>
  </si>
  <si>
    <t>MS1922AS</t>
  </si>
  <si>
    <t>4862</t>
  </si>
  <si>
    <t>CABM0143L788</t>
  </si>
  <si>
    <t>MS8579AH</t>
  </si>
  <si>
    <t>01532</t>
  </si>
  <si>
    <t>NORTHBOROUGH</t>
  </si>
  <si>
    <t>GOSNOLD</t>
  </si>
  <si>
    <t>30558</t>
  </si>
  <si>
    <t>DUJ09359B989</t>
  </si>
  <si>
    <t>MS5692AH</t>
  </si>
  <si>
    <t>02713</t>
  </si>
  <si>
    <t>CUTTYHUNK</t>
  </si>
  <si>
    <t>1890196509</t>
  </si>
  <si>
    <t>CHXB0264A303</t>
  </si>
  <si>
    <t>MS3912KN</t>
  </si>
  <si>
    <t>REGULATOR</t>
  </si>
  <si>
    <t>DJI26022I192</t>
  </si>
  <si>
    <t>MS6192AJ</t>
  </si>
  <si>
    <t>XFR37036M80G</t>
  </si>
  <si>
    <t>MS6547AF</t>
  </si>
  <si>
    <t>EVERETT</t>
  </si>
  <si>
    <t>362</t>
  </si>
  <si>
    <t>HYDROCAT</t>
  </si>
  <si>
    <t>HKV3X103G202</t>
  </si>
  <si>
    <t>MS9085BE</t>
  </si>
  <si>
    <t>22754</t>
  </si>
  <si>
    <t>CAB271081975</t>
  </si>
  <si>
    <t>MS3632BB</t>
  </si>
  <si>
    <t>03753</t>
  </si>
  <si>
    <t>GRANTHAM</t>
  </si>
  <si>
    <t>PMG85959G788</t>
  </si>
  <si>
    <t>MS8015BE</t>
  </si>
  <si>
    <t>SAMSON</t>
  </si>
  <si>
    <t>QES00422E202</t>
  </si>
  <si>
    <t>MS2865AE</t>
  </si>
  <si>
    <t>50575</t>
  </si>
  <si>
    <t>FYCLC043K102</t>
  </si>
  <si>
    <t>MS0100CB</t>
  </si>
  <si>
    <t>1255-68264</t>
  </si>
  <si>
    <t>BL2A44ELK788</t>
  </si>
  <si>
    <t>MS9081BB</t>
  </si>
  <si>
    <t>02149</t>
  </si>
  <si>
    <t>1027E4</t>
  </si>
  <si>
    <t>GML26014F585</t>
  </si>
  <si>
    <t>MS1970JL</t>
  </si>
  <si>
    <t>08967</t>
  </si>
  <si>
    <t>7/16/2016</t>
  </si>
  <si>
    <t>MSZ05241L101</t>
  </si>
  <si>
    <t>MS0311RT</t>
  </si>
  <si>
    <t>1/4/2016</t>
  </si>
  <si>
    <t>BLUE HILL MARINE</t>
  </si>
  <si>
    <t>BHH31169F686</t>
  </si>
  <si>
    <t>MS1461DK</t>
  </si>
  <si>
    <t>03940</t>
  </si>
  <si>
    <t>HUN35280G788</t>
  </si>
  <si>
    <t>MS1273JS</t>
  </si>
  <si>
    <t>M50272</t>
  </si>
  <si>
    <t>WVY28022F001</t>
  </si>
  <si>
    <t>MS0033W</t>
  </si>
  <si>
    <t>AUL28115D393</t>
  </si>
  <si>
    <t>MS8616DB</t>
  </si>
  <si>
    <t>BRIGGS</t>
  </si>
  <si>
    <t>BOKH</t>
  </si>
  <si>
    <t>MSZ02324B101</t>
  </si>
  <si>
    <t>8/3/2016</t>
  </si>
  <si>
    <t>MS2543ZE</t>
  </si>
  <si>
    <t>R211189242DC31</t>
  </si>
  <si>
    <t>12/24/2014</t>
  </si>
  <si>
    <t>MOTOR WHALEBOAT</t>
  </si>
  <si>
    <t>MSZ02284A101</t>
  </si>
  <si>
    <t>MS1134MM</t>
  </si>
  <si>
    <t>R211189242DC30</t>
  </si>
  <si>
    <t>MSZ02283A101</t>
  </si>
  <si>
    <t>MS1133MM</t>
  </si>
  <si>
    <t>8/8/2014</t>
  </si>
  <si>
    <t>TUG BOAT</t>
  </si>
  <si>
    <t>MSZ02256A101</t>
  </si>
  <si>
    <t>MS4039ZE</t>
  </si>
  <si>
    <t>2714-E</t>
  </si>
  <si>
    <t>GNDB05850377</t>
  </si>
  <si>
    <t>MS5052ZE</t>
  </si>
  <si>
    <t>32308</t>
  </si>
  <si>
    <t>TALLAHASSEE</t>
  </si>
  <si>
    <t>224150748</t>
  </si>
  <si>
    <t>FDF00308A696</t>
  </si>
  <si>
    <t>MS1080AL</t>
  </si>
  <si>
    <t>03150565</t>
  </si>
  <si>
    <t>AUL27190H485</t>
  </si>
  <si>
    <t>MS2728DL</t>
  </si>
  <si>
    <t>421391</t>
  </si>
  <si>
    <t>29273</t>
  </si>
  <si>
    <t>CTYL6114G586</t>
  </si>
  <si>
    <t>MS3691BE</t>
  </si>
  <si>
    <t>THERESA</t>
  </si>
  <si>
    <t>412372-CK136</t>
  </si>
  <si>
    <t>5/7/2015</t>
  </si>
  <si>
    <t>CTYN4149B585</t>
  </si>
  <si>
    <t>MS6346AV</t>
  </si>
  <si>
    <t>MSZ00981F000</t>
  </si>
  <si>
    <t>MS2828PW</t>
  </si>
  <si>
    <t>01748</t>
  </si>
  <si>
    <t>HOPKINTON</t>
  </si>
  <si>
    <t>10/10/2014</t>
  </si>
  <si>
    <t>MIAMI BEACH</t>
  </si>
  <si>
    <t>MSZMT850F303</t>
  </si>
  <si>
    <t>MS7912MM</t>
  </si>
  <si>
    <t>CPDF0111M76K</t>
  </si>
  <si>
    <t>MS0056LB</t>
  </si>
  <si>
    <t>12J00347</t>
  </si>
  <si>
    <t>ALBAMARLE</t>
  </si>
  <si>
    <t>XWR32071C494</t>
  </si>
  <si>
    <t>MS3404BC</t>
  </si>
  <si>
    <t>88070180</t>
  </si>
  <si>
    <t>BZF6B040E888</t>
  </si>
  <si>
    <t>MS0064MS</t>
  </si>
  <si>
    <t>2GM20F09530</t>
  </si>
  <si>
    <t>XDYG0147I788</t>
  </si>
  <si>
    <t>MS3348DC</t>
  </si>
  <si>
    <t>HUN35023D686</t>
  </si>
  <si>
    <t>MS0038WD</t>
  </si>
  <si>
    <t>PAYB0124M76K</t>
  </si>
  <si>
    <t>MS5021AY</t>
  </si>
  <si>
    <t>03603</t>
  </si>
  <si>
    <t>AUL28383D898</t>
  </si>
  <si>
    <t>4/14/2017</t>
  </si>
  <si>
    <t>MS7695AF</t>
  </si>
  <si>
    <t>45388516</t>
  </si>
  <si>
    <t>CUMMNS</t>
  </si>
  <si>
    <t>PALMER JOHNSON</t>
  </si>
  <si>
    <t>PJS00001F898</t>
  </si>
  <si>
    <t>MS3806KS</t>
  </si>
  <si>
    <t>413433</t>
  </si>
  <si>
    <t>CTYPO145C686</t>
  </si>
  <si>
    <t>MS1064BC</t>
  </si>
  <si>
    <t>30203</t>
  </si>
  <si>
    <t>FDF33048H798</t>
  </si>
  <si>
    <t>MS7000T</t>
  </si>
  <si>
    <t>VNYHK0390281</t>
  </si>
  <si>
    <t>MS5223ZG</t>
  </si>
  <si>
    <t>06216</t>
  </si>
  <si>
    <t>PEA57108M76G</t>
  </si>
  <si>
    <t>MS8502AZ</t>
  </si>
  <si>
    <t>327314</t>
  </si>
  <si>
    <t>REVERE</t>
  </si>
  <si>
    <t>4364</t>
  </si>
  <si>
    <t>DUJ054156990</t>
  </si>
  <si>
    <t>MS1503KN</t>
  </si>
  <si>
    <t>02151</t>
  </si>
  <si>
    <t>JEANNEAU</t>
  </si>
  <si>
    <t>MSZ00086D696</t>
  </si>
  <si>
    <t>MS4611KL</t>
  </si>
  <si>
    <t>VINEYARD YACHTS</t>
  </si>
  <si>
    <t>VNYHK0350880</t>
  </si>
  <si>
    <t>MS0009DL</t>
  </si>
  <si>
    <t>CANADIAN</t>
  </si>
  <si>
    <t>ZCUW1100M79A</t>
  </si>
  <si>
    <t>MS2223KL</t>
  </si>
  <si>
    <t>53371</t>
  </si>
  <si>
    <t>FDF001308484</t>
  </si>
  <si>
    <t>MS0050MG</t>
  </si>
  <si>
    <t>FDF00269D292</t>
  </si>
  <si>
    <t>MS6897AB</t>
  </si>
  <si>
    <t>11268</t>
  </si>
  <si>
    <t>TSPAE019H293</t>
  </si>
  <si>
    <t>MS7430BB</t>
  </si>
  <si>
    <t>XDYF0159C686</t>
  </si>
  <si>
    <t>MS1222PB</t>
  </si>
  <si>
    <t>00925</t>
  </si>
  <si>
    <t>HUN55051M81K</t>
  </si>
  <si>
    <t>MS0069BD</t>
  </si>
  <si>
    <t>03150606</t>
  </si>
  <si>
    <t>7/26/2014</t>
  </si>
  <si>
    <t>AVL27214K485</t>
  </si>
  <si>
    <t>MS6368CF</t>
  </si>
  <si>
    <t>027ACO</t>
  </si>
  <si>
    <t>NEWPORT CAP YCT</t>
  </si>
  <si>
    <t>CPY27694M79J</t>
  </si>
  <si>
    <t>MS7585KL</t>
  </si>
  <si>
    <t>MSZ00081I494</t>
  </si>
  <si>
    <t>3/23/2017</t>
  </si>
  <si>
    <t>MS5887BD</t>
  </si>
  <si>
    <t>MSZMT802G606</t>
  </si>
  <si>
    <t>MS8676AU</t>
  </si>
  <si>
    <t>01Z26715</t>
  </si>
  <si>
    <t>DUFFY DUFFY</t>
  </si>
  <si>
    <t>DUJ05330H888</t>
  </si>
  <si>
    <t>MS4136KG</t>
  </si>
  <si>
    <t>03874</t>
  </si>
  <si>
    <t>SEABROOK</t>
  </si>
  <si>
    <t>730835</t>
  </si>
  <si>
    <t>ISUSU</t>
  </si>
  <si>
    <t>HOLLANDS BOAT</t>
  </si>
  <si>
    <t>HLG32097D393</t>
  </si>
  <si>
    <t>MS0088AA</t>
  </si>
  <si>
    <t>44736848</t>
  </si>
  <si>
    <t>MSZ00114C393</t>
  </si>
  <si>
    <t>3/18/2017</t>
  </si>
  <si>
    <t>MS0371U</t>
  </si>
  <si>
    <t>14037C310</t>
  </si>
  <si>
    <t>12504</t>
  </si>
  <si>
    <t>CONCORDIA CO</t>
  </si>
  <si>
    <t>MSZ00086C393</t>
  </si>
  <si>
    <t>MS0419S</t>
  </si>
  <si>
    <t>414026</t>
  </si>
  <si>
    <t>CTYN4666H687</t>
  </si>
  <si>
    <t>MS5647FF</t>
  </si>
  <si>
    <t>4D0162253</t>
  </si>
  <si>
    <t>SGH0019B0978</t>
  </si>
  <si>
    <t>MS5951AL</t>
  </si>
  <si>
    <t>C&amp;C YACHTS</t>
  </si>
  <si>
    <t>ZCC27760M78H</t>
  </si>
  <si>
    <t>MS4524AJ</t>
  </si>
  <si>
    <t>02140</t>
  </si>
  <si>
    <t>06268</t>
  </si>
  <si>
    <t>WYM27493M83E</t>
  </si>
  <si>
    <t>MS6776B</t>
  </si>
  <si>
    <t>D0775</t>
  </si>
  <si>
    <t>TDL27030D585</t>
  </si>
  <si>
    <t>MS0114TM</t>
  </si>
  <si>
    <t>02109-4904</t>
  </si>
  <si>
    <t>N8054</t>
  </si>
  <si>
    <t>YAMMAR</t>
  </si>
  <si>
    <t>TILLOTSON-PEARN</t>
  </si>
  <si>
    <t>TSP302510280</t>
  </si>
  <si>
    <t>MS5783WT</t>
  </si>
  <si>
    <t>6599-C808</t>
  </si>
  <si>
    <t>11/23/2015</t>
  </si>
  <si>
    <t>XDYZ0036C989</t>
  </si>
  <si>
    <t>MS3162B</t>
  </si>
  <si>
    <t>XDYR0005M75G</t>
  </si>
  <si>
    <t>MS5774KA</t>
  </si>
  <si>
    <t>58338C707</t>
  </si>
  <si>
    <t>MSZ00869C091</t>
  </si>
  <si>
    <t>MS4313AK</t>
  </si>
  <si>
    <t>02561</t>
  </si>
  <si>
    <t>SAGAMORE</t>
  </si>
  <si>
    <t>CTYN1742M80D</t>
  </si>
  <si>
    <t>6/5/2018</t>
  </si>
  <si>
    <t>MS6531AZ</t>
  </si>
  <si>
    <t>01436</t>
  </si>
  <si>
    <t>BALDWINVILLE</t>
  </si>
  <si>
    <t>46355405</t>
  </si>
  <si>
    <t>MSZMT995F606</t>
  </si>
  <si>
    <t>MS8578AY</t>
  </si>
  <si>
    <t>14287C31</t>
  </si>
  <si>
    <t>MSZ03110I292</t>
  </si>
  <si>
    <t>MS7768HT</t>
  </si>
  <si>
    <t>72</t>
  </si>
  <si>
    <t>236U64344</t>
  </si>
  <si>
    <t>MSZ00023C494</t>
  </si>
  <si>
    <t>3/8/2018</t>
  </si>
  <si>
    <t>MS0101MM</t>
  </si>
  <si>
    <t>15082</t>
  </si>
  <si>
    <t>MARINE</t>
  </si>
  <si>
    <t>MSZ00035B292</t>
  </si>
  <si>
    <t>12/28/2017</t>
  </si>
  <si>
    <t>MS3966AM</t>
  </si>
  <si>
    <t>MSZ00572H393</t>
  </si>
  <si>
    <t>MS4147CB</t>
  </si>
  <si>
    <t>GA035164</t>
  </si>
  <si>
    <t>DESCAMP</t>
  </si>
  <si>
    <t>MSZ00359E191</t>
  </si>
  <si>
    <t>MS9415AH</t>
  </si>
  <si>
    <t>00961</t>
  </si>
  <si>
    <t>HUN71106M811</t>
  </si>
  <si>
    <t>MS7417WW</t>
  </si>
  <si>
    <t>MD2B2641</t>
  </si>
  <si>
    <t>CPDF0042M75F</t>
  </si>
  <si>
    <t>MS7048XY</t>
  </si>
  <si>
    <t>XDYS0182M80C</t>
  </si>
  <si>
    <t>MS0322EM</t>
  </si>
  <si>
    <t>TDL26028M82E</t>
  </si>
  <si>
    <t>11/4/2016</t>
  </si>
  <si>
    <t>MS2066KV</t>
  </si>
  <si>
    <t>AY6112</t>
  </si>
  <si>
    <t>MS6117WW</t>
  </si>
  <si>
    <t>28950</t>
  </si>
  <si>
    <t>HWS28508M81E</t>
  </si>
  <si>
    <t>MS6040AM</t>
  </si>
  <si>
    <t>G00219</t>
  </si>
  <si>
    <t>ZCC30473M78H</t>
  </si>
  <si>
    <t>MS5801AD</t>
  </si>
  <si>
    <t>CABM0047M83I</t>
  </si>
  <si>
    <t>MS9163AZ</t>
  </si>
  <si>
    <t>44267189</t>
  </si>
  <si>
    <t>316538</t>
  </si>
  <si>
    <t>MS5517AC</t>
  </si>
  <si>
    <t>01547</t>
  </si>
  <si>
    <t>XLY280140881</t>
  </si>
  <si>
    <t>MS2012ZC</t>
  </si>
  <si>
    <t>HUN54417M79E</t>
  </si>
  <si>
    <t>MS8294AV</t>
  </si>
  <si>
    <t>MSZMT245H303</t>
  </si>
  <si>
    <t>MS4885AX</t>
  </si>
  <si>
    <t>502218</t>
  </si>
  <si>
    <t>MSZOO258E989</t>
  </si>
  <si>
    <t>MS4477HD</t>
  </si>
  <si>
    <t>M-25 411828</t>
  </si>
  <si>
    <t>1/30/2015</t>
  </si>
  <si>
    <t>CTYN3768M84C</t>
  </si>
  <si>
    <t>1/30/2017</t>
  </si>
  <si>
    <t>MS5540BD</t>
  </si>
  <si>
    <t>45101</t>
  </si>
  <si>
    <t>CPDDD040L586</t>
  </si>
  <si>
    <t>8/30/2017</t>
  </si>
  <si>
    <t>MS2704K</t>
  </si>
  <si>
    <t>MQN378081687</t>
  </si>
  <si>
    <t>10/31/2016</t>
  </si>
  <si>
    <t>MS3445AE</t>
  </si>
  <si>
    <t>PEA90056A787</t>
  </si>
  <si>
    <t>MS4742KA</t>
  </si>
  <si>
    <t>BEETLE BOAT</t>
  </si>
  <si>
    <t>MSZ04022B292</t>
  </si>
  <si>
    <t>MS3954FT</t>
  </si>
  <si>
    <t>518694</t>
  </si>
  <si>
    <t>R CHANDLER</t>
  </si>
  <si>
    <t>MSZ00241J191</t>
  </si>
  <si>
    <t>MS4519AK</t>
  </si>
  <si>
    <t>WESTABEAK</t>
  </si>
  <si>
    <t>PHINNEY</t>
  </si>
  <si>
    <t>6403655</t>
  </si>
  <si>
    <t>1906</t>
  </si>
  <si>
    <t>MS3107AD</t>
  </si>
  <si>
    <t>SSU30244M79E</t>
  </si>
  <si>
    <t>356</t>
  </si>
  <si>
    <t>MS6680ZG</t>
  </si>
  <si>
    <t>04355</t>
  </si>
  <si>
    <t>READFIELD</t>
  </si>
  <si>
    <t>40B31057</t>
  </si>
  <si>
    <t>FDF000013183</t>
  </si>
  <si>
    <t>MS4772JB</t>
  </si>
  <si>
    <t>21620</t>
  </si>
  <si>
    <t>CHESTERTOWN</t>
  </si>
  <si>
    <t>CPDF0028M75D</t>
  </si>
  <si>
    <t>MS9617AD</t>
  </si>
  <si>
    <t>NORTHBORO</t>
  </si>
  <si>
    <t>230357</t>
  </si>
  <si>
    <t>10662</t>
  </si>
  <si>
    <t>CTYL4263M79C</t>
  </si>
  <si>
    <t>MS1832KE</t>
  </si>
  <si>
    <t>TAR28108C787</t>
  </si>
  <si>
    <t>MS5428Z</t>
  </si>
  <si>
    <t>MSZ00278J191</t>
  </si>
  <si>
    <t>1938</t>
  </si>
  <si>
    <t>MS2171SL</t>
  </si>
  <si>
    <t>415290</t>
  </si>
  <si>
    <t>XDYN0584K485</t>
  </si>
  <si>
    <t>MS6006AZ</t>
  </si>
  <si>
    <t>YARMAR</t>
  </si>
  <si>
    <t>CCY260041276</t>
  </si>
  <si>
    <t>MS6735AY</t>
  </si>
  <si>
    <t>MSZ06232E202</t>
  </si>
  <si>
    <t>MS1559AE</t>
  </si>
  <si>
    <t>15566</t>
  </si>
  <si>
    <t>CTYB0112B494</t>
  </si>
  <si>
    <t>MS6101KE</t>
  </si>
  <si>
    <t>120131</t>
  </si>
  <si>
    <t>ABV00115B989</t>
  </si>
  <si>
    <t>MS7948AL</t>
  </si>
  <si>
    <t>44276676</t>
  </si>
  <si>
    <t>BERG1477M75D</t>
  </si>
  <si>
    <t>MS5300SD</t>
  </si>
  <si>
    <t>107U3123</t>
  </si>
  <si>
    <t>MOTOR WHLR</t>
  </si>
  <si>
    <t>26MW6827</t>
  </si>
  <si>
    <t>12/1/2016</t>
  </si>
  <si>
    <t>MS0115MM</t>
  </si>
  <si>
    <t>2/11/2015</t>
  </si>
  <si>
    <t>MSZ02692D101</t>
  </si>
  <si>
    <t>MS1140MM</t>
  </si>
  <si>
    <t>10701345</t>
  </si>
  <si>
    <t>MSZ03058L292</t>
  </si>
  <si>
    <t>MS0100MM</t>
  </si>
  <si>
    <t>412249</t>
  </si>
  <si>
    <t>6/28/2015</t>
  </si>
  <si>
    <t>CTYN4120A585</t>
  </si>
  <si>
    <t>MS0033BB</t>
  </si>
  <si>
    <t>35196WN</t>
  </si>
  <si>
    <t>HHG37105F585</t>
  </si>
  <si>
    <t>MS6884AX</t>
  </si>
  <si>
    <t>1725077</t>
  </si>
  <si>
    <t>BANGOR PUNTA MARINE</t>
  </si>
  <si>
    <t>CAB704020476</t>
  </si>
  <si>
    <t>MS8960AT</t>
  </si>
  <si>
    <t>04997</t>
  </si>
  <si>
    <t>HWS34089M80D</t>
  </si>
  <si>
    <t>MS0026DO</t>
  </si>
  <si>
    <t>21443</t>
  </si>
  <si>
    <t>PCS201630181</t>
  </si>
  <si>
    <t>MS5930BE</t>
  </si>
  <si>
    <t>5102156805X</t>
  </si>
  <si>
    <t>FMLT2101D415</t>
  </si>
  <si>
    <t>MS0719KV</t>
  </si>
  <si>
    <t>MMC22280I415</t>
  </si>
  <si>
    <t>MS5547BD</t>
  </si>
  <si>
    <t>88110219</t>
  </si>
  <si>
    <t>BLBA61FF0184</t>
  </si>
  <si>
    <t>MS3776BC</t>
  </si>
  <si>
    <t>63PX1134193</t>
  </si>
  <si>
    <t>ROBE0124H314</t>
  </si>
  <si>
    <t>MS3238BC</t>
  </si>
  <si>
    <t>02056</t>
  </si>
  <si>
    <t>NORFOLK</t>
  </si>
  <si>
    <t>M140139202</t>
  </si>
  <si>
    <t>MMC22234D494</t>
  </si>
  <si>
    <t>MS1890BC</t>
  </si>
  <si>
    <t>28562</t>
  </si>
  <si>
    <t>NC</t>
  </si>
  <si>
    <t>NEW BERN</t>
  </si>
  <si>
    <t>0L901926</t>
  </si>
  <si>
    <t>RPG24438I990</t>
  </si>
  <si>
    <t>11/15/2017</t>
  </si>
  <si>
    <t>MS1350BC</t>
  </si>
  <si>
    <t>4/21/2015</t>
  </si>
  <si>
    <t>MMC2225IA999</t>
  </si>
  <si>
    <t>MS3580BB</t>
  </si>
  <si>
    <t>33924</t>
  </si>
  <si>
    <t>CAPTIVA</t>
  </si>
  <si>
    <t>KTA09040636</t>
  </si>
  <si>
    <t>NANI</t>
  </si>
  <si>
    <t>5/30/2016</t>
  </si>
  <si>
    <t>MMC18817C010</t>
  </si>
  <si>
    <t>MS5227AZ</t>
  </si>
  <si>
    <t>E15624</t>
  </si>
  <si>
    <t>FMLT2105F011</t>
  </si>
  <si>
    <t>MS8395BA</t>
  </si>
  <si>
    <t>1GM05412</t>
  </si>
  <si>
    <t>TSP25184M83K</t>
  </si>
  <si>
    <t>MS8620AY</t>
  </si>
  <si>
    <t>33868</t>
  </si>
  <si>
    <t>CASTINE</t>
  </si>
  <si>
    <t>XJH65006D404</t>
  </si>
  <si>
    <t>MS0609BF</t>
  </si>
  <si>
    <t>01106</t>
  </si>
  <si>
    <t>9.5</t>
  </si>
  <si>
    <t>12906</t>
  </si>
  <si>
    <t>6/5/2016</t>
  </si>
  <si>
    <t>MENCA108F494</t>
  </si>
  <si>
    <t>MS1477AT</t>
  </si>
  <si>
    <t>18857</t>
  </si>
  <si>
    <t>MMC18764G101</t>
  </si>
  <si>
    <t>MS1936PW</t>
  </si>
  <si>
    <t>PORTSMOUTH</t>
  </si>
  <si>
    <t>PYA000250176</t>
  </si>
  <si>
    <t>MS7612AX</t>
  </si>
  <si>
    <t>2004011614</t>
  </si>
  <si>
    <t>XWR24126C708</t>
  </si>
  <si>
    <t>MS3530AX</t>
  </si>
  <si>
    <t>PSC20427I495</t>
  </si>
  <si>
    <t>MS9134AW</t>
  </si>
  <si>
    <t>G86NELO</t>
  </si>
  <si>
    <t>9/22/2015</t>
  </si>
  <si>
    <t>TXZ389209134</t>
  </si>
  <si>
    <t>MS6055AW</t>
  </si>
  <si>
    <t>78704</t>
  </si>
  <si>
    <t>245</t>
  </si>
  <si>
    <t>GM12552422</t>
  </si>
  <si>
    <t>259</t>
  </si>
  <si>
    <t>SOUTHAMPTON</t>
  </si>
  <si>
    <t>19615</t>
  </si>
  <si>
    <t>USCC07FDL900</t>
  </si>
  <si>
    <t>MS0010CP</t>
  </si>
  <si>
    <t>01073</t>
  </si>
  <si>
    <t>10812</t>
  </si>
  <si>
    <t>7/16/2014</t>
  </si>
  <si>
    <t>MMC22215J788</t>
  </si>
  <si>
    <t>MS3989BA</t>
  </si>
  <si>
    <t>BARJ-1000631</t>
  </si>
  <si>
    <t>SCG22323E404</t>
  </si>
  <si>
    <t>MS8964AU</t>
  </si>
  <si>
    <t>E10052</t>
  </si>
  <si>
    <t>FMLT2118J708</t>
  </si>
  <si>
    <t>MS9256AS</t>
  </si>
  <si>
    <t>02152-2208</t>
  </si>
  <si>
    <t>3</t>
  </si>
  <si>
    <t>NYZ590130483</t>
  </si>
  <si>
    <t>MS7084AS</t>
  </si>
  <si>
    <t>AUF3621</t>
  </si>
  <si>
    <t>22333</t>
  </si>
  <si>
    <t>MMC221450680</t>
  </si>
  <si>
    <t>MS7443BC</t>
  </si>
  <si>
    <t>MMC18705F494</t>
  </si>
  <si>
    <t>MS7153PL</t>
  </si>
  <si>
    <t>172343</t>
  </si>
  <si>
    <t>MENGER BOATWORKS, INC</t>
  </si>
  <si>
    <t>MENC2314J305</t>
  </si>
  <si>
    <t>MS1160EM</t>
  </si>
  <si>
    <t>02666</t>
  </si>
  <si>
    <t>0T98Y377</t>
  </si>
  <si>
    <t>206</t>
  </si>
  <si>
    <t>SPRINGFIELD</t>
  </si>
  <si>
    <t>19697</t>
  </si>
  <si>
    <t>BUJ13212I405</t>
  </si>
  <si>
    <t>MS6808BD</t>
  </si>
  <si>
    <t>01129</t>
  </si>
  <si>
    <t>CPDY0110M83F</t>
  </si>
  <si>
    <t>1/3/2017</t>
  </si>
  <si>
    <t>MS2731LA</t>
  </si>
  <si>
    <t>01875</t>
  </si>
  <si>
    <t>12/8/2014</t>
  </si>
  <si>
    <t>MMC221680283</t>
  </si>
  <si>
    <t>MS4916AK</t>
  </si>
  <si>
    <t>52205</t>
  </si>
  <si>
    <t>CAR25280C101</t>
  </si>
  <si>
    <t>MS3970BB</t>
  </si>
  <si>
    <t>14787</t>
  </si>
  <si>
    <t>MMC18724C696</t>
  </si>
  <si>
    <t>MS9910AU</t>
  </si>
  <si>
    <t>106</t>
  </si>
  <si>
    <t>428902</t>
  </si>
  <si>
    <t>6/23/2014</t>
  </si>
  <si>
    <t>DRUMMOND</t>
  </si>
  <si>
    <t>DRU007200176</t>
  </si>
  <si>
    <t>MS3479BU</t>
  </si>
  <si>
    <t>27612</t>
  </si>
  <si>
    <t>DYEF0367B101</t>
  </si>
  <si>
    <t>MS0294EE</t>
  </si>
  <si>
    <t>E22156</t>
  </si>
  <si>
    <t>CRY21533C000</t>
  </si>
  <si>
    <t>8/9/2016</t>
  </si>
  <si>
    <t>MS2670ZE</t>
  </si>
  <si>
    <t>0L061423</t>
  </si>
  <si>
    <t>8499</t>
  </si>
  <si>
    <t>OSD24107D000</t>
  </si>
  <si>
    <t>MS3490ZC</t>
  </si>
  <si>
    <t>PERKINGS</t>
  </si>
  <si>
    <t>SGH01250F585</t>
  </si>
  <si>
    <t>MS1176KW</t>
  </si>
  <si>
    <t>J5104372</t>
  </si>
  <si>
    <t>XDYJ06280373</t>
  </si>
  <si>
    <t>MS9387BA</t>
  </si>
  <si>
    <t>50898</t>
  </si>
  <si>
    <t>NOVURANIA</t>
  </si>
  <si>
    <t>PKF10391C797</t>
  </si>
  <si>
    <t>MS1213PB</t>
  </si>
  <si>
    <t>CCO25006K696</t>
  </si>
  <si>
    <t>10/19/2017</t>
  </si>
  <si>
    <t>MS5159J</t>
  </si>
  <si>
    <t>BWC6818BG687</t>
  </si>
  <si>
    <t>MS6949KN</t>
  </si>
  <si>
    <t>HERRISHOFF</t>
  </si>
  <si>
    <t>TSPH00190474</t>
  </si>
  <si>
    <t>MS2243BB</t>
  </si>
  <si>
    <t>MD106162</t>
  </si>
  <si>
    <t>MENEMSHA</t>
  </si>
  <si>
    <t>CTZ029520176</t>
  </si>
  <si>
    <t>MS1509AV</t>
  </si>
  <si>
    <t>05050</t>
  </si>
  <si>
    <t>CPDE0235M75D</t>
  </si>
  <si>
    <t>MS2181AZ</t>
  </si>
  <si>
    <t>50964</t>
  </si>
  <si>
    <t>TRP24102C293</t>
  </si>
  <si>
    <t>MS5986A</t>
  </si>
  <si>
    <t>TALMAN YACHT CO</t>
  </si>
  <si>
    <t>TYC000061F70</t>
  </si>
  <si>
    <t>MS1543KB</t>
  </si>
  <si>
    <t>9T1337P3417</t>
  </si>
  <si>
    <t>WESTERBEEK</t>
  </si>
  <si>
    <t>DYEF035YB989</t>
  </si>
  <si>
    <t>MS5557BT</t>
  </si>
  <si>
    <t>45674/B505</t>
  </si>
  <si>
    <t>NOWAKE &amp; WILLIA</t>
  </si>
  <si>
    <t>TSPHP0650375</t>
  </si>
  <si>
    <t>MS2749CG</t>
  </si>
  <si>
    <t>7VPXM024DAA</t>
  </si>
  <si>
    <t>NTLBP346A686</t>
  </si>
  <si>
    <t>MS1471SG</t>
  </si>
  <si>
    <t>3483</t>
  </si>
  <si>
    <t>CRY</t>
  </si>
  <si>
    <t>CRY21142B888</t>
  </si>
  <si>
    <t>MS9234HC</t>
  </si>
  <si>
    <t>07491</t>
  </si>
  <si>
    <t>7/19/2015</t>
  </si>
  <si>
    <t>MSZ00168A292</t>
  </si>
  <si>
    <t>MS4249AX</t>
  </si>
  <si>
    <t>CONCORDIA CO.IC</t>
  </si>
  <si>
    <t>MSZ01011D292</t>
  </si>
  <si>
    <t>MS9205BA</t>
  </si>
  <si>
    <t>19014</t>
  </si>
  <si>
    <t>TALMAN YACHTT</t>
  </si>
  <si>
    <t>MSZ03029K292</t>
  </si>
  <si>
    <t>MS1446ZB</t>
  </si>
  <si>
    <t>4.99</t>
  </si>
  <si>
    <t>8188815</t>
  </si>
  <si>
    <t>MS7654AT</t>
  </si>
  <si>
    <t>4184C701</t>
  </si>
  <si>
    <t>EDDY&amp;DUFF</t>
  </si>
  <si>
    <t>EADQU001H787</t>
  </si>
  <si>
    <t>MS0023DW</t>
  </si>
  <si>
    <t>3YM20</t>
  </si>
  <si>
    <t>MSZ00121C292</t>
  </si>
  <si>
    <t>MS3060BF</t>
  </si>
  <si>
    <t>YW1575962742</t>
  </si>
  <si>
    <t>CPDY0153M84C</t>
  </si>
  <si>
    <t>MS8993AR</t>
  </si>
  <si>
    <t>03824</t>
  </si>
  <si>
    <t>01434</t>
  </si>
  <si>
    <t>LANDING B0AT</t>
  </si>
  <si>
    <t>LKS000390983</t>
  </si>
  <si>
    <t>MS0801TD</t>
  </si>
  <si>
    <t>305392</t>
  </si>
  <si>
    <t>MMC221430580</t>
  </si>
  <si>
    <t>MS6155AN</t>
  </si>
  <si>
    <t>02906</t>
  </si>
  <si>
    <t>10921110</t>
  </si>
  <si>
    <t>HERAL0051179</t>
  </si>
  <si>
    <t>MS4985AP</t>
  </si>
  <si>
    <t>CTYK5364C686</t>
  </si>
  <si>
    <t>MS8289BF</t>
  </si>
  <si>
    <t>21573041</t>
  </si>
  <si>
    <t>TBI</t>
  </si>
  <si>
    <t>T13X2153041</t>
  </si>
  <si>
    <t>MS4279C</t>
  </si>
  <si>
    <t>1GM10-DIESEZ-8646</t>
  </si>
  <si>
    <t>MMC185150881</t>
  </si>
  <si>
    <t>MS6747ZG</t>
  </si>
  <si>
    <t>02360-8800</t>
  </si>
  <si>
    <t>00508</t>
  </si>
  <si>
    <t>MILLIS</t>
  </si>
  <si>
    <t>10650</t>
  </si>
  <si>
    <t>TSPHA2050473</t>
  </si>
  <si>
    <t>MS2960BF</t>
  </si>
  <si>
    <t>02054</t>
  </si>
  <si>
    <t>NISSON</t>
  </si>
  <si>
    <t>8068</t>
  </si>
  <si>
    <t>MS2787FB</t>
  </si>
  <si>
    <t>03796</t>
  </si>
  <si>
    <t>MSZ00705E000</t>
  </si>
  <si>
    <t>MS8323AR</t>
  </si>
  <si>
    <t>158</t>
  </si>
  <si>
    <t>M25734</t>
  </si>
  <si>
    <t>MSZ00608J091</t>
  </si>
  <si>
    <t>MS6824AS</t>
  </si>
  <si>
    <t>YENMAR</t>
  </si>
  <si>
    <t>CRY21140A788</t>
  </si>
  <si>
    <t>MS8737HC</t>
  </si>
  <si>
    <t>MMC18648G787</t>
  </si>
  <si>
    <t>MS6226AA</t>
  </si>
  <si>
    <t>01738</t>
  </si>
  <si>
    <t>CPDV0002M81F</t>
  </si>
  <si>
    <t>MS6607KH</t>
  </si>
  <si>
    <t>66MS-1020698</t>
  </si>
  <si>
    <t>7/14/2015</t>
  </si>
  <si>
    <t>122</t>
  </si>
  <si>
    <t>ACHILLES</t>
  </si>
  <si>
    <t>ACH00157A606</t>
  </si>
  <si>
    <t>MS5125BE</t>
  </si>
  <si>
    <t>5.5</t>
  </si>
  <si>
    <t>1957</t>
  </si>
  <si>
    <t>162</t>
  </si>
  <si>
    <t>19693</t>
  </si>
  <si>
    <t>DURANAUTIC</t>
  </si>
  <si>
    <t>MSZ04387G101</t>
  </si>
  <si>
    <t>MS9052AK</t>
  </si>
  <si>
    <t>820</t>
  </si>
  <si>
    <t>8/18/2015</t>
  </si>
  <si>
    <t>606</t>
  </si>
  <si>
    <t>4362</t>
  </si>
  <si>
    <t>PMC50076A101</t>
  </si>
  <si>
    <t>MS7525BE</t>
  </si>
  <si>
    <t>2006032098</t>
  </si>
  <si>
    <t>TNRD7348B808</t>
  </si>
  <si>
    <t>MS6533BD</t>
  </si>
  <si>
    <t>574</t>
  </si>
  <si>
    <t>73757615</t>
  </si>
  <si>
    <t>SERP8463J415</t>
  </si>
  <si>
    <t>11/30/2016</t>
  </si>
  <si>
    <t>MS5500BA</t>
  </si>
  <si>
    <t>E20576</t>
  </si>
  <si>
    <t>488</t>
  </si>
  <si>
    <t>CTYD0184L900</t>
  </si>
  <si>
    <t>MS2923BC</t>
  </si>
  <si>
    <t>PROVINCETOWN</t>
  </si>
  <si>
    <t>29201</t>
  </si>
  <si>
    <t>MSZMT023A010</t>
  </si>
  <si>
    <t>MS1993DD</t>
  </si>
  <si>
    <t>MSZMT354H606</t>
  </si>
  <si>
    <t>MS0615AT</t>
  </si>
  <si>
    <t>02652</t>
  </si>
  <si>
    <t>NORTH TRURO</t>
  </si>
  <si>
    <t>29191</t>
  </si>
  <si>
    <t>RIZA2087C787</t>
  </si>
  <si>
    <t>MS0087WP</t>
  </si>
  <si>
    <t>111748DE08-X1M02</t>
  </si>
  <si>
    <t>DAEWOO</t>
  </si>
  <si>
    <t>8515</t>
  </si>
  <si>
    <t>MSZMT670G809</t>
  </si>
  <si>
    <t>MS9036BA</t>
  </si>
  <si>
    <t>73468295</t>
  </si>
  <si>
    <t>SERP8082B313</t>
  </si>
  <si>
    <t>MS0215DS</t>
  </si>
  <si>
    <t>10577</t>
  </si>
  <si>
    <t>PURCHASE</t>
  </si>
  <si>
    <t>MSZMT112G809</t>
  </si>
  <si>
    <t>MS0460MR</t>
  </si>
  <si>
    <t>29204</t>
  </si>
  <si>
    <t>SEAPRIDE BOATS</t>
  </si>
  <si>
    <t>SPB081395958</t>
  </si>
  <si>
    <t>MS1980SP</t>
  </si>
  <si>
    <t>MSZMT434H606</t>
  </si>
  <si>
    <t>MS6971AV</t>
  </si>
  <si>
    <t>478</t>
  </si>
  <si>
    <t>46705090</t>
  </si>
  <si>
    <t>545</t>
  </si>
  <si>
    <t>SERP7147A707</t>
  </si>
  <si>
    <t>MS4349AT</t>
  </si>
  <si>
    <t>62</t>
  </si>
  <si>
    <t>U1252</t>
  </si>
  <si>
    <t>XYM41153F484</t>
  </si>
  <si>
    <t>MS3333AS</t>
  </si>
  <si>
    <t>651407</t>
  </si>
  <si>
    <t>6/11/2016</t>
  </si>
  <si>
    <t>STNAN329H506</t>
  </si>
  <si>
    <t>MS6701AN</t>
  </si>
  <si>
    <t>02452</t>
  </si>
  <si>
    <t>446</t>
  </si>
  <si>
    <t>46549417</t>
  </si>
  <si>
    <t>SERP6781K506</t>
  </si>
  <si>
    <t>MS1893AN</t>
  </si>
  <si>
    <t>46564445</t>
  </si>
  <si>
    <t>SERP6829A606</t>
  </si>
  <si>
    <t>MS0777MM</t>
  </si>
  <si>
    <t>KT 1150</t>
  </si>
  <si>
    <t>510</t>
  </si>
  <si>
    <t>SEAPRIDE</t>
  </si>
  <si>
    <t>MSZMT632H202</t>
  </si>
  <si>
    <t>MS5025AU</t>
  </si>
  <si>
    <t>6A0347010</t>
  </si>
  <si>
    <t>HATAD4980178</t>
  </si>
  <si>
    <t>MS0020VG</t>
  </si>
  <si>
    <t>84Z02998</t>
  </si>
  <si>
    <t>22332</t>
  </si>
  <si>
    <t>WEDGEPORT BOATS</t>
  </si>
  <si>
    <t>MSZMT345G303</t>
  </si>
  <si>
    <t>MS9495DC</t>
  </si>
  <si>
    <t>TORBAY BOAT</t>
  </si>
  <si>
    <t>ZOR00144F888</t>
  </si>
  <si>
    <t>MS5962BD</t>
  </si>
  <si>
    <t>10/8/2014</t>
  </si>
  <si>
    <t>MSZMT122F303</t>
  </si>
  <si>
    <t>MS4827BD</t>
  </si>
  <si>
    <t>MSZ06383E202</t>
  </si>
  <si>
    <t>10/7/2017</t>
  </si>
  <si>
    <t>MS6956AZ</t>
  </si>
  <si>
    <t>8D3833</t>
  </si>
  <si>
    <t>MSZ05935E202</t>
  </si>
  <si>
    <t>MS7696AD</t>
  </si>
  <si>
    <t>02128</t>
  </si>
  <si>
    <t>EAST BOSTON</t>
  </si>
  <si>
    <t>21306663</t>
  </si>
  <si>
    <t>9/14/2014</t>
  </si>
  <si>
    <t>SIL441081899</t>
  </si>
  <si>
    <t>10/26/2016</t>
  </si>
  <si>
    <t>MS1402ZD</t>
  </si>
  <si>
    <t>MACKAY &amp; SONS</t>
  </si>
  <si>
    <t>MSZ01978K000</t>
  </si>
  <si>
    <t>8/23/2016</t>
  </si>
  <si>
    <t>MS8049ZC</t>
  </si>
  <si>
    <t>02041</t>
  </si>
  <si>
    <t>GREEN HARBOR</t>
  </si>
  <si>
    <t>GM671256879</t>
  </si>
  <si>
    <t>391592</t>
  </si>
  <si>
    <t>MS4283AG</t>
  </si>
  <si>
    <t>02020</t>
  </si>
  <si>
    <t>BRANT ROCK</t>
  </si>
  <si>
    <t>34960277</t>
  </si>
  <si>
    <t>DIXON4201005</t>
  </si>
  <si>
    <t>3/1/2018</t>
  </si>
  <si>
    <t>MS1403AW</t>
  </si>
  <si>
    <t>75V11454</t>
  </si>
  <si>
    <t>8509</t>
  </si>
  <si>
    <t>PBM041998239</t>
  </si>
  <si>
    <t>MS0001HY</t>
  </si>
  <si>
    <t>G7D1099</t>
  </si>
  <si>
    <t>ARTKINSON</t>
  </si>
  <si>
    <t>MSZ00533F696</t>
  </si>
  <si>
    <t>MS3988KM</t>
  </si>
  <si>
    <t>EAGLE</t>
  </si>
  <si>
    <t>ETY405520975</t>
  </si>
  <si>
    <t>MS7406KZ</t>
  </si>
  <si>
    <t>850</t>
  </si>
  <si>
    <t>PC6877587587</t>
  </si>
  <si>
    <t>MS2638AZ</t>
  </si>
  <si>
    <t>22335</t>
  </si>
  <si>
    <t>MSZ00297C292</t>
  </si>
  <si>
    <t>MS2432BT</t>
  </si>
  <si>
    <t>01218598</t>
  </si>
  <si>
    <t>MSZ00015K090</t>
  </si>
  <si>
    <t>MS7032BT</t>
  </si>
  <si>
    <t>125174</t>
  </si>
  <si>
    <t>6/18/2014</t>
  </si>
  <si>
    <t>98656*******</t>
  </si>
  <si>
    <t>7/20/2016</t>
  </si>
  <si>
    <t>MS9797AD</t>
  </si>
  <si>
    <t>75V3727</t>
  </si>
  <si>
    <t>PCC400111778</t>
  </si>
  <si>
    <t>MS9504A</t>
  </si>
  <si>
    <t>MS200064F686</t>
  </si>
  <si>
    <t>MS6466AF</t>
  </si>
  <si>
    <t>75V9334</t>
  </si>
  <si>
    <t>MSZ00340F292</t>
  </si>
  <si>
    <t>MS8062AL</t>
  </si>
  <si>
    <t>84Z02561</t>
  </si>
  <si>
    <t>029527933000</t>
  </si>
  <si>
    <t>MS1930BC</t>
  </si>
  <si>
    <t>757518</t>
  </si>
  <si>
    <t>PROMNCIAL</t>
  </si>
  <si>
    <t>MSZ00002F292</t>
  </si>
  <si>
    <t>MS6972XX</t>
  </si>
  <si>
    <t>6A405297</t>
  </si>
  <si>
    <t>MSZ00022D292</t>
  </si>
  <si>
    <t>MS2069BC</t>
  </si>
  <si>
    <t>1Z900</t>
  </si>
  <si>
    <t>MSZ00190I393</t>
  </si>
  <si>
    <t>MS6556HD</t>
  </si>
  <si>
    <t>128273</t>
  </si>
  <si>
    <t>1900</t>
  </si>
  <si>
    <t>MSZ00246L191</t>
  </si>
  <si>
    <t>MS5976AE</t>
  </si>
  <si>
    <t>GEN.MOTORS</t>
  </si>
  <si>
    <t>MSZ00344L191</t>
  </si>
  <si>
    <t>MS3710AK</t>
  </si>
  <si>
    <t>MS20C261G</t>
  </si>
  <si>
    <t>IZUZU</t>
  </si>
  <si>
    <t>NEWELL</t>
  </si>
  <si>
    <t>MSZ00261G686</t>
  </si>
  <si>
    <t>MS1605BE</t>
  </si>
  <si>
    <t>01Z11624</t>
  </si>
  <si>
    <t>MSZ00019B393</t>
  </si>
  <si>
    <t>MS0003A</t>
  </si>
  <si>
    <t>1213841</t>
  </si>
  <si>
    <t>PROVINCAL</t>
  </si>
  <si>
    <t>MSZMT115D404</t>
  </si>
  <si>
    <t>MS8830AV</t>
  </si>
  <si>
    <t>G-4KG00673</t>
  </si>
  <si>
    <t>SSUL2026I192</t>
  </si>
  <si>
    <t>MS1587BG</t>
  </si>
  <si>
    <t>A430560</t>
  </si>
  <si>
    <t>29177</t>
  </si>
  <si>
    <t>FDF00425A616</t>
  </si>
  <si>
    <t>MS9992BF</t>
  </si>
  <si>
    <t>A466164</t>
  </si>
  <si>
    <t>SSUCA083A616</t>
  </si>
  <si>
    <t>MS0324RD</t>
  </si>
  <si>
    <t>HUN35131K102</t>
  </si>
  <si>
    <t>MS2773BF</t>
  </si>
  <si>
    <t>E12174</t>
  </si>
  <si>
    <t>ZHYN34501788</t>
  </si>
  <si>
    <t>MS2430BF</t>
  </si>
  <si>
    <t>19081</t>
  </si>
  <si>
    <t>SWARTHMORE</t>
  </si>
  <si>
    <t>60121620</t>
  </si>
  <si>
    <t>11/12/2015</t>
  </si>
  <si>
    <t>MSZMT390F303</t>
  </si>
  <si>
    <t>MS9465BE</t>
  </si>
  <si>
    <t>MSZMT575F606</t>
  </si>
  <si>
    <t>MS7076BE</t>
  </si>
  <si>
    <t>E12655</t>
  </si>
  <si>
    <t>OMX26129A808</t>
  </si>
  <si>
    <t>MS4197BE</t>
  </si>
  <si>
    <t>01174</t>
  </si>
  <si>
    <t>PEA71304G586</t>
  </si>
  <si>
    <t>MS4020BE</t>
  </si>
  <si>
    <t>JENNIFER</t>
  </si>
  <si>
    <t>KMA32518K889</t>
  </si>
  <si>
    <t>MS3504BE</t>
  </si>
  <si>
    <t>2300054096</t>
  </si>
  <si>
    <t>BEYBA006I192</t>
  </si>
  <si>
    <t>MS3248BE</t>
  </si>
  <si>
    <t>PEA68175M83A</t>
  </si>
  <si>
    <t>MS3183BE</t>
  </si>
  <si>
    <t>03113</t>
  </si>
  <si>
    <t>SSU36143I485</t>
  </si>
  <si>
    <t>MS2882BE</t>
  </si>
  <si>
    <t>44293812</t>
  </si>
  <si>
    <t>BZF3A504J889</t>
  </si>
  <si>
    <t>MS2408BE</t>
  </si>
  <si>
    <t>02026</t>
  </si>
  <si>
    <t>DEDHAM</t>
  </si>
  <si>
    <t>ENSIGN</t>
  </si>
  <si>
    <t>ENC032112775</t>
  </si>
  <si>
    <t>MS1779UD</t>
  </si>
  <si>
    <t>A207510</t>
  </si>
  <si>
    <t>FMLC2604F213</t>
  </si>
  <si>
    <t>MS5735BD</t>
  </si>
  <si>
    <t>LRSH01130773</t>
  </si>
  <si>
    <t>MS4341BD</t>
  </si>
  <si>
    <t>610</t>
  </si>
  <si>
    <t>1101053713</t>
  </si>
  <si>
    <t>NORTHERN EDGE</t>
  </si>
  <si>
    <t>DEB36083I000</t>
  </si>
  <si>
    <t>MS9154K</t>
  </si>
  <si>
    <t>INERGA</t>
  </si>
  <si>
    <t>MSZMT262F809</t>
  </si>
  <si>
    <t>MS0853EL</t>
  </si>
  <si>
    <t>4M3782</t>
  </si>
  <si>
    <t>AMERICAN</t>
  </si>
  <si>
    <t>MSZMT065A010</t>
  </si>
  <si>
    <t>MS0076DT</t>
  </si>
  <si>
    <t>AMG</t>
  </si>
  <si>
    <t>MSZMT098A010</t>
  </si>
  <si>
    <t>MS0037DT</t>
  </si>
  <si>
    <t>01225069</t>
  </si>
  <si>
    <t>CHX35024I394</t>
  </si>
  <si>
    <t>MS5015BC</t>
  </si>
  <si>
    <t>11/4/2014</t>
  </si>
  <si>
    <t>HUN54392M79D</t>
  </si>
  <si>
    <t>MS5092BD</t>
  </si>
  <si>
    <t>NIMBLE</t>
  </si>
  <si>
    <t>NBP30020L788</t>
  </si>
  <si>
    <t>MS2905CG</t>
  </si>
  <si>
    <t>M51657</t>
  </si>
  <si>
    <t>AUL28468I900</t>
  </si>
  <si>
    <t>MS4614BC</t>
  </si>
  <si>
    <t>5RM00794</t>
  </si>
  <si>
    <t>ADVANCED AMPHIBIOUS</t>
  </si>
  <si>
    <t>MSZMT060A010</t>
  </si>
  <si>
    <t>MS1740L</t>
  </si>
  <si>
    <t>02131</t>
  </si>
  <si>
    <t>402266056</t>
  </si>
  <si>
    <t>ADVANCE AMPHIBIOUS</t>
  </si>
  <si>
    <t>MSZMT030A010</t>
  </si>
  <si>
    <t>1944</t>
  </si>
  <si>
    <t>MS1738L</t>
  </si>
  <si>
    <t>4L173Z</t>
  </si>
  <si>
    <t>KAISER</t>
  </si>
  <si>
    <t>MSZMT025A010</t>
  </si>
  <si>
    <t>MS0038DT</t>
  </si>
  <si>
    <t>10042</t>
  </si>
  <si>
    <t>CTYB0326F304</t>
  </si>
  <si>
    <t>MS7279DD</t>
  </si>
  <si>
    <t>37572</t>
  </si>
  <si>
    <t>WMCR356B0477</t>
  </si>
  <si>
    <t>MS6221WB</t>
  </si>
  <si>
    <t>02657</t>
  </si>
  <si>
    <t>PEA90097E787</t>
  </si>
  <si>
    <t>1/2/2018</t>
  </si>
  <si>
    <t>MS1558BC</t>
  </si>
  <si>
    <t>6BG1-512195</t>
  </si>
  <si>
    <t>DUJ054791978</t>
  </si>
  <si>
    <t>MS1778BC</t>
  </si>
  <si>
    <t>28376C604</t>
  </si>
  <si>
    <t>HWS30181J687</t>
  </si>
  <si>
    <t>MS9625BB</t>
  </si>
  <si>
    <t>46858817</t>
  </si>
  <si>
    <t>FYCLF044B808</t>
  </si>
  <si>
    <t>MS4334JM</t>
  </si>
  <si>
    <t>YK7589</t>
  </si>
  <si>
    <t>AMGE</t>
  </si>
  <si>
    <t>MSZMT006A010</t>
  </si>
  <si>
    <t>MS0055DT</t>
  </si>
  <si>
    <t>05260</t>
  </si>
  <si>
    <t>PEA90022I687</t>
  </si>
  <si>
    <t>MS7199BB</t>
  </si>
  <si>
    <t>7/18/2015</t>
  </si>
  <si>
    <t>CDR390360181</t>
  </si>
  <si>
    <t>MS6386BB</t>
  </si>
  <si>
    <t>ED33211V6024051</t>
  </si>
  <si>
    <t>XYM37559M80G</t>
  </si>
  <si>
    <t>MS6145BB</t>
  </si>
  <si>
    <t>73468289</t>
  </si>
  <si>
    <t>MOOSE BOATS</t>
  </si>
  <si>
    <t>IRO37074E313</t>
  </si>
  <si>
    <t>MS9111SF</t>
  </si>
  <si>
    <t>MM52417</t>
  </si>
  <si>
    <t>AUL28721E303</t>
  </si>
  <si>
    <t>MS3799BB</t>
  </si>
  <si>
    <t>13607</t>
  </si>
  <si>
    <t>FYC35007C393</t>
  </si>
  <si>
    <t>MS3323BB</t>
  </si>
  <si>
    <t>4STE</t>
  </si>
  <si>
    <t>CPDDD030F586</t>
  </si>
  <si>
    <t>MS9796BA</t>
  </si>
  <si>
    <t>YK7501</t>
  </si>
  <si>
    <t>MSZMT206F809</t>
  </si>
  <si>
    <t>MS0051DT</t>
  </si>
  <si>
    <t>ZCC36270M81L</t>
  </si>
  <si>
    <t>MS1981CM</t>
  </si>
  <si>
    <t>50714</t>
  </si>
  <si>
    <t>BZF3A368J788</t>
  </si>
  <si>
    <t>MS2589HB</t>
  </si>
  <si>
    <t>1251-2388</t>
  </si>
  <si>
    <t>ROSBORUGH</t>
  </si>
  <si>
    <t>ZRL35012D286</t>
  </si>
  <si>
    <t>11/26/2016</t>
  </si>
  <si>
    <t>MS2249BB</t>
  </si>
  <si>
    <t>HWS28501M81D</t>
  </si>
  <si>
    <t>MS5478BD</t>
  </si>
  <si>
    <t>218310</t>
  </si>
  <si>
    <t>L &amp; H BOATS</t>
  </si>
  <si>
    <t>LAHWA011H899</t>
  </si>
  <si>
    <t>MS9590AZ</t>
  </si>
  <si>
    <t>12527</t>
  </si>
  <si>
    <t>ALLGLASS</t>
  </si>
  <si>
    <t>MSZMT157F809</t>
  </si>
  <si>
    <t>MS4594BE</t>
  </si>
  <si>
    <t>E3312</t>
  </si>
  <si>
    <t>IRI00285G304</t>
  </si>
  <si>
    <t>MS1619HC</t>
  </si>
  <si>
    <t>3M7401</t>
  </si>
  <si>
    <t>JEEP</t>
  </si>
  <si>
    <t>MSZMT613H606</t>
  </si>
  <si>
    <t>MS0048DT</t>
  </si>
  <si>
    <t>4K3736</t>
  </si>
  <si>
    <t>KAIS</t>
  </si>
  <si>
    <t>MSZMT618H606</t>
  </si>
  <si>
    <t>MS0028DT</t>
  </si>
  <si>
    <t>45827297</t>
  </si>
  <si>
    <t>5/17/2015</t>
  </si>
  <si>
    <t>ABH31039A999</t>
  </si>
  <si>
    <t>MS0152AZ</t>
  </si>
  <si>
    <t>8A2605</t>
  </si>
  <si>
    <t>XYM30406M79I</t>
  </si>
  <si>
    <t>MS8814AY</t>
  </si>
  <si>
    <t>MSZMT386H809</t>
  </si>
  <si>
    <t>MS4908BD</t>
  </si>
  <si>
    <t>HBW50YY4476E109</t>
  </si>
  <si>
    <t>TAR303000275</t>
  </si>
  <si>
    <t>MS7256AY</t>
  </si>
  <si>
    <t>MEREDITH</t>
  </si>
  <si>
    <t>444891152</t>
  </si>
  <si>
    <t>BZF3A152K091</t>
  </si>
  <si>
    <t>MS5318AY</t>
  </si>
  <si>
    <t>547629</t>
  </si>
  <si>
    <t>MSZMT033F809</t>
  </si>
  <si>
    <t>MS0049</t>
  </si>
  <si>
    <t>CPDF0310M81M</t>
  </si>
  <si>
    <t>MS5736AX</t>
  </si>
  <si>
    <t>YC35-38674</t>
  </si>
  <si>
    <t>MSZMT609H606</t>
  </si>
  <si>
    <t>MS0033DT</t>
  </si>
  <si>
    <t>1225C107</t>
  </si>
  <si>
    <t>HWS28525M82B</t>
  </si>
  <si>
    <t>MS9022BC</t>
  </si>
  <si>
    <t>05037</t>
  </si>
  <si>
    <t>BROWNSVILLE</t>
  </si>
  <si>
    <t>FD347310</t>
  </si>
  <si>
    <t>MSZMT604H606</t>
  </si>
  <si>
    <t>MS0047DT</t>
  </si>
  <si>
    <t>FD347302</t>
  </si>
  <si>
    <t>STU</t>
  </si>
  <si>
    <t>MSZMT603H606</t>
  </si>
  <si>
    <t>MS0046DT</t>
  </si>
  <si>
    <t>AUL28677F203</t>
  </si>
  <si>
    <t>MS3767BC</t>
  </si>
  <si>
    <t>RCD-3YM30X1</t>
  </si>
  <si>
    <t>MSZMT814F606</t>
  </si>
  <si>
    <t>MS1939RS</t>
  </si>
  <si>
    <t>YC9066E004</t>
  </si>
  <si>
    <t>CTYR1945G001</t>
  </si>
  <si>
    <t>MS3879AW</t>
  </si>
  <si>
    <t>HUN54248M78G</t>
  </si>
  <si>
    <t>MS1991DM</t>
  </si>
  <si>
    <t>11790</t>
  </si>
  <si>
    <t>STONYBROOK</t>
  </si>
  <si>
    <t>12759</t>
  </si>
  <si>
    <t>MSZMT585H606</t>
  </si>
  <si>
    <t>MS1010DT</t>
  </si>
  <si>
    <t>2204213979</t>
  </si>
  <si>
    <t>FDF33055A900</t>
  </si>
  <si>
    <t>MS2755JM</t>
  </si>
  <si>
    <t>172798</t>
  </si>
  <si>
    <t>NANNI-KUBOTA</t>
  </si>
  <si>
    <t>WHITBY BOAT WORKS</t>
  </si>
  <si>
    <t>MSZMT793F606</t>
  </si>
  <si>
    <t>1/6/2018</t>
  </si>
  <si>
    <t>MS0223RR</t>
  </si>
  <si>
    <t>2300070205</t>
  </si>
  <si>
    <t>MGYPH052H203</t>
  </si>
  <si>
    <t>MS7189BC</t>
  </si>
  <si>
    <t>P 51438</t>
  </si>
  <si>
    <t>CAR28192B999</t>
  </si>
  <si>
    <t>MS6484AV</t>
  </si>
  <si>
    <t>DICKERSON</t>
  </si>
  <si>
    <t>MSZMT395F606</t>
  </si>
  <si>
    <t>MS5076AV</t>
  </si>
  <si>
    <t>TECHNICAL FIBERGLASS</t>
  </si>
  <si>
    <t>MSZMT204F606</t>
  </si>
  <si>
    <t>MS4905AX</t>
  </si>
  <si>
    <t>02035</t>
  </si>
  <si>
    <t>FOXBORO</t>
  </si>
  <si>
    <t>MOOSE BOAT</t>
  </si>
  <si>
    <t>IRO37044B908</t>
  </si>
  <si>
    <t>MS9720AU</t>
  </si>
  <si>
    <t>347802</t>
  </si>
  <si>
    <t>MSZMT567H606</t>
  </si>
  <si>
    <t>MS0034DT</t>
  </si>
  <si>
    <t>CTYC0908B202</t>
  </si>
  <si>
    <t>MS0009JA</t>
  </si>
  <si>
    <t>347589</t>
  </si>
  <si>
    <t>MSZMT596H505</t>
  </si>
  <si>
    <t>MS0016DT</t>
  </si>
  <si>
    <t>E10493</t>
  </si>
  <si>
    <t>452</t>
  </si>
  <si>
    <t>BEYP4002A808</t>
  </si>
  <si>
    <t>MS7317AU</t>
  </si>
  <si>
    <t>02114</t>
  </si>
  <si>
    <t>347567</t>
  </si>
  <si>
    <t>REO</t>
  </si>
  <si>
    <t>MSZMT581H606</t>
  </si>
  <si>
    <t>MS0035DT</t>
  </si>
  <si>
    <t>347401</t>
  </si>
  <si>
    <t>MSZMT579H606</t>
  </si>
  <si>
    <t>MS0022DT</t>
  </si>
  <si>
    <t>347307</t>
  </si>
  <si>
    <t>MSZMT580H606</t>
  </si>
  <si>
    <t>MS0023DT</t>
  </si>
  <si>
    <t>347302</t>
  </si>
  <si>
    <t>MSZMT827G505</t>
  </si>
  <si>
    <t>MS0018DT</t>
  </si>
  <si>
    <t>3YM306-E11464</t>
  </si>
  <si>
    <t>CTYV0495J809</t>
  </si>
  <si>
    <t>MS5370AU</t>
  </si>
  <si>
    <t>1441-22</t>
  </si>
  <si>
    <t>MSZMT578H606</t>
  </si>
  <si>
    <t>MS8163KG</t>
  </si>
  <si>
    <t>MSZMT825G505</t>
  </si>
  <si>
    <t>MS0345DT</t>
  </si>
  <si>
    <t>CTYN5093I788</t>
  </si>
  <si>
    <t>MS0878AW</t>
  </si>
  <si>
    <t>4671911131</t>
  </si>
  <si>
    <t>MSZMT029H606</t>
  </si>
  <si>
    <t>MS2008GR</t>
  </si>
  <si>
    <t>TW332490781</t>
  </si>
  <si>
    <t>ETY34635F888</t>
  </si>
  <si>
    <t>10/24/2017</t>
  </si>
  <si>
    <t>MS1158BC</t>
  </si>
  <si>
    <t>319527</t>
  </si>
  <si>
    <t>MSZMT823G505</t>
  </si>
  <si>
    <t>MS0064DT</t>
  </si>
  <si>
    <t>320343</t>
  </si>
  <si>
    <t>MSZMT510H303</t>
  </si>
  <si>
    <t>MS0014DT</t>
  </si>
  <si>
    <t>317671</t>
  </si>
  <si>
    <t>MSZMT393H303</t>
  </si>
  <si>
    <t>MS0045DT</t>
  </si>
  <si>
    <t>317261</t>
  </si>
  <si>
    <t>MSZMT394H303</t>
  </si>
  <si>
    <t>MS0042DT</t>
  </si>
  <si>
    <t>TO6068T903552</t>
  </si>
  <si>
    <t>12/3/2014</t>
  </si>
  <si>
    <t>NJZ27420HULL</t>
  </si>
  <si>
    <t>MS5463BA</t>
  </si>
  <si>
    <t>HWS36127D494</t>
  </si>
  <si>
    <t>MS6086S</t>
  </si>
  <si>
    <t>PEA78040A585</t>
  </si>
  <si>
    <t>MS6022AS</t>
  </si>
  <si>
    <t>2204108353</t>
  </si>
  <si>
    <t>7/15/2015</t>
  </si>
  <si>
    <t>CRDDD123G788</t>
  </si>
  <si>
    <t>MS3967AS</t>
  </si>
  <si>
    <t>11/20/2015</t>
  </si>
  <si>
    <t>BTY30091O373</t>
  </si>
  <si>
    <t>11/19/2017</t>
  </si>
  <si>
    <t>MS9639AR</t>
  </si>
  <si>
    <t>IMPULSE</t>
  </si>
  <si>
    <t>NEH26002H687</t>
  </si>
  <si>
    <t>MS1312BD</t>
  </si>
  <si>
    <t>85745</t>
  </si>
  <si>
    <t>HUN33290M80E</t>
  </si>
  <si>
    <t>MS1726AR</t>
  </si>
  <si>
    <t>02125</t>
  </si>
  <si>
    <t>2061201505</t>
  </si>
  <si>
    <t>WELFLA24L405</t>
  </si>
  <si>
    <t>MS9187AM</t>
  </si>
  <si>
    <t>46486854</t>
  </si>
  <si>
    <t>394</t>
  </si>
  <si>
    <t>CHXK0019F506</t>
  </si>
  <si>
    <t>MS8887HB</t>
  </si>
  <si>
    <t>SFRPX117M80A</t>
  </si>
  <si>
    <t>MS3132BF</t>
  </si>
  <si>
    <t>1505B8</t>
  </si>
  <si>
    <t>CCY26137M78B</t>
  </si>
  <si>
    <t>MS1108BF</t>
  </si>
  <si>
    <t>4LHA-STE-98</t>
  </si>
  <si>
    <t>SCG28001A202</t>
  </si>
  <si>
    <t>MS2532BF</t>
  </si>
  <si>
    <t>M56437</t>
  </si>
  <si>
    <t>12/12/2014</t>
  </si>
  <si>
    <t>CPDHH003H788</t>
  </si>
  <si>
    <t>12/12/2016</t>
  </si>
  <si>
    <t>MS5288BD</t>
  </si>
  <si>
    <t>CABS0052I586</t>
  </si>
  <si>
    <t>MS2661AM</t>
  </si>
  <si>
    <t>BOSTON HARBOR</t>
  </si>
  <si>
    <t>CABM0003M81A</t>
  </si>
  <si>
    <t>MS0913TM</t>
  </si>
  <si>
    <t>01507</t>
  </si>
  <si>
    <t>CHARLTON</t>
  </si>
  <si>
    <t>53610</t>
  </si>
  <si>
    <t>FYCLC088D405</t>
  </si>
  <si>
    <t>MS2165AZ</t>
  </si>
  <si>
    <t>PEA90142I788</t>
  </si>
  <si>
    <t>MS3024AJ</t>
  </si>
  <si>
    <t>JCAWB2760185</t>
  </si>
  <si>
    <t>MS2104HF</t>
  </si>
  <si>
    <t>23601</t>
  </si>
  <si>
    <t>OMX26066C595</t>
  </si>
  <si>
    <t>MS3245BC</t>
  </si>
  <si>
    <t>46357716</t>
  </si>
  <si>
    <t>RP BOAT</t>
  </si>
  <si>
    <t>RPB31054A404</t>
  </si>
  <si>
    <t>MS9048AH</t>
  </si>
  <si>
    <t>52176</t>
  </si>
  <si>
    <t>CC026014H202</t>
  </si>
  <si>
    <t>MS0819SH</t>
  </si>
  <si>
    <t>52281</t>
  </si>
  <si>
    <t>HHM27024H303</t>
  </si>
  <si>
    <t>MS7667ZG</t>
  </si>
  <si>
    <t>IRIFT992K586</t>
  </si>
  <si>
    <t>MS2311AH</t>
  </si>
  <si>
    <t>UNKOWN</t>
  </si>
  <si>
    <t>BHH</t>
  </si>
  <si>
    <t>BHH31205L787</t>
  </si>
  <si>
    <t>MS5939BB</t>
  </si>
  <si>
    <t>401</t>
  </si>
  <si>
    <t>HUNS0028G192</t>
  </si>
  <si>
    <t>MS8441AG</t>
  </si>
  <si>
    <t>RG6076A596871</t>
  </si>
  <si>
    <t>DANIELS HEAD BOATBUILDERS</t>
  </si>
  <si>
    <t>MEZH80150098</t>
  </si>
  <si>
    <t>MS4557N</t>
  </si>
  <si>
    <t>46203436</t>
  </si>
  <si>
    <t>SHA00610C787</t>
  </si>
  <si>
    <t>MS3005GC</t>
  </si>
  <si>
    <t>25120184</t>
  </si>
  <si>
    <t>DUJ051100883</t>
  </si>
  <si>
    <t>MS1960RP</t>
  </si>
  <si>
    <t>226</t>
  </si>
  <si>
    <t>BGS42900TQU</t>
  </si>
  <si>
    <t>HCH28040I686</t>
  </si>
  <si>
    <t>MS8054BD</t>
  </si>
  <si>
    <t>YW2545-91796</t>
  </si>
  <si>
    <t>CTYC0608L899</t>
  </si>
  <si>
    <t>MS0064CB</t>
  </si>
  <si>
    <t>14107</t>
  </si>
  <si>
    <t>JJ TAYLOR &amp; SON</t>
  </si>
  <si>
    <t>ZJT032350779</t>
  </si>
  <si>
    <t>MS7796AX</t>
  </si>
  <si>
    <t>ESN45366590</t>
  </si>
  <si>
    <t>DOWNEAST</t>
  </si>
  <si>
    <t>DEB36009A797</t>
  </si>
  <si>
    <t>MS0012PC</t>
  </si>
  <si>
    <t>35125</t>
  </si>
  <si>
    <t>OMX26056L293</t>
  </si>
  <si>
    <t>MS3242BC</t>
  </si>
  <si>
    <t>BSY350041277</t>
  </si>
  <si>
    <t>9/21/2016</t>
  </si>
  <si>
    <t>MS4555AF</t>
  </si>
  <si>
    <t>145</t>
  </si>
  <si>
    <t>8/12/2014</t>
  </si>
  <si>
    <t>BLBA74EKA686</t>
  </si>
  <si>
    <t>MS3008AF</t>
  </si>
  <si>
    <t>SCG27BBBF001</t>
  </si>
  <si>
    <t>MS8624AE</t>
  </si>
  <si>
    <t>236H189.0</t>
  </si>
  <si>
    <t>A.J. ENTERPRISES</t>
  </si>
  <si>
    <t>WOJ28022C202</t>
  </si>
  <si>
    <t>MS1224SL</t>
  </si>
  <si>
    <t>555804D411</t>
  </si>
  <si>
    <t>BRISTOL YACHTS</t>
  </si>
  <si>
    <t>MSZMT001J202</t>
  </si>
  <si>
    <t>MS4637BD</t>
  </si>
  <si>
    <t>53455</t>
  </si>
  <si>
    <t>RPGUSA82K001</t>
  </si>
  <si>
    <t>MS3918AE</t>
  </si>
  <si>
    <t>AUL27432J788</t>
  </si>
  <si>
    <t>MS5709AZ</t>
  </si>
  <si>
    <t>52345</t>
  </si>
  <si>
    <t>XWR27503D202</t>
  </si>
  <si>
    <t>MS1940ST</t>
  </si>
  <si>
    <t>01201349</t>
  </si>
  <si>
    <t>HAJ360920682</t>
  </si>
  <si>
    <t>MS5873BD</t>
  </si>
  <si>
    <t>M50059</t>
  </si>
  <si>
    <t>AUL28591C101</t>
  </si>
  <si>
    <t>MS3494BF</t>
  </si>
  <si>
    <t>02115</t>
  </si>
  <si>
    <t>5138208</t>
  </si>
  <si>
    <t>MSZ04321G101</t>
  </si>
  <si>
    <t>MS1966DS</t>
  </si>
  <si>
    <t>01203337</t>
  </si>
  <si>
    <t>HATCP313M84I</t>
  </si>
  <si>
    <t>MS1984HT</t>
  </si>
  <si>
    <t>MAK352091077</t>
  </si>
  <si>
    <t>MS9299AY</t>
  </si>
  <si>
    <t>503134</t>
  </si>
  <si>
    <t>YBF833490485</t>
  </si>
  <si>
    <t>MS1998A</t>
  </si>
  <si>
    <t>CCY27506M84I</t>
  </si>
  <si>
    <t>MS1985BF</t>
  </si>
  <si>
    <t>8/23/2014</t>
  </si>
  <si>
    <t>STA31313C000</t>
  </si>
  <si>
    <t>MS7688AA</t>
  </si>
  <si>
    <t>01217913</t>
  </si>
  <si>
    <t>MSZ01979K000</t>
  </si>
  <si>
    <t>MS5593AZ</t>
  </si>
  <si>
    <t>9755S</t>
  </si>
  <si>
    <t>XDYMC899M79K</t>
  </si>
  <si>
    <t>MS0079BJ</t>
  </si>
  <si>
    <t>229007</t>
  </si>
  <si>
    <t>ARCO</t>
  </si>
  <si>
    <t>MSZ01134G000</t>
  </si>
  <si>
    <t>MS5471AA</t>
  </si>
  <si>
    <t>20722</t>
  </si>
  <si>
    <t>LHR29294L990</t>
  </si>
  <si>
    <t>MS9612DD</t>
  </si>
  <si>
    <t>NCZ20152J469</t>
  </si>
  <si>
    <t>MS5402BB</t>
  </si>
  <si>
    <t>02144</t>
  </si>
  <si>
    <t>OCEAN SCOUT</t>
  </si>
  <si>
    <t>AFX33001E686</t>
  </si>
  <si>
    <t>MS2442AA</t>
  </si>
  <si>
    <t>2204146373</t>
  </si>
  <si>
    <t>KMA25064M79F</t>
  </si>
  <si>
    <t>MS6435BD</t>
  </si>
  <si>
    <t>E14656</t>
  </si>
  <si>
    <t>MUV26L02I990</t>
  </si>
  <si>
    <t>MS3240BC</t>
  </si>
  <si>
    <t>2204157513</t>
  </si>
  <si>
    <t>FDF00340E900</t>
  </si>
  <si>
    <t>MS4663ZB</t>
  </si>
  <si>
    <t>KELL</t>
  </si>
  <si>
    <t>KEL28018M77A</t>
  </si>
  <si>
    <t>MS1389ZB</t>
  </si>
  <si>
    <t>18632</t>
  </si>
  <si>
    <t>HUN50538M76H</t>
  </si>
  <si>
    <t>MS1188BF</t>
  </si>
  <si>
    <t>4K608157</t>
  </si>
  <si>
    <t>CCO25009G398</t>
  </si>
  <si>
    <t>MS0420RB</t>
  </si>
  <si>
    <t>E12764</t>
  </si>
  <si>
    <t>OMX26085C398</t>
  </si>
  <si>
    <t>MS3241BC</t>
  </si>
  <si>
    <t>CCYZ60021276</t>
  </si>
  <si>
    <t>MS1968AL</t>
  </si>
  <si>
    <t>O65851</t>
  </si>
  <si>
    <t>CTYN6423E798</t>
  </si>
  <si>
    <t>MS3542KS</t>
  </si>
  <si>
    <t>XDYF0080B686</t>
  </si>
  <si>
    <t>MS5463WD</t>
  </si>
  <si>
    <t>386</t>
  </si>
  <si>
    <t>HH MARINE</t>
  </si>
  <si>
    <t>HHM32034H797</t>
  </si>
  <si>
    <t>MS3237KR</t>
  </si>
  <si>
    <t>15896</t>
  </si>
  <si>
    <t>COMAR</t>
  </si>
  <si>
    <t>JEI333440684</t>
  </si>
  <si>
    <t>MS9928BE</t>
  </si>
  <si>
    <t>08G0220660</t>
  </si>
  <si>
    <t>MSZ00015L797</t>
  </si>
  <si>
    <t>MS7403JB</t>
  </si>
  <si>
    <t>33569</t>
  </si>
  <si>
    <t>RIVERVIEW</t>
  </si>
  <si>
    <t>45223761</t>
  </si>
  <si>
    <t>ACJ33010H697</t>
  </si>
  <si>
    <t>MS8533KV</t>
  </si>
  <si>
    <t>ZUY0A1390583</t>
  </si>
  <si>
    <t>MS8948AA</t>
  </si>
  <si>
    <t>0388869U</t>
  </si>
  <si>
    <t>MSZ00048C797</t>
  </si>
  <si>
    <t>MS4135AX</t>
  </si>
  <si>
    <t>456374340</t>
  </si>
  <si>
    <t>ACJ28038H697</t>
  </si>
  <si>
    <t>MS0100MW</t>
  </si>
  <si>
    <t>2204151022</t>
  </si>
  <si>
    <t>FDF00317A697</t>
  </si>
  <si>
    <t>MS7832BE</t>
  </si>
  <si>
    <t>JCM34009M84J</t>
  </si>
  <si>
    <t>MS0183GB</t>
  </si>
  <si>
    <t>SSU30368M81J</t>
  </si>
  <si>
    <t>MS7810KJ</t>
  </si>
  <si>
    <t>HARRIS BOAT</t>
  </si>
  <si>
    <t>HCH36002K484</t>
  </si>
  <si>
    <t>MS2617BF</t>
  </si>
  <si>
    <t>FDF000001178</t>
  </si>
  <si>
    <t>MS1997US</t>
  </si>
  <si>
    <t>32041</t>
  </si>
  <si>
    <t>MSZ00330E595</t>
  </si>
  <si>
    <t>MS6167KH</t>
  </si>
  <si>
    <t>FDF00219C888</t>
  </si>
  <si>
    <t>MS4943KR</t>
  </si>
  <si>
    <t>HARWICHPORT</t>
  </si>
  <si>
    <t>MD7B-34986</t>
  </si>
  <si>
    <t>WAUQUIEZ VICTOR</t>
  </si>
  <si>
    <t>MSZ00089C595</t>
  </si>
  <si>
    <t>MS7698ZG</t>
  </si>
  <si>
    <t>01450</t>
  </si>
  <si>
    <t>GROTON</t>
  </si>
  <si>
    <t>MSZ00431G292</t>
  </si>
  <si>
    <t>MS8126AY</t>
  </si>
  <si>
    <t>MS8126RM</t>
  </si>
  <si>
    <t>5/29/2016</t>
  </si>
  <si>
    <t>HLG32062B686</t>
  </si>
  <si>
    <t>MS3035AG</t>
  </si>
  <si>
    <t>CCY26143M79C</t>
  </si>
  <si>
    <t>MS0909PD</t>
  </si>
  <si>
    <t>FERRYMANN</t>
  </si>
  <si>
    <t>MSZ01292F393</t>
  </si>
  <si>
    <t>MS4336AV</t>
  </si>
  <si>
    <t>E14655</t>
  </si>
  <si>
    <t>MUV26L01B989</t>
  </si>
  <si>
    <t>MS3246BC</t>
  </si>
  <si>
    <t>474</t>
  </si>
  <si>
    <t>PROV. CONST LTD</t>
  </si>
  <si>
    <t>MSZ00074A393</t>
  </si>
  <si>
    <t>MS1145K</t>
  </si>
  <si>
    <t>M-030899</t>
  </si>
  <si>
    <t>TRP27107F191</t>
  </si>
  <si>
    <t>MS0060BM</t>
  </si>
  <si>
    <t>27948</t>
  </si>
  <si>
    <t>1/9/2015</t>
  </si>
  <si>
    <t>CDRU00730181</t>
  </si>
  <si>
    <t>MS6947BT</t>
  </si>
  <si>
    <t>BROWNELL BOAT</t>
  </si>
  <si>
    <t>MSZ00331G292</t>
  </si>
  <si>
    <t>MS2347RR</t>
  </si>
  <si>
    <t>0918525</t>
  </si>
  <si>
    <t>XDYF0293I687</t>
  </si>
  <si>
    <t>MS2823LW</t>
  </si>
  <si>
    <t>HUN33563M82H</t>
  </si>
  <si>
    <t>MS1184BB</t>
  </si>
  <si>
    <t>12/18/2014</t>
  </si>
  <si>
    <t>C.G ATWOOD</t>
  </si>
  <si>
    <t>MSZMT356G505</t>
  </si>
  <si>
    <t>12/18/2016</t>
  </si>
  <si>
    <t>MS1005HB</t>
  </si>
  <si>
    <t>09801</t>
  </si>
  <si>
    <t>BOSTON YATCHS</t>
  </si>
  <si>
    <t>PEA90185C888</t>
  </si>
  <si>
    <t>MS3625L</t>
  </si>
  <si>
    <t>44195121</t>
  </si>
  <si>
    <t>BLUE HILL MARIN</t>
  </si>
  <si>
    <t>BHH280385787</t>
  </si>
  <si>
    <t>MS2612KN</t>
  </si>
  <si>
    <t>XDYF0273G687</t>
  </si>
  <si>
    <t>MS4239WT</t>
  </si>
  <si>
    <t>MSZ00103G696</t>
  </si>
  <si>
    <t>MS3030AS</t>
  </si>
  <si>
    <t>ALBIN  RI</t>
  </si>
  <si>
    <t>AMNCM209M82B</t>
  </si>
  <si>
    <t>MS5662L</t>
  </si>
  <si>
    <t>44235525</t>
  </si>
  <si>
    <t>HLG320220281</t>
  </si>
  <si>
    <t>MS1703KJ</t>
  </si>
  <si>
    <t>11371</t>
  </si>
  <si>
    <t>XYL30302F485</t>
  </si>
  <si>
    <t>MS5727AT</t>
  </si>
  <si>
    <t>CABN0025G889</t>
  </si>
  <si>
    <t>MS3623L</t>
  </si>
  <si>
    <t>02908</t>
  </si>
  <si>
    <t>CABN0027H889</t>
  </si>
  <si>
    <t>MS3622L</t>
  </si>
  <si>
    <t>70025U649677</t>
  </si>
  <si>
    <t>STANLEY GRNWOOD</t>
  </si>
  <si>
    <t>MSZ00050E090</t>
  </si>
  <si>
    <t>MS1898KH</t>
  </si>
  <si>
    <t>84201846</t>
  </si>
  <si>
    <t>MSZMT200H505</t>
  </si>
  <si>
    <t>MS5586BF</t>
  </si>
  <si>
    <t>01Z09258</t>
  </si>
  <si>
    <t>AEC33055C787</t>
  </si>
  <si>
    <t>MS7093BD</t>
  </si>
  <si>
    <t>410145</t>
  </si>
  <si>
    <t>MSZ00527H292</t>
  </si>
  <si>
    <t>MS9212YY</t>
  </si>
  <si>
    <t>XDYN0509M84F</t>
  </si>
  <si>
    <t>MS1973HD</t>
  </si>
  <si>
    <t>20179973</t>
  </si>
  <si>
    <t>BERG1729M78J</t>
  </si>
  <si>
    <t>MS5131A</t>
  </si>
  <si>
    <t>81914R</t>
  </si>
  <si>
    <t>XDYN0145M79K</t>
  </si>
  <si>
    <t>MS3058AW</t>
  </si>
  <si>
    <t>44172159</t>
  </si>
  <si>
    <t>FDF00198H686</t>
  </si>
  <si>
    <t>MS1983PT</t>
  </si>
  <si>
    <t>CPDE0255MSOA</t>
  </si>
  <si>
    <t>MS7847UU</t>
  </si>
  <si>
    <t>WASQUS</t>
  </si>
  <si>
    <t>MSZ00036B595</t>
  </si>
  <si>
    <t>MS9257KZ</t>
  </si>
  <si>
    <t>MSZ00287D989</t>
  </si>
  <si>
    <t>MS3528BF</t>
  </si>
  <si>
    <t>7276</t>
  </si>
  <si>
    <t>AMNCM121M80E</t>
  </si>
  <si>
    <t>MS7276L</t>
  </si>
  <si>
    <t>WINNING</t>
  </si>
  <si>
    <t>WNF79100C889</t>
  </si>
  <si>
    <t>MS7058HH</t>
  </si>
  <si>
    <t>PNYB0308M79C</t>
  </si>
  <si>
    <t>MS6951AB</t>
  </si>
  <si>
    <t>MSZ00167H787</t>
  </si>
  <si>
    <t>MS4645AT</t>
  </si>
  <si>
    <t>75V08489</t>
  </si>
  <si>
    <t>MSZ00108L191</t>
  </si>
  <si>
    <t>MS2141BC</t>
  </si>
  <si>
    <t>01Z34961</t>
  </si>
  <si>
    <t>PC9891120000</t>
  </si>
  <si>
    <t>MS7243JB</t>
  </si>
  <si>
    <t>10982/20604</t>
  </si>
  <si>
    <t>AMN030391176</t>
  </si>
  <si>
    <t>MS0524EG</t>
  </si>
  <si>
    <t>RPG31003B585</t>
  </si>
  <si>
    <t>MS9669BD</t>
  </si>
  <si>
    <t>17563382****</t>
  </si>
  <si>
    <t>MS5353SL</t>
  </si>
  <si>
    <t>MSZ00529A292</t>
  </si>
  <si>
    <t>2/19/2018</t>
  </si>
  <si>
    <t>MS1969PS</t>
  </si>
  <si>
    <t>MSZMT110F809</t>
  </si>
  <si>
    <t>MS6802AY</t>
  </si>
  <si>
    <t>AMNCM206M82A</t>
  </si>
  <si>
    <t>MS0603L</t>
  </si>
  <si>
    <t>06161</t>
  </si>
  <si>
    <t>WYM29049H687</t>
  </si>
  <si>
    <t>MS6941AM</t>
  </si>
  <si>
    <t>1876L607</t>
  </si>
  <si>
    <t>XDYF0281G687</t>
  </si>
  <si>
    <t>MS4206AG</t>
  </si>
  <si>
    <t>784773</t>
  </si>
  <si>
    <t>MPL00056M78B</t>
  </si>
  <si>
    <t>MS4087AG</t>
  </si>
  <si>
    <t>02368</t>
  </si>
  <si>
    <t>RANDOLPH</t>
  </si>
  <si>
    <t>380C</t>
  </si>
  <si>
    <t>BRUCE ATKI</t>
  </si>
  <si>
    <t>MSZ00106E191</t>
  </si>
  <si>
    <t>MS2470KR</t>
  </si>
  <si>
    <t>012J02654</t>
  </si>
  <si>
    <t>MSZ00030B999</t>
  </si>
  <si>
    <t>MS1215FP</t>
  </si>
  <si>
    <t>M7A00524</t>
  </si>
  <si>
    <t>ROSEBOROUG</t>
  </si>
  <si>
    <t>ZRL350130586</t>
  </si>
  <si>
    <t>MS9651BC</t>
  </si>
  <si>
    <t>75V2779</t>
  </si>
  <si>
    <t>MSZ00267J191</t>
  </si>
  <si>
    <t>MS8895BF</t>
  </si>
  <si>
    <t>SXYSC028076***</t>
  </si>
  <si>
    <t>MS3356L</t>
  </si>
  <si>
    <t>107U36665</t>
  </si>
  <si>
    <t>MSZ00073J595</t>
  </si>
  <si>
    <t>10/18/2017</t>
  </si>
  <si>
    <t>MS1266KL</t>
  </si>
  <si>
    <t>75V2855</t>
  </si>
  <si>
    <t>T-CRAFT</t>
  </si>
  <si>
    <t>TCB30025M790</t>
  </si>
  <si>
    <t>MS2218BG</t>
  </si>
  <si>
    <t>MSZ00547F989</t>
  </si>
  <si>
    <t>MS2710AP</t>
  </si>
  <si>
    <t>44271302</t>
  </si>
  <si>
    <t>4/25/2016</t>
  </si>
  <si>
    <t>BZF3A093F888</t>
  </si>
  <si>
    <t>MS1315DL</t>
  </si>
  <si>
    <t>03271</t>
  </si>
  <si>
    <t>WYM27476V82H</t>
  </si>
  <si>
    <t>MS2183AY</t>
  </si>
  <si>
    <t>302536</t>
  </si>
  <si>
    <t>TAR30023M82H</t>
  </si>
  <si>
    <t>MS9989AN</t>
  </si>
  <si>
    <t>2/15/2016</t>
  </si>
  <si>
    <t>JARVIS NEW</t>
  </si>
  <si>
    <t>JNYS32091075</t>
  </si>
  <si>
    <t>2/15/2018</t>
  </si>
  <si>
    <t>MS0944G</t>
  </si>
  <si>
    <t>29464</t>
  </si>
  <si>
    <t>SC</t>
  </si>
  <si>
    <t>MOUNT PLEASANT</t>
  </si>
  <si>
    <t>75V4691</t>
  </si>
  <si>
    <t>MAKUCH</t>
  </si>
  <si>
    <t>MSZ00631D494</t>
  </si>
  <si>
    <t>MS0013W</t>
  </si>
  <si>
    <t>R60833</t>
  </si>
  <si>
    <t>B. ATKINSO</t>
  </si>
  <si>
    <t>801187000000</t>
  </si>
  <si>
    <t>MS0007FH</t>
  </si>
  <si>
    <t>MSZ00162C292</t>
  </si>
  <si>
    <t>MS0083EA</t>
  </si>
  <si>
    <t>GA10002J0020</t>
  </si>
  <si>
    <t>MSZMT143G809</t>
  </si>
  <si>
    <t>MS6175BF</t>
  </si>
  <si>
    <t>5340695</t>
  </si>
  <si>
    <t>DEUTZ</t>
  </si>
  <si>
    <t>8/19/2015</t>
  </si>
  <si>
    <t>BODAN-WERFT</t>
  </si>
  <si>
    <t>MSZMT555F505</t>
  </si>
  <si>
    <t>MS7637BE</t>
  </si>
  <si>
    <t>77007</t>
  </si>
  <si>
    <t>HOUSTON</t>
  </si>
  <si>
    <t>M145429705</t>
  </si>
  <si>
    <t>W.D. SCHOCK</t>
  </si>
  <si>
    <t>WDSXX016A808</t>
  </si>
  <si>
    <t>MS4956BE</t>
  </si>
  <si>
    <t>6G6X1013890</t>
  </si>
  <si>
    <t>RJD00172A404</t>
  </si>
  <si>
    <t>MS2704BE</t>
  </si>
  <si>
    <t>068065</t>
  </si>
  <si>
    <t>MICHIGAN MOTOR</t>
  </si>
  <si>
    <t>12/11/2014</t>
  </si>
  <si>
    <t>AREY'S POND</t>
  </si>
  <si>
    <t>ARYP0001J414</t>
  </si>
  <si>
    <t>12/11/2016</t>
  </si>
  <si>
    <t>MS0214BT</t>
  </si>
  <si>
    <t>53731</t>
  </si>
  <si>
    <t>SECA30010776</t>
  </si>
  <si>
    <t>MS0209CL</t>
  </si>
  <si>
    <t>23648</t>
  </si>
  <si>
    <t>ZRL22033B696</t>
  </si>
  <si>
    <t>MS2282GK</t>
  </si>
  <si>
    <t>200400714</t>
  </si>
  <si>
    <t>283</t>
  </si>
  <si>
    <t>XWR24115E606</t>
  </si>
  <si>
    <t>MS4802NP</t>
  </si>
  <si>
    <t>PACIFIC</t>
  </si>
  <si>
    <t>PCS201931181</t>
  </si>
  <si>
    <t>MS6133AZ</t>
  </si>
  <si>
    <t>SGH0218AH686</t>
  </si>
  <si>
    <t>9/24/2017</t>
  </si>
  <si>
    <t>MS4774AY</t>
  </si>
  <si>
    <t>FIBERGLASS CLASSIC STYLE LAUNCH</t>
  </si>
  <si>
    <t>RCLLC006A192</t>
  </si>
  <si>
    <t>MS7489AX</t>
  </si>
  <si>
    <t>1A613829</t>
  </si>
  <si>
    <t>SERT3194D010</t>
  </si>
  <si>
    <t>MS7899AW</t>
  </si>
  <si>
    <t>OL902505</t>
  </si>
  <si>
    <t>MASTER</t>
  </si>
  <si>
    <t>MXX24212A202</t>
  </si>
  <si>
    <t>MS4118ZG</t>
  </si>
  <si>
    <t>E00452</t>
  </si>
  <si>
    <t>BOXBORO</t>
  </si>
  <si>
    <t>30574</t>
  </si>
  <si>
    <t>FLUID MOT</t>
  </si>
  <si>
    <t>FMLR2108B505</t>
  </si>
  <si>
    <t>MS4445AW</t>
  </si>
  <si>
    <t>01719</t>
  </si>
  <si>
    <t>BOXBOROUGH</t>
  </si>
  <si>
    <t>1025016</t>
  </si>
  <si>
    <t>FMLT2518J910</t>
  </si>
  <si>
    <t>MS2008JS</t>
  </si>
  <si>
    <t>M-309A202A</t>
  </si>
  <si>
    <t>DREAD NOUHGT</t>
  </si>
  <si>
    <t>DRDM00120979</t>
  </si>
  <si>
    <t>MS8855AG</t>
  </si>
  <si>
    <t>14866</t>
  </si>
  <si>
    <t>MENCA139D696</t>
  </si>
  <si>
    <t>MS8187AU</t>
  </si>
  <si>
    <t>COMORAUT CANOE</t>
  </si>
  <si>
    <t>MSZMT874D404</t>
  </si>
  <si>
    <t>MS7413AX</t>
  </si>
  <si>
    <t>6/13/2015</t>
  </si>
  <si>
    <t>HOLBY</t>
  </si>
  <si>
    <t>HXY24124G607</t>
  </si>
  <si>
    <t>MS7689AS</t>
  </si>
  <si>
    <t>CTZ05407H202</t>
  </si>
  <si>
    <t>MS1516BD</t>
  </si>
  <si>
    <t>21696</t>
  </si>
  <si>
    <t>COM-PAC YACHTS</t>
  </si>
  <si>
    <t>ABV20058C505</t>
  </si>
  <si>
    <t>MS7906AM</t>
  </si>
  <si>
    <t>02136</t>
  </si>
  <si>
    <t>HYDE PARK</t>
  </si>
  <si>
    <t>M-31152</t>
  </si>
  <si>
    <t>ACJ25019F505</t>
  </si>
  <si>
    <t>MS1009PC</t>
  </si>
  <si>
    <t>WEC3746</t>
  </si>
  <si>
    <t>AMF</t>
  </si>
  <si>
    <t>AGG918956191</t>
  </si>
  <si>
    <t>MS1991EP</t>
  </si>
  <si>
    <t>E33839</t>
  </si>
  <si>
    <t>XHJ65007D404</t>
  </si>
  <si>
    <t>MS2925AZ</t>
  </si>
  <si>
    <t>E02737</t>
  </si>
  <si>
    <t>MARTINI</t>
  </si>
  <si>
    <t>FMLM2106C505</t>
  </si>
  <si>
    <t>MS2283AL</t>
  </si>
  <si>
    <t>515154159</t>
  </si>
  <si>
    <t>SHA24224C898</t>
  </si>
  <si>
    <t>MS6006AK</t>
  </si>
  <si>
    <t>MMC22193D585</t>
  </si>
  <si>
    <t>MS3387TK</t>
  </si>
  <si>
    <t>SECR30090778</t>
  </si>
  <si>
    <t>8/21/2017</t>
  </si>
  <si>
    <t>MS6115AS</t>
  </si>
  <si>
    <t>MMC18740H898</t>
  </si>
  <si>
    <t>MS7328BD</t>
  </si>
  <si>
    <t>20004</t>
  </si>
  <si>
    <t>E11797</t>
  </si>
  <si>
    <t>OMX26079A797</t>
  </si>
  <si>
    <t>MS3247BC</t>
  </si>
  <si>
    <t>24050</t>
  </si>
  <si>
    <t>TRP22227K001</t>
  </si>
  <si>
    <t>MS9445AV</t>
  </si>
  <si>
    <t>MMC221351079</t>
  </si>
  <si>
    <t>MS6268HT</t>
  </si>
  <si>
    <t>4JH3TBE</t>
  </si>
  <si>
    <t>OMX26112A202</t>
  </si>
  <si>
    <t>MS7635AD</t>
  </si>
  <si>
    <t>GMW25031J888</t>
  </si>
  <si>
    <t>MS9348BE</t>
  </si>
  <si>
    <t>E10949</t>
  </si>
  <si>
    <t>OMX26104F000</t>
  </si>
  <si>
    <t>MS3243BC</t>
  </si>
  <si>
    <t>24915</t>
  </si>
  <si>
    <t>ATLAS BOAT WORKS</t>
  </si>
  <si>
    <t>ATS25126D000</t>
  </si>
  <si>
    <t>MS6934ZC</t>
  </si>
  <si>
    <t>11/4/2015</t>
  </si>
  <si>
    <t>NORTH SHORE BOATS</t>
  </si>
  <si>
    <t>NHS22003F000</t>
  </si>
  <si>
    <t>MS1118SV</t>
  </si>
  <si>
    <t>MMC22217L788</t>
  </si>
  <si>
    <t>MS4240ZB</t>
  </si>
  <si>
    <t>2204153596</t>
  </si>
  <si>
    <t>CRY24124D797</t>
  </si>
  <si>
    <t>MS8788BF</t>
  </si>
  <si>
    <t>6A262710</t>
  </si>
  <si>
    <t>SHOPMADE</t>
  </si>
  <si>
    <t>MSZ00018B797</t>
  </si>
  <si>
    <t>MS2698KN</t>
  </si>
  <si>
    <t>TRUMP YACHTS</t>
  </si>
  <si>
    <t>TMP011041175</t>
  </si>
  <si>
    <t>MS6115AG</t>
  </si>
  <si>
    <t>E11699</t>
  </si>
  <si>
    <t>OMX02650C191</t>
  </si>
  <si>
    <t>MS3249BC</t>
  </si>
  <si>
    <t>44193768</t>
  </si>
  <si>
    <t>ALURA</t>
  </si>
  <si>
    <t>HUN30208F787</t>
  </si>
  <si>
    <t>MS0018J</t>
  </si>
  <si>
    <t>41707</t>
  </si>
  <si>
    <t>HHR00094G596</t>
  </si>
  <si>
    <t>MS1414AL</t>
  </si>
  <si>
    <t>01602</t>
  </si>
  <si>
    <t>3/22/2016</t>
  </si>
  <si>
    <t>MSZ00053B595</t>
  </si>
  <si>
    <t>MS1805BH</t>
  </si>
  <si>
    <t>21700</t>
  </si>
  <si>
    <t>LHR25014C393</t>
  </si>
  <si>
    <t>MS0104ST</t>
  </si>
  <si>
    <t>08080</t>
  </si>
  <si>
    <t>CPDV0164M84E</t>
  </si>
  <si>
    <t>MS0164CD</t>
  </si>
  <si>
    <t>12494</t>
  </si>
  <si>
    <t>MSZ00938F393</t>
  </si>
  <si>
    <t>MS6644BB</t>
  </si>
  <si>
    <t>GULL</t>
  </si>
  <si>
    <t>GUL00H260474</t>
  </si>
  <si>
    <t>MS0004SB</t>
  </si>
  <si>
    <t>04427</t>
  </si>
  <si>
    <t>CPDY0122M83H</t>
  </si>
  <si>
    <t>MS5155AJ</t>
  </si>
  <si>
    <t>133962-D104R</t>
  </si>
  <si>
    <t>LANDING SCHOOL</t>
  </si>
  <si>
    <t>LKS00100F191</t>
  </si>
  <si>
    <t>MS2134WS</t>
  </si>
  <si>
    <t>MARLIN</t>
  </si>
  <si>
    <t>MSZ00177E191</t>
  </si>
  <si>
    <t>2/3/2017</t>
  </si>
  <si>
    <t>MS5069AU</t>
  </si>
  <si>
    <t>00610</t>
  </si>
  <si>
    <t>MSZ00073F090</t>
  </si>
  <si>
    <t>MS1847H</t>
  </si>
  <si>
    <t>06855</t>
  </si>
  <si>
    <t>MMC22187K485</t>
  </si>
  <si>
    <t>MS7068AZ</t>
  </si>
  <si>
    <t>CRY21137B787</t>
  </si>
  <si>
    <t>4/5/2017</t>
  </si>
  <si>
    <t>MS5295AX</t>
  </si>
  <si>
    <t>51575</t>
  </si>
  <si>
    <t>CHRYSLER</t>
  </si>
  <si>
    <t>MSZ00042F898</t>
  </si>
  <si>
    <t>MS0528SL</t>
  </si>
  <si>
    <t>HERRESHAFF</t>
  </si>
  <si>
    <t>XUHHP112M81A</t>
  </si>
  <si>
    <t>MS9630L</t>
  </si>
  <si>
    <t>6557C903</t>
  </si>
  <si>
    <t>10/30/2014</t>
  </si>
  <si>
    <t>EDEY AND DUFF</t>
  </si>
  <si>
    <t>MSZ00021A696</t>
  </si>
  <si>
    <t>10/30/2016</t>
  </si>
  <si>
    <t>MS1752SC</t>
  </si>
  <si>
    <t>RIZB20440885</t>
  </si>
  <si>
    <t>MS2482BE</t>
  </si>
  <si>
    <t>789418</t>
  </si>
  <si>
    <t>MSZ00003L191</t>
  </si>
  <si>
    <t>MS4568KW</t>
  </si>
  <si>
    <t>SGH0203AH585</t>
  </si>
  <si>
    <t>MS8964BD</t>
  </si>
  <si>
    <t>73200138150</t>
  </si>
  <si>
    <t>BTY246950578</t>
  </si>
  <si>
    <t>MS5937AU</t>
  </si>
  <si>
    <t>01578</t>
  </si>
  <si>
    <t>SFR1X616M82H</t>
  </si>
  <si>
    <t>MS6132KA</t>
  </si>
  <si>
    <t>77098-1146</t>
  </si>
  <si>
    <t>M01998</t>
  </si>
  <si>
    <t>MMC221330579</t>
  </si>
  <si>
    <t>MS8800AR</t>
  </si>
  <si>
    <t>091002</t>
  </si>
  <si>
    <t>MMC221290978</t>
  </si>
  <si>
    <t>MS1465AJ</t>
  </si>
  <si>
    <t>00460</t>
  </si>
  <si>
    <t>PUL00023K685</t>
  </si>
  <si>
    <t>MS3597AD</t>
  </si>
  <si>
    <t>3/6/2016</t>
  </si>
  <si>
    <t>MMC22200L586</t>
  </si>
  <si>
    <t>MS9326AS</t>
  </si>
  <si>
    <t>NOWAK</t>
  </si>
  <si>
    <t>XUHHP106M79K</t>
  </si>
  <si>
    <t>MS3338L</t>
  </si>
  <si>
    <t>04588</t>
  </si>
  <si>
    <t>287</t>
  </si>
  <si>
    <t>DYEKS123I687</t>
  </si>
  <si>
    <t>MS7537BE</t>
  </si>
  <si>
    <t>DELLQUAY</t>
  </si>
  <si>
    <t>7103565</t>
  </si>
  <si>
    <t>MS3054AE</t>
  </si>
  <si>
    <t>NEH18009C989</t>
  </si>
  <si>
    <t>MS6648KA</t>
  </si>
  <si>
    <t>MSZMT901E303</t>
  </si>
  <si>
    <t>MS1872MM</t>
  </si>
  <si>
    <t>M6P3C7</t>
  </si>
  <si>
    <t>TORONTO</t>
  </si>
  <si>
    <t>MSZ00654G393</t>
  </si>
  <si>
    <t>MS9376HZ</t>
  </si>
  <si>
    <t>MS9376H</t>
  </si>
  <si>
    <t>TARGA</t>
  </si>
  <si>
    <t>HVA60021D585</t>
  </si>
  <si>
    <t>MS3844BC</t>
  </si>
  <si>
    <t>108U31350</t>
  </si>
  <si>
    <t>GORDON PAYNE LD</t>
  </si>
  <si>
    <t>MSZ00615E292</t>
  </si>
  <si>
    <t>9/13/2017</t>
  </si>
  <si>
    <t>MS0020ZM</t>
  </si>
  <si>
    <t>518/5F7/400/100</t>
  </si>
  <si>
    <t>SISU BOAT</t>
  </si>
  <si>
    <t>SGH0051A0778</t>
  </si>
  <si>
    <t>MS4947BA</t>
  </si>
  <si>
    <t>178F</t>
  </si>
  <si>
    <t>CARROL STREAM</t>
  </si>
  <si>
    <t>MSZMT430G809</t>
  </si>
  <si>
    <t>MS9767BA</t>
  </si>
  <si>
    <t>M31127</t>
  </si>
  <si>
    <t>GMW26075G505</t>
  </si>
  <si>
    <t>MS4609BH</t>
  </si>
  <si>
    <t>YC 3655-F009</t>
  </si>
  <si>
    <t>12/22/2014</t>
  </si>
  <si>
    <t>CTYN5889C090</t>
  </si>
  <si>
    <t>MS0201CJ</t>
  </si>
  <si>
    <t>CHRISTINE</t>
  </si>
  <si>
    <t>T504100442</t>
  </si>
  <si>
    <t>WVY28046F010</t>
  </si>
  <si>
    <t>MS3603AX</t>
  </si>
  <si>
    <t>FUEL_TYP_CODE</t>
  </si>
  <si>
    <t>PROP_TYP_CODE</t>
  </si>
  <si>
    <t>HORSEPOWER</t>
  </si>
  <si>
    <t>SERIAL_NUMBER</t>
  </si>
  <si>
    <t>ENG_YEAR</t>
  </si>
  <si>
    <t>ENG_MN_TYP_CODE</t>
  </si>
  <si>
    <t>ISSUE_DATE</t>
  </si>
  <si>
    <t>VEH_US_TYP_CODE</t>
  </si>
  <si>
    <t>LENGTH_IN_INCHES</t>
  </si>
  <si>
    <t>STORAGETOWN</t>
  </si>
  <si>
    <t>STORAGE_TOWN_CODE</t>
  </si>
  <si>
    <t>PCTL_TYP_CODE</t>
  </si>
  <si>
    <t>COLOR_TYP_CODE_SECONDARY</t>
  </si>
  <si>
    <t>COLOR_TYP_CODE_PRIMARY</t>
  </si>
  <si>
    <t>MODEL</t>
  </si>
  <si>
    <t>HULL_TYP_CODE</t>
  </si>
  <si>
    <t>VEH_TYP_CODE</t>
  </si>
  <si>
    <t>VEH_MN_TYP_CODE</t>
  </si>
  <si>
    <t>HIN</t>
  </si>
  <si>
    <t>VEH_YEAR</t>
  </si>
  <si>
    <t>EXPIRATION_DATE</t>
  </si>
  <si>
    <t>REGISTRATION_NUMBER</t>
  </si>
  <si>
    <t>STATUS_CODE</t>
  </si>
  <si>
    <t>DESCRIPTION</t>
  </si>
  <si>
    <t>POSTAL_CODE</t>
  </si>
  <si>
    <t>STATE_PROVINCE</t>
  </si>
  <si>
    <t>CITY</t>
  </si>
  <si>
    <t>ID</t>
  </si>
  <si>
    <t>All Marine Diesel Vessels</t>
  </si>
  <si>
    <t>2016 Data from the Massachusetts Office of Law Enforcement (OLE)</t>
  </si>
  <si>
    <t>BOAT 0 FT-59 FT</t>
  </si>
  <si>
    <t>MS2753BF</t>
  </si>
  <si>
    <t>NOT NAMED - (PURRIER)</t>
  </si>
  <si>
    <t>OFFSHORE LOBSTER-NON TRAP</t>
  </si>
  <si>
    <t>CHATHAM HARBOR</t>
  </si>
  <si>
    <t>MS4287AX</t>
  </si>
  <si>
    <t>NOT NAMED - (CONNORS)</t>
  </si>
  <si>
    <t>MS3077BE</t>
  </si>
  <si>
    <t>NOT NAMED - (ASHCROFT)</t>
  </si>
  <si>
    <t>N. DIGHTON</t>
  </si>
  <si>
    <t>SHELLFISH &amp; SEAWORMS</t>
  </si>
  <si>
    <t>SKIFF</t>
  </si>
  <si>
    <t>MS1060BF</t>
  </si>
  <si>
    <t>NOT NAMED - (VITELLO)</t>
  </si>
  <si>
    <t>SHELLFISH &amp; ROD &amp; REEL</t>
  </si>
  <si>
    <t>MS1512AG</t>
  </si>
  <si>
    <t>NOT NAMED - (PETERSON)</t>
  </si>
  <si>
    <t>MS7538BE</t>
  </si>
  <si>
    <t>MS3910BC</t>
  </si>
  <si>
    <t>NOT NAMED -( ELLINAS)</t>
  </si>
  <si>
    <t>MS1659BC</t>
  </si>
  <si>
    <t>SEA SIREN SKIFF</t>
  </si>
  <si>
    <t>MS0304KA</t>
  </si>
  <si>
    <t>NOT NAMED - (ADLEY)</t>
  </si>
  <si>
    <t>MS9691AV</t>
  </si>
  <si>
    <t>MS5204ZE</t>
  </si>
  <si>
    <t>NOT NAMED - (NASSER)</t>
  </si>
  <si>
    <t>MS1129BF</t>
  </si>
  <si>
    <t>NOT NAMED - (LAJOIE)</t>
  </si>
  <si>
    <t>HOLYOKE</t>
  </si>
  <si>
    <t>ROD &amp; REEL</t>
  </si>
  <si>
    <t>MS3481KP</t>
  </si>
  <si>
    <t>NOT NAMED - (MAWHINNEY)</t>
  </si>
  <si>
    <t>MS2696AX</t>
  </si>
  <si>
    <t>NOT NAMED - (TSENG)</t>
  </si>
  <si>
    <t>OFFSHORE LOBSTER</t>
  </si>
  <si>
    <t>NH1639BN</t>
  </si>
  <si>
    <t>NOT NAMED - (CARTER)</t>
  </si>
  <si>
    <t>MS5027KK</t>
  </si>
  <si>
    <t>NO NAME (STANTON)</t>
  </si>
  <si>
    <t>MS7301BG</t>
  </si>
  <si>
    <t>NOT NAMED - (KHASSIM)</t>
  </si>
  <si>
    <t>SANDWICH BASIN</t>
  </si>
  <si>
    <t>MS4896AZ</t>
  </si>
  <si>
    <t>NOT NAMED - LAUREN</t>
  </si>
  <si>
    <t>MS9640KM</t>
  </si>
  <si>
    <t>NOT NAMED - (BOLDUC)</t>
  </si>
  <si>
    <t>COASTAL LOBSTER</t>
  </si>
  <si>
    <t>NAUSET INLET</t>
  </si>
  <si>
    <t>MS8682AG</t>
  </si>
  <si>
    <t>NEW TRICKS</t>
  </si>
  <si>
    <t>MS9754AV</t>
  </si>
  <si>
    <t>NOT NAMED - (PETERSEN)</t>
  </si>
  <si>
    <t>FALMOUTH HARBOR</t>
  </si>
  <si>
    <t>MS1763AT</t>
  </si>
  <si>
    <t>LOWE 1236</t>
  </si>
  <si>
    <t>MS9960AH</t>
  </si>
  <si>
    <t>GREEN MACHINE</t>
  </si>
  <si>
    <t>MS2281BC</t>
  </si>
  <si>
    <t>NOT NAMED - (CABRAL)</t>
  </si>
  <si>
    <t>MS2765BC</t>
  </si>
  <si>
    <t>HOBIE KAYAK</t>
  </si>
  <si>
    <t>MS4297BC</t>
  </si>
  <si>
    <t>NOT NAMED - (LEUNG)</t>
  </si>
  <si>
    <t>MS8478AU</t>
  </si>
  <si>
    <t>NOT NAMED - (ANDRADE)</t>
  </si>
  <si>
    <t>MS6170BD</t>
  </si>
  <si>
    <t>NOT NAMED - (MARTINEZ)</t>
  </si>
  <si>
    <t>MS1301BD</t>
  </si>
  <si>
    <t>NO NAME (WYATT)</t>
  </si>
  <si>
    <t>HERRING RIVER</t>
  </si>
  <si>
    <t>MS2124KR</t>
  </si>
  <si>
    <t>CRAZY HORSE</t>
  </si>
  <si>
    <t>MS1971RC</t>
  </si>
  <si>
    <t>NOT NAMED - (CASTLE)</t>
  </si>
  <si>
    <t>STAGE HARBOR</t>
  </si>
  <si>
    <t>MS8994AU</t>
  </si>
  <si>
    <t>NOT NAMED - (KELLIHER)</t>
  </si>
  <si>
    <t>ROWLEY RIVER</t>
  </si>
  <si>
    <t>MS9629BE</t>
  </si>
  <si>
    <t>NO NAME - RANTALA</t>
  </si>
  <si>
    <t>MS7142BG</t>
  </si>
  <si>
    <t>NOT NAMED - (PLATT)</t>
  </si>
  <si>
    <t>NOT NAMED - HERN</t>
  </si>
  <si>
    <t>MS6049KS</t>
  </si>
  <si>
    <t>NOT NAMED - (FERSON)</t>
  </si>
  <si>
    <t>IPSWICH RIVER</t>
  </si>
  <si>
    <t>MS5052KR</t>
  </si>
  <si>
    <t>NOT NAMED - (PARKER)</t>
  </si>
  <si>
    <t>PARKER</t>
  </si>
  <si>
    <t>MS3463AL</t>
  </si>
  <si>
    <t>RV RIDGWAY</t>
  </si>
  <si>
    <t>MS2100WM</t>
  </si>
  <si>
    <t>COUGAR 21</t>
  </si>
  <si>
    <t>MS4042HG</t>
  </si>
  <si>
    <t>PRINCE CRAFT</t>
  </si>
  <si>
    <t>DALTON</t>
  </si>
  <si>
    <t>MS3725BA</t>
  </si>
  <si>
    <t>NOT NAMED - (KANG)</t>
  </si>
  <si>
    <t>MS1822KF</t>
  </si>
  <si>
    <t>GLOUCESTER HBR</t>
  </si>
  <si>
    <t>MS4714AZ</t>
  </si>
  <si>
    <t>BRENDA LEE</t>
  </si>
  <si>
    <t>MS8404JW</t>
  </si>
  <si>
    <t>NOT NAMED - (WHITE)</t>
  </si>
  <si>
    <t>MS2064BC</t>
  </si>
  <si>
    <t>NOT NAMED - (ORLANDO)</t>
  </si>
  <si>
    <t>MARBLEHEAD HBR</t>
  </si>
  <si>
    <t>MS4502BC</t>
  </si>
  <si>
    <t>DOUBCIE L</t>
  </si>
  <si>
    <t>MS0615JR</t>
  </si>
  <si>
    <t>NOT NAMED - (REILLY)</t>
  </si>
  <si>
    <t>MS7273BA</t>
  </si>
  <si>
    <t>FISH HOOKS</t>
  </si>
  <si>
    <t>MS2605BG</t>
  </si>
  <si>
    <t>NOT NAMED -(FOWLER)</t>
  </si>
  <si>
    <t>MS2380AZ</t>
  </si>
  <si>
    <t>NOT NAMED - (SOUZA)</t>
  </si>
  <si>
    <t>MS0311TH</t>
  </si>
  <si>
    <t>NOT NAMED - (HERNDON)</t>
  </si>
  <si>
    <t>SEASONAL LOBSTER</t>
  </si>
  <si>
    <t>MS9090TK</t>
  </si>
  <si>
    <t>SEA BASKET</t>
  </si>
  <si>
    <t>FREMONT</t>
  </si>
  <si>
    <t>MS4722AY</t>
  </si>
  <si>
    <t>DO WORK GET MONEY</t>
  </si>
  <si>
    <t>MS5366BA</t>
  </si>
  <si>
    <t>KALDER</t>
  </si>
  <si>
    <t>MARLBOROUGH</t>
  </si>
  <si>
    <t>MS6161RS</t>
  </si>
  <si>
    <t>NOT NAMED - (FINERTY)</t>
  </si>
  <si>
    <t>MS1730KP</t>
  </si>
  <si>
    <t>MS5357AK</t>
  </si>
  <si>
    <t>TRIPLE AAA</t>
  </si>
  <si>
    <t>MS3790KR</t>
  </si>
  <si>
    <t>NOT NAMED - (MARQUES)</t>
  </si>
  <si>
    <t>MS4204AT</t>
  </si>
  <si>
    <t>NOT NAMED - (WALPOLE)</t>
  </si>
  <si>
    <t>MS9505FG</t>
  </si>
  <si>
    <t>NOT NAMED - (CARNAZZA)</t>
  </si>
  <si>
    <t>MS5775AY</t>
  </si>
  <si>
    <t>NOT NAMED - (HEALEY)</t>
  </si>
  <si>
    <t>ROSS</t>
  </si>
  <si>
    <t>MS1170KM</t>
  </si>
  <si>
    <t>GOODBOAT</t>
  </si>
  <si>
    <t>ESSEX RIVER</t>
  </si>
  <si>
    <t>MS3567AS</t>
  </si>
  <si>
    <t>MS2393BG</t>
  </si>
  <si>
    <t>ROSIE</t>
  </si>
  <si>
    <t>MS7547PZ</t>
  </si>
  <si>
    <t>NOT NAMED</t>
  </si>
  <si>
    <t>MS5843K</t>
  </si>
  <si>
    <t>MINNOW</t>
  </si>
  <si>
    <t>ROCKPORT HARBOR</t>
  </si>
  <si>
    <t>MS5516BE</t>
  </si>
  <si>
    <t>NO NAME</t>
  </si>
  <si>
    <t>BEVERLY HARBOR</t>
  </si>
  <si>
    <t>MS5168YY</t>
  </si>
  <si>
    <t>NOT NAMED - (RAYMOND)</t>
  </si>
  <si>
    <t>CT307BE</t>
  </si>
  <si>
    <t>NOT NAMED - (HUGHES)</t>
  </si>
  <si>
    <t>SESUIT HARBOR</t>
  </si>
  <si>
    <t>MS1311KK</t>
  </si>
  <si>
    <t>STRIPER</t>
  </si>
  <si>
    <t>MS7556AL</t>
  </si>
  <si>
    <t>NOT NAMED - (BENSON)</t>
  </si>
  <si>
    <t>MS6535BB</t>
  </si>
  <si>
    <t>DAY GO</t>
  </si>
  <si>
    <t>MS1205GS</t>
  </si>
  <si>
    <t>NOT NAMED - (SCALA)</t>
  </si>
  <si>
    <t>MS5646BD</t>
  </si>
  <si>
    <t>AMANDA MARIE</t>
  </si>
  <si>
    <t>MS6908BG</t>
  </si>
  <si>
    <t>MS6567BG</t>
  </si>
  <si>
    <t>NOT NAMED - (HUBERT)</t>
  </si>
  <si>
    <t>MS9138AK</t>
  </si>
  <si>
    <t>ROTTON FRAUGHTON</t>
  </si>
  <si>
    <t>MS2409BB</t>
  </si>
  <si>
    <t>MAGIC CIRCLE</t>
  </si>
  <si>
    <t>NORTH ATTLEBORO</t>
  </si>
  <si>
    <t>MS9285BE</t>
  </si>
  <si>
    <t>MUD SKIPPER</t>
  </si>
  <si>
    <t>COHASSET HARBOR</t>
  </si>
  <si>
    <t>MS6178AT</t>
  </si>
  <si>
    <t>PIGGYBANK</t>
  </si>
  <si>
    <t>MS5945AW</t>
  </si>
  <si>
    <t>AIDEN JAMES</t>
  </si>
  <si>
    <t>ROCK HARBOR</t>
  </si>
  <si>
    <t>MS8214KF</t>
  </si>
  <si>
    <t>GALE</t>
  </si>
  <si>
    <t>MS7263BD</t>
  </si>
  <si>
    <t>NOT NAMED - (PHAM)</t>
  </si>
  <si>
    <t>MS5156JB</t>
  </si>
  <si>
    <t>ADVENTURER</t>
  </si>
  <si>
    <t>MS8381AW</t>
  </si>
  <si>
    <t>NOT NAMED - (SCHOFIELD)</t>
  </si>
  <si>
    <t>MS5442AR</t>
  </si>
  <si>
    <t>SQUIRT</t>
  </si>
  <si>
    <t>MS6950KN</t>
  </si>
  <si>
    <t>NOT NAMED - (GONET)</t>
  </si>
  <si>
    <t>MS9093H</t>
  </si>
  <si>
    <t>NOT NAMED - (FONTNEAU)</t>
  </si>
  <si>
    <t>MS1133XX</t>
  </si>
  <si>
    <t>NOT NAMED - (FOLEY)</t>
  </si>
  <si>
    <t>MS4119XX</t>
  </si>
  <si>
    <t>NOT NAMED - (PETERS)</t>
  </si>
  <si>
    <t>MS1032AP</t>
  </si>
  <si>
    <t>TOOTIE</t>
  </si>
  <si>
    <t>INDIVIDUAL</t>
  </si>
  <si>
    <t>MS8240JK</t>
  </si>
  <si>
    <t>MS2091AA</t>
  </si>
  <si>
    <t>NOT NAMED - (WELCH)</t>
  </si>
  <si>
    <t>MS7374AX</t>
  </si>
  <si>
    <t>NOT NAMED - (MILLS)</t>
  </si>
  <si>
    <t>MS6619KL</t>
  </si>
  <si>
    <t>STUBBORN PORTEGEE</t>
  </si>
  <si>
    <t>MS2417AY</t>
  </si>
  <si>
    <t>NOT NAMED - (NICOLOSI)</t>
  </si>
  <si>
    <t>MS3102AT</t>
  </si>
  <si>
    <t>NOT NAMED - (THISTLEWOOD)</t>
  </si>
  <si>
    <t>MS4857KJ</t>
  </si>
  <si>
    <t>NOT NAMED - (SOUCY)</t>
  </si>
  <si>
    <t>MS1189KW</t>
  </si>
  <si>
    <t>NOT NAMED - (MONAHAN)</t>
  </si>
  <si>
    <t>MS5901AU</t>
  </si>
  <si>
    <t>MIRROCRAFT</t>
  </si>
  <si>
    <t>YARMOUTHPORT</t>
  </si>
  <si>
    <t>MS8323AC</t>
  </si>
  <si>
    <t>URBAJO</t>
  </si>
  <si>
    <t>MS8324AY</t>
  </si>
  <si>
    <t>NOT NAMED - (STEEK)</t>
  </si>
  <si>
    <t>MS6814AN</t>
  </si>
  <si>
    <t>NO NME (MARCAURELLE)</t>
  </si>
  <si>
    <t>MS1950RD</t>
  </si>
  <si>
    <t>NOT NAMED - (DYER)</t>
  </si>
  <si>
    <t>MS7080AL</t>
  </si>
  <si>
    <t>NOT NAMED - (HOLMES)</t>
  </si>
  <si>
    <t>MS2797AR</t>
  </si>
  <si>
    <t>SAM J</t>
  </si>
  <si>
    <t>ENDORSEMENT ONLY</t>
  </si>
  <si>
    <t>PROVINCETOWN HBR</t>
  </si>
  <si>
    <t>MS8355JD</t>
  </si>
  <si>
    <t>SICK BIRD</t>
  </si>
  <si>
    <t>NORTH EASTHAM</t>
  </si>
  <si>
    <t>MS2100AZ</t>
  </si>
  <si>
    <t>H.B</t>
  </si>
  <si>
    <t>GRUMMER</t>
  </si>
  <si>
    <t>MS6157BD</t>
  </si>
  <si>
    <t>PROB</t>
  </si>
  <si>
    <t>MS7171AE</t>
  </si>
  <si>
    <t>PEREIRA</t>
  </si>
  <si>
    <t>MS0020DA</t>
  </si>
  <si>
    <t>NOT NAMED - (ADAMS)</t>
  </si>
  <si>
    <t>MS7499BB</t>
  </si>
  <si>
    <t>NO NAME (HERRICK)</t>
  </si>
  <si>
    <t>MS0116RH</t>
  </si>
  <si>
    <t>NOT NAMED - (HARDING)</t>
  </si>
  <si>
    <t>MS9418AC</t>
  </si>
  <si>
    <t>NO NAME - (REZENDES)</t>
  </si>
  <si>
    <t>MS9115AW</t>
  </si>
  <si>
    <t>NOT NAMED - (BUCZKO)</t>
  </si>
  <si>
    <t>MS3991BT</t>
  </si>
  <si>
    <t>NOT NAMED - (LOWRY)</t>
  </si>
  <si>
    <t>MS7776AY</t>
  </si>
  <si>
    <t>NOT NAMED - (BLESSINGTON)</t>
  </si>
  <si>
    <t>MS2248BA</t>
  </si>
  <si>
    <t>AT LAST II</t>
  </si>
  <si>
    <t>MS1043AK</t>
  </si>
  <si>
    <t>MS7478KA</t>
  </si>
  <si>
    <t>STAR GAZER</t>
  </si>
  <si>
    <t>MS2255KT</t>
  </si>
  <si>
    <t>NATA</t>
  </si>
  <si>
    <t>MS4571AM</t>
  </si>
  <si>
    <t>NOT NAMED - (WEST)</t>
  </si>
  <si>
    <t>MS3529AW</t>
  </si>
  <si>
    <t>NOT NAMED - (GRITZ)</t>
  </si>
  <si>
    <t>MS2144BG</t>
  </si>
  <si>
    <t>MAGUIRE (NO NAME)</t>
  </si>
  <si>
    <t>MS7019AE</t>
  </si>
  <si>
    <t>NOT NAMED - (AMERO)</t>
  </si>
  <si>
    <t>MS1564AX</t>
  </si>
  <si>
    <t>NOT NAMED - (SOFFRON)</t>
  </si>
  <si>
    <t>MS8554K</t>
  </si>
  <si>
    <t>MS1310GG</t>
  </si>
  <si>
    <t>GEEG</t>
  </si>
  <si>
    <t>MS6666LS</t>
  </si>
  <si>
    <t>AII IN</t>
  </si>
  <si>
    <t>MS2637AM</t>
  </si>
  <si>
    <t>NOT NAMED - (JACOBS)</t>
  </si>
  <si>
    <t>DURAMATIC</t>
  </si>
  <si>
    <t>MS1423BC</t>
  </si>
  <si>
    <t>NOT NAMED - (SAVARIA)</t>
  </si>
  <si>
    <t>MS4487KW</t>
  </si>
  <si>
    <t>N A</t>
  </si>
  <si>
    <t>MS1930AL</t>
  </si>
  <si>
    <t>NOT NAMED - (WILLIS)</t>
  </si>
  <si>
    <t>MS1209NS</t>
  </si>
  <si>
    <t>MS9917BB</t>
  </si>
  <si>
    <t>LOWE</t>
  </si>
  <si>
    <t>MS1028TP</t>
  </si>
  <si>
    <t>GO WITH THE FLO</t>
  </si>
  <si>
    <t>PARKER RIVER</t>
  </si>
  <si>
    <t>YELLOW BIRD</t>
  </si>
  <si>
    <t>BARNSTABLE HBR</t>
  </si>
  <si>
    <t>MS7011HT</t>
  </si>
  <si>
    <t>NOT NAMED - (MORIARTY)</t>
  </si>
  <si>
    <t>MS7019K</t>
  </si>
  <si>
    <t>NOT NAMED - (SANIDAS)</t>
  </si>
  <si>
    <t>MS6823AU</t>
  </si>
  <si>
    <t>NOT NAMED - (HENDERSON)</t>
  </si>
  <si>
    <t>MS0450AR</t>
  </si>
  <si>
    <t>THE SQUIRT</t>
  </si>
  <si>
    <t>MS7008BB</t>
  </si>
  <si>
    <t>MAKUNOUCHI</t>
  </si>
  <si>
    <t>WELLFLEET HARBOR</t>
  </si>
  <si>
    <t>MS1360HT</t>
  </si>
  <si>
    <t>NOT NAMED - (OLSON)</t>
  </si>
  <si>
    <t>MS2339KM</t>
  </si>
  <si>
    <t>NOT NAMED - (RAINNIE)</t>
  </si>
  <si>
    <t>MS6244BG</t>
  </si>
  <si>
    <t>NOT NAMED - (SHORT)</t>
  </si>
  <si>
    <t>MS4571JF</t>
  </si>
  <si>
    <t>MS3363BG</t>
  </si>
  <si>
    <t>MS5584AR</t>
  </si>
  <si>
    <t>NOT NAMED - (TERRY)</t>
  </si>
  <si>
    <t>MS5545CH</t>
  </si>
  <si>
    <t>NOT NAMED - (HAYES)</t>
  </si>
  <si>
    <t>MS4012BE</t>
  </si>
  <si>
    <t>NOT NAMED - (HAGAN)</t>
  </si>
  <si>
    <t>SALEM HARBOR</t>
  </si>
  <si>
    <t>MS2642GG</t>
  </si>
  <si>
    <t>LITTLE SEA WITCH</t>
  </si>
  <si>
    <t>MS3936AF</t>
  </si>
  <si>
    <t>NO NAME (MYSLINSKI)</t>
  </si>
  <si>
    <t>LYNN HARBOR</t>
  </si>
  <si>
    <t>MS3925SL</t>
  </si>
  <si>
    <t>TONY</t>
  </si>
  <si>
    <t>MS9678AN</t>
  </si>
  <si>
    <t>FOUR RAYS</t>
  </si>
  <si>
    <t>HAGAN - (NOT NAMED)</t>
  </si>
  <si>
    <t>NH2516RM</t>
  </si>
  <si>
    <t>PAY CHECK 31</t>
  </si>
  <si>
    <t>MS6326KL</t>
  </si>
  <si>
    <t>NOT NAMED - (LANE)</t>
  </si>
  <si>
    <t>MS1925AW</t>
  </si>
  <si>
    <t>LUND</t>
  </si>
  <si>
    <t>MS6208KN</t>
  </si>
  <si>
    <t>REELED EEL</t>
  </si>
  <si>
    <t>MS9172BE</t>
  </si>
  <si>
    <t>IT'LL DO</t>
  </si>
  <si>
    <t>MS5514BD</t>
  </si>
  <si>
    <t>NOT NAMED - (HUANG)</t>
  </si>
  <si>
    <t>MS8082AM</t>
  </si>
  <si>
    <t>NOT NAMED - (BERNARD)</t>
  </si>
  <si>
    <t>MS1531AM</t>
  </si>
  <si>
    <t>NOT NAMED - (MENARD)</t>
  </si>
  <si>
    <t>MS8426AC</t>
  </si>
  <si>
    <t>ALICE MARIE</t>
  </si>
  <si>
    <t>MANOMET</t>
  </si>
  <si>
    <t>MS5554AR</t>
  </si>
  <si>
    <t>FIVE LADIES</t>
  </si>
  <si>
    <t>MS6602AB</t>
  </si>
  <si>
    <t>NOT NAMED - (MILLER)</t>
  </si>
  <si>
    <t>MS8095AS</t>
  </si>
  <si>
    <t>MS2203BC</t>
  </si>
  <si>
    <t>NOT NAMED (BALILI)</t>
  </si>
  <si>
    <t>MS7009BG</t>
  </si>
  <si>
    <t>LUCKY 14</t>
  </si>
  <si>
    <t>MS0160CC</t>
  </si>
  <si>
    <t>OUT N ABOUT</t>
  </si>
  <si>
    <t>MS1951AZ</t>
  </si>
  <si>
    <t>QUINTREX</t>
  </si>
  <si>
    <t>MS5030JM</t>
  </si>
  <si>
    <t>NOT NAMED - (BROUILLETTE)</t>
  </si>
  <si>
    <t>MS0749SH</t>
  </si>
  <si>
    <t>NOT NAMED - (MORGAN)</t>
  </si>
  <si>
    <t>MS1201SS</t>
  </si>
  <si>
    <t>SYLVIA S</t>
  </si>
  <si>
    <t>MS1153MK</t>
  </si>
  <si>
    <t>SUSAN MARI</t>
  </si>
  <si>
    <t>MS4732BA</t>
  </si>
  <si>
    <t>NOT NAMED - (DAROSA)</t>
  </si>
  <si>
    <t>MS2406AD</t>
  </si>
  <si>
    <t>FRANCESCA ROSE II</t>
  </si>
  <si>
    <t>MS3300AJ</t>
  </si>
  <si>
    <t>EMALY B</t>
  </si>
  <si>
    <t>MS5412HT</t>
  </si>
  <si>
    <t>NOT NAMED - (WATSON)</t>
  </si>
  <si>
    <t>MS5673BD</t>
  </si>
  <si>
    <t>DYLANS DREAM</t>
  </si>
  <si>
    <t>MS5948BD</t>
  </si>
  <si>
    <t>ANNA K</t>
  </si>
  <si>
    <t>MS7742AH</t>
  </si>
  <si>
    <t>NO NAME (BEAUDIN)</t>
  </si>
  <si>
    <t>MS8857KG</t>
  </si>
  <si>
    <t>NOT NAMED - (BURNHAM)</t>
  </si>
  <si>
    <t>MS8965AR</t>
  </si>
  <si>
    <t>DEUS ME DEU</t>
  </si>
  <si>
    <t>MS0054HA</t>
  </si>
  <si>
    <t>NOT NAMED - (ANDERSON)</t>
  </si>
  <si>
    <t>MS8400TT</t>
  </si>
  <si>
    <t>NOT NAMED - (BORDEN)</t>
  </si>
  <si>
    <t>MS4545BC</t>
  </si>
  <si>
    <t>NO NAME - (EMIN)</t>
  </si>
  <si>
    <t>MS3040KR</t>
  </si>
  <si>
    <t>CLOVER</t>
  </si>
  <si>
    <t>MS9982KS</t>
  </si>
  <si>
    <t>NOT NAMED - (CARLSON)</t>
  </si>
  <si>
    <t>MS3868HT</t>
  </si>
  <si>
    <t>NOT NAMED - (NUNEZ)</t>
  </si>
  <si>
    <t>MS6650AZ</t>
  </si>
  <si>
    <t>NOT NAMED - (MAXFIELD)</t>
  </si>
  <si>
    <t>MS5442BD</t>
  </si>
  <si>
    <t>RUBY</t>
  </si>
  <si>
    <t>MS7663AH</t>
  </si>
  <si>
    <t>OLE YELLER</t>
  </si>
  <si>
    <t>MS7283KR</t>
  </si>
  <si>
    <t>NOT NAMED - (TRIPP)</t>
  </si>
  <si>
    <t>SCITUATE HARBOR</t>
  </si>
  <si>
    <t>MS5698TB</t>
  </si>
  <si>
    <t>FIVE GIRLS</t>
  </si>
  <si>
    <t>MS4270AW</t>
  </si>
  <si>
    <t>SCHOOLIE</t>
  </si>
  <si>
    <t>MS2918TT</t>
  </si>
  <si>
    <t>WHITE CAP 3</t>
  </si>
  <si>
    <t>MS9751BE</t>
  </si>
  <si>
    <t>SAILFISH</t>
  </si>
  <si>
    <t>MS7719KH</t>
  </si>
  <si>
    <t>STAR CRAFT</t>
  </si>
  <si>
    <t>MS1707HC</t>
  </si>
  <si>
    <t>NOT-NAMED - (COOK)</t>
  </si>
  <si>
    <t>JUPITER</t>
  </si>
  <si>
    <t>MS1633FG</t>
  </si>
  <si>
    <t>NOT NAMED - (SKAMMELS)</t>
  </si>
  <si>
    <t>MS7405BD</t>
  </si>
  <si>
    <t>BELUGA</t>
  </si>
  <si>
    <t>MS1014MC</t>
  </si>
  <si>
    <t>NOT NAMED - (CARROLL)</t>
  </si>
  <si>
    <t>MS3924K</t>
  </si>
  <si>
    <t>NOT NAMED - (CORRAO)</t>
  </si>
  <si>
    <t>MS0617BT</t>
  </si>
  <si>
    <t>NOT NAMED - (THAYER)</t>
  </si>
  <si>
    <t>MS4502AW</t>
  </si>
  <si>
    <t>THE BLUEBERRY</t>
  </si>
  <si>
    <t>MS8108BF</t>
  </si>
  <si>
    <t>GRABMA</t>
  </si>
  <si>
    <t>MS3391BE</t>
  </si>
  <si>
    <t>NOT NAMED - (POWERS)</t>
  </si>
  <si>
    <t>MS8505C</t>
  </si>
  <si>
    <t>ELIZABETH A II</t>
  </si>
  <si>
    <t>MS5288AZ</t>
  </si>
  <si>
    <t>NOT NAMED - (YOUNG)</t>
  </si>
  <si>
    <t>MS6479AK</t>
  </si>
  <si>
    <t>4 KIDS 2</t>
  </si>
  <si>
    <t>MS1867HE</t>
  </si>
  <si>
    <t>KINGFISHER II</t>
  </si>
  <si>
    <t>LEWIS BAY/HYNNIS</t>
  </si>
  <si>
    <t>MS1172AR</t>
  </si>
  <si>
    <t>NOT NAMED - (NAWOICHIK)</t>
  </si>
  <si>
    <t>MS8842AY</t>
  </si>
  <si>
    <t>NOT NAMED - (GRAHAM)</t>
  </si>
  <si>
    <t>MS1202DS</t>
  </si>
  <si>
    <t>NOMAD</t>
  </si>
  <si>
    <t>MS8035AL</t>
  </si>
  <si>
    <t>NOT NAMED - (MULLIN)</t>
  </si>
  <si>
    <t>MS0206KT</t>
  </si>
  <si>
    <t>NOT NAMED - (TESSIER)</t>
  </si>
  <si>
    <t>MS2447BF</t>
  </si>
  <si>
    <t>NOT NAMED - (SOLOMON)</t>
  </si>
  <si>
    <t>MS5393BE</t>
  </si>
  <si>
    <t>NOT NAMED - (MUSCARA)</t>
  </si>
  <si>
    <t>WYCKOFF</t>
  </si>
  <si>
    <t>MS5915AH</t>
  </si>
  <si>
    <t>NOT NAMED - (DOON)</t>
  </si>
  <si>
    <t>MS6607BG</t>
  </si>
  <si>
    <t>SEA SQUIRT</t>
  </si>
  <si>
    <t>MS2776BG</t>
  </si>
  <si>
    <t>IRISH FINNAGIN</t>
  </si>
  <si>
    <t>MS7346BC</t>
  </si>
  <si>
    <t>NOT NAMED - (ROCCO)</t>
  </si>
  <si>
    <t>MS4014AX</t>
  </si>
  <si>
    <t>NOT NAMED - (TAN)</t>
  </si>
  <si>
    <t>MS2744AN</t>
  </si>
  <si>
    <t>THE SQUID</t>
  </si>
  <si>
    <t>NH2504KX</t>
  </si>
  <si>
    <t>MYA MARIE</t>
  </si>
  <si>
    <t>MS8017BD</t>
  </si>
  <si>
    <t>NOT NAMED -(THIBEDEAU)</t>
  </si>
  <si>
    <t>MS2669BE</t>
  </si>
  <si>
    <t>NOT NAMED - (IRVINE)</t>
  </si>
  <si>
    <t>MS3034KE</t>
  </si>
  <si>
    <t>AMERICAN BORN</t>
  </si>
  <si>
    <t>MS5553AV</t>
  </si>
  <si>
    <t>NOT NAMED -(COTRARO)</t>
  </si>
  <si>
    <t>NH8893BG</t>
  </si>
  <si>
    <t>BLACK DEVIL</t>
  </si>
  <si>
    <t>MS2773KR</t>
  </si>
  <si>
    <t>NOT NAMED - (FRAKER)</t>
  </si>
  <si>
    <t>MS5605AM</t>
  </si>
  <si>
    <t>MS8266KA</t>
  </si>
  <si>
    <t>MIROCRAFT</t>
  </si>
  <si>
    <t>MS6347HT</t>
  </si>
  <si>
    <t>NOT NAMED - (SUDDARD)</t>
  </si>
  <si>
    <t>MS1949MG</t>
  </si>
  <si>
    <t>NOT NAMED - (GAUTHIER)</t>
  </si>
  <si>
    <t>MS5247TL</t>
  </si>
  <si>
    <t>NO NAME (LAMB)</t>
  </si>
  <si>
    <t>TYLER</t>
  </si>
  <si>
    <t>MS2465DG</t>
  </si>
  <si>
    <t>NOT NAMED - (GRAFTON)</t>
  </si>
  <si>
    <t>MS9385KN</t>
  </si>
  <si>
    <t>NOT NAMED - (NEWTON)</t>
  </si>
  <si>
    <t>NH8889BN</t>
  </si>
  <si>
    <t>CARANFA</t>
  </si>
  <si>
    <t>MS3985AX</t>
  </si>
  <si>
    <t>NOT NAMED -(LANE)</t>
  </si>
  <si>
    <t>MS4362AG</t>
  </si>
  <si>
    <t>LB2</t>
  </si>
  <si>
    <t>MS2722NA</t>
  </si>
  <si>
    <t>NOT NAMED - (COSTA)</t>
  </si>
  <si>
    <t>MS5563BD</t>
  </si>
  <si>
    <t>NO NAME (HANDHAL)</t>
  </si>
  <si>
    <t>MS0717JH</t>
  </si>
  <si>
    <t>SHUT UP AND FISH</t>
  </si>
  <si>
    <t>MS2481KV</t>
  </si>
  <si>
    <t>NOT NAMED - (LAUENSTEIN)</t>
  </si>
  <si>
    <t>MS9182BC</t>
  </si>
  <si>
    <t>NOT NAMED -(GOSSOM)</t>
  </si>
  <si>
    <t>MS8210KS</t>
  </si>
  <si>
    <t>NOT NAMED - (SAVAGE)</t>
  </si>
  <si>
    <t>MS6173AC</t>
  </si>
  <si>
    <t>MEREDITH ANN</t>
  </si>
  <si>
    <t>MS1488AG</t>
  </si>
  <si>
    <t>NOT NAMED - (MACDONALD)</t>
  </si>
  <si>
    <t>MS7318AE</t>
  </si>
  <si>
    <t>MS3485AZ</t>
  </si>
  <si>
    <t>NOT NAMED - (CANUTO)</t>
  </si>
  <si>
    <t>MS1417KH</t>
  </si>
  <si>
    <t>MS4113BA</t>
  </si>
  <si>
    <t>NOT NAMED - (CHACE)</t>
  </si>
  <si>
    <t>MS9173AC</t>
  </si>
  <si>
    <t>FINS &amp; FEATHERS</t>
  </si>
  <si>
    <t>MS8100KR</t>
  </si>
  <si>
    <t>MS1953KE</t>
  </si>
  <si>
    <t>MS2191FB</t>
  </si>
  <si>
    <t>SLIM PICKENS</t>
  </si>
  <si>
    <t>MS2930FR</t>
  </si>
  <si>
    <t>NOT NAMED - (YEOMANS)</t>
  </si>
  <si>
    <t>MS3333AM</t>
  </si>
  <si>
    <t>MS9689AN</t>
  </si>
  <si>
    <t>SCOTT WATTS</t>
  </si>
  <si>
    <t>RI4522D</t>
  </si>
  <si>
    <t>NOT NAMED - (WHINT)</t>
  </si>
  <si>
    <t>HORNET</t>
  </si>
  <si>
    <t>MS2367KH</t>
  </si>
  <si>
    <t>MS7247HY</t>
  </si>
  <si>
    <t>CLARA LOUISE</t>
  </si>
  <si>
    <t>MS3336BA</t>
  </si>
  <si>
    <t>NOT NAMED - (AUSTIN)</t>
  </si>
  <si>
    <t>MS9344KL</t>
  </si>
  <si>
    <t>DOUBLETIDE</t>
  </si>
  <si>
    <t>MS9531AN</t>
  </si>
  <si>
    <t>SILVERLINER</t>
  </si>
  <si>
    <t>MS1993DM</t>
  </si>
  <si>
    <t>MS5984HU</t>
  </si>
  <si>
    <t>LE P KHOI</t>
  </si>
  <si>
    <t>MS7782AJ</t>
  </si>
  <si>
    <t>MS7260KE</t>
  </si>
  <si>
    <t>NOT NAMED - (RUDDERS)</t>
  </si>
  <si>
    <t>MS5796GG</t>
  </si>
  <si>
    <t>ALCAR</t>
  </si>
  <si>
    <t>MS7072BG</t>
  </si>
  <si>
    <t>NOT NAMED - (DASILVA)</t>
  </si>
  <si>
    <t>MS5240BU</t>
  </si>
  <si>
    <t>THERMOPYLAE</t>
  </si>
  <si>
    <t>MS9747BE</t>
  </si>
  <si>
    <t>NO NAME (MCEACHEN)</t>
  </si>
  <si>
    <t>MS7882K</t>
  </si>
  <si>
    <t>KATAS REEL</t>
  </si>
  <si>
    <t>MS4791AX</t>
  </si>
  <si>
    <t>NOT NAMED - (INDYCK)</t>
  </si>
  <si>
    <t>MS0997CC</t>
  </si>
  <si>
    <t>SKIFFER</t>
  </si>
  <si>
    <t>MS6427BC</t>
  </si>
  <si>
    <t>SANTA BARBARA</t>
  </si>
  <si>
    <t>MS8943P</t>
  </si>
  <si>
    <t>PUNKIN</t>
  </si>
  <si>
    <t>NH7471AV</t>
  </si>
  <si>
    <t>NO NAME (STERRITT)</t>
  </si>
  <si>
    <t>MS2459KL</t>
  </si>
  <si>
    <t>LUCKY NINA II</t>
  </si>
  <si>
    <t>MS1070BC</t>
  </si>
  <si>
    <t>NOT NAMED - (DALY)</t>
  </si>
  <si>
    <t>MS6145AM</t>
  </si>
  <si>
    <t>MS1937GB</t>
  </si>
  <si>
    <t>LITTLE GENE</t>
  </si>
  <si>
    <t>MS7281AD</t>
  </si>
  <si>
    <t>ENDURANCE II</t>
  </si>
  <si>
    <t>MS1285HB</t>
  </si>
  <si>
    <t>NOT NAMED -  (JOHNSTON)</t>
  </si>
  <si>
    <t>MS1016BA</t>
  </si>
  <si>
    <t>NOT NAMED - (THOMASSEN)</t>
  </si>
  <si>
    <t>MS0027LE</t>
  </si>
  <si>
    <t>NOT NAMED - (ELDREDGE)</t>
  </si>
  <si>
    <t>MS3801HD</t>
  </si>
  <si>
    <t>NOT NAMED - (FERGUSON)</t>
  </si>
  <si>
    <t>MS6818PC</t>
  </si>
  <si>
    <t>NOT NAMED - (NICKERSON )</t>
  </si>
  <si>
    <t>MS4321WP</t>
  </si>
  <si>
    <t>GREEN DREAM</t>
  </si>
  <si>
    <t>MS4948BC</t>
  </si>
  <si>
    <t>NOT NAMED - (VERACKA)</t>
  </si>
  <si>
    <t>MS0323HC</t>
  </si>
  <si>
    <t>NOT NAMED - (KOSEWSKI)</t>
  </si>
  <si>
    <t>MS6427KM</t>
  </si>
  <si>
    <t>NOT NAMED - (LABRANCHE)</t>
  </si>
  <si>
    <t>ELLISVILLE</t>
  </si>
  <si>
    <t>MS3009HT</t>
  </si>
  <si>
    <t>NIGHT HAWK</t>
  </si>
  <si>
    <t>MS4493WW</t>
  </si>
  <si>
    <t>CRACK O' DAWN</t>
  </si>
  <si>
    <t>MS8600BA</t>
  </si>
  <si>
    <t>BAFFLET III</t>
  </si>
  <si>
    <t>MS1079HD</t>
  </si>
  <si>
    <t>SOUTH WESTPORT</t>
  </si>
  <si>
    <t>MS9332KH</t>
  </si>
  <si>
    <t>MS9771BE</t>
  </si>
  <si>
    <t>WIFE WORRY</t>
  </si>
  <si>
    <t>MS6519BG</t>
  </si>
  <si>
    <t>NOT NAMED - (HATCH)</t>
  </si>
  <si>
    <t>MS5632KP</t>
  </si>
  <si>
    <t>NOT NAMED - (HARRIS)</t>
  </si>
  <si>
    <t>MS8926AN</t>
  </si>
  <si>
    <t>NOT NAMED - (SANTOS)</t>
  </si>
  <si>
    <t>MS5866AX</t>
  </si>
  <si>
    <t>AVA LEE</t>
  </si>
  <si>
    <t>MS4405AE</t>
  </si>
  <si>
    <t>NOT NAMED - (MACDOUGALL)</t>
  </si>
  <si>
    <t>MS9712BC</t>
  </si>
  <si>
    <t>NOT NAMED- (SMULIIN)</t>
  </si>
  <si>
    <t>ROWELY</t>
  </si>
  <si>
    <t>MS8535RB</t>
  </si>
  <si>
    <t>NOT NAMED - (BASSETT)</t>
  </si>
  <si>
    <t>MS2891AW</t>
  </si>
  <si>
    <t>GRANITE PIER</t>
  </si>
  <si>
    <t>MS0914KB</t>
  </si>
  <si>
    <t>NOT NAMED - (BEATON)</t>
  </si>
  <si>
    <t>MS1194BF</t>
  </si>
  <si>
    <t>BLUE BABY</t>
  </si>
  <si>
    <t>MS5006AU</t>
  </si>
  <si>
    <t>NOT NAMED - (MATHESON)</t>
  </si>
  <si>
    <t>MS2229BD</t>
  </si>
  <si>
    <t>NOT NAMED ( LOBO)</t>
  </si>
  <si>
    <t>DYRA-NAUTIC</t>
  </si>
  <si>
    <t>MS0033MT</t>
  </si>
  <si>
    <t>NOT NAMED-(TOBIN)</t>
  </si>
  <si>
    <t>MS9658AV</t>
  </si>
  <si>
    <t>NOT NAMES - (BARRIO)</t>
  </si>
  <si>
    <t>MS8792AM</t>
  </si>
  <si>
    <t>MS4538AX</t>
  </si>
  <si>
    <t>SUN DOG</t>
  </si>
  <si>
    <t>MS7266BC</t>
  </si>
  <si>
    <t>NOT NAME - (TRAN)</t>
  </si>
  <si>
    <t>MS3122KR</t>
  </si>
  <si>
    <t>KILLING FLOOR</t>
  </si>
  <si>
    <t>CT2466AD</t>
  </si>
  <si>
    <t>NOT NAMED - (MROCZKA)</t>
  </si>
  <si>
    <t>HIGGANUM</t>
  </si>
  <si>
    <t>MS4748AT</t>
  </si>
  <si>
    <t>NOT NAMED - (CARROCA)</t>
  </si>
  <si>
    <t>MS6354AH</t>
  </si>
  <si>
    <t>NOT NAMED - (AVILA)</t>
  </si>
  <si>
    <t>MS1011KE</t>
  </si>
  <si>
    <t>NOT NAMED - (REED)</t>
  </si>
  <si>
    <t>MS8728AY</t>
  </si>
  <si>
    <t>NOT NAMED - FURTADO</t>
  </si>
  <si>
    <t>MS1677LB</t>
  </si>
  <si>
    <t>FISHEMUP</t>
  </si>
  <si>
    <t>MS6041KR</t>
  </si>
  <si>
    <t>MS3906T</t>
  </si>
  <si>
    <t>WET N WILD</t>
  </si>
  <si>
    <t>MS8293AY</t>
  </si>
  <si>
    <t>NOT NAMED - (PIERCE)</t>
  </si>
  <si>
    <t>MS4315AE</t>
  </si>
  <si>
    <t>NOT NAMED - (COFFEY)</t>
  </si>
  <si>
    <t>MANCHESTER HBR</t>
  </si>
  <si>
    <t>MS7728ZG</t>
  </si>
  <si>
    <t>NOT NAMED - (DOUCETTE)</t>
  </si>
  <si>
    <t>MS0085RH</t>
  </si>
  <si>
    <t>SNAFU</t>
  </si>
  <si>
    <t>MS7605ZC</t>
  </si>
  <si>
    <t>MS1620GL</t>
  </si>
  <si>
    <t>NOT NAMED - (LEBICA)</t>
  </si>
  <si>
    <t>MS4351HC</t>
  </si>
  <si>
    <t>NOT NAMED - (RUSSO)</t>
  </si>
  <si>
    <t>LOBSTER COVE</t>
  </si>
  <si>
    <t>MS8322AB</t>
  </si>
  <si>
    <t>NOT NAMED - (MARCHANT)</t>
  </si>
  <si>
    <t>MS1574AH</t>
  </si>
  <si>
    <t>NOT NAMED - (BOUCHER)</t>
  </si>
  <si>
    <t>MS2404AU</t>
  </si>
  <si>
    <t>MS1167AH</t>
  </si>
  <si>
    <t>NOT NAMED - (ARSENIAN)</t>
  </si>
  <si>
    <t>MS5631AK</t>
  </si>
  <si>
    <t>NOT NAMED - (SANDBERG)</t>
  </si>
  <si>
    <t>MS4001NN</t>
  </si>
  <si>
    <t>KARY JODY</t>
  </si>
  <si>
    <t>MS8882N</t>
  </si>
  <si>
    <t>MARITA B</t>
  </si>
  <si>
    <t>PLEASANT BAY</t>
  </si>
  <si>
    <t>MS3150HT</t>
  </si>
  <si>
    <t>NOT NAMED - (HARRINGTON)</t>
  </si>
  <si>
    <t>MS8232SA</t>
  </si>
  <si>
    <t>SAINT II</t>
  </si>
  <si>
    <t>MS5878BB</t>
  </si>
  <si>
    <t>NOT NAMED - (TAYLOR)</t>
  </si>
  <si>
    <t>MS2306AX</t>
  </si>
  <si>
    <t>MS0073MC</t>
  </si>
  <si>
    <t>NOT NAMED - (CUTTER)</t>
  </si>
  <si>
    <t>MS4284AV</t>
  </si>
  <si>
    <t>NO ROOM TO MOVE</t>
  </si>
  <si>
    <t>MS2956KS</t>
  </si>
  <si>
    <t>RIVER RUNNER</t>
  </si>
  <si>
    <t>MS1908BC</t>
  </si>
  <si>
    <t>NOT NAMED - (BOIS)</t>
  </si>
  <si>
    <t>MS9518AC</t>
  </si>
  <si>
    <t>TRANQUILO</t>
  </si>
  <si>
    <t>MS9896AH</t>
  </si>
  <si>
    <t>NOT NAMED -(SUMLER)</t>
  </si>
  <si>
    <t>NANTUCKET HARBOR</t>
  </si>
  <si>
    <t>MS4934SB</t>
  </si>
  <si>
    <t>PIP</t>
  </si>
  <si>
    <t>MS5957RF</t>
  </si>
  <si>
    <t>NOT NAMED - FURLONG</t>
  </si>
  <si>
    <t>MS8110AU</t>
  </si>
  <si>
    <t>SAL'S BOAT</t>
  </si>
  <si>
    <t>MS5292AY</t>
  </si>
  <si>
    <t>LIL' DEVIL</t>
  </si>
  <si>
    <t>MS9682AV</t>
  </si>
  <si>
    <t>FALLRIVER</t>
  </si>
  <si>
    <t>MS1238BF</t>
  </si>
  <si>
    <t>PEANUT</t>
  </si>
  <si>
    <t>MS3918BF</t>
  </si>
  <si>
    <t>NOT NAMED - (TOLLEY)</t>
  </si>
  <si>
    <t>MS6789AF</t>
  </si>
  <si>
    <t>NOT NAMED - (LAURIE)</t>
  </si>
  <si>
    <t>NH2516GT</t>
  </si>
  <si>
    <t>NO NAME (KELLY)</t>
  </si>
  <si>
    <t>RINDGE</t>
  </si>
  <si>
    <t>MS7704BF</t>
  </si>
  <si>
    <t>NOT NAMED - (EMIN)</t>
  </si>
  <si>
    <t>MS2873BU</t>
  </si>
  <si>
    <t>JUST BASSIN BY</t>
  </si>
  <si>
    <t>MS7992BF</t>
  </si>
  <si>
    <t>WAMP DOG</t>
  </si>
  <si>
    <t>MS5716AJ</t>
  </si>
  <si>
    <t>PARADIGM</t>
  </si>
  <si>
    <t>ROSLINDALE</t>
  </si>
  <si>
    <t>MS6452AJ</t>
  </si>
  <si>
    <t>SEAFOX</t>
  </si>
  <si>
    <t>MS3805HY</t>
  </si>
  <si>
    <t>MS7923ZG</t>
  </si>
  <si>
    <t>NOT NAMED - (VIEIRA)</t>
  </si>
  <si>
    <t>MS3559FT</t>
  </si>
  <si>
    <t>CHECO</t>
  </si>
  <si>
    <t>MS6046KN</t>
  </si>
  <si>
    <t>UNCERTAINTY</t>
  </si>
  <si>
    <t>MS5150DL</t>
  </si>
  <si>
    <t>DO DA</t>
  </si>
  <si>
    <t>MS3036AL</t>
  </si>
  <si>
    <t>SEACUPS</t>
  </si>
  <si>
    <t>MS4512AX</t>
  </si>
  <si>
    <t>GULF FLEET</t>
  </si>
  <si>
    <t>MS1786BC</t>
  </si>
  <si>
    <t xml:space="preserve"> NOT NAMED (SETH )</t>
  </si>
  <si>
    <t>NEW CANAAN</t>
  </si>
  <si>
    <t>MS5386AV</t>
  </si>
  <si>
    <t>M &amp; M</t>
  </si>
  <si>
    <t>MS6509ZG</t>
  </si>
  <si>
    <t>NOT NAMED - (CODDING)</t>
  </si>
  <si>
    <t>MS9368KG</t>
  </si>
  <si>
    <t>MS3972KV</t>
  </si>
  <si>
    <t>NOT NAMED - (COGSWELL)</t>
  </si>
  <si>
    <t>MS4413AU</t>
  </si>
  <si>
    <t>NOT NAMED - (TRAN)</t>
  </si>
  <si>
    <t>MS5647BA</t>
  </si>
  <si>
    <t>NOT NAMED - (DOANE)</t>
  </si>
  <si>
    <t>MS1257KS</t>
  </si>
  <si>
    <t>NOT NAMED - (CATALDO)</t>
  </si>
  <si>
    <t>MS0974CF</t>
  </si>
  <si>
    <t>MS2526AU</t>
  </si>
  <si>
    <t>NO NAME (CRAFFEY)</t>
  </si>
  <si>
    <t>MS1968JG</t>
  </si>
  <si>
    <t>NOT NAMED - (GRAY)</t>
  </si>
  <si>
    <t>VT6899R</t>
  </si>
  <si>
    <t>TENGO</t>
  </si>
  <si>
    <t>MS4363AD</t>
  </si>
  <si>
    <t>NOT NAMED - (FOWLER)</t>
  </si>
  <si>
    <t>SWAMPSCOTT HBR</t>
  </si>
  <si>
    <t>MS5155BB</t>
  </si>
  <si>
    <t>MS3892AY</t>
  </si>
  <si>
    <t>MINT II</t>
  </si>
  <si>
    <t>MS8376KN</t>
  </si>
  <si>
    <t>SOGGY DOG</t>
  </si>
  <si>
    <t>MS7936KA</t>
  </si>
  <si>
    <t>NOT NAMED - (MURRAY)</t>
  </si>
  <si>
    <t>NH2476LT</t>
  </si>
  <si>
    <t>NOT NAMED (SANFILIPPO)</t>
  </si>
  <si>
    <t>MS8354TK</t>
  </si>
  <si>
    <t>NOT NAME - (KANE)</t>
  </si>
  <si>
    <t>NOT NAMED - (BOBISINK)</t>
  </si>
  <si>
    <t>MS4672BY</t>
  </si>
  <si>
    <t>MS2701AL</t>
  </si>
  <si>
    <t>ARGO</t>
  </si>
  <si>
    <t>CT4102BA</t>
  </si>
  <si>
    <t>NOT NAMED - (BRADSHAW)</t>
  </si>
  <si>
    <t>PAWCATUCK</t>
  </si>
  <si>
    <t>BRADSHAW</t>
  </si>
  <si>
    <t>MS2203PH</t>
  </si>
  <si>
    <t>NO NAME - (HENDRICKS)</t>
  </si>
  <si>
    <t>MS6653JJ</t>
  </si>
  <si>
    <t>NOT NAMED - (LODGE)</t>
  </si>
  <si>
    <t>MS2544BB</t>
  </si>
  <si>
    <t>SMOKERCRAFT</t>
  </si>
  <si>
    <t>MS5278PK</t>
  </si>
  <si>
    <t>NOT NAMED - (PARENTEAU)</t>
  </si>
  <si>
    <t>MS9146BA</t>
  </si>
  <si>
    <t>HONEY</t>
  </si>
  <si>
    <t>MS3370AZ</t>
  </si>
  <si>
    <t>NICOLE CATHRYN</t>
  </si>
  <si>
    <t>MS3340KG</t>
  </si>
  <si>
    <t>CLEAN SWEEP</t>
  </si>
  <si>
    <t>PALM BAY</t>
  </si>
  <si>
    <t>MS3790BE</t>
  </si>
  <si>
    <t>NOT NAMED -(GRAY)</t>
  </si>
  <si>
    <t>MS5598BG</t>
  </si>
  <si>
    <t>NOT NAMED - (LUCARELLI)</t>
  </si>
  <si>
    <t>MS0616CP</t>
  </si>
  <si>
    <t>SHOOTING STAR</t>
  </si>
  <si>
    <t>MS6778AH</t>
  </si>
  <si>
    <t>MONTAUK</t>
  </si>
  <si>
    <t>MS4270AX</t>
  </si>
  <si>
    <t>NOT NAMED - (ANGELL)</t>
  </si>
  <si>
    <t>MS2249KL</t>
  </si>
  <si>
    <t>REBECCA-ANN</t>
  </si>
  <si>
    <t>MS7028AS</t>
  </si>
  <si>
    <t>NO NAME (FYRBERG)</t>
  </si>
  <si>
    <t>MS0429AB</t>
  </si>
  <si>
    <t>AIDAN B</t>
  </si>
  <si>
    <t>MS0077PJ</t>
  </si>
  <si>
    <t>PAUL &amp; JULIE</t>
  </si>
  <si>
    <t>MS6349BG</t>
  </si>
  <si>
    <t>CASSIES BOAT</t>
  </si>
  <si>
    <t>MS6961AW</t>
  </si>
  <si>
    <t>NO NAME - (SHEEHAN)</t>
  </si>
  <si>
    <t>MS9582BF</t>
  </si>
  <si>
    <t>NOT NAMED - (HEBERT)</t>
  </si>
  <si>
    <t>MS6584H</t>
  </si>
  <si>
    <t>$UM DAY</t>
  </si>
  <si>
    <t>MS9952AN</t>
  </si>
  <si>
    <t>MS9324KE</t>
  </si>
  <si>
    <t>JULIES</t>
  </si>
  <si>
    <t>MS3683AC</t>
  </si>
  <si>
    <t>RALPHIE BOY</t>
  </si>
  <si>
    <t>MS5607BD</t>
  </si>
  <si>
    <t>NO NAME - (LABRANCHE)</t>
  </si>
  <si>
    <t>MS1943AY</t>
  </si>
  <si>
    <t>SOME DEAL II</t>
  </si>
  <si>
    <t>MS5578AW</t>
  </si>
  <si>
    <t>THE MAC</t>
  </si>
  <si>
    <t>MS1859BC</t>
  </si>
  <si>
    <t>NOT NAMED - (MCPARTLIN)</t>
  </si>
  <si>
    <t>MS5337BU</t>
  </si>
  <si>
    <t>KEYWEST</t>
  </si>
  <si>
    <t>MS8165AV</t>
  </si>
  <si>
    <t>SANTA MARIA</t>
  </si>
  <si>
    <t>MS4668AV</t>
  </si>
  <si>
    <t>BOUNTY HUNTER</t>
  </si>
  <si>
    <t>MS6966AX</t>
  </si>
  <si>
    <t>NOT NAMED - (DOWNS)</t>
  </si>
  <si>
    <t>MS0227PP</t>
  </si>
  <si>
    <t>LOLA</t>
  </si>
  <si>
    <t>MS1288JS</t>
  </si>
  <si>
    <t>SMOOTH MOVE</t>
  </si>
  <si>
    <t>MS2976BG</t>
  </si>
  <si>
    <t>JOE JOE</t>
  </si>
  <si>
    <t>RI8186K</t>
  </si>
  <si>
    <t>NOT NAMED - (LAURIN)</t>
  </si>
  <si>
    <t>MIDDLETOWN</t>
  </si>
  <si>
    <t>MS3928BF</t>
  </si>
  <si>
    <t>NOT NAMED - (SCOTT)</t>
  </si>
  <si>
    <t>MS7556ZE</t>
  </si>
  <si>
    <t>BULLRAKE</t>
  </si>
  <si>
    <t>MS8789KG</t>
  </si>
  <si>
    <t>ALCO</t>
  </si>
  <si>
    <t>GREEN POND</t>
  </si>
  <si>
    <t>MS1865AD</t>
  </si>
  <si>
    <t>MS4526HY</t>
  </si>
  <si>
    <t>NOT NAMED - (PILLSBURY)</t>
  </si>
  <si>
    <t>MS6771BK</t>
  </si>
  <si>
    <t>NO NAME - (HATHAWAY)</t>
  </si>
  <si>
    <t>E. WAREHAM</t>
  </si>
  <si>
    <t>MS8851AY</t>
  </si>
  <si>
    <t>NOT NAMED - (MAYHEW)</t>
  </si>
  <si>
    <t>MS1079KA</t>
  </si>
  <si>
    <t>NOT NAMED - (MOITOZA)</t>
  </si>
  <si>
    <t>MS9148AY</t>
  </si>
  <si>
    <t>NOT - NAMED (ABERNATHY)</t>
  </si>
  <si>
    <t>MS2760RK</t>
  </si>
  <si>
    <t>NOT NAMED - (KELSEY)</t>
  </si>
  <si>
    <t>MS1829AB</t>
  </si>
  <si>
    <t>NOT NAMED - (CHURCHILL)</t>
  </si>
  <si>
    <t>MS2012RJ</t>
  </si>
  <si>
    <t>NOT NAMED - (GOLDEN)</t>
  </si>
  <si>
    <t>MS3918ZB</t>
  </si>
  <si>
    <t>NOT NAMED - (GEORGE)</t>
  </si>
  <si>
    <t>MS4006AR</t>
  </si>
  <si>
    <t>NOT NAMED - (CRUZ)</t>
  </si>
  <si>
    <t>MS4202KG</t>
  </si>
  <si>
    <t>NOT NAMED - (HOMER)</t>
  </si>
  <si>
    <t>DORCHESTER BAY</t>
  </si>
  <si>
    <t>MS1202AW</t>
  </si>
  <si>
    <t>LARSON</t>
  </si>
  <si>
    <t>MS3935FT</t>
  </si>
  <si>
    <t>NOT NAMED - (DONAHUE)</t>
  </si>
  <si>
    <t>MS8114SP</t>
  </si>
  <si>
    <t>NOT NAMED - (PINCIARO)</t>
  </si>
  <si>
    <t>MS1204BF</t>
  </si>
  <si>
    <t>NOT NAMED - (NARDI)</t>
  </si>
  <si>
    <t>MS1983PL</t>
  </si>
  <si>
    <t>MR CISCO</t>
  </si>
  <si>
    <t>MS5702ZG</t>
  </si>
  <si>
    <t>NOT NAMED - (ROBBINS)</t>
  </si>
  <si>
    <t>MS3466BA</t>
  </si>
  <si>
    <t>ROBERT H WATROUS JR</t>
  </si>
  <si>
    <t>MS6449AT</t>
  </si>
  <si>
    <t>CAPT'N CAK</t>
  </si>
  <si>
    <t>NOT NAMED -(HILLIER)</t>
  </si>
  <si>
    <t>MS1970BW</t>
  </si>
  <si>
    <t>NOT NAMED - (HOEY)</t>
  </si>
  <si>
    <t>MS1149SL</t>
  </si>
  <si>
    <t>MS8485AX</t>
  </si>
  <si>
    <t>CAROLINA SKIFF</t>
  </si>
  <si>
    <t>MS3188AD</t>
  </si>
  <si>
    <t>PRESERVER</t>
  </si>
  <si>
    <t>MS0062AH</t>
  </si>
  <si>
    <t>PENGUIN II</t>
  </si>
  <si>
    <t>MS8461ZG</t>
  </si>
  <si>
    <t>SEAS THE DAY</t>
  </si>
  <si>
    <t>MS9716AL</t>
  </si>
  <si>
    <t>WILD ANGLE</t>
  </si>
  <si>
    <t>MS3264HT</t>
  </si>
  <si>
    <t>NOOKS LAUNCH</t>
  </si>
  <si>
    <t>MS5448AR</t>
  </si>
  <si>
    <t>DARZ</t>
  </si>
  <si>
    <t>MS8554BG</t>
  </si>
  <si>
    <t>NOT NAMED - (BARBOSA)</t>
  </si>
  <si>
    <t>MS9137AB</t>
  </si>
  <si>
    <t>SEA HUNT</t>
  </si>
  <si>
    <t>MS8342RM</t>
  </si>
  <si>
    <t>NOT NAMED - (MCCLELLAN)</t>
  </si>
  <si>
    <t>MS2824AX</t>
  </si>
  <si>
    <t>FISH WHISTEL</t>
  </si>
  <si>
    <t>MS8321KA</t>
  </si>
  <si>
    <t>SEA NYMPH</t>
  </si>
  <si>
    <t>BARRE</t>
  </si>
  <si>
    <t>MS9932PE</t>
  </si>
  <si>
    <t>NOT NAMED - (ROGERS)</t>
  </si>
  <si>
    <t>MS5996ZB</t>
  </si>
  <si>
    <t>AUSTIN JESSE</t>
  </si>
  <si>
    <t>MS8204BG</t>
  </si>
  <si>
    <t>MS3519LV</t>
  </si>
  <si>
    <t>CASTAWAY III</t>
  </si>
  <si>
    <t>MS0320JB</t>
  </si>
  <si>
    <t>NOT NAMED - (BELLANTONIO)</t>
  </si>
  <si>
    <t>CHESHIRE</t>
  </si>
  <si>
    <t>PAMET RIVER</t>
  </si>
  <si>
    <t>MS4367HY</t>
  </si>
  <si>
    <t>MS1924KM</t>
  </si>
  <si>
    <t>LAZY BONES</t>
  </si>
  <si>
    <t>MS6917BE</t>
  </si>
  <si>
    <t>OLLIE B</t>
  </si>
  <si>
    <t>MS0707CJ</t>
  </si>
  <si>
    <t>A LITTLE KNOTTY</t>
  </si>
  <si>
    <t>MS9827AN</t>
  </si>
  <si>
    <t>NOT NAMED - (EMOND)</t>
  </si>
  <si>
    <t>MS4322KA</t>
  </si>
  <si>
    <t>DAN MULLINS II</t>
  </si>
  <si>
    <t>NO DARTMOUTH</t>
  </si>
  <si>
    <t>MS6234BD</t>
  </si>
  <si>
    <t>HOPE SHE FLOATS</t>
  </si>
  <si>
    <t>MS9634ZB</t>
  </si>
  <si>
    <t>NOT NAMED - (ALLEN)</t>
  </si>
  <si>
    <t>MS6948AL</t>
  </si>
  <si>
    <t>MS8286VL</t>
  </si>
  <si>
    <t>NOT NAMED - (SENG)</t>
  </si>
  <si>
    <t>MS6027KL</t>
  </si>
  <si>
    <t>HOOKED ON FISHING</t>
  </si>
  <si>
    <t>MS4488T</t>
  </si>
  <si>
    <t>NOT NAMED -(REITSMA)</t>
  </si>
  <si>
    <t>MS2805KE</t>
  </si>
  <si>
    <t>BECA</t>
  </si>
  <si>
    <t>MS2712A</t>
  </si>
  <si>
    <t>NOT NAMED - (CROWELL)</t>
  </si>
  <si>
    <t>MS2192BC</t>
  </si>
  <si>
    <t>NOT NAMED - (GIBSON)</t>
  </si>
  <si>
    <t>MS1435JR</t>
  </si>
  <si>
    <t>MANATEE</t>
  </si>
  <si>
    <t>MS9829KB</t>
  </si>
  <si>
    <t>MARATIME</t>
  </si>
  <si>
    <t>WEST PALM BEACH</t>
  </si>
  <si>
    <t>MS9875BA</t>
  </si>
  <si>
    <t>JORIE J</t>
  </si>
  <si>
    <t>JONES</t>
  </si>
  <si>
    <t>MS7283AS</t>
  </si>
  <si>
    <t>NOT NAMED - (SWEENEY)</t>
  </si>
  <si>
    <t>MS0116GL</t>
  </si>
  <si>
    <t>REEL SMOKIN</t>
  </si>
  <si>
    <t>MS0150KD</t>
  </si>
  <si>
    <t>NOT NAME - (DOWNS)</t>
  </si>
  <si>
    <t>MS1542HT</t>
  </si>
  <si>
    <t>HOSE CRAFT</t>
  </si>
  <si>
    <t>MS3599HT</t>
  </si>
  <si>
    <t>SUMMER RULES</t>
  </si>
  <si>
    <t>MS2542AC</t>
  </si>
  <si>
    <t>JOANY M</t>
  </si>
  <si>
    <t>MS4678BE</t>
  </si>
  <si>
    <t>NOT NAMED - (PURRMAN)</t>
  </si>
  <si>
    <t>MS9995AT</t>
  </si>
  <si>
    <t>NOT NAMED - (PACHECO)</t>
  </si>
  <si>
    <t>MS5012BC</t>
  </si>
  <si>
    <t>MS6619BG</t>
  </si>
  <si>
    <t>NOT NAMED - (ROBINSON)</t>
  </si>
  <si>
    <t>MS1339BG</t>
  </si>
  <si>
    <t>ANDIAMO</t>
  </si>
  <si>
    <t>MS2421BF</t>
  </si>
  <si>
    <t>NO NAME - (COATES)</t>
  </si>
  <si>
    <t>MS7242AY</t>
  </si>
  <si>
    <t>SUGAR HIGH</t>
  </si>
  <si>
    <t>MS9438BB</t>
  </si>
  <si>
    <t>NOT NAMED - (BORGES)</t>
  </si>
  <si>
    <t>MS7896BF</t>
  </si>
  <si>
    <t>NOT NAMED - (FOURNIER)</t>
  </si>
  <si>
    <t>MS7218BF</t>
  </si>
  <si>
    <t>NOT NAMED - (BUONVICINO)</t>
  </si>
  <si>
    <t>MS2462AF</t>
  </si>
  <si>
    <t>NOT NAMED - (PUTUR)</t>
  </si>
  <si>
    <t>MS1936AZ</t>
  </si>
  <si>
    <t>NOT NAMED - (MAJOR)</t>
  </si>
  <si>
    <t>EAST FREETOWN</t>
  </si>
  <si>
    <t>MS4776ZG</t>
  </si>
  <si>
    <t>NOT NAMED - (FIGUEIREDO)</t>
  </si>
  <si>
    <t>BOAT 60 FT-99 FT</t>
  </si>
  <si>
    <t>MS4785AX</t>
  </si>
  <si>
    <t>KATIE K</t>
  </si>
  <si>
    <t>MS9111AY</t>
  </si>
  <si>
    <t>MS4927ZE</t>
  </si>
  <si>
    <t>NOT NAMED - (BONANNO)</t>
  </si>
  <si>
    <t>MS6895AL</t>
  </si>
  <si>
    <t>REEL THING</t>
  </si>
  <si>
    <t>RI3039T</t>
  </si>
  <si>
    <t>NOT NAMED - (OUNG)</t>
  </si>
  <si>
    <t>WARWICK</t>
  </si>
  <si>
    <t>MS6450ZE</t>
  </si>
  <si>
    <t>NOT NAMED - (HANNA)</t>
  </si>
  <si>
    <t>MS3561AH</t>
  </si>
  <si>
    <t>MS0544K</t>
  </si>
  <si>
    <t>NOT NAMED - (FERREIRA)</t>
  </si>
  <si>
    <t>MS4475BE</t>
  </si>
  <si>
    <t>NO NAME - (CELLUCCI)</t>
  </si>
  <si>
    <t>STEAMBOAT</t>
  </si>
  <si>
    <t>MS2023AG</t>
  </si>
  <si>
    <t>MARITIME SKIFF</t>
  </si>
  <si>
    <t>MS2285BE</t>
  </si>
  <si>
    <t>MS2344KV</t>
  </si>
  <si>
    <t>BIBEAIR</t>
  </si>
  <si>
    <t>MS6688H</t>
  </si>
  <si>
    <t>NOT NAMED - (ELDRIDGE)</t>
  </si>
  <si>
    <t>MS1786AY</t>
  </si>
  <si>
    <t>NOT NAMED - (PATRICAN)</t>
  </si>
  <si>
    <t>MS5236BA</t>
  </si>
  <si>
    <t>NOT NAMED - (LIN)</t>
  </si>
  <si>
    <t>MS7204BG</t>
  </si>
  <si>
    <t>NOT NAMED - (BUTLER)</t>
  </si>
  <si>
    <t>MS2772AW</t>
  </si>
  <si>
    <t>POCHA A</t>
  </si>
  <si>
    <t>MS1109KH</t>
  </si>
  <si>
    <t>JACK SPRAT</t>
  </si>
  <si>
    <t>MS1407BA</t>
  </si>
  <si>
    <t>MYOB</t>
  </si>
  <si>
    <t>MS2011HB</t>
  </si>
  <si>
    <t>NOT NAMED - (KENNEWAY)</t>
  </si>
  <si>
    <t>MS7168FB</t>
  </si>
  <si>
    <t>GURNBURN</t>
  </si>
  <si>
    <t>MS4004AE</t>
  </si>
  <si>
    <t>NIGHT SHIFT</t>
  </si>
  <si>
    <t>MS1920KS</t>
  </si>
  <si>
    <t>REEL DRAG</t>
  </si>
  <si>
    <t>MS0012Y</t>
  </si>
  <si>
    <t>MS9188AZ</t>
  </si>
  <si>
    <t>IRON MIKE</t>
  </si>
  <si>
    <t>MS2901AY</t>
  </si>
  <si>
    <t>NOT NAMED - (JOHNSON)</t>
  </si>
  <si>
    <t>MS5030AE</t>
  </si>
  <si>
    <t>NOT NAMED (WILSON )</t>
  </si>
  <si>
    <t>MS5615BD</t>
  </si>
  <si>
    <t>NOT NAMED - (OCHOCO)</t>
  </si>
  <si>
    <t>MS1755JM</t>
  </si>
  <si>
    <t>PAMELA JEAN</t>
  </si>
  <si>
    <t>MS6134BA</t>
  </si>
  <si>
    <t>NGUYEN</t>
  </si>
  <si>
    <t>MS1985KC</t>
  </si>
  <si>
    <t>NOT NAMED - (CHEUNG)</t>
  </si>
  <si>
    <t>MS5835ZG</t>
  </si>
  <si>
    <t>MS1533HT</t>
  </si>
  <si>
    <t>STARFISH</t>
  </si>
  <si>
    <t>SOUTH RIVER</t>
  </si>
  <si>
    <t>MS0012J</t>
  </si>
  <si>
    <t>NINA</t>
  </si>
  <si>
    <t>MS0601CM</t>
  </si>
  <si>
    <t>NMC</t>
  </si>
  <si>
    <t>MS0250MW</t>
  </si>
  <si>
    <t>SARA ANN</t>
  </si>
  <si>
    <t>MS7988BC</t>
  </si>
  <si>
    <t>SODELIS</t>
  </si>
  <si>
    <t>MS8780AK</t>
  </si>
  <si>
    <t>B D PUCK</t>
  </si>
  <si>
    <t>MS7464BA</t>
  </si>
  <si>
    <t>NOT NAMED (PARISI)</t>
  </si>
  <si>
    <t>MS8112AJ</t>
  </si>
  <si>
    <t>NOT NAMED - (CLOUGH)</t>
  </si>
  <si>
    <t>MS4827MV</t>
  </si>
  <si>
    <t>BUSHWACKER</t>
  </si>
  <si>
    <t>SHUTESBURY</t>
  </si>
  <si>
    <t>MS6053BA</t>
  </si>
  <si>
    <t>NOT NAMED - (LAM)</t>
  </si>
  <si>
    <t>MS6418BA</t>
  </si>
  <si>
    <t>NOT NAMED - (PONTE)</t>
  </si>
  <si>
    <t>MS9045TH</t>
  </si>
  <si>
    <t>FISHFUL THINKING</t>
  </si>
  <si>
    <t>MS0830CD</t>
  </si>
  <si>
    <t>NOT NAMED - (DOUGLASS)</t>
  </si>
  <si>
    <t>MS5028BC</t>
  </si>
  <si>
    <t>NO NAME (DE SOUZA)</t>
  </si>
  <si>
    <t>MS4692SK</t>
  </si>
  <si>
    <t>NOT NAMED - (KISSELL)</t>
  </si>
  <si>
    <t>NH9575BH</t>
  </si>
  <si>
    <t>C-LEGS</t>
  </si>
  <si>
    <t>MS7398AJ</t>
  </si>
  <si>
    <t>TOP NUT</t>
  </si>
  <si>
    <t>MS0397DC</t>
  </si>
  <si>
    <t>NOT NAMED - (CLIFFORD)</t>
  </si>
  <si>
    <t>MS0002WJ</t>
  </si>
  <si>
    <t>MS0103GG</t>
  </si>
  <si>
    <t>PLASTERED</t>
  </si>
  <si>
    <t>GRIFFIN</t>
  </si>
  <si>
    <t>MS5380AZ</t>
  </si>
  <si>
    <t>MS7054AT</t>
  </si>
  <si>
    <t>NOT NAMED - (BARNABY)</t>
  </si>
  <si>
    <t>MS3570BE</t>
  </si>
  <si>
    <t>NOT NAMED - (BARRELLA)</t>
  </si>
  <si>
    <t>MS6937AD</t>
  </si>
  <si>
    <t>NOT NAMED - (AZERERO)</t>
  </si>
  <si>
    <t>MS7173UU</t>
  </si>
  <si>
    <t>MISTY MORNING</t>
  </si>
  <si>
    <t>MS0068CB</t>
  </si>
  <si>
    <t>NOT NAMED - (EDGELL)</t>
  </si>
  <si>
    <t>MS1800AV</t>
  </si>
  <si>
    <t>NOT NAMED - (BUZZELL)</t>
  </si>
  <si>
    <t>NORTH BROOKFIELD</t>
  </si>
  <si>
    <t>MS3327JY</t>
  </si>
  <si>
    <t>HALPATIOKEE</t>
  </si>
  <si>
    <t>MS1760BC</t>
  </si>
  <si>
    <t>THE BASQUE MARAUDER</t>
  </si>
  <si>
    <t>MS7716BA</t>
  </si>
  <si>
    <t>NOT NAMED (WILDES)</t>
  </si>
  <si>
    <t>MS1347AH</t>
  </si>
  <si>
    <t>ANGLER</t>
  </si>
  <si>
    <t>MS7897JK</t>
  </si>
  <si>
    <t>NOT NAMED-(KLEIMOLA)</t>
  </si>
  <si>
    <t>MS0199CW</t>
  </si>
  <si>
    <t>NOT NAMED- (WRIGHT)</t>
  </si>
  <si>
    <t>MS5600JJ</t>
  </si>
  <si>
    <t>NO NAME (AULD)</t>
  </si>
  <si>
    <t>MS5024HT</t>
  </si>
  <si>
    <t>BLACK BOAT</t>
  </si>
  <si>
    <t>MS0075EM</t>
  </si>
  <si>
    <t>SIMPLE MAN</t>
  </si>
  <si>
    <t>MS5951ZG</t>
  </si>
  <si>
    <t>NOT NAMED - (ROSS)</t>
  </si>
  <si>
    <t>MS8091CM</t>
  </si>
  <si>
    <t>NOT NAMED - (MCBEAN)</t>
  </si>
  <si>
    <t>MS4469A</t>
  </si>
  <si>
    <t>NONESUCH</t>
  </si>
  <si>
    <t>MS9453AW</t>
  </si>
  <si>
    <t>NOT NAMED - (MILLIKEN)</t>
  </si>
  <si>
    <t>MS9060AT</t>
  </si>
  <si>
    <t>VERONICA</t>
  </si>
  <si>
    <t>MS6445AH</t>
  </si>
  <si>
    <t>MS1731BF</t>
  </si>
  <si>
    <t>SEA OX</t>
  </si>
  <si>
    <t>MS0805AS</t>
  </si>
  <si>
    <t>WAHOO</t>
  </si>
  <si>
    <t>MS2000AH</t>
  </si>
  <si>
    <t>SANDRA MARIE</t>
  </si>
  <si>
    <t>MS3733KV</t>
  </si>
  <si>
    <t>NOT NAMED - (OUILLETTE)</t>
  </si>
  <si>
    <t>MS5895ZG</t>
  </si>
  <si>
    <t>NOT NAMED - (GRANGRADE)</t>
  </si>
  <si>
    <t>MS5417AN</t>
  </si>
  <si>
    <t>SEA MONKEY</t>
  </si>
  <si>
    <t>MS0029PK</t>
  </si>
  <si>
    <t>NOT NAMED - (KUDARAUSKAS)</t>
  </si>
  <si>
    <t>MS0717Z</t>
  </si>
  <si>
    <t>POKENDOKEN</t>
  </si>
  <si>
    <t>MS8062AK</t>
  </si>
  <si>
    <t>NOT NAMED - (CIARAMITARO)</t>
  </si>
  <si>
    <t>MS4210BA</t>
  </si>
  <si>
    <t>AURORE VIII</t>
  </si>
  <si>
    <t>MS3566ZT</t>
  </si>
  <si>
    <t>SPUR OF MOMONT</t>
  </si>
  <si>
    <t>MS0060GB</t>
  </si>
  <si>
    <t>NOT NAMED - (BONACORSI)</t>
  </si>
  <si>
    <t>MS8053BG</t>
  </si>
  <si>
    <t>SLICK FISH</t>
  </si>
  <si>
    <t>MS7262BD</t>
  </si>
  <si>
    <t>NARWHAL</t>
  </si>
  <si>
    <t>MS3493AX</t>
  </si>
  <si>
    <t>CRAZY TRAIN</t>
  </si>
  <si>
    <t>NY9505EH</t>
  </si>
  <si>
    <t>THUNDERFISH III</t>
  </si>
  <si>
    <t>AMAGANSETT</t>
  </si>
  <si>
    <t>MS1734BF</t>
  </si>
  <si>
    <t>HYDROSPORT</t>
  </si>
  <si>
    <t>MS2280BA</t>
  </si>
  <si>
    <t>NOT NAMED - (WALSH)</t>
  </si>
  <si>
    <t>MS3299BF</t>
  </si>
  <si>
    <t>NOT NAMED - (GRIFFITHS)</t>
  </si>
  <si>
    <t>NEEDAHAM</t>
  </si>
  <si>
    <t>MS3065KH</t>
  </si>
  <si>
    <t>NOT NAMED - (JERAULD)</t>
  </si>
  <si>
    <t>MS527JD</t>
  </si>
  <si>
    <t>NOT NAMED - (MAHONEY)</t>
  </si>
  <si>
    <t>DANVERS RIVER</t>
  </si>
  <si>
    <t>MS6474AN</t>
  </si>
  <si>
    <t>IRISH JIG</t>
  </si>
  <si>
    <t>MS7264AX</t>
  </si>
  <si>
    <t>NO NAME -(BECKFORD)</t>
  </si>
  <si>
    <t>MS6664WZ</t>
  </si>
  <si>
    <t>HIS &amp; HERS</t>
  </si>
  <si>
    <t>MS8173SS</t>
  </si>
  <si>
    <t>LITTLE BOAT</t>
  </si>
  <si>
    <t>MS6376MJ</t>
  </si>
  <si>
    <t>WHY KNOT TWO</t>
  </si>
  <si>
    <t>MS1497SA</t>
  </si>
  <si>
    <t>SAND DOL</t>
  </si>
  <si>
    <t>WESTFIELD</t>
  </si>
  <si>
    <t>MS9234FF</t>
  </si>
  <si>
    <t>TERN</t>
  </si>
  <si>
    <t>MS0051EN</t>
  </si>
  <si>
    <t>NOT NAMED - (NELSON)</t>
  </si>
  <si>
    <t>MS2003PF</t>
  </si>
  <si>
    <t>MOONCUSSER</t>
  </si>
  <si>
    <t>MS1318A</t>
  </si>
  <si>
    <t>NOT NAMED - (EDMUNDSON)</t>
  </si>
  <si>
    <t>MS5032BD</t>
  </si>
  <si>
    <t>NOT NAMED - (SOMERS)</t>
  </si>
  <si>
    <t>MS0020WR</t>
  </si>
  <si>
    <t>NO NAME (ROWE)</t>
  </si>
  <si>
    <t>MS0010VN</t>
  </si>
  <si>
    <t>HI C</t>
  </si>
  <si>
    <t>MS0924F</t>
  </si>
  <si>
    <t>NOT NAMED - (FULFORD)</t>
  </si>
  <si>
    <t>NAHANT HARBOR</t>
  </si>
  <si>
    <t>MS0010M</t>
  </si>
  <si>
    <t>JAY SEA III</t>
  </si>
  <si>
    <t>MS8970AN</t>
  </si>
  <si>
    <t>NOT NAMED - (KEIGHLEY)</t>
  </si>
  <si>
    <t>WHITE HORSE BCH</t>
  </si>
  <si>
    <t>MS3921AF</t>
  </si>
  <si>
    <t>NOT NAMED - (DRAPER)</t>
  </si>
  <si>
    <t>MS6783AM</t>
  </si>
  <si>
    <t>REBECCA ANNE</t>
  </si>
  <si>
    <t>ALLERTON HARBOR</t>
  </si>
  <si>
    <t>MS3702AG</t>
  </si>
  <si>
    <t>NOT NAMED - (THOMAS)</t>
  </si>
  <si>
    <t>MS1794BD</t>
  </si>
  <si>
    <t>NOT NAMED - (SULLIVAN)</t>
  </si>
  <si>
    <t>MS7825AH</t>
  </si>
  <si>
    <t>NOT NAMED - (NOONAN)</t>
  </si>
  <si>
    <t>MS5079AM</t>
  </si>
  <si>
    <t>NOT NAMED - (THURSTON)</t>
  </si>
  <si>
    <t>MS1919BT</t>
  </si>
  <si>
    <t>NOT NAMED - (MEDICO)</t>
  </si>
  <si>
    <t>MS6290AV</t>
  </si>
  <si>
    <t>SALT FISH</t>
  </si>
  <si>
    <t>MS0036PF</t>
  </si>
  <si>
    <t>NOT NAMED - (FERRIERO)</t>
  </si>
  <si>
    <t>SAUGUS RIVER</t>
  </si>
  <si>
    <t>MS6389AZ</t>
  </si>
  <si>
    <t>F N WIND</t>
  </si>
  <si>
    <t>MS9318ZE</t>
  </si>
  <si>
    <t>SEA HUNTER</t>
  </si>
  <si>
    <t>ANNISQUAM RIVER</t>
  </si>
  <si>
    <t>MS1650SL</t>
  </si>
  <si>
    <t>JOSIE</t>
  </si>
  <si>
    <t>MS6376AR</t>
  </si>
  <si>
    <t>BAIT BAG</t>
  </si>
  <si>
    <t>MS1796AK</t>
  </si>
  <si>
    <t>NOT NAMED -(REYNOLDS)</t>
  </si>
  <si>
    <t>MS2004FF</t>
  </si>
  <si>
    <t>NO NAME - (FULCHER)</t>
  </si>
  <si>
    <t>MS8612BE</t>
  </si>
  <si>
    <t>DEADWOOD</t>
  </si>
  <si>
    <t>MS9627AY</t>
  </si>
  <si>
    <t>SAINT STEPHEN</t>
  </si>
  <si>
    <t>MS2002DL</t>
  </si>
  <si>
    <t>EELMAN</t>
  </si>
  <si>
    <t>MS5027AL</t>
  </si>
  <si>
    <t>JONES BROTHERS</t>
  </si>
  <si>
    <t>NORTH EASTON</t>
  </si>
  <si>
    <t>MS4100AW</t>
  </si>
  <si>
    <t>ONE MORE CAST</t>
  </si>
  <si>
    <t>MS1834BD</t>
  </si>
  <si>
    <t>JUDITH ANN</t>
  </si>
  <si>
    <t>MS0083JD</t>
  </si>
  <si>
    <t>NOT NAMED - (DIAS)</t>
  </si>
  <si>
    <t>MS2004YM</t>
  </si>
  <si>
    <t>THE AMIGOS</t>
  </si>
  <si>
    <t>MS6036BD</t>
  </si>
  <si>
    <t>ZACHARY COLE</t>
  </si>
  <si>
    <t>MS9961AZ</t>
  </si>
  <si>
    <t>FRITHSEN</t>
  </si>
  <si>
    <t>MS4061BB</t>
  </si>
  <si>
    <t>HERSELF</t>
  </si>
  <si>
    <t>MS7277AM</t>
  </si>
  <si>
    <t>NOT NAMED - (PHAL)</t>
  </si>
  <si>
    <t>MS6591BD</t>
  </si>
  <si>
    <t>MS8646AM</t>
  </si>
  <si>
    <t>NOT NAMED (GUNDERSEN)</t>
  </si>
  <si>
    <t>MS8671BF</t>
  </si>
  <si>
    <t>KRISTINE AND BETSY</t>
  </si>
  <si>
    <t>MS3836AR</t>
  </si>
  <si>
    <t>NOT NAMED - (BENNETT)</t>
  </si>
  <si>
    <t>MS6461AR</t>
  </si>
  <si>
    <t>NOT NAMED - (HUYNH)</t>
  </si>
  <si>
    <t>MS2345BC</t>
  </si>
  <si>
    <t>NOT NAMED - (BLINSTRUB)</t>
  </si>
  <si>
    <t>AL1744MC</t>
  </si>
  <si>
    <t>NOT NAMED - (FUSCALDO)</t>
  </si>
  <si>
    <t>AL</t>
  </si>
  <si>
    <t>MS3218BD</t>
  </si>
  <si>
    <t>STORMBUSTER</t>
  </si>
  <si>
    <t>MS9542BE</t>
  </si>
  <si>
    <t>NOT NAMED -(SEUN)</t>
  </si>
  <si>
    <t>MS8103K</t>
  </si>
  <si>
    <t>KEY WEST</t>
  </si>
  <si>
    <t>MS1229JC</t>
  </si>
  <si>
    <t>NOT NAMED - (CAMPBELL)</t>
  </si>
  <si>
    <t>MS7465HC</t>
  </si>
  <si>
    <t>MOOSELOOK</t>
  </si>
  <si>
    <t>MS2626MT</t>
  </si>
  <si>
    <t>NOT NAMED -(DEMMA)</t>
  </si>
  <si>
    <t>MS0029JP</t>
  </si>
  <si>
    <t>NOT NAMED - (PARRISH)</t>
  </si>
  <si>
    <t>MS7721MC</t>
  </si>
  <si>
    <t>KOKURA'S LUCK</t>
  </si>
  <si>
    <t>FITCHBURG</t>
  </si>
  <si>
    <t>TASHMOO POND</t>
  </si>
  <si>
    <t>MS6992AV</t>
  </si>
  <si>
    <t>THE TRIMMER</t>
  </si>
  <si>
    <t>MS0530CT</t>
  </si>
  <si>
    <t>MS1514AX</t>
  </si>
  <si>
    <t>BACKHAND SAUCE</t>
  </si>
  <si>
    <t>MS3881AV</t>
  </si>
  <si>
    <t>OH SUSANA</t>
  </si>
  <si>
    <t>MS5445JR</t>
  </si>
  <si>
    <t>KING CRAB</t>
  </si>
  <si>
    <t>MS0582SW</t>
  </si>
  <si>
    <t>EILEEN OGE</t>
  </si>
  <si>
    <t>MS7117BD</t>
  </si>
  <si>
    <t>JACKPOT III</t>
  </si>
  <si>
    <t>MS3584AZ</t>
  </si>
  <si>
    <t>MS8974ZE</t>
  </si>
  <si>
    <t>ABOUT TIME</t>
  </si>
  <si>
    <t>MS4833BF</t>
  </si>
  <si>
    <t>CAPONE</t>
  </si>
  <si>
    <t>MS7188AW</t>
  </si>
  <si>
    <t>MS2985FK</t>
  </si>
  <si>
    <t>EMCZ</t>
  </si>
  <si>
    <t>MS9236AE</t>
  </si>
  <si>
    <t>ESTHER</t>
  </si>
  <si>
    <t>MS5746BD</t>
  </si>
  <si>
    <t>BOAT RIDE</t>
  </si>
  <si>
    <t>MS3673ZB</t>
  </si>
  <si>
    <t>NY2340FG</t>
  </si>
  <si>
    <t>STATEN ISLAND</t>
  </si>
  <si>
    <t>MS3702AD</t>
  </si>
  <si>
    <t>NOT NAMED - (FOOTER)</t>
  </si>
  <si>
    <t>MS9934BB</t>
  </si>
  <si>
    <t>DETAILS</t>
  </si>
  <si>
    <t>MS5561AV</t>
  </si>
  <si>
    <t>SEA MAVEN</t>
  </si>
  <si>
    <t>MS5040AD</t>
  </si>
  <si>
    <t>NOT NAMED - (COLLINGWOOD)</t>
  </si>
  <si>
    <t>MS6974BG</t>
  </si>
  <si>
    <t>NO NAME (ANTUNES)</t>
  </si>
  <si>
    <t>MS5757BE</t>
  </si>
  <si>
    <t>NOT NAMED - (SAN)</t>
  </si>
  <si>
    <t>MS9866AU</t>
  </si>
  <si>
    <t>NOT NAMED - (ENOS)</t>
  </si>
  <si>
    <t>MS1119FS</t>
  </si>
  <si>
    <t>SILVA CHUTER</t>
  </si>
  <si>
    <t>MS9346AE</t>
  </si>
  <si>
    <t>NOT NAMED - (TILTON)</t>
  </si>
  <si>
    <t>MS8257FB</t>
  </si>
  <si>
    <t>BASS DID</t>
  </si>
  <si>
    <t>MS4574AF</t>
  </si>
  <si>
    <t>THE VOYAGER</t>
  </si>
  <si>
    <t>MS5801JL</t>
  </si>
  <si>
    <t>TIME SERV'D</t>
  </si>
  <si>
    <t>MS5551BA</t>
  </si>
  <si>
    <t>MARTA &amp; JENNA</t>
  </si>
  <si>
    <t>MS2518AW</t>
  </si>
  <si>
    <t>TWILIGHT PRIORITIES</t>
  </si>
  <si>
    <t>MS6507AH</t>
  </si>
  <si>
    <t>NOT NAMED - (PAINE)</t>
  </si>
  <si>
    <t>MS2884MM</t>
  </si>
  <si>
    <t>MARY C</t>
  </si>
  <si>
    <t>MS2067AW</t>
  </si>
  <si>
    <t>NOT NAMED - (CHU)</t>
  </si>
  <si>
    <t>MS0006TK</t>
  </si>
  <si>
    <t>NOT NAMED - (KOCHAN)</t>
  </si>
  <si>
    <t>MS6065AX</t>
  </si>
  <si>
    <t>NOT NAMED - (SHEA)</t>
  </si>
  <si>
    <t>MS5290AX</t>
  </si>
  <si>
    <t>REEL CRAZY</t>
  </si>
  <si>
    <t>MS2412AY</t>
  </si>
  <si>
    <t>NOT NAMED - (LISKA)</t>
  </si>
  <si>
    <t>MS1822AN</t>
  </si>
  <si>
    <t>NOT NAMED - (ATTAPREYANGKUL)</t>
  </si>
  <si>
    <t>MS1809PC</t>
  </si>
  <si>
    <t>NOT NAMED - (NEWMIER)</t>
  </si>
  <si>
    <t>MS2779ZE</t>
  </si>
  <si>
    <t>BOTTOM DWELLER</t>
  </si>
  <si>
    <t>MS1986CL</t>
  </si>
  <si>
    <t>AVA ROSE</t>
  </si>
  <si>
    <t>MS9848AN</t>
  </si>
  <si>
    <t>NOT NAMED - (SILVERBRAND)</t>
  </si>
  <si>
    <t>MS0417RR</t>
  </si>
  <si>
    <t>KATELYN MARIE</t>
  </si>
  <si>
    <t>MS7742A</t>
  </si>
  <si>
    <t>NOT NAMED -(BUCK)</t>
  </si>
  <si>
    <t>MS6787AZ</t>
  </si>
  <si>
    <t>MS ERIN</t>
  </si>
  <si>
    <t>MS5753AF</t>
  </si>
  <si>
    <t>BARONESS</t>
  </si>
  <si>
    <t>MS1858BC</t>
  </si>
  <si>
    <t>HIGH ADVENTURE</t>
  </si>
  <si>
    <t>AUBURN</t>
  </si>
  <si>
    <t>MS5147HT</t>
  </si>
  <si>
    <t>CAUJUN LADY</t>
  </si>
  <si>
    <t>MS1736BF</t>
  </si>
  <si>
    <t>NOT NAMED - (GARGIULO)</t>
  </si>
  <si>
    <t>MS5622BF</t>
  </si>
  <si>
    <t>NOT NAMED - (WALKER)</t>
  </si>
  <si>
    <t xml:space="preserve"> EASTON</t>
  </si>
  <si>
    <t>MS7227AR</t>
  </si>
  <si>
    <t>SPORT CRAFT</t>
  </si>
  <si>
    <t>MS1379AF</t>
  </si>
  <si>
    <t>PLAY MISTY</t>
  </si>
  <si>
    <t>MS2864AF</t>
  </si>
  <si>
    <t>NOT NAMED - (MERCER)</t>
  </si>
  <si>
    <t>MS6425FR</t>
  </si>
  <si>
    <t>HORRY B</t>
  </si>
  <si>
    <t>MS2401AA</t>
  </si>
  <si>
    <t>BELLA SEA</t>
  </si>
  <si>
    <t>NY8405FL</t>
  </si>
  <si>
    <t>NOT NAMED - (DEMPSEY)</t>
  </si>
  <si>
    <t>MS5738BA</t>
  </si>
  <si>
    <t>COOL BLUE</t>
  </si>
  <si>
    <t>MS0285RA</t>
  </si>
  <si>
    <t>SEAWITCH</t>
  </si>
  <si>
    <t>MS5497AL</t>
  </si>
  <si>
    <t>JACKIE ANN</t>
  </si>
  <si>
    <t>MS5137EB</t>
  </si>
  <si>
    <t>NOT NAMED - (BELAIN)</t>
  </si>
  <si>
    <t>MS0743DB</t>
  </si>
  <si>
    <t>FISHER CAT</t>
  </si>
  <si>
    <t>MS6025BD</t>
  </si>
  <si>
    <t>NOT NAMED - (PAN )</t>
  </si>
  <si>
    <t>MS2457KP</t>
  </si>
  <si>
    <t>EXPLORER III</t>
  </si>
  <si>
    <t>MS9453FR</t>
  </si>
  <si>
    <t>SHADY GRADY</t>
  </si>
  <si>
    <t>MS4333KP</t>
  </si>
  <si>
    <t>AMANDA S</t>
  </si>
  <si>
    <t>MS1924AW</t>
  </si>
  <si>
    <t>CODDER</t>
  </si>
  <si>
    <t>MS3903BB</t>
  </si>
  <si>
    <t>NOT NAMED - (KELLEHER)</t>
  </si>
  <si>
    <t>MS4531WE</t>
  </si>
  <si>
    <t>SEA LAPPA</t>
  </si>
  <si>
    <t>RI9901U</t>
  </si>
  <si>
    <t>SMITTY</t>
  </si>
  <si>
    <t>MS3851AY</t>
  </si>
  <si>
    <t>TIN CAN</t>
  </si>
  <si>
    <t>MS0101DU</t>
  </si>
  <si>
    <t>CONQUES</t>
  </si>
  <si>
    <t>MS9600WB</t>
  </si>
  <si>
    <t>NOT NAMED - (BLOUNT)</t>
  </si>
  <si>
    <t>MS8309AN</t>
  </si>
  <si>
    <t>WASHASHORE</t>
  </si>
  <si>
    <t>MS0002CB</t>
  </si>
  <si>
    <t>NOT NAMED - (BRODEUR)</t>
  </si>
  <si>
    <t>RI3077H</t>
  </si>
  <si>
    <t>NOT NAMED - (HARKIN)</t>
  </si>
  <si>
    <t>NORTH KINGSTOWN</t>
  </si>
  <si>
    <t>MS4011AK</t>
  </si>
  <si>
    <t>NOT NAMED -(JEFFERY )</t>
  </si>
  <si>
    <t>MS2211BB</t>
  </si>
  <si>
    <t>REEL THERAPY</t>
  </si>
  <si>
    <t>MS0088CL</t>
  </si>
  <si>
    <t>NOT NAMED - (LUNDHOLM)</t>
  </si>
  <si>
    <t>MS4248Z</t>
  </si>
  <si>
    <t>NOT NAMED - (FARNHAM)</t>
  </si>
  <si>
    <t>MS8480ZG</t>
  </si>
  <si>
    <t>NOT NAMED - (CZUCHRA)</t>
  </si>
  <si>
    <t>MS0291JH</t>
  </si>
  <si>
    <t>MS1836BC</t>
  </si>
  <si>
    <t>HUNTAH</t>
  </si>
  <si>
    <t>MS2523AY</t>
  </si>
  <si>
    <t>FALSE ALBACORE</t>
  </si>
  <si>
    <t>MS9030AV</t>
  </si>
  <si>
    <t>NOT NAMED - (COURVILLE)</t>
  </si>
  <si>
    <t>MS9295AU</t>
  </si>
  <si>
    <t>ADRIENNE MARIE</t>
  </si>
  <si>
    <t>MS7631AC</t>
  </si>
  <si>
    <t>WAMPUM</t>
  </si>
  <si>
    <t>LEV</t>
  </si>
  <si>
    <t>MS6441KD</t>
  </si>
  <si>
    <t>NOT NAMED - (DUPLISEA)</t>
  </si>
  <si>
    <t>MS5016ZE</t>
  </si>
  <si>
    <t>NOT NAMED - (GARNETT)</t>
  </si>
  <si>
    <t>MS3335ZE</t>
  </si>
  <si>
    <t>KID OVERBOARD</t>
  </si>
  <si>
    <t>RI3361W</t>
  </si>
  <si>
    <t>NOT NAMED - (TU)</t>
  </si>
  <si>
    <t>PAWTUCKET</t>
  </si>
  <si>
    <t>MS1204BC</t>
  </si>
  <si>
    <t>NOT NAMED - (VO)</t>
  </si>
  <si>
    <t>MS6987BG</t>
  </si>
  <si>
    <t>REEL ATTITUDE</t>
  </si>
  <si>
    <t>MS8453BE</t>
  </si>
  <si>
    <t>SEABIRD</t>
  </si>
  <si>
    <t>MS2603KG</t>
  </si>
  <si>
    <t>PENN YAN</t>
  </si>
  <si>
    <t>MS4873KT</t>
  </si>
  <si>
    <t>SEAMASTER</t>
  </si>
  <si>
    <t>MS1016CM</t>
  </si>
  <si>
    <t>MIGHTY QUINN</t>
  </si>
  <si>
    <t>RI7017AA</t>
  </si>
  <si>
    <t>MS9015RR</t>
  </si>
  <si>
    <t>SEADUCED</t>
  </si>
  <si>
    <t>MS1012AV</t>
  </si>
  <si>
    <t>NOT NAMED - (EDMUNDS)</t>
  </si>
  <si>
    <t>MS9068BE</t>
  </si>
  <si>
    <t>DEBORAH LEE TOO</t>
  </si>
  <si>
    <t>MS8960Y</t>
  </si>
  <si>
    <t>TERESA FRANCES</t>
  </si>
  <si>
    <t>MS2504AA</t>
  </si>
  <si>
    <t>NOT NAMED - (CAMBRIA)</t>
  </si>
  <si>
    <t>MS5793AZ</t>
  </si>
  <si>
    <t>MS1137AR</t>
  </si>
  <si>
    <t>EAGLE EYE</t>
  </si>
  <si>
    <t>MS0529BR</t>
  </si>
  <si>
    <t>SEA OTTER</t>
  </si>
  <si>
    <t>MS5384KH</t>
  </si>
  <si>
    <t>E2</t>
  </si>
  <si>
    <t>MS0512RD</t>
  </si>
  <si>
    <t>CHINA BEACH</t>
  </si>
  <si>
    <t>MS4773BC</t>
  </si>
  <si>
    <t>NOT NAMED - (MOUL)</t>
  </si>
  <si>
    <t>MS0928CE</t>
  </si>
  <si>
    <t>WU LI</t>
  </si>
  <si>
    <t>MS1207AG</t>
  </si>
  <si>
    <t>DHEDAVILLE</t>
  </si>
  <si>
    <t>MS6264BD</t>
  </si>
  <si>
    <t>BALI</t>
  </si>
  <si>
    <t>MS9465BD</t>
  </si>
  <si>
    <t>STELLA III</t>
  </si>
  <si>
    <t>MS7184AR</t>
  </si>
  <si>
    <t>PATTERSON (NO NAME)</t>
  </si>
  <si>
    <t>MS1882HY</t>
  </si>
  <si>
    <t>MS7983HD</t>
  </si>
  <si>
    <t>COUNTY BOUNTY</t>
  </si>
  <si>
    <t>MS1837BH</t>
  </si>
  <si>
    <t>MS6943KV</t>
  </si>
  <si>
    <t>MS1133BF</t>
  </si>
  <si>
    <t>POLYNESIAN</t>
  </si>
  <si>
    <t>RI9664W</t>
  </si>
  <si>
    <t>NORTHCOAST</t>
  </si>
  <si>
    <t>MS7970JC</t>
  </si>
  <si>
    <t>BABY B</t>
  </si>
  <si>
    <t>MS6601AS</t>
  </si>
  <si>
    <t>NOT NAMED - MCMANUS</t>
  </si>
  <si>
    <t>MS2602HT</t>
  </si>
  <si>
    <t>MS3160KM</t>
  </si>
  <si>
    <t>NOT NAMED - (WARNCKE)</t>
  </si>
  <si>
    <t>MS6751BG</t>
  </si>
  <si>
    <t>NOT NAMED - (PERRY)</t>
  </si>
  <si>
    <t>MS9216AV</t>
  </si>
  <si>
    <t>PETERORUNTER</t>
  </si>
  <si>
    <t>MS4848AE</t>
  </si>
  <si>
    <t>NOT NAMED - (RENNERT)</t>
  </si>
  <si>
    <t>MS8123SS</t>
  </si>
  <si>
    <t>DAY TRIPPER</t>
  </si>
  <si>
    <t>MS3065BD</t>
  </si>
  <si>
    <t>NOT NAMED - (CASTRO)</t>
  </si>
  <si>
    <t>MS8919BA</t>
  </si>
  <si>
    <t>KNOT A FRAYED</t>
  </si>
  <si>
    <t>MS3678KN</t>
  </si>
  <si>
    <t>PAULO NELSON</t>
  </si>
  <si>
    <t>N.DARTMOUTH</t>
  </si>
  <si>
    <t>MS7391RA</t>
  </si>
  <si>
    <t>K &amp; M</t>
  </si>
  <si>
    <t>MS9171HB</t>
  </si>
  <si>
    <t>CREVALLE</t>
  </si>
  <si>
    <t>MS5398AK</t>
  </si>
  <si>
    <t>JEANE</t>
  </si>
  <si>
    <t>MS5872KU</t>
  </si>
  <si>
    <t>DORYS MATE</t>
  </si>
  <si>
    <t>MS1662PP</t>
  </si>
  <si>
    <t>SILENCE OF THE CLAMS</t>
  </si>
  <si>
    <t>MS6371AM</t>
  </si>
  <si>
    <t>ODON</t>
  </si>
  <si>
    <t>MS6822KJ</t>
  </si>
  <si>
    <t>NOT NAMED - (COBUZZI)</t>
  </si>
  <si>
    <t>MS2088ED</t>
  </si>
  <si>
    <t>MS1012TC</t>
  </si>
  <si>
    <t>NOT NAMED - (CHRONISTER)</t>
  </si>
  <si>
    <t>MS5239ZG</t>
  </si>
  <si>
    <t>NOT NAMED - (LIMA)</t>
  </si>
  <si>
    <t>MS6190BD</t>
  </si>
  <si>
    <t>LEK LEK</t>
  </si>
  <si>
    <t>MS5750F</t>
  </si>
  <si>
    <t>MS8292JX</t>
  </si>
  <si>
    <t>BIG PINE KEY</t>
  </si>
  <si>
    <t>MS5892BC</t>
  </si>
  <si>
    <t>MS2639ZC</t>
  </si>
  <si>
    <t>MS9651WF</t>
  </si>
  <si>
    <t>NOT NAMED - (GUNDERMAN)</t>
  </si>
  <si>
    <t>MS5778BF</t>
  </si>
  <si>
    <t>OMASH</t>
  </si>
  <si>
    <t>MS2596BC</t>
  </si>
  <si>
    <t>MS1561BC</t>
  </si>
  <si>
    <t>TIE ONE ON</t>
  </si>
  <si>
    <t>MS3149KV</t>
  </si>
  <si>
    <t>NOT NAMED - (SILVIA)</t>
  </si>
  <si>
    <t>MS1027TH</t>
  </si>
  <si>
    <t>NOT NAMED - (HOPPENSTEADT)</t>
  </si>
  <si>
    <t>RI0148T</t>
  </si>
  <si>
    <t>CUMBERLAND</t>
  </si>
  <si>
    <t>MS0100RB</t>
  </si>
  <si>
    <t>NO NAME (BOIS)</t>
  </si>
  <si>
    <t>MS5675ZC</t>
  </si>
  <si>
    <t>NOT NAMED - (MOSCATELLI)</t>
  </si>
  <si>
    <t>MS1779AD</t>
  </si>
  <si>
    <t>HIGH SEAS</t>
  </si>
  <si>
    <t>MS2123SK</t>
  </si>
  <si>
    <t>BITE ME</t>
  </si>
  <si>
    <t>MS7946BD</t>
  </si>
  <si>
    <t>NOT NAMED - (BOUDREAU)</t>
  </si>
  <si>
    <t>W CHATHAM</t>
  </si>
  <si>
    <t>MS6646BG</t>
  </si>
  <si>
    <t>NOT NAMED - (DEMMA)</t>
  </si>
  <si>
    <t>MS6510AM</t>
  </si>
  <si>
    <t>NOT NAMED - (PARSONS)</t>
  </si>
  <si>
    <t>MS2911PB</t>
  </si>
  <si>
    <t>BASS TO MOUTH</t>
  </si>
  <si>
    <t>PRESTON</t>
  </si>
  <si>
    <t>MS6811BE</t>
  </si>
  <si>
    <t>NOT NAMED - (COURT)</t>
  </si>
  <si>
    <t>MS0427AC</t>
  </si>
  <si>
    <t>LONE STAR</t>
  </si>
  <si>
    <t>MS8522WW</t>
  </si>
  <si>
    <t xml:space="preserve"> NOT NAMED - (LANGE)</t>
  </si>
  <si>
    <t>MS8620BE</t>
  </si>
  <si>
    <t>MS1363N</t>
  </si>
  <si>
    <t>NOT NAMED - (CHANDLER)</t>
  </si>
  <si>
    <t>LA5516ET</t>
  </si>
  <si>
    <t>MS1407TT</t>
  </si>
  <si>
    <t>CAPE CODDER</t>
  </si>
  <si>
    <t>MS2124KP</t>
  </si>
  <si>
    <t>NOT NAMED - (CHAVES)</t>
  </si>
  <si>
    <t>MS2094BG</t>
  </si>
  <si>
    <t>SUN BIRD</t>
  </si>
  <si>
    <t>RI0320AK</t>
  </si>
  <si>
    <t>REEL EASY</t>
  </si>
  <si>
    <t>TIVERTON</t>
  </si>
  <si>
    <t>MS8322BG</t>
  </si>
  <si>
    <t>NOT NAMED - (LE)</t>
  </si>
  <si>
    <t>MS3119CA</t>
  </si>
  <si>
    <t>NOT NAMED - (LAMBERT)</t>
  </si>
  <si>
    <t>RI0249X</t>
  </si>
  <si>
    <t>NOT NAMED - (MEAD)</t>
  </si>
  <si>
    <t>MS7309BA</t>
  </si>
  <si>
    <t>CANADIAN CLUB</t>
  </si>
  <si>
    <t>MS4373AG</t>
  </si>
  <si>
    <t>NOT NAMED -(WADE )</t>
  </si>
  <si>
    <t>MS2274KS</t>
  </si>
  <si>
    <t>AVERY GRACE</t>
  </si>
  <si>
    <t>MS5894FX</t>
  </si>
  <si>
    <t>KEEP IT SIMPLE</t>
  </si>
  <si>
    <t>MS9235BU</t>
  </si>
  <si>
    <t>NOT NAMED - (GARLAND)</t>
  </si>
  <si>
    <t>MS7893BH</t>
  </si>
  <si>
    <t>NOT NAMED -(HERNDON)</t>
  </si>
  <si>
    <t>MS6135BA</t>
  </si>
  <si>
    <t>NOT NAMED -(TRAN )</t>
  </si>
  <si>
    <t>MS7072BA</t>
  </si>
  <si>
    <t>NOT NAMED - (NGUYEN)</t>
  </si>
  <si>
    <t>MS4089AY</t>
  </si>
  <si>
    <t>BARCONE</t>
  </si>
  <si>
    <t>PIGEON COVE</t>
  </si>
  <si>
    <t>MS8561KH</t>
  </si>
  <si>
    <t>DOLPHIN II</t>
  </si>
  <si>
    <t>MS1219KL</t>
  </si>
  <si>
    <t>SURFACE INTERVAL</t>
  </si>
  <si>
    <t>MS0024JW</t>
  </si>
  <si>
    <t>NOT NAMED - (WEBSTER)</t>
  </si>
  <si>
    <t>MS2790AZ</t>
  </si>
  <si>
    <t>NOT NAMED - (MOREIRA)</t>
  </si>
  <si>
    <t>MS5961BF</t>
  </si>
  <si>
    <t>NOT NAME- (WATSON )</t>
  </si>
  <si>
    <t>MS5198BC</t>
  </si>
  <si>
    <t>HAPPY GILMORE</t>
  </si>
  <si>
    <t>MS8641ZC</t>
  </si>
  <si>
    <t>FIVE HOLE</t>
  </si>
  <si>
    <t>MS8739HB</t>
  </si>
  <si>
    <t>KOJAK</t>
  </si>
  <si>
    <t>MS5260BA</t>
  </si>
  <si>
    <t>MS1405BH</t>
  </si>
  <si>
    <t>NOT NAMED ( MARSHALL )</t>
  </si>
  <si>
    <t>MS4837KW</t>
  </si>
  <si>
    <t>SEA LION</t>
  </si>
  <si>
    <t>MS4331L</t>
  </si>
  <si>
    <t>MS0716S</t>
  </si>
  <si>
    <t>MS6477AF</t>
  </si>
  <si>
    <t>FRANK GOOD TIMES</t>
  </si>
  <si>
    <t>MS1080AZ</t>
  </si>
  <si>
    <t>JEALOUS ONE'S ENVY</t>
  </si>
  <si>
    <t>MS7704KL</t>
  </si>
  <si>
    <t>SUNDOWN</t>
  </si>
  <si>
    <t>MS9572KB</t>
  </si>
  <si>
    <t>UNCLE HUNGRY</t>
  </si>
  <si>
    <t>MS5678KN</t>
  </si>
  <si>
    <t>NOT NAMED - (NICKERSON)</t>
  </si>
  <si>
    <t>MS1570L</t>
  </si>
  <si>
    <t>NOT NAMED - (LACEY)</t>
  </si>
  <si>
    <t>MS3549HT</t>
  </si>
  <si>
    <t>MS8838AB</t>
  </si>
  <si>
    <t>MS3476FT</t>
  </si>
  <si>
    <t>FLOUNDERIN AROUND</t>
  </si>
  <si>
    <t>MS9581WW</t>
  </si>
  <si>
    <t>NOT NAMED - (BLANDING)</t>
  </si>
  <si>
    <t>MS6518AC</t>
  </si>
  <si>
    <t>KAREN ANN</t>
  </si>
  <si>
    <t>MS2002AP</t>
  </si>
  <si>
    <t>SALAVAGE</t>
  </si>
  <si>
    <t>MS6095KN</t>
  </si>
  <si>
    <t>JOZ</t>
  </si>
  <si>
    <t>MS9739HH</t>
  </si>
  <si>
    <t>PRUDENCE</t>
  </si>
  <si>
    <t>MS5358AA</t>
  </si>
  <si>
    <t>NOT NAMED - (PLEVOCK)</t>
  </si>
  <si>
    <t>MS1446AP</t>
  </si>
  <si>
    <t>EMERALD</t>
  </si>
  <si>
    <t>MS4775FB</t>
  </si>
  <si>
    <t>CHICO</t>
  </si>
  <si>
    <t>MS3415AR</t>
  </si>
  <si>
    <t>MS8926AX</t>
  </si>
  <si>
    <t>NOT NAMED - (HALE)</t>
  </si>
  <si>
    <t>MS3207F</t>
  </si>
  <si>
    <t>SAMAY</t>
  </si>
  <si>
    <t>MS6498PT</t>
  </si>
  <si>
    <t>MS4237AX</t>
  </si>
  <si>
    <t>NOT NAMED - (WHEBLE)</t>
  </si>
  <si>
    <t>MS6252RB</t>
  </si>
  <si>
    <t>MS7509HC</t>
  </si>
  <si>
    <t>NOEPEE QUEEN</t>
  </si>
  <si>
    <t>MS8528BG</t>
  </si>
  <si>
    <t>NANCY JEAN</t>
  </si>
  <si>
    <t>MS9909AV</t>
  </si>
  <si>
    <t>NOT NAMED - (DUTRA)</t>
  </si>
  <si>
    <t>MS8669KN</t>
  </si>
  <si>
    <t>TRUANT</t>
  </si>
  <si>
    <t>NOT NAMED - (BARRETT)</t>
  </si>
  <si>
    <t>MS3827KL</t>
  </si>
  <si>
    <t>DEANNA &amp; PATRICE</t>
  </si>
  <si>
    <t>MS8983US</t>
  </si>
  <si>
    <t>NOT NAMED - (CONNOR)</t>
  </si>
  <si>
    <t>MS7294BA</t>
  </si>
  <si>
    <t>MELTDOWN</t>
  </si>
  <si>
    <t>MS9566AM</t>
  </si>
  <si>
    <t>MS1764HY</t>
  </si>
  <si>
    <t>NOT NAMED - (BUSTARD)</t>
  </si>
  <si>
    <t>MS1141AZ</t>
  </si>
  <si>
    <t>NOT NAMED (TAVARES)</t>
  </si>
  <si>
    <t>MS8018AS</t>
  </si>
  <si>
    <t>MS3946KN</t>
  </si>
  <si>
    <t>BLUE FIN</t>
  </si>
  <si>
    <t>MS8588AF</t>
  </si>
  <si>
    <t>KER II</t>
  </si>
  <si>
    <t>MS4609BG</t>
  </si>
  <si>
    <t>MS0206KK</t>
  </si>
  <si>
    <t>NO NAME (KIMSENG)</t>
  </si>
  <si>
    <t>MS6768AS</t>
  </si>
  <si>
    <t>NOT NAMED - (STECICH)</t>
  </si>
  <si>
    <t>MS3638BG</t>
  </si>
  <si>
    <t>NOT NAMED - (HIGGENBOTTOM)</t>
  </si>
  <si>
    <t>RI1373V</t>
  </si>
  <si>
    <t>BLACK BETTY</t>
  </si>
  <si>
    <t>MS5977BA</t>
  </si>
  <si>
    <t>NOT NAMED - MELO</t>
  </si>
  <si>
    <t>MS7288BF</t>
  </si>
  <si>
    <t>MS3941BB</t>
  </si>
  <si>
    <t>MS2522KE</t>
  </si>
  <si>
    <t>PESOS</t>
  </si>
  <si>
    <t>MS3902AB</t>
  </si>
  <si>
    <t>MS2480GD</t>
  </si>
  <si>
    <t>NOT NAMED - (HEATH)</t>
  </si>
  <si>
    <t>CHERRY VALLEY</t>
  </si>
  <si>
    <t>MS1075AW</t>
  </si>
  <si>
    <t>NOT NAMED - (REYNOLDS)</t>
  </si>
  <si>
    <t>NORTH WESTPORT</t>
  </si>
  <si>
    <t>MS0309MS</t>
  </si>
  <si>
    <t>NOT NAMED - (STEINMETZ)</t>
  </si>
  <si>
    <t>MS0570ED</t>
  </si>
  <si>
    <t>MS1524PJ</t>
  </si>
  <si>
    <t>NOT NAMED - (DACRUZ)</t>
  </si>
  <si>
    <t>MS1922NN</t>
  </si>
  <si>
    <t>SALTY DOG</t>
  </si>
  <si>
    <t>MS0023CM</t>
  </si>
  <si>
    <t>FLIPPS OUT II</t>
  </si>
  <si>
    <t>MS5631BA</t>
  </si>
  <si>
    <t>M. LOUISE</t>
  </si>
  <si>
    <t>MS0140DV</t>
  </si>
  <si>
    <t>LEVIATHAN</t>
  </si>
  <si>
    <t>MS1014AZ</t>
  </si>
  <si>
    <t>STIR IT UP</t>
  </si>
  <si>
    <t>MS8634BM</t>
  </si>
  <si>
    <t>NOT NAMED - (SEARIAC)</t>
  </si>
  <si>
    <t>MS2531BA</t>
  </si>
  <si>
    <t>OSPRAY</t>
  </si>
  <si>
    <t>MS8893AY</t>
  </si>
  <si>
    <t>NOT NAMED - (MELLO)</t>
  </si>
  <si>
    <t>MS5231AT</t>
  </si>
  <si>
    <t>NOT NAMED - (GREENE)</t>
  </si>
  <si>
    <t>MS1078AR</t>
  </si>
  <si>
    <t>NOT NAMED - (MALONE)</t>
  </si>
  <si>
    <t>MS5483BF</t>
  </si>
  <si>
    <t>NOT NAMED - (SILVA)</t>
  </si>
  <si>
    <t>MS3385HY</t>
  </si>
  <si>
    <t>NOT NAMED - (LOSYK)</t>
  </si>
  <si>
    <t>MS2006WD</t>
  </si>
  <si>
    <t>NOT NAMED - (LAS)</t>
  </si>
  <si>
    <t>MS1341AW</t>
  </si>
  <si>
    <t>DINNER BELLE</t>
  </si>
  <si>
    <t>MS7327BD</t>
  </si>
  <si>
    <t>TIDEWATER</t>
  </si>
  <si>
    <t>MS1742BC</t>
  </si>
  <si>
    <t>RENKEN</t>
  </si>
  <si>
    <t>CT5225BG</t>
  </si>
  <si>
    <t>REEL OBSESSION</t>
  </si>
  <si>
    <t>FAIRFIELD</t>
  </si>
  <si>
    <t>MS1577BC</t>
  </si>
  <si>
    <t>VICIOUS CYCLE</t>
  </si>
  <si>
    <t>MS1703BA</t>
  </si>
  <si>
    <t>NOT NAMED - (SOK)</t>
  </si>
  <si>
    <t>MS0880LS</t>
  </si>
  <si>
    <t>NOT NAMED - (STRONG)</t>
  </si>
  <si>
    <t>MS9491AR</t>
  </si>
  <si>
    <t>FAMILY FORTUNE</t>
  </si>
  <si>
    <t>MS6880BT</t>
  </si>
  <si>
    <t>STRIPER ZONE</t>
  </si>
  <si>
    <t>MS4850TT</t>
  </si>
  <si>
    <t>STINGRAY</t>
  </si>
  <si>
    <t>MS6544BE</t>
  </si>
  <si>
    <t>NOT NAMED - (SCHEDLBAUER)</t>
  </si>
  <si>
    <t>MS4971BD</t>
  </si>
  <si>
    <t>NOT NAMED - (BORGESON)</t>
  </si>
  <si>
    <t>MS8477BF</t>
  </si>
  <si>
    <t>NOT NAMED - (MOULTON)</t>
  </si>
  <si>
    <t>MS6883BF</t>
  </si>
  <si>
    <t>NO NAME (FERRARA)</t>
  </si>
  <si>
    <t>MS9901KB</t>
  </si>
  <si>
    <t>DOUBLE DEE</t>
  </si>
  <si>
    <t>MS0082MC</t>
  </si>
  <si>
    <t>FIN ADDICT</t>
  </si>
  <si>
    <t>MS1024KH</t>
  </si>
  <si>
    <t>NOT NAMED - (BERTHIAUME)</t>
  </si>
  <si>
    <t>MS9686BC</t>
  </si>
  <si>
    <t>FRENCHSHIP</t>
  </si>
  <si>
    <t>PRIDES CROSSING</t>
  </si>
  <si>
    <t>MS3932AK</t>
  </si>
  <si>
    <t>NOT NAMED - (SAYLE)</t>
  </si>
  <si>
    <t>MS1750MB</t>
  </si>
  <si>
    <t>SEA-QUENTIA</t>
  </si>
  <si>
    <t>MS2016WC</t>
  </si>
  <si>
    <t>NOT NAMED - (CARLSTOM)</t>
  </si>
  <si>
    <t>MS1314BD</t>
  </si>
  <si>
    <t>LADY ROSE</t>
  </si>
  <si>
    <t>MS8346AR</t>
  </si>
  <si>
    <t>HORIZON</t>
  </si>
  <si>
    <t>MS5996AZ</t>
  </si>
  <si>
    <t>FULL VIEW</t>
  </si>
  <si>
    <t>MS7732AN</t>
  </si>
  <si>
    <t>NOT NAMED - (SOARES)</t>
  </si>
  <si>
    <t>MS4098AV</t>
  </si>
  <si>
    <t>DINGO</t>
  </si>
  <si>
    <t>MS8815AZ</t>
  </si>
  <si>
    <t>TUNA CHASER</t>
  </si>
  <si>
    <t>MS4535AY</t>
  </si>
  <si>
    <t>NOT NAMED - (OLIVER)</t>
  </si>
  <si>
    <t>MS7737AD</t>
  </si>
  <si>
    <t>C CLUSION</t>
  </si>
  <si>
    <t>RI6453K</t>
  </si>
  <si>
    <t>JANICE M.</t>
  </si>
  <si>
    <t>MS0423NB</t>
  </si>
  <si>
    <t>NOT NAMED - (BLACK)</t>
  </si>
  <si>
    <t>MS7639KZ</t>
  </si>
  <si>
    <t>NAN SEA</t>
  </si>
  <si>
    <t>MS4865AR</t>
  </si>
  <si>
    <t>NOT NAMED -(CORMIER)</t>
  </si>
  <si>
    <t>MS3777DA</t>
  </si>
  <si>
    <t>TIDE RUNNER</t>
  </si>
  <si>
    <t>MS5667CC</t>
  </si>
  <si>
    <t>KERRIE JADE</t>
  </si>
  <si>
    <t>MS7211BE</t>
  </si>
  <si>
    <t>SILVERBACK</t>
  </si>
  <si>
    <t>JAH</t>
  </si>
  <si>
    <t>E FALMOUTH</t>
  </si>
  <si>
    <t>MS4115FT</t>
  </si>
  <si>
    <t>PLAY TIME</t>
  </si>
  <si>
    <t>MS2849BB</t>
  </si>
  <si>
    <t>JACKIE T</t>
  </si>
  <si>
    <t>MS1241WB</t>
  </si>
  <si>
    <t>LAURA HOPE</t>
  </si>
  <si>
    <t>MS2133AW</t>
  </si>
  <si>
    <t>MS5919KM</t>
  </si>
  <si>
    <t>ONE PARTICULAR</t>
  </si>
  <si>
    <t>RI8180AK</t>
  </si>
  <si>
    <t>NO NAME (NOTHARDT)</t>
  </si>
  <si>
    <t>MS3846AL</t>
  </si>
  <si>
    <t>MS6044AW</t>
  </si>
  <si>
    <t>RI3268WU</t>
  </si>
  <si>
    <t>SEAHAG</t>
  </si>
  <si>
    <t>MS4097BC</t>
  </si>
  <si>
    <t>PARKER J</t>
  </si>
  <si>
    <t>MS1768BC</t>
  </si>
  <si>
    <t>SUNSHINE DAY DREAM</t>
  </si>
  <si>
    <t>NH7091AP</t>
  </si>
  <si>
    <t>RI54009</t>
  </si>
  <si>
    <t>FISH HAWK</t>
  </si>
  <si>
    <t>MS6085BB</t>
  </si>
  <si>
    <t>NOT NAMED-(LONG)</t>
  </si>
  <si>
    <t>NOT NAMED - (BUCK)</t>
  </si>
  <si>
    <t>MS6422KV</t>
  </si>
  <si>
    <t>RI6723W</t>
  </si>
  <si>
    <t>MS4353BA</t>
  </si>
  <si>
    <t>NOT NAMED -(BENNETT )</t>
  </si>
  <si>
    <t>MS6721AT</t>
  </si>
  <si>
    <t>SCYLLA</t>
  </si>
  <si>
    <t>MS1835AE</t>
  </si>
  <si>
    <t>POUTA DO FOGO</t>
  </si>
  <si>
    <t>MS4891DP</t>
  </si>
  <si>
    <t>NOT NAMED - (PITTSLEY)</t>
  </si>
  <si>
    <t>MS3971BC</t>
  </si>
  <si>
    <t>MS5489BE</t>
  </si>
  <si>
    <t>BUONA FORTUNA</t>
  </si>
  <si>
    <t>MS8175BG</t>
  </si>
  <si>
    <t>MS0725JK</t>
  </si>
  <si>
    <t>NOT NAMED - (KENNY)</t>
  </si>
  <si>
    <t>MS0017WT</t>
  </si>
  <si>
    <t>SALT SHAKER</t>
  </si>
  <si>
    <t>MS1608AL</t>
  </si>
  <si>
    <t>THE OX</t>
  </si>
  <si>
    <t>DENVER</t>
  </si>
  <si>
    <t>MS7494AM</t>
  </si>
  <si>
    <t>MS4105AY</t>
  </si>
  <si>
    <t>KEMOSABE</t>
  </si>
  <si>
    <t>MS3627JF</t>
  </si>
  <si>
    <t>RI0565JM</t>
  </si>
  <si>
    <t>NOT NAMED - (REIS)</t>
  </si>
  <si>
    <t>EAST PROVIDENCE</t>
  </si>
  <si>
    <t>MS7237KA</t>
  </si>
  <si>
    <t>NO NAMED -(BEAMISH)</t>
  </si>
  <si>
    <t>MS8681KR</t>
  </si>
  <si>
    <t>NOT NAMED - (MANSEAU)</t>
  </si>
  <si>
    <t>MS4653JR</t>
  </si>
  <si>
    <t>FISHY FINGERS</t>
  </si>
  <si>
    <t>MS1976SF</t>
  </si>
  <si>
    <t>NOT NAMED - (COBBETT)</t>
  </si>
  <si>
    <t>RI8242GY</t>
  </si>
  <si>
    <t>CRANSTON</t>
  </si>
  <si>
    <t>MS0075JC</t>
  </si>
  <si>
    <t>AQUASPORT</t>
  </si>
  <si>
    <t>MS7221AY</t>
  </si>
  <si>
    <t>MISS ATM</t>
  </si>
  <si>
    <t>MS7759KP</t>
  </si>
  <si>
    <t>NOT NAMED - (PAIGE)</t>
  </si>
  <si>
    <t>MS7066AK</t>
  </si>
  <si>
    <t>NOT NAMED - (WALTERS)</t>
  </si>
  <si>
    <t>MS0728JO</t>
  </si>
  <si>
    <t>GRANDPA</t>
  </si>
  <si>
    <t>MS9094BE</t>
  </si>
  <si>
    <t>THREE BEARS</t>
  </si>
  <si>
    <t>MS5419BD</t>
  </si>
  <si>
    <t>NO NAME (DAVIS)</t>
  </si>
  <si>
    <t>MS7286AM</t>
  </si>
  <si>
    <t>NOT NAMED (PERREIRA )</t>
  </si>
  <si>
    <t>MS4941BE</t>
  </si>
  <si>
    <t>INTUITION</t>
  </si>
  <si>
    <t>MS4545AD</t>
  </si>
  <si>
    <t>MS0064KN</t>
  </si>
  <si>
    <t>BASS FIRE</t>
  </si>
  <si>
    <t>MS8952AZ</t>
  </si>
  <si>
    <t>TIDE ME OVER</t>
  </si>
  <si>
    <t>MS5084BF</t>
  </si>
  <si>
    <t>MS0023M</t>
  </si>
  <si>
    <t>NOT NAMED - (CARZO)</t>
  </si>
  <si>
    <t>MS2406BC</t>
  </si>
  <si>
    <t>LIVE WIRE</t>
  </si>
  <si>
    <t>MS0939</t>
  </si>
  <si>
    <t>ALLURA</t>
  </si>
  <si>
    <t>MS8048BE</t>
  </si>
  <si>
    <t>NOT NAMED - (OLIVIER)</t>
  </si>
  <si>
    <t>MS6272BA</t>
  </si>
  <si>
    <t>MERIN</t>
  </si>
  <si>
    <t>MS6815AY</t>
  </si>
  <si>
    <t>ELIZABTH COLDBURN</t>
  </si>
  <si>
    <t>MS1404BF</t>
  </si>
  <si>
    <t>GOT FIRST</t>
  </si>
  <si>
    <t>MS6197KR</t>
  </si>
  <si>
    <t>NOT NAMED - (SIMAS)</t>
  </si>
  <si>
    <t>MS8077AC</t>
  </si>
  <si>
    <t>NOT NAMED - (STOJAK)</t>
  </si>
  <si>
    <t>MS3035AU</t>
  </si>
  <si>
    <t>NOT NAMED - (OLIVEIRA)</t>
  </si>
  <si>
    <t>E FREETOWN</t>
  </si>
  <si>
    <t>MS8987BA</t>
  </si>
  <si>
    <t>HASTY</t>
  </si>
  <si>
    <t>MS2839BC</t>
  </si>
  <si>
    <t>NO NAME - (JERMAIN)</t>
  </si>
  <si>
    <t>MS3029AE</t>
  </si>
  <si>
    <t>BREAK AWAY</t>
  </si>
  <si>
    <t>MS8577AR</t>
  </si>
  <si>
    <t>MS6333BC</t>
  </si>
  <si>
    <t>GREATWOOD EX</t>
  </si>
  <si>
    <t>MS9647AH</t>
  </si>
  <si>
    <t>NOT NAMED - (BRIGGI)</t>
  </si>
  <si>
    <t>MS4668AB</t>
  </si>
  <si>
    <t>NOT NAMED - (MESERVEY)</t>
  </si>
  <si>
    <t>MS4853AU</t>
  </si>
  <si>
    <t>NOT NAMED - (IRIA)</t>
  </si>
  <si>
    <t>MS1979AF</t>
  </si>
  <si>
    <t>NOT NAMED - (WAKEFIELD)</t>
  </si>
  <si>
    <t>MS4918AM</t>
  </si>
  <si>
    <t>MACUSHLA</t>
  </si>
  <si>
    <t>MS9772AU</t>
  </si>
  <si>
    <t>MYSTIQUE</t>
  </si>
  <si>
    <t>MS1141BE</t>
  </si>
  <si>
    <t>NO NAMED -(TAING)</t>
  </si>
  <si>
    <t>MS9949W</t>
  </si>
  <si>
    <t>NOT NAMED - (ROBERTS)</t>
  </si>
  <si>
    <t>RI1530W</t>
  </si>
  <si>
    <t>NOT NAMED - (WAGONER)</t>
  </si>
  <si>
    <t>MS6793BD</t>
  </si>
  <si>
    <t>STELLO</t>
  </si>
  <si>
    <t>MS7491BB</t>
  </si>
  <si>
    <t>LAST CALL</t>
  </si>
  <si>
    <t>MS3779AY</t>
  </si>
  <si>
    <t>LITTLE HUNTER</t>
  </si>
  <si>
    <t>MS0773LH</t>
  </si>
  <si>
    <t>JUNGLE RULES</t>
  </si>
  <si>
    <t>MS9932BA</t>
  </si>
  <si>
    <t>ROVER</t>
  </si>
  <si>
    <t>MS2258PH</t>
  </si>
  <si>
    <t>NOT NAMED - (HUGNH)</t>
  </si>
  <si>
    <t>MS2061AG</t>
  </si>
  <si>
    <t>XPEDITOR</t>
  </si>
  <si>
    <t>MS0043RG</t>
  </si>
  <si>
    <t>IMPLIED CONSENT</t>
  </si>
  <si>
    <t>MS4010V</t>
  </si>
  <si>
    <t>SHADY LADY</t>
  </si>
  <si>
    <t>MS6331BE</t>
  </si>
  <si>
    <t>NOT NAMED - (COLLETT)</t>
  </si>
  <si>
    <t>MS2526GC</t>
  </si>
  <si>
    <t>FRUMUNDA</t>
  </si>
  <si>
    <t>NH2450GD</t>
  </si>
  <si>
    <t>HOGGTIDE</t>
  </si>
  <si>
    <t>MS6334BD</t>
  </si>
  <si>
    <t>NOT NAMED - (DEFARIA)</t>
  </si>
  <si>
    <t>MS7975BD</t>
  </si>
  <si>
    <t>NOT NAMED - (MEDEIROS)</t>
  </si>
  <si>
    <t>MS6987KG</t>
  </si>
  <si>
    <t>NOT NAMED - (GRECO)</t>
  </si>
  <si>
    <t>RI0416P</t>
  </si>
  <si>
    <t>NOT NAMED - (PIMENTEL)</t>
  </si>
  <si>
    <t>MS0046VF</t>
  </si>
  <si>
    <t>VICTORY</t>
  </si>
  <si>
    <t>MS5151JJ</t>
  </si>
  <si>
    <t>NOT NAMED - ( FITZGERALD)</t>
  </si>
  <si>
    <t>MS7864AV</t>
  </si>
  <si>
    <t>NOT NAMED - (ARAUJO)</t>
  </si>
  <si>
    <t>MS1262HT</t>
  </si>
  <si>
    <t>VION</t>
  </si>
  <si>
    <t>MS8306BD</t>
  </si>
  <si>
    <t>NOT NAMED - (MALONEY)</t>
  </si>
  <si>
    <t>MS5714AX</t>
  </si>
  <si>
    <t>MS8427RS</t>
  </si>
  <si>
    <t>SEEKER</t>
  </si>
  <si>
    <t>MS2001MT</t>
  </si>
  <si>
    <t>MISTORI</t>
  </si>
  <si>
    <t>AUBREY</t>
  </si>
  <si>
    <t>MS7165BG</t>
  </si>
  <si>
    <t>NOT NAMED - (DAVIS)</t>
  </si>
  <si>
    <t>MS4049GP</t>
  </si>
  <si>
    <t>NOT NAMED - (PEARSON)</t>
  </si>
  <si>
    <t>MS8931AU</t>
  </si>
  <si>
    <t>PEIXE ON</t>
  </si>
  <si>
    <t>MS7171BG</t>
  </si>
  <si>
    <t>NOT NAMED - (BURGESS)</t>
  </si>
  <si>
    <t>MS3116BC</t>
  </si>
  <si>
    <t>TON</t>
  </si>
  <si>
    <t>MS2355AK</t>
  </si>
  <si>
    <t>NOT NAMED - (KOZLOWSKI)</t>
  </si>
  <si>
    <t>MS3307BT</t>
  </si>
  <si>
    <t>TOOMUCHFUN</t>
  </si>
  <si>
    <t>RI3811J</t>
  </si>
  <si>
    <t>FORTUNATE SON</t>
  </si>
  <si>
    <t>MS2258AW</t>
  </si>
  <si>
    <t>NEVER SATISFIED</t>
  </si>
  <si>
    <t>MS6223BD</t>
  </si>
  <si>
    <t>F/V S-NO-MONEY</t>
  </si>
  <si>
    <t>NH2497TY</t>
  </si>
  <si>
    <t>TWISTED SEA</t>
  </si>
  <si>
    <t>WESTMINSTER</t>
  </si>
  <si>
    <t>MS8421BE</t>
  </si>
  <si>
    <t>NO NAMED - (GRASSER)</t>
  </si>
  <si>
    <t>MS4705AZ</t>
  </si>
  <si>
    <t>NOT NAMED - (BURBANK)</t>
  </si>
  <si>
    <t>E. SANDWICH</t>
  </si>
  <si>
    <t>MS5544CH</t>
  </si>
  <si>
    <t>VT2736U</t>
  </si>
  <si>
    <t>NOT NAMED - (COLSTON)</t>
  </si>
  <si>
    <t>BETHEL</t>
  </si>
  <si>
    <t>MS9491WB</t>
  </si>
  <si>
    <t>MOUNTAIN RIV</t>
  </si>
  <si>
    <t>MS7948ZG</t>
  </si>
  <si>
    <t>BYE 4 NOW</t>
  </si>
  <si>
    <t>MS0100JP</t>
  </si>
  <si>
    <t>PASSAMAQUODDY 20</t>
  </si>
  <si>
    <t>MS9852RS</t>
  </si>
  <si>
    <t>NOT NAMED - (WALKINSHAW)</t>
  </si>
  <si>
    <t>MS5252WW</t>
  </si>
  <si>
    <t>JODY B</t>
  </si>
  <si>
    <t>MS4947AU</t>
  </si>
  <si>
    <t>MS5263AB</t>
  </si>
  <si>
    <t>SPIRT IN THE SKY</t>
  </si>
  <si>
    <t>MS6144ZE</t>
  </si>
  <si>
    <t>OUZO</t>
  </si>
  <si>
    <t>EAST SAUGUS</t>
  </si>
  <si>
    <t>SLAPSHOT</t>
  </si>
  <si>
    <t>MS8797AY</t>
  </si>
  <si>
    <t>NOT NAMED - SILAPASAY</t>
  </si>
  <si>
    <t>MS9868BB</t>
  </si>
  <si>
    <t>NEPTUNE</t>
  </si>
  <si>
    <t>MS3002HT</t>
  </si>
  <si>
    <t>ZIG ZAG</t>
  </si>
  <si>
    <t>MS8514AY</t>
  </si>
  <si>
    <t>NOT NAMED - ( NOVELLO )</t>
  </si>
  <si>
    <t>MS0015XX</t>
  </si>
  <si>
    <t>MS6787BG</t>
  </si>
  <si>
    <t>COLLEEN ELIZABETH</t>
  </si>
  <si>
    <t>MS0064JM</t>
  </si>
  <si>
    <t>NOT NAMED - (MITCHELL)</t>
  </si>
  <si>
    <t>MS6107GA</t>
  </si>
  <si>
    <t>NOT NAMED -(WILSON)</t>
  </si>
  <si>
    <t>MS0925JM</t>
  </si>
  <si>
    <t>WEE JESTER</t>
  </si>
  <si>
    <t>MS9202BF</t>
  </si>
  <si>
    <t>NDIDI</t>
  </si>
  <si>
    <t>MS8699AV</t>
  </si>
  <si>
    <t>NOT NAMED - (PRAK)</t>
  </si>
  <si>
    <t>MS0512AK</t>
  </si>
  <si>
    <t>NO NAME - (KOZERA)</t>
  </si>
  <si>
    <t>MS5212AY</t>
  </si>
  <si>
    <t>NOT NAMED - (DAO)</t>
  </si>
  <si>
    <t>MS1996RM</t>
  </si>
  <si>
    <t>SAVAGE SOUL</t>
  </si>
  <si>
    <t>MS8380FF</t>
  </si>
  <si>
    <t>NOT NAMED - (DEARAUJO)</t>
  </si>
  <si>
    <t>MS2324RB</t>
  </si>
  <si>
    <t>NOT NAMED - (BENDER)</t>
  </si>
  <si>
    <t>MS8179BG</t>
  </si>
  <si>
    <t>MS9497BE</t>
  </si>
  <si>
    <t>NOT NAMED - (KULLAS)</t>
  </si>
  <si>
    <t>MS5831CD</t>
  </si>
  <si>
    <t>NOT NAMED - (DAVENPORT)</t>
  </si>
  <si>
    <t>MS6506BA</t>
  </si>
  <si>
    <t>MAJOR WAY</t>
  </si>
  <si>
    <t>MS1490KR</t>
  </si>
  <si>
    <t>JILLY DI</t>
  </si>
  <si>
    <t>MS9980AS</t>
  </si>
  <si>
    <t>BAYLINER TROPHY</t>
  </si>
  <si>
    <t>MS2356BT</t>
  </si>
  <si>
    <t>ON THE FLY</t>
  </si>
  <si>
    <t>MS1496BA</t>
  </si>
  <si>
    <t>CT5611BA</t>
  </si>
  <si>
    <t>SEA HUNT 20</t>
  </si>
  <si>
    <t>NORTH BRANFORD</t>
  </si>
  <si>
    <t>MS5418AH</t>
  </si>
  <si>
    <t>HYDRA SPORTS</t>
  </si>
  <si>
    <t>NH0485E</t>
  </si>
  <si>
    <t>SANDISUN</t>
  </si>
  <si>
    <t>SANDOWN</t>
  </si>
  <si>
    <t>MS2155BE</t>
  </si>
  <si>
    <t>WHIZ-OFF</t>
  </si>
  <si>
    <t>MS9530BE</t>
  </si>
  <si>
    <t>NO NAME(HUYNH)</t>
  </si>
  <si>
    <t>MS1652BF</t>
  </si>
  <si>
    <t>NOT NAMED - (PARISI)</t>
  </si>
  <si>
    <t>MS8492HY</t>
  </si>
  <si>
    <t>NOT NAMED - (HIGGINS)</t>
  </si>
  <si>
    <t>MS2459EB</t>
  </si>
  <si>
    <t>NOT NAMED - (BERGERON)</t>
  </si>
  <si>
    <t>MS3478ZB</t>
  </si>
  <si>
    <t>NOT NAMED - (TAVARES)</t>
  </si>
  <si>
    <t>MS4952BC</t>
  </si>
  <si>
    <t>SEA BUGGY</t>
  </si>
  <si>
    <t>MS7643BD</t>
  </si>
  <si>
    <t>MAUS</t>
  </si>
  <si>
    <t>MS0709KB</t>
  </si>
  <si>
    <t>NOT NAMED - (BROWNELL)</t>
  </si>
  <si>
    <t>MS0803ML</t>
  </si>
  <si>
    <t>NOT NAMED - (LEWIS)</t>
  </si>
  <si>
    <t>MS4825BA</t>
  </si>
  <si>
    <t>NOT NAMED - (KEEFE)</t>
  </si>
  <si>
    <t>MS6605AE</t>
  </si>
  <si>
    <t>BIG BEN</t>
  </si>
  <si>
    <t>MS9798H</t>
  </si>
  <si>
    <t>NOT NAMED - (COCCORO)</t>
  </si>
  <si>
    <t>MS7307BG</t>
  </si>
  <si>
    <t>POLE DANCER</t>
  </si>
  <si>
    <t>MS0601WB</t>
  </si>
  <si>
    <t>REAL JOY</t>
  </si>
  <si>
    <t>SAQUATUCKET HBR</t>
  </si>
  <si>
    <t>MS8149HC</t>
  </si>
  <si>
    <t>RUBBA DUCK</t>
  </si>
  <si>
    <t>MS2014KH</t>
  </si>
  <si>
    <t>NOT NAMED - (HORMAN)</t>
  </si>
  <si>
    <t>MS7092BG</t>
  </si>
  <si>
    <t>MS9521AX</t>
  </si>
  <si>
    <t>SAMI ANNE</t>
  </si>
  <si>
    <t>MS7588RD</t>
  </si>
  <si>
    <t>JULIA D</t>
  </si>
  <si>
    <t>MS1204SM</t>
  </si>
  <si>
    <t>EMPTY POCKETS</t>
  </si>
  <si>
    <t>MS6913AN</t>
  </si>
  <si>
    <t>TACKLE BUSTER</t>
  </si>
  <si>
    <t>MS4532KW</t>
  </si>
  <si>
    <t>NOT NAMED - (CAPEN)</t>
  </si>
  <si>
    <t>MS1224BC</t>
  </si>
  <si>
    <t>J'S ESCAPE</t>
  </si>
  <si>
    <t>MS1236BF</t>
  </si>
  <si>
    <t>NOT NAMED - (MCLAUGHLIN)</t>
  </si>
  <si>
    <t>MS5925AP</t>
  </si>
  <si>
    <t>MILTONJA</t>
  </si>
  <si>
    <t>MS2434FG</t>
  </si>
  <si>
    <t>NOT NAMED - (GOMES)</t>
  </si>
  <si>
    <t>MS5777KJ</t>
  </si>
  <si>
    <t>SEA BARON</t>
  </si>
  <si>
    <t>MS8193AS</t>
  </si>
  <si>
    <t>MARITIME</t>
  </si>
  <si>
    <t>NH4703BJ</t>
  </si>
  <si>
    <t>KISS MY BASS</t>
  </si>
  <si>
    <t>WOLFEBORO FALLS</t>
  </si>
  <si>
    <t>MS2924BD</t>
  </si>
  <si>
    <t>MS2017AY</t>
  </si>
  <si>
    <t>GABBY D</t>
  </si>
  <si>
    <t>PHILLIPSTON</t>
  </si>
  <si>
    <t>MS8546KN</t>
  </si>
  <si>
    <t>NOT NAMED - (SWENSON)</t>
  </si>
  <si>
    <t>MS5121AX</t>
  </si>
  <si>
    <t>NOT NAMED - (KAKISH)</t>
  </si>
  <si>
    <t>MS5259SP</t>
  </si>
  <si>
    <t>ADVANTAGE</t>
  </si>
  <si>
    <t>MS0801AJ</t>
  </si>
  <si>
    <t>ON EDGE</t>
  </si>
  <si>
    <t>MS2693AL</t>
  </si>
  <si>
    <t>LUCKY CHARM</t>
  </si>
  <si>
    <t>NOT NAMED (SALTONSTALL)</t>
  </si>
  <si>
    <t>MS8733FB</t>
  </si>
  <si>
    <t>EZ SNOOZER</t>
  </si>
  <si>
    <t>WOODY</t>
  </si>
  <si>
    <t>MS0046CH</t>
  </si>
  <si>
    <t>NOT NAMED - (HAIBARA)</t>
  </si>
  <si>
    <t>MS7017BG</t>
  </si>
  <si>
    <t>MANDY LYNN</t>
  </si>
  <si>
    <t>MS8839BE</t>
  </si>
  <si>
    <t>ALEXIS MARIE</t>
  </si>
  <si>
    <t>MS7386AS</t>
  </si>
  <si>
    <t>NOT NAMED - (ARRUDA)</t>
  </si>
  <si>
    <t>MS6165CB</t>
  </si>
  <si>
    <t>CHERYL B</t>
  </si>
  <si>
    <t>MS1909ZC</t>
  </si>
  <si>
    <t>EF N</t>
  </si>
  <si>
    <t>MS1103TG</t>
  </si>
  <si>
    <t>NOT NAMED - (GOLD)</t>
  </si>
  <si>
    <t>MS9667KJ</t>
  </si>
  <si>
    <t>NO NAME (THOMAS)</t>
  </si>
  <si>
    <t>MS2534BC</t>
  </si>
  <si>
    <t>MS4135AM</t>
  </si>
  <si>
    <t>M.K.N.</t>
  </si>
  <si>
    <t>MS7480KL</t>
  </si>
  <si>
    <t>NOT NAMED - (LAPINE)</t>
  </si>
  <si>
    <t>MS2693BG</t>
  </si>
  <si>
    <t>NOT NAMED - (CHHEAN)</t>
  </si>
  <si>
    <t>MS0511RR</t>
  </si>
  <si>
    <t>GRUMPY TOO</t>
  </si>
  <si>
    <t>MS1893VP</t>
  </si>
  <si>
    <t>NOT NAMED  (PHAM )</t>
  </si>
  <si>
    <t>MS3327FB</t>
  </si>
  <si>
    <t>SEASCAPE</t>
  </si>
  <si>
    <t>MS1026FD</t>
  </si>
  <si>
    <t>NO NAME - (DUDLEY)</t>
  </si>
  <si>
    <t>NJ1203HC</t>
  </si>
  <si>
    <t>MATANZA</t>
  </si>
  <si>
    <t>WEST CREEK</t>
  </si>
  <si>
    <t>MS1271KB</t>
  </si>
  <si>
    <t>NO KEEPERS</t>
  </si>
  <si>
    <t>PHINNEYS HARBOR</t>
  </si>
  <si>
    <t>MS2547KE</t>
  </si>
  <si>
    <t>CAROL SEA</t>
  </si>
  <si>
    <t>MS6800BA</t>
  </si>
  <si>
    <t>NOT NAMED - BOYNTON</t>
  </si>
  <si>
    <t>MS4483ZB</t>
  </si>
  <si>
    <t>MS8389KA</t>
  </si>
  <si>
    <t>U.N.E.</t>
  </si>
  <si>
    <t>MS2497JM</t>
  </si>
  <si>
    <t>NOT NAMED - (MERRILL)</t>
  </si>
  <si>
    <t>MS2929MC</t>
  </si>
  <si>
    <t>ATP</t>
  </si>
  <si>
    <t>MS0516SW</t>
  </si>
  <si>
    <t>NOT NAMED -(WHITE)</t>
  </si>
  <si>
    <t>MS2688AZ</t>
  </si>
  <si>
    <t>YEIZAIRY</t>
  </si>
  <si>
    <t>MS1041ME</t>
  </si>
  <si>
    <t>GENTLE PERSISTENCE</t>
  </si>
  <si>
    <t>MS9710AY</t>
  </si>
  <si>
    <t>NOT NAMED - (CHIAPPINI)</t>
  </si>
  <si>
    <t>MS0630PG</t>
  </si>
  <si>
    <t>MS5497ZE</t>
  </si>
  <si>
    <t>NOT NAMED - (RICHARD</t>
  </si>
  <si>
    <t>MS1679AC</t>
  </si>
  <si>
    <t>MS3380BD</t>
  </si>
  <si>
    <t>MS8015BB</t>
  </si>
  <si>
    <t>NOT NAMED - (EDIE)</t>
  </si>
  <si>
    <t>MS1058BF</t>
  </si>
  <si>
    <t>NOT NAMED (MROCZKA)</t>
  </si>
  <si>
    <t>MS4563S</t>
  </si>
  <si>
    <t>MS7800HT</t>
  </si>
  <si>
    <t>KATIE M</t>
  </si>
  <si>
    <t>MS7365BA</t>
  </si>
  <si>
    <t>LIQUID ASSET</t>
  </si>
  <si>
    <t>MS7680BA</t>
  </si>
  <si>
    <t>NOT NAMED - (HAGERTY)</t>
  </si>
  <si>
    <t>MS2009SC</t>
  </si>
  <si>
    <t>NOT NAMED - (LARSON)</t>
  </si>
  <si>
    <t>MS5400HD</t>
  </si>
  <si>
    <t>HIGH HOPES</t>
  </si>
  <si>
    <t>MS4803AY</t>
  </si>
  <si>
    <t>MS5001AG</t>
  </si>
  <si>
    <t>NOT NAMED - (KMIEC)</t>
  </si>
  <si>
    <t>MS1601AX</t>
  </si>
  <si>
    <t>CATCH MY DRIFT</t>
  </si>
  <si>
    <t>MS1143RB</t>
  </si>
  <si>
    <t>NOT NAMED - (DELANEY)</t>
  </si>
  <si>
    <t>MS9515BF</t>
  </si>
  <si>
    <t>COBIA</t>
  </si>
  <si>
    <t>MS7544WB</t>
  </si>
  <si>
    <t>MAR-JO</t>
  </si>
  <si>
    <t>MS0827WB</t>
  </si>
  <si>
    <t>NOT NAMED - (BECHTOLD)</t>
  </si>
  <si>
    <t>MS1091BR</t>
  </si>
  <si>
    <t>NOT NAMED (ROCHE)</t>
  </si>
  <si>
    <t>MS9903AV</t>
  </si>
  <si>
    <t>REJOYCE</t>
  </si>
  <si>
    <t>MS2184BB</t>
  </si>
  <si>
    <t>ALINE TIAGO</t>
  </si>
  <si>
    <t>MS7583BB</t>
  </si>
  <si>
    <t>TRULY GONE</t>
  </si>
  <si>
    <t>MS4517HT</t>
  </si>
  <si>
    <t>NOT NAMED - (CARDEIRA)</t>
  </si>
  <si>
    <t>MS4200JF</t>
  </si>
  <si>
    <t>MS7645AX</t>
  </si>
  <si>
    <t>BLUE DAGGER</t>
  </si>
  <si>
    <t>MS8466AS</t>
  </si>
  <si>
    <t>NOELLE NICOLE</t>
  </si>
  <si>
    <t>MS6990BC</t>
  </si>
  <si>
    <t>NO NAME (DOYLE)</t>
  </si>
  <si>
    <t>MS1054BF</t>
  </si>
  <si>
    <t>ANTI SOCIAL</t>
  </si>
  <si>
    <t>MS5119MM</t>
  </si>
  <si>
    <t>NOT NAMED - (MAGUIRE)</t>
  </si>
  <si>
    <t>RI0103U</t>
  </si>
  <si>
    <t>NOT NAMED - (ETHIER)</t>
  </si>
  <si>
    <t>MS8401AY</t>
  </si>
  <si>
    <t>MS1446AR</t>
  </si>
  <si>
    <t>YME</t>
  </si>
  <si>
    <t>MS2106BD</t>
  </si>
  <si>
    <t>NOT NAMED - (BRENNAN)</t>
  </si>
  <si>
    <t>MS1968VN</t>
  </si>
  <si>
    <t>RIVER RAT</t>
  </si>
  <si>
    <t>MS1930BF</t>
  </si>
  <si>
    <t>FAMILY FUN</t>
  </si>
  <si>
    <t>JESSE L</t>
  </si>
  <si>
    <t>MS1426AZ</t>
  </si>
  <si>
    <t>WILD BULL</t>
  </si>
  <si>
    <t>MS1751KL</t>
  </si>
  <si>
    <t>BIGHT THIS</t>
  </si>
  <si>
    <t>MS4290AN</t>
  </si>
  <si>
    <t>MINHA VIDA</t>
  </si>
  <si>
    <t>MS1066AM</t>
  </si>
  <si>
    <t>USUAL SUSPECTS</t>
  </si>
  <si>
    <t>MS7710BF</t>
  </si>
  <si>
    <t>SEA BISCUT</t>
  </si>
  <si>
    <t>MS4974AK</t>
  </si>
  <si>
    <t>MS4853JC</t>
  </si>
  <si>
    <t>POON SNIPER</t>
  </si>
  <si>
    <t>RI2830V</t>
  </si>
  <si>
    <t>REEL FISHY</t>
  </si>
  <si>
    <t>MS8943AY</t>
  </si>
  <si>
    <t>ATTITUDE</t>
  </si>
  <si>
    <t>MS1895ZB</t>
  </si>
  <si>
    <t>NOT NAMED - (COSTEIRA)</t>
  </si>
  <si>
    <t>MS3395BR</t>
  </si>
  <si>
    <t>MS0994KM</t>
  </si>
  <si>
    <t>MS9524AA</t>
  </si>
  <si>
    <t>NOT NAMED - (OSTROWSKI)</t>
  </si>
  <si>
    <t>MS2561AM</t>
  </si>
  <si>
    <t>JENNY ANN</t>
  </si>
  <si>
    <t>MS4511KR</t>
  </si>
  <si>
    <t>MAKIN'A BID</t>
  </si>
  <si>
    <t>MS1599AR</t>
  </si>
  <si>
    <t>SPUBBA DID</t>
  </si>
  <si>
    <t>MS6755AE</t>
  </si>
  <si>
    <t>SOKINWET</t>
  </si>
  <si>
    <t>MS0921EO</t>
  </si>
  <si>
    <t>MS8458ZE</t>
  </si>
  <si>
    <t>MACHASQA</t>
  </si>
  <si>
    <t>MS6435AU</t>
  </si>
  <si>
    <t>CONOR &amp; COLIN</t>
  </si>
  <si>
    <t>MS7748HT</t>
  </si>
  <si>
    <t>NICHOLAS JOHN</t>
  </si>
  <si>
    <t>MS7721HT</t>
  </si>
  <si>
    <t>SAMUEL-MARGARET</t>
  </si>
  <si>
    <t>MS2958BF</t>
  </si>
  <si>
    <t>ROCK HARD</t>
  </si>
  <si>
    <t>MS3090BC</t>
  </si>
  <si>
    <t>SEA WORD</t>
  </si>
  <si>
    <t>MS1002AC</t>
  </si>
  <si>
    <t>DIANA</t>
  </si>
  <si>
    <t>MS0064CK</t>
  </si>
  <si>
    <t>MOONDANCE</t>
  </si>
  <si>
    <t>MS1063TP</t>
  </si>
  <si>
    <t>MS5181WW</t>
  </si>
  <si>
    <t>DAVE'S TOY</t>
  </si>
  <si>
    <t>MS5201AT</t>
  </si>
  <si>
    <t>BAD COMPANY</t>
  </si>
  <si>
    <t>MS9071KG</t>
  </si>
  <si>
    <t>BO CO</t>
  </si>
  <si>
    <t>MS5237TR</t>
  </si>
  <si>
    <t>MYTILUS</t>
  </si>
  <si>
    <t>MS8403AT</t>
  </si>
  <si>
    <t>LUCY C</t>
  </si>
  <si>
    <t>MS0007EM</t>
  </si>
  <si>
    <t>AURORA CHARLENE</t>
  </si>
  <si>
    <t>MS0006CK</t>
  </si>
  <si>
    <t>NOT NAMED - (KENNEDY)</t>
  </si>
  <si>
    <t>MS6842AU</t>
  </si>
  <si>
    <t>MS2824AG</t>
  </si>
  <si>
    <t>ETHEL A II</t>
  </si>
  <si>
    <t>MS9531KS</t>
  </si>
  <si>
    <t>GOOSENECK II</t>
  </si>
  <si>
    <t>MS9883KG</t>
  </si>
  <si>
    <t>ZEPHYR</t>
  </si>
  <si>
    <t>MS9299AN</t>
  </si>
  <si>
    <t>JULIE ANN</t>
  </si>
  <si>
    <t>MS4057AV</t>
  </si>
  <si>
    <t>CAROL LYNN</t>
  </si>
  <si>
    <t>MS7365AG</t>
  </si>
  <si>
    <t>MS0025A</t>
  </si>
  <si>
    <t>LUCKY STAR</t>
  </si>
  <si>
    <t>MS2582AM</t>
  </si>
  <si>
    <t>KATHY ELIZABETH</t>
  </si>
  <si>
    <t>MS3241AS</t>
  </si>
  <si>
    <t>NOT NAMED - (MELANSON)</t>
  </si>
  <si>
    <t>MS1404KP</t>
  </si>
  <si>
    <t>MS2005DB</t>
  </si>
  <si>
    <t>O'HENRY</t>
  </si>
  <si>
    <t>MS2368FZ</t>
  </si>
  <si>
    <t>AURORA</t>
  </si>
  <si>
    <t>MS6882AF</t>
  </si>
  <si>
    <t>WANNAKUM II</t>
  </si>
  <si>
    <t>MS1859FT</t>
  </si>
  <si>
    <t>NOT NAMED - (TORRES)</t>
  </si>
  <si>
    <t>MS2761AZ</t>
  </si>
  <si>
    <t>LITTLE TOP II</t>
  </si>
  <si>
    <t>MS1502BD</t>
  </si>
  <si>
    <t>HIGH CALIBER</t>
  </si>
  <si>
    <t>MS8795BG</t>
  </si>
  <si>
    <t>NOT NAMED - (GALE)</t>
  </si>
  <si>
    <t>MS5894AM</t>
  </si>
  <si>
    <t>BETTYS SUN</t>
  </si>
  <si>
    <t>FLORENCE</t>
  </si>
  <si>
    <t>MS5121ST</t>
  </si>
  <si>
    <t>CENTURY</t>
  </si>
  <si>
    <t>MS5969AF</t>
  </si>
  <si>
    <t>MS5258AX</t>
  </si>
  <si>
    <t>MS4009AT</t>
  </si>
  <si>
    <t>NOT NAMED - (GLYNN)</t>
  </si>
  <si>
    <t>MS1660AE</t>
  </si>
  <si>
    <t>HOOKED UP</t>
  </si>
  <si>
    <t>MS5796RC</t>
  </si>
  <si>
    <t>GAIL FORCE</t>
  </si>
  <si>
    <t>MS3955BB</t>
  </si>
  <si>
    <t>NOT NAMED - (DI MARZO)</t>
  </si>
  <si>
    <t>MS0411GM</t>
  </si>
  <si>
    <t>TREE PAM</t>
  </si>
  <si>
    <t>MS4104BD</t>
  </si>
  <si>
    <t>MS7535AZ</t>
  </si>
  <si>
    <t>3 FORTY 3</t>
  </si>
  <si>
    <t>ROCHDALE</t>
  </si>
  <si>
    <t>MS8560BF</t>
  </si>
  <si>
    <t>MYSTIQUE BABY</t>
  </si>
  <si>
    <t>MS6143ZB</t>
  </si>
  <si>
    <t>SEAHORSE</t>
  </si>
  <si>
    <t>MS2540ZC</t>
  </si>
  <si>
    <t>REEL SWEET</t>
  </si>
  <si>
    <t>MS2460KV</t>
  </si>
  <si>
    <t>NOT NAMED - (CHARETTE)</t>
  </si>
  <si>
    <t>MS8480AZ</t>
  </si>
  <si>
    <t>SPORADIC</t>
  </si>
  <si>
    <t>E SANDWICH</t>
  </si>
  <si>
    <t>MS6044AJ</t>
  </si>
  <si>
    <t>PERSISTENCE</t>
  </si>
  <si>
    <t>MS4609ZG</t>
  </si>
  <si>
    <t>MS6868BA</t>
  </si>
  <si>
    <t>NOT NAMED - (PUTNEY)</t>
  </si>
  <si>
    <t>MS3408BH</t>
  </si>
  <si>
    <t>JANS BOAT</t>
  </si>
  <si>
    <t>MS8683KE</t>
  </si>
  <si>
    <t>LIL LOUISE</t>
  </si>
  <si>
    <t>EAST DOUGLAS</t>
  </si>
  <si>
    <t>MS8733AU</t>
  </si>
  <si>
    <t>NOT NAMED - (ROSE)</t>
  </si>
  <si>
    <t>MS0907AM</t>
  </si>
  <si>
    <t>CAPT HOOK</t>
  </si>
  <si>
    <t>MS9120RM</t>
  </si>
  <si>
    <t>PAPPY'S PAL'S</t>
  </si>
  <si>
    <t>MS2598AZ</t>
  </si>
  <si>
    <t>MS1784AT</t>
  </si>
  <si>
    <t>PIT STOP</t>
  </si>
  <si>
    <t>MS5009AC</t>
  </si>
  <si>
    <t>COASTER</t>
  </si>
  <si>
    <t>MS3528KE</t>
  </si>
  <si>
    <t>MS0622SF</t>
  </si>
  <si>
    <t>NOT NAMED - (FARRELL)</t>
  </si>
  <si>
    <t>MS6635AY</t>
  </si>
  <si>
    <t>DIME BANDIT</t>
  </si>
  <si>
    <t>MS1727BH</t>
  </si>
  <si>
    <t>NOT NAMED - (WRIGHT)</t>
  </si>
  <si>
    <t>MS7722AA</t>
  </si>
  <si>
    <t>FARACHER</t>
  </si>
  <si>
    <t>MS3584AM</t>
  </si>
  <si>
    <t>NOT NAMED - (DINH)</t>
  </si>
  <si>
    <t>MS5627BB</t>
  </si>
  <si>
    <t>NOT NAMED - (IGLER)</t>
  </si>
  <si>
    <t>MS7966BD</t>
  </si>
  <si>
    <t>ANGRY ANA</t>
  </si>
  <si>
    <t>MS1703AJ</t>
  </si>
  <si>
    <t>NOT NAMED - (BELMIRO)</t>
  </si>
  <si>
    <t>CT3544AW</t>
  </si>
  <si>
    <t>NOT NAMED - (SCHUG)</t>
  </si>
  <si>
    <t>MS2762AD</t>
  </si>
  <si>
    <t>SEA PRO</t>
  </si>
  <si>
    <t>MS2951AW</t>
  </si>
  <si>
    <t>HANNAH B</t>
  </si>
  <si>
    <t>MS2525BC</t>
  </si>
  <si>
    <t>REEL JUSTICE</t>
  </si>
  <si>
    <t>ASHBY</t>
  </si>
  <si>
    <t>MS7079LB</t>
  </si>
  <si>
    <t>NOT NAMED - (BALANCA)</t>
  </si>
  <si>
    <t>MS0890LB</t>
  </si>
  <si>
    <t>BLUE EYED GIRL</t>
  </si>
  <si>
    <t>MS5500BE</t>
  </si>
  <si>
    <t>TO THE MAXX</t>
  </si>
  <si>
    <t>MS6513AT</t>
  </si>
  <si>
    <t>GOLDEN ROD</t>
  </si>
  <si>
    <t>MS5828AX</t>
  </si>
  <si>
    <t>NOT NAMED - (MAIDELIS)</t>
  </si>
  <si>
    <t>SOUTH WINDSOR</t>
  </si>
  <si>
    <t>MS6454BD</t>
  </si>
  <si>
    <t>THE STONE BOAT</t>
  </si>
  <si>
    <t>MS8706AW</t>
  </si>
  <si>
    <t>PENNY LANE</t>
  </si>
  <si>
    <t>RI2979U</t>
  </si>
  <si>
    <t>FISH4STRIPERS</t>
  </si>
  <si>
    <t>RIVERSIDE</t>
  </si>
  <si>
    <t>MS7926AN</t>
  </si>
  <si>
    <t>MS4420BA</t>
  </si>
  <si>
    <t>NOT NAMED - (MEHL)</t>
  </si>
  <si>
    <t>NH2449SP</t>
  </si>
  <si>
    <t>GOOD N YOU</t>
  </si>
  <si>
    <t>MS9951AT</t>
  </si>
  <si>
    <t>ROSEMARIE</t>
  </si>
  <si>
    <t>MS8019AL</t>
  </si>
  <si>
    <t>NOT NAMED - (MORROW)</t>
  </si>
  <si>
    <t>MS8270AS</t>
  </si>
  <si>
    <t>BLUE FOX</t>
  </si>
  <si>
    <t>NH0267BM</t>
  </si>
  <si>
    <t>NOT NAMED - (ANDREWS)</t>
  </si>
  <si>
    <t>MS2715JD</t>
  </si>
  <si>
    <t>EMILY ROWS</t>
  </si>
  <si>
    <t>NH2425WU</t>
  </si>
  <si>
    <t>LADY JANE</t>
  </si>
  <si>
    <t>MS0084MB</t>
  </si>
  <si>
    <t>THAT ONE</t>
  </si>
  <si>
    <t>MS3275BD</t>
  </si>
  <si>
    <t>MS3074BF</t>
  </si>
  <si>
    <t>BEE BEE</t>
  </si>
  <si>
    <t>MS4602AR</t>
  </si>
  <si>
    <t>KOSMO</t>
  </si>
  <si>
    <t>S DENNIS</t>
  </si>
  <si>
    <t>MS5630AH</t>
  </si>
  <si>
    <t>OUTRAGEOUS</t>
  </si>
  <si>
    <t>DENNISPORT</t>
  </si>
  <si>
    <t>MS7742NL</t>
  </si>
  <si>
    <t>NO NAME - (LONG)</t>
  </si>
  <si>
    <t>MS4059AL</t>
  </si>
  <si>
    <t>WORTHINGTON</t>
  </si>
  <si>
    <t>MS1213BF</t>
  </si>
  <si>
    <t>NO NAMED - (REGO)</t>
  </si>
  <si>
    <t>MS6460AM</t>
  </si>
  <si>
    <t>LADY NEVE</t>
  </si>
  <si>
    <t>MS5184BA</t>
  </si>
  <si>
    <t>NOT NAMED - (MARINO)</t>
  </si>
  <si>
    <t>MS2689KA</t>
  </si>
  <si>
    <t>JUDITH B</t>
  </si>
  <si>
    <t>MS1415PA</t>
  </si>
  <si>
    <t>MS2149AD</t>
  </si>
  <si>
    <t>ESCAPE</t>
  </si>
  <si>
    <t>MS3690BF</t>
  </si>
  <si>
    <t>PISTOL</t>
  </si>
  <si>
    <t>MS6536AX</t>
  </si>
  <si>
    <t>REELLAXN</t>
  </si>
  <si>
    <t>MS2685KL</t>
  </si>
  <si>
    <t>NOT NAMED - (BOBOLA)</t>
  </si>
  <si>
    <t>MS2553TS</t>
  </si>
  <si>
    <t>GOTCHA</t>
  </si>
  <si>
    <t>CT8424AG</t>
  </si>
  <si>
    <t>MS1978ES</t>
  </si>
  <si>
    <t>LA CHAPEADORA</t>
  </si>
  <si>
    <t>MS1729BC</t>
  </si>
  <si>
    <t>JOE &amp; JASON</t>
  </si>
  <si>
    <t>MS2799BD</t>
  </si>
  <si>
    <t>MS2424JF</t>
  </si>
  <si>
    <t>VICTORIA JEAN</t>
  </si>
  <si>
    <t>MS9687JJ</t>
  </si>
  <si>
    <t>BONE CHOPS</t>
  </si>
  <si>
    <t>RI6373T</t>
  </si>
  <si>
    <t>FL9095RC</t>
  </si>
  <si>
    <t>WILLIE BIRD</t>
  </si>
  <si>
    <t>EDGEWATER</t>
  </si>
  <si>
    <t>MS7574KS</t>
  </si>
  <si>
    <t>NOT NAMED - (LAY)</t>
  </si>
  <si>
    <t>MS1208DM</t>
  </si>
  <si>
    <t xml:space="preserve"> DEAD EYE</t>
  </si>
  <si>
    <t>NEW BRAINTREE</t>
  </si>
  <si>
    <t>MS5285AU</t>
  </si>
  <si>
    <t>RITA LEE</t>
  </si>
  <si>
    <t>MS3663KV</t>
  </si>
  <si>
    <t>TRACY LEE</t>
  </si>
  <si>
    <t>MS9736AS</t>
  </si>
  <si>
    <t>MONTALEGRE</t>
  </si>
  <si>
    <t>MS9933AM</t>
  </si>
  <si>
    <t>DOUBLE TIME</t>
  </si>
  <si>
    <t>MS4729BD</t>
  </si>
  <si>
    <t>MERITME</t>
  </si>
  <si>
    <t>MS9238BD</t>
  </si>
  <si>
    <t>NOT NAMED -(DEGNAN)</t>
  </si>
  <si>
    <t>MS4862AT</t>
  </si>
  <si>
    <t>POOR PETER</t>
  </si>
  <si>
    <t>MS7693BD</t>
  </si>
  <si>
    <t>NOT NAMED - (DENNISON)</t>
  </si>
  <si>
    <t>MS8263BD</t>
  </si>
  <si>
    <t>MS6229BE</t>
  </si>
  <si>
    <t>JIGGS</t>
  </si>
  <si>
    <t>MS4655AW</t>
  </si>
  <si>
    <t>MS5284S</t>
  </si>
  <si>
    <t>ISLAND TIME</t>
  </si>
  <si>
    <t>MS1235AR</t>
  </si>
  <si>
    <t>FULL CIRCLE</t>
  </si>
  <si>
    <t>MS0220WB</t>
  </si>
  <si>
    <t>MS9580BC</t>
  </si>
  <si>
    <t>POAG MAHONE</t>
  </si>
  <si>
    <t>MS5796BA</t>
  </si>
  <si>
    <t>NOT NAMED- (MEDEIROS)</t>
  </si>
  <si>
    <t>MS6812BG</t>
  </si>
  <si>
    <t>NOTNAMED - (FORTE)</t>
  </si>
  <si>
    <t>MS6007SW</t>
  </si>
  <si>
    <t>BLUE WATER</t>
  </si>
  <si>
    <t>RI6958D</t>
  </si>
  <si>
    <t>NOT NAMED -(HAGOPIAN)</t>
  </si>
  <si>
    <t>RI2747GC</t>
  </si>
  <si>
    <t>NOT NAMED - (DEMEDEIROS)</t>
  </si>
  <si>
    <t>MS0369BS</t>
  </si>
  <si>
    <t>WISKEY ROMEO</t>
  </si>
  <si>
    <t>MS9855ZB</t>
  </si>
  <si>
    <t>NOT NAMED - (COATES)</t>
  </si>
  <si>
    <t>MS9270FF</t>
  </si>
  <si>
    <t>PEGGY JOE</t>
  </si>
  <si>
    <t>MS0322HL</t>
  </si>
  <si>
    <t>NOT NAMED - (LECLAIRE)</t>
  </si>
  <si>
    <t>MS4605KS</t>
  </si>
  <si>
    <t>EVENT HORIZON</t>
  </si>
  <si>
    <t>MS7880BM</t>
  </si>
  <si>
    <t>MS5839JF</t>
  </si>
  <si>
    <t>NOT NAMED - (FARRENKOPF)</t>
  </si>
  <si>
    <t>MS8341KL</t>
  </si>
  <si>
    <t>MAGGIE MAE</t>
  </si>
  <si>
    <t>RI0070M</t>
  </si>
  <si>
    <t>NO NAME - (MASCIARELLI)</t>
  </si>
  <si>
    <t>EXETER</t>
  </si>
  <si>
    <t>NH0174BB</t>
  </si>
  <si>
    <t>NOT NAMED -(TREMBLAY)</t>
  </si>
  <si>
    <t>MS6480BC</t>
  </si>
  <si>
    <t>NO NAME - (CARVALHO)</t>
  </si>
  <si>
    <t>MS1483AF</t>
  </si>
  <si>
    <t>NOT NAMED - (REID)</t>
  </si>
  <si>
    <t>MS1127BD</t>
  </si>
  <si>
    <t>NOT NAMED -(MONTEIRO)</t>
  </si>
  <si>
    <t>MS1964HP</t>
  </si>
  <si>
    <t>NAU KEAG</t>
  </si>
  <si>
    <t>MS4950AX</t>
  </si>
  <si>
    <t>DYNA</t>
  </si>
  <si>
    <t>MS8427AS</t>
  </si>
  <si>
    <t>NO PATIENCE</t>
  </si>
  <si>
    <t>HINGHAM HARBOR</t>
  </si>
  <si>
    <t>MS9057BD</t>
  </si>
  <si>
    <t>NIXES MATE</t>
  </si>
  <si>
    <t>MS6129HT</t>
  </si>
  <si>
    <t>CODFISHER</t>
  </si>
  <si>
    <t>MS4659ZE</t>
  </si>
  <si>
    <t>MISS LORETTA</t>
  </si>
  <si>
    <t>MS3170AR</t>
  </si>
  <si>
    <t>MS1271AT</t>
  </si>
  <si>
    <t>MEGABTE</t>
  </si>
  <si>
    <t>MS8147AW</t>
  </si>
  <si>
    <t>CLARE AND LUCKY</t>
  </si>
  <si>
    <t>MS2122AR</t>
  </si>
  <si>
    <t>DOUBLES</t>
  </si>
  <si>
    <t>MS7990NZ</t>
  </si>
  <si>
    <t>NOT NAMED - (FULP)</t>
  </si>
  <si>
    <t>MS8115CM</t>
  </si>
  <si>
    <t>NO NAME - (MONTANEZ)</t>
  </si>
  <si>
    <t>MS1980BA</t>
  </si>
  <si>
    <t>BLUE DREAM</t>
  </si>
  <si>
    <t>MS7984KG</t>
  </si>
  <si>
    <t>HOOKED</t>
  </si>
  <si>
    <t>MS4495AM</t>
  </si>
  <si>
    <t>EASY NOW</t>
  </si>
  <si>
    <t>RI3398V</t>
  </si>
  <si>
    <t>MS6488HC</t>
  </si>
  <si>
    <t>HARRY SEA</t>
  </si>
  <si>
    <t>MS9798BE</t>
  </si>
  <si>
    <t>MS0929NN</t>
  </si>
  <si>
    <t>MS4430BF</t>
  </si>
  <si>
    <t>NOT NAMED (PACHECO)</t>
  </si>
  <si>
    <t>MS8584BA</t>
  </si>
  <si>
    <t>NOT NAMED - (HEGER)</t>
  </si>
  <si>
    <t>MS2761AL</t>
  </si>
  <si>
    <t>MS6715BD</t>
  </si>
  <si>
    <t>LUCKY JEAN</t>
  </si>
  <si>
    <t>MS6370BD</t>
  </si>
  <si>
    <t>NO NAME - (FLATTERY)</t>
  </si>
  <si>
    <t>MS6596AW</t>
  </si>
  <si>
    <t>NOT NAMED - (LUJARES)</t>
  </si>
  <si>
    <t>MS5099A</t>
  </si>
  <si>
    <t>NOT NAMED - (IODICE)</t>
  </si>
  <si>
    <t>MS7490AB</t>
  </si>
  <si>
    <t>BRIANDA</t>
  </si>
  <si>
    <t>MS5286AU</t>
  </si>
  <si>
    <t>CHOPPER STOPPER</t>
  </si>
  <si>
    <t>MS8022PR</t>
  </si>
  <si>
    <t>SEA NOTE</t>
  </si>
  <si>
    <t>MS1747AY</t>
  </si>
  <si>
    <t>MARY MAGDALA</t>
  </si>
  <si>
    <t>MS1996AS</t>
  </si>
  <si>
    <t>MS8617AA</t>
  </si>
  <si>
    <t>AMY D</t>
  </si>
  <si>
    <t>MS8210WH</t>
  </si>
  <si>
    <t>BAD HABITS</t>
  </si>
  <si>
    <t>MS9896AW</t>
  </si>
  <si>
    <t>SUNRISER</t>
  </si>
  <si>
    <t>MS3369AF</t>
  </si>
  <si>
    <t>REEL REEL GONE</t>
  </si>
  <si>
    <t>MS9369BA</t>
  </si>
  <si>
    <t>WAVE RUNNER</t>
  </si>
  <si>
    <t>MS6214BD</t>
  </si>
  <si>
    <t>LADY CLAO</t>
  </si>
  <si>
    <t>MS9787KG</t>
  </si>
  <si>
    <t>MS5483AU</t>
  </si>
  <si>
    <t>SANITY</t>
  </si>
  <si>
    <t>RI4409E</t>
  </si>
  <si>
    <t>NOT NAMED - (MACARI)</t>
  </si>
  <si>
    <t>MS7042AR</t>
  </si>
  <si>
    <t>NICE</t>
  </si>
  <si>
    <t>MS0013LM</t>
  </si>
  <si>
    <t>TALISMAN</t>
  </si>
  <si>
    <t>MS5985BA</t>
  </si>
  <si>
    <t>NOT NAMED - (KNISELY)</t>
  </si>
  <si>
    <t>MS1985DM</t>
  </si>
  <si>
    <t>KEEPAH</t>
  </si>
  <si>
    <t>MS0202BW</t>
  </si>
  <si>
    <t>MS0003RK</t>
  </si>
  <si>
    <t>WICKED FISHA</t>
  </si>
  <si>
    <t>MS2929BB</t>
  </si>
  <si>
    <t>NOT NAMED - (SANCHES)</t>
  </si>
  <si>
    <t>MS7250ZG</t>
  </si>
  <si>
    <t>ST PIERRE I</t>
  </si>
  <si>
    <t>MS7536GK</t>
  </si>
  <si>
    <t>NOT NAMED - (TIRRELL)</t>
  </si>
  <si>
    <t>RI0339F</t>
  </si>
  <si>
    <t>NOT NAMED - (TAMEO)</t>
  </si>
  <si>
    <t>MS8136BG</t>
  </si>
  <si>
    <t>NO NAME - (LARUFFA)</t>
  </si>
  <si>
    <t>MS4638AV</t>
  </si>
  <si>
    <t>NOT NAMED - (MONIZ)</t>
  </si>
  <si>
    <t>MS1088BC</t>
  </si>
  <si>
    <t>NOT NAMED-(DONAHUE)</t>
  </si>
  <si>
    <t>RI5214S</t>
  </si>
  <si>
    <t>NOT NAMED - (MANCHESTER)</t>
  </si>
  <si>
    <t>MS4309BU</t>
  </si>
  <si>
    <t>LAURA LEE</t>
  </si>
  <si>
    <t>MS5833BE</t>
  </si>
  <si>
    <t>CASSAM</t>
  </si>
  <si>
    <t>MS1952BG</t>
  </si>
  <si>
    <t>MOONSHADOW</t>
  </si>
  <si>
    <t>SPARROW</t>
  </si>
  <si>
    <t>THUNDERHAWK</t>
  </si>
  <si>
    <t>MS9013KA</t>
  </si>
  <si>
    <t>SAO JORGE</t>
  </si>
  <si>
    <t>MS9372AS</t>
  </si>
  <si>
    <t>NOT NAMED - (MERL)</t>
  </si>
  <si>
    <t>MS4212BF</t>
  </si>
  <si>
    <t>SHAKE DOWN</t>
  </si>
  <si>
    <t>MS5095BF</t>
  </si>
  <si>
    <t>MS2172Z</t>
  </si>
  <si>
    <t>WIZARD</t>
  </si>
  <si>
    <t>MS6181BG</t>
  </si>
  <si>
    <t>FRANKEN STEIGER</t>
  </si>
  <si>
    <t>MS0088AF</t>
  </si>
  <si>
    <t>MS3135K</t>
  </si>
  <si>
    <t>ECHO</t>
  </si>
  <si>
    <t>RI1432V</t>
  </si>
  <si>
    <t>NOT NAMED - (VENTURA)</t>
  </si>
  <si>
    <t>MS2451AG</t>
  </si>
  <si>
    <t>SALTY CRITTER</t>
  </si>
  <si>
    <t>RI9047F</t>
  </si>
  <si>
    <t>SWEET MELISSA</t>
  </si>
  <si>
    <t>MS4488AK</t>
  </si>
  <si>
    <t>BT</t>
  </si>
  <si>
    <t>MS4295AF</t>
  </si>
  <si>
    <t>FLEETION RIDE</t>
  </si>
  <si>
    <t>MS4545BG</t>
  </si>
  <si>
    <t>THE DAREN BOAT</t>
  </si>
  <si>
    <t>MS1267AB</t>
  </si>
  <si>
    <t>CBN CRS</t>
  </si>
  <si>
    <t>MS1842AB</t>
  </si>
  <si>
    <t>PARKER 2100</t>
  </si>
  <si>
    <t>MS1654TT</t>
  </si>
  <si>
    <t>NOT NAMED - (JONES)</t>
  </si>
  <si>
    <t>MS0016MS</t>
  </si>
  <si>
    <t>NOT NAMED - (SIROIS)</t>
  </si>
  <si>
    <t>MS49LS</t>
  </si>
  <si>
    <t>BLUE RUNNER</t>
  </si>
  <si>
    <t>MS0034SD</t>
  </si>
  <si>
    <t>NOT NAMED - (DEANE)</t>
  </si>
  <si>
    <t>MS1218RK</t>
  </si>
  <si>
    <t>RIP RYDER</t>
  </si>
  <si>
    <t>MS5824BB</t>
  </si>
  <si>
    <t>SOL E MAR</t>
  </si>
  <si>
    <t>MS7079AS</t>
  </si>
  <si>
    <t>NOT NAMED - (FIDALGO)</t>
  </si>
  <si>
    <t>MS4442AV</t>
  </si>
  <si>
    <t>NOT NAMED - (LEDUC)</t>
  </si>
  <si>
    <t>MS1353AR</t>
  </si>
  <si>
    <t>NOT NAMED - (MATOS)</t>
  </si>
  <si>
    <t>MS8159AV</t>
  </si>
  <si>
    <t>MS4151BG</t>
  </si>
  <si>
    <t>NO NAME (  NGO )</t>
  </si>
  <si>
    <t>MS7372BD</t>
  </si>
  <si>
    <t>NOT NAMED -(BLESSINGTON)</t>
  </si>
  <si>
    <t>MS8090BF</t>
  </si>
  <si>
    <t>NOT NAMED - (CROBAR)</t>
  </si>
  <si>
    <t>MS5664BD</t>
  </si>
  <si>
    <t>ANGL</t>
  </si>
  <si>
    <t>MS8172BA</t>
  </si>
  <si>
    <t>2000 TROPY</t>
  </si>
  <si>
    <t>MS9151BB</t>
  </si>
  <si>
    <t>NOT NAMED - (HARRISON)</t>
  </si>
  <si>
    <t>MS4530AW</t>
  </si>
  <si>
    <t>NOT NAMED - (BALER)</t>
  </si>
  <si>
    <t>MS1058SM</t>
  </si>
  <si>
    <t>NOT NAMED - (MURPHY)</t>
  </si>
  <si>
    <t>MS9021BE</t>
  </si>
  <si>
    <t>CAYLA ANN</t>
  </si>
  <si>
    <t>MS4283BC</t>
  </si>
  <si>
    <t>NOT NAMED - (POSKANZER)</t>
  </si>
  <si>
    <t>MS5101HB</t>
  </si>
  <si>
    <t>NOT NAMED - (LUCAS)</t>
  </si>
  <si>
    <t>MS0370BM</t>
  </si>
  <si>
    <t>SADIE JO</t>
  </si>
  <si>
    <t>MS7146BG</t>
  </si>
  <si>
    <t>NOT NAMED - (NAO)</t>
  </si>
  <si>
    <t>MS2049SD</t>
  </si>
  <si>
    <t>BEAGLE</t>
  </si>
  <si>
    <t>MS1727A</t>
  </si>
  <si>
    <t>HOOK UP</t>
  </si>
  <si>
    <t>MS4428MH</t>
  </si>
  <si>
    <t>CUMMAQUID</t>
  </si>
  <si>
    <t>MS7016BA</t>
  </si>
  <si>
    <t>MY TIME</t>
  </si>
  <si>
    <t>MS5251FT</t>
  </si>
  <si>
    <t>CIMMARRON</t>
  </si>
  <si>
    <t>MS4156HT</t>
  </si>
  <si>
    <t>PRIORITY'S</t>
  </si>
  <si>
    <t>MS6892AS</t>
  </si>
  <si>
    <t>HARD TIMES</t>
  </si>
  <si>
    <t>MS1344AB</t>
  </si>
  <si>
    <t>DAYDREAMIN</t>
  </si>
  <si>
    <t>MS6803AH</t>
  </si>
  <si>
    <t>DONNA JEAN</t>
  </si>
  <si>
    <t>MS1521T</t>
  </si>
  <si>
    <t>MS0014PL</t>
  </si>
  <si>
    <t>GEOMETRICS</t>
  </si>
  <si>
    <t>MS1400BD</t>
  </si>
  <si>
    <t>NOT NAMED (AHEARN)</t>
  </si>
  <si>
    <t>MS7697AW</t>
  </si>
  <si>
    <t>MS6133BD</t>
  </si>
  <si>
    <t>MS0323JG</t>
  </si>
  <si>
    <t>GUT BAIT</t>
  </si>
  <si>
    <t>GABRIEL</t>
  </si>
  <si>
    <t>MS8736AJ</t>
  </si>
  <si>
    <t>MS4936BD</t>
  </si>
  <si>
    <t>NOT NAMED - (JULIE)</t>
  </si>
  <si>
    <t>RI3192P</t>
  </si>
  <si>
    <t>MS9741AC</t>
  </si>
  <si>
    <t>SANTO ANTONIO</t>
  </si>
  <si>
    <t>MS2316BR</t>
  </si>
  <si>
    <t>MS5842BG</t>
  </si>
  <si>
    <t>NOT NAMED - (WISEMAN)</t>
  </si>
  <si>
    <t>MS9421NB</t>
  </si>
  <si>
    <t>MISS ELLIE</t>
  </si>
  <si>
    <t>MS7969AN</t>
  </si>
  <si>
    <t>SOME BEACH</t>
  </si>
  <si>
    <t>MS8313BD</t>
  </si>
  <si>
    <t>HONEY BADGER</t>
  </si>
  <si>
    <t>MS7254ZG</t>
  </si>
  <si>
    <t>NOT NAMED - (DARDIA)</t>
  </si>
  <si>
    <t>MS3564T</t>
  </si>
  <si>
    <t>SNAPADOOZA</t>
  </si>
  <si>
    <t>MS2174RC</t>
  </si>
  <si>
    <t>MS1286AF</t>
  </si>
  <si>
    <t>TAYLOR MORGAN</t>
  </si>
  <si>
    <t>MS8373AU</t>
  </si>
  <si>
    <t>MS4721AX</t>
  </si>
  <si>
    <t>SWEET CAROLINA</t>
  </si>
  <si>
    <t>RI6920K</t>
  </si>
  <si>
    <t>MS8165BE</t>
  </si>
  <si>
    <t>NOT NAMED - (BRITO)</t>
  </si>
  <si>
    <t>RI5308KG</t>
  </si>
  <si>
    <t>MS2594BF</t>
  </si>
  <si>
    <t>NOT NAMED - (KELLEY)</t>
  </si>
  <si>
    <t>MS6533BG</t>
  </si>
  <si>
    <t>GLAMOUR GAL</t>
  </si>
  <si>
    <t>MS5739FB</t>
  </si>
  <si>
    <t>VILLADSTAR</t>
  </si>
  <si>
    <t>MS3344BF</t>
  </si>
  <si>
    <t>HARD TO WAIT</t>
  </si>
  <si>
    <t>MS4515BD</t>
  </si>
  <si>
    <t>MS8591KD</t>
  </si>
  <si>
    <t>SEAPRO</t>
  </si>
  <si>
    <t>MS9254KB</t>
  </si>
  <si>
    <t>REEL SICK</t>
  </si>
  <si>
    <t>MS5066AG</t>
  </si>
  <si>
    <t>PT 75</t>
  </si>
  <si>
    <t>MS2253AZ</t>
  </si>
  <si>
    <t>NOT NAMED - (BOTELHO)</t>
  </si>
  <si>
    <t>MS3495AH</t>
  </si>
  <si>
    <t>LIA ANN</t>
  </si>
  <si>
    <t>MS2935U</t>
  </si>
  <si>
    <t>MS2349BC</t>
  </si>
  <si>
    <t>MS9293AV</t>
  </si>
  <si>
    <t>NOT NAMED - (RODRIGUES)</t>
  </si>
  <si>
    <t>MS3015BC</t>
  </si>
  <si>
    <t>KIMBERLY JEAN</t>
  </si>
  <si>
    <t>MS3620Z</t>
  </si>
  <si>
    <t>KEEP COMIN</t>
  </si>
  <si>
    <t>MS9799BE</t>
  </si>
  <si>
    <t>NOT NAMED - (HIGSON)</t>
  </si>
  <si>
    <t>MS4849AJ</t>
  </si>
  <si>
    <t>NOT NAMED - (DECOSTA)</t>
  </si>
  <si>
    <t>MS1917AY</t>
  </si>
  <si>
    <t>HILDA</t>
  </si>
  <si>
    <t>MS6424BD</t>
  </si>
  <si>
    <t>MS0010CS</t>
  </si>
  <si>
    <t>CAPABLE</t>
  </si>
  <si>
    <t>MS2575R</t>
  </si>
  <si>
    <t>NOT NAMED - (BARKER)</t>
  </si>
  <si>
    <t>MS7366BA</t>
  </si>
  <si>
    <t>BACKLASH</t>
  </si>
  <si>
    <t>MS0316CG</t>
  </si>
  <si>
    <t>CASSIDY ANNE</t>
  </si>
  <si>
    <t>MS1683BD</t>
  </si>
  <si>
    <t>PROBALT</t>
  </si>
  <si>
    <t>MS3478BG</t>
  </si>
  <si>
    <t>NOT NAMED - (SAMPSON)</t>
  </si>
  <si>
    <t>MS6088ZE</t>
  </si>
  <si>
    <t>MAZARATI</t>
  </si>
  <si>
    <t>MS7811AL</t>
  </si>
  <si>
    <t>GUT FISH</t>
  </si>
  <si>
    <t>RI1943M</t>
  </si>
  <si>
    <t>SUSAN B 2</t>
  </si>
  <si>
    <t>RI5050MS</t>
  </si>
  <si>
    <t>GANNET</t>
  </si>
  <si>
    <t>EAST GREENWICH</t>
  </si>
  <si>
    <t>MS7625FF</t>
  </si>
  <si>
    <t>SEACRROK</t>
  </si>
  <si>
    <t>MS5839FG</t>
  </si>
  <si>
    <t>FISHERMAN</t>
  </si>
  <si>
    <t>MS8628BB</t>
  </si>
  <si>
    <t>NOT NAMED - (HART)</t>
  </si>
  <si>
    <t>MS0129BH</t>
  </si>
  <si>
    <t>AVERY ROSE</t>
  </si>
  <si>
    <t>MS6818AF</t>
  </si>
  <si>
    <t>HYDRASPORT</t>
  </si>
  <si>
    <t>MS0010WS</t>
  </si>
  <si>
    <t>HOLLY B</t>
  </si>
  <si>
    <t>MS2296BC</t>
  </si>
  <si>
    <t>NOT NAMED - (REEVES)</t>
  </si>
  <si>
    <t>MS0012PL</t>
  </si>
  <si>
    <t>NOT NAMED (LOVE )</t>
  </si>
  <si>
    <t>MS7740KA</t>
  </si>
  <si>
    <t>NY6562GP</t>
  </si>
  <si>
    <t>SAMMIE J</t>
  </si>
  <si>
    <t>CASTLETON</t>
  </si>
  <si>
    <t>MS6693RF</t>
  </si>
  <si>
    <t>MS6243AD</t>
  </si>
  <si>
    <t>GROPA</t>
  </si>
  <si>
    <t>MS8110BA</t>
  </si>
  <si>
    <t>NOT NAMED -(WARD)</t>
  </si>
  <si>
    <t>MS8511AY</t>
  </si>
  <si>
    <t>NOT NAMED - (PACHICO)</t>
  </si>
  <si>
    <t>MS2906BA</t>
  </si>
  <si>
    <t>REEL KNOTTY BOUY</t>
  </si>
  <si>
    <t>MS5715AG</t>
  </si>
  <si>
    <t>NOT NAMED - (KLUEBER)</t>
  </si>
  <si>
    <t>MS6069BC</t>
  </si>
  <si>
    <t>SEAWIRL</t>
  </si>
  <si>
    <t>MS2645RM</t>
  </si>
  <si>
    <t>NOT NAMED - (MALLOY)</t>
  </si>
  <si>
    <t>MS1179WS</t>
  </si>
  <si>
    <t>REDEMPTION</t>
  </si>
  <si>
    <t>MS5753AY</t>
  </si>
  <si>
    <t>GOLDFISH</t>
  </si>
  <si>
    <t>MS4592BF</t>
  </si>
  <si>
    <t>NOT NAMED - ( MARTINS )</t>
  </si>
  <si>
    <t>VT6179L</t>
  </si>
  <si>
    <t>NOT NAMED -( GUARDINO )</t>
  </si>
  <si>
    <t>MS6724AS</t>
  </si>
  <si>
    <t>MS5134GK</t>
  </si>
  <si>
    <t>SINGING REELS</t>
  </si>
  <si>
    <t>MS5522RE</t>
  </si>
  <si>
    <t>IRA M</t>
  </si>
  <si>
    <t>MS1153JD</t>
  </si>
  <si>
    <t>REAGAN ELIZABETH</t>
  </si>
  <si>
    <t>MS0117AC</t>
  </si>
  <si>
    <t>NATURALIST</t>
  </si>
  <si>
    <t>MS9739WB</t>
  </si>
  <si>
    <t>DESPERATE ONE</t>
  </si>
  <si>
    <t>MS3331HC</t>
  </si>
  <si>
    <t>EARLY BIRD</t>
  </si>
  <si>
    <t>MS1102SJ</t>
  </si>
  <si>
    <t>NOT NAMED - (JUDYCKI)</t>
  </si>
  <si>
    <t>MS7172BG</t>
  </si>
  <si>
    <t>NOT NAMED - (SREY)</t>
  </si>
  <si>
    <t>MS3464AM</t>
  </si>
  <si>
    <t>NET RESULT</t>
  </si>
  <si>
    <t>MS6046AS</t>
  </si>
  <si>
    <t>NOT NAMED - (RYAN)</t>
  </si>
  <si>
    <t>NJ5070AE</t>
  </si>
  <si>
    <t>HONEY HOLE</t>
  </si>
  <si>
    <t>MS7974AY</t>
  </si>
  <si>
    <t>WAYNE'S WORLD</t>
  </si>
  <si>
    <t>MS2015DM</t>
  </si>
  <si>
    <t>SCALLOP OHARA</t>
  </si>
  <si>
    <t>MS8173AY</t>
  </si>
  <si>
    <t>NOT NAMED - (BENEFIT)</t>
  </si>
  <si>
    <t>MS4812BC</t>
  </si>
  <si>
    <t>BAD NEWS TRAVELS FAST</t>
  </si>
  <si>
    <t>MS1646AX</t>
  </si>
  <si>
    <t>DANGLER</t>
  </si>
  <si>
    <t>MS2472BG</t>
  </si>
  <si>
    <t>TAIL'S UP</t>
  </si>
  <si>
    <t>MS3080KH</t>
  </si>
  <si>
    <t>NOT NAMED - (FERRIS)</t>
  </si>
  <si>
    <t>MS7406BE</t>
  </si>
  <si>
    <t>OUTCAST</t>
  </si>
  <si>
    <t>MS4224AX</t>
  </si>
  <si>
    <t>THE REEL THING</t>
  </si>
  <si>
    <t>MS6375AW</t>
  </si>
  <si>
    <t>PETER PAN</t>
  </si>
  <si>
    <t>MS0203JH</t>
  </si>
  <si>
    <t>MS0040WH</t>
  </si>
  <si>
    <t>POT LUCK</t>
  </si>
  <si>
    <t>MS4799A</t>
  </si>
  <si>
    <t>NOT NAMED - (RIVERS)</t>
  </si>
  <si>
    <t>MS1600BC</t>
  </si>
  <si>
    <t>F/V JESSICA MARIE</t>
  </si>
  <si>
    <t>MS0800SM</t>
  </si>
  <si>
    <t>MS0629WC</t>
  </si>
  <si>
    <t>HAHA</t>
  </si>
  <si>
    <t>MS7382KH</t>
  </si>
  <si>
    <t>TONCHI</t>
  </si>
  <si>
    <t>MS1123DK</t>
  </si>
  <si>
    <t>LAURA ELIZABETH</t>
  </si>
  <si>
    <t>MS3577BC</t>
  </si>
  <si>
    <t>PAST TIME</t>
  </si>
  <si>
    <t>MS4070BA</t>
  </si>
  <si>
    <t>G-MEN</t>
  </si>
  <si>
    <t>MS2896AB</t>
  </si>
  <si>
    <t>KEVA MARIE</t>
  </si>
  <si>
    <t>MS9479BE</t>
  </si>
  <si>
    <t>NO NAME - (NOVELLO)</t>
  </si>
  <si>
    <t>HOUGHS NECK</t>
  </si>
  <si>
    <t>MS0427FK</t>
  </si>
  <si>
    <t>SCORPION</t>
  </si>
  <si>
    <t>MS6256HY</t>
  </si>
  <si>
    <t>ANDREA LYNN</t>
  </si>
  <si>
    <t>MS1984LB</t>
  </si>
  <si>
    <t>KARI ANN</t>
  </si>
  <si>
    <t>MS5460BF</t>
  </si>
  <si>
    <t>BOODDOGGLE</t>
  </si>
  <si>
    <t>LANES COVE</t>
  </si>
  <si>
    <t>MS6718E</t>
  </si>
  <si>
    <t>MS7021AP</t>
  </si>
  <si>
    <t>AMBER LYNN</t>
  </si>
  <si>
    <t>MS3033YY</t>
  </si>
  <si>
    <t>NANCY MOLLY</t>
  </si>
  <si>
    <t>MS8022AB</t>
  </si>
  <si>
    <t>SQUEAKY ONE</t>
  </si>
  <si>
    <t>MS2667BF</t>
  </si>
  <si>
    <t>NO NAME - (BARRETT)</t>
  </si>
  <si>
    <t>MS5995BA</t>
  </si>
  <si>
    <t>LITTLE STUFF</t>
  </si>
  <si>
    <t>MS1258BD</t>
  </si>
  <si>
    <t>BABE</t>
  </si>
  <si>
    <t>MS0906GH</t>
  </si>
  <si>
    <t>MS5703AU</t>
  </si>
  <si>
    <t>NICK ALICIA</t>
  </si>
  <si>
    <t>MS9306BG</t>
  </si>
  <si>
    <t>FISHHAWK</t>
  </si>
  <si>
    <t>SHANE</t>
  </si>
  <si>
    <t>FL6507KE</t>
  </si>
  <si>
    <t>NOT NAMED -(GONSIEWSKI</t>
  </si>
  <si>
    <t>PENSACOLA</t>
  </si>
  <si>
    <t>MS2537VT</t>
  </si>
  <si>
    <t>NOT NAMED - (TRAC)</t>
  </si>
  <si>
    <t>MS3179LH</t>
  </si>
  <si>
    <t>NO NAME - (GUILIANO)</t>
  </si>
  <si>
    <t>NH2470KZ</t>
  </si>
  <si>
    <t>NOT NAMED - (DIMAKARAKOS)</t>
  </si>
  <si>
    <t>MS8401AK</t>
  </si>
  <si>
    <t>GOT STRYPER</t>
  </si>
  <si>
    <t>MS9492BG</t>
  </si>
  <si>
    <t>MS4845AJ</t>
  </si>
  <si>
    <t>NOT NAMED - (CORREIA)</t>
  </si>
  <si>
    <t>MS5334BD</t>
  </si>
  <si>
    <t>ROCCUS II</t>
  </si>
  <si>
    <t>MS6971AZ</t>
  </si>
  <si>
    <t>MS1671AE</t>
  </si>
  <si>
    <t>DEPUTY DOG</t>
  </si>
  <si>
    <t>MS6978AM</t>
  </si>
  <si>
    <t>JOCA</t>
  </si>
  <si>
    <t>MS2618AG</t>
  </si>
  <si>
    <t>BETHANY JAMES</t>
  </si>
  <si>
    <t>MS7232FF</t>
  </si>
  <si>
    <t>FANTASY GIRL</t>
  </si>
  <si>
    <t>MS0508PS</t>
  </si>
  <si>
    <t>NOT NAMED - (SPARROW)</t>
  </si>
  <si>
    <t>MS5588JB</t>
  </si>
  <si>
    <t>WEEKEND WAKE</t>
  </si>
  <si>
    <t>MS7862AV</t>
  </si>
  <si>
    <t>MS6485AV</t>
  </si>
  <si>
    <t>PORCHETTA</t>
  </si>
  <si>
    <t>MS5266AJ</t>
  </si>
  <si>
    <t>SICK DAY</t>
  </si>
  <si>
    <t>MS7859AH</t>
  </si>
  <si>
    <t>NOT NAMED -(NGUYEN)</t>
  </si>
  <si>
    <t>MS2278BB</t>
  </si>
  <si>
    <t>IRISH C</t>
  </si>
  <si>
    <t>NH5592BP</t>
  </si>
  <si>
    <t>BITTER-SWEET</t>
  </si>
  <si>
    <t>BARRINGTON</t>
  </si>
  <si>
    <t>MS8393AY</t>
  </si>
  <si>
    <t>THERAPY</t>
  </si>
  <si>
    <t>MS1302CC</t>
  </si>
  <si>
    <t>LIP RIPPER</t>
  </si>
  <si>
    <t>MS4590AM</t>
  </si>
  <si>
    <t>MS6950BA</t>
  </si>
  <si>
    <t>NOT NAMED (CHIEV)</t>
  </si>
  <si>
    <t>MS0710TB</t>
  </si>
  <si>
    <t>FIN ISH WORK</t>
  </si>
  <si>
    <t>MS3497BC</t>
  </si>
  <si>
    <t>CLAIRE FRANCIS</t>
  </si>
  <si>
    <t>MS7653AM</t>
  </si>
  <si>
    <t>SAND TRAP</t>
  </si>
  <si>
    <t>MS2355KJ</t>
  </si>
  <si>
    <t>NOT NAMED - (WATTS)</t>
  </si>
  <si>
    <t>MS3188PL</t>
  </si>
  <si>
    <t>SARAH B</t>
  </si>
  <si>
    <t>MS7575AE</t>
  </si>
  <si>
    <t>LOVELY LADY</t>
  </si>
  <si>
    <t>MS9992SJ</t>
  </si>
  <si>
    <t>MS5225JH</t>
  </si>
  <si>
    <t>NOT NAMED - (HUTSON)</t>
  </si>
  <si>
    <t>MS7523MM</t>
  </si>
  <si>
    <t>STRAIGHT OUT</t>
  </si>
  <si>
    <t>MS7495BD</t>
  </si>
  <si>
    <t>HAPPY HOOKER</t>
  </si>
  <si>
    <t>MS0034PA</t>
  </si>
  <si>
    <t>SWEET DREAMS</t>
  </si>
  <si>
    <t>MS1889AW</t>
  </si>
  <si>
    <t>SCARAB MONEY</t>
  </si>
  <si>
    <t>MS5390BC</t>
  </si>
  <si>
    <t>LULU II</t>
  </si>
  <si>
    <t>MS6511BG</t>
  </si>
  <si>
    <t>KARMA</t>
  </si>
  <si>
    <t>RI4552S</t>
  </si>
  <si>
    <t>PLUMB CRAZEE</t>
  </si>
  <si>
    <t>MS9235AN</t>
  </si>
  <si>
    <t>MS7782BB</t>
  </si>
  <si>
    <t>NOT NAMED - (JUSSEAUME)</t>
  </si>
  <si>
    <t>MS9472BC</t>
  </si>
  <si>
    <t>KNOTTY NICOLE</t>
  </si>
  <si>
    <t>MS9526BG</t>
  </si>
  <si>
    <t>BAYMEN</t>
  </si>
  <si>
    <t>MS3785BH</t>
  </si>
  <si>
    <t>GABRIELA MARIA</t>
  </si>
  <si>
    <t>MS8611BD</t>
  </si>
  <si>
    <t>SAO JOSE</t>
  </si>
  <si>
    <t>MS5669BD</t>
  </si>
  <si>
    <t>YOLO</t>
  </si>
  <si>
    <t>MS9015BD</t>
  </si>
  <si>
    <t>CLARENCE MARSHALL</t>
  </si>
  <si>
    <t>MS7480BD</t>
  </si>
  <si>
    <t>MS3431AV</t>
  </si>
  <si>
    <t>TIME N TIDE</t>
  </si>
  <si>
    <t>MS1120BF</t>
  </si>
  <si>
    <t>FIRST PRIZE</t>
  </si>
  <si>
    <t>MS5840AY</t>
  </si>
  <si>
    <t>MS3709ES</t>
  </si>
  <si>
    <t>NOT NAMED - (SMITH)</t>
  </si>
  <si>
    <t>MS7496KA</t>
  </si>
  <si>
    <t>SKIPJACK</t>
  </si>
  <si>
    <t>PEPPERELL</t>
  </si>
  <si>
    <t>MS9864RR</t>
  </si>
  <si>
    <t>RUSTY II</t>
  </si>
  <si>
    <t>MS1207BG</t>
  </si>
  <si>
    <t>NOT NAMED - (BARBER)</t>
  </si>
  <si>
    <t>MS7773AA</t>
  </si>
  <si>
    <t>BLACK PEARL</t>
  </si>
  <si>
    <t>MS3885KR</t>
  </si>
  <si>
    <t>MS6486GZ</t>
  </si>
  <si>
    <t>KIKI</t>
  </si>
  <si>
    <t>MS7400AK</t>
  </si>
  <si>
    <t>MS5693BG</t>
  </si>
  <si>
    <t>SHOCK WAVE</t>
  </si>
  <si>
    <t>MS7274AR</t>
  </si>
  <si>
    <t>SIMMER DOWN</t>
  </si>
  <si>
    <t>MS6062GG</t>
  </si>
  <si>
    <t>MS9002AE</t>
  </si>
  <si>
    <t>NOT NAMED - DONOVAN</t>
  </si>
  <si>
    <t>MS7276TS</t>
  </si>
  <si>
    <t>NOT NAMED - (SHARPLES)</t>
  </si>
  <si>
    <t>MS7929DM</t>
  </si>
  <si>
    <t>NOT NAMED -(MURDOCH)</t>
  </si>
  <si>
    <t>MS0005BL</t>
  </si>
  <si>
    <t>SHA G</t>
  </si>
  <si>
    <t>ME12SCB</t>
  </si>
  <si>
    <t>NOT NAMED - (VALENTINE)</t>
  </si>
  <si>
    <t>MS1283BC</t>
  </si>
  <si>
    <t>MS7540BE</t>
  </si>
  <si>
    <t>SANDRA LYNN SKIFF</t>
  </si>
  <si>
    <t>MS1837AD</t>
  </si>
  <si>
    <t>NOT NAMED - (HERRING)</t>
  </si>
  <si>
    <t>MS8682AF</t>
  </si>
  <si>
    <t>MS7822HT</t>
  </si>
  <si>
    <t>SUZY B</t>
  </si>
  <si>
    <t>MS5039HB</t>
  </si>
  <si>
    <t>STINGER</t>
  </si>
  <si>
    <t>MS3695BH</t>
  </si>
  <si>
    <t>LAUREN &amp; LESLIE</t>
  </si>
  <si>
    <t>RI8942T</t>
  </si>
  <si>
    <t>SEA DOG</t>
  </si>
  <si>
    <t>MS7102BA</t>
  </si>
  <si>
    <t>NOT NAMED -(SHERR)</t>
  </si>
  <si>
    <t>MS1515BF</t>
  </si>
  <si>
    <t>REEL FISH</t>
  </si>
  <si>
    <t>MS7733BD</t>
  </si>
  <si>
    <t>WEST WIND</t>
  </si>
  <si>
    <t>MS0827SM</t>
  </si>
  <si>
    <t>PUDDLE JUMPER</t>
  </si>
  <si>
    <t>MS4628ZG</t>
  </si>
  <si>
    <t>NOTHING BUT COWS</t>
  </si>
  <si>
    <t>MS3830BA</t>
  </si>
  <si>
    <t>MS4072BG</t>
  </si>
  <si>
    <t>NOT NAMED - (VEN)</t>
  </si>
  <si>
    <t>MS7785HT</t>
  </si>
  <si>
    <t>HIHG LIFE</t>
  </si>
  <si>
    <t>MS9425GL</t>
  </si>
  <si>
    <t>KNOT REEL</t>
  </si>
  <si>
    <t>MS1420AB</t>
  </si>
  <si>
    <t>WHALER-22</t>
  </si>
  <si>
    <t>MS3241AC</t>
  </si>
  <si>
    <t>FREE MONOMOY</t>
  </si>
  <si>
    <t>MS7228BA</t>
  </si>
  <si>
    <t>TWIN HOPES</t>
  </si>
  <si>
    <t>MS8309HB</t>
  </si>
  <si>
    <t>NO. 2</t>
  </si>
  <si>
    <t>MS2014BC</t>
  </si>
  <si>
    <t>MS3734BG</t>
  </si>
  <si>
    <t>NOT NAMED - (STINSON)</t>
  </si>
  <si>
    <t>MS3022T</t>
  </si>
  <si>
    <t>NOT NAMED - (SJOLUND)</t>
  </si>
  <si>
    <t>MS3955EE</t>
  </si>
  <si>
    <t>JILL-LIZA</t>
  </si>
  <si>
    <t>MS0007SE</t>
  </si>
  <si>
    <t>KEEPER</t>
  </si>
  <si>
    <t>MS1741AG</t>
  </si>
  <si>
    <t>MAKIN IT HAPPEN</t>
  </si>
  <si>
    <t>LIL DIESEL</t>
  </si>
  <si>
    <t>MS4705KV</t>
  </si>
  <si>
    <t>TRILOGY</t>
  </si>
  <si>
    <t>MS3544BF</t>
  </si>
  <si>
    <t>NOT NAMED - (HASTBACKA)</t>
  </si>
  <si>
    <t>MS5151EE</t>
  </si>
  <si>
    <t>NOT NAMED - (FITZGERALD)</t>
  </si>
  <si>
    <t>MS1460AX</t>
  </si>
  <si>
    <t>NOT NAMED - (COLBY)</t>
  </si>
  <si>
    <t>MS1677BE</t>
  </si>
  <si>
    <t>BETTER DAYS</t>
  </si>
  <si>
    <t>MS3704AR</t>
  </si>
  <si>
    <t>PATOSH</t>
  </si>
  <si>
    <t>MS9730BB</t>
  </si>
  <si>
    <t>F-22</t>
  </si>
  <si>
    <t>RALEIGH</t>
  </si>
  <si>
    <t>MS0829ST</t>
  </si>
  <si>
    <t>REEL BROKE</t>
  </si>
  <si>
    <t>MS2294AW</t>
  </si>
  <si>
    <t>BOW RIDER</t>
  </si>
  <si>
    <t>MS5319AK</t>
  </si>
  <si>
    <t>NOT NAMED - (BEAUDOIN)</t>
  </si>
  <si>
    <t>MS3977XX</t>
  </si>
  <si>
    <t>MS0889DG</t>
  </si>
  <si>
    <t>NOT NAMED - (GONCALO)</t>
  </si>
  <si>
    <t>MS9413AV</t>
  </si>
  <si>
    <t>AGUIAR</t>
  </si>
  <si>
    <t>MS5722KV</t>
  </si>
  <si>
    <t>NOT NAMED - (ELLIS)</t>
  </si>
  <si>
    <t>NH2419SX</t>
  </si>
  <si>
    <t>LU LU TWO</t>
  </si>
  <si>
    <t>MS6882AX</t>
  </si>
  <si>
    <t>SIMPLY SHELLFISH</t>
  </si>
  <si>
    <t>MS3576ML</t>
  </si>
  <si>
    <t>NOT NAMED - (LOTT)</t>
  </si>
  <si>
    <t>MS3168FB</t>
  </si>
  <si>
    <t>PAT - C</t>
  </si>
  <si>
    <t>MS1182AR</t>
  </si>
  <si>
    <t>NOT NAMED - (MELO)</t>
  </si>
  <si>
    <t>MS0914JD</t>
  </si>
  <si>
    <t>PISECES II</t>
  </si>
  <si>
    <t>MS3512AM</t>
  </si>
  <si>
    <t>RAMKEON</t>
  </si>
  <si>
    <t>RI2437T</t>
  </si>
  <si>
    <t>MS6168BB</t>
  </si>
  <si>
    <t>MAKOWISH</t>
  </si>
  <si>
    <t>MS8051AS</t>
  </si>
  <si>
    <t>WESLAYDEM III</t>
  </si>
  <si>
    <t>MS1996WB</t>
  </si>
  <si>
    <t>WHAT THE DEUCE?</t>
  </si>
  <si>
    <t>MS1972MB</t>
  </si>
  <si>
    <t>RELENTLESS</t>
  </si>
  <si>
    <t>RI2744K</t>
  </si>
  <si>
    <t>CASTAWAY</t>
  </si>
  <si>
    <t>KA0789XC</t>
  </si>
  <si>
    <t>STAGE COACH</t>
  </si>
  <si>
    <t>MS0084WB</t>
  </si>
  <si>
    <t>SNAFU II</t>
  </si>
  <si>
    <t>MS4639BA</t>
  </si>
  <si>
    <t>NOT NAMED -( EUNG)</t>
  </si>
  <si>
    <t>BUTTERMILK BAY</t>
  </si>
  <si>
    <t>MS5493AW</t>
  </si>
  <si>
    <t>MS0081DD</t>
  </si>
  <si>
    <t>NOT NAMED - (DANTONO)</t>
  </si>
  <si>
    <t>MS8242AH</t>
  </si>
  <si>
    <t>S CHATHAM</t>
  </si>
  <si>
    <t>MS6116K</t>
  </si>
  <si>
    <t>NOT NAMED - (NEALON)</t>
  </si>
  <si>
    <t>MS1645GS</t>
  </si>
  <si>
    <t>RAGMAN</t>
  </si>
  <si>
    <t>MS6485BD</t>
  </si>
  <si>
    <t>MS3031AY</t>
  </si>
  <si>
    <t>RI1779W</t>
  </si>
  <si>
    <t>KERRY ANN</t>
  </si>
  <si>
    <t>RI8939K</t>
  </si>
  <si>
    <t>WEST GREENWICH</t>
  </si>
  <si>
    <t>MS6931HU</t>
  </si>
  <si>
    <t>NOT NAMED - (HEFFERNAN)</t>
  </si>
  <si>
    <t>RI0005SF</t>
  </si>
  <si>
    <t>MS0360DJ</t>
  </si>
  <si>
    <t>NO NAME (MACDONALD)</t>
  </si>
  <si>
    <t>MS4729KA</t>
  </si>
  <si>
    <t>NOTHIN IS FOR EVER</t>
  </si>
  <si>
    <t>MS6680U</t>
  </si>
  <si>
    <t>NOT NAMED - (MATTESON)</t>
  </si>
  <si>
    <t>MS3384BF</t>
  </si>
  <si>
    <t>NOT NAMED - (MIGLIORE)</t>
  </si>
  <si>
    <t>MS2402BC</t>
  </si>
  <si>
    <t>PT109</t>
  </si>
  <si>
    <t>MS6431AJ</t>
  </si>
  <si>
    <t>MARY FULTON</t>
  </si>
  <si>
    <t>MS0001BJ</t>
  </si>
  <si>
    <t>PONY EXPRESS</t>
  </si>
  <si>
    <t>MS8878AY</t>
  </si>
  <si>
    <t>HAYLIE ANN</t>
  </si>
  <si>
    <t>MS9889JV</t>
  </si>
  <si>
    <t>NOT NAMED - (VERISSIMO)</t>
  </si>
  <si>
    <t>MS5407AY</t>
  </si>
  <si>
    <t>NOT NAMED - (BRAGA)</t>
  </si>
  <si>
    <t>MS9883BE</t>
  </si>
  <si>
    <t>NOT NAMED - (KERSEY)</t>
  </si>
  <si>
    <t>MS2886AB</t>
  </si>
  <si>
    <t>MS5685AZ</t>
  </si>
  <si>
    <t>NOT NAMED - (DANG)</t>
  </si>
  <si>
    <t>MS5676AE</t>
  </si>
  <si>
    <t>NOT NAMED - (MEINCKE)</t>
  </si>
  <si>
    <t>MS1095ET</t>
  </si>
  <si>
    <t>ISLAND STYLE</t>
  </si>
  <si>
    <t>MS6135AW</t>
  </si>
  <si>
    <t>LAG TIME</t>
  </si>
  <si>
    <t>MS1520SB</t>
  </si>
  <si>
    <t>LADYBELLE</t>
  </si>
  <si>
    <t>MS4995HS</t>
  </si>
  <si>
    <t>MS2095HC</t>
  </si>
  <si>
    <t>ELIMINATOR</t>
  </si>
  <si>
    <t>MS4071KE</t>
  </si>
  <si>
    <t>TIGGER TOO</t>
  </si>
  <si>
    <t>MS0877JA</t>
  </si>
  <si>
    <t>CHATHAM FLATS</t>
  </si>
  <si>
    <t>MS4034M</t>
  </si>
  <si>
    <t>HARLOW JAMES</t>
  </si>
  <si>
    <t>MS1489AU</t>
  </si>
  <si>
    <t>NOT NAMED - (LUZ)</t>
  </si>
  <si>
    <t>MS8940KB</t>
  </si>
  <si>
    <t>NOT TO WORRY</t>
  </si>
  <si>
    <t>MS7627BG</t>
  </si>
  <si>
    <t>GLORIA JEAN</t>
  </si>
  <si>
    <t>MS1168WG</t>
  </si>
  <si>
    <t>SHIP O FOOLS</t>
  </si>
  <si>
    <t>MS7037BP</t>
  </si>
  <si>
    <t>OLD SQUAW</t>
  </si>
  <si>
    <t>MS2929AL</t>
  </si>
  <si>
    <t>LITTLE  JAYS</t>
  </si>
  <si>
    <t>NY7046GB</t>
  </si>
  <si>
    <t>NOT NAMED - (CECIL)</t>
  </si>
  <si>
    <t>YORKTOWN HEIGHTS</t>
  </si>
  <si>
    <t>MS5453KN</t>
  </si>
  <si>
    <t>LA MANCHA</t>
  </si>
  <si>
    <t>MS1131AW</t>
  </si>
  <si>
    <t>ZORA</t>
  </si>
  <si>
    <t>MS0316DR</t>
  </si>
  <si>
    <t>GREY GHOST 2</t>
  </si>
  <si>
    <t>MS1010RD</t>
  </si>
  <si>
    <t>ANACAPRI</t>
  </si>
  <si>
    <t>MS6789JJ</t>
  </si>
  <si>
    <t>CATCH 22</t>
  </si>
  <si>
    <t>MS0030WH</t>
  </si>
  <si>
    <t>NOT NAMED - (SADR)</t>
  </si>
  <si>
    <t>MS3250PP</t>
  </si>
  <si>
    <t>SUSAN JEAN</t>
  </si>
  <si>
    <t>MS6965AH</t>
  </si>
  <si>
    <t>ENKI</t>
  </si>
  <si>
    <t>MS6904BG</t>
  </si>
  <si>
    <t>MS8174AH</t>
  </si>
  <si>
    <t>NOT NAMED - (VALLIE)</t>
  </si>
  <si>
    <t>MS6531AU</t>
  </si>
  <si>
    <t>MS9741AT</t>
  </si>
  <si>
    <t>NOT NAMED - (MENDES)</t>
  </si>
  <si>
    <t>MS7987AY</t>
  </si>
  <si>
    <t>SHREAK</t>
  </si>
  <si>
    <t>MS8121AZ</t>
  </si>
  <si>
    <t>ANNALEE</t>
  </si>
  <si>
    <t>MS8027AK</t>
  </si>
  <si>
    <t>FOR THE COS</t>
  </si>
  <si>
    <t>MS5913AS</t>
  </si>
  <si>
    <t>AUTUMN</t>
  </si>
  <si>
    <t>MS9251BD</t>
  </si>
  <si>
    <t>QUASAR</t>
  </si>
  <si>
    <t>MS7144BG</t>
  </si>
  <si>
    <t>NOT NAME (HASAN)</t>
  </si>
  <si>
    <t>MS6262BA</t>
  </si>
  <si>
    <t>NOT NAMED (GRAY)</t>
  </si>
  <si>
    <t>MS316DR</t>
  </si>
  <si>
    <t>GREY GHOST II</t>
  </si>
  <si>
    <t>CHARLES RIVER</t>
  </si>
  <si>
    <t>MS2019AD</t>
  </si>
  <si>
    <t>MISS CELEBRITY</t>
  </si>
  <si>
    <t>MS4502AZ</t>
  </si>
  <si>
    <t>NOT NAMED - (MACIOCI)</t>
  </si>
  <si>
    <t>MS6674HU</t>
  </si>
  <si>
    <t>NOT NAMED -(STEVENS)</t>
  </si>
  <si>
    <t>MS5406BD</t>
  </si>
  <si>
    <t>GINA</t>
  </si>
  <si>
    <t>MS0021AD</t>
  </si>
  <si>
    <t>DOG STAR</t>
  </si>
  <si>
    <t>MS1988BC</t>
  </si>
  <si>
    <t>NOT NAMED - (MARTIN)</t>
  </si>
  <si>
    <t>MS2326AY</t>
  </si>
  <si>
    <t>ISABELLA</t>
  </si>
  <si>
    <t>MS8912BE</t>
  </si>
  <si>
    <t>TUNA BUSTA</t>
  </si>
  <si>
    <t>MS1073BB</t>
  </si>
  <si>
    <t>JACKLIEU</t>
  </si>
  <si>
    <t>MILFORD</t>
  </si>
  <si>
    <t>NH7403AX</t>
  </si>
  <si>
    <t>NOT NAMED - (BUSCH)</t>
  </si>
  <si>
    <t>MS6935HU</t>
  </si>
  <si>
    <t>COUCH POTATO</t>
  </si>
  <si>
    <t>MS3257AR</t>
  </si>
  <si>
    <t>MS1091BC</t>
  </si>
  <si>
    <t>GRAN FINALE</t>
  </si>
  <si>
    <t>MS5449BB</t>
  </si>
  <si>
    <t>NOT NAMED - (DEAMBROSE)</t>
  </si>
  <si>
    <t>MS6822PP</t>
  </si>
  <si>
    <t>MS4606PH</t>
  </si>
  <si>
    <t>P B &amp; J</t>
  </si>
  <si>
    <t>MS5875BG</t>
  </si>
  <si>
    <t>NOTNAMED (VIERA )</t>
  </si>
  <si>
    <t>MS0201SM</t>
  </si>
  <si>
    <t>MS7453AN</t>
  </si>
  <si>
    <t>MS8329KR</t>
  </si>
  <si>
    <t>GOOD TO GO</t>
  </si>
  <si>
    <t>MS7424BC</t>
  </si>
  <si>
    <t>JOE SEA</t>
  </si>
  <si>
    <t>MS1891BC</t>
  </si>
  <si>
    <t>NOT NAMED - (PERRON)</t>
  </si>
  <si>
    <t>MS6074BE</t>
  </si>
  <si>
    <t>MAYHEM</t>
  </si>
  <si>
    <t>MS6286DF</t>
  </si>
  <si>
    <t>SABRINA RENEE</t>
  </si>
  <si>
    <t>MS5690BA</t>
  </si>
  <si>
    <t>MISS LOU 1</t>
  </si>
  <si>
    <t>MS4172AT</t>
  </si>
  <si>
    <t>NOT NAMED - (MARCONI)</t>
  </si>
  <si>
    <t>MS9481BG</t>
  </si>
  <si>
    <t>RI2166T</t>
  </si>
  <si>
    <t>AQUA THERAPY</t>
  </si>
  <si>
    <t>MS1234VZ</t>
  </si>
  <si>
    <t>ST. JUDE</t>
  </si>
  <si>
    <t>MS4834BB</t>
  </si>
  <si>
    <t>NOT NAMED - (KEARNEY)</t>
  </si>
  <si>
    <t>MS7581BA</t>
  </si>
  <si>
    <t>BULL SHIP</t>
  </si>
  <si>
    <t>MS2394FB</t>
  </si>
  <si>
    <t>NIKKI V</t>
  </si>
  <si>
    <t>MS1107EH</t>
  </si>
  <si>
    <t>ROSA JULIA</t>
  </si>
  <si>
    <t>RI0221BS</t>
  </si>
  <si>
    <t>NOT NAMED - (LEVASSEUR)</t>
  </si>
  <si>
    <t>MS4505AU</t>
  </si>
  <si>
    <t>FUN PASS</t>
  </si>
  <si>
    <t>MS6424DM</t>
  </si>
  <si>
    <t>LITTLE SISTER</t>
  </si>
  <si>
    <t>MS8475RW</t>
  </si>
  <si>
    <t>LILLIAN J</t>
  </si>
  <si>
    <t>MS7586AY</t>
  </si>
  <si>
    <t>MS6375BD</t>
  </si>
  <si>
    <t>DISTRACTION</t>
  </si>
  <si>
    <t>MS0022BM</t>
  </si>
  <si>
    <t>MY 3 GIRLS</t>
  </si>
  <si>
    <t>MS1663BG</t>
  </si>
  <si>
    <t>MS7827KL</t>
  </si>
  <si>
    <t>ZACK ATTACK</t>
  </si>
  <si>
    <t>RI9453W</t>
  </si>
  <si>
    <t>SOUTH KINGSTOWN</t>
  </si>
  <si>
    <t>MS7997BF</t>
  </si>
  <si>
    <t>TEX</t>
  </si>
  <si>
    <t>MS6886AJ</t>
  </si>
  <si>
    <t>MS9665HC</t>
  </si>
  <si>
    <t>CACHALOT</t>
  </si>
  <si>
    <t>MS1111TD</t>
  </si>
  <si>
    <t>MS2649BT</t>
  </si>
  <si>
    <t>NOT NAMED - (MUISE)</t>
  </si>
  <si>
    <t>MS0325TK</t>
  </si>
  <si>
    <t>KATHRYN ANN</t>
  </si>
  <si>
    <t>MS6129AN</t>
  </si>
  <si>
    <t>WHITE BOAT</t>
  </si>
  <si>
    <t>MS7703AZ</t>
  </si>
  <si>
    <t>NOT NAMED - (DWYER)</t>
  </si>
  <si>
    <t>MS5902HY</t>
  </si>
  <si>
    <t>RYAN'S HOPE</t>
  </si>
  <si>
    <t>MS2743BC</t>
  </si>
  <si>
    <t>MS8145AT</t>
  </si>
  <si>
    <t>NOT NAMED - (PECK)</t>
  </si>
  <si>
    <t>MS7942H</t>
  </si>
  <si>
    <t>MS3788HC</t>
  </si>
  <si>
    <t>WHALER WON</t>
  </si>
  <si>
    <t>MS6055AA</t>
  </si>
  <si>
    <t>SHOE BOX</t>
  </si>
  <si>
    <t>MS1243AG</t>
  </si>
  <si>
    <t>MS7147BG</t>
  </si>
  <si>
    <t>MS7682DK</t>
  </si>
  <si>
    <t>MS3346TT</t>
  </si>
  <si>
    <t>GREENBAC</t>
  </si>
  <si>
    <t>MS4825KM</t>
  </si>
  <si>
    <t>CIN ROB</t>
  </si>
  <si>
    <t>MS5577BD</t>
  </si>
  <si>
    <t>SUMMER SCHOOL</t>
  </si>
  <si>
    <t>MS7989HB</t>
  </si>
  <si>
    <t>GILSADA</t>
  </si>
  <si>
    <t>MS0107W</t>
  </si>
  <si>
    <t>MARY JAN</t>
  </si>
  <si>
    <t>MS0105DM</t>
  </si>
  <si>
    <t>NOT NAMED - (MERRY)</t>
  </si>
  <si>
    <t>MS6668BG</t>
  </si>
  <si>
    <t>OLIVIA PAIGE</t>
  </si>
  <si>
    <t>MS3151AX</t>
  </si>
  <si>
    <t>NOT NAMED - (WILLIAMS)</t>
  </si>
  <si>
    <t>MS1938KL</t>
  </si>
  <si>
    <t>CHASSEA</t>
  </si>
  <si>
    <t>MS9672AN</t>
  </si>
  <si>
    <t>NELLIE C II</t>
  </si>
  <si>
    <t>MS5464AH</t>
  </si>
  <si>
    <t>GYPSY</t>
  </si>
  <si>
    <t>MS4638KS</t>
  </si>
  <si>
    <t>FINATIC</t>
  </si>
  <si>
    <t>MS9093BC</t>
  </si>
  <si>
    <t>DAWN N AMY</t>
  </si>
  <si>
    <t>MS0005KG</t>
  </si>
  <si>
    <t>DUSTOFF</t>
  </si>
  <si>
    <t>MS9920AB</t>
  </si>
  <si>
    <t>NOT NAMED - (SANFILIPPO)</t>
  </si>
  <si>
    <t>MS6230BD</t>
  </si>
  <si>
    <t>NOT NAMED - (IWIC)</t>
  </si>
  <si>
    <t>DOUBLE BOGEY</t>
  </si>
  <si>
    <t>MS3808AW</t>
  </si>
  <si>
    <t>F/V TNT #2</t>
  </si>
  <si>
    <t>POOR INVESTMENT</t>
  </si>
  <si>
    <t>MS2999KW</t>
  </si>
  <si>
    <t>ROBERT E</t>
  </si>
  <si>
    <t>MS9327BC</t>
  </si>
  <si>
    <t>NO NAME - (POLISSON)</t>
  </si>
  <si>
    <t>MS2306KB</t>
  </si>
  <si>
    <t>SPRAY II</t>
  </si>
  <si>
    <t>MS8924HB</t>
  </si>
  <si>
    <t>KATE</t>
  </si>
  <si>
    <t>MS8383BA</t>
  </si>
  <si>
    <t>MS5650AK</t>
  </si>
  <si>
    <t>PEPPA</t>
  </si>
  <si>
    <t>MS3223AA</t>
  </si>
  <si>
    <t>DOROTHY ANN</t>
  </si>
  <si>
    <t>MS7196KG</t>
  </si>
  <si>
    <t>HELEN SEA</t>
  </si>
  <si>
    <t>MS5160AM</t>
  </si>
  <si>
    <t>REBEKAH LIN</t>
  </si>
  <si>
    <t>MS8577KR</t>
  </si>
  <si>
    <t>EASY MONEY</t>
  </si>
  <si>
    <t>MS1278AR</t>
  </si>
  <si>
    <t>MOONLIGHTER</t>
  </si>
  <si>
    <t>MS6533AT</t>
  </si>
  <si>
    <t>TKO</t>
  </si>
  <si>
    <t>MS6594AA</t>
  </si>
  <si>
    <t>TAKE TWO</t>
  </si>
  <si>
    <t>MS1873AG</t>
  </si>
  <si>
    <t>CHRISTINA</t>
  </si>
  <si>
    <t>MS7401HC</t>
  </si>
  <si>
    <t>ALISON MARIE</t>
  </si>
  <si>
    <t>MS1656JE</t>
  </si>
  <si>
    <t>CONCHED OUT</t>
  </si>
  <si>
    <t>MS8062AW</t>
  </si>
  <si>
    <t>VALERIE ANN</t>
  </si>
  <si>
    <t>MS7737KB</t>
  </si>
  <si>
    <t>ZACK &amp; EMMA</t>
  </si>
  <si>
    <t>MS5245BF</t>
  </si>
  <si>
    <t>MALCONTENT</t>
  </si>
  <si>
    <t>MS2923AL</t>
  </si>
  <si>
    <t>NOT NAMED - (SZELA)</t>
  </si>
  <si>
    <t>MS5711HU</t>
  </si>
  <si>
    <t>STIHL CRAZY</t>
  </si>
  <si>
    <t>MS8632AA</t>
  </si>
  <si>
    <t>EASTERN SKIES</t>
  </si>
  <si>
    <t>MS9737ZE</t>
  </si>
  <si>
    <t>BRITTANNIKA</t>
  </si>
  <si>
    <t>MS7210BG</t>
  </si>
  <si>
    <t>MS0005AA</t>
  </si>
  <si>
    <t>SUA SPONTE</t>
  </si>
  <si>
    <t>MS9644AA</t>
  </si>
  <si>
    <t>MS1991BD</t>
  </si>
  <si>
    <t>MARIANNE D</t>
  </si>
  <si>
    <t>MS4751BD</t>
  </si>
  <si>
    <t>MS7670BG</t>
  </si>
  <si>
    <t>NOT NAMED - (KANDRICK)</t>
  </si>
  <si>
    <t>MS9219HY</t>
  </si>
  <si>
    <t>ODYSSEY</t>
  </si>
  <si>
    <t>MS1915SL</t>
  </si>
  <si>
    <t>PUCK</t>
  </si>
  <si>
    <t>MS5043AJ</t>
  </si>
  <si>
    <t>MATTHEW II</t>
  </si>
  <si>
    <t>MS5503RR</t>
  </si>
  <si>
    <t>SIX OAKS</t>
  </si>
  <si>
    <t>MS0051RJ</t>
  </si>
  <si>
    <t>SUSAN M</t>
  </si>
  <si>
    <t>MS9158AY</t>
  </si>
  <si>
    <t>VALERIE DAWN</t>
  </si>
  <si>
    <t>MS4203XX</t>
  </si>
  <si>
    <t>SEA HAG</t>
  </si>
  <si>
    <t>MS0023CF</t>
  </si>
  <si>
    <t>NOT NAMED - (FOOTE)</t>
  </si>
  <si>
    <t>MS0516JC</t>
  </si>
  <si>
    <t>SIR REEL</t>
  </si>
  <si>
    <t>MS0917AJ</t>
  </si>
  <si>
    <t>NO FUSS</t>
  </si>
  <si>
    <t>MS7581AS</t>
  </si>
  <si>
    <t>EASTWIND</t>
  </si>
  <si>
    <t>MS5520AF</t>
  </si>
  <si>
    <t>ANGUS</t>
  </si>
  <si>
    <t>MS4589TH</t>
  </si>
  <si>
    <t>HEIDI HO</t>
  </si>
  <si>
    <t>MS1101DS</t>
  </si>
  <si>
    <t>NOT NAMED - (SCIBELLI)</t>
  </si>
  <si>
    <t>MS8689HV</t>
  </si>
  <si>
    <t>NOT NAMED - (VALCORBA)</t>
  </si>
  <si>
    <t>MS8483BF</t>
  </si>
  <si>
    <t>GUT FISH II</t>
  </si>
  <si>
    <t>MS2934AR</t>
  </si>
  <si>
    <t>DEV-KALAH</t>
  </si>
  <si>
    <t>MS7022BG</t>
  </si>
  <si>
    <t>MS4079AL</t>
  </si>
  <si>
    <t>AINT MISS BEHAVEN</t>
  </si>
  <si>
    <t>MS8057AZ</t>
  </si>
  <si>
    <t>NOT NAMED CALOMO</t>
  </si>
  <si>
    <t>MS9488AH</t>
  </si>
  <si>
    <t>THE HAPPY HOOKER</t>
  </si>
  <si>
    <t>ME1711CB</t>
  </si>
  <si>
    <t>NOT NAMED - (HAIGIS)</t>
  </si>
  <si>
    <t>MS7154BA</t>
  </si>
  <si>
    <t>NOT NAMED - (AULD)</t>
  </si>
  <si>
    <t>MS0524MJ</t>
  </si>
  <si>
    <t>TWO-A-DAYS</t>
  </si>
  <si>
    <t>MS2230BG</t>
  </si>
  <si>
    <t>FOX SEA II</t>
  </si>
  <si>
    <t>MS0407JF</t>
  </si>
  <si>
    <t>NO NAME -(FISHER)</t>
  </si>
  <si>
    <t>MS1800BC</t>
  </si>
  <si>
    <t>NOT NAMED - (DIO)</t>
  </si>
  <si>
    <t>MS9245AV</t>
  </si>
  <si>
    <t>ZELDA</t>
  </si>
  <si>
    <t>MS8741AS</t>
  </si>
  <si>
    <t>MS4081BD</t>
  </si>
  <si>
    <t>NOT NAMED - (RAUDONAITIS)</t>
  </si>
  <si>
    <t>MS9926AM</t>
  </si>
  <si>
    <t>GUILTY PLEASURE</t>
  </si>
  <si>
    <t>MS1234FR</t>
  </si>
  <si>
    <t>NOT NAMED - (BETTENCOURT)</t>
  </si>
  <si>
    <t>MS9719PS</t>
  </si>
  <si>
    <t>BETTY'S BOY</t>
  </si>
  <si>
    <t>MS4960BA</t>
  </si>
  <si>
    <t>FISHFINDER</t>
  </si>
  <si>
    <t>MS9476AD</t>
  </si>
  <si>
    <t>EL JEFE</t>
  </si>
  <si>
    <t>MS1241AF</t>
  </si>
  <si>
    <t>BLUE</t>
  </si>
  <si>
    <t>MS2260PG</t>
  </si>
  <si>
    <t>NOT NAMED - (GARGANIGO)</t>
  </si>
  <si>
    <t>MS2447KM</t>
  </si>
  <si>
    <t>NOT NAMED (EDWARDS)</t>
  </si>
  <si>
    <t>MS0712BC</t>
  </si>
  <si>
    <t>COAK MACHINE</t>
  </si>
  <si>
    <t>MS9940AZ</t>
  </si>
  <si>
    <t>KRISTINA &amp; MARISSA</t>
  </si>
  <si>
    <t>MS9994AU</t>
  </si>
  <si>
    <t>CHUMLORD</t>
  </si>
  <si>
    <t>MS4074BE</t>
  </si>
  <si>
    <t>TOWNSEND</t>
  </si>
  <si>
    <t>MS3270AU</t>
  </si>
  <si>
    <t>STELLA - MARIE</t>
  </si>
  <si>
    <t>MS0415DZ</t>
  </si>
  <si>
    <t>NOT NAMED - (ZANAUSKAS)</t>
  </si>
  <si>
    <t>MS2207AS</t>
  </si>
  <si>
    <t>BOUT TIME</t>
  </si>
  <si>
    <t>MS0827FB</t>
  </si>
  <si>
    <t>FOUR WINGS</t>
  </si>
  <si>
    <t>MS6469AK</t>
  </si>
  <si>
    <t>TUNALUNATIC</t>
  </si>
  <si>
    <t>DIXIE W</t>
  </si>
  <si>
    <t>MS0527RJ</t>
  </si>
  <si>
    <t>MS7011BG</t>
  </si>
  <si>
    <t>MISS ELIZABETH</t>
  </si>
  <si>
    <t>RI2423LD</t>
  </si>
  <si>
    <t>CHANNEL CAT</t>
  </si>
  <si>
    <t>MS1974LT</t>
  </si>
  <si>
    <t>NOT NAMED - (WHELDEN)</t>
  </si>
  <si>
    <t>MS9909AM</t>
  </si>
  <si>
    <t>RI0032AJ</t>
  </si>
  <si>
    <t>AMANDA J</t>
  </si>
  <si>
    <t>NH0465BR</t>
  </si>
  <si>
    <t>NO NAME - (LIEN)</t>
  </si>
  <si>
    <t>GILFORD</t>
  </si>
  <si>
    <t>MS5166AH</t>
  </si>
  <si>
    <t>NOT NAMED - (MOTTA)</t>
  </si>
  <si>
    <t>MS3966AE</t>
  </si>
  <si>
    <t>SEA CRAFT/ RESTLESS</t>
  </si>
  <si>
    <t>RI8827N</t>
  </si>
  <si>
    <t>BUTCHA</t>
  </si>
  <si>
    <t>RI9590K</t>
  </si>
  <si>
    <t>SLO POKE</t>
  </si>
  <si>
    <t>MS6863BB</t>
  </si>
  <si>
    <t>1977 ROBALO</t>
  </si>
  <si>
    <t>MS2222KR</t>
  </si>
  <si>
    <t>SARAMON</t>
  </si>
  <si>
    <t>MS8360KS</t>
  </si>
  <si>
    <t>TUNA CAN</t>
  </si>
  <si>
    <t>NY5420CF</t>
  </si>
  <si>
    <t>CO-LA</t>
  </si>
  <si>
    <t>BEAUFORT</t>
  </si>
  <si>
    <t>RI5986U</t>
  </si>
  <si>
    <t>MS1481CD</t>
  </si>
  <si>
    <t>JENNIFER ANNE</t>
  </si>
  <si>
    <t>MS4375BF</t>
  </si>
  <si>
    <t>MUSTANG SALLY</t>
  </si>
  <si>
    <t>MS3274KN</t>
  </si>
  <si>
    <t>ONE SHOT</t>
  </si>
  <si>
    <t>MS2601BC</t>
  </si>
  <si>
    <t>RILEY E</t>
  </si>
  <si>
    <t>RI7372T</t>
  </si>
  <si>
    <t>CONNIE MAE</t>
  </si>
  <si>
    <t>MS1977CJ</t>
  </si>
  <si>
    <t>NOT NAMED - (NASHVILLE)</t>
  </si>
  <si>
    <t>MS3303BD</t>
  </si>
  <si>
    <t>BOOM BOOM</t>
  </si>
  <si>
    <t>MS1015NP</t>
  </si>
  <si>
    <t>NOT NAMED - PETERS</t>
  </si>
  <si>
    <t>MS7019AS</t>
  </si>
  <si>
    <t>LUCKY TOO</t>
  </si>
  <si>
    <t>MS5761FB</t>
  </si>
  <si>
    <t>DECIEVER</t>
  </si>
  <si>
    <t>MS0641RH</t>
  </si>
  <si>
    <t>MS3707AK</t>
  </si>
  <si>
    <t>NO NAME - (CONTRERAS)</t>
  </si>
  <si>
    <t>MS9825BD</t>
  </si>
  <si>
    <t>WHY KNOT</t>
  </si>
  <si>
    <t>MS1835AZ</t>
  </si>
  <si>
    <t>AFTER YOU</t>
  </si>
  <si>
    <t>MS1998DE</t>
  </si>
  <si>
    <t>BETWEEN ALARMS</t>
  </si>
  <si>
    <t>MS7791AA</t>
  </si>
  <si>
    <t>MARIE SEA</t>
  </si>
  <si>
    <t>MS6343AU</t>
  </si>
  <si>
    <t>GANNETT</t>
  </si>
  <si>
    <t>VT6366N</t>
  </si>
  <si>
    <t>FITZ O RAGE</t>
  </si>
  <si>
    <t>EAST MONTPELIER</t>
  </si>
  <si>
    <t>MS5543JE</t>
  </si>
  <si>
    <t>EVOLUTION</t>
  </si>
  <si>
    <t>MS5499AK</t>
  </si>
  <si>
    <t>REEL AFFAIR</t>
  </si>
  <si>
    <t>PITTSFORD</t>
  </si>
  <si>
    <t>MS8788AS</t>
  </si>
  <si>
    <t>CHARLOTTE E</t>
  </si>
  <si>
    <t>MS6357AH</t>
  </si>
  <si>
    <t>JILLY MAC</t>
  </si>
  <si>
    <t>MS4020HT</t>
  </si>
  <si>
    <t>MIKEY J</t>
  </si>
  <si>
    <t>MS5406BU</t>
  </si>
  <si>
    <t>NOT NAMED - (BEES)</t>
  </si>
  <si>
    <t>RI1900BC</t>
  </si>
  <si>
    <t>NOT NAMED - (HELGER)</t>
  </si>
  <si>
    <t>DRIFTWOOD</t>
  </si>
  <si>
    <t>MS4199SZ</t>
  </si>
  <si>
    <t>MS0624LB</t>
  </si>
  <si>
    <t>LISA ANNE II</t>
  </si>
  <si>
    <t>MS3013AW</t>
  </si>
  <si>
    <t>FAH Q</t>
  </si>
  <si>
    <t>MS2212AY</t>
  </si>
  <si>
    <t>NOTHINS EASY</t>
  </si>
  <si>
    <t>MS1169AJ</t>
  </si>
  <si>
    <t>REEL BUSY</t>
  </si>
  <si>
    <t>MS1685BW</t>
  </si>
  <si>
    <t>HELL ON REELS</t>
  </si>
  <si>
    <t>MS6780AK</t>
  </si>
  <si>
    <t>PAPANEIL</t>
  </si>
  <si>
    <t>MS4689FT</t>
  </si>
  <si>
    <t>QUALITY TYME</t>
  </si>
  <si>
    <t>CT9274M</t>
  </si>
  <si>
    <t>NOT NAMED - (TAYNTOR)</t>
  </si>
  <si>
    <t>MS1149AJ</t>
  </si>
  <si>
    <t>MY IRISH WALTZ</t>
  </si>
  <si>
    <t>MS4675FB</t>
  </si>
  <si>
    <t>MS4725BA</t>
  </si>
  <si>
    <t>NO NAMED - (BALANCA)</t>
  </si>
  <si>
    <t>MS5167AZ</t>
  </si>
  <si>
    <t>REEL MAGIC</t>
  </si>
  <si>
    <t>MS4069BD</t>
  </si>
  <si>
    <t>JOSIE FAYE</t>
  </si>
  <si>
    <t>MS5613BD</t>
  </si>
  <si>
    <t>NOT NAMED -- (CHHEN)</t>
  </si>
  <si>
    <t>MS8088BC</t>
  </si>
  <si>
    <t>NOT NAMED -(LONGVAL)</t>
  </si>
  <si>
    <t>MS9536AN</t>
  </si>
  <si>
    <t>BACK TO GET YA</t>
  </si>
  <si>
    <t>MS6118BA</t>
  </si>
  <si>
    <t>CHANNEL FEVER</t>
  </si>
  <si>
    <t>MS6123AU</t>
  </si>
  <si>
    <t>BLACK BACK</t>
  </si>
  <si>
    <t>MS8176K</t>
  </si>
  <si>
    <t>NOT NAMED - (ZYGMUNTOWICZ)</t>
  </si>
  <si>
    <t>MS6360KE</t>
  </si>
  <si>
    <t>MS4280KH</t>
  </si>
  <si>
    <t>RAVEN</t>
  </si>
  <si>
    <t>MS6693BD</t>
  </si>
  <si>
    <t>ALTINA</t>
  </si>
  <si>
    <t>MS8662BA</t>
  </si>
  <si>
    <t>DEJA VU</t>
  </si>
  <si>
    <t>MS5830AC</t>
  </si>
  <si>
    <t>YKNOT</t>
  </si>
  <si>
    <t>ME2089AZ</t>
  </si>
  <si>
    <t>MS4865JA</t>
  </si>
  <si>
    <t>CHASE N KATIE</t>
  </si>
  <si>
    <t>MS6588BL</t>
  </si>
  <si>
    <t>NOT NAMED - (LEGG)</t>
  </si>
  <si>
    <t>MS5542BB</t>
  </si>
  <si>
    <t>NO NAME -NGUYEN</t>
  </si>
  <si>
    <t>MS9501AW</t>
  </si>
  <si>
    <t>EMMA MOLLY</t>
  </si>
  <si>
    <t>YARMOUTYPORT</t>
  </si>
  <si>
    <t>MS9829AC</t>
  </si>
  <si>
    <t>NOT NAMED - (DAY)</t>
  </si>
  <si>
    <t>MS1956CM</t>
  </si>
  <si>
    <t>THE ONE</t>
  </si>
  <si>
    <t>MS1196BD</t>
  </si>
  <si>
    <t>EVA MARIE</t>
  </si>
  <si>
    <t>MS1355BF</t>
  </si>
  <si>
    <t>MS7441AN</t>
  </si>
  <si>
    <t>MISFIT</t>
  </si>
  <si>
    <t>MS6308AU</t>
  </si>
  <si>
    <t>DARKEN STORMY</t>
  </si>
  <si>
    <t>MS3691AZ</t>
  </si>
  <si>
    <t>NOT NAMED -(VEAZIE)</t>
  </si>
  <si>
    <t>MS0111LL</t>
  </si>
  <si>
    <t>DOG HOUSE</t>
  </si>
  <si>
    <t>MS4767BD</t>
  </si>
  <si>
    <t>JWB2</t>
  </si>
  <si>
    <t>MS6823BG</t>
  </si>
  <si>
    <t>NOT NAMED - (HARNEY)</t>
  </si>
  <si>
    <t>RI9762V</t>
  </si>
  <si>
    <t>NOT NAMED - (DANIEL)</t>
  </si>
  <si>
    <t>MS6497AT</t>
  </si>
  <si>
    <t>GREY SKYS</t>
  </si>
  <si>
    <t>MS2858BE</t>
  </si>
  <si>
    <t>KAYLA LYNN</t>
  </si>
  <si>
    <t>MS6836BG</t>
  </si>
  <si>
    <t>MS5241FT</t>
  </si>
  <si>
    <t>V-TWIN</t>
  </si>
  <si>
    <t>MS9390KJ</t>
  </si>
  <si>
    <t>KATHLEEN T</t>
  </si>
  <si>
    <t>MS9940AY</t>
  </si>
  <si>
    <t>FISHNET</t>
  </si>
  <si>
    <t>MS2569AT</t>
  </si>
  <si>
    <t>HEY COACH</t>
  </si>
  <si>
    <t>MS2272AP</t>
  </si>
  <si>
    <t>NOT NAMED - (HANSON)</t>
  </si>
  <si>
    <t>MS5020AM</t>
  </si>
  <si>
    <t>TROUSER TROUT</t>
  </si>
  <si>
    <t>MS8141KJ</t>
  </si>
  <si>
    <t>NOT NAMED - (COCKER)</t>
  </si>
  <si>
    <t>MS7294AK</t>
  </si>
  <si>
    <t>ACE OF SPAYS</t>
  </si>
  <si>
    <t>MS2129KC</t>
  </si>
  <si>
    <t>HOLLY ANN</t>
  </si>
  <si>
    <t>MS2195AM</t>
  </si>
  <si>
    <t>NOT NAMED - (GLOVER)</t>
  </si>
  <si>
    <t>MS1674AU</t>
  </si>
  <si>
    <t>MS2798F</t>
  </si>
  <si>
    <t>RI3248R</t>
  </si>
  <si>
    <t>FISHHEAD</t>
  </si>
  <si>
    <t>FAIRFEILD</t>
  </si>
  <si>
    <t>MS0625WC</t>
  </si>
  <si>
    <t>ANNIE P</t>
  </si>
  <si>
    <t>MS2046BG</t>
  </si>
  <si>
    <t>NOT NAMED - (PELLETIER)</t>
  </si>
  <si>
    <t>MS3739A</t>
  </si>
  <si>
    <t>SARAH-BETH</t>
  </si>
  <si>
    <t>MS4891BC</t>
  </si>
  <si>
    <t>IRENE J</t>
  </si>
  <si>
    <t>MS8311BD</t>
  </si>
  <si>
    <t>NOT NAMED - (PEPPER)</t>
  </si>
  <si>
    <t>MS5185AT</t>
  </si>
  <si>
    <t>GATES SEA</t>
  </si>
  <si>
    <t>CT701AW</t>
  </si>
  <si>
    <t>ALL-LURES</t>
  </si>
  <si>
    <t>MS8636AS</t>
  </si>
  <si>
    <t>CORFU</t>
  </si>
  <si>
    <t>MS8111AD</t>
  </si>
  <si>
    <t>JAKEOWEN</t>
  </si>
  <si>
    <t>RI5150BB</t>
  </si>
  <si>
    <t>NOT NAMED - (BARBOUR)</t>
  </si>
  <si>
    <t>MS8368ZE</t>
  </si>
  <si>
    <t>MOBY DICK</t>
  </si>
  <si>
    <t>MS6458AX</t>
  </si>
  <si>
    <t>MS9774BA</t>
  </si>
  <si>
    <t>MS0374JC</t>
  </si>
  <si>
    <t>ZEN</t>
  </si>
  <si>
    <t>MS9734AV</t>
  </si>
  <si>
    <t>NOT NAMED - (STELLO)</t>
  </si>
  <si>
    <t>MS9477BE</t>
  </si>
  <si>
    <t>NOT NAMED - (DUNN)</t>
  </si>
  <si>
    <t>MS6879J</t>
  </si>
  <si>
    <t>MS6534AX</t>
  </si>
  <si>
    <t>FOOTPRINT</t>
  </si>
  <si>
    <t>MS5273HT</t>
  </si>
  <si>
    <t>MS7212AJ</t>
  </si>
  <si>
    <t>NOT NAMED - (KAY)</t>
  </si>
  <si>
    <t>MS8348AV</t>
  </si>
  <si>
    <t>SHOWTIME</t>
  </si>
  <si>
    <t>MS5733AV</t>
  </si>
  <si>
    <t>NOT NAMED - (PAVAO)</t>
  </si>
  <si>
    <t>MS5676BG</t>
  </si>
  <si>
    <t>PROLINE</t>
  </si>
  <si>
    <t>MS5534BD</t>
  </si>
  <si>
    <t>GUT FEELING</t>
  </si>
  <si>
    <t>MS3657AS</t>
  </si>
  <si>
    <t>TALLY HO</t>
  </si>
  <si>
    <t>MS1263BF</t>
  </si>
  <si>
    <t>GULF STREAM</t>
  </si>
  <si>
    <t>MS9115AY</t>
  </si>
  <si>
    <t>SEA FOX</t>
  </si>
  <si>
    <t>MS4737DL</t>
  </si>
  <si>
    <t>FISH PIMP</t>
  </si>
  <si>
    <t>MS4339AY</t>
  </si>
  <si>
    <t>NOT NAMED - (GRACIANO)</t>
  </si>
  <si>
    <t>MS0017LF</t>
  </si>
  <si>
    <t>ALYDAR</t>
  </si>
  <si>
    <t>FL2710RC</t>
  </si>
  <si>
    <t>BLUEFINATIC</t>
  </si>
  <si>
    <t>MS7537DK</t>
  </si>
  <si>
    <t>NOT NAMED - (CONWAY)</t>
  </si>
  <si>
    <t>MS2359BE</t>
  </si>
  <si>
    <t>STEIGER CRAFT</t>
  </si>
  <si>
    <t>MS1336KU</t>
  </si>
  <si>
    <t>CHRISTINE MARIE</t>
  </si>
  <si>
    <t>MS2019BF</t>
  </si>
  <si>
    <t>MS2107BF</t>
  </si>
  <si>
    <t>NAT NAT</t>
  </si>
  <si>
    <t>MS4208AY</t>
  </si>
  <si>
    <t>FRANKENFISH</t>
  </si>
  <si>
    <t>MS2004SD</t>
  </si>
  <si>
    <t>SHAUSTY</t>
  </si>
  <si>
    <t>MS5606WT</t>
  </si>
  <si>
    <t>ALL R'S</t>
  </si>
  <si>
    <t>MS9743AS</t>
  </si>
  <si>
    <t>STRANGLEHOLD</t>
  </si>
  <si>
    <t>MS0228MP</t>
  </si>
  <si>
    <t>COASTAL CONNECTION</t>
  </si>
  <si>
    <t>MS2017TL</t>
  </si>
  <si>
    <t>STRIKER</t>
  </si>
  <si>
    <t>MS7783AL</t>
  </si>
  <si>
    <t>MISS EMMA</t>
  </si>
  <si>
    <t>MS8622AK</t>
  </si>
  <si>
    <t>TAPPED OUT</t>
  </si>
  <si>
    <t>MS4035AB</t>
  </si>
  <si>
    <t>WYKNOT</t>
  </si>
  <si>
    <t>MS5327BA</t>
  </si>
  <si>
    <t>CALINA</t>
  </si>
  <si>
    <t>MS9730BE</t>
  </si>
  <si>
    <t>NO NAME - (HUMPHRYS)</t>
  </si>
  <si>
    <t>MS1602MC</t>
  </si>
  <si>
    <t>MS0347AN</t>
  </si>
  <si>
    <t>HOBO II</t>
  </si>
  <si>
    <t>MS8536BE</t>
  </si>
  <si>
    <t>NOT NAMED - (PAIVA)</t>
  </si>
  <si>
    <t>MS7828AJ</t>
  </si>
  <si>
    <t>CHAPERREL</t>
  </si>
  <si>
    <t>MS3108AM</t>
  </si>
  <si>
    <t>NOT NAMED - (BOSCH)</t>
  </si>
  <si>
    <t>MS0728NM</t>
  </si>
  <si>
    <t>MS1973CM</t>
  </si>
  <si>
    <t>NO NAME (MACFARLANE)</t>
  </si>
  <si>
    <t>RI7542T</t>
  </si>
  <si>
    <t>NOT NAMED - (MONTEFORTE)</t>
  </si>
  <si>
    <t>WEST KINGSTON</t>
  </si>
  <si>
    <t>MS8177AS</t>
  </si>
  <si>
    <t>MADRUGADA</t>
  </si>
  <si>
    <t>MS4635BD</t>
  </si>
  <si>
    <t>NOT NAMED - (PEARLE)</t>
  </si>
  <si>
    <t>RI2826W</t>
  </si>
  <si>
    <t>PIECE OF MIND</t>
  </si>
  <si>
    <t>MS7975BF</t>
  </si>
  <si>
    <t>QUICK TRIP</t>
  </si>
  <si>
    <t>GENEVIEVE</t>
  </si>
  <si>
    <t>MS1566AL</t>
  </si>
  <si>
    <t>SECOND NATURE</t>
  </si>
  <si>
    <t>MS4673AK</t>
  </si>
  <si>
    <t>MEAN MARY</t>
  </si>
  <si>
    <t>MS3348JA</t>
  </si>
  <si>
    <t>CLINTON D</t>
  </si>
  <si>
    <t>MS8872BF</t>
  </si>
  <si>
    <t>NINA NONNA</t>
  </si>
  <si>
    <t>RI2560J</t>
  </si>
  <si>
    <t>GREY RIDE</t>
  </si>
  <si>
    <t>RI2693U</t>
  </si>
  <si>
    <t>JACKIE</t>
  </si>
  <si>
    <t>MS5849AC</t>
  </si>
  <si>
    <t>HERON</t>
  </si>
  <si>
    <t>MS6643H</t>
  </si>
  <si>
    <t>MS2104KA</t>
  </si>
  <si>
    <t>FORE CHECK</t>
  </si>
  <si>
    <t>MS0420AB</t>
  </si>
  <si>
    <t>KEEP SMILIN</t>
  </si>
  <si>
    <t>RI7530T</t>
  </si>
  <si>
    <t>NOT NAMED - (PAPA)</t>
  </si>
  <si>
    <t>MS3373AM</t>
  </si>
  <si>
    <t>I AM ON</t>
  </si>
  <si>
    <t>MS5337BD</t>
  </si>
  <si>
    <t>EASTBOUND &amp; DOWN</t>
  </si>
  <si>
    <t>MS3065KV</t>
  </si>
  <si>
    <t>MOONCUSSER II</t>
  </si>
  <si>
    <t>MS2278KL</t>
  </si>
  <si>
    <t>MS0902SV</t>
  </si>
  <si>
    <t>PLAYIN HOOKY</t>
  </si>
  <si>
    <t>MS4327NC</t>
  </si>
  <si>
    <t>BROKEN PROMISES</t>
  </si>
  <si>
    <t>MS8532AA</t>
  </si>
  <si>
    <t>NOT NAMED - (MATTHEWS)</t>
  </si>
  <si>
    <t>MS5942AR</t>
  </si>
  <si>
    <t>NOT NAMED - (PIN)</t>
  </si>
  <si>
    <t>MS3561BH</t>
  </si>
  <si>
    <t>MS6301AZ</t>
  </si>
  <si>
    <t>HOLLIGAN II</t>
  </si>
  <si>
    <t>MS4449PA</t>
  </si>
  <si>
    <t>JULIE MARIE</t>
  </si>
  <si>
    <t>MS1710AX</t>
  </si>
  <si>
    <t>THE IRISH TINKER</t>
  </si>
  <si>
    <t>MS0752AH</t>
  </si>
  <si>
    <t>NOT NAMED - (BRIDES)</t>
  </si>
  <si>
    <t>MS7423AJ</t>
  </si>
  <si>
    <t>MS4030AU</t>
  </si>
  <si>
    <t>NOT NAMED - (JOSEPH)</t>
  </si>
  <si>
    <t>MS1511AR</t>
  </si>
  <si>
    <t>SALT BASS FEVER</t>
  </si>
  <si>
    <t>MS7130BA</t>
  </si>
  <si>
    <t>OUIJA</t>
  </si>
  <si>
    <t>MS0082MW</t>
  </si>
  <si>
    <t>NOT NAMED - (WHYTE)</t>
  </si>
  <si>
    <t>MS5418BD</t>
  </si>
  <si>
    <t>TROUBLE MAKER</t>
  </si>
  <si>
    <t>MS6599AR</t>
  </si>
  <si>
    <t>NOT NAMED - (AMORELLO)</t>
  </si>
  <si>
    <t>MS9477AW</t>
  </si>
  <si>
    <t>NOT NAMED - (MAO)</t>
  </si>
  <si>
    <t>MS5308HB</t>
  </si>
  <si>
    <t>BRANDIELLEN</t>
  </si>
  <si>
    <t>MS7568AY</t>
  </si>
  <si>
    <t>NOT NAMED (PHAN )</t>
  </si>
  <si>
    <t>MS1260AL</t>
  </si>
  <si>
    <t>CALYPSO</t>
  </si>
  <si>
    <t>MS4078BD</t>
  </si>
  <si>
    <t>NOT NAMED - (HAKKILA)</t>
  </si>
  <si>
    <t>MS2189AV</t>
  </si>
  <si>
    <t>THUMPER</t>
  </si>
  <si>
    <t>MS7996BG</t>
  </si>
  <si>
    <t>RI4580W</t>
  </si>
  <si>
    <t>NOT NAMED - VIEIRA</t>
  </si>
  <si>
    <t>RI0076U</t>
  </si>
  <si>
    <t>GREY GOOSE</t>
  </si>
  <si>
    <t>MS2113ZE</t>
  </si>
  <si>
    <t>REEL TIME</t>
  </si>
  <si>
    <t>MS0056VA</t>
  </si>
  <si>
    <t>LUCKY DOG</t>
  </si>
  <si>
    <t>MS0041RT</t>
  </si>
  <si>
    <t>QUEEN MAUREEN II</t>
  </si>
  <si>
    <t>MS2382AV</t>
  </si>
  <si>
    <t>MS1115SP</t>
  </si>
  <si>
    <t>KARYN J II</t>
  </si>
  <si>
    <t>MS2749GH</t>
  </si>
  <si>
    <t>FISHING MISSION</t>
  </si>
  <si>
    <t>MS3539BB</t>
  </si>
  <si>
    <t>BOAT</t>
  </si>
  <si>
    <t>MS9869AM</t>
  </si>
  <si>
    <t>LISA G</t>
  </si>
  <si>
    <t>MS3804FT</t>
  </si>
  <si>
    <t>SPARKS FLY</t>
  </si>
  <si>
    <t>MS4781AK</t>
  </si>
  <si>
    <t>POLU HONU</t>
  </si>
  <si>
    <t>MS0022CM</t>
  </si>
  <si>
    <t>FLIPPS OUT</t>
  </si>
  <si>
    <t>MS7034AL</t>
  </si>
  <si>
    <t>ROD MAN</t>
  </si>
  <si>
    <t>MS6097BA</t>
  </si>
  <si>
    <t>ECLIPSE</t>
  </si>
  <si>
    <t>MS9990AV</t>
  </si>
  <si>
    <t>MS2000BE</t>
  </si>
  <si>
    <t>DOUBLE HAUL ANGLERS</t>
  </si>
  <si>
    <t>MS6956BE</t>
  </si>
  <si>
    <t>STRESSED OUT</t>
  </si>
  <si>
    <t>MS0270JS</t>
  </si>
  <si>
    <t>NOT NAMED - (SOUSA)</t>
  </si>
  <si>
    <t>MS0101PS</t>
  </si>
  <si>
    <t>CECELIA MARIE</t>
  </si>
  <si>
    <t>MS6465AV</t>
  </si>
  <si>
    <t>BOBCAT</t>
  </si>
  <si>
    <t>MS6093AH</t>
  </si>
  <si>
    <t>KATHYS KLOWN</t>
  </si>
  <si>
    <t>MS8366KK</t>
  </si>
  <si>
    <t>REEL LIV IN</t>
  </si>
  <si>
    <t>MS3714AM</t>
  </si>
  <si>
    <t>MS1029WP</t>
  </si>
  <si>
    <t>NOT NAMED - (PEASE)</t>
  </si>
  <si>
    <t>MS1249BC</t>
  </si>
  <si>
    <t>RI0784N</t>
  </si>
  <si>
    <t>AWOL</t>
  </si>
  <si>
    <t>MS8056AZ</t>
  </si>
  <si>
    <t>WATERCOLOR</t>
  </si>
  <si>
    <t>MS3681KN</t>
  </si>
  <si>
    <t>HAMMERHEAD</t>
  </si>
  <si>
    <t>RI7405W</t>
  </si>
  <si>
    <t>DANNY BOY</t>
  </si>
  <si>
    <t>MS0723RK</t>
  </si>
  <si>
    <t>ROSIE K</t>
  </si>
  <si>
    <t>MS6123AF</t>
  </si>
  <si>
    <t>GREAT WHITE BUFFALO II</t>
  </si>
  <si>
    <t>MS4740BF</t>
  </si>
  <si>
    <t>FLYING FINN</t>
  </si>
  <si>
    <t>MS0618CC</t>
  </si>
  <si>
    <t>MISS JANELLE</t>
  </si>
  <si>
    <t>MS4121AW</t>
  </si>
  <si>
    <t>NOT NAMED - (LOMBARDI)</t>
  </si>
  <si>
    <t>MS4828BD</t>
  </si>
  <si>
    <t>NO NAME - (KNEPPER)</t>
  </si>
  <si>
    <t>MS1994SN</t>
  </si>
  <si>
    <t>NO NAME - (NICHOLS)</t>
  </si>
  <si>
    <t>MS1220DC</t>
  </si>
  <si>
    <t>KNOW SEE TOE</t>
  </si>
  <si>
    <t>MS5824AC</t>
  </si>
  <si>
    <t>WENDY ANNE</t>
  </si>
  <si>
    <t>MS8258AY</t>
  </si>
  <si>
    <t>SEA STRIKE</t>
  </si>
  <si>
    <t>MS8108RM</t>
  </si>
  <si>
    <t>DEEPER N DEBT</t>
  </si>
  <si>
    <t>MS7117KH</t>
  </si>
  <si>
    <t>DRAGONFLY</t>
  </si>
  <si>
    <t>MS5017KS</t>
  </si>
  <si>
    <t>BRODY J</t>
  </si>
  <si>
    <t>MS1516KA</t>
  </si>
  <si>
    <t>MISTRESS</t>
  </si>
  <si>
    <t>MS0041TC</t>
  </si>
  <si>
    <t>FL8540BC</t>
  </si>
  <si>
    <t>TIN CUP</t>
  </si>
  <si>
    <t>MS8144AY</t>
  </si>
  <si>
    <t>WHATEVER</t>
  </si>
  <si>
    <t>MS2764BA</t>
  </si>
  <si>
    <t>TNA</t>
  </si>
  <si>
    <t>MS4444PP</t>
  </si>
  <si>
    <t>NO NAME - (PANNONI)</t>
  </si>
  <si>
    <t>MS5841JD</t>
  </si>
  <si>
    <t>NOT NAMED - (DROWN)</t>
  </si>
  <si>
    <t>MS0041ET</t>
  </si>
  <si>
    <t>NOT NAMED - (TAMAGINI)</t>
  </si>
  <si>
    <t>MS0011ZK</t>
  </si>
  <si>
    <t>DOUBLE HEADER</t>
  </si>
  <si>
    <t>MS0664CB</t>
  </si>
  <si>
    <t>RIPTIDE</t>
  </si>
  <si>
    <t>MS9513RW</t>
  </si>
  <si>
    <t>MS0416P</t>
  </si>
  <si>
    <t>NOT NAMED - (PISZCZ)</t>
  </si>
  <si>
    <t>MS7700ZG</t>
  </si>
  <si>
    <t>MS7976AM</t>
  </si>
  <si>
    <t>C HAWK</t>
  </si>
  <si>
    <t>MS6014AP</t>
  </si>
  <si>
    <t>NOT NAMED - (MACK)</t>
  </si>
  <si>
    <t>MS7369G</t>
  </si>
  <si>
    <t>GRACIE J</t>
  </si>
  <si>
    <t>MS7418A</t>
  </si>
  <si>
    <t>LAZYLION</t>
  </si>
  <si>
    <t>BIFIELD</t>
  </si>
  <si>
    <t>MS2415AC</t>
  </si>
  <si>
    <t>DONT FENCE IN</t>
  </si>
  <si>
    <t>RI7256U</t>
  </si>
  <si>
    <t>FIN DEEP</t>
  </si>
  <si>
    <t>MS5849AD</t>
  </si>
  <si>
    <t>C/C ENTERPRISE</t>
  </si>
  <si>
    <t>MS3457BC</t>
  </si>
  <si>
    <t>NOT NAMED- (SILVEIRA)</t>
  </si>
  <si>
    <t>MS3971AK</t>
  </si>
  <si>
    <t>MS0101JR</t>
  </si>
  <si>
    <t>NOT NAMED - (BENWAY)</t>
  </si>
  <si>
    <t>MS6198BB</t>
  </si>
  <si>
    <t>FREEDOM WON</t>
  </si>
  <si>
    <t>MS2015PC</t>
  </si>
  <si>
    <t>AMY SEA</t>
  </si>
  <si>
    <t>WILTON</t>
  </si>
  <si>
    <t>MS8874AJ</t>
  </si>
  <si>
    <t>GOOD RETURN</t>
  </si>
  <si>
    <t>MS7148ZC</t>
  </si>
  <si>
    <t>LADY LENA</t>
  </si>
  <si>
    <t>MS4978BF</t>
  </si>
  <si>
    <t>LOW KEY</t>
  </si>
  <si>
    <t>MS5610ZG</t>
  </si>
  <si>
    <t>2 NA TIME</t>
  </si>
  <si>
    <t>MS5479BK</t>
  </si>
  <si>
    <t>TWIN LIGHTS</t>
  </si>
  <si>
    <t>MS2300GW</t>
  </si>
  <si>
    <t>LISA D</t>
  </si>
  <si>
    <t>MS7551HD</t>
  </si>
  <si>
    <t>NOT NAMED - (JELLEME)</t>
  </si>
  <si>
    <t>MS7188BG</t>
  </si>
  <si>
    <t>FLAT TAIL</t>
  </si>
  <si>
    <t>RECURVE</t>
  </si>
  <si>
    <t>MS5447JR</t>
  </si>
  <si>
    <t>MS8034EM</t>
  </si>
  <si>
    <t>LORD STANLEY</t>
  </si>
  <si>
    <t>MS6444BG</t>
  </si>
  <si>
    <t>TRITON</t>
  </si>
  <si>
    <t>MS6002KK</t>
  </si>
  <si>
    <t>JAYBIRD</t>
  </si>
  <si>
    <t>MS6835BG</t>
  </si>
  <si>
    <t>MS1109CM</t>
  </si>
  <si>
    <t>NOT NAMED - (HOUGHTON)</t>
  </si>
  <si>
    <t>MS1601AR</t>
  </si>
  <si>
    <t>WHATS TIDE</t>
  </si>
  <si>
    <t>MS4413KJ</t>
  </si>
  <si>
    <t>SIGNIFICANT OTHER</t>
  </si>
  <si>
    <t>MS9769BA</t>
  </si>
  <si>
    <t>MS5405BA</t>
  </si>
  <si>
    <t>MS1216F</t>
  </si>
  <si>
    <t>MS0427ED</t>
  </si>
  <si>
    <t>HOOK UP II</t>
  </si>
  <si>
    <t>NORTH HARWICH</t>
  </si>
  <si>
    <t>MS7788SK</t>
  </si>
  <si>
    <t>MS6333AR</t>
  </si>
  <si>
    <t>2 FOR HOOKING</t>
  </si>
  <si>
    <t>MS2278AX</t>
  </si>
  <si>
    <t>UNCLE JOHNNY</t>
  </si>
  <si>
    <t>MS7404AM</t>
  </si>
  <si>
    <t>ALEXIS K</t>
  </si>
  <si>
    <t>MS7688AZ</t>
  </si>
  <si>
    <t>KATINK</t>
  </si>
  <si>
    <t>MS1522AM</t>
  </si>
  <si>
    <t>MS7389BG</t>
  </si>
  <si>
    <t>GAME LADY</t>
  </si>
  <si>
    <t>MS9479PV</t>
  </si>
  <si>
    <t>PAULLY'S CRACKER</t>
  </si>
  <si>
    <t>MS4514AW</t>
  </si>
  <si>
    <t>SCULLY JOE 2</t>
  </si>
  <si>
    <t>MS8305ZG</t>
  </si>
  <si>
    <t>NOT NAMED - (JOYAL)</t>
  </si>
  <si>
    <t>MS7313BB</t>
  </si>
  <si>
    <t>DOMINATOR</t>
  </si>
  <si>
    <t>MS5548BD</t>
  </si>
  <si>
    <t>SEA N RED</t>
  </si>
  <si>
    <t>SOUTH EASTON</t>
  </si>
  <si>
    <t>MS9368AN</t>
  </si>
  <si>
    <t>LAW PROFILE</t>
  </si>
  <si>
    <t>MS9199TE</t>
  </si>
  <si>
    <t>NO NAME - (NICKERSON)</t>
  </si>
  <si>
    <t>MS3545AW</t>
  </si>
  <si>
    <t>NOT NAMED - (GUARDADO)</t>
  </si>
  <si>
    <t>MS2537KH</t>
  </si>
  <si>
    <t>RITA MARIE</t>
  </si>
  <si>
    <t>MS3622AT</t>
  </si>
  <si>
    <t>JANIE B</t>
  </si>
  <si>
    <t>MS7398CJ</t>
  </si>
  <si>
    <t>NOT NAMED - (JACKSON)</t>
  </si>
  <si>
    <t>MS3494AD</t>
  </si>
  <si>
    <t>SVAGO</t>
  </si>
  <si>
    <t>MS2186AY</t>
  </si>
  <si>
    <t>MS3783AN</t>
  </si>
  <si>
    <t>MS6405AV</t>
  </si>
  <si>
    <t>ST PETE</t>
  </si>
  <si>
    <t>VT4409S</t>
  </si>
  <si>
    <t>IN TEMPO</t>
  </si>
  <si>
    <t>MS7498AM</t>
  </si>
  <si>
    <t>DUTCHMAN</t>
  </si>
  <si>
    <t>MS7478AS</t>
  </si>
  <si>
    <t>DEVI</t>
  </si>
  <si>
    <t>MS9256SC</t>
  </si>
  <si>
    <t>RAINBOW CONNECTION</t>
  </si>
  <si>
    <t>MS6917AF</t>
  </si>
  <si>
    <t>NOT NAMED - (SCHEFFLER)</t>
  </si>
  <si>
    <t>MS8076BF</t>
  </si>
  <si>
    <t>MS8543AY</t>
  </si>
  <si>
    <t>MEGA BANGER</t>
  </si>
  <si>
    <t>MS3753BD</t>
  </si>
  <si>
    <t>NO NAME (DAY)</t>
  </si>
  <si>
    <t>MS0928TM</t>
  </si>
  <si>
    <t>MS1939AR</t>
  </si>
  <si>
    <t>KALIDAH</t>
  </si>
  <si>
    <t>MS8630BA</t>
  </si>
  <si>
    <t>LADY BYNG</t>
  </si>
  <si>
    <t>MS5685BG</t>
  </si>
  <si>
    <t>MS6728BD</t>
  </si>
  <si>
    <t>HALLIGAN</t>
  </si>
  <si>
    <t>MS4810BC</t>
  </si>
  <si>
    <t>MS4147AX</t>
  </si>
  <si>
    <t>NO NAME - (NGUYEN)</t>
  </si>
  <si>
    <t>MS8356BG</t>
  </si>
  <si>
    <t>NOT NAMED - (LITCHFIELD)</t>
  </si>
  <si>
    <t>LITCHFIELD</t>
  </si>
  <si>
    <t>MS3866ZE</t>
  </si>
  <si>
    <t>WAHINI</t>
  </si>
  <si>
    <t>MS0404MF</t>
  </si>
  <si>
    <t>SANDHOG</t>
  </si>
  <si>
    <t>MS1218KJ</t>
  </si>
  <si>
    <t>MS6555ZE</t>
  </si>
  <si>
    <t>JOB SITE</t>
  </si>
  <si>
    <t>MS4377BD</t>
  </si>
  <si>
    <t>MS9998AX</t>
  </si>
  <si>
    <t>CATALYST</t>
  </si>
  <si>
    <t>MS9908KN</t>
  </si>
  <si>
    <t>NOT NAMED - (ANTINARELLI)</t>
  </si>
  <si>
    <t>MS9369AY</t>
  </si>
  <si>
    <t>FUNNY HOW</t>
  </si>
  <si>
    <t>AUBURNDALE</t>
  </si>
  <si>
    <t>MS7061BG</t>
  </si>
  <si>
    <t>TRURO HIGHLANDER</t>
  </si>
  <si>
    <t>MS5376FG</t>
  </si>
  <si>
    <t>BRAVO</t>
  </si>
  <si>
    <t>MS0096ML</t>
  </si>
  <si>
    <t>FISH FINDER</t>
  </si>
  <si>
    <t>MS0329RK</t>
  </si>
  <si>
    <t>TAIL CHASAH</t>
  </si>
  <si>
    <t>MS4857AC</t>
  </si>
  <si>
    <t>BETTY LOU II</t>
  </si>
  <si>
    <t>MS9536AW</t>
  </si>
  <si>
    <t>J &amp; L</t>
  </si>
  <si>
    <t>MS0013JW</t>
  </si>
  <si>
    <t>SEA BREEZE</t>
  </si>
  <si>
    <t>MS4295KR</t>
  </si>
  <si>
    <t>WAR BIRD</t>
  </si>
  <si>
    <t>MS2932AZ</t>
  </si>
  <si>
    <t>EGE HORSEPOWER</t>
  </si>
  <si>
    <t>RI8113K</t>
  </si>
  <si>
    <t>EIGHTY-SIX</t>
  </si>
  <si>
    <t>MS1208AW</t>
  </si>
  <si>
    <t>BEEF</t>
  </si>
  <si>
    <t>RI6724BA</t>
  </si>
  <si>
    <t>NOT NAMED -( D'ANGELO )</t>
  </si>
  <si>
    <t>MS9813BE</t>
  </si>
  <si>
    <t>NOT NAMED - ( VANASSE)</t>
  </si>
  <si>
    <t>MS6245N</t>
  </si>
  <si>
    <t>SEAABLE</t>
  </si>
  <si>
    <t>MS6792HT</t>
  </si>
  <si>
    <t>ALBACORE 1</t>
  </si>
  <si>
    <t>MS3829AJ</t>
  </si>
  <si>
    <t>ANN MARIE</t>
  </si>
  <si>
    <t>MS3624AR</t>
  </si>
  <si>
    <t>JERSEY GIRL</t>
  </si>
  <si>
    <t>MS4049GK</t>
  </si>
  <si>
    <t>NOT NAMED - (KENNEY)</t>
  </si>
  <si>
    <t>MS9042BF</t>
  </si>
  <si>
    <t>MS4165WB</t>
  </si>
  <si>
    <t>BUFFY ANNE</t>
  </si>
  <si>
    <t>MS2450AD</t>
  </si>
  <si>
    <t>MS0004JS</t>
  </si>
  <si>
    <t>BUCKTAIL</t>
  </si>
  <si>
    <t>MS8062AU</t>
  </si>
  <si>
    <t>NOT NAMED - VU</t>
  </si>
  <si>
    <t>MS8640AS</t>
  </si>
  <si>
    <t>MEGAN LEE</t>
  </si>
  <si>
    <t>MS6444BB</t>
  </si>
  <si>
    <t>CHERYL ANN</t>
  </si>
  <si>
    <t>MS2452HB</t>
  </si>
  <si>
    <t>NO NAME (AYERS)</t>
  </si>
  <si>
    <t>MS0828ER</t>
  </si>
  <si>
    <t>ELIZABETH REILLY</t>
  </si>
  <si>
    <t>MS5670KG</t>
  </si>
  <si>
    <t>RENEGADE</t>
  </si>
  <si>
    <t>W WAREHAM</t>
  </si>
  <si>
    <t>MS6213BG</t>
  </si>
  <si>
    <t>NOT NAMED - (NOT NAMED)</t>
  </si>
  <si>
    <t>MS9204KB</t>
  </si>
  <si>
    <t>GAYLE ANN</t>
  </si>
  <si>
    <t>MS3374KW</t>
  </si>
  <si>
    <t>NOT NAMED - (SHEPHERD)</t>
  </si>
  <si>
    <t>MS9659RR</t>
  </si>
  <si>
    <t>ANDY O</t>
  </si>
  <si>
    <t>MDS2016BT</t>
  </si>
  <si>
    <t>MS3379JB</t>
  </si>
  <si>
    <t>NOT NAMED - (BRUNELLE)</t>
  </si>
  <si>
    <t>MS7654BZ</t>
  </si>
  <si>
    <t>SALMON SEEKE II</t>
  </si>
  <si>
    <t>WHATELY</t>
  </si>
  <si>
    <t>NOT NAMED - (LETENDRE)</t>
  </si>
  <si>
    <t>MS4222KE</t>
  </si>
  <si>
    <t>NOT NAMED - (DOYLE)</t>
  </si>
  <si>
    <t>MS8462JF</t>
  </si>
  <si>
    <t>MS3463BH</t>
  </si>
  <si>
    <t>JAMIE LEIGH</t>
  </si>
  <si>
    <t>MS9828K</t>
  </si>
  <si>
    <t>BEN FISHING</t>
  </si>
  <si>
    <t>MS3474AT</t>
  </si>
  <si>
    <t>CAVVY</t>
  </si>
  <si>
    <t>NEW BEDFROD</t>
  </si>
  <si>
    <t>MS7147BD</t>
  </si>
  <si>
    <t>FISH EYE</t>
  </si>
  <si>
    <t>MS4009BD</t>
  </si>
  <si>
    <t>HD-2</t>
  </si>
  <si>
    <t>MS8337JJ</t>
  </si>
  <si>
    <t>HAIL MARY</t>
  </si>
  <si>
    <t>MS2488AF</t>
  </si>
  <si>
    <t>MS5018SL</t>
  </si>
  <si>
    <t>TOUCH OF GRAY</t>
  </si>
  <si>
    <t>MS1378BG</t>
  </si>
  <si>
    <t>NOT NAMED - (PASSANISI)</t>
  </si>
  <si>
    <t>MS3973AX</t>
  </si>
  <si>
    <t>HIGH LIFE</t>
  </si>
  <si>
    <t>MS9142AX</t>
  </si>
  <si>
    <t>SHORE THING</t>
  </si>
  <si>
    <t>ROCK ON</t>
  </si>
  <si>
    <t>MS0089P</t>
  </si>
  <si>
    <t>DREAM ON</t>
  </si>
  <si>
    <t>MS5799AU</t>
  </si>
  <si>
    <t>NOT NAMED - (DONOVAN)</t>
  </si>
  <si>
    <t>MS1243ST</t>
  </si>
  <si>
    <t>HELBO</t>
  </si>
  <si>
    <t>MS7478AN</t>
  </si>
  <si>
    <t>MS5859K</t>
  </si>
  <si>
    <t>REBEL</t>
  </si>
  <si>
    <t>MS7891RR</t>
  </si>
  <si>
    <t>FLO SEA</t>
  </si>
  <si>
    <t>MS0005RA</t>
  </si>
  <si>
    <t>THE JUNE-D</t>
  </si>
  <si>
    <t>MS4304AW</t>
  </si>
  <si>
    <t>NOT NAMED - (KING)</t>
  </si>
  <si>
    <t>BECCA</t>
  </si>
  <si>
    <t>MS1248FS</t>
  </si>
  <si>
    <t>MS3980FF</t>
  </si>
  <si>
    <t>SEA DUCK</t>
  </si>
  <si>
    <t>MS1021VH</t>
  </si>
  <si>
    <t>ADVENTURE</t>
  </si>
  <si>
    <t>MS4757KP</t>
  </si>
  <si>
    <t>NICOLE/SUZAN</t>
  </si>
  <si>
    <t>MS2310BB</t>
  </si>
  <si>
    <t>AVA MAY</t>
  </si>
  <si>
    <t>MS0504KC</t>
  </si>
  <si>
    <t>RITA L</t>
  </si>
  <si>
    <t>MS5541AR</t>
  </si>
  <si>
    <t>MS2562AT</t>
  </si>
  <si>
    <t>MS5943AA</t>
  </si>
  <si>
    <t>REBECCA</t>
  </si>
  <si>
    <t>MS4804FB</t>
  </si>
  <si>
    <t>CAPT PETE</t>
  </si>
  <si>
    <t>MS4044AY</t>
  </si>
  <si>
    <t>RIP TIDE</t>
  </si>
  <si>
    <t>MS0870HU</t>
  </si>
  <si>
    <t>RELENTLESS PURSUIT</t>
  </si>
  <si>
    <t>MS1991WB</t>
  </si>
  <si>
    <t>TRUE BLUE</t>
  </si>
  <si>
    <t>MS8695BG</t>
  </si>
  <si>
    <t>NO NAME - (KANDRICK)</t>
  </si>
  <si>
    <t>MS1869AD</t>
  </si>
  <si>
    <t>LITTLE STAR</t>
  </si>
  <si>
    <t>MS6261AT</t>
  </si>
  <si>
    <t>MS4945WW</t>
  </si>
  <si>
    <t>AIMEE LYNN 11</t>
  </si>
  <si>
    <t>MS9667AM</t>
  </si>
  <si>
    <t>METAL HEALTH</t>
  </si>
  <si>
    <t>MS9615AS</t>
  </si>
  <si>
    <t>INSEINE</t>
  </si>
  <si>
    <t>MS7451BA</t>
  </si>
  <si>
    <t>RIG A TONY</t>
  </si>
  <si>
    <t>MS0273BB</t>
  </si>
  <si>
    <t>STOKE WAGON</t>
  </si>
  <si>
    <t>MS0726DH</t>
  </si>
  <si>
    <t>WADE'S BOAT</t>
  </si>
  <si>
    <t>MS1975RL</t>
  </si>
  <si>
    <t>KETTIE S</t>
  </si>
  <si>
    <t>MS3382BE</t>
  </si>
  <si>
    <t>OBSESSION</t>
  </si>
  <si>
    <t>MS2907BF</t>
  </si>
  <si>
    <t>NO NAME - (CARVER)</t>
  </si>
  <si>
    <t>MS5875BA</t>
  </si>
  <si>
    <t>BULLDOG</t>
  </si>
  <si>
    <t>MS4274BA</t>
  </si>
  <si>
    <t>YELLOW DOG</t>
  </si>
  <si>
    <t>AGORITSA</t>
  </si>
  <si>
    <t>MS3979WB</t>
  </si>
  <si>
    <t>INCOGNETO</t>
  </si>
  <si>
    <t>MS1501BD</t>
  </si>
  <si>
    <t>TRICKY</t>
  </si>
  <si>
    <t>MS7154SK</t>
  </si>
  <si>
    <t>NO NAME (KENNIE)</t>
  </si>
  <si>
    <t>MS4677BF</t>
  </si>
  <si>
    <t>MS7344BA</t>
  </si>
  <si>
    <t>NO NAME (FOWLER)</t>
  </si>
  <si>
    <t>MS1108JM</t>
  </si>
  <si>
    <t>SUESEAQ</t>
  </si>
  <si>
    <t>MS1235JK</t>
  </si>
  <si>
    <t>NOT NAMED -(KOWALSKI )</t>
  </si>
  <si>
    <t>MS7801HT</t>
  </si>
  <si>
    <t>AMANDA JE</t>
  </si>
  <si>
    <t>MS1052AT</t>
  </si>
  <si>
    <t>LIVY JOE</t>
  </si>
  <si>
    <t>MS0150TL</t>
  </si>
  <si>
    <t>BLUE HIGHWAYS</t>
  </si>
  <si>
    <t>MS7121AK</t>
  </si>
  <si>
    <t>PAIGE LEE</t>
  </si>
  <si>
    <t>MS1986BS</t>
  </si>
  <si>
    <t>TRIPLE THREAT</t>
  </si>
  <si>
    <t>MS9839AS</t>
  </si>
  <si>
    <t>SENIOR</t>
  </si>
  <si>
    <t>MS9600GL</t>
  </si>
  <si>
    <t>NO NAME(LEE)</t>
  </si>
  <si>
    <t>MS1993RM</t>
  </si>
  <si>
    <t>TOP PRIORITY</t>
  </si>
  <si>
    <t>MS6777BE</t>
  </si>
  <si>
    <t>SCOTT FREE</t>
  </si>
  <si>
    <t>MS1227BF</t>
  </si>
  <si>
    <t>DISCLOSURE</t>
  </si>
  <si>
    <t>MS8807AA</t>
  </si>
  <si>
    <t>BLACK GOOSE</t>
  </si>
  <si>
    <t>ME134VF</t>
  </si>
  <si>
    <t>LADY DIANE</t>
  </si>
  <si>
    <t>MS6020AS</t>
  </si>
  <si>
    <t>MS4598L</t>
  </si>
  <si>
    <t>NORM L SEA</t>
  </si>
  <si>
    <t>MS6116AD</t>
  </si>
  <si>
    <t>NOT NAMED - (LEPPANEN)</t>
  </si>
  <si>
    <t>HATUNAMATA</t>
  </si>
  <si>
    <t>MS0825AR</t>
  </si>
  <si>
    <t>RAZOR BILL</t>
  </si>
  <si>
    <t>MS1398AW</t>
  </si>
  <si>
    <t>PAC SKIFF</t>
  </si>
  <si>
    <t>MS2288AH</t>
  </si>
  <si>
    <t>NOT NAMED - (LEAL)</t>
  </si>
  <si>
    <t>MS2523BH</t>
  </si>
  <si>
    <t>JESSICA E</t>
  </si>
  <si>
    <t>MS6784AL</t>
  </si>
  <si>
    <t>FALLOUT</t>
  </si>
  <si>
    <t>MS4165BC</t>
  </si>
  <si>
    <t>MS5606AG</t>
  </si>
  <si>
    <t>PUSS-IN-BOOTS</t>
  </si>
  <si>
    <t>MS2015SB</t>
  </si>
  <si>
    <t>MS5292ZE</t>
  </si>
  <si>
    <t>NIGHT WIND</t>
  </si>
  <si>
    <t>MS2841RN</t>
  </si>
  <si>
    <t>TIGHT LINE</t>
  </si>
  <si>
    <t>MS1907PT</t>
  </si>
  <si>
    <t>DEAD DOG II</t>
  </si>
  <si>
    <t>MS5131RF</t>
  </si>
  <si>
    <t>BAY RUNNER</t>
  </si>
  <si>
    <t>MS6932W</t>
  </si>
  <si>
    <t>SCALES &amp; TAILS</t>
  </si>
  <si>
    <t>MS5059BD</t>
  </si>
  <si>
    <t>NO NAME = (MCCARTHY)</t>
  </si>
  <si>
    <t>MS2841AR</t>
  </si>
  <si>
    <t>LADY JEAN</t>
  </si>
  <si>
    <t>MS3975BC</t>
  </si>
  <si>
    <t>DONA L III</t>
  </si>
  <si>
    <t>MS9136AP</t>
  </si>
  <si>
    <t>LAURA M</t>
  </si>
  <si>
    <t>MS6875BB</t>
  </si>
  <si>
    <t>THE BIG ONE</t>
  </si>
  <si>
    <t>MS1122AB</t>
  </si>
  <si>
    <t>NOT NAMED - (NERI)</t>
  </si>
  <si>
    <t>MS2100BC</t>
  </si>
  <si>
    <t>KENZIE II</t>
  </si>
  <si>
    <t>MS0084RS</t>
  </si>
  <si>
    <t>ROSE MARY II</t>
  </si>
  <si>
    <t>MS4217TR</t>
  </si>
  <si>
    <t>PIPPIN</t>
  </si>
  <si>
    <t>MS0327MF</t>
  </si>
  <si>
    <t>NO NAME - (FORD)</t>
  </si>
  <si>
    <t>MS6473AV</t>
  </si>
  <si>
    <t>LIL ' H</t>
  </si>
  <si>
    <t>MS7634BE</t>
  </si>
  <si>
    <t>RACHEL ANN</t>
  </si>
  <si>
    <t>MS8291AA</t>
  </si>
  <si>
    <t>ELMO</t>
  </si>
  <si>
    <t>MS9011AJ</t>
  </si>
  <si>
    <t>THE PALA</t>
  </si>
  <si>
    <t>MS1801AE</t>
  </si>
  <si>
    <t>ROCK N REEL</t>
  </si>
  <si>
    <t>MS8026AC</t>
  </si>
  <si>
    <t>MS7539AD</t>
  </si>
  <si>
    <t>NO BUTTS</t>
  </si>
  <si>
    <t>MS3477BE</t>
  </si>
  <si>
    <t>FULL COUNT</t>
  </si>
  <si>
    <t>MS3666BA</t>
  </si>
  <si>
    <t>NOT NAMED - (CUNNINGHAM)</t>
  </si>
  <si>
    <t>MS9509BA</t>
  </si>
  <si>
    <t>PATTY ANN</t>
  </si>
  <si>
    <t>RI4587X</t>
  </si>
  <si>
    <t>NOT NAMED - (DEPINA)</t>
  </si>
  <si>
    <t>MS0332JD</t>
  </si>
  <si>
    <t>SWORDFISH 3</t>
  </si>
  <si>
    <t>S YARMOUTH</t>
  </si>
  <si>
    <t>MS9544BD</t>
  </si>
  <si>
    <t>LUCKY PENNY</t>
  </si>
  <si>
    <t>MS8238BA</t>
  </si>
  <si>
    <t>TUNA &amp; EGG</t>
  </si>
  <si>
    <t>CLO ANNE 2</t>
  </si>
  <si>
    <t>MS1139BF</t>
  </si>
  <si>
    <t>NOT NAMED - (KONARY)</t>
  </si>
  <si>
    <t>MS1420AX</t>
  </si>
  <si>
    <t>NOT NAMED - (JAMGOCHIAN)</t>
  </si>
  <si>
    <t>MS9488BE</t>
  </si>
  <si>
    <t>MS6188BA</t>
  </si>
  <si>
    <t>GRACIE MARIE</t>
  </si>
  <si>
    <t>MS6179AG</t>
  </si>
  <si>
    <t>MS9395AV</t>
  </si>
  <si>
    <t>LAURA ANN</t>
  </si>
  <si>
    <t>MS6627ZG</t>
  </si>
  <si>
    <t>MS1379AW</t>
  </si>
  <si>
    <t>LYLA MAY</t>
  </si>
  <si>
    <t>MS1001BB</t>
  </si>
  <si>
    <t>WAMSUTTA</t>
  </si>
  <si>
    <t>NH8892AW</t>
  </si>
  <si>
    <t>MS5581AV</t>
  </si>
  <si>
    <t>MS3822BK</t>
  </si>
  <si>
    <t>AMBER JACK</t>
  </si>
  <si>
    <t>MS8093AY</t>
  </si>
  <si>
    <t>MS4698Z</t>
  </si>
  <si>
    <t>CAPT NATE</t>
  </si>
  <si>
    <t>CT7494AN</t>
  </si>
  <si>
    <t>KIYAA</t>
  </si>
  <si>
    <t>EAST HAVEN</t>
  </si>
  <si>
    <t>LEROY</t>
  </si>
  <si>
    <t>MS0602CR</t>
  </si>
  <si>
    <t>MATING SEASON</t>
  </si>
  <si>
    <t>MS4706AV</t>
  </si>
  <si>
    <t>MS8764A</t>
  </si>
  <si>
    <t>RUBEN JAMES</t>
  </si>
  <si>
    <t>MS2711ZC</t>
  </si>
  <si>
    <t>HEDGEHOG</t>
  </si>
  <si>
    <t>MS5725AY</t>
  </si>
  <si>
    <t>NASTY GALE</t>
  </si>
  <si>
    <t>MS7170BG</t>
  </si>
  <si>
    <t>PROPHET</t>
  </si>
  <si>
    <t>MS0522KJ</t>
  </si>
  <si>
    <t>NOT NAMED - (SVENDSEN)</t>
  </si>
  <si>
    <t>MS2491AS</t>
  </si>
  <si>
    <t>DINA MARIE</t>
  </si>
  <si>
    <t>MS8707ZB</t>
  </si>
  <si>
    <t>ON AGAIN</t>
  </si>
  <si>
    <t>MS8554KK</t>
  </si>
  <si>
    <t>PRIORITY 1</t>
  </si>
  <si>
    <t>MS4997BC</t>
  </si>
  <si>
    <t>THE BREEZE</t>
  </si>
  <si>
    <t>MS6399WS</t>
  </si>
  <si>
    <t>MS0063PB</t>
  </si>
  <si>
    <t>SAMANTHA RAE</t>
  </si>
  <si>
    <t>MS3582ZC</t>
  </si>
  <si>
    <t>KRAKEN</t>
  </si>
  <si>
    <t>MS9151HR</t>
  </si>
  <si>
    <t>NOT NAMED - (BROOKS)</t>
  </si>
  <si>
    <t>MS2060ZE</t>
  </si>
  <si>
    <t>HEL-LEN</t>
  </si>
  <si>
    <t>MS1140BF</t>
  </si>
  <si>
    <t>PEACE RESTORED</t>
  </si>
  <si>
    <t>MS7161AR</t>
  </si>
  <si>
    <t>MS8009RM</t>
  </si>
  <si>
    <t>IT'S TIME</t>
  </si>
  <si>
    <t>FANG</t>
  </si>
  <si>
    <t>MS5688BC</t>
  </si>
  <si>
    <t>ESCA</t>
  </si>
  <si>
    <t>MS8284AZ</t>
  </si>
  <si>
    <t>JUST ANOTHER TOY</t>
  </si>
  <si>
    <t>MS7893BD</t>
  </si>
  <si>
    <t>NOT NAMED - (RIVERA)</t>
  </si>
  <si>
    <t>MS9913FR</t>
  </si>
  <si>
    <t>HALFSHEL</t>
  </si>
  <si>
    <t>MS5245BA</t>
  </si>
  <si>
    <t>KRISTINE B</t>
  </si>
  <si>
    <t>NH2422HA</t>
  </si>
  <si>
    <t>ANNA LISA</t>
  </si>
  <si>
    <t>MS5614AC</t>
  </si>
  <si>
    <t>SAVANNA DREW</t>
  </si>
  <si>
    <t>NOT NAMED - (WAINIO)</t>
  </si>
  <si>
    <t>SOUTH CARVER</t>
  </si>
  <si>
    <t>MS5627ZG</t>
  </si>
  <si>
    <t>BIG BOAT</t>
  </si>
  <si>
    <t>MS2804HT</t>
  </si>
  <si>
    <t>JOY IS US</t>
  </si>
  <si>
    <t>RI3334N</t>
  </si>
  <si>
    <t>NICK O RYAN</t>
  </si>
  <si>
    <t>RI3253T</t>
  </si>
  <si>
    <t>THUNDERBIRD</t>
  </si>
  <si>
    <t>MS8517LC</t>
  </si>
  <si>
    <t>NOT NAMED - (CASALE)</t>
  </si>
  <si>
    <t>MS0058JB</t>
  </si>
  <si>
    <t>ROAMER III</t>
  </si>
  <si>
    <t>RI0174KB</t>
  </si>
  <si>
    <t>JAKATO</t>
  </si>
  <si>
    <t>MS9237BF</t>
  </si>
  <si>
    <t>PATIENCE</t>
  </si>
  <si>
    <t>MS7788ZB</t>
  </si>
  <si>
    <t>MAJOR HOLID</t>
  </si>
  <si>
    <t>MS5991AM</t>
  </si>
  <si>
    <t>MIDNIGHT EXTRA</t>
  </si>
  <si>
    <t>MS8378BB</t>
  </si>
  <si>
    <t>BARBARA MARIA</t>
  </si>
  <si>
    <t>MS2487TT</t>
  </si>
  <si>
    <t>SHARK</t>
  </si>
  <si>
    <t>MS3580BG</t>
  </si>
  <si>
    <t>NO NAME - (SIMONIS)</t>
  </si>
  <si>
    <t>E. DENNIS</t>
  </si>
  <si>
    <t>MS4003W</t>
  </si>
  <si>
    <t>ANDREA LEE</t>
  </si>
  <si>
    <t>MS9249WE</t>
  </si>
  <si>
    <t>LISA-ROSE</t>
  </si>
  <si>
    <t>MS0010PJ</t>
  </si>
  <si>
    <t>BESSIE</t>
  </si>
  <si>
    <t>MS7226AF</t>
  </si>
  <si>
    <t>FINADDICTS</t>
  </si>
  <si>
    <t>RI5933GC</t>
  </si>
  <si>
    <t>MS5040BD</t>
  </si>
  <si>
    <t>NO NAMED -( FISHER )</t>
  </si>
  <si>
    <t>MS9004FM</t>
  </si>
  <si>
    <t>NOT NAMED - (OSHEA)</t>
  </si>
  <si>
    <t>MS0289AF</t>
  </si>
  <si>
    <t>MONIZ - (NOT NAMED)</t>
  </si>
  <si>
    <t>MS5998BA</t>
  </si>
  <si>
    <t>MS0027FB</t>
  </si>
  <si>
    <t>BOAT POTATO</t>
  </si>
  <si>
    <t>MS7726BF</t>
  </si>
  <si>
    <t>SHINOBI</t>
  </si>
  <si>
    <t>WYCHMERE HARBOR</t>
  </si>
  <si>
    <t>SEA HOOK</t>
  </si>
  <si>
    <t>CT6798AY</t>
  </si>
  <si>
    <t>MY-DI MON</t>
  </si>
  <si>
    <t>NY9272PG</t>
  </si>
  <si>
    <t>PLAN B</t>
  </si>
  <si>
    <t>GREENPORT</t>
  </si>
  <si>
    <t>MS4589NN</t>
  </si>
  <si>
    <t>MIDNIGHT ESC</t>
  </si>
  <si>
    <t>MS7416BA</t>
  </si>
  <si>
    <t>CHASIN TAIL</t>
  </si>
  <si>
    <t>MS6631AY</t>
  </si>
  <si>
    <t>NOT NAMED - (HO)</t>
  </si>
  <si>
    <t>MS7639AS</t>
  </si>
  <si>
    <t>NOT NAMED - (DUNHAM)</t>
  </si>
  <si>
    <t>MS1148AN</t>
  </si>
  <si>
    <t>JULES OF THE SEA</t>
  </si>
  <si>
    <t>MS4125KP</t>
  </si>
  <si>
    <t>CRYSTAL &amp; ANDY</t>
  </si>
  <si>
    <t>MS4154KL</t>
  </si>
  <si>
    <t>SEA GRIFFIN</t>
  </si>
  <si>
    <t>RI9624T</t>
  </si>
  <si>
    <t>MS8534AY</t>
  </si>
  <si>
    <t>NOT NAMED - (MAHER)</t>
  </si>
  <si>
    <t>MS8542AY</t>
  </si>
  <si>
    <t>MS4908JT</t>
  </si>
  <si>
    <t>MS4217ZT</t>
  </si>
  <si>
    <t>ALBERMARL</t>
  </si>
  <si>
    <t>MS5034AX</t>
  </si>
  <si>
    <t>JOANIE O</t>
  </si>
  <si>
    <t>MS7754MS</t>
  </si>
  <si>
    <t>NO NAME (SULLIVAN)</t>
  </si>
  <si>
    <t>MS6287BB</t>
  </si>
  <si>
    <t>LEXI G</t>
  </si>
  <si>
    <t>MS3109AZ</t>
  </si>
  <si>
    <t>NOT NAMED - (BENOIT)</t>
  </si>
  <si>
    <t>MS0715MC</t>
  </si>
  <si>
    <t>OBSESSED</t>
  </si>
  <si>
    <t>MS1446HB</t>
  </si>
  <si>
    <t>BAY BRAT II</t>
  </si>
  <si>
    <t>RI0446U</t>
  </si>
  <si>
    <t>MS3725AD</t>
  </si>
  <si>
    <t>NOT NAMED - (VERMEULEN)</t>
  </si>
  <si>
    <t>MS1114HM</t>
  </si>
  <si>
    <t>SHANNON MAE</t>
  </si>
  <si>
    <t>MC7373TQ</t>
  </si>
  <si>
    <t>NOT NAMED - HOFFLER</t>
  </si>
  <si>
    <t>MS1604AR</t>
  </si>
  <si>
    <t>MS8306AR</t>
  </si>
  <si>
    <t>NAIL IT</t>
  </si>
  <si>
    <t>MS0447Y</t>
  </si>
  <si>
    <t>MS8203A</t>
  </si>
  <si>
    <t>SEA SICK</t>
  </si>
  <si>
    <t>MS9504AM</t>
  </si>
  <si>
    <t>SMOKIN REELS</t>
  </si>
  <si>
    <t>LENOX</t>
  </si>
  <si>
    <t>MS7185BG</t>
  </si>
  <si>
    <t>THE SEA QUEST</t>
  </si>
  <si>
    <t>OL SALT</t>
  </si>
  <si>
    <t>MS8253AM</t>
  </si>
  <si>
    <t>KERALD</t>
  </si>
  <si>
    <t>MS9373KR</t>
  </si>
  <si>
    <t>THE HOG</t>
  </si>
  <si>
    <t>MS1997JE</t>
  </si>
  <si>
    <t>TRIPLE J</t>
  </si>
  <si>
    <t>MS4613BS</t>
  </si>
  <si>
    <t>M.D. TALMS</t>
  </si>
  <si>
    <t>MS0526CL</t>
  </si>
  <si>
    <t>ZEPHYR ROSE</t>
  </si>
  <si>
    <t>MS4943KS</t>
  </si>
  <si>
    <t>ONE LAST PASS</t>
  </si>
  <si>
    <t>MS5329HT</t>
  </si>
  <si>
    <t>TINGRIN</t>
  </si>
  <si>
    <t>MS2827AS</t>
  </si>
  <si>
    <t>AFTERMATH</t>
  </si>
  <si>
    <t>MS0166JU</t>
  </si>
  <si>
    <t>MS7356JR</t>
  </si>
  <si>
    <t>SHADOW</t>
  </si>
  <si>
    <t>MS3450KS</t>
  </si>
  <si>
    <t>RAJ</t>
  </si>
  <si>
    <t>MS2744AZ</t>
  </si>
  <si>
    <t>MOLLY JEAN</t>
  </si>
  <si>
    <t>MS7032BG</t>
  </si>
  <si>
    <t>MARSEA</t>
  </si>
  <si>
    <t>MS4878BF</t>
  </si>
  <si>
    <t>NOT NAMED - (CARON)</t>
  </si>
  <si>
    <t>NORTH GRAFTON</t>
  </si>
  <si>
    <t>MS5792BG</t>
  </si>
  <si>
    <t>MS8562BD</t>
  </si>
  <si>
    <t>NOT NAMED - (ESCHER)</t>
  </si>
  <si>
    <t>MS0366CR</t>
  </si>
  <si>
    <t>SMILING AL</t>
  </si>
  <si>
    <t>MS8989RS</t>
  </si>
  <si>
    <t>FISHIN MUSICIAN</t>
  </si>
  <si>
    <t>MS2989ZC</t>
  </si>
  <si>
    <t>SILVER FOX</t>
  </si>
  <si>
    <t>WILKINSONVILLE</t>
  </si>
  <si>
    <t>MS2685AU</t>
  </si>
  <si>
    <t>SEASS</t>
  </si>
  <si>
    <t>MS4087BG</t>
  </si>
  <si>
    <t>NOT NAMED - (FISHER)</t>
  </si>
  <si>
    <t>MS4122TC</t>
  </si>
  <si>
    <t>OPERTWATY</t>
  </si>
  <si>
    <t>MS9994BE</t>
  </si>
  <si>
    <t>FINN-JINUITY</t>
  </si>
  <si>
    <t>ME19WNZ</t>
  </si>
  <si>
    <t>HOSTILE</t>
  </si>
  <si>
    <t>HOLLIS CENTER</t>
  </si>
  <si>
    <t>MS9424AA</t>
  </si>
  <si>
    <t>MAISIE MCCRAE</t>
  </si>
  <si>
    <t>MS5998AN</t>
  </si>
  <si>
    <t>RODE SODA</t>
  </si>
  <si>
    <t>MS3266BC</t>
  </si>
  <si>
    <t>FIRE ESCAPE</t>
  </si>
  <si>
    <t>CICELY JEAN</t>
  </si>
  <si>
    <t>MS5944RB</t>
  </si>
  <si>
    <t>INFINITE CHAOS</t>
  </si>
  <si>
    <t>MS3889BE</t>
  </si>
  <si>
    <t>NOT NAMED - (GEORGE )</t>
  </si>
  <si>
    <t>MS6360AC</t>
  </si>
  <si>
    <t>MS2095AL</t>
  </si>
  <si>
    <t>NOT SO EASY</t>
  </si>
  <si>
    <t>MS1896RS</t>
  </si>
  <si>
    <t>STRATOCASTER</t>
  </si>
  <si>
    <t>MS7315AW</t>
  </si>
  <si>
    <t>AT LAST</t>
  </si>
  <si>
    <t>MS2410AZ</t>
  </si>
  <si>
    <t>NOT NAMED -(MOBERG)</t>
  </si>
  <si>
    <t>MS6768AH</t>
  </si>
  <si>
    <t>NICOLE LEE</t>
  </si>
  <si>
    <t>MS5496AK</t>
  </si>
  <si>
    <t>NOT NAMED - (DEVITT)</t>
  </si>
  <si>
    <t>MS1754AT</t>
  </si>
  <si>
    <t>NEW WIFE</t>
  </si>
  <si>
    <t>NH2486EG</t>
  </si>
  <si>
    <t>NO NAME - (DUSVITCH)</t>
  </si>
  <si>
    <t>MS1995TH</t>
  </si>
  <si>
    <t>GINYA</t>
  </si>
  <si>
    <t>MS7708BD</t>
  </si>
  <si>
    <t>CATLAINA 2</t>
  </si>
  <si>
    <t>MS2087AE</t>
  </si>
  <si>
    <t>DIRTY DIAPER</t>
  </si>
  <si>
    <t>MS0908JH</t>
  </si>
  <si>
    <t>SHORT HANDED</t>
  </si>
  <si>
    <t>MS4350BF</t>
  </si>
  <si>
    <t>NOT NAMED - (DRISCOLL)</t>
  </si>
  <si>
    <t>MS4642ZG</t>
  </si>
  <si>
    <t>WILLIAM YOUNG</t>
  </si>
  <si>
    <t>MS7105KZ</t>
  </si>
  <si>
    <t>PIER PRESSURE</t>
  </si>
  <si>
    <t>MS1983AB</t>
  </si>
  <si>
    <t>STRIPERS R US</t>
  </si>
  <si>
    <t>MS0931MC</t>
  </si>
  <si>
    <t>NOT NAMED- (REYNOLDS)</t>
  </si>
  <si>
    <t>MS6618BG</t>
  </si>
  <si>
    <t>NY9159GK</t>
  </si>
  <si>
    <t>LUCY J</t>
  </si>
  <si>
    <t>RIDGEWOOD</t>
  </si>
  <si>
    <t>RI5570AX</t>
  </si>
  <si>
    <t>WILD</t>
  </si>
  <si>
    <t>MS7837RR</t>
  </si>
  <si>
    <t>ROYAL</t>
  </si>
  <si>
    <t>ME17BUD</t>
  </si>
  <si>
    <t>KARENA JEAN</t>
  </si>
  <si>
    <t>MS0123EP</t>
  </si>
  <si>
    <t>NOT NAMED - (PIECEWICZ)</t>
  </si>
  <si>
    <t>RI6521P</t>
  </si>
  <si>
    <t>MS3569BF</t>
  </si>
  <si>
    <t>MS2014TM</t>
  </si>
  <si>
    <t>MERRI MIKE ADVENTURE GALLEY</t>
  </si>
  <si>
    <t>MS2227AZ</t>
  </si>
  <si>
    <t>FISH NAPPER</t>
  </si>
  <si>
    <t>MS1357BH</t>
  </si>
  <si>
    <t>FOOTPRINTS II</t>
  </si>
  <si>
    <t>MS9356AY</t>
  </si>
  <si>
    <t>NOT NAMED - (CARRANCHO)</t>
  </si>
  <si>
    <t>MS2166BC</t>
  </si>
  <si>
    <t>JACK POT IV</t>
  </si>
  <si>
    <t>MS0196</t>
  </si>
  <si>
    <t>ABBA</t>
  </si>
  <si>
    <t>MS0827SC</t>
  </si>
  <si>
    <t>WE SKI</t>
  </si>
  <si>
    <t>MS5629KA</t>
  </si>
  <si>
    <t>DALEY CATCH</t>
  </si>
  <si>
    <t>MS2980DP</t>
  </si>
  <si>
    <t>HONEST GIL</t>
  </si>
  <si>
    <t>MS2478JC</t>
  </si>
  <si>
    <t>PLAYING HOOKY</t>
  </si>
  <si>
    <t>MS4387BE</t>
  </si>
  <si>
    <t>BING BING</t>
  </si>
  <si>
    <t>MS6671BB</t>
  </si>
  <si>
    <t>LUCKY CHAHM</t>
  </si>
  <si>
    <t>MS7127AY</t>
  </si>
  <si>
    <t>NOT NAMED - (FARIA)</t>
  </si>
  <si>
    <t>MS9316KB</t>
  </si>
  <si>
    <t>GREAT SCOTT</t>
  </si>
  <si>
    <t>MS7921AB</t>
  </si>
  <si>
    <t>MS5415AJ</t>
  </si>
  <si>
    <t>ASHLEY MARIE</t>
  </si>
  <si>
    <t>RI8978NR</t>
  </si>
  <si>
    <t>NOT NAMED - (FERRELL)</t>
  </si>
  <si>
    <t>FISH BONE</t>
  </si>
  <si>
    <t>MS4799ZG</t>
  </si>
  <si>
    <t>NOT NAMED - (HOUSMAN)</t>
  </si>
  <si>
    <t>MS1447AJ</t>
  </si>
  <si>
    <t>BAKANA</t>
  </si>
  <si>
    <t>MS0002RM</t>
  </si>
  <si>
    <t>RAYGO</t>
  </si>
  <si>
    <t>MS4086VD</t>
  </si>
  <si>
    <t>SEA STAR</t>
  </si>
  <si>
    <t>MS2197AU</t>
  </si>
  <si>
    <t>SQUISHEE 2</t>
  </si>
  <si>
    <t>RI8343W</t>
  </si>
  <si>
    <t>MARIA ISIDORO</t>
  </si>
  <si>
    <t>RI9183CD</t>
  </si>
  <si>
    <t>THE TREE GUY II</t>
  </si>
  <si>
    <t>AVA</t>
  </si>
  <si>
    <t>MS0005K</t>
  </si>
  <si>
    <t>SEA SWIRL</t>
  </si>
  <si>
    <t>MS1559AY</t>
  </si>
  <si>
    <t>NOT NAMED - (DOHERTY)</t>
  </si>
  <si>
    <t>MS0002WB</t>
  </si>
  <si>
    <t>NOT NAMED - (BURRELL)</t>
  </si>
  <si>
    <t>MS0003PV</t>
  </si>
  <si>
    <t>DIANE V</t>
  </si>
  <si>
    <t>MS9872AA</t>
  </si>
  <si>
    <t>RI9762AW</t>
  </si>
  <si>
    <t>CAROL'S GIRL</t>
  </si>
  <si>
    <t>MS9101SA</t>
  </si>
  <si>
    <t>TASHMOO</t>
  </si>
  <si>
    <t>MS6969DA</t>
  </si>
  <si>
    <t>RED SOLO CUP</t>
  </si>
  <si>
    <t>MS1984K</t>
  </si>
  <si>
    <t>CAROL ANN</t>
  </si>
  <si>
    <t>MS1460AR</t>
  </si>
  <si>
    <t>NOT NAMED - (BACIGALUPO)</t>
  </si>
  <si>
    <t>MS5737ZG</t>
  </si>
  <si>
    <t>NOT NAMED - (REBELO)</t>
  </si>
  <si>
    <t>MS0105AV</t>
  </si>
  <si>
    <t>RELEASE</t>
  </si>
  <si>
    <t>MS7866AU</t>
  </si>
  <si>
    <t>CAIOMHE</t>
  </si>
  <si>
    <t>MS8324AA</t>
  </si>
  <si>
    <t>FULLY INVOLVED II</t>
  </si>
  <si>
    <t>MS4424AT</t>
  </si>
  <si>
    <t>LEBLANC 24</t>
  </si>
  <si>
    <t>MS0127CC</t>
  </si>
  <si>
    <t>MS6808AK</t>
  </si>
  <si>
    <t>WILD CLAMS</t>
  </si>
  <si>
    <t>MS1814KL</t>
  </si>
  <si>
    <t>GUPPY</t>
  </si>
  <si>
    <t>MS5553BG</t>
  </si>
  <si>
    <t>MISS CHIEF</t>
  </si>
  <si>
    <t>MS4439AF</t>
  </si>
  <si>
    <t>MR H</t>
  </si>
  <si>
    <t>WILBRAHAM</t>
  </si>
  <si>
    <t>MS5251AU</t>
  </si>
  <si>
    <t>LOWKEY</t>
  </si>
  <si>
    <t>MS9587AS</t>
  </si>
  <si>
    <t>NOT NAMED - (PERSONENI)</t>
  </si>
  <si>
    <t>MS2707BD</t>
  </si>
  <si>
    <t>CYNDI B</t>
  </si>
  <si>
    <t>MS6188KV</t>
  </si>
  <si>
    <t>DOUGLAS OH</t>
  </si>
  <si>
    <t>MS2456BB</t>
  </si>
  <si>
    <t>MS1701JG</t>
  </si>
  <si>
    <t>YANKEE PRIDE</t>
  </si>
  <si>
    <t>MS5387AJ</t>
  </si>
  <si>
    <t>LADY</t>
  </si>
  <si>
    <t>MS6386BD</t>
  </si>
  <si>
    <t>SEA GLASS</t>
  </si>
  <si>
    <t>MS8753AA</t>
  </si>
  <si>
    <t>NOT NAMED - (CARADIMOS)</t>
  </si>
  <si>
    <t>CLO-ANNE</t>
  </si>
  <si>
    <t>MS4553BA</t>
  </si>
  <si>
    <t>MS6298AK</t>
  </si>
  <si>
    <t>JARHEAD</t>
  </si>
  <si>
    <t>MS8137BG</t>
  </si>
  <si>
    <t>OL SWEATY TOOTH</t>
  </si>
  <si>
    <t>EAST BOSTON HBR</t>
  </si>
  <si>
    <t>MS6077AU</t>
  </si>
  <si>
    <t>MS9990X</t>
  </si>
  <si>
    <t>FISH N CHIPS</t>
  </si>
  <si>
    <t>MS7792CD</t>
  </si>
  <si>
    <t>MS5588KP</t>
  </si>
  <si>
    <t>JEREMIAH CADE</t>
  </si>
  <si>
    <t>MS7829AK</t>
  </si>
  <si>
    <t>SKEEZER</t>
  </si>
  <si>
    <t>MS1487AM</t>
  </si>
  <si>
    <t>LITTLE NINA</t>
  </si>
  <si>
    <t>MS8510BF</t>
  </si>
  <si>
    <t>SLO-POKE</t>
  </si>
  <si>
    <t>MS0004GH</t>
  </si>
  <si>
    <t>PARDNER</t>
  </si>
  <si>
    <t>MS1976PT</t>
  </si>
  <si>
    <t>MS9694AF</t>
  </si>
  <si>
    <t>OLD GLORY</t>
  </si>
  <si>
    <t>01931-3190</t>
  </si>
  <si>
    <t>MS2216TT</t>
  </si>
  <si>
    <t>PRIME DIRECTIVE</t>
  </si>
  <si>
    <t>MS7350S</t>
  </si>
  <si>
    <t>LUMPY BEAR</t>
  </si>
  <si>
    <t>MS4325AW</t>
  </si>
  <si>
    <t>ARCADIAN II</t>
  </si>
  <si>
    <t>MS6707AW</t>
  </si>
  <si>
    <t>DEB</t>
  </si>
  <si>
    <t>MS9897SP</t>
  </si>
  <si>
    <t>FREE FALLING</t>
  </si>
  <si>
    <t>MS8304HC</t>
  </si>
  <si>
    <t>SHELCO</t>
  </si>
  <si>
    <t>MS4325HH</t>
  </si>
  <si>
    <t>NOT NAMED - (BALBONI)</t>
  </si>
  <si>
    <t>MS1697KD</t>
  </si>
  <si>
    <t>HARDBALL</t>
  </si>
  <si>
    <t>MS7731K</t>
  </si>
  <si>
    <t>MAELEEN</t>
  </si>
  <si>
    <t>MS7698BD</t>
  </si>
  <si>
    <t>THE BOTTOM LINE</t>
  </si>
  <si>
    <t>MS4814AR</t>
  </si>
  <si>
    <t>NORTH CARVER</t>
  </si>
  <si>
    <t>MS6106ZB</t>
  </si>
  <si>
    <t>SEPTEMBER SONG</t>
  </si>
  <si>
    <t>MS9995KJ</t>
  </si>
  <si>
    <t>HOLLY JO</t>
  </si>
  <si>
    <t>MS0002JF</t>
  </si>
  <si>
    <t>M.R.S.</t>
  </si>
  <si>
    <t>MS1427AL</t>
  </si>
  <si>
    <t>NOT NAMED - (HASSAN)</t>
  </si>
  <si>
    <t>MS0055B</t>
  </si>
  <si>
    <t>MISS TORI</t>
  </si>
  <si>
    <t>MS1704KJ</t>
  </si>
  <si>
    <t>MS0031RG</t>
  </si>
  <si>
    <t>MS5641AM</t>
  </si>
  <si>
    <t>REEL MISSPHYT</t>
  </si>
  <si>
    <t>MS0927JC</t>
  </si>
  <si>
    <t>NOT NAMED - (CRENEY)</t>
  </si>
  <si>
    <t>MS4000KA</t>
  </si>
  <si>
    <t>KATTAILS</t>
  </si>
  <si>
    <t>MS5392SD</t>
  </si>
  <si>
    <t>MS7932AH</t>
  </si>
  <si>
    <t>MS8104AT</t>
  </si>
  <si>
    <t>DOUBLED UP</t>
  </si>
  <si>
    <t>MS1362MW</t>
  </si>
  <si>
    <t>TWO WISH IN</t>
  </si>
  <si>
    <t>MS0063RS</t>
  </si>
  <si>
    <t>MS6973BD</t>
  </si>
  <si>
    <t>NOT NAMED - (HALLET)</t>
  </si>
  <si>
    <t>SOUTH WALPOLE</t>
  </si>
  <si>
    <t>MS0026CD</t>
  </si>
  <si>
    <t>LANIE</t>
  </si>
  <si>
    <t>MS6348AY</t>
  </si>
  <si>
    <t>MS6772MA</t>
  </si>
  <si>
    <t>T.B.F.</t>
  </si>
  <si>
    <t>MS1997ML</t>
  </si>
  <si>
    <t>HALF TIME</t>
  </si>
  <si>
    <t>MS7383WH</t>
  </si>
  <si>
    <t>HEY MAR</t>
  </si>
  <si>
    <t>MS9464TP</t>
  </si>
  <si>
    <t>KIT P</t>
  </si>
  <si>
    <t>PITTSBURGH</t>
  </si>
  <si>
    <t>MS6278JM</t>
  </si>
  <si>
    <t>TIGHTEN UP</t>
  </si>
  <si>
    <t>MONROE</t>
  </si>
  <si>
    <t>MS8093BD</t>
  </si>
  <si>
    <t>FREEDOM II</t>
  </si>
  <si>
    <t>MS4424AY</t>
  </si>
  <si>
    <t>FOR THE BOYS</t>
  </si>
  <si>
    <t>MS3782AY</t>
  </si>
  <si>
    <t>MS3313EA</t>
  </si>
  <si>
    <t>NOT NAMED - (BARR)</t>
  </si>
  <si>
    <t>MS3556AL</t>
  </si>
  <si>
    <t>CAT FISH</t>
  </si>
  <si>
    <t>MS9091BA</t>
  </si>
  <si>
    <t>AHI</t>
  </si>
  <si>
    <t>MS5625BD</t>
  </si>
  <si>
    <t>NOT NAMED - (KHOA)</t>
  </si>
  <si>
    <t>MS4478ZE</t>
  </si>
  <si>
    <t>CHUMTINI</t>
  </si>
  <si>
    <t>MS4234AF</t>
  </si>
  <si>
    <t>EXCALIBUR</t>
  </si>
  <si>
    <t>MS3848AZ</t>
  </si>
  <si>
    <t>WISE CHOICE</t>
  </si>
  <si>
    <t>MS2487AW</t>
  </si>
  <si>
    <t>HUNTRESS</t>
  </si>
  <si>
    <t>MS0036RE</t>
  </si>
  <si>
    <t>FL9652SJ</t>
  </si>
  <si>
    <t>BOW TYE</t>
  </si>
  <si>
    <t>JACKSONVILLE</t>
  </si>
  <si>
    <t>MS0126ES</t>
  </si>
  <si>
    <t>MS1127AW</t>
  </si>
  <si>
    <t>MS6134NH</t>
  </si>
  <si>
    <t>REAL REEL GONE</t>
  </si>
  <si>
    <t>MS0095JB</t>
  </si>
  <si>
    <t>BEAMIE</t>
  </si>
  <si>
    <t>MS2036AJ</t>
  </si>
  <si>
    <t>NOT NAMED - (GIRVAN)</t>
  </si>
  <si>
    <t>SEVERANCE</t>
  </si>
  <si>
    <t>MS9559YR</t>
  </si>
  <si>
    <t>REEL ESCAPE</t>
  </si>
  <si>
    <t>MS6740ZG</t>
  </si>
  <si>
    <t>MS6827MB</t>
  </si>
  <si>
    <t>MEGA BITE</t>
  </si>
  <si>
    <t>MS0041TF</t>
  </si>
  <si>
    <t>SOUTH ATTLEBORO</t>
  </si>
  <si>
    <t>OUTLAW</t>
  </si>
  <si>
    <t>MS2004AS</t>
  </si>
  <si>
    <t>SMALL WONDER</t>
  </si>
  <si>
    <t>MS6574ZG</t>
  </si>
  <si>
    <t>MISS MAY</t>
  </si>
  <si>
    <t>MS5113KP</t>
  </si>
  <si>
    <t>ASHLEY RAYE</t>
  </si>
  <si>
    <t>MS2236BH</t>
  </si>
  <si>
    <t>FOURTEEN</t>
  </si>
  <si>
    <t>OLD DOG II</t>
  </si>
  <si>
    <t>MS5392ZG</t>
  </si>
  <si>
    <t>NOT NAMED - (NEVILLE)</t>
  </si>
  <si>
    <t>MS8905BA</t>
  </si>
  <si>
    <t>DARK:30</t>
  </si>
  <si>
    <t>MS8541BG</t>
  </si>
  <si>
    <t>ADVANTAGEOUS</t>
  </si>
  <si>
    <t>MS5421AY</t>
  </si>
  <si>
    <t>ARAN ISLAND</t>
  </si>
  <si>
    <t>MS1278NW</t>
  </si>
  <si>
    <t>FEATHER WEDGE</t>
  </si>
  <si>
    <t>MS2832AM</t>
  </si>
  <si>
    <t>REEL REFLECTIONS</t>
  </si>
  <si>
    <t>MS5619BF</t>
  </si>
  <si>
    <t>JEM JEM</t>
  </si>
  <si>
    <t>NIGHTHAWK</t>
  </si>
  <si>
    <t>MS4044HC</t>
  </si>
  <si>
    <t>SASSY</t>
  </si>
  <si>
    <t>MS2445AW</t>
  </si>
  <si>
    <t>BLUE SKY</t>
  </si>
  <si>
    <t>TUNA TTICKLER</t>
  </si>
  <si>
    <t>MS0015SD</t>
  </si>
  <si>
    <t>SCOTT D</t>
  </si>
  <si>
    <t>MS8039KG</t>
  </si>
  <si>
    <t>MS6001BE</t>
  </si>
  <si>
    <t>THE ALCHEMIST</t>
  </si>
  <si>
    <t>MS0069AC</t>
  </si>
  <si>
    <t>MAKAI</t>
  </si>
  <si>
    <t>MS6610BA</t>
  </si>
  <si>
    <t>NOT NAMED - (MALIN)</t>
  </si>
  <si>
    <t>MS0001GD</t>
  </si>
  <si>
    <t>GIMPY TWO</t>
  </si>
  <si>
    <t>MS6938BC</t>
  </si>
  <si>
    <t>MS8384AV</t>
  </si>
  <si>
    <t>MS5202BF</t>
  </si>
  <si>
    <t>DANIELLE ROSE</t>
  </si>
  <si>
    <t>WHITINSVILLE</t>
  </si>
  <si>
    <t>MS1210RT</t>
  </si>
  <si>
    <t>SEA BUSS</t>
  </si>
  <si>
    <t>CT2356BJ</t>
  </si>
  <si>
    <t>CHERYL ANNE III</t>
  </si>
  <si>
    <t>ENFIELD</t>
  </si>
  <si>
    <t>MS8684BE</t>
  </si>
  <si>
    <t>BAD HABIT</t>
  </si>
  <si>
    <t>MS5526BD</t>
  </si>
  <si>
    <t>JENNIFER LYNNE</t>
  </si>
  <si>
    <t>MS5994SR</t>
  </si>
  <si>
    <t>FISHING POL 1</t>
  </si>
  <si>
    <t>MS6103KN</t>
  </si>
  <si>
    <t>MANDATORY</t>
  </si>
  <si>
    <t>MS8073KR</t>
  </si>
  <si>
    <t>BLUEBIRD</t>
  </si>
  <si>
    <t>MS5104KN</t>
  </si>
  <si>
    <t>NOT NAMED - (GILKES)</t>
  </si>
  <si>
    <t>MS6306AY</t>
  </si>
  <si>
    <t>SILVERSIDES</t>
  </si>
  <si>
    <t>MS9976GG</t>
  </si>
  <si>
    <t>EARLY BIRD TWO</t>
  </si>
  <si>
    <t>MS2792AZ</t>
  </si>
  <si>
    <t>STUFF IT</t>
  </si>
  <si>
    <t>MS2832E</t>
  </si>
  <si>
    <t>TAIL SPIN III</t>
  </si>
  <si>
    <t>MS5917BC</t>
  </si>
  <si>
    <t>MISS JESS</t>
  </si>
  <si>
    <t>MS5143RB</t>
  </si>
  <si>
    <t>NOT NAMED (BEAULIEU)</t>
  </si>
  <si>
    <t>MS1500KD</t>
  </si>
  <si>
    <t>REEL RUSH</t>
  </si>
  <si>
    <t>MS3662AV</t>
  </si>
  <si>
    <t>ELIZABETH B</t>
  </si>
  <si>
    <t>MS4322TM</t>
  </si>
  <si>
    <t>REEL THRILLS TOO</t>
  </si>
  <si>
    <t>MS6466BF</t>
  </si>
  <si>
    <t>COURTNEY ANNE</t>
  </si>
  <si>
    <t>MS2706BE</t>
  </si>
  <si>
    <t>NOT NAMED -(SANFILIPPO)</t>
  </si>
  <si>
    <t>MS0565RS</t>
  </si>
  <si>
    <t>MS8673AY</t>
  </si>
  <si>
    <t>OFFSHORE ACCOUNT</t>
  </si>
  <si>
    <t>MS5092BA</t>
  </si>
  <si>
    <t>NOT NAMED - REGO</t>
  </si>
  <si>
    <t>MS7587BA</t>
  </si>
  <si>
    <t>MS9582BG</t>
  </si>
  <si>
    <t>MS6657AT</t>
  </si>
  <si>
    <t>CE'ST LA VIE II</t>
  </si>
  <si>
    <t>DEFIANCE</t>
  </si>
  <si>
    <t>MS7639BC</t>
  </si>
  <si>
    <t>MICHNBELL</t>
  </si>
  <si>
    <t>MS4581AW</t>
  </si>
  <si>
    <t>NOTNAMED - (SOTER)</t>
  </si>
  <si>
    <t>MS1962ML</t>
  </si>
  <si>
    <t>MS7216BG</t>
  </si>
  <si>
    <t>MAJOR LOOK</t>
  </si>
  <si>
    <t>MS4169BF</t>
  </si>
  <si>
    <t>NOT NAMED - (OTOOLE)</t>
  </si>
  <si>
    <t>MS5891BG</t>
  </si>
  <si>
    <t>MS0953JB</t>
  </si>
  <si>
    <t>TUNAMI</t>
  </si>
  <si>
    <t>MS1127YX</t>
  </si>
  <si>
    <t>NOT NAMED - (POND)</t>
  </si>
  <si>
    <t>MS5975BA</t>
  </si>
  <si>
    <t>NOT NAMED - VARELA</t>
  </si>
  <si>
    <t>BENNY K</t>
  </si>
  <si>
    <t>CT2609BF</t>
  </si>
  <si>
    <t>MS3829AT</t>
  </si>
  <si>
    <t>MOLLY SUE</t>
  </si>
  <si>
    <t>MS7608DS</t>
  </si>
  <si>
    <t>RYESING SON</t>
  </si>
  <si>
    <t>MS8281AU</t>
  </si>
  <si>
    <t>THE SHADOW</t>
  </si>
  <si>
    <t>MS6330NN</t>
  </si>
  <si>
    <t>BAYMAR III</t>
  </si>
  <si>
    <t>MS9758BE</t>
  </si>
  <si>
    <t>NOT NAMED - (HULL)</t>
  </si>
  <si>
    <t>MS6413AY</t>
  </si>
  <si>
    <t>SUMMER DOG</t>
  </si>
  <si>
    <t>MS0046Y</t>
  </si>
  <si>
    <t>MS6119AU</t>
  </si>
  <si>
    <t>ELLI MAE</t>
  </si>
  <si>
    <t>MS2206BH</t>
  </si>
  <si>
    <t>SOME THIN'S FISHY</t>
  </si>
  <si>
    <t>RI0409SW</t>
  </si>
  <si>
    <t>SUBTLE TAKE</t>
  </si>
  <si>
    <t>BRANFORD</t>
  </si>
  <si>
    <t>MS5230AX</t>
  </si>
  <si>
    <t>SKIPPY 4</t>
  </si>
  <si>
    <t>MS8359AY</t>
  </si>
  <si>
    <t>NO NAMED -(DACOSTA)</t>
  </si>
  <si>
    <t>MS9285JP</t>
  </si>
  <si>
    <t>MS0126DB</t>
  </si>
  <si>
    <t>NOT NAMED (BURGO )</t>
  </si>
  <si>
    <t>MS9274PC</t>
  </si>
  <si>
    <t>BELISUE</t>
  </si>
  <si>
    <t>MS7741AX</t>
  </si>
  <si>
    <t>VIGILANTE</t>
  </si>
  <si>
    <t>MS3033BF</t>
  </si>
  <si>
    <t>MS0724DC</t>
  </si>
  <si>
    <t>JESS N ALLY</t>
  </si>
  <si>
    <t>MS6752PP</t>
  </si>
  <si>
    <t>RIVER FOX</t>
  </si>
  <si>
    <t>MS4202BU</t>
  </si>
  <si>
    <t>BAD LATITUDE</t>
  </si>
  <si>
    <t>MS5815AV</t>
  </si>
  <si>
    <t>VERA</t>
  </si>
  <si>
    <t>RI6651D</t>
  </si>
  <si>
    <t>NOT NAMED - (OTTILIGE)</t>
  </si>
  <si>
    <t>RI1122L</t>
  </si>
  <si>
    <t>RAQUEL MARIE</t>
  </si>
  <si>
    <t>LITTLE COMPTON</t>
  </si>
  <si>
    <t>MS7517AY</t>
  </si>
  <si>
    <t>BHOOKEND</t>
  </si>
  <si>
    <t>MS8227BB</t>
  </si>
  <si>
    <t>NOT NAMED -(BAILLARGEON )</t>
  </si>
  <si>
    <t>MS8860AT</t>
  </si>
  <si>
    <t>NO NAME (FERREIRA)</t>
  </si>
  <si>
    <t>MS2361KA</t>
  </si>
  <si>
    <t>SWEET JANE</t>
  </si>
  <si>
    <t>MS1135AY</t>
  </si>
  <si>
    <t>THE GAFF</t>
  </si>
  <si>
    <t>MS0020KZ</t>
  </si>
  <si>
    <t>NOT NAMED - (NIEHOFF)</t>
  </si>
  <si>
    <t>MS9111FD</t>
  </si>
  <si>
    <t>SMOKE SHOWIN</t>
  </si>
  <si>
    <t>MS1297AX</t>
  </si>
  <si>
    <t>NEESHA C</t>
  </si>
  <si>
    <t>FL1699PX</t>
  </si>
  <si>
    <t>NOT NAMED - (JOHNSTON)</t>
  </si>
  <si>
    <t>OLD SAYBROOK</t>
  </si>
  <si>
    <t>MS8901AR</t>
  </si>
  <si>
    <t>FINDING NEMO</t>
  </si>
  <si>
    <t>MS6329BA</t>
  </si>
  <si>
    <t>RACHEL CHRISTINE</t>
  </si>
  <si>
    <t>MS8991BE</t>
  </si>
  <si>
    <t>CORNERSTONE</t>
  </si>
  <si>
    <t>MS0614NR</t>
  </si>
  <si>
    <t>NOT NAMED - (RAPOSO)</t>
  </si>
  <si>
    <t>MS4233KJ</t>
  </si>
  <si>
    <t>NOT NAMED - (PARLANTE)</t>
  </si>
  <si>
    <t>MS3656K</t>
  </si>
  <si>
    <t>END OF THE LINE</t>
  </si>
  <si>
    <t>MS1227AW</t>
  </si>
  <si>
    <t>BLUE JAY</t>
  </si>
  <si>
    <t>MS1749JG</t>
  </si>
  <si>
    <t>MADISON JEAN</t>
  </si>
  <si>
    <t>MS9174GZ</t>
  </si>
  <si>
    <t>PANACEA</t>
  </si>
  <si>
    <t>MS1991NP</t>
  </si>
  <si>
    <t>REEL HOME</t>
  </si>
  <si>
    <t>MS5938BD</t>
  </si>
  <si>
    <t>MATTAPAN</t>
  </si>
  <si>
    <t>RI2802W</t>
  </si>
  <si>
    <t>NOT NAMED - (OMALLEY)</t>
  </si>
  <si>
    <t>MS3113JM</t>
  </si>
  <si>
    <t>HERRING WAMP</t>
  </si>
  <si>
    <t>MS2340HD</t>
  </si>
  <si>
    <t>NO CLUE TOO</t>
  </si>
  <si>
    <t>MS2151BC</t>
  </si>
  <si>
    <t>MELISSA JEANNE</t>
  </si>
  <si>
    <t>MS3511BC</t>
  </si>
  <si>
    <t>FORTUNA</t>
  </si>
  <si>
    <t>MS9472BF</t>
  </si>
  <si>
    <t>GAME CHANGER</t>
  </si>
  <si>
    <t>ME20NVL</t>
  </si>
  <si>
    <t>NOT NAMED - (PUMP)</t>
  </si>
  <si>
    <t>PUMP</t>
  </si>
  <si>
    <t>MS8636BG</t>
  </si>
  <si>
    <t>MS2445AU</t>
  </si>
  <si>
    <t>BOA VIDA</t>
  </si>
  <si>
    <t>MS8574TP</t>
  </si>
  <si>
    <t>PILAR</t>
  </si>
  <si>
    <t>SEA FROG</t>
  </si>
  <si>
    <t>REEL DISTRACTED</t>
  </si>
  <si>
    <t>MS9339AM</t>
  </si>
  <si>
    <t>SAVANNAH VIOLET</t>
  </si>
  <si>
    <t>MS7286LL</t>
  </si>
  <si>
    <t>PATRIOT WAVE</t>
  </si>
  <si>
    <t>MS9635BE</t>
  </si>
  <si>
    <t>THREE W'S</t>
  </si>
  <si>
    <t>MS6472AX</t>
  </si>
  <si>
    <t>NOT NAMED - (TIEU)</t>
  </si>
  <si>
    <t>MS3310BF</t>
  </si>
  <si>
    <t>L.A.G TIME</t>
  </si>
  <si>
    <t>MS2821AA</t>
  </si>
  <si>
    <t>YANKEE TRAVLER</t>
  </si>
  <si>
    <t>MS1732AW</t>
  </si>
  <si>
    <t>NOT NAMED - (RODIER)</t>
  </si>
  <si>
    <t>MS2543AZ</t>
  </si>
  <si>
    <t>KNEE DEEP</t>
  </si>
  <si>
    <t>PYTHIAS</t>
  </si>
  <si>
    <t>MS5647BD</t>
  </si>
  <si>
    <t>NOT NAMED - (BABCOCK)</t>
  </si>
  <si>
    <t>MS5213BS</t>
  </si>
  <si>
    <t>MS8987AH</t>
  </si>
  <si>
    <t>BLACK ROSE</t>
  </si>
  <si>
    <t>MS2110BU</t>
  </si>
  <si>
    <t>KELLEY NICOLE</t>
  </si>
  <si>
    <t>MS8921AZ</t>
  </si>
  <si>
    <t>OR241ADZ</t>
  </si>
  <si>
    <t>MAYBELATER</t>
  </si>
  <si>
    <t>YELLOW FIN</t>
  </si>
  <si>
    <t>MS1624MM</t>
  </si>
  <si>
    <t>CRICKET</t>
  </si>
  <si>
    <t>MS3339AJ</t>
  </si>
  <si>
    <t>PREDATOR</t>
  </si>
  <si>
    <t>MS4254AC</t>
  </si>
  <si>
    <t>MISTY</t>
  </si>
  <si>
    <t>MS2181MH</t>
  </si>
  <si>
    <t>MS8052BM</t>
  </si>
  <si>
    <t>FAIAL</t>
  </si>
  <si>
    <t>MS5420AG</t>
  </si>
  <si>
    <t>MS5256KH</t>
  </si>
  <si>
    <t>BASSHOUND II</t>
  </si>
  <si>
    <t>MS8409JH</t>
  </si>
  <si>
    <t>JACK HENRY</t>
  </si>
  <si>
    <t>MS8589BB</t>
  </si>
  <si>
    <t>JUDY-JEN</t>
  </si>
  <si>
    <t>MS3511BF</t>
  </si>
  <si>
    <t>SEA VEE</t>
  </si>
  <si>
    <t>MS1754FT</t>
  </si>
  <si>
    <t>KONNICKI WA</t>
  </si>
  <si>
    <t>MS4781AJ</t>
  </si>
  <si>
    <t>SEA ROBIN</t>
  </si>
  <si>
    <t>MS2350BC</t>
  </si>
  <si>
    <t>UNCLOUDY DAY</t>
  </si>
  <si>
    <t>N EASTHAM</t>
  </si>
  <si>
    <t>HIGH TIDE</t>
  </si>
  <si>
    <t>MAGIC FINGERS</t>
  </si>
  <si>
    <t>MS6524AW</t>
  </si>
  <si>
    <t>MS3806AX</t>
  </si>
  <si>
    <t>MS6782HU</t>
  </si>
  <si>
    <t>BEETLE</t>
  </si>
  <si>
    <t>MS2413CM</t>
  </si>
  <si>
    <t>TONTO</t>
  </si>
  <si>
    <t>SADIE S</t>
  </si>
  <si>
    <t>MS1292BD</t>
  </si>
  <si>
    <t>MS5549CS</t>
  </si>
  <si>
    <t>MISS ERIKA</t>
  </si>
  <si>
    <t>MS2136AG</t>
  </si>
  <si>
    <t>GREAT BAY</t>
  </si>
  <si>
    <t>MS1088KN</t>
  </si>
  <si>
    <t>DOWN UNDER</t>
  </si>
  <si>
    <t>MS4677ZG</t>
  </si>
  <si>
    <t>NOT NAMED - (BITHER)</t>
  </si>
  <si>
    <t>MS9135AY</t>
  </si>
  <si>
    <t>SUNRISE</t>
  </si>
  <si>
    <t>MS3552BC</t>
  </si>
  <si>
    <t>MS2214JS</t>
  </si>
  <si>
    <t>NORDIC QUEEN</t>
  </si>
  <si>
    <t>MS1335AK</t>
  </si>
  <si>
    <t>MS3882AM</t>
  </si>
  <si>
    <t>NOT NAMED - (BARREIRA)</t>
  </si>
  <si>
    <t>MS6570KS</t>
  </si>
  <si>
    <t>ROCCUS</t>
  </si>
  <si>
    <t>MS0030PH</t>
  </si>
  <si>
    <t>HO HUM</t>
  </si>
  <si>
    <t>MS8095WW</t>
  </si>
  <si>
    <t>AVERY  J</t>
  </si>
  <si>
    <t>MS5953AW</t>
  </si>
  <si>
    <t>HALI REID</t>
  </si>
  <si>
    <t>NOT NAMED - (TAVANO)</t>
  </si>
  <si>
    <t>MS8984WJ</t>
  </si>
  <si>
    <t>MS7366HY</t>
  </si>
  <si>
    <t>CHANGE 'O' PACE</t>
  </si>
  <si>
    <t>RI2844BO</t>
  </si>
  <si>
    <t>ADEUS</t>
  </si>
  <si>
    <t>MS0627CR</t>
  </si>
  <si>
    <t>MR. SEA</t>
  </si>
  <si>
    <t>MS3525CG</t>
  </si>
  <si>
    <t>INSPECTER</t>
  </si>
  <si>
    <t>MS1812BE</t>
  </si>
  <si>
    <t>NOT NAMED - (HINCHEY</t>
  </si>
  <si>
    <t>MS3660AX</t>
  </si>
  <si>
    <t>NOLA SKYE</t>
  </si>
  <si>
    <t>RI0001TK</t>
  </si>
  <si>
    <t>KING FISHER</t>
  </si>
  <si>
    <t>MS7762FB</t>
  </si>
  <si>
    <t>REELJOB</t>
  </si>
  <si>
    <t>MS4194BD</t>
  </si>
  <si>
    <t>NO PROBLEM</t>
  </si>
  <si>
    <t>MS6833AU</t>
  </si>
  <si>
    <t>SWAMP YANKEE</t>
  </si>
  <si>
    <t>MS8451KV</t>
  </si>
  <si>
    <t>DRIFTER</t>
  </si>
  <si>
    <t>MS0829AA</t>
  </si>
  <si>
    <t>SUR REEL</t>
  </si>
  <si>
    <t>MS9541ZB</t>
  </si>
  <si>
    <t>VANGUARD</t>
  </si>
  <si>
    <t>MS2988AX</t>
  </si>
  <si>
    <t>SWN-Y-MOR</t>
  </si>
  <si>
    <t>MS9453FB</t>
  </si>
  <si>
    <t>MS9375BD</t>
  </si>
  <si>
    <t>SOU' WESTER</t>
  </si>
  <si>
    <t>MS5540AR</t>
  </si>
  <si>
    <t>MISS JILLIAN</t>
  </si>
  <si>
    <t>MS4756BE</t>
  </si>
  <si>
    <t>NOT NAMED - (AALTO)</t>
  </si>
  <si>
    <t>MS8581HC</t>
  </si>
  <si>
    <t>MADDENING</t>
  </si>
  <si>
    <t>MS1161AW</t>
  </si>
  <si>
    <t>MARIA ROSE</t>
  </si>
  <si>
    <t>MS3368BH</t>
  </si>
  <si>
    <t>NOT NAMED - (PHO)</t>
  </si>
  <si>
    <t>MS6724BC</t>
  </si>
  <si>
    <t>REEL LUCKY</t>
  </si>
  <si>
    <t>MS8976JB</t>
  </si>
  <si>
    <t>WHALER</t>
  </si>
  <si>
    <t>MS3668BA</t>
  </si>
  <si>
    <t>COOKIEPUSS</t>
  </si>
  <si>
    <t>MS1979BB</t>
  </si>
  <si>
    <t>ROD BENDER</t>
  </si>
  <si>
    <t>MS0003LM</t>
  </si>
  <si>
    <t>NOREASTER</t>
  </si>
  <si>
    <t>MS1965BY</t>
  </si>
  <si>
    <t>MS1125DG</t>
  </si>
  <si>
    <t>MS2851AW</t>
  </si>
  <si>
    <t>GOOD TIMES</t>
  </si>
  <si>
    <t>NORTH QUINCY</t>
  </si>
  <si>
    <t>MS8466ZE</t>
  </si>
  <si>
    <t>STILL TRIPPIN</t>
  </si>
  <si>
    <t>MS5704AX</t>
  </si>
  <si>
    <t>SANDRA LEE</t>
  </si>
  <si>
    <t>MS7317BG</t>
  </si>
  <si>
    <t>FAMILY TIES</t>
  </si>
  <si>
    <t>MS3900AN</t>
  </si>
  <si>
    <t>WEST ARROW</t>
  </si>
  <si>
    <t>MS6765ZG</t>
  </si>
  <si>
    <t>NOT NAMED - (VISCO)</t>
  </si>
  <si>
    <t>MS5736HT</t>
  </si>
  <si>
    <t>MD7740CF</t>
  </si>
  <si>
    <t>MIGRATOR</t>
  </si>
  <si>
    <t>ANNAPOLIS</t>
  </si>
  <si>
    <t>MS2802AR</t>
  </si>
  <si>
    <t>PERFECT MIX</t>
  </si>
  <si>
    <t>MS1263KE</t>
  </si>
  <si>
    <t>RIP RAFT</t>
  </si>
  <si>
    <t>MS4217BC</t>
  </si>
  <si>
    <t>GUEST HOUSE</t>
  </si>
  <si>
    <t>MS0072CM</t>
  </si>
  <si>
    <t>THE BULLSHIP</t>
  </si>
  <si>
    <t>MS4113AJ</t>
  </si>
  <si>
    <t>MS5338HT</t>
  </si>
  <si>
    <t>SEABREEZE</t>
  </si>
  <si>
    <t>MS8687BA</t>
  </si>
  <si>
    <t>KASHI</t>
  </si>
  <si>
    <t>SEA KINDE</t>
  </si>
  <si>
    <t>MS1252AF</t>
  </si>
  <si>
    <t>GUSSY'S GIRLS</t>
  </si>
  <si>
    <t>MS2344AD</t>
  </si>
  <si>
    <t>LORI KAREN</t>
  </si>
  <si>
    <t>NEW BEGINNINGS</t>
  </si>
  <si>
    <t>MS6919KB</t>
  </si>
  <si>
    <t>GAIL WINDS</t>
  </si>
  <si>
    <t>MS1601BC</t>
  </si>
  <si>
    <t>CALL OF THE WILD</t>
  </si>
  <si>
    <t>MS3952BF</t>
  </si>
  <si>
    <t>AMBER JEAN</t>
  </si>
  <si>
    <t>MS3557AZ</t>
  </si>
  <si>
    <t>DIM SUM</t>
  </si>
  <si>
    <t>MS1706BB</t>
  </si>
  <si>
    <t>MS1000X</t>
  </si>
  <si>
    <t>REIKO</t>
  </si>
  <si>
    <t>MS6329AT</t>
  </si>
  <si>
    <t>LADY MARIE</t>
  </si>
  <si>
    <t>YESTERDAYS STORM</t>
  </si>
  <si>
    <t>HANNAH GRACE</t>
  </si>
  <si>
    <t>MS5164ZE</t>
  </si>
  <si>
    <t>ICEMAN</t>
  </si>
  <si>
    <t>ROCK LOBSTER</t>
  </si>
  <si>
    <t>MS1210AM</t>
  </si>
  <si>
    <t>JONI B</t>
  </si>
  <si>
    <t>MS2058HB</t>
  </si>
  <si>
    <t>NO WORRY MATE</t>
  </si>
  <si>
    <t>MS2143HH</t>
  </si>
  <si>
    <t>K J S</t>
  </si>
  <si>
    <t>MS6720BG</t>
  </si>
  <si>
    <t>DOROTHY E II</t>
  </si>
  <si>
    <t>MS9245MJ</t>
  </si>
  <si>
    <t>SEAYA</t>
  </si>
  <si>
    <t>MS2204SL</t>
  </si>
  <si>
    <t>MS7374AP</t>
  </si>
  <si>
    <t>WILLPOWER</t>
  </si>
  <si>
    <t>MS5936Z</t>
  </si>
  <si>
    <t>FINNAN HADDIE</t>
  </si>
  <si>
    <t>LAURIE ANN</t>
  </si>
  <si>
    <t>MS4123CN</t>
  </si>
  <si>
    <t>JULIANTHA</t>
  </si>
  <si>
    <t>MS6555AU</t>
  </si>
  <si>
    <t>ROSE ANN</t>
  </si>
  <si>
    <t>MS5932ZE</t>
  </si>
  <si>
    <t>ANNA KATE</t>
  </si>
  <si>
    <t>MS1764Z</t>
  </si>
  <si>
    <t>NOT NAMED - (DREW)</t>
  </si>
  <si>
    <t>HOLLY F</t>
  </si>
  <si>
    <t>MS1710SM</t>
  </si>
  <si>
    <t>MS7632WH</t>
  </si>
  <si>
    <t>E-SEA-U</t>
  </si>
  <si>
    <t>MS2265WC</t>
  </si>
  <si>
    <t>WOMPATUCK</t>
  </si>
  <si>
    <t>MS3581BC</t>
  </si>
  <si>
    <t>MS5758RW</t>
  </si>
  <si>
    <t>NEMASKET</t>
  </si>
  <si>
    <t>MS1995AV</t>
  </si>
  <si>
    <t>AYN</t>
  </si>
  <si>
    <t>MS3675JA</t>
  </si>
  <si>
    <t>STRIPER KING</t>
  </si>
  <si>
    <t>MS4653BG</t>
  </si>
  <si>
    <t>NOT NAMED - (URQUHART)</t>
  </si>
  <si>
    <t>MS1202BC</t>
  </si>
  <si>
    <t>F/V TNT # 3</t>
  </si>
  <si>
    <t>KARYN J</t>
  </si>
  <si>
    <t>MS7877BG</t>
  </si>
  <si>
    <t>MISS DIANE</t>
  </si>
  <si>
    <t>MS3585AC</t>
  </si>
  <si>
    <t>SILVA FOX</t>
  </si>
  <si>
    <t>MS0093JL</t>
  </si>
  <si>
    <t>LITTLE Z</t>
  </si>
  <si>
    <t>MS0513BD</t>
  </si>
  <si>
    <t>WIND SWEPT II</t>
  </si>
  <si>
    <t>MS3904HC</t>
  </si>
  <si>
    <t>WARRIOR</t>
  </si>
  <si>
    <t>HOOK N GRILL</t>
  </si>
  <si>
    <t>MS1793AR</t>
  </si>
  <si>
    <t>MS9263AB</t>
  </si>
  <si>
    <t>NO NAME - (CRISP)</t>
  </si>
  <si>
    <t>MS0021DJ</t>
  </si>
  <si>
    <t>FISH ON</t>
  </si>
  <si>
    <t>ABIGAIL MARIE</t>
  </si>
  <si>
    <t>MS8589AG</t>
  </si>
  <si>
    <t>TIP-N-RING</t>
  </si>
  <si>
    <t>MS2340AV</t>
  </si>
  <si>
    <t>WINDSWEPT</t>
  </si>
  <si>
    <t>MS4947DS</t>
  </si>
  <si>
    <t>MS3760WN</t>
  </si>
  <si>
    <t>DANCING SQUID</t>
  </si>
  <si>
    <t>MS0514CR</t>
  </si>
  <si>
    <t>NOT NAMED - (RESENDES)</t>
  </si>
  <si>
    <t>MS1967BF</t>
  </si>
  <si>
    <t>THIS OR THAT</t>
  </si>
  <si>
    <t>MS0126YN</t>
  </si>
  <si>
    <t>LORI ANNE</t>
  </si>
  <si>
    <t>HELEN B</t>
  </si>
  <si>
    <t>RI5256W</t>
  </si>
  <si>
    <t>REEL SCREAMER</t>
  </si>
  <si>
    <t>MS1403AE</t>
  </si>
  <si>
    <t>BEE KIDS</t>
  </si>
  <si>
    <t>MS3670AN</t>
  </si>
  <si>
    <t>THREE C S</t>
  </si>
  <si>
    <t>MS0151LM</t>
  </si>
  <si>
    <t>TERRA LYN II</t>
  </si>
  <si>
    <t>MS9912BE</t>
  </si>
  <si>
    <t>SCOUTS OUT</t>
  </si>
  <si>
    <t>RI7978N</t>
  </si>
  <si>
    <t>WILD WATER II</t>
  </si>
  <si>
    <t>MS0956LE</t>
  </si>
  <si>
    <t>ROBIN ANN</t>
  </si>
  <si>
    <t>MS6711JR</t>
  </si>
  <si>
    <t>MS1703BB</t>
  </si>
  <si>
    <t>FL0637PL</t>
  </si>
  <si>
    <t>FINS UP</t>
  </si>
  <si>
    <t>MS7001AW</t>
  </si>
  <si>
    <t>ARLTRANIQUIS</t>
  </si>
  <si>
    <t>MS4512BC</t>
  </si>
  <si>
    <t>MS8548MF</t>
  </si>
  <si>
    <t>BOSTON FISH PIER</t>
  </si>
  <si>
    <t>MS5662RJ</t>
  </si>
  <si>
    <t>PROFISHENT</t>
  </si>
  <si>
    <t>MS6159BD</t>
  </si>
  <si>
    <t>SLACKA</t>
  </si>
  <si>
    <t>MS1862JT</t>
  </si>
  <si>
    <t>HELIX</t>
  </si>
  <si>
    <t>TOP DOG</t>
  </si>
  <si>
    <t>NH2479XX</t>
  </si>
  <si>
    <t>REEL JENNY</t>
  </si>
  <si>
    <t>RI8499N</t>
  </si>
  <si>
    <t>FISH N MAGICIAN</t>
  </si>
  <si>
    <t>MS3781BJ</t>
  </si>
  <si>
    <t>MS5390AG</t>
  </si>
  <si>
    <t>SANDPIPER</t>
  </si>
  <si>
    <t>MS2379AB</t>
  </si>
  <si>
    <t>MS9385BT</t>
  </si>
  <si>
    <t>FISHSTICKS</t>
  </si>
  <si>
    <t>MS6666KB</t>
  </si>
  <si>
    <t>SEAWORD II</t>
  </si>
  <si>
    <t>MS9387AX</t>
  </si>
  <si>
    <t>MS1125NK</t>
  </si>
  <si>
    <t>FISH HAG</t>
  </si>
  <si>
    <t>MS7082AK</t>
  </si>
  <si>
    <t>TANGLES</t>
  </si>
  <si>
    <t>MS5005KA</t>
  </si>
  <si>
    <t>NIGHTWALKER</t>
  </si>
  <si>
    <t>MS4298BC</t>
  </si>
  <si>
    <t>NOT NAMED -- (LUCAS)</t>
  </si>
  <si>
    <t>BALTIMORE</t>
  </si>
  <si>
    <t>PEGGY II</t>
  </si>
  <si>
    <t>N FALMOUTH</t>
  </si>
  <si>
    <t>MS2009SB</t>
  </si>
  <si>
    <t>FIN CHASER</t>
  </si>
  <si>
    <t>MS9568BG</t>
  </si>
  <si>
    <t>ISLA GRACE</t>
  </si>
  <si>
    <t>THYNNUS</t>
  </si>
  <si>
    <t>MS0211RL</t>
  </si>
  <si>
    <t>OVER UNDER</t>
  </si>
  <si>
    <t>LADY SUZANNE</t>
  </si>
  <si>
    <t>MS5563AU</t>
  </si>
  <si>
    <t>5 C'S</t>
  </si>
  <si>
    <t>MS8195KV</t>
  </si>
  <si>
    <t>SERENITY</t>
  </si>
  <si>
    <t>MERNA G II</t>
  </si>
  <si>
    <t>MS4112AY</t>
  </si>
  <si>
    <t>WHITE HORSE</t>
  </si>
  <si>
    <t>CT3904AY</t>
  </si>
  <si>
    <t>NORTHFIELD</t>
  </si>
  <si>
    <t>NH9665BK</t>
  </si>
  <si>
    <t>SEA-ESTA</t>
  </si>
  <si>
    <t>MS5065BA</t>
  </si>
  <si>
    <t>CT5800BJ</t>
  </si>
  <si>
    <t>ELIZABETH JANE</t>
  </si>
  <si>
    <t>MS9322K</t>
  </si>
  <si>
    <t>ALISON WAY</t>
  </si>
  <si>
    <t>MS0077ME</t>
  </si>
  <si>
    <t>PAULA AND JULIE II</t>
  </si>
  <si>
    <t>NOT NAMED - (VIVEIROS)</t>
  </si>
  <si>
    <t>FISH CRAZY</t>
  </si>
  <si>
    <t>RI3608U</t>
  </si>
  <si>
    <t>JUST FOR THE HATERS</t>
  </si>
  <si>
    <t>MS0012FM</t>
  </si>
  <si>
    <t>TITAN</t>
  </si>
  <si>
    <t>MS0827RM</t>
  </si>
  <si>
    <t>JESSICA MARIE</t>
  </si>
  <si>
    <t>MS4452AX</t>
  </si>
  <si>
    <t>MS5598BD</t>
  </si>
  <si>
    <t>TUNA FEVER</t>
  </si>
  <si>
    <t>COLD SWEAT</t>
  </si>
  <si>
    <t>MS7366KA</t>
  </si>
  <si>
    <t>TWO HANDER</t>
  </si>
  <si>
    <t>NOT NAMED - (NADEAU)</t>
  </si>
  <si>
    <t>MR. CHIPS</t>
  </si>
  <si>
    <t>COSMIC</t>
  </si>
  <si>
    <t>ON THE BEAM</t>
  </si>
  <si>
    <t>NH1661BL</t>
  </si>
  <si>
    <t>RIFF RAFF</t>
  </si>
  <si>
    <t>MS5469FF</t>
  </si>
  <si>
    <t>ELLA BELLA</t>
  </si>
  <si>
    <t>KAREN ELAINE</t>
  </si>
  <si>
    <t>MS1130GP</t>
  </si>
  <si>
    <t>FISHAHOLIC</t>
  </si>
  <si>
    <t>MS1986JV</t>
  </si>
  <si>
    <t>SLAINTE</t>
  </si>
  <si>
    <t>MISS MOLLY</t>
  </si>
  <si>
    <t>RIRI2944U</t>
  </si>
  <si>
    <t>DOUBLE UP</t>
  </si>
  <si>
    <t>MS1027HO</t>
  </si>
  <si>
    <t>MS4724AX</t>
  </si>
  <si>
    <t>RAT RACE</t>
  </si>
  <si>
    <t>MS0103JL</t>
  </si>
  <si>
    <t>MANNY BIG ONE</t>
  </si>
  <si>
    <t>GREYFIN</t>
  </si>
  <si>
    <t>J J</t>
  </si>
  <si>
    <t>GINA SEA</t>
  </si>
  <si>
    <t>MS5585BA</t>
  </si>
  <si>
    <t>PRAETOR</t>
  </si>
  <si>
    <t>OBADIAH</t>
  </si>
  <si>
    <t>RI9385DX</t>
  </si>
  <si>
    <t>DOUBLE T</t>
  </si>
  <si>
    <t>PLAINVILLE</t>
  </si>
  <si>
    <t>MS5014KM</t>
  </si>
  <si>
    <t>OUT OF BOUNDS</t>
  </si>
  <si>
    <t>MS5964BA</t>
  </si>
  <si>
    <t>SEMPER FISH</t>
  </si>
  <si>
    <t>PAL DAO</t>
  </si>
  <si>
    <t>CT4934BE</t>
  </si>
  <si>
    <t>NECESSARY EXPENSE</t>
  </si>
  <si>
    <t>ARIZA</t>
  </si>
  <si>
    <t>MS4153AX</t>
  </si>
  <si>
    <t>BLUEGRASS</t>
  </si>
  <si>
    <t>MS0059PP</t>
  </si>
  <si>
    <t>KNOT GUILTY</t>
  </si>
  <si>
    <t>RI4427U</t>
  </si>
  <si>
    <t>RIVER REBEL</t>
  </si>
  <si>
    <t>MS0333MD</t>
  </si>
  <si>
    <t>OPUS X</t>
  </si>
  <si>
    <t>MAC-ATAC</t>
  </si>
  <si>
    <t>MS1507AB</t>
  </si>
  <si>
    <t>BIG DOG</t>
  </si>
  <si>
    <t>MS8647BF</t>
  </si>
  <si>
    <t>RAMOS - (NOT NAMED)</t>
  </si>
  <si>
    <t>MS7963AK</t>
  </si>
  <si>
    <t>MS3161KR</t>
  </si>
  <si>
    <t>HAMMER TIME</t>
  </si>
  <si>
    <t>SUNDANCE</t>
  </si>
  <si>
    <t>MS8603BT</t>
  </si>
  <si>
    <t>NOT NAMED (MCGOLDRICK)</t>
  </si>
  <si>
    <t>HIGH HOOK</t>
  </si>
  <si>
    <t>MIDNIGHT IV</t>
  </si>
  <si>
    <t>MS0818PM</t>
  </si>
  <si>
    <t>DILLIGAFF</t>
  </si>
  <si>
    <t>MS9078BB</t>
  </si>
  <si>
    <t>RI2123W</t>
  </si>
  <si>
    <t>DELANEY B</t>
  </si>
  <si>
    <t>BELLE MER</t>
  </si>
  <si>
    <t>MS1116JG</t>
  </si>
  <si>
    <t>GINA MARIE</t>
  </si>
  <si>
    <t>MS2804K</t>
  </si>
  <si>
    <t>HYDROTHERAPY</t>
  </si>
  <si>
    <t>MS2274BB</t>
  </si>
  <si>
    <t>WINGMAN</t>
  </si>
  <si>
    <t>MS7134BA</t>
  </si>
  <si>
    <t>RASCAL</t>
  </si>
  <si>
    <t>CT4064BJ</t>
  </si>
  <si>
    <t>O'REELY</t>
  </si>
  <si>
    <t>FISH AYE</t>
  </si>
  <si>
    <t>SEA JOY</t>
  </si>
  <si>
    <t>MS0063JR</t>
  </si>
  <si>
    <t>SEA-RAT</t>
  </si>
  <si>
    <t>MS5594FT</t>
  </si>
  <si>
    <t>MARY &amp; PHYLLIS</t>
  </si>
  <si>
    <t>MS2338BD</t>
  </si>
  <si>
    <t>MS2684AX</t>
  </si>
  <si>
    <t>NOT NAMED - (MARTINS)</t>
  </si>
  <si>
    <t>MS6117ZG</t>
  </si>
  <si>
    <t>RI8832P</t>
  </si>
  <si>
    <t>NOT NAMED - (GOTOVICH)</t>
  </si>
  <si>
    <t>MS1969RA</t>
  </si>
  <si>
    <t>NOT NAMED - (ABREU)</t>
  </si>
  <si>
    <t>ALICE &amp; JOHN</t>
  </si>
  <si>
    <t>MS5188BD</t>
  </si>
  <si>
    <t>KRISTA MARI</t>
  </si>
  <si>
    <t>REGULATOR EXPRESS</t>
  </si>
  <si>
    <t>CHELSEA CREEK</t>
  </si>
  <si>
    <t>MS1973AC</t>
  </si>
  <si>
    <t>LYSSA LEE</t>
  </si>
  <si>
    <t>MS2514BE</t>
  </si>
  <si>
    <t>MS1980JB</t>
  </si>
  <si>
    <t>GOING DEEP FISHING</t>
  </si>
  <si>
    <t>CHANCE IT</t>
  </si>
  <si>
    <t>SO DARTMOUTH</t>
  </si>
  <si>
    <t>MS3814BC</t>
  </si>
  <si>
    <t>BLUE CHEESE</t>
  </si>
  <si>
    <t>RI07337</t>
  </si>
  <si>
    <t>OLD SCHOOL</t>
  </si>
  <si>
    <t>MS7763BA</t>
  </si>
  <si>
    <t>GOBBLES</t>
  </si>
  <si>
    <t>FL6364LV</t>
  </si>
  <si>
    <t>HIGHLANDER II</t>
  </si>
  <si>
    <t>MS4316AX</t>
  </si>
  <si>
    <t>TUNE A FISH</t>
  </si>
  <si>
    <t>BRYANTVILLE</t>
  </si>
  <si>
    <t>MS0630DM</t>
  </si>
  <si>
    <t>SCHOONEY</t>
  </si>
  <si>
    <t>I DONT KNOW</t>
  </si>
  <si>
    <t>MS2210ZE</t>
  </si>
  <si>
    <t>DIALED IN</t>
  </si>
  <si>
    <t>MISS SAVANNAH</t>
  </si>
  <si>
    <t>NH2500FS</t>
  </si>
  <si>
    <t>THE DUSKY</t>
  </si>
  <si>
    <t>MS6123AH</t>
  </si>
  <si>
    <t>GRACIE GIRL</t>
  </si>
  <si>
    <t>MS7146JZ</t>
  </si>
  <si>
    <t>NOT NAMED - (ZACHARIAS)</t>
  </si>
  <si>
    <t>NY9876GS</t>
  </si>
  <si>
    <t>NASTY BOYS</t>
  </si>
  <si>
    <t>STAMFORD</t>
  </si>
  <si>
    <t>MS9361KV</t>
  </si>
  <si>
    <t>MS1225PW</t>
  </si>
  <si>
    <t>SEA UNT</t>
  </si>
  <si>
    <t>MS9588AN</t>
  </si>
  <si>
    <t>HOPE</t>
  </si>
  <si>
    <t>MS0017ET</t>
  </si>
  <si>
    <t>BABY II</t>
  </si>
  <si>
    <t>MS6167AD</t>
  </si>
  <si>
    <t>BETHANY LANDEN</t>
  </si>
  <si>
    <t>PATRICIA ANN</t>
  </si>
  <si>
    <t>RI7083T</t>
  </si>
  <si>
    <t>MS4710BF</t>
  </si>
  <si>
    <t>BAD FISH</t>
  </si>
  <si>
    <t>MS7188AF</t>
  </si>
  <si>
    <t>REEL BLAST</t>
  </si>
  <si>
    <t>MS4257FF</t>
  </si>
  <si>
    <t>BRONCO 3</t>
  </si>
  <si>
    <t>MS8676AK</t>
  </si>
  <si>
    <t>MS5137KP</t>
  </si>
  <si>
    <t>MY FOUR QUEENS</t>
  </si>
  <si>
    <t>RI9595JS</t>
  </si>
  <si>
    <t>PAXTON</t>
  </si>
  <si>
    <t>MS3563AX</t>
  </si>
  <si>
    <t>SASSY LADY</t>
  </si>
  <si>
    <t>RI6227R</t>
  </si>
  <si>
    <t>PLAYED FOR IT</t>
  </si>
  <si>
    <t>MS1010SM</t>
  </si>
  <si>
    <t>DOGWOOD</t>
  </si>
  <si>
    <t>MS1976MW</t>
  </si>
  <si>
    <t>JIGGED UP II</t>
  </si>
  <si>
    <t>SEACURE</t>
  </si>
  <si>
    <t>MS2254JP</t>
  </si>
  <si>
    <t>270 WORLD CAT</t>
  </si>
  <si>
    <t>MS0125JG</t>
  </si>
  <si>
    <t>MS3944BA</t>
  </si>
  <si>
    <t>NOT NAMED-(MURPHY)</t>
  </si>
  <si>
    <t>MS6908BD</t>
  </si>
  <si>
    <t>ASYLUM 11</t>
  </si>
  <si>
    <t>MS5274AV</t>
  </si>
  <si>
    <t>JASCO</t>
  </si>
  <si>
    <t>MS8837KL</t>
  </si>
  <si>
    <t>OYIBO</t>
  </si>
  <si>
    <t>MS6278AM</t>
  </si>
  <si>
    <t>PAGE FORE</t>
  </si>
  <si>
    <t>JACQUIC ANNE</t>
  </si>
  <si>
    <t>MS8176DC</t>
  </si>
  <si>
    <t>DONE DEAL</t>
  </si>
  <si>
    <t>MS7704AY</t>
  </si>
  <si>
    <t>NOT NAMED - (LAMBRECHT)</t>
  </si>
  <si>
    <t>BLITZ</t>
  </si>
  <si>
    <t>DARK WATERS</t>
  </si>
  <si>
    <t>MS1717JF</t>
  </si>
  <si>
    <t>ANTICIPATION</t>
  </si>
  <si>
    <t>MS6120W</t>
  </si>
  <si>
    <t>MS0028KH</t>
  </si>
  <si>
    <t>DEBORAH LEE</t>
  </si>
  <si>
    <t>MS5274AU</t>
  </si>
  <si>
    <t>MS0026TB</t>
  </si>
  <si>
    <t>ROUGH NECK</t>
  </si>
  <si>
    <t>CODY</t>
  </si>
  <si>
    <t>MS3693FT</t>
  </si>
  <si>
    <t>AMY &amp; PAM</t>
  </si>
  <si>
    <t>MS6870AK</t>
  </si>
  <si>
    <t>SALT</t>
  </si>
  <si>
    <t>MS5010AJ</t>
  </si>
  <si>
    <t>LIBERTY</t>
  </si>
  <si>
    <t>MS5659AL</t>
  </si>
  <si>
    <t>EXAGGERATOR</t>
  </si>
  <si>
    <t>MS2870HC</t>
  </si>
  <si>
    <t>JENNIFER LEE</t>
  </si>
  <si>
    <t>MS4801CC</t>
  </si>
  <si>
    <t>DEBORAH ANN</t>
  </si>
  <si>
    <t>MS2810BD</t>
  </si>
  <si>
    <t>MARY &amp; KATHERINE</t>
  </si>
  <si>
    <t>MS4017AJ</t>
  </si>
  <si>
    <t>DAWN</t>
  </si>
  <si>
    <t>HOT TICKET</t>
  </si>
  <si>
    <t>TURMOIL</t>
  </si>
  <si>
    <t>MS1187BF</t>
  </si>
  <si>
    <t>MUSQUASH</t>
  </si>
  <si>
    <t>BLACK SHEEP</t>
  </si>
  <si>
    <t>MS8956AZ</t>
  </si>
  <si>
    <t>FAMILY MAN</t>
  </si>
  <si>
    <t>NOT NAMED - (PAULA)</t>
  </si>
  <si>
    <t>GOT ONE</t>
  </si>
  <si>
    <t>DOUBT</t>
  </si>
  <si>
    <t>MS2241AW</t>
  </si>
  <si>
    <t>REEL DEAL II</t>
  </si>
  <si>
    <t>AT EASE</t>
  </si>
  <si>
    <t>MS5832WG</t>
  </si>
  <si>
    <t>REEL DEAL</t>
  </si>
  <si>
    <t>BRETT WILLIAM</t>
  </si>
  <si>
    <t>MS5532BA</t>
  </si>
  <si>
    <t>BONEHEAD</t>
  </si>
  <si>
    <t>MS9884BE</t>
  </si>
  <si>
    <t>NOTNAMED - (BELASTOCK)</t>
  </si>
  <si>
    <t>FLOATIN FINN</t>
  </si>
  <si>
    <t>MS1215GW</t>
  </si>
  <si>
    <t>MS3377KB</t>
  </si>
  <si>
    <t>MS6584BD</t>
  </si>
  <si>
    <t>SHE DEVIL</t>
  </si>
  <si>
    <t>MS7216AM</t>
  </si>
  <si>
    <t>OUT THERE</t>
  </si>
  <si>
    <t>MS0514CJ</t>
  </si>
  <si>
    <t>MRS. B</t>
  </si>
  <si>
    <t>MS9370ZG</t>
  </si>
  <si>
    <t>NOT NAMED - (SINE)</t>
  </si>
  <si>
    <t>MS3935AC</t>
  </si>
  <si>
    <t>TUNACIOUS</t>
  </si>
  <si>
    <t>MS9395BE</t>
  </si>
  <si>
    <t>MS0003FS</t>
  </si>
  <si>
    <t>REALITY</t>
  </si>
  <si>
    <t>MS1026BF</t>
  </si>
  <si>
    <t>COME HELL OR HIGH WATER</t>
  </si>
  <si>
    <t>ALLEN HARBOR</t>
  </si>
  <si>
    <t>ALIMAR</t>
  </si>
  <si>
    <t>MS8088AW</t>
  </si>
  <si>
    <t>REEL EZ</t>
  </si>
  <si>
    <t>MS4404BU</t>
  </si>
  <si>
    <t>INTREPID</t>
  </si>
  <si>
    <t>MS1971MD</t>
  </si>
  <si>
    <t>NOT NAMED - (DILLON)</t>
  </si>
  <si>
    <t>MS9679BB</t>
  </si>
  <si>
    <t>CROW'S NEST</t>
  </si>
  <si>
    <t>MS5591BF</t>
  </si>
  <si>
    <t>GULF OFMAINE</t>
  </si>
  <si>
    <t>IT'S OFISH'L</t>
  </si>
  <si>
    <t>MS5939AX</t>
  </si>
  <si>
    <t>KATERINA</t>
  </si>
  <si>
    <t>MS9873AU</t>
  </si>
  <si>
    <t>GAME PLAN</t>
  </si>
  <si>
    <t>SURREEL</t>
  </si>
  <si>
    <t>MS1971TH</t>
  </si>
  <si>
    <t>TAYLOR MARIE</t>
  </si>
  <si>
    <t>MS4747TT</t>
  </si>
  <si>
    <t>FOUNTAIN</t>
  </si>
  <si>
    <t>MS8363AY</t>
  </si>
  <si>
    <t>STILL CRAZY III</t>
  </si>
  <si>
    <t>MICHELLE LEE</t>
  </si>
  <si>
    <t>MS2030AV</t>
  </si>
  <si>
    <t>FISH TALES</t>
  </si>
  <si>
    <t>MS0470VR</t>
  </si>
  <si>
    <t>SOUTHBOROUGH</t>
  </si>
  <si>
    <t>MS1215EM</t>
  </si>
  <si>
    <t>EMILY ANNE</t>
  </si>
  <si>
    <t>MS9925AY</t>
  </si>
  <si>
    <t>MARK ANGELO</t>
  </si>
  <si>
    <t>AIMEE-E</t>
  </si>
  <si>
    <t>MS4040BE</t>
  </si>
  <si>
    <t>CHALLENGER 111</t>
  </si>
  <si>
    <t>REHOBOT</t>
  </si>
  <si>
    <t>DESPERADO</t>
  </si>
  <si>
    <t>WAY OUT</t>
  </si>
  <si>
    <t>MS5468ZE</t>
  </si>
  <si>
    <t>EL-MO</t>
  </si>
  <si>
    <t>MS3157BC</t>
  </si>
  <si>
    <t>FINS</t>
  </si>
  <si>
    <t>MS0528RC</t>
  </si>
  <si>
    <t>RUSTY SCUPA</t>
  </si>
  <si>
    <t>MS0630JS</t>
  </si>
  <si>
    <t>NOT NAMED - (SCHEFFER)</t>
  </si>
  <si>
    <t>MS1963TR</t>
  </si>
  <si>
    <t>TRACEY ROSE</t>
  </si>
  <si>
    <t>MS6067RH</t>
  </si>
  <si>
    <t>HIGH HOOKS</t>
  </si>
  <si>
    <t>MS7852HC</t>
  </si>
  <si>
    <t>MORGAN E</t>
  </si>
  <si>
    <t>MS8180BC</t>
  </si>
  <si>
    <t>NOT NAMED - (LAMB)</t>
  </si>
  <si>
    <t>MS7663BE</t>
  </si>
  <si>
    <t>ADDIE-LARISSA</t>
  </si>
  <si>
    <t>MS3813FB</t>
  </si>
  <si>
    <t>RI6149W</t>
  </si>
  <si>
    <t>SPEED BAG</t>
  </si>
  <si>
    <t>RI1000CL</t>
  </si>
  <si>
    <t>NOT NAMED - ( LEAHEY)</t>
  </si>
  <si>
    <t>BAD KITTY TOO</t>
  </si>
  <si>
    <t>GAYLE ANNE</t>
  </si>
  <si>
    <t>MS1770SB</t>
  </si>
  <si>
    <t>SADIE</t>
  </si>
  <si>
    <t>MS0046JF</t>
  </si>
  <si>
    <t>MISS ANNE</t>
  </si>
  <si>
    <t>MS9805AY</t>
  </si>
  <si>
    <t>SEA JILLIAN</t>
  </si>
  <si>
    <t>MS4220BF</t>
  </si>
  <si>
    <t>CAPE STAR</t>
  </si>
  <si>
    <t>MS4945KH</t>
  </si>
  <si>
    <t>MS7777DJ</t>
  </si>
  <si>
    <t>JENNIFER ANN</t>
  </si>
  <si>
    <t>MS220SD</t>
  </si>
  <si>
    <t>NOT NAMED (DUFTON)</t>
  </si>
  <si>
    <t>MS8663KB</t>
  </si>
  <si>
    <t>WHITE WATER</t>
  </si>
  <si>
    <t>JAH'S II</t>
  </si>
  <si>
    <t>MS7005MU</t>
  </si>
  <si>
    <t>NOT NAMED- (VIGLIETTI)</t>
  </si>
  <si>
    <t>MS6666SV</t>
  </si>
  <si>
    <t>TUNEAFISH II</t>
  </si>
  <si>
    <t>MS2375BC</t>
  </si>
  <si>
    <t>NANCY ALICE</t>
  </si>
  <si>
    <t>MS0131DB</t>
  </si>
  <si>
    <t>AVA GRACE</t>
  </si>
  <si>
    <t>MS0657WJ</t>
  </si>
  <si>
    <t>TROPHYS ONLY</t>
  </si>
  <si>
    <t>NH2552BFM</t>
  </si>
  <si>
    <t>NOT NAMED - (STAPELFELD)</t>
  </si>
  <si>
    <t>LINDA'S WORRY</t>
  </si>
  <si>
    <t>MS5186BF</t>
  </si>
  <si>
    <t>QUALITY TIME</t>
  </si>
  <si>
    <t>MS9228KV</t>
  </si>
  <si>
    <t>SANTO CRISTO</t>
  </si>
  <si>
    <t>IRISH WHISPER</t>
  </si>
  <si>
    <t>MS3992BF</t>
  </si>
  <si>
    <t>NOT NAMED - (CROOK)</t>
  </si>
  <si>
    <t>MS3015KP</t>
  </si>
  <si>
    <t>WHIPLASH</t>
  </si>
  <si>
    <t>RAPTOR</t>
  </si>
  <si>
    <t>MS0522CB</t>
  </si>
  <si>
    <t>CATHY ANNE</t>
  </si>
  <si>
    <t>MS7690BA</t>
  </si>
  <si>
    <t>MS9909AZ</t>
  </si>
  <si>
    <t>MS9619BG</t>
  </si>
  <si>
    <t>HONKY CONCH</t>
  </si>
  <si>
    <t>KUPALA</t>
  </si>
  <si>
    <t>MS6155AW</t>
  </si>
  <si>
    <t>KERNEL</t>
  </si>
  <si>
    <t>MS0113DM</t>
  </si>
  <si>
    <t>FISHY BUSINESS</t>
  </si>
  <si>
    <t>NEVERLAND</t>
  </si>
  <si>
    <t>RI0158NG</t>
  </si>
  <si>
    <t>INSTIGATOR</t>
  </si>
  <si>
    <t>MS7027BF</t>
  </si>
  <si>
    <t>HARRIET S</t>
  </si>
  <si>
    <t>MOLLIE MATT</t>
  </si>
  <si>
    <t>WINDY</t>
  </si>
  <si>
    <t>DAMANDA</t>
  </si>
  <si>
    <t>SEA CORAL</t>
  </si>
  <si>
    <t>MS5591KA</t>
  </si>
  <si>
    <t>ERICA ANN</t>
  </si>
  <si>
    <t>CAROLINE K</t>
  </si>
  <si>
    <t>DONALD J</t>
  </si>
  <si>
    <t>AMERICAN GOLD III</t>
  </si>
  <si>
    <t>T.N.T</t>
  </si>
  <si>
    <t>MS5446KT</t>
  </si>
  <si>
    <t>GETTIN TAIL</t>
  </si>
  <si>
    <t>LINDA ANN</t>
  </si>
  <si>
    <t>MS5689BA</t>
  </si>
  <si>
    <t>DO WEE III</t>
  </si>
  <si>
    <t>MS3577ZD</t>
  </si>
  <si>
    <t>HOUSE OF BLUES</t>
  </si>
  <si>
    <t>MS7139BG</t>
  </si>
  <si>
    <t>TIGHT LINES</t>
  </si>
  <si>
    <t>MS3854BF</t>
  </si>
  <si>
    <t>MIGNIFICENT</t>
  </si>
  <si>
    <t>RETRIEVER</t>
  </si>
  <si>
    <t>MS5894BG</t>
  </si>
  <si>
    <t>FULL HOUSE</t>
  </si>
  <si>
    <t>MS2568BC</t>
  </si>
  <si>
    <t>OUT NUMBERED</t>
  </si>
  <si>
    <t>MS4877BD</t>
  </si>
  <si>
    <t>REEL CHAOS</t>
  </si>
  <si>
    <t>BARRACODA</t>
  </si>
  <si>
    <t>MS8143KA</t>
  </si>
  <si>
    <t>NOT NAMED - (HARJU)</t>
  </si>
  <si>
    <t>FISSUES 2</t>
  </si>
  <si>
    <t>KNOT NOW</t>
  </si>
  <si>
    <t>TABERAH</t>
  </si>
  <si>
    <t>MS6867AP</t>
  </si>
  <si>
    <t>WHITE WITCH</t>
  </si>
  <si>
    <t>MS7285ZB</t>
  </si>
  <si>
    <t>T-SEA</t>
  </si>
  <si>
    <t>MS4688AU</t>
  </si>
  <si>
    <t>FREEBIRD</t>
  </si>
  <si>
    <t>MS0624J</t>
  </si>
  <si>
    <t>FISH HUNTER</t>
  </si>
  <si>
    <t>MS0711TJ</t>
  </si>
  <si>
    <t>WENDYLEIGH</t>
  </si>
  <si>
    <t>MAGIC</t>
  </si>
  <si>
    <t>RI3084LE</t>
  </si>
  <si>
    <t>VENATOR</t>
  </si>
  <si>
    <t>MS0088TS</t>
  </si>
  <si>
    <t>STRIKE TWO</t>
  </si>
  <si>
    <t>CT8349BF</t>
  </si>
  <si>
    <t>EL SEA II</t>
  </si>
  <si>
    <t>AMENIA</t>
  </si>
  <si>
    <t>MS0096PD</t>
  </si>
  <si>
    <t>LUCKY PIERRE</t>
  </si>
  <si>
    <t>HOTREELS</t>
  </si>
  <si>
    <t>TOSSUP</t>
  </si>
  <si>
    <t>MS0009FS</t>
  </si>
  <si>
    <t>RI3042S</t>
  </si>
  <si>
    <t>SUPPLEMENT</t>
  </si>
  <si>
    <t>MS1038AT</t>
  </si>
  <si>
    <t>MAJOR DAY</t>
  </si>
  <si>
    <t>SUNDAY</t>
  </si>
  <si>
    <t>MS0011DQ</t>
  </si>
  <si>
    <t>MEDITERRANEAN SUN</t>
  </si>
  <si>
    <t>HARMONY</t>
  </si>
  <si>
    <t>MS9471KL</t>
  </si>
  <si>
    <t>BLACK BEATY</t>
  </si>
  <si>
    <t>MS1790BC</t>
  </si>
  <si>
    <t>BOBBY</t>
  </si>
  <si>
    <t>MS9122AV</t>
  </si>
  <si>
    <t>RAIDER NATION 2</t>
  </si>
  <si>
    <t>REEL MADNESS</t>
  </si>
  <si>
    <t>MS1296PD</t>
  </si>
  <si>
    <t>HOOCHIE MAMA</t>
  </si>
  <si>
    <t>MS0036GG</t>
  </si>
  <si>
    <t>TERN TO</t>
  </si>
  <si>
    <t>LUCKY STRIKE</t>
  </si>
  <si>
    <t>MY HONEY</t>
  </si>
  <si>
    <t>MS9887BE</t>
  </si>
  <si>
    <t>LIL BUC</t>
  </si>
  <si>
    <t>MS6529BG</t>
  </si>
  <si>
    <t>NOT NAMED - (ZARIELLO)</t>
  </si>
  <si>
    <t>MS2004LR</t>
  </si>
  <si>
    <t>LISA ZEE</t>
  </si>
  <si>
    <t>PATTI WAGON</t>
  </si>
  <si>
    <t>RI6629D</t>
  </si>
  <si>
    <t>ARCH ANGEL</t>
  </si>
  <si>
    <t>MS8051AZ</t>
  </si>
  <si>
    <t>DIG</t>
  </si>
  <si>
    <t>MS8350ZG</t>
  </si>
  <si>
    <t>MOVING UP</t>
  </si>
  <si>
    <t>AMY A</t>
  </si>
  <si>
    <t>LAY BY III</t>
  </si>
  <si>
    <t>NH2459LN</t>
  </si>
  <si>
    <t>SECOND CHANCE</t>
  </si>
  <si>
    <t>MERRIMACK</t>
  </si>
  <si>
    <t>MS1346AW</t>
  </si>
  <si>
    <t>JENNY B</t>
  </si>
  <si>
    <t>RIPTIDE II</t>
  </si>
  <si>
    <t>MS3576BC</t>
  </si>
  <si>
    <t>BLUEBELLE</t>
  </si>
  <si>
    <t>MS6992AY</t>
  </si>
  <si>
    <t>SEAHUNTER</t>
  </si>
  <si>
    <t>MS2638BH</t>
  </si>
  <si>
    <t>NO NAMED (KULIN)</t>
  </si>
  <si>
    <t>DREAMER</t>
  </si>
  <si>
    <t>Y.O.L.O.</t>
  </si>
  <si>
    <t>MS4318AF</t>
  </si>
  <si>
    <t>CLOSE ENOUGH</t>
  </si>
  <si>
    <t>MS6593BG</t>
  </si>
  <si>
    <t>SUAIMHNEAS</t>
  </si>
  <si>
    <t>MS0026GR</t>
  </si>
  <si>
    <t>LYNN MARIE</t>
  </si>
  <si>
    <t>MS5521ZB</t>
  </si>
  <si>
    <t>NOT NAMED - (VERDERBER)</t>
  </si>
  <si>
    <t>MS5035BD</t>
  </si>
  <si>
    <t>SHARON LEE</t>
  </si>
  <si>
    <t>LAST RESORT</t>
  </si>
  <si>
    <t>PIANO TUNA</t>
  </si>
  <si>
    <t>FAIR CATCH</t>
  </si>
  <si>
    <t>MARY SUE</t>
  </si>
  <si>
    <t>W. HARTFORD</t>
  </si>
  <si>
    <t>MS4324AG</t>
  </si>
  <si>
    <t>YAHOO</t>
  </si>
  <si>
    <t>MS0028CF</t>
  </si>
  <si>
    <t>MS8282WM</t>
  </si>
  <si>
    <t>NATASHA</t>
  </si>
  <si>
    <t>MS3628BF</t>
  </si>
  <si>
    <t>OFFLINE</t>
  </si>
  <si>
    <t>MS8087FG</t>
  </si>
  <si>
    <t>WHAMA JAMA</t>
  </si>
  <si>
    <t>ESSAYONS</t>
  </si>
  <si>
    <t>STELLA MARIS</t>
  </si>
  <si>
    <t>N RIVER, SCITUATE</t>
  </si>
  <si>
    <t>LESTER F ELDREDGE</t>
  </si>
  <si>
    <t>VT9812T</t>
  </si>
  <si>
    <t>DREAM CATCHER</t>
  </si>
  <si>
    <t>TUNBRIDGE</t>
  </si>
  <si>
    <t>MS4564WD</t>
  </si>
  <si>
    <t>BLUE ROSE</t>
  </si>
  <si>
    <t>NASHUA</t>
  </si>
  <si>
    <t>MS8047AH</t>
  </si>
  <si>
    <t>MS5508AH</t>
  </si>
  <si>
    <t>BRAVEHEART</t>
  </si>
  <si>
    <t>SIMON SEZ</t>
  </si>
  <si>
    <t>TRACY ANN</t>
  </si>
  <si>
    <t>CANDACE MAY</t>
  </si>
  <si>
    <t>MS2405KV</t>
  </si>
  <si>
    <t>CINDY SUE</t>
  </si>
  <si>
    <t>MS6421AY</t>
  </si>
  <si>
    <t>MS1399YZ</t>
  </si>
  <si>
    <t>A P ELLA</t>
  </si>
  <si>
    <t>MS0726MT</t>
  </si>
  <si>
    <t>SAM BELLE</t>
  </si>
  <si>
    <t>MS3044PF</t>
  </si>
  <si>
    <t>BELLA MARIE</t>
  </si>
  <si>
    <t>MS1261SP</t>
  </si>
  <si>
    <t>E Z DUZIT</t>
  </si>
  <si>
    <t>LINE CHANGES</t>
  </si>
  <si>
    <t>MS3635BD</t>
  </si>
  <si>
    <t>PHASE THREE</t>
  </si>
  <si>
    <t>CALEDONIAN</t>
  </si>
  <si>
    <t>SURF RIDER</t>
  </si>
  <si>
    <t>KD ROSE</t>
  </si>
  <si>
    <t>MADAKET</t>
  </si>
  <si>
    <t>MS2643HD</t>
  </si>
  <si>
    <t>DEWEY III</t>
  </si>
  <si>
    <t>MS8150AF</t>
  </si>
  <si>
    <t>NOT NAMED - (CAVANAUGH)</t>
  </si>
  <si>
    <t>MS5628BD</t>
  </si>
  <si>
    <t>ARYANNA D</t>
  </si>
  <si>
    <t>FLORENCE ELIZABETH</t>
  </si>
  <si>
    <t>MS6892BG</t>
  </si>
  <si>
    <t>ORCA</t>
  </si>
  <si>
    <t>MS4149BD</t>
  </si>
  <si>
    <t>ALISON LEE</t>
  </si>
  <si>
    <t>ANAM CARA</t>
  </si>
  <si>
    <t>MS6897BG</t>
  </si>
  <si>
    <t>CHRISTOPHER WENTWORTH</t>
  </si>
  <si>
    <t>NEMESIS</t>
  </si>
  <si>
    <t>MS4906YY</t>
  </si>
  <si>
    <t>WPLM II</t>
  </si>
  <si>
    <t>NORTHEASTERN</t>
  </si>
  <si>
    <t>NET PROFIT</t>
  </si>
  <si>
    <t>WATCH OUT</t>
  </si>
  <si>
    <t>MS2766BC</t>
  </si>
  <si>
    <t>HARD BOTTOM</t>
  </si>
  <si>
    <t>CHRISTINE H</t>
  </si>
  <si>
    <t>REEL ENCOUNTERS</t>
  </si>
  <si>
    <t>WICKED GOOD</t>
  </si>
  <si>
    <t>ROSEMARIE G</t>
  </si>
  <si>
    <t>MS3842W</t>
  </si>
  <si>
    <t>PETISU</t>
  </si>
  <si>
    <t>BROKEN ARROW</t>
  </si>
  <si>
    <t>GILLEY GIRL</t>
  </si>
  <si>
    <t>MS6288AK</t>
  </si>
  <si>
    <t>AVENGER</t>
  </si>
  <si>
    <t>KRISTEN &amp; LISA</t>
  </si>
  <si>
    <t>BONNIE J</t>
  </si>
  <si>
    <t>YELLOWFIN</t>
  </si>
  <si>
    <t>MS9751KS</t>
  </si>
  <si>
    <t>BOLLOCKS</t>
  </si>
  <si>
    <t>MS4238AX</t>
  </si>
  <si>
    <t>MISSION VIEJO</t>
  </si>
  <si>
    <t>PERMANENT VACATION</t>
  </si>
  <si>
    <t>RIPPLE</t>
  </si>
  <si>
    <t>STICK TO IT</t>
  </si>
  <si>
    <t>AVATAR II</t>
  </si>
  <si>
    <t>LEE LYNN</t>
  </si>
  <si>
    <t>SEAQUESTOR II</t>
  </si>
  <si>
    <t>A TOUCH OF GRAY</t>
  </si>
  <si>
    <t>COREY J</t>
  </si>
  <si>
    <t>RECORD SEA KER</t>
  </si>
  <si>
    <t>SEA DUC SHUN</t>
  </si>
  <si>
    <t>PAIDIA</t>
  </si>
  <si>
    <t>ALL ABOUT THE BUOY</t>
  </si>
  <si>
    <t>ATTABOY</t>
  </si>
  <si>
    <t>MS7260AS</t>
  </si>
  <si>
    <t>TOMAHAWK</t>
  </si>
  <si>
    <t>ALYSSA ANN</t>
  </si>
  <si>
    <t>MS6251BD</t>
  </si>
  <si>
    <t>MS4341AZ</t>
  </si>
  <si>
    <t>MARY H</t>
  </si>
  <si>
    <t>FISHING FRENZY</t>
  </si>
  <si>
    <t>3 ALFS</t>
  </si>
  <si>
    <t>MS7846BG</t>
  </si>
  <si>
    <t>INTENSITY</t>
  </si>
  <si>
    <t>MS8596BD</t>
  </si>
  <si>
    <t>MEANDERER</t>
  </si>
  <si>
    <t>JEANNIE M</t>
  </si>
  <si>
    <t>MS5555RC</t>
  </si>
  <si>
    <t>FINAL FINAL ??</t>
  </si>
  <si>
    <t>MAMBA</t>
  </si>
  <si>
    <t>MS4389AF</t>
  </si>
  <si>
    <t>FIVE BUOYS</t>
  </si>
  <si>
    <t>MS2900MB</t>
  </si>
  <si>
    <t>AVE MARIA II</t>
  </si>
  <si>
    <t>ATS-A-KEEPA</t>
  </si>
  <si>
    <t>MARSTON MILLS</t>
  </si>
  <si>
    <t>MS9825BE</t>
  </si>
  <si>
    <t>GOOD CATCH</t>
  </si>
  <si>
    <t>LAURA LOU</t>
  </si>
  <si>
    <t>MS2754BC</t>
  </si>
  <si>
    <t>NAP TIME</t>
  </si>
  <si>
    <t>SEA DANCER</t>
  </si>
  <si>
    <t>MIDDLEBOROUGH</t>
  </si>
  <si>
    <t>MS0586PM</t>
  </si>
  <si>
    <t>BELINDA</t>
  </si>
  <si>
    <t>JAK'L</t>
  </si>
  <si>
    <t>MS8307ZG</t>
  </si>
  <si>
    <t>FINNAH</t>
  </si>
  <si>
    <t>DAY SLEEPER</t>
  </si>
  <si>
    <t>MS8315BG</t>
  </si>
  <si>
    <t>THAT 'ILL HAPPEN</t>
  </si>
  <si>
    <t>LEASE II</t>
  </si>
  <si>
    <t>SEA YA</t>
  </si>
  <si>
    <t>MS6768AF</t>
  </si>
  <si>
    <t>MENACE OF DENNIS</t>
  </si>
  <si>
    <t>MS8598AK</t>
  </si>
  <si>
    <t>LISA JEAN</t>
  </si>
  <si>
    <t>THE EIDER</t>
  </si>
  <si>
    <t>WOODCHOPPER</t>
  </si>
  <si>
    <t>MS3303AV</t>
  </si>
  <si>
    <t>FIN &amp; TONIC</t>
  </si>
  <si>
    <t>MS6230AU</t>
  </si>
  <si>
    <t>MS2542BF</t>
  </si>
  <si>
    <t>FIN AND TONIC</t>
  </si>
  <si>
    <t>MISS TINA</t>
  </si>
  <si>
    <t>BANK RUNNER</t>
  </si>
  <si>
    <t>ANNA MARIA</t>
  </si>
  <si>
    <t>KILLEN IT GOOD</t>
  </si>
  <si>
    <t>NOTORIOUS</t>
  </si>
  <si>
    <t>TIN LIZZY</t>
  </si>
  <si>
    <t>D TAILS</t>
  </si>
  <si>
    <t>MS5220ZG</t>
  </si>
  <si>
    <t>LAURIE LEE</t>
  </si>
  <si>
    <t>WATER DOG II</t>
  </si>
  <si>
    <t>SEVENTH BORN</t>
  </si>
  <si>
    <t>LORRIE ANN</t>
  </si>
  <si>
    <t>MS8424AF</t>
  </si>
  <si>
    <t>HOGIE BEAR</t>
  </si>
  <si>
    <t>CLEARWATER</t>
  </si>
  <si>
    <t>MS0118BM</t>
  </si>
  <si>
    <t>BOGGS</t>
  </si>
  <si>
    <t>OCEAN DRIVE</t>
  </si>
  <si>
    <t>SUNCHASER</t>
  </si>
  <si>
    <t>FAIR WIND II</t>
  </si>
  <si>
    <t>JULIANNA FAITH</t>
  </si>
  <si>
    <t>MS0008RM</t>
  </si>
  <si>
    <t>MONICA J</t>
  </si>
  <si>
    <t>MS8634AM</t>
  </si>
  <si>
    <t>SHORT FUSE</t>
  </si>
  <si>
    <t>AMY KATE</t>
  </si>
  <si>
    <t>MS0321AP</t>
  </si>
  <si>
    <t>LOONEY TUNA</t>
  </si>
  <si>
    <t>TEAM T</t>
  </si>
  <si>
    <t>COREY &amp; COURTNEY</t>
  </si>
  <si>
    <t>NH2423JJ</t>
  </si>
  <si>
    <t>HOOKSETT</t>
  </si>
  <si>
    <t>MS0027DW</t>
  </si>
  <si>
    <t>MARIA</t>
  </si>
  <si>
    <t>JENNA MAY</t>
  </si>
  <si>
    <t>MS4241AX</t>
  </si>
  <si>
    <t>HYDRA SPORT</t>
  </si>
  <si>
    <t>HOLD FAST</t>
  </si>
  <si>
    <t>THREE SEAS</t>
  </si>
  <si>
    <t>MS0086MG</t>
  </si>
  <si>
    <t>NAUSET BLUE</t>
  </si>
  <si>
    <t>BLACK SWAN</t>
  </si>
  <si>
    <t>IN DEPTH</t>
  </si>
  <si>
    <t>MS4148BC</t>
  </si>
  <si>
    <t>IRELAND GIRL</t>
  </si>
  <si>
    <t>LOOKING GOOD</t>
  </si>
  <si>
    <t>MS7436AK</t>
  </si>
  <si>
    <t>ENOCH</t>
  </si>
  <si>
    <t>MS2824AK</t>
  </si>
  <si>
    <t>SALTINE3</t>
  </si>
  <si>
    <t>KEE SHA</t>
  </si>
  <si>
    <t>NH5432AZ</t>
  </si>
  <si>
    <t>SARA ROSE</t>
  </si>
  <si>
    <t>DERRY</t>
  </si>
  <si>
    <t>NANCY'S GIRLS</t>
  </si>
  <si>
    <t>TY ONE ON</t>
  </si>
  <si>
    <t>DEBONAIRE</t>
  </si>
  <si>
    <t>MS4896AX</t>
  </si>
  <si>
    <t>INCOGNITO</t>
  </si>
  <si>
    <t>HVASEA</t>
  </si>
  <si>
    <t>MS4899AU</t>
  </si>
  <si>
    <t>KAREN M</t>
  </si>
  <si>
    <t>CAST-AWAY</t>
  </si>
  <si>
    <t>RAINBOW CHASER</t>
  </si>
  <si>
    <t>MS8436S</t>
  </si>
  <si>
    <t>ZOOPHYTE</t>
  </si>
  <si>
    <t>MS0006AF</t>
  </si>
  <si>
    <t>PART- TIMER</t>
  </si>
  <si>
    <t>MS0111AD</t>
  </si>
  <si>
    <t>FIRST LIGHT</t>
  </si>
  <si>
    <t>LEADER</t>
  </si>
  <si>
    <t>SOUTH HAMPTON</t>
  </si>
  <si>
    <t>GRAY GOOSE</t>
  </si>
  <si>
    <t>MS4323SL</t>
  </si>
  <si>
    <t>ISLAND GIRL</t>
  </si>
  <si>
    <t>MY BLUE HEAVEN</t>
  </si>
  <si>
    <t>MS0010SF</t>
  </si>
  <si>
    <t>KESTREL</t>
  </si>
  <si>
    <t>NH6439BN</t>
  </si>
  <si>
    <t>TUGLINE</t>
  </si>
  <si>
    <t>MS6677AX</t>
  </si>
  <si>
    <t>WHATS LEFT</t>
  </si>
  <si>
    <t>KONO</t>
  </si>
  <si>
    <t>VALOR</t>
  </si>
  <si>
    <t>MS1212RF</t>
  </si>
  <si>
    <t>LILY MAE</t>
  </si>
  <si>
    <t>MS2015SR</t>
  </si>
  <si>
    <t>SHAYNA ROSE</t>
  </si>
  <si>
    <t>INNVENDO</t>
  </si>
  <si>
    <t>MS4054AZ</t>
  </si>
  <si>
    <t>HUMOTE</t>
  </si>
  <si>
    <t>WIDGEON</t>
  </si>
  <si>
    <t>MAR</t>
  </si>
  <si>
    <t>MS6839KN</t>
  </si>
  <si>
    <t>MS3475AH</t>
  </si>
  <si>
    <t>HOOKER</t>
  </si>
  <si>
    <t>MS8393AZ</t>
  </si>
  <si>
    <t>NOT NAMED -(ADAMS)</t>
  </si>
  <si>
    <t>MS2945AA</t>
  </si>
  <si>
    <t>20 FOUR 7</t>
  </si>
  <si>
    <t>RI7845W</t>
  </si>
  <si>
    <t>WINDER</t>
  </si>
  <si>
    <t>MATTANZA</t>
  </si>
  <si>
    <t>LIGHTS OUT</t>
  </si>
  <si>
    <t>ARCHANGEL II</t>
  </si>
  <si>
    <t>MS1972KC</t>
  </si>
  <si>
    <t>LULA BELL</t>
  </si>
  <si>
    <t>LISA MARIE</t>
  </si>
  <si>
    <t>MS7950ZG</t>
  </si>
  <si>
    <t>MS3235ZC</t>
  </si>
  <si>
    <t>GRANNY</t>
  </si>
  <si>
    <t>NH5576BP</t>
  </si>
  <si>
    <t>IDA MARY</t>
  </si>
  <si>
    <t>HAMPSTEAD</t>
  </si>
  <si>
    <t>MS8032AF</t>
  </si>
  <si>
    <t>LADY LINDA</t>
  </si>
  <si>
    <t>MS1975WK</t>
  </si>
  <si>
    <t>MELISSA ANN</t>
  </si>
  <si>
    <t>RAGAMUFFIN</t>
  </si>
  <si>
    <t>MS1709BC</t>
  </si>
  <si>
    <t>MS4423KH</t>
  </si>
  <si>
    <t>MARY GININE</t>
  </si>
  <si>
    <t>AUNTIE MAI</t>
  </si>
  <si>
    <t>MS1037HT</t>
  </si>
  <si>
    <t>BLIND PEW</t>
  </si>
  <si>
    <t>MS5573J</t>
  </si>
  <si>
    <t>SUN UP</t>
  </si>
  <si>
    <t>VISION QUEST</t>
  </si>
  <si>
    <t>WINKLE</t>
  </si>
  <si>
    <t>MS3628BE</t>
  </si>
  <si>
    <t>LAURY H</t>
  </si>
  <si>
    <t>KRISTINE M</t>
  </si>
  <si>
    <t>SCREAMING NANCY</t>
  </si>
  <si>
    <t>MS4443HC</t>
  </si>
  <si>
    <t>EVELYN C</t>
  </si>
  <si>
    <t>MISS VIOLETTE</t>
  </si>
  <si>
    <t>RISING SON</t>
  </si>
  <si>
    <t>PAM &amp; TODD</t>
  </si>
  <si>
    <t>TIOGA TWO</t>
  </si>
  <si>
    <t>MS5218AT</t>
  </si>
  <si>
    <t>FOUR SEASONS</t>
  </si>
  <si>
    <t>JEANETTE N</t>
  </si>
  <si>
    <t>LYDIA-GRACE</t>
  </si>
  <si>
    <t>AVOCET</t>
  </si>
  <si>
    <t>DEBORAH MARIE</t>
  </si>
  <si>
    <t>MS2928S</t>
  </si>
  <si>
    <t>NO REGRETS</t>
  </si>
  <si>
    <t>KOKOMO</t>
  </si>
  <si>
    <t>JANNY M</t>
  </si>
  <si>
    <t>JEAN MARIE</t>
  </si>
  <si>
    <t>MS6985BG</t>
  </si>
  <si>
    <t>LOON CRY</t>
  </si>
  <si>
    <t>CLOCK WORK</t>
  </si>
  <si>
    <t>MS0035AP</t>
  </si>
  <si>
    <t>KYLEE RAE</t>
  </si>
  <si>
    <t>LISA ANN</t>
  </si>
  <si>
    <t>MS6000BV</t>
  </si>
  <si>
    <t>STRIKE II</t>
  </si>
  <si>
    <t>QUADRUPLED UP</t>
  </si>
  <si>
    <t>KELLY ANN II</t>
  </si>
  <si>
    <t>SEA-GEM</t>
  </si>
  <si>
    <t>ISLEAUHAUT</t>
  </si>
  <si>
    <t>AYE TO AYE</t>
  </si>
  <si>
    <t>MS5949BA</t>
  </si>
  <si>
    <t>RAN</t>
  </si>
  <si>
    <t>ISABELLES BLUES</t>
  </si>
  <si>
    <t>MS2339SL</t>
  </si>
  <si>
    <t>MILES FROM NOWHERE</t>
  </si>
  <si>
    <t>SAWDUST</t>
  </si>
  <si>
    <t>INTIMIDATOR</t>
  </si>
  <si>
    <t>GETTIN' THERE</t>
  </si>
  <si>
    <t>ALLY ROSE</t>
  </si>
  <si>
    <t>MS5517BD</t>
  </si>
  <si>
    <t>CALIENTE</t>
  </si>
  <si>
    <t>NH7784BN</t>
  </si>
  <si>
    <t>HIPNAUTIC</t>
  </si>
  <si>
    <t>WASABBY</t>
  </si>
  <si>
    <t>LAUREN NICOLE</t>
  </si>
  <si>
    <t>OLD PRO</t>
  </si>
  <si>
    <t>WICKED PISSAH</t>
  </si>
  <si>
    <t>KRISTIN MARINE</t>
  </si>
  <si>
    <t>KING AND I</t>
  </si>
  <si>
    <t>SOUTH DARTHMOUTH</t>
  </si>
  <si>
    <t>MAELSTROM</t>
  </si>
  <si>
    <t>GALLANT LADY</t>
  </si>
  <si>
    <t>MS8225DB</t>
  </si>
  <si>
    <t>DOGBAR</t>
  </si>
  <si>
    <t>TORMENTA</t>
  </si>
  <si>
    <t>HYNESIGHT</t>
  </si>
  <si>
    <t>MS5130AV</t>
  </si>
  <si>
    <t>SEAHABIT</t>
  </si>
  <si>
    <t>SOMETHIN FISHY</t>
  </si>
  <si>
    <t>NICE KID II</t>
  </si>
  <si>
    <t>THE TREE GUY</t>
  </si>
  <si>
    <t>RUSTY HOOK</t>
  </si>
  <si>
    <t>KATIE B</t>
  </si>
  <si>
    <t>STRAY CAT</t>
  </si>
  <si>
    <t>MONATO</t>
  </si>
  <si>
    <t>DAUNTLESS</t>
  </si>
  <si>
    <t>BOUNTY HUNTER EXPRESS</t>
  </si>
  <si>
    <t>XXXBASS</t>
  </si>
  <si>
    <t>PESCE</t>
  </si>
  <si>
    <t>REEL KNOTTY</t>
  </si>
  <si>
    <t>MS8707GK</t>
  </si>
  <si>
    <t>CAPE TIP'N</t>
  </si>
  <si>
    <t>MS0002GL</t>
  </si>
  <si>
    <t>SEA PUP</t>
  </si>
  <si>
    <t>GOOD POINTE</t>
  </si>
  <si>
    <t>SHANTI</t>
  </si>
  <si>
    <t>NOTA-PROBLEM</t>
  </si>
  <si>
    <t>MS4075EE</t>
  </si>
  <si>
    <t>PURA VIDA</t>
  </si>
  <si>
    <t>ARTIE'S PARTI</t>
  </si>
  <si>
    <t>N READING</t>
  </si>
  <si>
    <t>MAUREEN ANN</t>
  </si>
  <si>
    <t>FRENZY</t>
  </si>
  <si>
    <t>MS6543ZG</t>
  </si>
  <si>
    <t>REEL TIGHT</t>
  </si>
  <si>
    <t>COYOTE</t>
  </si>
  <si>
    <t>POWER PLAY</t>
  </si>
  <si>
    <t>MS6043BD</t>
  </si>
  <si>
    <t>NH1498BJ</t>
  </si>
  <si>
    <t>ASHLEE</t>
  </si>
  <si>
    <t>UNREEL</t>
  </si>
  <si>
    <t>RIENA MARIE</t>
  </si>
  <si>
    <t>MS7788BG</t>
  </si>
  <si>
    <t>SARAH JANE</t>
  </si>
  <si>
    <t>BUONO 4 TUNA</t>
  </si>
  <si>
    <t>MS0177SC</t>
  </si>
  <si>
    <t>NOT NAMED - (CRAIG)</t>
  </si>
  <si>
    <t>JOY C</t>
  </si>
  <si>
    <t>LEE-MARIE</t>
  </si>
  <si>
    <t>MS2113AB</t>
  </si>
  <si>
    <t>NOT NAMED - (SWANSON)</t>
  </si>
  <si>
    <t>GUB</t>
  </si>
  <si>
    <t>WAVE MONKEY II</t>
  </si>
  <si>
    <t>MS5714H</t>
  </si>
  <si>
    <t>FIRST MATE</t>
  </si>
  <si>
    <t>FIVE FIGS</t>
  </si>
  <si>
    <t>JOANNA LYN</t>
  </si>
  <si>
    <t>DILLIGAF</t>
  </si>
  <si>
    <t>TRIPLE PLAY</t>
  </si>
  <si>
    <t>ODYSEA</t>
  </si>
  <si>
    <t>MARTHA J</t>
  </si>
  <si>
    <t>MS3914AC</t>
  </si>
  <si>
    <t>SEA LADY</t>
  </si>
  <si>
    <t>PRIME RATE</t>
  </si>
  <si>
    <t>FISH TALE</t>
  </si>
  <si>
    <t>TOP CAT</t>
  </si>
  <si>
    <t>AURORA ZAQ</t>
  </si>
  <si>
    <t>LAURA JAY</t>
  </si>
  <si>
    <t>THE NUKE</t>
  </si>
  <si>
    <t>MAKO II</t>
  </si>
  <si>
    <t>PERSEVERANCE</t>
  </si>
  <si>
    <t>MS2774BF</t>
  </si>
  <si>
    <t>CHASER</t>
  </si>
  <si>
    <t>MS9696BD</t>
  </si>
  <si>
    <t>NIGHT HERON</t>
  </si>
  <si>
    <t>MY MELISSA</t>
  </si>
  <si>
    <t>TERMINATOR</t>
  </si>
  <si>
    <t>PINES RIVER</t>
  </si>
  <si>
    <t>3 JAY'S</t>
  </si>
  <si>
    <t>MARY SEA</t>
  </si>
  <si>
    <t>KELLY J</t>
  </si>
  <si>
    <t>BLACK &amp; GOLD</t>
  </si>
  <si>
    <t>GOLDEN HOURS</t>
  </si>
  <si>
    <t>MS5210AM</t>
  </si>
  <si>
    <t>JUPITER II</t>
  </si>
  <si>
    <t>KATE E</t>
  </si>
  <si>
    <t>ANNEMARIE</t>
  </si>
  <si>
    <t>JENNIFER DAN</t>
  </si>
  <si>
    <t>HARD SHELL</t>
  </si>
  <si>
    <t>WAVE LENGTH</t>
  </si>
  <si>
    <t>IRA HAYES</t>
  </si>
  <si>
    <t>HEX</t>
  </si>
  <si>
    <t>MS4508AH</t>
  </si>
  <si>
    <t>LOBSTER BOAT</t>
  </si>
  <si>
    <t>TAYA ELAINE</t>
  </si>
  <si>
    <t>HEWITT'S COVE</t>
  </si>
  <si>
    <t>ISHMAEL</t>
  </si>
  <si>
    <t>MS0391CM</t>
  </si>
  <si>
    <t>PRIDE-N-JOY</t>
  </si>
  <si>
    <t>ALIESHA MARIE</t>
  </si>
  <si>
    <t>ALICE ANNE</t>
  </si>
  <si>
    <t>CAP'N GEORGE</t>
  </si>
  <si>
    <t>MS9502KS</t>
  </si>
  <si>
    <t>MAUREEN M</t>
  </si>
  <si>
    <t>MISS DEB</t>
  </si>
  <si>
    <t>MARILYN M</t>
  </si>
  <si>
    <t>HONI DO</t>
  </si>
  <si>
    <t>MISS MEREDITH</t>
  </si>
  <si>
    <t>MICHAEL JAMES</t>
  </si>
  <si>
    <t>MEGHAN GRACE</t>
  </si>
  <si>
    <t>MAD SCOT</t>
  </si>
  <si>
    <t>MS2780TT</t>
  </si>
  <si>
    <t>NORTH STAR</t>
  </si>
  <si>
    <t>JEANNIE B</t>
  </si>
  <si>
    <t>ZACHARY T</t>
  </si>
  <si>
    <t>BAM-BAM</t>
  </si>
  <si>
    <t>2ND2NUN</t>
  </si>
  <si>
    <t>PREDATUNA II</t>
  </si>
  <si>
    <t>MARJORIE K</t>
  </si>
  <si>
    <t>LIZZY A</t>
  </si>
  <si>
    <t>LUNA SEA II</t>
  </si>
  <si>
    <t>HARVESTER</t>
  </si>
  <si>
    <t>MS3800AU</t>
  </si>
  <si>
    <t>DOUBLE EDGE</t>
  </si>
  <si>
    <t>RUDE DOG</t>
  </si>
  <si>
    <t>LABRADOR</t>
  </si>
  <si>
    <t>LADY MARION</t>
  </si>
  <si>
    <t>CHELLE RAE</t>
  </si>
  <si>
    <t>GAIL ANN</t>
  </si>
  <si>
    <t>JENNY R</t>
  </si>
  <si>
    <t>MOUNTAINEER</t>
  </si>
  <si>
    <t>TIDERACE</t>
  </si>
  <si>
    <t>MERLIN</t>
  </si>
  <si>
    <t>DIVERGENCE</t>
  </si>
  <si>
    <t>MISS MELODYE</t>
  </si>
  <si>
    <t>JILL AND JENNIFER</t>
  </si>
  <si>
    <t>FLYING MIST</t>
  </si>
  <si>
    <t>DECAPOD</t>
  </si>
  <si>
    <t>ENDORFIN</t>
  </si>
  <si>
    <t>AMANDA</t>
  </si>
  <si>
    <t>CHILLIN</t>
  </si>
  <si>
    <t>WISHIN N WELL</t>
  </si>
  <si>
    <t>MASHFIELD</t>
  </si>
  <si>
    <t>MS0119DR</t>
  </si>
  <si>
    <t>MUSSLA</t>
  </si>
  <si>
    <t>LINDA ROSE</t>
  </si>
  <si>
    <t>KITTIWAKE</t>
  </si>
  <si>
    <t>MS8788AW</t>
  </si>
  <si>
    <t>FISH BUCKET</t>
  </si>
  <si>
    <t>REEL DREAMER</t>
  </si>
  <si>
    <t>CAROL AND SHERRY</t>
  </si>
  <si>
    <t>MS5122AX</t>
  </si>
  <si>
    <t>SOLITUDE</t>
  </si>
  <si>
    <t>FRESCA</t>
  </si>
  <si>
    <t>ELIZABETH MARIE</t>
  </si>
  <si>
    <t>GREEN</t>
  </si>
  <si>
    <t>MISS BEHAVIN</t>
  </si>
  <si>
    <t>MS6698AU</t>
  </si>
  <si>
    <t>ALICAT 5</t>
  </si>
  <si>
    <t>WIGEON</t>
  </si>
  <si>
    <t>TARFU</t>
  </si>
  <si>
    <t>FAIR LADY</t>
  </si>
  <si>
    <t>SMOKIN EEL</t>
  </si>
  <si>
    <t>MARY D</t>
  </si>
  <si>
    <t>SKILLIE</t>
  </si>
  <si>
    <t>SKIP A DORY</t>
  </si>
  <si>
    <t>TOPSHOT</t>
  </si>
  <si>
    <t>SOGGY DOLLAR</t>
  </si>
  <si>
    <t>ELSIE III</t>
  </si>
  <si>
    <t>KAOS</t>
  </si>
  <si>
    <t>MS1722JM</t>
  </si>
  <si>
    <t>SLUGGER</t>
  </si>
  <si>
    <t>GINGER</t>
  </si>
  <si>
    <t>WAYFARER</t>
  </si>
  <si>
    <t>REEL OPTIONS</t>
  </si>
  <si>
    <t>LOUDOUNVILLE</t>
  </si>
  <si>
    <t>ST JUDE IV</t>
  </si>
  <si>
    <t>S. DENNIS</t>
  </si>
  <si>
    <t>STEPHANIE LYNN</t>
  </si>
  <si>
    <t>LESA ANN</t>
  </si>
  <si>
    <t>POTOMAC</t>
  </si>
  <si>
    <t>CASEY ELIZABETH</t>
  </si>
  <si>
    <t>KATHRYN GILES</t>
  </si>
  <si>
    <t>SUE SEA</t>
  </si>
  <si>
    <t>LIGHTNING</t>
  </si>
  <si>
    <t>C J VICTORIA</t>
  </si>
  <si>
    <t>REEL JOY</t>
  </si>
  <si>
    <t>EZYDUZIT</t>
  </si>
  <si>
    <t>MS0051MP</t>
  </si>
  <si>
    <t>TIME FLIES</t>
  </si>
  <si>
    <t>MS1598AB</t>
  </si>
  <si>
    <t>SNOW BEAR</t>
  </si>
  <si>
    <t>MS7277BG</t>
  </si>
  <si>
    <t>FOUR C'S</t>
  </si>
  <si>
    <t>MS7063BG</t>
  </si>
  <si>
    <t>LEGIT FISH</t>
  </si>
  <si>
    <t>MS4934BB</t>
  </si>
  <si>
    <t>GET HOOKED</t>
  </si>
  <si>
    <t>CITY SLICKER</t>
  </si>
  <si>
    <t>THUNDERFISH TOO</t>
  </si>
  <si>
    <t>FL7736PH</t>
  </si>
  <si>
    <t>BULL DOG</t>
  </si>
  <si>
    <t>SHIRLEY D</t>
  </si>
  <si>
    <t>ON1126353</t>
  </si>
  <si>
    <t>PERFECT DRIFT</t>
  </si>
  <si>
    <t>MS3159HD</t>
  </si>
  <si>
    <t>THELMA C</t>
  </si>
  <si>
    <t>DIANA TOO</t>
  </si>
  <si>
    <t>MS8214AE</t>
  </si>
  <si>
    <t>JOAN MARIE</t>
  </si>
  <si>
    <t>NICHOLAS &amp; COLBY</t>
  </si>
  <si>
    <t>THE MRS</t>
  </si>
  <si>
    <t>KATHIE C</t>
  </si>
  <si>
    <t>HIGHLANDER</t>
  </si>
  <si>
    <t>SEA SKIPPER</t>
  </si>
  <si>
    <t>MS2636AJ</t>
  </si>
  <si>
    <t>MUDDY BOTTOM</t>
  </si>
  <si>
    <t>ALEXIS AUTUMN</t>
  </si>
  <si>
    <t>DECISIONS</t>
  </si>
  <si>
    <t>IDA JEAN</t>
  </si>
  <si>
    <t>TNT</t>
  </si>
  <si>
    <t>TONYA T</t>
  </si>
  <si>
    <t>MS3141KH</t>
  </si>
  <si>
    <t>HATTIE T</t>
  </si>
  <si>
    <t>PROSPECTOR</t>
  </si>
  <si>
    <t>IRISH LADY</t>
  </si>
  <si>
    <t>MS5487SL</t>
  </si>
  <si>
    <t>CORMORANT</t>
  </si>
  <si>
    <t>LONESHARK</t>
  </si>
  <si>
    <t>RISING SUN</t>
  </si>
  <si>
    <t>AMBER &amp; JOHN</t>
  </si>
  <si>
    <t>RUEBY</t>
  </si>
  <si>
    <t>MS0205JC</t>
  </si>
  <si>
    <t>LITTLE ANN</t>
  </si>
  <si>
    <t>JAMES &amp; CHRISTINE</t>
  </si>
  <si>
    <t>XIPHIAS</t>
  </si>
  <si>
    <t>CAMERON D</t>
  </si>
  <si>
    <t>DIANA S</t>
  </si>
  <si>
    <t>PATRICIA MARIE</t>
  </si>
  <si>
    <t>LIFE IS GOOD</t>
  </si>
  <si>
    <t>NARCOSIS</t>
  </si>
  <si>
    <t>MS1905KL</t>
  </si>
  <si>
    <t>DAWN PATROL</t>
  </si>
  <si>
    <t>SPIRIT</t>
  </si>
  <si>
    <t>SEA WIN</t>
  </si>
  <si>
    <t>CHICAWA</t>
  </si>
  <si>
    <t>FAGOWIE</t>
  </si>
  <si>
    <t>PIONEER</t>
  </si>
  <si>
    <t>LIZ AND JACKIE</t>
  </si>
  <si>
    <t>MICHAEL S</t>
  </si>
  <si>
    <t>BERTHA</t>
  </si>
  <si>
    <t>ERICA ROSE</t>
  </si>
  <si>
    <t>ALISON PAIGE</t>
  </si>
  <si>
    <t>MICHAEL D</t>
  </si>
  <si>
    <t>LAURA E</t>
  </si>
  <si>
    <t>MARGARET M</t>
  </si>
  <si>
    <t>HAWKEYE</t>
  </si>
  <si>
    <t>MS7934BC</t>
  </si>
  <si>
    <t>NOT NAME - (TASHA)</t>
  </si>
  <si>
    <t>CLAIRE</t>
  </si>
  <si>
    <t>JOSEY WALES</t>
  </si>
  <si>
    <t>I'M BACK</t>
  </si>
  <si>
    <t>HATTRICK</t>
  </si>
  <si>
    <t>MS0100JA</t>
  </si>
  <si>
    <t>ROSE PENGELLY</t>
  </si>
  <si>
    <t>LEE ANNE II</t>
  </si>
  <si>
    <t>SINGULARITY</t>
  </si>
  <si>
    <t>MS4711NN</t>
  </si>
  <si>
    <t>NO NAME - (SHEERAN)</t>
  </si>
  <si>
    <t>O KATE</t>
  </si>
  <si>
    <t>SOAKED</t>
  </si>
  <si>
    <t>CWW</t>
  </si>
  <si>
    <t>ROLLING STONE</t>
  </si>
  <si>
    <t>HOOKIN ADDICTION</t>
  </si>
  <si>
    <t>HELEN S III</t>
  </si>
  <si>
    <t>SEA PRIX</t>
  </si>
  <si>
    <t>HALF FAST</t>
  </si>
  <si>
    <t>FISHTALE</t>
  </si>
  <si>
    <t>STEEL N TIME II</t>
  </si>
  <si>
    <t>ENDURANCE</t>
  </si>
  <si>
    <t>ESCAPADES</t>
  </si>
  <si>
    <t>GLO HUNTER</t>
  </si>
  <si>
    <t>GRACE ELIZABETH</t>
  </si>
  <si>
    <t>NEW HORIZON</t>
  </si>
  <si>
    <t>OLDKNIGHT</t>
  </si>
  <si>
    <t>KULAS FISHING</t>
  </si>
  <si>
    <t>MS9065BE</t>
  </si>
  <si>
    <t>RAINMAKER</t>
  </si>
  <si>
    <t>MS5705BG</t>
  </si>
  <si>
    <t>CORALINE</t>
  </si>
  <si>
    <t>TUNANUT</t>
  </si>
  <si>
    <t>RI8513W</t>
  </si>
  <si>
    <t>KARMASEAS</t>
  </si>
  <si>
    <t>MS1342AR</t>
  </si>
  <si>
    <t>JACK TAR</t>
  </si>
  <si>
    <t>TONNO</t>
  </si>
  <si>
    <t>REEL FIN ADDICT</t>
  </si>
  <si>
    <t>REEL QUICK</t>
  </si>
  <si>
    <t>BYTE ME</t>
  </si>
  <si>
    <t>SHARK BAIT</t>
  </si>
  <si>
    <t>SOMEDAY</t>
  </si>
  <si>
    <t>PANMARA</t>
  </si>
  <si>
    <t>HAMDEN</t>
  </si>
  <si>
    <t>MS3300MB</t>
  </si>
  <si>
    <t>THEOTOKOS</t>
  </si>
  <si>
    <t>JEANNE MARIA</t>
  </si>
  <si>
    <t>CATS MEOW</t>
  </si>
  <si>
    <t>WHITE CAP</t>
  </si>
  <si>
    <t>TUNA PATTY II</t>
  </si>
  <si>
    <t>TUNA TALES</t>
  </si>
  <si>
    <t>GAN BEI</t>
  </si>
  <si>
    <t>MISS MARTHA II</t>
  </si>
  <si>
    <t>BILLY BOY</t>
  </si>
  <si>
    <t>SHAKA II</t>
  </si>
  <si>
    <t>MS7164SL</t>
  </si>
  <si>
    <t>MONDO</t>
  </si>
  <si>
    <t>BLIVY FISH</t>
  </si>
  <si>
    <t>SUZY MAY</t>
  </si>
  <si>
    <t>MS3557YY</t>
  </si>
  <si>
    <t>WHITE OWL</t>
  </si>
  <si>
    <t>RACHAEL ROSE</t>
  </si>
  <si>
    <t>RAIDER</t>
  </si>
  <si>
    <t>KIDO II</t>
  </si>
  <si>
    <t>OFF-SITE</t>
  </si>
  <si>
    <t>MARIAH</t>
  </si>
  <si>
    <t>MS5891AT</t>
  </si>
  <si>
    <t>TANYA NICOLE</t>
  </si>
  <si>
    <t>MS1319MV</t>
  </si>
  <si>
    <t>CACHALOTE</t>
  </si>
  <si>
    <t>TAIFU</t>
  </si>
  <si>
    <t>JOANNE M</t>
  </si>
  <si>
    <t>SO WHAT</t>
  </si>
  <si>
    <t>BEACHCOMBER</t>
  </si>
  <si>
    <t>BARBARA ANN II</t>
  </si>
  <si>
    <t>DIAMOND GIRL</t>
  </si>
  <si>
    <t>OYSTER CRACKA'S</t>
  </si>
  <si>
    <t>MS4931A</t>
  </si>
  <si>
    <t>ATLANTIC DREAM</t>
  </si>
  <si>
    <t>MS7728BD</t>
  </si>
  <si>
    <t>ON TIME</t>
  </si>
  <si>
    <t>FULMAR</t>
  </si>
  <si>
    <t>MS4864TB</t>
  </si>
  <si>
    <t>ASHLEY G</t>
  </si>
  <si>
    <t>LYNDSY LIZ</t>
  </si>
  <si>
    <t>JUST DO IT</t>
  </si>
  <si>
    <t>JUST DO IT TOO</t>
  </si>
  <si>
    <t>OCEAN MOGUL</t>
  </si>
  <si>
    <t>THUNNUS</t>
  </si>
  <si>
    <t>MS2712BA</t>
  </si>
  <si>
    <t>NO NAME - (MCKENZIE)</t>
  </si>
  <si>
    <t>MCKENZIE</t>
  </si>
  <si>
    <t>NJ2529FK</t>
  </si>
  <si>
    <t>MISS FERN</t>
  </si>
  <si>
    <t>GINNY G</t>
  </si>
  <si>
    <t>RUTH &amp; GAIL</t>
  </si>
  <si>
    <t>REMEDY</t>
  </si>
  <si>
    <t>NATIVE SON</t>
  </si>
  <si>
    <t>NIGHT MOVES TOO</t>
  </si>
  <si>
    <t>MS2372BF</t>
  </si>
  <si>
    <t>YOSHKI.COM</t>
  </si>
  <si>
    <t>MS2198BE</t>
  </si>
  <si>
    <t>SYDNEY LEE</t>
  </si>
  <si>
    <t>FAST PACE</t>
  </si>
  <si>
    <t>TIDEWYNDER</t>
  </si>
  <si>
    <t>MS3950HT</t>
  </si>
  <si>
    <t>LEVATHAN</t>
  </si>
  <si>
    <t>MS2872DH</t>
  </si>
  <si>
    <t>JUSTIFIED</t>
  </si>
  <si>
    <t>MARILYN S</t>
  </si>
  <si>
    <t>MS6119AM</t>
  </si>
  <si>
    <t>M.R.S. KELLY</t>
  </si>
  <si>
    <t>DECISIVE</t>
  </si>
  <si>
    <t>WEIR RIVER</t>
  </si>
  <si>
    <t>MS7960KG</t>
  </si>
  <si>
    <t>BILLY C SMITH</t>
  </si>
  <si>
    <t>NECESSITY</t>
  </si>
  <si>
    <t>MS4601AX</t>
  </si>
  <si>
    <t>BUCKEYE</t>
  </si>
  <si>
    <t>ANNIE M</t>
  </si>
  <si>
    <t>LEPRECHAUN</t>
  </si>
  <si>
    <t>OH BABY</t>
  </si>
  <si>
    <t>LADY LANE</t>
  </si>
  <si>
    <t>DIANA LEE</t>
  </si>
  <si>
    <t>ERIN LYNN</t>
  </si>
  <si>
    <t>OCEAN BLUFF</t>
  </si>
  <si>
    <t>MS0068RL</t>
  </si>
  <si>
    <t>LOBSTAR</t>
  </si>
  <si>
    <t>ENDEAVOR</t>
  </si>
  <si>
    <t>JEALOUS LADY</t>
  </si>
  <si>
    <t>HELEN IRENE</t>
  </si>
  <si>
    <t>OLD DOG</t>
  </si>
  <si>
    <t>MS6051BG</t>
  </si>
  <si>
    <t>LIZZIE M GAMMON</t>
  </si>
  <si>
    <t>MS1373AR</t>
  </si>
  <si>
    <t>AMIE LEA</t>
  </si>
  <si>
    <t>ESTHER'S PRIDE</t>
  </si>
  <si>
    <t>MS1416AZ</t>
  </si>
  <si>
    <t>MEGAN ROSE</t>
  </si>
  <si>
    <t>LADY LYNNE</t>
  </si>
  <si>
    <t>SHEARWATER</t>
  </si>
  <si>
    <t>SEA FLEA</t>
  </si>
  <si>
    <t>CAREY E</t>
  </si>
  <si>
    <t>PEGGY B II</t>
  </si>
  <si>
    <t>LAURENCE H CONSTANTINE</t>
  </si>
  <si>
    <t>MS5794A</t>
  </si>
  <si>
    <t>DH BOATWORKS</t>
  </si>
  <si>
    <t>MARY ELIZABETH</t>
  </si>
  <si>
    <t>JACQUELINE SUZANNE</t>
  </si>
  <si>
    <t>LADY PATRICIA</t>
  </si>
  <si>
    <t>CRASH</t>
  </si>
  <si>
    <t>GONE FISHING II</t>
  </si>
  <si>
    <t>PASS U BYE</t>
  </si>
  <si>
    <t>STANLEY THOMAS</t>
  </si>
  <si>
    <t>OCEAN LIFE</t>
  </si>
  <si>
    <t>STORMY WEATHER</t>
  </si>
  <si>
    <t>DESTINY</t>
  </si>
  <si>
    <t>ALTERNATIVE</t>
  </si>
  <si>
    <t>RILEY TOO</t>
  </si>
  <si>
    <t>LAURA JEAN II</t>
  </si>
  <si>
    <t>RIGHT STUFF</t>
  </si>
  <si>
    <t>UPTOWN GIRL</t>
  </si>
  <si>
    <t>DAYSTAR</t>
  </si>
  <si>
    <t>LUCKY ONE</t>
  </si>
  <si>
    <t>SERENE</t>
  </si>
  <si>
    <t>EASTBOUND</t>
  </si>
  <si>
    <t>ROSE COREY</t>
  </si>
  <si>
    <t>BLOOD BLISTAH</t>
  </si>
  <si>
    <t>LILY</t>
  </si>
  <si>
    <t>NH0001TM</t>
  </si>
  <si>
    <t>THE WHISTLER</t>
  </si>
  <si>
    <t>TOP GUN TWO</t>
  </si>
  <si>
    <t>TRIPLE TROUBLE</t>
  </si>
  <si>
    <t>LANA C</t>
  </si>
  <si>
    <t>SANDOLLAR</t>
  </si>
  <si>
    <t>STUNMIA II</t>
  </si>
  <si>
    <t>CORDELIA K</t>
  </si>
  <si>
    <t>ALMOST THERE</t>
  </si>
  <si>
    <t>WILD HORSE</t>
  </si>
  <si>
    <t>STICK THIS</t>
  </si>
  <si>
    <t>KELLY LYNN</t>
  </si>
  <si>
    <t>HAMPTON FALLS</t>
  </si>
  <si>
    <t>EMMALYNN</t>
  </si>
  <si>
    <t>OLIVEBRIDGE</t>
  </si>
  <si>
    <t>BEETLE BAILEY</t>
  </si>
  <si>
    <t>STRAFFORD</t>
  </si>
  <si>
    <t>LAUREN C</t>
  </si>
  <si>
    <t>CAPT'N &amp; TONAIRE</t>
  </si>
  <si>
    <t>C MISTRESS</t>
  </si>
  <si>
    <t>ISABELLA H</t>
  </si>
  <si>
    <t>RI4528AY</t>
  </si>
  <si>
    <t>GLADIATOR SPORT FISHING</t>
  </si>
  <si>
    <t>MY LITTLE RUNAWAY</t>
  </si>
  <si>
    <t>THIN BLUE LINE</t>
  </si>
  <si>
    <t>WENDY JO</t>
  </si>
  <si>
    <t>HANNAH G</t>
  </si>
  <si>
    <t>JANINE B</t>
  </si>
  <si>
    <t>DAZED &amp; CONFUSED</t>
  </si>
  <si>
    <t>KELLY MARIE</t>
  </si>
  <si>
    <t>MAYA ELIZABETH</t>
  </si>
  <si>
    <t>MYSTA SEA</t>
  </si>
  <si>
    <t>MARIKA C</t>
  </si>
  <si>
    <t>LOBSTER TALES</t>
  </si>
  <si>
    <t>MS0345DM</t>
  </si>
  <si>
    <t>FIRST-PIC</t>
  </si>
  <si>
    <t>BRADENTON</t>
  </si>
  <si>
    <t>LISA LYNN</t>
  </si>
  <si>
    <t>BATHGATE</t>
  </si>
  <si>
    <t>NY5717GP</t>
  </si>
  <si>
    <t>MY THREE LADYS</t>
  </si>
  <si>
    <t>FOR 2 NA</t>
  </si>
  <si>
    <t>GREENBUSH</t>
  </si>
  <si>
    <t>BEAMISH BOY</t>
  </si>
  <si>
    <t>SHARK V</t>
  </si>
  <si>
    <t>SWEET MIA</t>
  </si>
  <si>
    <t>NICOLE RENEE</t>
  </si>
  <si>
    <t>EMMA JACK</t>
  </si>
  <si>
    <t>CYNTHIA C</t>
  </si>
  <si>
    <t>TEMPERANCE</t>
  </si>
  <si>
    <t>AQUARIUS</t>
  </si>
  <si>
    <t>SEL-FISH</t>
  </si>
  <si>
    <t>JAC'S MATE</t>
  </si>
  <si>
    <t>WOODSTOCK</t>
  </si>
  <si>
    <t>STARR FISH</t>
  </si>
  <si>
    <t>PERFECT CATCH</t>
  </si>
  <si>
    <t>EDMA</t>
  </si>
  <si>
    <t>THE LADY D</t>
  </si>
  <si>
    <t>WHOLE HOG</t>
  </si>
  <si>
    <t>PEREGRINE</t>
  </si>
  <si>
    <t>ALBACORE</t>
  </si>
  <si>
    <t>SWEET DREAM</t>
  </si>
  <si>
    <t>WHITNEY M</t>
  </si>
  <si>
    <t>SOONER OR LATER III</t>
  </si>
  <si>
    <t>M. KATHLEEN</t>
  </si>
  <si>
    <t>FORT LAUDERDALE</t>
  </si>
  <si>
    <t>ALTHEA K</t>
  </si>
  <si>
    <t>HIT &amp; RUN</t>
  </si>
  <si>
    <t>BIGFISH II</t>
  </si>
  <si>
    <t>MERILYN J</t>
  </si>
  <si>
    <t>NH2424NZ</t>
  </si>
  <si>
    <t>CHASINTAIL</t>
  </si>
  <si>
    <t>NO NAME - (MARSHALL)</t>
  </si>
  <si>
    <t>TAKEN A CHANCE</t>
  </si>
  <si>
    <t>MS6773AW</t>
  </si>
  <si>
    <t>COMMANCHE</t>
  </si>
  <si>
    <t>ME0286E</t>
  </si>
  <si>
    <t>HAZEL SALTER</t>
  </si>
  <si>
    <t>LORI ANN</t>
  </si>
  <si>
    <t>NY4306HG</t>
  </si>
  <si>
    <t>HAMPTON BAY</t>
  </si>
  <si>
    <t>ALICIA ANN</t>
  </si>
  <si>
    <t>TWENTY FIVE</t>
  </si>
  <si>
    <t>NORTH SCITUATE</t>
  </si>
  <si>
    <t>CAMERON WILLIAM</t>
  </si>
  <si>
    <t>KELLY ANN</t>
  </si>
  <si>
    <t>REEL WORK</t>
  </si>
  <si>
    <t>A TO Z</t>
  </si>
  <si>
    <t>MS0011RI</t>
  </si>
  <si>
    <t>GO FIGUEIRE</t>
  </si>
  <si>
    <t>REACTION</t>
  </si>
  <si>
    <t>POKE ABOUT</t>
  </si>
  <si>
    <t>AFRICAN QUEEN</t>
  </si>
  <si>
    <t>PUFFIN</t>
  </si>
  <si>
    <t>BULL</t>
  </si>
  <si>
    <t>POINTER</t>
  </si>
  <si>
    <t>MARGARET STEPHANIE</t>
  </si>
  <si>
    <t>HEADHUNTER</t>
  </si>
  <si>
    <t>XANDER</t>
  </si>
  <si>
    <t>TWIN FIN</t>
  </si>
  <si>
    <t>LIVELY LADY</t>
  </si>
  <si>
    <t>MAGELLAN</t>
  </si>
  <si>
    <t>UXBRIDGE</t>
  </si>
  <si>
    <t>MURPHQUAKE</t>
  </si>
  <si>
    <t>EAST WALPOLE</t>
  </si>
  <si>
    <t>CODFATHER</t>
  </si>
  <si>
    <t>MS5465BD</t>
  </si>
  <si>
    <t>HOMELAND SERENITY</t>
  </si>
  <si>
    <t>RI4986T</t>
  </si>
  <si>
    <t>SUBDIVIDER</t>
  </si>
  <si>
    <t>BAD INFLUENCE</t>
  </si>
  <si>
    <t>BARBARA JEANNE</t>
  </si>
  <si>
    <t>MISS JAYNE</t>
  </si>
  <si>
    <t>PAMELA B</t>
  </si>
  <si>
    <t>GERTY</t>
  </si>
  <si>
    <t>BLONDIE</t>
  </si>
  <si>
    <t>MOLLY MAY</t>
  </si>
  <si>
    <t>PAPA JOHN</t>
  </si>
  <si>
    <t>MS1773K</t>
  </si>
  <si>
    <t>FLORIDA</t>
  </si>
  <si>
    <t>ISABELLA MARIE</t>
  </si>
  <si>
    <t>MS9007BE</t>
  </si>
  <si>
    <t>FREJA</t>
  </si>
  <si>
    <t>GENNY W</t>
  </si>
  <si>
    <t>NATIVE SONS</t>
  </si>
  <si>
    <t>NOT NAMED - (ROVATTI)</t>
  </si>
  <si>
    <t>SCRATCHER</t>
  </si>
  <si>
    <t>FINEST KIND</t>
  </si>
  <si>
    <t>MS4460AX</t>
  </si>
  <si>
    <t>CAPT TOM</t>
  </si>
  <si>
    <t>DUNLIN</t>
  </si>
  <si>
    <t>OVERTIME</t>
  </si>
  <si>
    <t>ISABELLE ROSE</t>
  </si>
  <si>
    <t>CIAJEN</t>
  </si>
  <si>
    <t>STILL LOOKIN</t>
  </si>
  <si>
    <t>TIME BANDIT</t>
  </si>
  <si>
    <t>SEAWIFE</t>
  </si>
  <si>
    <t>MY DUFF</t>
  </si>
  <si>
    <t>BACK OFF</t>
  </si>
  <si>
    <t>SHERRY LYNN</t>
  </si>
  <si>
    <t>SEA LEVEL</t>
  </si>
  <si>
    <t>MAR-STINA</t>
  </si>
  <si>
    <t>FIGHTING IRISH</t>
  </si>
  <si>
    <t>A III</t>
  </si>
  <si>
    <t>SHERRY ANN</t>
  </si>
  <si>
    <t>RESTLESS</t>
  </si>
  <si>
    <t>VOYAGER</t>
  </si>
  <si>
    <t>TERRI LYNN</t>
  </si>
  <si>
    <t>JACKLYNN MARIE</t>
  </si>
  <si>
    <t>ALLISON CAROL</t>
  </si>
  <si>
    <t>MARGIE</t>
  </si>
  <si>
    <t>MS9464BE</t>
  </si>
  <si>
    <t>RISKY BUSINESS</t>
  </si>
  <si>
    <t>JORDAN TAYLOR</t>
  </si>
  <si>
    <t>GENNA LYNNE</t>
  </si>
  <si>
    <t>ELLA BRIGGS</t>
  </si>
  <si>
    <t>RUNNING BLIND</t>
  </si>
  <si>
    <t>HALEY'S COMET</t>
  </si>
  <si>
    <t>NO NAME - (KLINE)</t>
  </si>
  <si>
    <t>ROOM TO MOVE</t>
  </si>
  <si>
    <t>TULLY IV</t>
  </si>
  <si>
    <t>WESTERN EDGE</t>
  </si>
  <si>
    <t>EVANGELINE</t>
  </si>
  <si>
    <t>ROSA LEE</t>
  </si>
  <si>
    <t>KINGFISHER</t>
  </si>
  <si>
    <t>LORRAINE B</t>
  </si>
  <si>
    <t>SANDRA JEAN</t>
  </si>
  <si>
    <t>SEATEK</t>
  </si>
  <si>
    <t>MS1540BF</t>
  </si>
  <si>
    <t>CRISTIANA</t>
  </si>
  <si>
    <t>TIFFANY MARIE</t>
  </si>
  <si>
    <t>MS6917BG</t>
  </si>
  <si>
    <t>HALLET CAMERON</t>
  </si>
  <si>
    <t>MS9900AA</t>
  </si>
  <si>
    <t>DOG AND I</t>
  </si>
  <si>
    <t>FOUR SONS</t>
  </si>
  <si>
    <t>MS5659BD</t>
  </si>
  <si>
    <t>LADY LEXI</t>
  </si>
  <si>
    <t>PLUM IS. BASIN</t>
  </si>
  <si>
    <t>VICTORIA ROSE</t>
  </si>
  <si>
    <t>MURRELET</t>
  </si>
  <si>
    <t>CAPER</t>
  </si>
  <si>
    <t>SEALEGS</t>
  </si>
  <si>
    <t>MAVERICK</t>
  </si>
  <si>
    <t>MICAELANIE</t>
  </si>
  <si>
    <t>SOUTHERN CROSS</t>
  </si>
  <si>
    <t>AFTER FIVE</t>
  </si>
  <si>
    <t>MISS KELLY</t>
  </si>
  <si>
    <t>NORTHERN LIGHTS</t>
  </si>
  <si>
    <t>EMILY KATE</t>
  </si>
  <si>
    <t>DEANA MARIE</t>
  </si>
  <si>
    <t>BETH ANN</t>
  </si>
  <si>
    <t>JAKOB &amp; MEGAN</t>
  </si>
  <si>
    <t>BRITTNEY LEE</t>
  </si>
  <si>
    <t>MS6370AH</t>
  </si>
  <si>
    <t>DOUBLE TROUBLE</t>
  </si>
  <si>
    <t>MS6811BG</t>
  </si>
  <si>
    <t>SCOTIA GIRL</t>
  </si>
  <si>
    <t>DOROTHEA ISABEL</t>
  </si>
  <si>
    <t>MACHACA</t>
  </si>
  <si>
    <t>TUPPENCE</t>
  </si>
  <si>
    <t>NORTH BILLERICA</t>
  </si>
  <si>
    <t>TOBY ANN</t>
  </si>
  <si>
    <t>GRETCHEN MARIE</t>
  </si>
  <si>
    <t>SHOCKER</t>
  </si>
  <si>
    <t>DEBRA DAWN</t>
  </si>
  <si>
    <t>PRESTO</t>
  </si>
  <si>
    <t>OUTER LIMITS II</t>
  </si>
  <si>
    <t>ERIN H</t>
  </si>
  <si>
    <t>MISS JENNIE</t>
  </si>
  <si>
    <t>BETSY JAN</t>
  </si>
  <si>
    <t>MS3062BH</t>
  </si>
  <si>
    <t>COOT</t>
  </si>
  <si>
    <t>REEL TIME 2</t>
  </si>
  <si>
    <t>OLD BLACK DOG</t>
  </si>
  <si>
    <t>MAGGIE</t>
  </si>
  <si>
    <t>FREEPORT</t>
  </si>
  <si>
    <t>FAGANS CROSS</t>
  </si>
  <si>
    <t>ASHLEY MARTHA</t>
  </si>
  <si>
    <t>HORSE MACKEREL</t>
  </si>
  <si>
    <t>SARAH KELLEY</t>
  </si>
  <si>
    <t>MI AN</t>
  </si>
  <si>
    <t>SEA BEAR</t>
  </si>
  <si>
    <t>TUNA HUNTER</t>
  </si>
  <si>
    <t>MS9415DH</t>
  </si>
  <si>
    <t>KATIE MAY</t>
  </si>
  <si>
    <t>HO BO</t>
  </si>
  <si>
    <t>NH0451B</t>
  </si>
  <si>
    <t>PATRICA ELAINE</t>
  </si>
  <si>
    <t>FORELLE</t>
  </si>
  <si>
    <t>NH2516EL</t>
  </si>
  <si>
    <t>WORKING GIRL</t>
  </si>
  <si>
    <t>KRISTIANA</t>
  </si>
  <si>
    <t>NORTH HAMPTON</t>
  </si>
  <si>
    <t>SASHAMY</t>
  </si>
  <si>
    <t>FISH HAPPENS</t>
  </si>
  <si>
    <t>CAROLYN JEAN</t>
  </si>
  <si>
    <t>KATHERINE ANN</t>
  </si>
  <si>
    <t>MRS. D</t>
  </si>
  <si>
    <t>AMANDA &amp; ANDY II</t>
  </si>
  <si>
    <t>ROSEY S</t>
  </si>
  <si>
    <t>OIL BURNER</t>
  </si>
  <si>
    <t>GOOD GRIEF</t>
  </si>
  <si>
    <t>WILD GOOSE</t>
  </si>
  <si>
    <t>SEABAG III</t>
  </si>
  <si>
    <t>MISS JEN</t>
  </si>
  <si>
    <t>NH8936BB</t>
  </si>
  <si>
    <t>GENTLE GIANTS</t>
  </si>
  <si>
    <t>KENSINGTON</t>
  </si>
  <si>
    <t>MISS MADISON</t>
  </si>
  <si>
    <t>BANTRY BAY</t>
  </si>
  <si>
    <t>KAITLYN VICTORIA</t>
  </si>
  <si>
    <t>KRYSTAL MARIE</t>
  </si>
  <si>
    <t>RAIDER III</t>
  </si>
  <si>
    <t>MS0088CF</t>
  </si>
  <si>
    <t>GOOSE</t>
  </si>
  <si>
    <t>SHELLEY MARIE</t>
  </si>
  <si>
    <t>MISS ELAINE</t>
  </si>
  <si>
    <t>MS6523AM</t>
  </si>
  <si>
    <t>QUEST II</t>
  </si>
  <si>
    <t>BE CALM</t>
  </si>
  <si>
    <t>CLAIRICE</t>
  </si>
  <si>
    <t>MS2982KV</t>
  </si>
  <si>
    <t>BUGS &amp; RUGS</t>
  </si>
  <si>
    <t>BRIGHT STARS</t>
  </si>
  <si>
    <t>MS7112AP</t>
  </si>
  <si>
    <t>ZIGGY</t>
  </si>
  <si>
    <t>KRTISTINE ANN</t>
  </si>
  <si>
    <t>HAVANA</t>
  </si>
  <si>
    <t>MS6928AW</t>
  </si>
  <si>
    <t>NADIA GRACE</t>
  </si>
  <si>
    <t>ALYSSA &amp; SETH</t>
  </si>
  <si>
    <t>NOLA VERA</t>
  </si>
  <si>
    <t>STELLA Z II</t>
  </si>
  <si>
    <t>KAYAH</t>
  </si>
  <si>
    <t>NIGHT MOVES</t>
  </si>
  <si>
    <t>SOPHIE E</t>
  </si>
  <si>
    <t>NONNIE BABE</t>
  </si>
  <si>
    <t>MS6734BG</t>
  </si>
  <si>
    <t>AJA O</t>
  </si>
  <si>
    <t>ROCK &amp; ROLL</t>
  </si>
  <si>
    <t>KELLY JENNIFER</t>
  </si>
  <si>
    <t>MS2760BT</t>
  </si>
  <si>
    <t>LIBBY ANN</t>
  </si>
  <si>
    <t>CD</t>
  </si>
  <si>
    <t>ROUNDABOUT</t>
  </si>
  <si>
    <t>SALLY MARIE</t>
  </si>
  <si>
    <t>MS0002GE</t>
  </si>
  <si>
    <t>MARION C</t>
  </si>
  <si>
    <t>JOSEPHINE &amp; SAMANTHA</t>
  </si>
  <si>
    <t>SARAH ANN</t>
  </si>
  <si>
    <t>SHERRI &amp; DEKE</t>
  </si>
  <si>
    <t>NH2432JL</t>
  </si>
  <si>
    <t>MARY JOSEPH</t>
  </si>
  <si>
    <t>MS4380AH</t>
  </si>
  <si>
    <t>LEANNA</t>
  </si>
  <si>
    <t>MS9737AV</t>
  </si>
  <si>
    <t>NOT NAMED - (LISTER)</t>
  </si>
  <si>
    <t>OUTER MARKER</t>
  </si>
  <si>
    <t>MRS P</t>
  </si>
  <si>
    <t>MARY B QUIET</t>
  </si>
  <si>
    <t>LOST</t>
  </si>
  <si>
    <t>FINESTKIND</t>
  </si>
  <si>
    <t>MISS EVELYN</t>
  </si>
  <si>
    <t>BELLA V</t>
  </si>
  <si>
    <t>MS6363AZ</t>
  </si>
  <si>
    <t>NOT NAMED - (SLATTERY)</t>
  </si>
  <si>
    <t>HURRICANE MARY</t>
  </si>
  <si>
    <t>FOR DAZE OUT</t>
  </si>
  <si>
    <t>ADA GRACE</t>
  </si>
  <si>
    <t>PAY BACK</t>
  </si>
  <si>
    <t>MS4919AK</t>
  </si>
  <si>
    <t>HARD MERCHANDISE</t>
  </si>
  <si>
    <t>ASHLEY B</t>
  </si>
  <si>
    <t>SWEET CAROLINE III</t>
  </si>
  <si>
    <t>JAKAMO II</t>
  </si>
  <si>
    <t>E. FALMOUTH</t>
  </si>
  <si>
    <t>DAN MULLINS</t>
  </si>
  <si>
    <t>STAR BUCK</t>
  </si>
  <si>
    <t>FAT TUNA</t>
  </si>
  <si>
    <t>LUCKY LADY II</t>
  </si>
  <si>
    <t>LETS SEA</t>
  </si>
  <si>
    <t>NH4052BL</t>
  </si>
  <si>
    <t>BETSY G</t>
  </si>
  <si>
    <t>KAITLIN ANNE</t>
  </si>
  <si>
    <t>AL DENTE</t>
  </si>
  <si>
    <t>SANDY B</t>
  </si>
  <si>
    <t>HOOKED ON</t>
  </si>
  <si>
    <t>MS2874BC</t>
  </si>
  <si>
    <t>HOOK EM</t>
  </si>
  <si>
    <t>SECOND SOURCE</t>
  </si>
  <si>
    <t>MISS JENNIFER</t>
  </si>
  <si>
    <t>LIZZY T</t>
  </si>
  <si>
    <t>HELENA MARIE</t>
  </si>
  <si>
    <t>DAVID MICHAEL II</t>
  </si>
  <si>
    <t>EMILIA / MAKENZIE</t>
  </si>
  <si>
    <t>VIPER</t>
  </si>
  <si>
    <t>MS0068JS</t>
  </si>
  <si>
    <t>SEA HOOKER</t>
  </si>
  <si>
    <t>BELLA ROSE</t>
  </si>
  <si>
    <t>OLD COOT</t>
  </si>
  <si>
    <t>ELLIE A II</t>
  </si>
  <si>
    <t>MS6427AK</t>
  </si>
  <si>
    <t>MARIANNA</t>
  </si>
  <si>
    <t>MS8504AC</t>
  </si>
  <si>
    <t>MEGHAN MARIE</t>
  </si>
  <si>
    <t>CONNEMARA BAY</t>
  </si>
  <si>
    <t>MS2783KL</t>
  </si>
  <si>
    <t>IDELOR</t>
  </si>
  <si>
    <t>MS8710P</t>
  </si>
  <si>
    <t>MS7365AM</t>
  </si>
  <si>
    <t>JACQUELYN F</t>
  </si>
  <si>
    <t>FRASER 1</t>
  </si>
  <si>
    <t>MS8105PP</t>
  </si>
  <si>
    <t>JAMMIE LEE</t>
  </si>
  <si>
    <t>MS0003TP</t>
  </si>
  <si>
    <t>APRIL FOOL</t>
  </si>
  <si>
    <t>MS2677ZD</t>
  </si>
  <si>
    <t>SUSAN T</t>
  </si>
  <si>
    <t>WEYMOUTH FORE R.</t>
  </si>
  <si>
    <t>FAIRTIDE</t>
  </si>
  <si>
    <t>REBECCA ANN</t>
  </si>
  <si>
    <t>TEENA BABES</t>
  </si>
  <si>
    <t>BARBARA JOSEPH</t>
  </si>
  <si>
    <t>SNOWFLOWER</t>
  </si>
  <si>
    <t>SAMMY IV</t>
  </si>
  <si>
    <t>MS6260BG</t>
  </si>
  <si>
    <t>MISS LORI</t>
  </si>
  <si>
    <t>MS3616KM</t>
  </si>
  <si>
    <t>LADY LISA S</t>
  </si>
  <si>
    <t>MISS EMILY</t>
  </si>
  <si>
    <t>SARAH JEAN</t>
  </si>
  <si>
    <t>MS0096BB</t>
  </si>
  <si>
    <t>SEADUCER</t>
  </si>
  <si>
    <t>MS7963ZG</t>
  </si>
  <si>
    <t>NO NAMED - (ROCHA)</t>
  </si>
  <si>
    <t>EDMUND-Z</t>
  </si>
  <si>
    <t>FIREFLY</t>
  </si>
  <si>
    <t>ATLANTIC BLAST</t>
  </si>
  <si>
    <t>AGNES L</t>
  </si>
  <si>
    <t>PILLORY</t>
  </si>
  <si>
    <t>POLAR BEAR</t>
  </si>
  <si>
    <t>MARIE ADELAIDE</t>
  </si>
  <si>
    <t>DEB- LYN</t>
  </si>
  <si>
    <t>BIGFISH III</t>
  </si>
  <si>
    <t>MY BROTHER</t>
  </si>
  <si>
    <t>SIRIUS</t>
  </si>
  <si>
    <t>PROVIDENZA</t>
  </si>
  <si>
    <t>SOFIA</t>
  </si>
  <si>
    <t>MS6510BG</t>
  </si>
  <si>
    <t>DOROTHY ROSE</t>
  </si>
  <si>
    <t>ZOE</t>
  </si>
  <si>
    <t>CATHY ANN</t>
  </si>
  <si>
    <t>MS5287BA</t>
  </si>
  <si>
    <t>SEARCHER</t>
  </si>
  <si>
    <t>MARIA G S</t>
  </si>
  <si>
    <t>THUNDER</t>
  </si>
  <si>
    <t>GREY GHOST</t>
  </si>
  <si>
    <t>OUR ISLAND</t>
  </si>
  <si>
    <t>MRS ROBINSON</t>
  </si>
  <si>
    <t>RI4880N</t>
  </si>
  <si>
    <t>MACACA</t>
  </si>
  <si>
    <t>SUMMER SESSION</t>
  </si>
  <si>
    <t>SANIBU</t>
  </si>
  <si>
    <t>MS7359BF</t>
  </si>
  <si>
    <t>NO NAME -(EPINAL)</t>
  </si>
  <si>
    <t>BANK TANK</t>
  </si>
  <si>
    <t>RI4323K</t>
  </si>
  <si>
    <t>JARROD SETH</t>
  </si>
  <si>
    <t>TENANTS HARBOR</t>
  </si>
  <si>
    <t>MATILDA</t>
  </si>
  <si>
    <t>FAR OUT</t>
  </si>
  <si>
    <t>FLYIN FINN</t>
  </si>
  <si>
    <t>EMME</t>
  </si>
  <si>
    <t>GOLIATH</t>
  </si>
  <si>
    <t>HER DECISION</t>
  </si>
  <si>
    <t>HOUND DOG</t>
  </si>
  <si>
    <t>HUMP OR JUMP</t>
  </si>
  <si>
    <t>WINDHORSE</t>
  </si>
  <si>
    <t>JEANNE</t>
  </si>
  <si>
    <t>MS7157AB</t>
  </si>
  <si>
    <t>MARILYN R</t>
  </si>
  <si>
    <t>BLUE MOON 2</t>
  </si>
  <si>
    <t>TWO C'S</t>
  </si>
  <si>
    <t>WILDWOOD</t>
  </si>
  <si>
    <t>CAITLIN MARIE</t>
  </si>
  <si>
    <t>NEW ENGLANDER</t>
  </si>
  <si>
    <t>DIANE MARIE</t>
  </si>
  <si>
    <t>HANNAH MICHAELA</t>
  </si>
  <si>
    <t>MS3699AW</t>
  </si>
  <si>
    <t>SEA - FERN</t>
  </si>
  <si>
    <t>JANIE M</t>
  </si>
  <si>
    <t>MISS KATHY</t>
  </si>
  <si>
    <t>J &amp; J</t>
  </si>
  <si>
    <t>OLDE AMERICA</t>
  </si>
  <si>
    <t>RIDLA</t>
  </si>
  <si>
    <t>MS2783AD</t>
  </si>
  <si>
    <t>ALLISON GAIL</t>
  </si>
  <si>
    <t>JULIETTE</t>
  </si>
  <si>
    <t>NOT NAMED - (SAKWA)</t>
  </si>
  <si>
    <t>CATHERINE &amp; REBECCA</t>
  </si>
  <si>
    <t>TAYLOR &amp; ADDIE</t>
  </si>
  <si>
    <t>CAPT YAK</t>
  </si>
  <si>
    <t>BIG T II</t>
  </si>
  <si>
    <t>N RIVER, MARSHFIELD</t>
  </si>
  <si>
    <t>SARAH K</t>
  </si>
  <si>
    <t>PEDLAR</t>
  </si>
  <si>
    <t>SUMMER DAWN</t>
  </si>
  <si>
    <t>RILEY ELIZABETH</t>
  </si>
  <si>
    <t>TARA JEANNE</t>
  </si>
  <si>
    <t>DONNA MAY</t>
  </si>
  <si>
    <t>WIDE HORIZONS</t>
  </si>
  <si>
    <t>SEA FEVER</t>
  </si>
  <si>
    <t>F/V KRYSTINA MARIE</t>
  </si>
  <si>
    <t>NOT NAMED - (BRIGHTON)</t>
  </si>
  <si>
    <t>MS2339KT</t>
  </si>
  <si>
    <t>MISS DEBORAH</t>
  </si>
  <si>
    <t>MISS LAURIE</t>
  </si>
  <si>
    <t>DIAMOND JIM</t>
  </si>
  <si>
    <t>GRACIE JEAN</t>
  </si>
  <si>
    <t>TRICIA LYNN</t>
  </si>
  <si>
    <t>CYNTHIA C 2</t>
  </si>
  <si>
    <t>SOPHIA GALE</t>
  </si>
  <si>
    <t>GRACE SARAH</t>
  </si>
  <si>
    <t>NEYSA A</t>
  </si>
  <si>
    <t>KERI MARIE</t>
  </si>
  <si>
    <t>SPINDRIFT</t>
  </si>
  <si>
    <t>DANNI GIRL</t>
  </si>
  <si>
    <t>KATHRYN T</t>
  </si>
  <si>
    <t>TENACIOUS II</t>
  </si>
  <si>
    <t>REEL GRIT</t>
  </si>
  <si>
    <t>SUMMER WIND</t>
  </si>
  <si>
    <t>BAMPY</t>
  </si>
  <si>
    <t>ELIZABETH ANN</t>
  </si>
  <si>
    <t>ANDY LYNN II</t>
  </si>
  <si>
    <t>POCO LOCO</t>
  </si>
  <si>
    <t>SANDMAN</t>
  </si>
  <si>
    <t>MS1481KM</t>
  </si>
  <si>
    <t>BREEZE</t>
  </si>
  <si>
    <t>FOURTUNATE</t>
  </si>
  <si>
    <t>MS6051AH</t>
  </si>
  <si>
    <t>RYAN ZACHARY</t>
  </si>
  <si>
    <t>MANCHESTER BY THE SEA</t>
  </si>
  <si>
    <t>MS3322BC</t>
  </si>
  <si>
    <t>SEA HORSE</t>
  </si>
  <si>
    <t>ME0018B</t>
  </si>
  <si>
    <t>MACHIASPORT</t>
  </si>
  <si>
    <t>MS1098AW</t>
  </si>
  <si>
    <t>SNAP SHOT</t>
  </si>
  <si>
    <t>WASABI</t>
  </si>
  <si>
    <t>TINA &amp; TOM</t>
  </si>
  <si>
    <t>NH1665BN</t>
  </si>
  <si>
    <t>WENDY LEIGH</t>
  </si>
  <si>
    <t>KITTERY</t>
  </si>
  <si>
    <t>SALTY LADY 2</t>
  </si>
  <si>
    <t>HARVEST MOON</t>
  </si>
  <si>
    <t>BILDA</t>
  </si>
  <si>
    <t>LION'S DEN</t>
  </si>
  <si>
    <t>AUGUSTA</t>
  </si>
  <si>
    <t>DAVID &amp; JENNA</t>
  </si>
  <si>
    <t>REVOLUTION</t>
  </si>
  <si>
    <t>SORRY CHARLIE</t>
  </si>
  <si>
    <t>CLAUDIA MARIE</t>
  </si>
  <si>
    <t>MS5286AT</t>
  </si>
  <si>
    <t>KATELYN</t>
  </si>
  <si>
    <t>DONNA MARIE</t>
  </si>
  <si>
    <t>SNOWGOOSE</t>
  </si>
  <si>
    <t>JANET LEIGH</t>
  </si>
  <si>
    <t>MS2222JG</t>
  </si>
  <si>
    <t>JEAN ELIZABETH</t>
  </si>
  <si>
    <t>NOT NAMED - (COTE)</t>
  </si>
  <si>
    <t>DOMINATRIX</t>
  </si>
  <si>
    <t>JEN &amp; CHRISTI</t>
  </si>
  <si>
    <t>SEA FORCE ONE</t>
  </si>
  <si>
    <t>ANNE CAROLE</t>
  </si>
  <si>
    <t>ZACHARY NICHOLS</t>
  </si>
  <si>
    <t>SIXPENCE</t>
  </si>
  <si>
    <t>CAROL ANN III</t>
  </si>
  <si>
    <t>TARA LYNN</t>
  </si>
  <si>
    <t>ABSOLUTE</t>
  </si>
  <si>
    <t>ROEN KEIL</t>
  </si>
  <si>
    <t>ODESSA</t>
  </si>
  <si>
    <t>CHILL-N</t>
  </si>
  <si>
    <t>GULF VENTURE</t>
  </si>
  <si>
    <t>STRANGLE HOLD</t>
  </si>
  <si>
    <t>MS5412BD</t>
  </si>
  <si>
    <t>ELISABETH MAE</t>
  </si>
  <si>
    <t>JULIA H</t>
  </si>
  <si>
    <t>ROBINS RIVAL</t>
  </si>
  <si>
    <t>MS1380BJ</t>
  </si>
  <si>
    <t>BRI-JAY</t>
  </si>
  <si>
    <t>BLACK JACK</t>
  </si>
  <si>
    <t>CAROL MARIE</t>
  </si>
  <si>
    <t>MS0207AC</t>
  </si>
  <si>
    <t>JOYCE MARIE</t>
  </si>
  <si>
    <t>MS5220AU</t>
  </si>
  <si>
    <t>SEA HOUND</t>
  </si>
  <si>
    <t>MILDRED</t>
  </si>
  <si>
    <t>RI8049S</t>
  </si>
  <si>
    <t>IKON</t>
  </si>
  <si>
    <t>COVENTRY</t>
  </si>
  <si>
    <t>NEVER ENOUGH</t>
  </si>
  <si>
    <t>UNICORN</t>
  </si>
  <si>
    <t>YANKEE</t>
  </si>
  <si>
    <t>POMPANO BEACH</t>
  </si>
  <si>
    <t>MS3868BD</t>
  </si>
  <si>
    <t>NORTHERN APPROACH</t>
  </si>
  <si>
    <t>BAD MARTHA</t>
  </si>
  <si>
    <t>SEA SHEPHERD</t>
  </si>
  <si>
    <t>CONSTANCE SEA</t>
  </si>
  <si>
    <t>PATCHES</t>
  </si>
  <si>
    <t>PETYA</t>
  </si>
  <si>
    <t>SADIE MAE</t>
  </si>
  <si>
    <t>RJ</t>
  </si>
  <si>
    <t>TUNA DAZE</t>
  </si>
  <si>
    <t>LISA &amp; JAKE</t>
  </si>
  <si>
    <t>CAT EYES</t>
  </si>
  <si>
    <t>ANGENETTE</t>
  </si>
  <si>
    <t>CAJAMA</t>
  </si>
  <si>
    <t>SEA ROGUE</t>
  </si>
  <si>
    <t>HIGH ROLLER</t>
  </si>
  <si>
    <t>ME10WRC</t>
  </si>
  <si>
    <t>FIRST IMPRESSION II</t>
  </si>
  <si>
    <t>SORRENTO</t>
  </si>
  <si>
    <t>SEA CURE</t>
  </si>
  <si>
    <t>CHARGER</t>
  </si>
  <si>
    <t>CUDA</t>
  </si>
  <si>
    <t>ME203BB</t>
  </si>
  <si>
    <t>BRANDON JAY</t>
  </si>
  <si>
    <t>BEST BUDS</t>
  </si>
  <si>
    <t>BEGGARS BANQUET</t>
  </si>
  <si>
    <t>SANBORNVILLE</t>
  </si>
  <si>
    <t>GREAT PUMPKIN</t>
  </si>
  <si>
    <t>DEBORA ANN</t>
  </si>
  <si>
    <t>JANICE MARIE</t>
  </si>
  <si>
    <t>EMMA IRENE</t>
  </si>
  <si>
    <t>MS0823PC</t>
  </si>
  <si>
    <t>GENTLE LADY</t>
  </si>
  <si>
    <t>SEA RAVEN</t>
  </si>
  <si>
    <t>SANDI</t>
  </si>
  <si>
    <t>MARY FRANCES</t>
  </si>
  <si>
    <t>MS6078BG</t>
  </si>
  <si>
    <t>FRANCES ELIZABETH</t>
  </si>
  <si>
    <t>RAMBLIN ROSE</t>
  </si>
  <si>
    <t>RESOLVE</t>
  </si>
  <si>
    <t>EASY LIVIN II</t>
  </si>
  <si>
    <t>CONNIE</t>
  </si>
  <si>
    <t>MS2124AC</t>
  </si>
  <si>
    <t>ANN R</t>
  </si>
  <si>
    <t>BRENELEA</t>
  </si>
  <si>
    <t>MS1053YY</t>
  </si>
  <si>
    <t>SOUTHWIND</t>
  </si>
  <si>
    <t>MISS LILLY</t>
  </si>
  <si>
    <t>HEART OF STONE</t>
  </si>
  <si>
    <t>VIVIEN ROSE</t>
  </si>
  <si>
    <t>TEJAT</t>
  </si>
  <si>
    <t>MS2568KN</t>
  </si>
  <si>
    <t>WALTER MARIE II</t>
  </si>
  <si>
    <t>SEA HOLLY</t>
  </si>
  <si>
    <t>ROSE MARIE</t>
  </si>
  <si>
    <t>MAKAYLA MAY</t>
  </si>
  <si>
    <t>DANIELE MARIE</t>
  </si>
  <si>
    <t>KATIE MARIE</t>
  </si>
  <si>
    <t>AGIOS NIKOLA</t>
  </si>
  <si>
    <t>MS2762HD</t>
  </si>
  <si>
    <t>ANGELA &amp; MARY</t>
  </si>
  <si>
    <t>GOLDENEYE</t>
  </si>
  <si>
    <t>SAGA</t>
  </si>
  <si>
    <t>DEBRA JADE</t>
  </si>
  <si>
    <t>VALHALLA</t>
  </si>
  <si>
    <t>EMMA ROSE</t>
  </si>
  <si>
    <t>DEBORAH JEAN</t>
  </si>
  <si>
    <t>NATIVE SON II</t>
  </si>
  <si>
    <t>MS5147JS</t>
  </si>
  <si>
    <t>GENERATIONS</t>
  </si>
  <si>
    <t>ANGEL'S GRACE</t>
  </si>
  <si>
    <t>KRYSTAL-SOOZ</t>
  </si>
  <si>
    <t>NH0436BK</t>
  </si>
  <si>
    <t>ASHLEIGH E</t>
  </si>
  <si>
    <t>PROFITEER</t>
  </si>
  <si>
    <t>EMILY ROSE</t>
  </si>
  <si>
    <t>JERSEY PRINCESS I</t>
  </si>
  <si>
    <t>LUAL</t>
  </si>
  <si>
    <t>LITTLE LADY</t>
  </si>
  <si>
    <t>HOOKER MCGEE</t>
  </si>
  <si>
    <t>SARAH BELLE</t>
  </si>
  <si>
    <t>GETAWAY</t>
  </si>
  <si>
    <t>CHASE 2</t>
  </si>
  <si>
    <t>MS8657AY</t>
  </si>
  <si>
    <t>VICTORIA</t>
  </si>
  <si>
    <t>ASYLUM</t>
  </si>
  <si>
    <t>WEB II</t>
  </si>
  <si>
    <t>MISS CARLA</t>
  </si>
  <si>
    <t>HAPPY TRAILS</t>
  </si>
  <si>
    <t>CATHERINE M</t>
  </si>
  <si>
    <t>MS2274BH</t>
  </si>
  <si>
    <t>EQUINOX</t>
  </si>
  <si>
    <t>ALL IN</t>
  </si>
  <si>
    <t>MONA M</t>
  </si>
  <si>
    <t>PHYLLIS P</t>
  </si>
  <si>
    <t>CHLOE OTTO</t>
  </si>
  <si>
    <t>SARAH DAY</t>
  </si>
  <si>
    <t>ANGEL FISHER</t>
  </si>
  <si>
    <t>JUST FOR SPITE</t>
  </si>
  <si>
    <t>KANELA L</t>
  </si>
  <si>
    <t>KATHRYN LEIGH</t>
  </si>
  <si>
    <t>RICHARD L. MOLETI</t>
  </si>
  <si>
    <t>ESKIMO</t>
  </si>
  <si>
    <t>NH3423C</t>
  </si>
  <si>
    <t>MIDNIGHT RAMBLER</t>
  </si>
  <si>
    <t>TROPICAL</t>
  </si>
  <si>
    <t>KAYA RENEE</t>
  </si>
  <si>
    <t>MS1418KE</t>
  </si>
  <si>
    <t>LITTLE RASCAL</t>
  </si>
  <si>
    <t>BARBARA O</t>
  </si>
  <si>
    <t>CINDI LEE</t>
  </si>
  <si>
    <t>SUSAN NANCY</t>
  </si>
  <si>
    <t>HURRICANE</t>
  </si>
  <si>
    <t>PERRY'S PRIDE</t>
  </si>
  <si>
    <t>FRANCESCA &amp; CARLO</t>
  </si>
  <si>
    <t>HINDSIGHT</t>
  </si>
  <si>
    <t>FT LAUDERDALE</t>
  </si>
  <si>
    <t>FAIR WIND</t>
  </si>
  <si>
    <t>NUTS &amp; BOLTS</t>
  </si>
  <si>
    <t>KIMBERLEEN</t>
  </si>
  <si>
    <t>ALOSA</t>
  </si>
  <si>
    <t>MS9288KS</t>
  </si>
  <si>
    <t>JAMIE LYNN</t>
  </si>
  <si>
    <t>BLACK BEAR</t>
  </si>
  <si>
    <t>BLUE TUNA</t>
  </si>
  <si>
    <t>MS6262BG</t>
  </si>
  <si>
    <t>TRIBIAH LEE</t>
  </si>
  <si>
    <t>PEDDLER</t>
  </si>
  <si>
    <t>PIECE O' KAKE</t>
  </si>
  <si>
    <t>FOX SEA</t>
  </si>
  <si>
    <t>KRISTINE MARIE</t>
  </si>
  <si>
    <t>JACOB AND JOSHUA</t>
  </si>
  <si>
    <t>CHEBEAGUE</t>
  </si>
  <si>
    <t>JOHANNA</t>
  </si>
  <si>
    <t>NANCY JUDITH</t>
  </si>
  <si>
    <t>GOTTA DO</t>
  </si>
  <si>
    <t>SUSAN C III</t>
  </si>
  <si>
    <t>MS2015MB</t>
  </si>
  <si>
    <t>MARK BENJAMIN</t>
  </si>
  <si>
    <t>MISS FITZ</t>
  </si>
  <si>
    <t>AIDANS PRIDE</t>
  </si>
  <si>
    <t>ERICA LEE</t>
  </si>
  <si>
    <t>LIMBO</t>
  </si>
  <si>
    <t>AMANDA LEIGH</t>
  </si>
  <si>
    <t>LISA ANN IV</t>
  </si>
  <si>
    <t>MARTHA B</t>
  </si>
  <si>
    <t>PROVIDER</t>
  </si>
  <si>
    <t>SOUTHPORT</t>
  </si>
  <si>
    <t>LAST MANGO</t>
  </si>
  <si>
    <t>FINAL OFFER</t>
  </si>
  <si>
    <t>MCCAFFERY</t>
  </si>
  <si>
    <t>SALTY C'S</t>
  </si>
  <si>
    <t>KARIN S</t>
  </si>
  <si>
    <t>BREAKER</t>
  </si>
  <si>
    <t>GO FOR BROKE</t>
  </si>
  <si>
    <t>MS9406AJ</t>
  </si>
  <si>
    <t>RIZLA II</t>
  </si>
  <si>
    <t>LAURIE M</t>
  </si>
  <si>
    <t>ARETHUSA</t>
  </si>
  <si>
    <t>RHUMB LINE</t>
  </si>
  <si>
    <t>SEA QUEST</t>
  </si>
  <si>
    <t>JOHNNY RIPPA</t>
  </si>
  <si>
    <t>SMYRNA</t>
  </si>
  <si>
    <t>KNOCKOUT</t>
  </si>
  <si>
    <t>AMANDA &amp; ANDY III</t>
  </si>
  <si>
    <t>PYEWACKET</t>
  </si>
  <si>
    <t>DEGELYSE</t>
  </si>
  <si>
    <t>WENDY MICHELE</t>
  </si>
  <si>
    <t>MS2783AC</t>
  </si>
  <si>
    <t>FREEMANTLE DOCTOR</t>
  </si>
  <si>
    <t>JANEL LEIGH</t>
  </si>
  <si>
    <t>DEPENDABLE</t>
  </si>
  <si>
    <t>SIREN</t>
  </si>
  <si>
    <t>TRAPPIST</t>
  </si>
  <si>
    <t>BRENELEA III</t>
  </si>
  <si>
    <t>SOPHIE</t>
  </si>
  <si>
    <t>NOVEMBER GALE</t>
  </si>
  <si>
    <t>AUDREY JEAN</t>
  </si>
  <si>
    <t>SECOND WIND</t>
  </si>
  <si>
    <t>HAPPY DAYS</t>
  </si>
  <si>
    <t>SEA PRINCESS II</t>
  </si>
  <si>
    <t>CHERRYFIELD</t>
  </si>
  <si>
    <t>JEAN B</t>
  </si>
  <si>
    <t>CHERYLOU II</t>
  </si>
  <si>
    <t>H M C SPEEDY</t>
  </si>
  <si>
    <t>KAYLA MARIA</t>
  </si>
  <si>
    <t>CYNTHIA LEE</t>
  </si>
  <si>
    <t>FIRST LITE</t>
  </si>
  <si>
    <t>TWILA LEE</t>
  </si>
  <si>
    <t>RILEY ROO</t>
  </si>
  <si>
    <t>LADY DI</t>
  </si>
  <si>
    <t>MARGARET L</t>
  </si>
  <si>
    <t>ALANA KAI</t>
  </si>
  <si>
    <t>FIRSTLIGHT</t>
  </si>
  <si>
    <t>MS3528BG</t>
  </si>
  <si>
    <t>TERMINATOR II</t>
  </si>
  <si>
    <t>SURVIVAL</t>
  </si>
  <si>
    <t>SEA ANCHOR</t>
  </si>
  <si>
    <t>ALEXIS MARGARET</t>
  </si>
  <si>
    <t>LABOR IN VAIN</t>
  </si>
  <si>
    <t>CAPT HENRY</t>
  </si>
  <si>
    <t>IRISH ROSE</t>
  </si>
  <si>
    <t>CYGNET</t>
  </si>
  <si>
    <t>JAKE &amp; JOSEPHINE</t>
  </si>
  <si>
    <t>INTERNATIONAL HARVESTER</t>
  </si>
  <si>
    <t>RHUMBOOGIE</t>
  </si>
  <si>
    <t>KATHRYN W</t>
  </si>
  <si>
    <t>SARAH C</t>
  </si>
  <si>
    <t>TRAPPER JOHN</t>
  </si>
  <si>
    <t>ERIN SINEAD</t>
  </si>
  <si>
    <t>WILLIAM W</t>
  </si>
  <si>
    <t>MS1220BM</t>
  </si>
  <si>
    <t>LOBSTER MOBSTER</t>
  </si>
  <si>
    <t>HIGH FLYER</t>
  </si>
  <si>
    <t>MS6556HC</t>
  </si>
  <si>
    <t>HEATHER PATRICIA</t>
  </si>
  <si>
    <t>ROCK BOTTOM</t>
  </si>
  <si>
    <t>WILLIAM E</t>
  </si>
  <si>
    <t>ROCKAWAY</t>
  </si>
  <si>
    <t>PERFECT C'S</t>
  </si>
  <si>
    <t>CAROLYN M</t>
  </si>
  <si>
    <t>TIME MACHINE</t>
  </si>
  <si>
    <t>LADY J</t>
  </si>
  <si>
    <t>TANYA &amp; JODI</t>
  </si>
  <si>
    <t>WINDEMERE</t>
  </si>
  <si>
    <t>ASHLEY &amp; HEATHER</t>
  </si>
  <si>
    <t>THREE REASONS</t>
  </si>
  <si>
    <t>GUNSMOKE</t>
  </si>
  <si>
    <t>SACO</t>
  </si>
  <si>
    <t>ARTEMISS II</t>
  </si>
  <si>
    <t>NH8883BB</t>
  </si>
  <si>
    <t>MYSTIQUE LADY</t>
  </si>
  <si>
    <t>ABBY &amp; HOLLY</t>
  </si>
  <si>
    <t>GODZILLA II</t>
  </si>
  <si>
    <t>GOLDEN GIRL</t>
  </si>
  <si>
    <t>FORTHRIGHT</t>
  </si>
  <si>
    <t>PAIR OF JACKS</t>
  </si>
  <si>
    <t>BROOKLINE VILLAGE</t>
  </si>
  <si>
    <t>JACKPOT</t>
  </si>
  <si>
    <t>SHOREHAM</t>
  </si>
  <si>
    <t>MISS REBECKA</t>
  </si>
  <si>
    <t>HANCOCK</t>
  </si>
  <si>
    <t>MAGELLAN III</t>
  </si>
  <si>
    <t>MISS MAE &amp; SONS</t>
  </si>
  <si>
    <t>ME685GG</t>
  </si>
  <si>
    <t>RACHEL T</t>
  </si>
  <si>
    <t>SOUTH HARPSWELL</t>
  </si>
  <si>
    <t>CONSTANT CRAVING</t>
  </si>
  <si>
    <t>RI4881W</t>
  </si>
  <si>
    <t>DEFIANT</t>
  </si>
  <si>
    <t>NAVA</t>
  </si>
  <si>
    <t>BADA BING</t>
  </si>
  <si>
    <t>ME139CX</t>
  </si>
  <si>
    <t>MURPHYS LAW</t>
  </si>
  <si>
    <t>MACHIAS</t>
  </si>
  <si>
    <t>KAREN LYNN</t>
  </si>
  <si>
    <t>LITTLE MAKO</t>
  </si>
  <si>
    <t>RI3669W</t>
  </si>
  <si>
    <t>SCANDINAVIAN</t>
  </si>
  <si>
    <t>CHRISTY LEE</t>
  </si>
  <si>
    <t>WILLIAM G DROHAN</t>
  </si>
  <si>
    <t>AARON &amp; ALEXA</t>
  </si>
  <si>
    <t>FOUR KIDS</t>
  </si>
  <si>
    <t>JOSEPHINE</t>
  </si>
  <si>
    <t>SWEET CAROLYN</t>
  </si>
  <si>
    <t>SPECIAL K</t>
  </si>
  <si>
    <t>MAD TIP SEA</t>
  </si>
  <si>
    <t>HENRY A</t>
  </si>
  <si>
    <t>MICHELE JEAN II</t>
  </si>
  <si>
    <t>MS3587AK</t>
  </si>
  <si>
    <t>ALYSSA &amp; ANDREW</t>
  </si>
  <si>
    <t>MS3209BC</t>
  </si>
  <si>
    <t>ISABEL AND LILEE</t>
  </si>
  <si>
    <t>OVERCURRENT</t>
  </si>
  <si>
    <t>LOST GENERATION</t>
  </si>
  <si>
    <t>FV-TUNA.COM</t>
  </si>
  <si>
    <t>OVER KILL</t>
  </si>
  <si>
    <t>FRIENDSHIP</t>
  </si>
  <si>
    <t>MS6208BG</t>
  </si>
  <si>
    <t>SUSAN LYNN</t>
  </si>
  <si>
    <t>MS1100BH</t>
  </si>
  <si>
    <t>DRAG QUEEN</t>
  </si>
  <si>
    <t>MARY BAKER</t>
  </si>
  <si>
    <t>KITTERY POINT</t>
  </si>
  <si>
    <t>OCEAN REPORTER</t>
  </si>
  <si>
    <t>NJ9561HD</t>
  </si>
  <si>
    <t>NEW SPECIES</t>
  </si>
  <si>
    <t>MS2017JB</t>
  </si>
  <si>
    <t>MARIA AND DORTHY</t>
  </si>
  <si>
    <t>SEARBROUGH</t>
  </si>
  <si>
    <t>LADY IRENE</t>
  </si>
  <si>
    <t>DEBRA ANN II</t>
  </si>
  <si>
    <t>WENDY LEE</t>
  </si>
  <si>
    <t>NICOLE LEIGH</t>
  </si>
  <si>
    <t>NEW HARBOR</t>
  </si>
  <si>
    <t>DAWN T</t>
  </si>
  <si>
    <t>GULF VOYAGER</t>
  </si>
  <si>
    <t>EARLY TIMES</t>
  </si>
  <si>
    <t>SANDY-B</t>
  </si>
  <si>
    <t>NEVER HOME</t>
  </si>
  <si>
    <t>RYAN JOSEPH</t>
  </si>
  <si>
    <t>STILL KICKING</t>
  </si>
  <si>
    <t>NEW HORIZONS</t>
  </si>
  <si>
    <t>NATATOR</t>
  </si>
  <si>
    <t>SEA HOLLY III</t>
  </si>
  <si>
    <t>SS MELON III</t>
  </si>
  <si>
    <t>RI1335X</t>
  </si>
  <si>
    <t>GREEN DRAGON</t>
  </si>
  <si>
    <t>LADY ELAINE</t>
  </si>
  <si>
    <t>KAROLINE MARIE</t>
  </si>
  <si>
    <t>MS4473AX</t>
  </si>
  <si>
    <t>LORI B</t>
  </si>
  <si>
    <t>OCEAN RANCHER</t>
  </si>
  <si>
    <t>PERSEVERE</t>
  </si>
  <si>
    <t>SYLVANNA</t>
  </si>
  <si>
    <t>NJ3558GR</t>
  </si>
  <si>
    <t>SOMETHIN ELSE</t>
  </si>
  <si>
    <t>CAPE MAY COURTHOUSE</t>
  </si>
  <si>
    <t>VENTURE</t>
  </si>
  <si>
    <t>MYSTIC</t>
  </si>
  <si>
    <t>YANKEE ROSE</t>
  </si>
  <si>
    <t>MS6698BC</t>
  </si>
  <si>
    <t>BERCO DE JESUS</t>
  </si>
  <si>
    <t>RACHAEL B</t>
  </si>
  <si>
    <t>RI9130U</t>
  </si>
  <si>
    <t>PROUD MARY</t>
  </si>
  <si>
    <t>MISS ROCKVILLE</t>
  </si>
  <si>
    <t>MS6898BG</t>
  </si>
  <si>
    <t>MISS FORTUNE</t>
  </si>
  <si>
    <t>JOLLY ROGER</t>
  </si>
  <si>
    <t>CASTAFARI</t>
  </si>
  <si>
    <t>POCASSETT</t>
  </si>
  <si>
    <t>NH9355D</t>
  </si>
  <si>
    <t>MADRIGAN</t>
  </si>
  <si>
    <t>SABRINA MARIA</t>
  </si>
  <si>
    <t>SLACKER</t>
  </si>
  <si>
    <t>NARRAGANSETT</t>
  </si>
  <si>
    <t>CAPTAIN'S MISTRESS</t>
  </si>
  <si>
    <t>ME138MC</t>
  </si>
  <si>
    <t>MEGAN E</t>
  </si>
  <si>
    <t>STEUBEN</t>
  </si>
  <si>
    <t>BLUE MAGIC</t>
  </si>
  <si>
    <t>NY7432SH</t>
  </si>
  <si>
    <t>TRIDENT</t>
  </si>
  <si>
    <t>RI0057M</t>
  </si>
  <si>
    <t>JOHNNY B</t>
  </si>
  <si>
    <t>PAULY V</t>
  </si>
  <si>
    <t>NH2516FF</t>
  </si>
  <si>
    <t>PIN WHEEL</t>
  </si>
  <si>
    <t>THREE SONS</t>
  </si>
  <si>
    <t>MS2017HP</t>
  </si>
  <si>
    <t>HELLTOWN</t>
  </si>
  <si>
    <t>GAME ON</t>
  </si>
  <si>
    <t>AERIS</t>
  </si>
  <si>
    <t>RAZZO</t>
  </si>
  <si>
    <t>DOUBLE DOWN</t>
  </si>
  <si>
    <t>OCEAN HUNTER</t>
  </si>
  <si>
    <t>MISS COURTNEY</t>
  </si>
  <si>
    <t>MS7279ZG</t>
  </si>
  <si>
    <t>CHARLES ROBERT</t>
  </si>
  <si>
    <t>ANNIE L</t>
  </si>
  <si>
    <t>ANNE ROWE</t>
  </si>
  <si>
    <t>AMANDA EVELYN</t>
  </si>
  <si>
    <t>ANDREA C</t>
  </si>
  <si>
    <t>FOXY LADY</t>
  </si>
  <si>
    <t>HANNAH MARY</t>
  </si>
  <si>
    <t>ERIN &amp; GRAHAM</t>
  </si>
  <si>
    <t>MS9598BE</t>
  </si>
  <si>
    <t>BRENNA ASHLEY</t>
  </si>
  <si>
    <t>MARY MARJORIE</t>
  </si>
  <si>
    <t>LORI O</t>
  </si>
  <si>
    <t>UNDER WING</t>
  </si>
  <si>
    <t>KEEFER</t>
  </si>
  <si>
    <t>WEST ISLIP</t>
  </si>
  <si>
    <t>INSURGENT</t>
  </si>
  <si>
    <t>SEABORN</t>
  </si>
  <si>
    <t>HILLSBORO BEACH</t>
  </si>
  <si>
    <t>MS3731AV</t>
  </si>
  <si>
    <t>INJUSTICE</t>
  </si>
  <si>
    <t>GOLD DIGGER</t>
  </si>
  <si>
    <t>BATTLE WAGON</t>
  </si>
  <si>
    <t>HOLLY JEAN</t>
  </si>
  <si>
    <t>CAROLINE ROSE</t>
  </si>
  <si>
    <t>CATHERINE F</t>
  </si>
  <si>
    <t>PATTI M</t>
  </si>
  <si>
    <t>NEW WAVE</t>
  </si>
  <si>
    <t>PRETTY GIRL</t>
  </si>
  <si>
    <t>MOON DANCER</t>
  </si>
  <si>
    <t>MARILYN LOUISE</t>
  </si>
  <si>
    <t>TUF GUY</t>
  </si>
  <si>
    <t>WAKFIELD</t>
  </si>
  <si>
    <t>PROBABLE CAUSE</t>
  </si>
  <si>
    <t>SHELBY ROSE</t>
  </si>
  <si>
    <t>EDWARD &amp; JOSEPH</t>
  </si>
  <si>
    <t>SANTO PIO</t>
  </si>
  <si>
    <t>DIVERSION</t>
  </si>
  <si>
    <t>CABARET V</t>
  </si>
  <si>
    <t>HERA</t>
  </si>
  <si>
    <t>MARY AND VERNA</t>
  </si>
  <si>
    <t>PILGRIM</t>
  </si>
  <si>
    <t>NJ0746GN</t>
  </si>
  <si>
    <t>MAJOR EXPENSE</t>
  </si>
  <si>
    <t>LAVALLETTE</t>
  </si>
  <si>
    <t>2 SEA SONS</t>
  </si>
  <si>
    <t>MS9603A</t>
  </si>
  <si>
    <t>REGINA'S PRIDE</t>
  </si>
  <si>
    <t>RI0046CE</t>
  </si>
  <si>
    <t>KIM &amp; JAKE</t>
  </si>
  <si>
    <t>CAPT R M CHACE</t>
  </si>
  <si>
    <t>BETSY GALS II</t>
  </si>
  <si>
    <t>MONA ELIZABETH</t>
  </si>
  <si>
    <t>HOLLY &amp; ABBY</t>
  </si>
  <si>
    <t>GLUTTON</t>
  </si>
  <si>
    <t>ANGELA &amp; ROSE</t>
  </si>
  <si>
    <t>TRASHY THOUGHTS</t>
  </si>
  <si>
    <t>LADY K</t>
  </si>
  <si>
    <t>PAMET</t>
  </si>
  <si>
    <t>F/V CAPT'N  LEE</t>
  </si>
  <si>
    <t>JAKAMO</t>
  </si>
  <si>
    <t>KIMBERLY ANN</t>
  </si>
  <si>
    <t>SAMBVCA</t>
  </si>
  <si>
    <t>NH2470EL</t>
  </si>
  <si>
    <t>BRITTNAY LYNN</t>
  </si>
  <si>
    <t>MY DEE LITE</t>
  </si>
  <si>
    <t>SLAVE DRIVER</t>
  </si>
  <si>
    <t>HECKLER</t>
  </si>
  <si>
    <t>MANFORD L PORTER</t>
  </si>
  <si>
    <t>AMERICAN PRIDE</t>
  </si>
  <si>
    <t>NORTH BABYLON</t>
  </si>
  <si>
    <t>MISS EDI</t>
  </si>
  <si>
    <t>JOANNE A III</t>
  </si>
  <si>
    <t>SPARKHAWK</t>
  </si>
  <si>
    <t>F.C. WILBOUR</t>
  </si>
  <si>
    <t>MS1639BH</t>
  </si>
  <si>
    <t>JENNIE N ROSE</t>
  </si>
  <si>
    <t>UGLY DUCK</t>
  </si>
  <si>
    <t>DERRFIELD</t>
  </si>
  <si>
    <t>CEE DEE</t>
  </si>
  <si>
    <t>PAULA LYN</t>
  </si>
  <si>
    <t>LOIS VIRGINIA</t>
  </si>
  <si>
    <t>E COSI II</t>
  </si>
  <si>
    <t>MS6095BG</t>
  </si>
  <si>
    <t>RALLY CAP</t>
  </si>
  <si>
    <t>ROWDY DOW</t>
  </si>
  <si>
    <t>DONNA JEAN II</t>
  </si>
  <si>
    <t>ALL RISK</t>
  </si>
  <si>
    <t>BIRD DOG</t>
  </si>
  <si>
    <t>POMFRET CENTER</t>
  </si>
  <si>
    <t>LISA ANN III</t>
  </si>
  <si>
    <t>SOUTH BRISTOL</t>
  </si>
  <si>
    <t>JIM DANDY</t>
  </si>
  <si>
    <t>MICHAEL &amp; ERIN</t>
  </si>
  <si>
    <t>REBECCA ANN NAOMI</t>
  </si>
  <si>
    <t>HOLY MACKEREL</t>
  </si>
  <si>
    <t>FAIR TIME</t>
  </si>
  <si>
    <t>RYAN WILLIAM</t>
  </si>
  <si>
    <t>THREE GRACES</t>
  </si>
  <si>
    <t>MIDNIGHT OUR</t>
  </si>
  <si>
    <t>S. CHATHAM</t>
  </si>
  <si>
    <t>MAMA TRIED</t>
  </si>
  <si>
    <t>EXPLORER IV</t>
  </si>
  <si>
    <t>MISS SHAUNA</t>
  </si>
  <si>
    <t>NH4444MA</t>
  </si>
  <si>
    <t>RIMRACK</t>
  </si>
  <si>
    <t>RYE</t>
  </si>
  <si>
    <t>NORTHWOOD</t>
  </si>
  <si>
    <t>RHILEY DONN</t>
  </si>
  <si>
    <t>HEAVY METAL</t>
  </si>
  <si>
    <t>WYCHMERE</t>
  </si>
  <si>
    <t>ALBATROSS</t>
  </si>
  <si>
    <t>TOPHATT</t>
  </si>
  <si>
    <t>HATT' S OFF</t>
  </si>
  <si>
    <t>EL DIABLO</t>
  </si>
  <si>
    <t>UTF</t>
  </si>
  <si>
    <t>HUNTINGTON</t>
  </si>
  <si>
    <t>MS1989HB</t>
  </si>
  <si>
    <t>MARY B</t>
  </si>
  <si>
    <t>CT1912AA</t>
  </si>
  <si>
    <t>LIN-MARIE</t>
  </si>
  <si>
    <t>OAKDALE</t>
  </si>
  <si>
    <t>HALCYON</t>
  </si>
  <si>
    <t>SILVER KEY</t>
  </si>
  <si>
    <t>BRIZO</t>
  </si>
  <si>
    <t>RESILIENCE</t>
  </si>
  <si>
    <t>OPPORTUNE</t>
  </si>
  <si>
    <t>HAPPY JACK</t>
  </si>
  <si>
    <t>BANDIT</t>
  </si>
  <si>
    <t>ANNIE WILDER</t>
  </si>
  <si>
    <t>LADY DEE</t>
  </si>
  <si>
    <t>ANDREW G</t>
  </si>
  <si>
    <t>MISS KARA</t>
  </si>
  <si>
    <t>NAVIATOR</t>
  </si>
  <si>
    <t>LITTLE SANDRA</t>
  </si>
  <si>
    <t>T T GILLIE</t>
  </si>
  <si>
    <t>GENESIS</t>
  </si>
  <si>
    <t>SINFUL</t>
  </si>
  <si>
    <t>WILLIAM LEE</t>
  </si>
  <si>
    <t>KAREN LYNN I</t>
  </si>
  <si>
    <t>NJ5889HC</t>
  </si>
  <si>
    <t>NY8478GF</t>
  </si>
  <si>
    <t>PONTOS</t>
  </si>
  <si>
    <t>PAULA JEAN</t>
  </si>
  <si>
    <t>KENNETH J DUNCAN</t>
  </si>
  <si>
    <t>JAMIE HANNA</t>
  </si>
  <si>
    <t>SOVEREIGN STAR</t>
  </si>
  <si>
    <t>CRITERIA</t>
  </si>
  <si>
    <t>MISS SANDY</t>
  </si>
  <si>
    <t>BLUE WATER III</t>
  </si>
  <si>
    <t>TRADITION</t>
  </si>
  <si>
    <t>MISS KRISTIN</t>
  </si>
  <si>
    <t>MICHAEL BRANDON</t>
  </si>
  <si>
    <t>ALBI</t>
  </si>
  <si>
    <t>PEGASUS</t>
  </si>
  <si>
    <t>BROADBILL</t>
  </si>
  <si>
    <t>CAPE MAY COURT HOUSE</t>
  </si>
  <si>
    <t>SAO JACINTO</t>
  </si>
  <si>
    <t>EVAN CHRISTINE</t>
  </si>
  <si>
    <t>NICE DAY TOO</t>
  </si>
  <si>
    <t>WHITESTONE</t>
  </si>
  <si>
    <t>EYELANDER</t>
  </si>
  <si>
    <t>ATLANTIC WARRIOR</t>
  </si>
  <si>
    <t>HERITAGE</t>
  </si>
  <si>
    <t>LEONARDO</t>
  </si>
  <si>
    <t>FLIGHT 1</t>
  </si>
  <si>
    <t>SOUTH BERWICK</t>
  </si>
  <si>
    <t>KELSI &amp; MORGAN</t>
  </si>
  <si>
    <t>MADI J</t>
  </si>
  <si>
    <t>ASHLEY GAIL</t>
  </si>
  <si>
    <t>JOCKA</t>
  </si>
  <si>
    <t>TOKATOMIST</t>
  </si>
  <si>
    <t>JAMES &amp; MATTHEW</t>
  </si>
  <si>
    <t>ONNERED</t>
  </si>
  <si>
    <t>DANIELLE MARIE</t>
  </si>
  <si>
    <t>TEXAS  TEA</t>
  </si>
  <si>
    <t>INHERITANCE</t>
  </si>
  <si>
    <t>ATLANTIC PRINCE</t>
  </si>
  <si>
    <t>CHALLENGE</t>
  </si>
  <si>
    <t>JESSICA &amp; SUSAN</t>
  </si>
  <si>
    <t>SERENO</t>
  </si>
  <si>
    <t>PAULO MARC</t>
  </si>
  <si>
    <t>CAPT. NOVELLO</t>
  </si>
  <si>
    <t>CREOLE BELLE</t>
  </si>
  <si>
    <t>AMERICAN BEAUTY</t>
  </si>
  <si>
    <t>TENACITY</t>
  </si>
  <si>
    <t>SHELBY ANN</t>
  </si>
  <si>
    <t>CAPTAIN DOMINIC</t>
  </si>
  <si>
    <t>PADRE PIO</t>
  </si>
  <si>
    <t>ALEXANDRIA DAWN</t>
  </si>
  <si>
    <t>GRACE MARIE</t>
  </si>
  <si>
    <t>ANTONIO JORGE</t>
  </si>
  <si>
    <t>FIVE C'S</t>
  </si>
  <si>
    <t>TERRI-ANN</t>
  </si>
  <si>
    <t>CHELSEA GIRL</t>
  </si>
  <si>
    <t>MATTIE AND MAREN</t>
  </si>
  <si>
    <t>PESCARIA</t>
  </si>
  <si>
    <t>MICBETH</t>
  </si>
  <si>
    <t>LEANNE N ZACHARY</t>
  </si>
  <si>
    <t>TOM SLAUGHTER</t>
  </si>
  <si>
    <t>WESTERN WAVE</t>
  </si>
  <si>
    <t>STEPHANIE &amp; BRYAN</t>
  </si>
  <si>
    <t>ALYSSA &amp; ZACHARY</t>
  </si>
  <si>
    <t>BELLA SKY</t>
  </si>
  <si>
    <t>DINAH JANE</t>
  </si>
  <si>
    <t>MYSTIC LIGHT</t>
  </si>
  <si>
    <t>LENA PEARL</t>
  </si>
  <si>
    <t>HANNAH &amp; SARAH</t>
  </si>
  <si>
    <t>DETERMINATION</t>
  </si>
  <si>
    <t>NEWPORT NEWS</t>
  </si>
  <si>
    <t>OCEAN WAVE</t>
  </si>
  <si>
    <t>ATLANTIC QUEEN</t>
  </si>
  <si>
    <t>MISS MAEGAN</t>
  </si>
  <si>
    <t>TRIUNFO</t>
  </si>
  <si>
    <t>CAPT. BLIGH</t>
  </si>
  <si>
    <t>TERI M</t>
  </si>
  <si>
    <t>MISS SUE ANN</t>
  </si>
  <si>
    <t>IZABELLA ROSE</t>
  </si>
  <si>
    <t>BOOMER TOO</t>
  </si>
  <si>
    <t>CAPTN MARK</t>
  </si>
  <si>
    <t>HUMDINGER</t>
  </si>
  <si>
    <t>BLACK BEAUTY</t>
  </si>
  <si>
    <t>COOL CHANGE</t>
  </si>
  <si>
    <t>ATLANTIC BOUNTY</t>
  </si>
  <si>
    <t>HEDY BRENNA</t>
  </si>
  <si>
    <t>MISTY BLUE</t>
  </si>
  <si>
    <t>JEFFREY SCOTT</t>
  </si>
  <si>
    <t>MY WAY</t>
  </si>
  <si>
    <t>OWLS HEAD</t>
  </si>
  <si>
    <t>VIRGINIA MARIE</t>
  </si>
  <si>
    <t>CAPTAIN LYMAN</t>
  </si>
  <si>
    <t>MADISON 3</t>
  </si>
  <si>
    <t>OCEAN VIEW</t>
  </si>
  <si>
    <t>EXPECTATION</t>
  </si>
  <si>
    <t>PERSEUS</t>
  </si>
  <si>
    <t>GUARDIAN</t>
  </si>
  <si>
    <t>JONATHAN RYAN</t>
  </si>
  <si>
    <t>OLIVIA &amp; RAFAELA</t>
  </si>
  <si>
    <t>DICTATOR</t>
  </si>
  <si>
    <t>SOUTHWEST HARBOR</t>
  </si>
  <si>
    <t>TOM SLAUGHTER II</t>
  </si>
  <si>
    <t>OLIVIA CATHERINE</t>
  </si>
  <si>
    <t>ADVENTURESS</t>
  </si>
  <si>
    <t>FURIOUS</t>
  </si>
  <si>
    <t>CAPT D.J</t>
  </si>
  <si>
    <t>BAYBORO</t>
  </si>
  <si>
    <t>OWLS NEST</t>
  </si>
  <si>
    <t>MIAMI</t>
  </si>
  <si>
    <t>CAPT T</t>
  </si>
  <si>
    <t>SEA FARMER II</t>
  </si>
  <si>
    <t>MISS AMANDA</t>
  </si>
  <si>
    <t>MY LOVE</t>
  </si>
  <si>
    <t>BASS HARBOR</t>
  </si>
  <si>
    <t>HUMBAK</t>
  </si>
  <si>
    <t>LADY ROSLYN</t>
  </si>
  <si>
    <t>T. LUIS</t>
  </si>
  <si>
    <t>WILLIAM BOWE</t>
  </si>
  <si>
    <t>MISS JULIE</t>
  </si>
  <si>
    <t>SENTINEL</t>
  </si>
  <si>
    <t>LILLIE BELLE</t>
  </si>
  <si>
    <t>CAMERON SCOTT</t>
  </si>
  <si>
    <t>COVE</t>
  </si>
  <si>
    <t>PACER</t>
  </si>
  <si>
    <t>CHRISMAR</t>
  </si>
  <si>
    <t>CHESAPEAKE</t>
  </si>
  <si>
    <t>OCEAN PURSUIT</t>
  </si>
  <si>
    <t>WEST WIND II</t>
  </si>
  <si>
    <t>IBERIA II</t>
  </si>
  <si>
    <t>KATHRYN MARIE</t>
  </si>
  <si>
    <t>THUNDER BAY</t>
  </si>
  <si>
    <t>ADRIANNA</t>
  </si>
  <si>
    <t>BRITTANY ERYN</t>
  </si>
  <si>
    <t>TYLER N NOAH</t>
  </si>
  <si>
    <t>SASSY SARAH</t>
  </si>
  <si>
    <t>PACIFICS</t>
  </si>
  <si>
    <t>POSEIDON</t>
  </si>
  <si>
    <t>GOODY HALLET</t>
  </si>
  <si>
    <t>CAPT. RALPH</t>
  </si>
  <si>
    <t>MANNS HARBOR</t>
  </si>
  <si>
    <t>ILLUSION</t>
  </si>
  <si>
    <t>C-VENTURE</t>
  </si>
  <si>
    <t>WANCHESE</t>
  </si>
  <si>
    <t>MAYFLOWER</t>
  </si>
  <si>
    <t>NORREEN MARIE</t>
  </si>
  <si>
    <t>INVICTUS</t>
  </si>
  <si>
    <t>OCEAN BOY</t>
  </si>
  <si>
    <t>ALEX MARIE</t>
  </si>
  <si>
    <t>MANLIUS</t>
  </si>
  <si>
    <t>VICKIE II</t>
  </si>
  <si>
    <t>MY GIRL</t>
  </si>
  <si>
    <t>GREEN ACRES</t>
  </si>
  <si>
    <t>BETH ANNE</t>
  </si>
  <si>
    <t>MISS STEVIE B II</t>
  </si>
  <si>
    <t>YORKTOWN</t>
  </si>
  <si>
    <t>CANYON EXPRESS</t>
  </si>
  <si>
    <t>MARIETTE</t>
  </si>
  <si>
    <t>BRIDGOT DENISE</t>
  </si>
  <si>
    <t>PEROLA DO CORVO</t>
  </si>
  <si>
    <t>GINA LISA</t>
  </si>
  <si>
    <t>MISS TYLER</t>
  </si>
  <si>
    <t>BONANSA</t>
  </si>
  <si>
    <t>ILHA DO CORVO</t>
  </si>
  <si>
    <t>MISCHIEF</t>
  </si>
  <si>
    <t>AARON &amp; MELISSA II</t>
  </si>
  <si>
    <t>WESTBROOK</t>
  </si>
  <si>
    <t>SEA HUNTRESS</t>
  </si>
  <si>
    <t>IRON MAIDEN</t>
  </si>
  <si>
    <t>ENTERPRISE</t>
  </si>
  <si>
    <t>GREEN CREEK</t>
  </si>
  <si>
    <t>OCEAN LADY</t>
  </si>
  <si>
    <t>OCEAN BLUE</t>
  </si>
  <si>
    <t>SILVER SEA</t>
  </si>
  <si>
    <t>BLUE SEA</t>
  </si>
  <si>
    <t>RAELEEN MICHELLE</t>
  </si>
  <si>
    <t>MISS LESLIE</t>
  </si>
  <si>
    <t>LIGHTNING BAY</t>
  </si>
  <si>
    <t>STARDUST</t>
  </si>
  <si>
    <t>CURLEW II</t>
  </si>
  <si>
    <t>UNITED STATES</t>
  </si>
  <si>
    <t>BLUE DIAMOND II</t>
  </si>
  <si>
    <t>TOMS RIVER</t>
  </si>
  <si>
    <t>MARGARET HOLLEY</t>
  </si>
  <si>
    <t>HERCULES</t>
  </si>
  <si>
    <t>OCEAN CAT</t>
  </si>
  <si>
    <t>OCEAN FOX</t>
  </si>
  <si>
    <t>WILLIAM LYNN</t>
  </si>
  <si>
    <t>MARIA/JO-ANN</t>
  </si>
  <si>
    <t>CAPT GAVIN</t>
  </si>
  <si>
    <t>CAPT BOB</t>
  </si>
  <si>
    <t>STARBRITE</t>
  </si>
  <si>
    <t>TRAVIS &amp; NATALIE</t>
  </si>
  <si>
    <t>CAPT JESSE</t>
  </si>
  <si>
    <t>MICHAEL AND KRISTEN</t>
  </si>
  <si>
    <t>DIRECTION</t>
  </si>
  <si>
    <t>RACHEL LEAH</t>
  </si>
  <si>
    <t>U-BOYS</t>
  </si>
  <si>
    <t>BLUE STREAM</t>
  </si>
  <si>
    <t>BLUE LAGOON</t>
  </si>
  <si>
    <t>OCEAN PROWLER</t>
  </si>
  <si>
    <t>RUTHIE B</t>
  </si>
  <si>
    <t>HOBUCKEN</t>
  </si>
  <si>
    <t>VANTAGE</t>
  </si>
  <si>
    <t>HUSTLER</t>
  </si>
  <si>
    <t>MICAH BELL</t>
  </si>
  <si>
    <t>NASHIRA</t>
  </si>
  <si>
    <t>NEW  BEDFORD</t>
  </si>
  <si>
    <t>LORIANN</t>
  </si>
  <si>
    <t>LITTLE SAMMIE</t>
  </si>
  <si>
    <t>SWANQUARTER</t>
  </si>
  <si>
    <t>AMBITION</t>
  </si>
  <si>
    <t>PERCEPTION</t>
  </si>
  <si>
    <t>NEVES</t>
  </si>
  <si>
    <t>CAPTN JAKE</t>
  </si>
  <si>
    <t>STARLIGHT</t>
  </si>
  <si>
    <t>VINALHAVEN</t>
  </si>
  <si>
    <t>KAREN NICOLE</t>
  </si>
  <si>
    <t>CHARLIES PRIDE</t>
  </si>
  <si>
    <t>ANN M</t>
  </si>
  <si>
    <t>LADY EVELYN</t>
  </si>
  <si>
    <t>ANDREA A</t>
  </si>
  <si>
    <t>JENNA LEE</t>
  </si>
  <si>
    <t>FJORD</t>
  </si>
  <si>
    <t>BALD EAGLE II</t>
  </si>
  <si>
    <t>OCEAN GOLD</t>
  </si>
  <si>
    <t>BIRDIE P</t>
  </si>
  <si>
    <t>MAX &amp; EMMA</t>
  </si>
  <si>
    <t>TONY TWO</t>
  </si>
  <si>
    <t>PARIS</t>
  </si>
  <si>
    <t>CATHERINE LANE</t>
  </si>
  <si>
    <t>LITTLE TOOTIE</t>
  </si>
  <si>
    <t>OCEAN PRIDE</t>
  </si>
  <si>
    <t>TINA LYNN</t>
  </si>
  <si>
    <t>LANGLEY DOUGLAS</t>
  </si>
  <si>
    <t>NAVIGATOR</t>
  </si>
  <si>
    <t>ITALIAN PRINCESS</t>
  </si>
  <si>
    <t>MIDNIGHT SUN</t>
  </si>
  <si>
    <t>MISS LINDSEY</t>
  </si>
  <si>
    <t>APOLLO</t>
  </si>
  <si>
    <t>JULIE G</t>
  </si>
  <si>
    <t>ANDY TWO</t>
  </si>
  <si>
    <t>MIDLOTHIAN</t>
  </si>
  <si>
    <t>EAGLE EYE II</t>
  </si>
  <si>
    <t>NEW SEA ROVER</t>
  </si>
  <si>
    <t>MANAHAWKIN</t>
  </si>
  <si>
    <t>INCENTIVE</t>
  </si>
  <si>
    <t>LET IT RIDE</t>
  </si>
  <si>
    <t>EDWARD L. MOORE</t>
  </si>
  <si>
    <t>LADY ANNA</t>
  </si>
  <si>
    <t>DEBBIE SUE</t>
  </si>
  <si>
    <t>SASHA LEE</t>
  </si>
  <si>
    <t>SEVEN SEAS</t>
  </si>
  <si>
    <t>MAJESTIC</t>
  </si>
  <si>
    <t>STACY LEE</t>
  </si>
  <si>
    <t>PHIPPSBURG</t>
  </si>
  <si>
    <t>ELISE G</t>
  </si>
  <si>
    <t>SPECULATOR</t>
  </si>
  <si>
    <t>HEAR NO EVIL</t>
  </si>
  <si>
    <t>HALINA M</t>
  </si>
  <si>
    <t>KARAH D</t>
  </si>
  <si>
    <t>FISHERMANS DREAM B</t>
  </si>
  <si>
    <t>IAN NIGEL</t>
  </si>
  <si>
    <t>BARBARA ANN</t>
  </si>
  <si>
    <t>CAPT MALC</t>
  </si>
  <si>
    <t>HERA II</t>
  </si>
  <si>
    <t>RUTH &amp; PAT</t>
  </si>
  <si>
    <t>SEBASCO ESTATES</t>
  </si>
  <si>
    <t>GROWLER</t>
  </si>
  <si>
    <t>TERESA MARIE IV</t>
  </si>
  <si>
    <t>LUSO AMERICAN I</t>
  </si>
  <si>
    <t>ZEUS</t>
  </si>
  <si>
    <t>SOUTHERN CRUSADER II</t>
  </si>
  <si>
    <t>BLUE HARVEST</t>
  </si>
  <si>
    <t>COLTEN SCOTT</t>
  </si>
  <si>
    <t>JOHN &amp; NICHOLAS</t>
  </si>
  <si>
    <t>REGULUS</t>
  </si>
  <si>
    <t>OCEAN PRINCESS</t>
  </si>
  <si>
    <t>LUCKY DANNY II</t>
  </si>
  <si>
    <t>SAMMYJO</t>
  </si>
  <si>
    <t>CAPT JOE</t>
  </si>
  <si>
    <t>ANNIE ELIZABETH</t>
  </si>
  <si>
    <t>ORIENTAL</t>
  </si>
  <si>
    <t>BLUE OCEAN</t>
  </si>
  <si>
    <t>MISS MILDRED</t>
  </si>
  <si>
    <t>JANE CAROLYN</t>
  </si>
  <si>
    <t>BLUE WAVE</t>
  </si>
  <si>
    <t>CSM</t>
  </si>
  <si>
    <t>VIRGINIA QUEEN</t>
  </si>
  <si>
    <t>FRANCIS M LEE SR</t>
  </si>
  <si>
    <t>VILA DO CONDE</t>
  </si>
  <si>
    <t>ASHTON MATTHEW</t>
  </si>
  <si>
    <t>KATHY &amp; JACKIE</t>
  </si>
  <si>
    <t>COLLIN &amp; WARREN III</t>
  </si>
  <si>
    <t>JUSTICE</t>
  </si>
  <si>
    <t>CAPT MANO</t>
  </si>
  <si>
    <t>MATHEWS</t>
  </si>
  <si>
    <t>CAROLINA CAPES II</t>
  </si>
  <si>
    <t>VIRGINIA BEACH</t>
  </si>
  <si>
    <t>ALEXIS MARTINA</t>
  </si>
  <si>
    <t>SAO MARCOS II</t>
  </si>
  <si>
    <t>CAPTAIN BILLY HAVER</t>
  </si>
  <si>
    <t>RESOLUTE</t>
  </si>
  <si>
    <t>FRANK &amp; MARIA</t>
  </si>
  <si>
    <t>JANICE JULIE</t>
  </si>
  <si>
    <t>TROPICO</t>
  </si>
  <si>
    <t>VIKING POWER</t>
  </si>
  <si>
    <t>DISCOVERY</t>
  </si>
  <si>
    <t>DISCOVERY 3</t>
  </si>
  <si>
    <t>CHAZ'S TOY</t>
  </si>
  <si>
    <t>TERESA MARIE III</t>
  </si>
  <si>
    <t>GUIDANCE</t>
  </si>
  <si>
    <t>SAO PAULO</t>
  </si>
  <si>
    <t>RESILIENT</t>
  </si>
  <si>
    <t>KAREN ELIZABETH</t>
  </si>
  <si>
    <t>COWBOY</t>
  </si>
  <si>
    <t>KRYSTLE JAMES</t>
  </si>
  <si>
    <t>AMBER NICOLE</t>
  </si>
  <si>
    <t>OLYMPIA</t>
  </si>
  <si>
    <t>CAPT GASTON</t>
  </si>
  <si>
    <t>DISCOVERY II</t>
  </si>
  <si>
    <t>MASTER JAMES</t>
  </si>
  <si>
    <t>MISS CROCKETT</t>
  </si>
  <si>
    <t>VIRGINIA WAVE</t>
  </si>
  <si>
    <t>ROST</t>
  </si>
  <si>
    <t>VANQUISH</t>
  </si>
  <si>
    <t>NORSEMAN</t>
  </si>
  <si>
    <t>RELIANCE</t>
  </si>
  <si>
    <t>PYXIS</t>
  </si>
  <si>
    <t>INSPIRATION</t>
  </si>
  <si>
    <t>OCEAN LEADER</t>
  </si>
  <si>
    <t>HEATHER LYNN</t>
  </si>
  <si>
    <t>CAPT. POTTER</t>
  </si>
  <si>
    <t>BLUE EASTERN</t>
  </si>
  <si>
    <t>TENACIOUS</t>
  </si>
  <si>
    <t>MISS TRISH II</t>
  </si>
  <si>
    <t>BOAT 99 FT+</t>
  </si>
  <si>
    <t>POLARIS</t>
  </si>
  <si>
    <t>BLUE DELTA</t>
  </si>
  <si>
    <t>FRONTIER</t>
  </si>
  <si>
    <t>MARY K</t>
  </si>
  <si>
    <t>NESKONE</t>
  </si>
  <si>
    <t>NADIA LEE</t>
  </si>
  <si>
    <t>FLAVIAN S</t>
  </si>
  <si>
    <t>INDEPENDENCE</t>
  </si>
  <si>
    <t>JANE ELIZABETH</t>
  </si>
  <si>
    <t>KELLY S</t>
  </si>
  <si>
    <t>WISDOM</t>
  </si>
  <si>
    <t>ARCTURUS</t>
  </si>
  <si>
    <t>GEORGES BANKS</t>
  </si>
  <si>
    <t>CHIEF &amp; CLYDE II</t>
  </si>
  <si>
    <t>BLUE COVE</t>
  </si>
  <si>
    <t>PAUL &amp; MICHELLE</t>
  </si>
  <si>
    <t>SANTA QUEEN</t>
  </si>
  <si>
    <t>SANTA ISABEL</t>
  </si>
  <si>
    <t>PAMELA ANN</t>
  </si>
  <si>
    <t>GYPSY GIRL</t>
  </si>
  <si>
    <t>CAPT FRANK</t>
  </si>
  <si>
    <t>JERSEY CAPE</t>
  </si>
  <si>
    <t>RAYDA CHERAMIE</t>
  </si>
  <si>
    <t>WHITEWATER</t>
  </si>
  <si>
    <t>DUCK KEY</t>
  </si>
  <si>
    <t>ILHA BRAVA</t>
  </si>
  <si>
    <t>ZIBET</t>
  </si>
  <si>
    <t>BEININGEN</t>
  </si>
  <si>
    <t>HANNAH BODEN</t>
  </si>
  <si>
    <t>FORTUNE HUNTER</t>
  </si>
  <si>
    <t>BLUE HARBOR</t>
  </si>
  <si>
    <t>DIVINE MERCY</t>
  </si>
  <si>
    <t>GOD'S MERCY</t>
  </si>
  <si>
    <t>AMERICA</t>
  </si>
  <si>
    <t>SUSAN ROSE</t>
  </si>
  <si>
    <t>KATHY MARIE</t>
  </si>
  <si>
    <t>CHRISTINE &amp; JULIE</t>
  </si>
  <si>
    <t>GENERATION</t>
  </si>
  <si>
    <t>MORAGH K</t>
  </si>
  <si>
    <t>SUSAN MARIE II</t>
  </si>
  <si>
    <t>CELTIC</t>
  </si>
  <si>
    <t>SEAFORD</t>
  </si>
  <si>
    <t>REFLECTION</t>
  </si>
  <si>
    <t>ELIZABETH &amp; NIKI</t>
  </si>
  <si>
    <t>KAYLA ROSE</t>
  </si>
  <si>
    <t>BLUE NORTH</t>
  </si>
  <si>
    <t>BLUE PACIFIC</t>
  </si>
  <si>
    <t>SEA RANGER</t>
  </si>
  <si>
    <t>SOCATEAN</t>
  </si>
  <si>
    <t>PATRIOTS</t>
  </si>
  <si>
    <t>ATHENA</t>
  </si>
  <si>
    <t>RAIDERS</t>
  </si>
  <si>
    <t>GASTON'S LEGACY</t>
  </si>
  <si>
    <t>INTEGRITY</t>
  </si>
  <si>
    <t>VILA NOVA DO CORVO I</t>
  </si>
  <si>
    <t>BLUE WESTERN</t>
  </si>
  <si>
    <t>EXPLORER</t>
  </si>
  <si>
    <t>ACORES</t>
  </si>
  <si>
    <t>CHRISTIAN &amp; ALEXA</t>
  </si>
  <si>
    <t>BELMAR</t>
  </si>
  <si>
    <t>HUNTRESS I</t>
  </si>
  <si>
    <t>MADISON KATE</t>
  </si>
  <si>
    <t>LUCIMAR</t>
  </si>
  <si>
    <t>GOLDEN NUGGETT</t>
  </si>
  <si>
    <t>NANCY ELIZABETH</t>
  </si>
  <si>
    <t>LADY DEBORAH</t>
  </si>
  <si>
    <t>SETTLER</t>
  </si>
  <si>
    <t>DONNY C</t>
  </si>
  <si>
    <t>WEATHERLY</t>
  </si>
  <si>
    <t>MISS MAUDE</t>
  </si>
  <si>
    <t>MONOMOY</t>
  </si>
  <si>
    <t>BLUE SOUTH</t>
  </si>
  <si>
    <t>WANDO RIVER</t>
  </si>
  <si>
    <t>VIRGINIA DARE</t>
  </si>
  <si>
    <t>GOOD NEWS II</t>
  </si>
  <si>
    <t>SHARON K</t>
  </si>
  <si>
    <t>QUEEN OF PEACE</t>
  </si>
  <si>
    <t>ALASKA</t>
  </si>
  <si>
    <t>BENTHIC MARINER</t>
  </si>
  <si>
    <t>LADY OF FATIMA</t>
  </si>
  <si>
    <t>VILA NOVA DO CORVO II</t>
  </si>
  <si>
    <t>ACT IV</t>
  </si>
  <si>
    <t>RESOLUTION</t>
  </si>
  <si>
    <t>SUZEE Q</t>
  </si>
  <si>
    <t>POQUOSON</t>
  </si>
  <si>
    <t>SANDRA JANE</t>
  </si>
  <si>
    <t>LUZITANO</t>
  </si>
  <si>
    <t>MARY ANNE</t>
  </si>
  <si>
    <t>MEGAN MARIE</t>
  </si>
  <si>
    <t>NOBSKA</t>
  </si>
  <si>
    <t>MORUE</t>
  </si>
  <si>
    <t>THOR</t>
  </si>
  <si>
    <t>DILIGENCE</t>
  </si>
  <si>
    <t>K.A.T.E.</t>
  </si>
  <si>
    <t>AMBASSADOR</t>
  </si>
  <si>
    <t>GABBY G</t>
  </si>
  <si>
    <t>K.A.T.E. II</t>
  </si>
  <si>
    <t>TIMBERLINE I</t>
  </si>
  <si>
    <t>JASON &amp; DANIELLE</t>
  </si>
  <si>
    <t>JERSEY PRIDE</t>
  </si>
  <si>
    <t>OCEANVIEW</t>
  </si>
  <si>
    <t>LADY BRITTANY</t>
  </si>
  <si>
    <t>VILLAS</t>
  </si>
  <si>
    <t>NORDIC PRIDE</t>
  </si>
  <si>
    <t>BIG BOB</t>
  </si>
  <si>
    <t>BOUNTIFUL II</t>
  </si>
  <si>
    <t>MICHIGAN</t>
  </si>
  <si>
    <t>ARAHO</t>
  </si>
  <si>
    <t>CONTENDER</t>
  </si>
  <si>
    <t>SUNLIGHT</t>
  </si>
  <si>
    <t>FEARLESS</t>
  </si>
  <si>
    <t>COURAGEOUS</t>
  </si>
  <si>
    <t>MCDARA</t>
  </si>
  <si>
    <t>PROVIDIAN</t>
  </si>
  <si>
    <t>SO PORTLAND</t>
  </si>
  <si>
    <t>CRYSTAL &amp; KATIE</t>
  </si>
  <si>
    <t>SEA WATCHER I</t>
  </si>
  <si>
    <t>CHALLENGER</t>
  </si>
  <si>
    <t>E.S.S. PRIDE</t>
  </si>
  <si>
    <t>ESS PURSUIT</t>
  </si>
  <si>
    <t>ESS ENDEAVOR</t>
  </si>
  <si>
    <t>E.S.S. PURSUIT</t>
  </si>
  <si>
    <t>DYRSTEN</t>
  </si>
  <si>
    <t>PERMIT_TYPE</t>
  </si>
  <si>
    <t>HOMEPORT</t>
  </si>
  <si>
    <t>MS_DOC_NUMBER</t>
  </si>
  <si>
    <t>LENGTH (IN)</t>
  </si>
  <si>
    <t>VESSEL_NAME</t>
  </si>
  <si>
    <t>Z_CODE</t>
  </si>
  <si>
    <t>STATE</t>
  </si>
  <si>
    <t>ACTUAL</t>
  </si>
  <si>
    <t>PM2.5, FILTERABLE</t>
  </si>
  <si>
    <t>P25</t>
  </si>
  <si>
    <t>Y</t>
  </si>
  <si>
    <t>Colleges, Universities, and Professional Schools</t>
  </si>
  <si>
    <t>611310</t>
  </si>
  <si>
    <t>FUEL</t>
  </si>
  <si>
    <t>YEAR</t>
  </si>
  <si>
    <t>1000 GALLONS</t>
  </si>
  <si>
    <t>Internal Combustion Engines - Electric Generation - Distillate Oil (Diesel) - Turbine: Exhaust</t>
  </si>
  <si>
    <t>20100109</t>
  </si>
  <si>
    <t>ULSD</t>
  </si>
  <si>
    <t>GAS TURBINE</t>
  </si>
  <si>
    <t>TURBINE</t>
  </si>
  <si>
    <t>FUEL BURNING DEVICE</t>
  </si>
  <si>
    <t>SMITH COLLEGE</t>
  </si>
  <si>
    <t>0420058</t>
  </si>
  <si>
    <t>General Medical and Surgical Hospitals</t>
  </si>
  <si>
    <t>622110</t>
  </si>
  <si>
    <t>Internal Combustion Engines - Commercial/Institutional - Distillate Oil (Diesel) - Reciprocating</t>
  </si>
  <si>
    <t>20300101</t>
  </si>
  <si>
    <t>ULTRA LOW SULFUR DIESEL</t>
  </si>
  <si>
    <t>ENGINE</t>
  </si>
  <si>
    <t>BETH ISRAEL DEACONESS HOSPITAL PLYMOUTH</t>
  </si>
  <si>
    <t>1200363</t>
  </si>
  <si>
    <t>Distillate Oil (No. 2)</t>
  </si>
  <si>
    <t>NO.2</t>
  </si>
  <si>
    <t>Lessors of Other Real Estate Property</t>
  </si>
  <si>
    <t>531190</t>
  </si>
  <si>
    <t>External Combustion Boilers - Industrial - Distillate Oil - Grades 1 and 2 - Boiler</t>
  </si>
  <si>
    <t>10200501</t>
  </si>
  <si>
    <t>National Security</t>
  </si>
  <si>
    <t>928110</t>
  </si>
  <si>
    <t>Internal Combustion Engines - Electric Generation - Distillate Oil (Diesel) - Reciprocating</t>
  </si>
  <si>
    <t>20100102</t>
  </si>
  <si>
    <t>NO. 2 FUEL OIL</t>
  </si>
  <si>
    <t>GENERATOR #3 - POWER PLANT - CUMMINS 230KW</t>
  </si>
  <si>
    <t>QUINCY MEDICAL CENTER A STEWARD FAMILY</t>
  </si>
  <si>
    <t>1190591</t>
  </si>
  <si>
    <t>External Combustion - Space Heaters - Industrial - Distillate Oil</t>
  </si>
  <si>
    <t>10500105</t>
  </si>
  <si>
    <t>Fossil Fuel Electric Power Generation</t>
  </si>
  <si>
    <t>221112</t>
  </si>
  <si>
    <t>TURBINE #1-ASEA BROWN BOVERI 11D  #2 OIL 0.15S</t>
  </si>
  <si>
    <t>TURBINE #1-ASEA BROWN BOVERI 11D DUAL FUEL</t>
  </si>
  <si>
    <t>COMBUSTION TURBINE</t>
  </si>
  <si>
    <t>BRAINTREE ELECTRIC</t>
  </si>
  <si>
    <t>1190491</t>
  </si>
  <si>
    <t>Internal Combustion Engines - Industrial - Large Bore Engine - Diesel</t>
  </si>
  <si>
    <t>20200401</t>
  </si>
  <si>
    <t>GENERATOR #1-FAIRBANKS MORSE       #2 OIL 0.15S</t>
  </si>
  <si>
    <t>FAIRBANKS MORSE DIESEL ENGINE</t>
  </si>
  <si>
    <t>Junior Colleges</t>
  </si>
  <si>
    <t>611210</t>
  </si>
  <si>
    <t>CUMMINS GENERATOR @ ALUMNAE HALL</t>
  </si>
  <si>
    <t>EMMANUEL COLLEGE</t>
  </si>
  <si>
    <t>1190051</t>
  </si>
  <si>
    <t>Elementary and Secondary Schools</t>
  </si>
  <si>
    <t>611110</t>
  </si>
  <si>
    <t>NORTHFIELD HEATING PLANT</t>
  </si>
  <si>
    <t>0420551</t>
  </si>
  <si>
    <t>Aircraft Engine and Engine Parts Manufacturing</t>
  </si>
  <si>
    <t>336412</t>
  </si>
  <si>
    <t>Internal Combustion Engines - Engine Testing - Reciprocating Engine - Diesel/Kerosene</t>
  </si>
  <si>
    <t>20400402</t>
  </si>
  <si>
    <t>ENGINE #1-TURBINE STARTER   #2 OIL  EU99-10</t>
  </si>
  <si>
    <t>TURBINE STARTER ENGINE  #2 OIL  EU99-10</t>
  </si>
  <si>
    <t>GENERAL ELECTRIC AIRCRAFT ENGINES</t>
  </si>
  <si>
    <t>1190138</t>
  </si>
  <si>
    <t>Other Guided Missile and Space Vehicle Parts and Auxiliary E</t>
  </si>
  <si>
    <t>336419</t>
  </si>
  <si>
    <t>Internal Combustion Engines - Industrial - Distillate Oil (Diesel) - Reciprocating</t>
  </si>
  <si>
    <t>20200102</t>
  </si>
  <si>
    <t>EMER FIRE PUMP #3-CUMMINS GAL #2 OIL- 7214G</t>
  </si>
  <si>
    <t>GENERATOR #3 - EMER FIRE PUMP - CUMMINS NT-280-1F</t>
  </si>
  <si>
    <t>RAYTHEON INTEGRATED AIR DEFENSE CENTER</t>
  </si>
  <si>
    <t>1211013</t>
  </si>
  <si>
    <t>All Other Business Support Services</t>
  </si>
  <si>
    <t>561499</t>
  </si>
  <si>
    <t>Solid Waste Landfill</t>
  </si>
  <si>
    <t>562212</t>
  </si>
  <si>
    <t>PORTABLE DEODORIZER NO. 1</t>
  </si>
  <si>
    <t>TAUNTON LANDFILL</t>
  </si>
  <si>
    <t>1200710</t>
  </si>
  <si>
    <t>MILLION BTUS</t>
  </si>
  <si>
    <t>Internal Combustion Engines - Electric Generation - Distillate Oil (Diesel) - Turbine</t>
  </si>
  <si>
    <t>20100101</t>
  </si>
  <si>
    <t>EMERGENCY GENERATOR</t>
  </si>
  <si>
    <t>RESOURCE CONTROL INC-WESTMINSTER</t>
  </si>
  <si>
    <t>1180329</t>
  </si>
  <si>
    <t>EMERGENCY GENERATOR NO. 2</t>
  </si>
  <si>
    <t>SOUTHBRIDGE LANDFILL GAS MANAGEMENT</t>
  </si>
  <si>
    <t>1180570</t>
  </si>
  <si>
    <t>#2 DIESEL</t>
  </si>
  <si>
    <t>ULTRA LOW SULFUR DIESEL (ULSD) FUEL OIL</t>
  </si>
  <si>
    <t>3 KW WELDING GENERATOR - MILLER BIG 30A DIESEL</t>
  </si>
  <si>
    <t>NEA BELLINGHAM</t>
  </si>
  <si>
    <t>1201550</t>
  </si>
  <si>
    <t>Other Support Activities for Air Transportation</t>
  </si>
  <si>
    <t>488190</t>
  </si>
  <si>
    <t>GEN #35 - KOHLER 800REOZMD CONRAC</t>
  </si>
  <si>
    <t>MASSPORT LOGAN AIRPORT</t>
  </si>
  <si>
    <t>1191249</t>
  </si>
  <si>
    <t>SNOWMELTER (R) - DIESEL ENGINE</t>
  </si>
  <si>
    <t>EU#176 SNOWMELTER - (R) CUMMINS QSB6.7 ENGINE</t>
  </si>
  <si>
    <t>DIESEL OIL</t>
  </si>
  <si>
    <t>SM(M,N) - DIESEL ENGINE</t>
  </si>
  <si>
    <t>SNOWMELTERS(2) - (L,O) JOHN DEERE 4024</t>
  </si>
  <si>
    <t>All Other Plastics Product Manufacturing</t>
  </si>
  <si>
    <t>326199</t>
  </si>
  <si>
    <t>Internal Combustion Engines - Industrial - Distillate Oil (Diesel) - Turbine</t>
  </si>
  <si>
    <t>20200101</t>
  </si>
  <si>
    <t>ENTEGRIS INC</t>
  </si>
  <si>
    <t>METAL KITCHEN COOKWARE, UTENSIL, CUTLERY, AND FLATWARE (EXCEPT PRECIOUS) MANUFACTURING</t>
  </si>
  <si>
    <t>332215</t>
  </si>
  <si>
    <t>PORTABLE EMERGENCY FLOOD PUMP</t>
  </si>
  <si>
    <t>GILLETTE COMPANY LLC THE</t>
  </si>
  <si>
    <t>1190033</t>
  </si>
  <si>
    <t>Wireless Telecommunications Carrires (except Satellite)</t>
  </si>
  <si>
    <t>517210</t>
  </si>
  <si>
    <t>ONAN CUMMINS EMERGENCY GENERATOR 1500KW DQGAB</t>
  </si>
  <si>
    <t>SPRINT COMMUNICATIONS</t>
  </si>
  <si>
    <t>0420118</t>
  </si>
  <si>
    <t>Asphalt Paving Mixture and Block Manufacturing</t>
  </si>
  <si>
    <t>324121</t>
  </si>
  <si>
    <t>#2 FUEL OIL (0.3 PERCENT SULFUR)</t>
  </si>
  <si>
    <t>Computer Storage Device Manufacturing</t>
  </si>
  <si>
    <t>334112</t>
  </si>
  <si>
    <t>GENERATOR #3-CATERPILLAR #3406   DIESEL SHR1</t>
  </si>
  <si>
    <t>GENERATOR #3-CATERPILLAR #3406  DIESEL   SHR1</t>
  </si>
  <si>
    <t>WORCESTER CITY CAMPUS CORP</t>
  </si>
  <si>
    <t>1180243</t>
  </si>
  <si>
    <t>EU 23 EMERGENCY GENERATOR - BUILDING 4600</t>
  </si>
  <si>
    <t>MA ARMY NATIONAL GUARD</t>
  </si>
  <si>
    <t>1200078</t>
  </si>
  <si>
    <t>EU22 EMERGENCY GENERATOR - BUILDING 102</t>
  </si>
  <si>
    <t>EMERGENCY GENERATOR #3 - BUILDING 1254</t>
  </si>
  <si>
    <t>NO. 2 FUEL OIL ULSD 15 PPM SULFUR</t>
  </si>
  <si>
    <t>EU2, EMGEN 2- CAT 3412- BLDG 4- DIESEL 15 PPM S</t>
  </si>
  <si>
    <t>RSA</t>
  </si>
  <si>
    <t>1193268</t>
  </si>
  <si>
    <t>HEALTHALLIANCE - BURBANK CAMPUS</t>
  </si>
  <si>
    <t>1180024</t>
  </si>
  <si>
    <t>Ready-Mix Concrete Manufacturing</t>
  </si>
  <si>
    <t>327320</t>
  </si>
  <si>
    <t>OFFICE EMERGENCY GENERATOR - OLYMPIAN D20P4S</t>
  </si>
  <si>
    <t>TRESCA BROTHERS SAND &amp; GRAVEL</t>
  </si>
  <si>
    <t>1195127</t>
  </si>
  <si>
    <t>GP-MOBILE EDGS</t>
  </si>
  <si>
    <t>MIT LINCOLN LABORATORY</t>
  </si>
  <si>
    <t>1210683</t>
  </si>
  <si>
    <t>NO 2 FUEL OIL</t>
  </si>
  <si>
    <t>DIESEL GENERATOR NO 1</t>
  </si>
  <si>
    <t>BRAYTON POINT ENERGY LLC</t>
  </si>
  <si>
    <t>1200061</t>
  </si>
  <si>
    <t>DIESEL GENERATOR NO 2</t>
  </si>
  <si>
    <t>DIESEL GENERATOR NO 3</t>
  </si>
  <si>
    <t>DIESEL GENERATOR NO 4</t>
  </si>
  <si>
    <t>EMERGENCY GENERATOR            #2 OIL</t>
  </si>
  <si>
    <t>EMERGENCY GENERATOR    #2 OIL</t>
  </si>
  <si>
    <t>BOSTON SAND &amp; GRAVEL</t>
  </si>
  <si>
    <t>1190703</t>
  </si>
  <si>
    <t>GENERATOR #3-ONAN 30 DLG L2619E 30KW  CABOT CENTER</t>
  </si>
  <si>
    <t>TUFTS UNIVERSITY</t>
  </si>
  <si>
    <t>1190156</t>
  </si>
  <si>
    <t>Data Processing, Hosting, and Related Services</t>
  </si>
  <si>
    <t>518210</t>
  </si>
  <si>
    <t>EMERGENCY GENERATOR 4 -750 KW CATERPILLAR C27</t>
  </si>
  <si>
    <t>IBM CORP</t>
  </si>
  <si>
    <t>1180378</t>
  </si>
  <si>
    <t>BRIGHAM AND WOMENS FAULKNER HOSPITAL</t>
  </si>
  <si>
    <t>1190549</t>
  </si>
  <si>
    <t>BAYSTATE MEDICAL CENTER</t>
  </si>
  <si>
    <t>0420093</t>
  </si>
  <si>
    <t>Sewage Treatment Facilities</t>
  </si>
  <si>
    <t>221320</t>
  </si>
  <si>
    <t>GENERATOR CUMMINS</t>
  </si>
  <si>
    <t>GENERATOR CUMMINS SH</t>
  </si>
  <si>
    <t>MWRA CHELSEA CREEK HEADWORKS</t>
  </si>
  <si>
    <t>1190658</t>
  </si>
  <si>
    <t>Biological Product (except Diagnostic) Manufacturing</t>
  </si>
  <si>
    <t>325414</t>
  </si>
  <si>
    <t>GENERATOR 1 CATERPILLAR 3516  #2 OIL 0.3 PERCENT S</t>
  </si>
  <si>
    <t>GENERATOR #1 CATERPILLAR 3516  #2 OIL</t>
  </si>
  <si>
    <t>WYETH LLC</t>
  </si>
  <si>
    <t>1211015</t>
  </si>
  <si>
    <t>ULSDF</t>
  </si>
  <si>
    <t>US AIR FORCE CAPE COD</t>
  </si>
  <si>
    <t>1200056</t>
  </si>
  <si>
    <t>GENERATOR #4-CATERPILLAR 3516 -    #2 OIL 0.03S</t>
  </si>
  <si>
    <t>GENERATOR #4 - CATERPILLAR 3516B - #2 OIL</t>
  </si>
  <si>
    <t>Land Subdivision</t>
  </si>
  <si>
    <t>237210</t>
  </si>
  <si>
    <t>DIESEL FUEL</t>
  </si>
  <si>
    <t>LMC-CATGENERATOR-01</t>
  </si>
  <si>
    <t>LANDMARK CENTER PARK DRIVE LLC</t>
  </si>
  <si>
    <t>1192800</t>
  </si>
  <si>
    <t>Wood Kitchen Cabinet and Countertop Manufacturing</t>
  </si>
  <si>
    <t>337110</t>
  </si>
  <si>
    <t>DIESEL EMERGENCY GENERATOR - GENERAC</t>
  </si>
  <si>
    <t>SUNCO INC</t>
  </si>
  <si>
    <t>1193713</t>
  </si>
  <si>
    <t>Insurance Agencies and Brokerages</t>
  </si>
  <si>
    <t>524210</t>
  </si>
  <si>
    <t>EMER GEN (LIFE SAFETY) #6-ONAN ST50 ULSD</t>
  </si>
  <si>
    <t>EMER GEN (LIFE SAFTY) #6 - ONAN ST50 - ULSD</t>
  </si>
  <si>
    <t>MARSH &amp; MCLENNAN COMPANIES</t>
  </si>
  <si>
    <t>1200676</t>
  </si>
  <si>
    <t>Services for the Elderly and Persons with Disabilities</t>
  </si>
  <si>
    <t>624120</t>
  </si>
  <si>
    <t>GENERATOR 1J</t>
  </si>
  <si>
    <t>HSL NEWBRIDGE ON THE CHARLES</t>
  </si>
  <si>
    <t>1193403</t>
  </si>
  <si>
    <t>Research and Development in Biotechnology</t>
  </si>
  <si>
    <t>541711</t>
  </si>
  <si>
    <t>LOW SULFUR DIESEL</t>
  </si>
  <si>
    <t>450 KW GENERATOR</t>
  </si>
  <si>
    <t>MIT 640 MEMORIAL LEASEHOLD LLC</t>
  </si>
  <si>
    <t>1193736</t>
  </si>
  <si>
    <t>Regulation and Administration of Transportation Programs</t>
  </si>
  <si>
    <t>926120</t>
  </si>
  <si>
    <t>FIRE PUMP #1  3173</t>
  </si>
  <si>
    <t>US COAST GUARD BASE CAPE COD</t>
  </si>
  <si>
    <t>1200836</t>
  </si>
  <si>
    <t>PAPER BAG AND COATED AND TREATED PAPER MANUFACTURING</t>
  </si>
  <si>
    <t>322220</t>
  </si>
  <si>
    <t>FIRE PUMP #2 3173</t>
  </si>
  <si>
    <t>FIRE PUMP #3  3173</t>
  </si>
  <si>
    <t>ULTRA LOW SULPHUR DIESEL FUEL</t>
  </si>
  <si>
    <t>CATERPILLER EMERGENCY GENERATOR</t>
  </si>
  <si>
    <t>1193672</t>
  </si>
  <si>
    <t>Surgical and Medical Instrument Manufacturing</t>
  </si>
  <si>
    <t>339112</t>
  </si>
  <si>
    <t>CLARKE FIRE PUMP #2 BLDG #3182</t>
  </si>
  <si>
    <t>Wired Telecommunications Carriers</t>
  </si>
  <si>
    <t>517110</t>
  </si>
  <si>
    <t>GENERATOR 4 GENERAL MOTORS 7125 2 OIL-0.3S</t>
  </si>
  <si>
    <t>GENERATOR #9 -GENERAL MOTORS 7125-7320  2.8 MMBTU</t>
  </si>
  <si>
    <t>AT&amp;T FAIRHAVEN</t>
  </si>
  <si>
    <t>1200014</t>
  </si>
  <si>
    <t>BIOTECH CENTER - GENERATOR #1 - 0.55 MMBTU/HR</t>
  </si>
  <si>
    <t>EMD SERONO RESEARCH AND DEVELOPMENT INST</t>
  </si>
  <si>
    <t>1210643</t>
  </si>
  <si>
    <t>Lessors of Nonresidential Buildings (except Miniwarehouses)</t>
  </si>
  <si>
    <t>531120</t>
  </si>
  <si>
    <t>EMGEN-QWEST-1,2</t>
  </si>
  <si>
    <t>MARKLEY BOSTON LLC</t>
  </si>
  <si>
    <t>1193152</t>
  </si>
  <si>
    <t>GENERATOR #1-CATERPILLAR #CAT3512B #2 OIL@.05O/OS</t>
  </si>
  <si>
    <t>GENERATOR #1-CATERPILLAR #CAT3512B    DIESEL</t>
  </si>
  <si>
    <t>700 MAIN STREET LEASEHOLD LLC</t>
  </si>
  <si>
    <t>1191865</t>
  </si>
  <si>
    <t>EMER GEN #5 400 VW - CAT C32 1,000KW - ULSD</t>
  </si>
  <si>
    <t>TJX COMPANIES INC THE</t>
  </si>
  <si>
    <t>1180421</t>
  </si>
  <si>
    <t>Facilities Support Services</t>
  </si>
  <si>
    <t>561210</t>
  </si>
  <si>
    <t>EU #2-CATERPILLER ENGINE-#2 FUEL OIL</t>
  </si>
  <si>
    <t>MASSDOT HIGHWAY DIVISION</t>
  </si>
  <si>
    <t>1191913</t>
  </si>
  <si>
    <t>EU#1-CATERPILLER ENGINE-#2 FUEL OIL</t>
  </si>
  <si>
    <t>1191927</t>
  </si>
  <si>
    <t>Corporate</t>
  </si>
  <si>
    <t>551114</t>
  </si>
  <si>
    <t>DIESEL FUEL OIL</t>
  </si>
  <si>
    <t>EMERGENCY GENERATOR 74-EGEN-03</t>
  </si>
  <si>
    <t>GENZYME CORPORATION</t>
  </si>
  <si>
    <t>1191771</t>
  </si>
  <si>
    <t>R&amp;D IN PHYSICAL, ENGINEERING &amp; LIFE SCIENCES (EXCEPT BIOTECH)</t>
  </si>
  <si>
    <t>541712</t>
  </si>
  <si>
    <t>EMER GENERATORS #7-#8 - ULTRALOW S DIESEL</t>
  </si>
  <si>
    <t>MITRE CORPORATION</t>
  </si>
  <si>
    <t>1190719</t>
  </si>
  <si>
    <t>Computer Systems Design Services</t>
  </si>
  <si>
    <t>541512</t>
  </si>
  <si>
    <t>GENERATOR #6-OLYMPIAN #D200P4         #2 OIL</t>
  </si>
  <si>
    <t>WWTF GENERATOR - OLYMPIAN D200P4 (DIESEL)</t>
  </si>
  <si>
    <t>CISCO SYSTEMS INC</t>
  </si>
  <si>
    <t>1210423</t>
  </si>
  <si>
    <t>GENERAC 80KW EMERGENCY GENERATOR</t>
  </si>
  <si>
    <t>VERIZON WIRELESS</t>
  </si>
  <si>
    <t>1180478</t>
  </si>
  <si>
    <t>#2 FUEL OIL</t>
  </si>
  <si>
    <t>BETH ISRAEL DEACONESS MEDICAL CENTER</t>
  </si>
  <si>
    <t>1191601</t>
  </si>
  <si>
    <t>Natural Gas Distribution</t>
  </si>
  <si>
    <t>221210</t>
  </si>
  <si>
    <t>ENGINE #6-DETROIT DIESEL 10447312    #2 OIL-0.3S</t>
  </si>
  <si>
    <t>ENGINE #6-DETROIT DIESEL #10447312  #2 OIL - ULSD</t>
  </si>
  <si>
    <t>HOPKINTON LNG CORP</t>
  </si>
  <si>
    <t>1190957</t>
  </si>
  <si>
    <t>Analytical Laboratory Instrument Manufacturing</t>
  </si>
  <si>
    <t>334516</t>
  </si>
  <si>
    <t>GENERATORS #1(6)-CUMMINS #2 OIL-0.3 PERCENT S</t>
  </si>
  <si>
    <t>6 GENERATORS-CUMMINS,HERCULES,PERKINS,OLYMPIAN</t>
  </si>
  <si>
    <t>EMD MILLIPORE CORPORATION</t>
  </si>
  <si>
    <t>1190600</t>
  </si>
  <si>
    <t>FUEL OIL</t>
  </si>
  <si>
    <t>EDMO-GEN</t>
  </si>
  <si>
    <t>BOSTON COLLEGE CHESTNUT HILL</t>
  </si>
  <si>
    <t>1190292</t>
  </si>
  <si>
    <t>Correctional Institutions</t>
  </si>
  <si>
    <t>922140</t>
  </si>
  <si>
    <t>GENERATOR #7-3412S/N IEZ06202</t>
  </si>
  <si>
    <t>MIDDLESEX HOUSE OF CORRECTION</t>
  </si>
  <si>
    <t>1210156</t>
  </si>
  <si>
    <t>EMERGENCY GENERATOR #7 CATERPILLAR 600KW 3412 ULSD</t>
  </si>
  <si>
    <t>GOOD SAMARITAN MEDICAL CENTER</t>
  </si>
  <si>
    <t>1192184</t>
  </si>
  <si>
    <t>Miscellaneous Financial Investment Activities</t>
  </si>
  <si>
    <t>523999</t>
  </si>
  <si>
    <t>GENERATOR #7-CATERPILLAR #ZQ125       DIESEL</t>
  </si>
  <si>
    <t>GENERATOR #7-CATERPILLAR #XQ125    (VAULT)</t>
  </si>
  <si>
    <t>GRAFTON DATA CENTER</t>
  </si>
  <si>
    <t>1180426</t>
  </si>
  <si>
    <t>Diagnostic Imaging Centers</t>
  </si>
  <si>
    <t>621512</t>
  </si>
  <si>
    <t>#2 OIL</t>
  </si>
  <si>
    <t>BOSTON UNIVERSITY MEDICAL CAMPUS</t>
  </si>
  <si>
    <t>1190541</t>
  </si>
  <si>
    <t>Psychiatric and Substance Abuse Hospitals</t>
  </si>
  <si>
    <t>622210</t>
  </si>
  <si>
    <t>FIRE PUMP ENGINE</t>
  </si>
  <si>
    <t>TAUNTON STATE HOSPITAL</t>
  </si>
  <si>
    <t>1200174</t>
  </si>
  <si>
    <t>CUMMINS 450DFEJ EMERGENCY GENERATOR</t>
  </si>
  <si>
    <t>HEYWOOD HOSPITAL</t>
  </si>
  <si>
    <t>1180033</t>
  </si>
  <si>
    <t>Internal Combustion Engines - Industrial - Distillate Oil (Diesel) - Turbine: Cogeneration</t>
  </si>
  <si>
    <t>20200103</t>
  </si>
  <si>
    <t>COGEN UNIT #2- SOLAR TAURUS #60   #2 OIL .0015S</t>
  </si>
  <si>
    <t>COGEN #2 - SOLAR TAURUS 60 - #2 OIL   NAT GAS</t>
  </si>
  <si>
    <t>COGENERATION</t>
  </si>
  <si>
    <t>GENERATOR #2-CATERPILLAR 3516       #2 OIL-0.3S</t>
  </si>
  <si>
    <t>GENERATOR #2-CATERPILLAR 3516  #2 OIL-0.3S</t>
  </si>
  <si>
    <t>GENERATOR #3-CATERPILLAR 3516 DEG3 #2 OIL 0.03S</t>
  </si>
  <si>
    <t>GENERATOR #3-CATERPILLAR #3516B     #2 OIL</t>
  </si>
  <si>
    <t>GENERATOR #4-CAT 3304  125KW</t>
  </si>
  <si>
    <t>GENERATOR #4-CATERPILLAR 3304 125KW BLDG 9</t>
  </si>
  <si>
    <t>US VA BOSTON HEALTHCARE SYSTEM</t>
  </si>
  <si>
    <t>1190525</t>
  </si>
  <si>
    <t>GENERATOR #1-CAT   3516TA 1000KW</t>
  </si>
  <si>
    <t>GENERATOR #1-CATERPILLAR 3516TA 1000 KW</t>
  </si>
  <si>
    <t>ULTRA LOW SULFUR DIESEL FUEL</t>
  </si>
  <si>
    <t>EMERGENCY GENERATOR D-E</t>
  </si>
  <si>
    <t>LAHEY CLINIC HOSPITAL INC</t>
  </si>
  <si>
    <t>1190593</t>
  </si>
  <si>
    <t>GENERATOR #1  #2 DIESEL FUEL</t>
  </si>
  <si>
    <t>GENERATOR #1 - #2 DIESEL FUEL</t>
  </si>
  <si>
    <t>SELECT ENGINEERING</t>
  </si>
  <si>
    <t>1180118</t>
  </si>
  <si>
    <t>Office Administrative Services</t>
  </si>
  <si>
    <t>561110</t>
  </si>
  <si>
    <t>BUILDING 1 - EMERGENCY BACK-UP GENERATOR</t>
  </si>
  <si>
    <t>COVIDIEN</t>
  </si>
  <si>
    <t>1200941</t>
  </si>
  <si>
    <t>STATE STREET BANK SQUARE</t>
  </si>
  <si>
    <t>1191595</t>
  </si>
  <si>
    <t>BUILDING 2 - EMERGENCY BACK UP GENERATOR</t>
  </si>
  <si>
    <t>BUILDING 3 - EMERGENCY BACK-UP GENERATOR D-50</t>
  </si>
  <si>
    <t>EU #1-CATERPILLER ENGINE-#2 FUEL OIL</t>
  </si>
  <si>
    <t>66-EGEN-2</t>
  </si>
  <si>
    <t>Bus and Other Motor Vehicle Transit Systems</t>
  </si>
  <si>
    <t>485113</t>
  </si>
  <si>
    <t>ULSD DIESEL</t>
  </si>
  <si>
    <t>EG-3 (WATER TREATMENT PLANT)</t>
  </si>
  <si>
    <t>MBTA SOUTH BAY MAINTENANCE</t>
  </si>
  <si>
    <t>1191404</t>
  </si>
  <si>
    <t>Custom Computer Programming Services</t>
  </si>
  <si>
    <t>541511</t>
  </si>
  <si>
    <t>GENERATOR #5-KOHLER #230REVZJB        #2 OIL</t>
  </si>
  <si>
    <t>WWTF GENERATOR - KOHLER 4UA10 (DIESEL)</t>
  </si>
  <si>
    <t>CISCO SYSTEMS, INC.</t>
  </si>
  <si>
    <t>1210403</t>
  </si>
  <si>
    <t>PORTABLE DEODORIZER NO. 2</t>
  </si>
  <si>
    <t>DEODORIZER MISTER</t>
  </si>
  <si>
    <t>EMERGENCY GENERATOR AT 871 COMMONWEALTH AVE</t>
  </si>
  <si>
    <t>BOSTON UNIVERSITY PHYSICAL PLANT</t>
  </si>
  <si>
    <t>1191578</t>
  </si>
  <si>
    <t>ULTRA PURE DIESEL FUEL OIL</t>
  </si>
  <si>
    <t>E-GENERATOR CUMMINS KTA19-G2 SCIENCE CENTER (#11)</t>
  </si>
  <si>
    <t>WELLESLEY COLLEGE</t>
  </si>
  <si>
    <t>1190261</t>
  </si>
  <si>
    <t>Plastics Material and Resin Manufacturing</t>
  </si>
  <si>
    <t>325211</t>
  </si>
  <si>
    <t>(2) GENERATORS 500 KW EACH - DIESEL</t>
  </si>
  <si>
    <t>TWO (2) BLDG. 51 EMERGENCY GENS 500 KW DIESEL EACH</t>
  </si>
  <si>
    <t>SABIC INNOVATIVE PLASTICS LLC</t>
  </si>
  <si>
    <t>1170030</t>
  </si>
  <si>
    <t>DEAN HALL GENERATOR - CATERPILLAR D30-6S</t>
  </si>
  <si>
    <t>DEAN COLLEGE</t>
  </si>
  <si>
    <t>1200128</t>
  </si>
  <si>
    <t>CHILDRENS HOSPITAL BOSTON AT WALTHAM</t>
  </si>
  <si>
    <t>1190572</t>
  </si>
  <si>
    <t>Software Publishers</t>
  </si>
  <si>
    <t>511210</t>
  </si>
  <si>
    <t>EMER GEN #3-CAT #3412 DITA   ULSD</t>
  </si>
  <si>
    <t>GENERATOR #3-CATERPILLAR #3412 DITA  ULSD</t>
  </si>
  <si>
    <t>MATHWORKS</t>
  </si>
  <si>
    <t>1191309</t>
  </si>
  <si>
    <t>Specialty (except Psychiatric and Substance Abuse) Hospitals</t>
  </si>
  <si>
    <t>622310</t>
  </si>
  <si>
    <t>DIESEL FUEL (NO.2)</t>
  </si>
  <si>
    <t>FIRE PUMP - BUILDING 1</t>
  </si>
  <si>
    <t>BRIGHTON MARINE HEALTH</t>
  </si>
  <si>
    <t>1190068</t>
  </si>
  <si>
    <t>FIRE PUMP #1- DETROIT DIESEL KW-45 #2 OIL</t>
  </si>
  <si>
    <t>FIRE PUMP #1 - DETROIT DIESEL - #2 DIESEL</t>
  </si>
  <si>
    <t>SCIENCE CENTER GENERATOR</t>
  </si>
  <si>
    <t>FITCHBURG STATE UNIVERSITY</t>
  </si>
  <si>
    <t>1180028</t>
  </si>
  <si>
    <t>PORTABLE GENERATOR</t>
  </si>
  <si>
    <t>CAPE COD HOSPITAL</t>
  </si>
  <si>
    <t>1200130</t>
  </si>
  <si>
    <t>EMERGENCY GENERATOR ENGINE 3</t>
  </si>
  <si>
    <t>EISAI INC</t>
  </si>
  <si>
    <t>1210081</t>
  </si>
  <si>
    <t>EMERGENCY GENERATOR - MULTIQUIP INC.</t>
  </si>
  <si>
    <t>BAXTER HEALTHCARE CORPORATION</t>
  </si>
  <si>
    <t>1201143</t>
  </si>
  <si>
    <t>GENERATOR #7-CATERPILLAR 3412 500KW</t>
  </si>
  <si>
    <t>GENERATOR #7-CATERPILLAR 3412 BLDG 1A 500KW</t>
  </si>
  <si>
    <t>Other Crushed and Broken Stone Mining and Quarrying</t>
  </si>
  <si>
    <t>212319</t>
  </si>
  <si>
    <t># 2 DIESEL FUEL</t>
  </si>
  <si>
    <t>EMERGENCY GENERATOR - KATOLIGHT UNIT 3</t>
  </si>
  <si>
    <t>WL BYRNE INC</t>
  </si>
  <si>
    <t>1200968</t>
  </si>
  <si>
    <t>GENERATOR(FIRE PUMP)-CUMMINS #NT855F   ULSD</t>
  </si>
  <si>
    <t>GENERATOR(FIRE PUMP)-CUMMINS #NT855F  ULSD</t>
  </si>
  <si>
    <t>CLARKE FIRE PUMP #1 BLDG # 3182</t>
  </si>
  <si>
    <t>C9 DITA - DIESEL</t>
  </si>
  <si>
    <t>GENERATOR #2 - 250KW CATERPILLAR C9 DITA EMERGENCY</t>
  </si>
  <si>
    <t>BOSTON CONVENTION &amp; EXHIBITION CENTER</t>
  </si>
  <si>
    <t>1191937</t>
  </si>
  <si>
    <t>EMERGENCY GENERATOR #2 (GARAGE)</t>
  </si>
  <si>
    <t>MASSACHUSETTS ELECTRIC-WORCESTER</t>
  </si>
  <si>
    <t>1180239</t>
  </si>
  <si>
    <t>STANDBY EMERGENCY DIESEL GENERATOR</t>
  </si>
  <si>
    <t>REDI-MIX SERVICES INC</t>
  </si>
  <si>
    <t>1200389</t>
  </si>
  <si>
    <t>GENERATOR 8 POWER PLANT</t>
  </si>
  <si>
    <t>Pharmaceutical Preparation Manufacturing</t>
  </si>
  <si>
    <t>325412</t>
  </si>
  <si>
    <t>DISTILLATE OIL - DIESEL</t>
  </si>
  <si>
    <t>B125 GENERAC GENERATOR</t>
  </si>
  <si>
    <t>SHIRE</t>
  </si>
  <si>
    <t>1190813</t>
  </si>
  <si>
    <t>1191872</t>
  </si>
  <si>
    <t>EU #1-CATERPILLER-GENERATOR</t>
  </si>
  <si>
    <t>1191875</t>
  </si>
  <si>
    <t>DIESEL FUEL 15 PPMW SULFUR</t>
  </si>
  <si>
    <t>EMERGENCY GENERATOR CAT 027</t>
  </si>
  <si>
    <t>R BUILDING 150 KW</t>
  </si>
  <si>
    <t>FELLOWS 250 KW</t>
  </si>
  <si>
    <t>GENERATOR #3-CATERPILLAR #3412        #2 OIL</t>
  </si>
  <si>
    <t>EMERGENCY GENERATOR (300) - CAT 3412 (DIESEL)</t>
  </si>
  <si>
    <t>EMERGENCY GENERATOR #2010-05</t>
  </si>
  <si>
    <t>CUSH-GEN</t>
  </si>
  <si>
    <t>3 LAKE GEN</t>
  </si>
  <si>
    <t>SEMICONDUCTOR MACHINERY MANUFACTURING</t>
  </si>
  <si>
    <t>333242</t>
  </si>
  <si>
    <t>FIRE PUMP</t>
  </si>
  <si>
    <t>APPLIED MATERIALS INC</t>
  </si>
  <si>
    <t>1190804</t>
  </si>
  <si>
    <t>GENZYME A SANOFI COMPANY</t>
  </si>
  <si>
    <t>1191405</t>
  </si>
  <si>
    <t>MBTA SOUTH STATION</t>
  </si>
  <si>
    <t>1190596</t>
  </si>
  <si>
    <t>GEN #36 - KOHLER 250REOZJE TERMINAL B EXTENSION</t>
  </si>
  <si>
    <t>GENERATOR #1-CATERPILLAR CD125</t>
  </si>
  <si>
    <t>All Other Personal Services</t>
  </si>
  <si>
    <t>812990</t>
  </si>
  <si>
    <t>DIESEL GENERATOR 1</t>
  </si>
  <si>
    <t>BLUE CROSS BLUE SHIELD OF MASSACHUSETTS</t>
  </si>
  <si>
    <t>1191978</t>
  </si>
  <si>
    <t>DIESEL GENERATOR 2</t>
  </si>
  <si>
    <t>PRESIDENTS HOUSE GENERATOR - KOHLER 60REOZJD</t>
  </si>
  <si>
    <t>750 KW EMERGENCY GENERATOR</t>
  </si>
  <si>
    <t>BRISTOL-MYERS SQUIBB CO</t>
  </si>
  <si>
    <t>1210627</t>
  </si>
  <si>
    <t>EMERGENCY GENERATOR - WINSLOW HALL - DIESEL</t>
  </si>
  <si>
    <t>EMERG GEN - WINSLOW HALL/BRENNAN LIB - 80 MAPLE ST</t>
  </si>
  <si>
    <t>LASELL COLLEGE</t>
  </si>
  <si>
    <t>1190845</t>
  </si>
  <si>
    <t>MISCELLANEOUS PORTABLE/NON-ROAD DIESEL GENERATORS</t>
  </si>
  <si>
    <t>CHICOPEE SANITARY LANDFILL</t>
  </si>
  <si>
    <t>0420233</t>
  </si>
  <si>
    <t>150 KW PORTABLE GENERATOR 4</t>
  </si>
  <si>
    <t>Administration of Air and Water Resource and Solid Waste Man</t>
  </si>
  <si>
    <t>924110</t>
  </si>
  <si>
    <t>EMERGENCY GENERATOR 100KW</t>
  </si>
  <si>
    <t>MWRA CARROLL WATER TREATMENT PLANT</t>
  </si>
  <si>
    <t>1180272</t>
  </si>
  <si>
    <t>Paper (except Newsprint) Mills</t>
  </si>
  <si>
    <t>322121</t>
  </si>
  <si>
    <t>ERVING PAPER MILLS</t>
  </si>
  <si>
    <t>0420121</t>
  </si>
  <si>
    <t>NO. 2 OIL</t>
  </si>
  <si>
    <t>KENDALL GREEN ENERGY LLC</t>
  </si>
  <si>
    <t>1190093</t>
  </si>
  <si>
    <t>45-CUMMINS-KTA19-G4 - 500 KW 4.8 MMBTU/HR</t>
  </si>
  <si>
    <t>MILLENNIUM PHARMACEUTICALS INC</t>
  </si>
  <si>
    <t>1191961</t>
  </si>
  <si>
    <t>GENERATOR #6-CUMMINS #6BTA5.9F1      DIESEL</t>
  </si>
  <si>
    <t>CUMMINS FIRE PUMP</t>
  </si>
  <si>
    <t>SIEMENS HEALTHCARE DIAGNOSTICS INC</t>
  </si>
  <si>
    <t>1191071</t>
  </si>
  <si>
    <t>EMERGENCY GENERATOR D-K</t>
  </si>
  <si>
    <t>Petroleum Bulk Stations and Terminals</t>
  </si>
  <si>
    <t>424710</t>
  </si>
  <si>
    <t>EMERGENCY DIESEL D-J</t>
  </si>
  <si>
    <t>MT AUBURN HOSPITAL</t>
  </si>
  <si>
    <t>1190543</t>
  </si>
  <si>
    <t>Adhesive Manufacturing</t>
  </si>
  <si>
    <t>325520</t>
  </si>
  <si>
    <t>ITW POLYMERS ADHESIVES NORTH AMERICA</t>
  </si>
  <si>
    <t>1190683</t>
  </si>
  <si>
    <t>ULTRA LOW DYED DIESEL</t>
  </si>
  <si>
    <t>Mixed Mode Transit Systems</t>
  </si>
  <si>
    <t>485111</t>
  </si>
  <si>
    <t>EMER GEN #1-FORD        ? KW       NATURAL GAS</t>
  </si>
  <si>
    <t>INTERNAL COMBUSTION UNITS - GROUPED</t>
  </si>
  <si>
    <t>MBTA CHARLESTON YARD</t>
  </si>
  <si>
    <t>1191392</t>
  </si>
  <si>
    <t>BLDG 195 DIESEL EPG</t>
  </si>
  <si>
    <t>NO. 2 FUEL OIL - 15 PPM SULFUR</t>
  </si>
  <si>
    <t>EU-2 - EGEN - 600KW CAT LIFE-SAFETY</t>
  </si>
  <si>
    <t>HTA</t>
  </si>
  <si>
    <t>1191964</t>
  </si>
  <si>
    <t>EMERGENCY GENERATOR 55-ENG-01</t>
  </si>
  <si>
    <t>EMERGENCY GENERATOR 55-ENG-02</t>
  </si>
  <si>
    <t>EMERGENCY GENERATORS - DIESEL - 3411 AND 689</t>
  </si>
  <si>
    <t>US ARMY GARRISON FORT DEVENS</t>
  </si>
  <si>
    <t>1210901</t>
  </si>
  <si>
    <t>EG-1 RAIL SHOP</t>
  </si>
  <si>
    <t>EU4 (G-EGEN001) GENERAC 92A 02427 S</t>
  </si>
  <si>
    <t>1190723</t>
  </si>
  <si>
    <t>ALSTOM GAS TURBINE #2       DUAL FUEL</t>
  </si>
  <si>
    <t>COMBUSTION TURBINE AND HRSG</t>
  </si>
  <si>
    <t>MEDICAL AREA TOTAL ENERGY PLANT</t>
  </si>
  <si>
    <t>1191191</t>
  </si>
  <si>
    <t>Museums</t>
  </si>
  <si>
    <t>712110</t>
  </si>
  <si>
    <t>DISTILLATE OIL/DIESEL</t>
  </si>
  <si>
    <t>NEW WING GENERATOR</t>
  </si>
  <si>
    <t>BOSTON MUSEUM OF FINE ARTS</t>
  </si>
  <si>
    <t>1191695</t>
  </si>
  <si>
    <t>Solid Waste Combustors and Incinerators</t>
  </si>
  <si>
    <t>562213</t>
  </si>
  <si>
    <t>COVANTA HAVERHILL INCORPORATED</t>
  </si>
  <si>
    <t>1210007</t>
  </si>
  <si>
    <t>All Other Basic Organic Chemical Manufacturing</t>
  </si>
  <si>
    <t>325199</t>
  </si>
  <si>
    <t>FIRE PUMP #1-GM                            DIESEL</t>
  </si>
  <si>
    <t>GM FIRE PUMP #1 1.12 MMBTU/HR  DIESEL BLG#40</t>
  </si>
  <si>
    <t>1600 OSGOOD STREET LLC</t>
  </si>
  <si>
    <t>1210053</t>
  </si>
  <si>
    <t>EMERGENCY GENERATOR - INFORMATION TECHNOLOGY - B11</t>
  </si>
  <si>
    <t>SOLUTIA INC</t>
  </si>
  <si>
    <t>0420086</t>
  </si>
  <si>
    <t>Water Supply and Irrigation Systems</t>
  </si>
  <si>
    <t>221310</t>
  </si>
  <si>
    <t>Internal Combustion Engines - Electric Generation - Distillate Oil (Diesel) - Reciprocating: Crankcase Blowby</t>
  </si>
  <si>
    <t>20100105</t>
  </si>
  <si>
    <t>EMER GEN #1 - CATERPILLAR SR-4     2 OIL</t>
  </si>
  <si>
    <t>EMER GEN #1 - CATERPILLAR SR-4 - DIESEL FUEL</t>
  </si>
  <si>
    <t>JOHNSTONE WTP</t>
  </si>
  <si>
    <t>1190606</t>
  </si>
  <si>
    <t>EMER DIESEL FIRE PUMP 1</t>
  </si>
  <si>
    <t>ULTRA LOW SULPHUR DIESEL</t>
  </si>
  <si>
    <t>STM PRESS WASHER BURNER 07</t>
  </si>
  <si>
    <t>STEAM PRESSURE WASHER</t>
  </si>
  <si>
    <t>MISC. SMALL GENERATORS</t>
  </si>
  <si>
    <t>CHARLTON MEMORIAL HOSPITAL</t>
  </si>
  <si>
    <t>1200123</t>
  </si>
  <si>
    <t>Nonresidential Property Managers</t>
  </si>
  <si>
    <t>531312</t>
  </si>
  <si>
    <t>ULTRA LOW SULFUR DIOESEL FUEL</t>
  </si>
  <si>
    <t>GEN - HOUSE</t>
  </si>
  <si>
    <t>DIGITAL REALTY TRUST DATA CENTER 140</t>
  </si>
  <si>
    <t>1193505</t>
  </si>
  <si>
    <t>GENERATOR #2-JOHN DEERE 4039D #2 OIL 0.3 S</t>
  </si>
  <si>
    <t>GENERATOR #2-JOHN DEERE #4039D</t>
  </si>
  <si>
    <t>BROOKS SCHOOL</t>
  </si>
  <si>
    <t>1210241</t>
  </si>
  <si>
    <t>EMERG DIESEL FIRE PUMP 2</t>
  </si>
  <si>
    <t>SHAPIRO 1-EU#26 GENERATOR CATERPILLAR 550 KW ULSD</t>
  </si>
  <si>
    <t>BOSTON MEDICAL CENTE</t>
  </si>
  <si>
    <t>1190616</t>
  </si>
  <si>
    <t>SHAPIRO 2- EU#27 GENERATOR CATERPILLAR 550 KW ULSD</t>
  </si>
  <si>
    <t>1000 KW EMERGENCY DIESEL GENERATOR</t>
  </si>
  <si>
    <t>BOSTON FINANCIAL DATA SERVICES INC</t>
  </si>
  <si>
    <t>1193205</t>
  </si>
  <si>
    <t>ULSD ULTRA LOW SULFUR DIESEL</t>
  </si>
  <si>
    <t>BLDG. F5 GENERATOR CATERPILLAR D150-8</t>
  </si>
  <si>
    <t>ISP FREETOWN FINE CHEMICALS</t>
  </si>
  <si>
    <t>1200075</t>
  </si>
  <si>
    <t>MARA VILLAGE GENERATOR</t>
  </si>
  <si>
    <t>DISTILLATE OIL (DIESEL)</t>
  </si>
  <si>
    <t>KOHLER 400REOZD GENERATOR</t>
  </si>
  <si>
    <t>OXFORD HIGH SCHOOL</t>
  </si>
  <si>
    <t>1181425</t>
  </si>
  <si>
    <t>GENERATOR #5-CATERPILLAR 3412      #2 OIL-0.3S</t>
  </si>
  <si>
    <t>GENERATOR 5 - CATERPILLAR 3412     5.66 MMBTU/HR</t>
  </si>
  <si>
    <t>LAWRENCE GENERAL HOSPITAL</t>
  </si>
  <si>
    <t>1210025</t>
  </si>
  <si>
    <t>Internal Combustion Engines - Commercial/Institutional - Distillate Oil (Diesel) - Turbine</t>
  </si>
  <si>
    <t>20300102</t>
  </si>
  <si>
    <t>NANTUCKET ELECTRIC COMPANY</t>
  </si>
  <si>
    <t>1200284</t>
  </si>
  <si>
    <t>AUBUCHON EM GENERATOR</t>
  </si>
  <si>
    <t>BLDG J GENERATOR #7 - CATERPILLAR #3508   #2 OIL</t>
  </si>
  <si>
    <t>EMERGENCY GENERATOR ENGINE 1</t>
  </si>
  <si>
    <t>Telephone Apparatus Manufacturing</t>
  </si>
  <si>
    <t>334210</t>
  </si>
  <si>
    <t>BUILDING 26 LIFE SAFETY GENERATOR</t>
  </si>
  <si>
    <t>PIEDMONT OPERATING PARTNERSHIP LP</t>
  </si>
  <si>
    <t>1191854</t>
  </si>
  <si>
    <t>DISTILLATE FUEL OIL</t>
  </si>
  <si>
    <t>RSB 7 EMERGENCY GENERATOR</t>
  </si>
  <si>
    <t>NEW ENGLAND PRIMATE RESEARCH CENTER</t>
  </si>
  <si>
    <t>1190916</t>
  </si>
  <si>
    <t>EMERGENCY GENERATOR ULSD - &lt; 3 MMBTU - 1990-2006</t>
  </si>
  <si>
    <t>HARVARD UNIVERSITY RADCLIFFE</t>
  </si>
  <si>
    <t>1191485</t>
  </si>
  <si>
    <t>PUMP #1- NORTH FIRE PUMP - DEUTZ #NDCBF4M1013EC</t>
  </si>
  <si>
    <t>PUMP #1-NORTH FIRE PUMP - DEUTZ #NDCBF4M1013EC</t>
  </si>
  <si>
    <t>PUMP #2- SOUTH FIRE PUMP - DEUTZ #NDCBF6M1013E DIE</t>
  </si>
  <si>
    <t>PUMP #2-SOUTH FIRE PUMP - DEUTZ #NDCBF6M1013E</t>
  </si>
  <si>
    <t>RESEARCH CENTER - GENERATOR #1 - 4.088 MMBTU/HR</t>
  </si>
  <si>
    <t>1191951</t>
  </si>
  <si>
    <t>DIESEL FIRE PUMP</t>
  </si>
  <si>
    <t>DARTMOUTH POWER ASSOCATES</t>
  </si>
  <si>
    <t>1200025</t>
  </si>
  <si>
    <t>Steam and Air-Conditioning Supply</t>
  </si>
  <si>
    <t>221330</t>
  </si>
  <si>
    <t>170 KW EMERGENCY GENERATOR</t>
  </si>
  <si>
    <t>SPRINGFIELD MUNICIPAL HEATING PLANT</t>
  </si>
  <si>
    <t>0420524</t>
  </si>
  <si>
    <t>MWRA NUT ISLAND HDWRKS</t>
  </si>
  <si>
    <t>1191744</t>
  </si>
  <si>
    <t>2121 COMM GENERATOR</t>
  </si>
  <si>
    <t>AIR COMPRESSOR</t>
  </si>
  <si>
    <t>BAYSTATE FRANKLIN MEDICAL CENTER</t>
  </si>
  <si>
    <t>0420386</t>
  </si>
  <si>
    <t>FIRE PUMP #1 - #2 OIL 0.0015 PER CENT S</t>
  </si>
  <si>
    <t>FIRE PUMP #1 -  #2 OIL</t>
  </si>
  <si>
    <t>DIGHTON POWER</t>
  </si>
  <si>
    <t>1200276</t>
  </si>
  <si>
    <t>NO.2 FUEL OIL</t>
  </si>
  <si>
    <t>EMERGENCY GENERATOR: 600 KW @ EGAN RESEARCH</t>
  </si>
  <si>
    <t>NORTHEASTERN UNIVERSITY</t>
  </si>
  <si>
    <t>1190054</t>
  </si>
  <si>
    <t>DIESEL EMERGENCY GENERATOR</t>
  </si>
  <si>
    <t>WHEELABRATOR SAUGUS INC</t>
  </si>
  <si>
    <t>1197654</t>
  </si>
  <si>
    <t>Audio and Video Equipment Manufacturing</t>
  </si>
  <si>
    <t>334310</t>
  </si>
  <si>
    <t>GENERATOR-EMERGENCY STANDBY #250DVG  DIESEL OIL</t>
  </si>
  <si>
    <t>GENERATOR #2-EMERGENCY STANDBY  DIESEL OIL</t>
  </si>
  <si>
    <t>BOSE CORPORATION</t>
  </si>
  <si>
    <t>1191356</t>
  </si>
  <si>
    <t>CAT GENERATOR</t>
  </si>
  <si>
    <t>TORROMEO INDUSTRIES INC</t>
  </si>
  <si>
    <t>1210620</t>
  </si>
  <si>
    <t>BERKSHIRE POWER COMPANY LLC</t>
  </si>
  <si>
    <t>0420067</t>
  </si>
  <si>
    <t>EMER GEN #4-CUMMINS #200DQKC     ULSD</t>
  </si>
  <si>
    <t>EMER GEN #4-CUMMINS #200DQKC       ULSD</t>
  </si>
  <si>
    <t>EMER GEN #1- CATAPILLER 3412 550 KW DIESEL 0.05S</t>
  </si>
  <si>
    <t>EMER GEN #1-CAT 3412 500 KWE   #2 DIESEL 15 PPM S</t>
  </si>
  <si>
    <t>KOHLER 100REOZJB DIESEL GENERATOR</t>
  </si>
  <si>
    <t>HARDWICK LANDFILL</t>
  </si>
  <si>
    <t>1180499</t>
  </si>
  <si>
    <t>ULSD OIL</t>
  </si>
  <si>
    <t>RSB 1 EMERGENCY GENERATOR</t>
  </si>
  <si>
    <t>PORTABLE 25 KW GENERATOR</t>
  </si>
  <si>
    <t>FALMOUTH HOSPITAL</t>
  </si>
  <si>
    <t>1200124</t>
  </si>
  <si>
    <t>Fabric Coating Mills</t>
  </si>
  <si>
    <t>313320</t>
  </si>
  <si>
    <t>FIRE PUMP - DIESEL</t>
  </si>
  <si>
    <t>EMERGENCY FIRE PUMP</t>
  </si>
  <si>
    <t>HAARTZ CORP</t>
  </si>
  <si>
    <t>1190901</t>
  </si>
  <si>
    <t>Commercial Banking</t>
  </si>
  <si>
    <t>522110</t>
  </si>
  <si>
    <t>GENERATOR #4 - CATERPILLAR 3508 - 1000KW</t>
  </si>
  <si>
    <t>WESTBOROUGH DATA CENTER</t>
  </si>
  <si>
    <t>1180562</t>
  </si>
  <si>
    <t>GENERATOR #7-PERKINS #MO1             #2 OIL</t>
  </si>
  <si>
    <t>GENERATOR #7-PERKINS #MO1          #2 OIL</t>
  </si>
  <si>
    <t>MCGU-GEN</t>
  </si>
  <si>
    <t>SNOWMELTER (P) - DIESEL ENGINE</t>
  </si>
  <si>
    <t>SNOWMELTER - (P) JOHN DEERE 6068HF ENGINE</t>
  </si>
  <si>
    <t>GEN #28 - DIESEL</t>
  </si>
  <si>
    <t>GEN #28-CUMMINS 350DFEG 350KW LVS</t>
  </si>
  <si>
    <t>SILVER LAKE REGIONAL SCHOOL DISTRICT</t>
  </si>
  <si>
    <t>1201055</t>
  </si>
  <si>
    <t>505 KW EMERGENCY GENERATOR BLDG 1435</t>
  </si>
  <si>
    <t>USAF HANSCOM AFB 66 ABG/CEIE</t>
  </si>
  <si>
    <t>1190499</t>
  </si>
  <si>
    <t>Courts</t>
  </si>
  <si>
    <t>922110</t>
  </si>
  <si>
    <t>EMERGENCY ENGINE 300 KW AT SPEARE HALL</t>
  </si>
  <si>
    <t>EMERGENCY GENERATOR: 500 KW @ EAST VILLAGE</t>
  </si>
  <si>
    <t>CENTER BUILDING EMERGENCY GENERATOR</t>
  </si>
  <si>
    <t>SOMERVILLE HOSPITAL</t>
  </si>
  <si>
    <t>1191078</t>
  </si>
  <si>
    <t>GENERATOR #3-CATERPILLAR CD060</t>
  </si>
  <si>
    <t>GENERATOR #3-CATERPILLAR #CD060</t>
  </si>
  <si>
    <t>EU#6 - CUMMINS EMERG GEN 800KW   #2 OIL  .3S</t>
  </si>
  <si>
    <t>EU#6 - CUMMINS EMERG GEN- 800KW  #2 OIL</t>
  </si>
  <si>
    <t>EMERSON HOSPITAL</t>
  </si>
  <si>
    <t>1190608</t>
  </si>
  <si>
    <t>Executive Offices</t>
  </si>
  <si>
    <t>921110</t>
  </si>
  <si>
    <t>EMER GEN #1- CATERPILLAR 3512B   DIESEL</t>
  </si>
  <si>
    <t>EMER GEN #1- CATERPILLAR 3512B - DIESEL</t>
  </si>
  <si>
    <t>STATE STREET BANK</t>
  </si>
  <si>
    <t>1191914</t>
  </si>
  <si>
    <t>EMER GEN #3- CATERPILLAR 3512B</t>
  </si>
  <si>
    <t>EMER GEN #3- CATERPILLAR 3512B  DIESEL</t>
  </si>
  <si>
    <t>FIRE PUMPS AUB-RUSS (2)- NO 2 DIESEL</t>
  </si>
  <si>
    <t>KOHLER EMERGENCY GENERATOR</t>
  </si>
  <si>
    <t>3M</t>
  </si>
  <si>
    <t>1192436</t>
  </si>
  <si>
    <t>EMERGENCY GENERATOR M1-EGEN</t>
  </si>
  <si>
    <t>1190029</t>
  </si>
  <si>
    <t>125 KW GENERATOR FOR ELEVATORS</t>
  </si>
  <si>
    <t>RFM BLOCK ON CONGRESS I LLC</t>
  </si>
  <si>
    <t>1190361</t>
  </si>
  <si>
    <t>800 KW EMERGENCY GENERATOR</t>
  </si>
  <si>
    <t>BUILDING 27 LIFE SAFETY GENERATOR - OLYMPIAN</t>
  </si>
  <si>
    <t>HUL FIRE PUMP</t>
  </si>
  <si>
    <t>Direct Life Insurance Carriers</t>
  </si>
  <si>
    <t>524113</t>
  </si>
  <si>
    <t>GENERATOR #4-CUMMINS NT855         #2 OIL</t>
  </si>
  <si>
    <t>GENERATOR #4 NORTH WING-CUMMINS NT855-11446429</t>
  </si>
  <si>
    <t>HANOVER INSURANCE GROUP</t>
  </si>
  <si>
    <t>1180350</t>
  </si>
  <si>
    <t>MBTA RIVERSIDE CARHOUSE</t>
  </si>
  <si>
    <t>1191820</t>
  </si>
  <si>
    <t>POWER WASHER</t>
  </si>
  <si>
    <t>MBTA ALBANY STREET BUS GARAGE</t>
  </si>
  <si>
    <t>1191357</t>
  </si>
  <si>
    <t>Offices of Real Estate Agents and Brokers</t>
  </si>
  <si>
    <t>531210</t>
  </si>
  <si>
    <t>ULTRA LOW SULFUR NO. 2 FUEL OIL</t>
  </si>
  <si>
    <t>CAT 3406 EMGEN 333 WYMAN</t>
  </si>
  <si>
    <t>275 WYMAN LLC HOBBS BROOK MANAGEMENT LLC</t>
  </si>
  <si>
    <t>1191174</t>
  </si>
  <si>
    <t>FIRE PUMP - CUMMINS NTA-855F</t>
  </si>
  <si>
    <t>EM ENG I, GARAGE, FIRE PUMP - CUMMINS NTA-855F</t>
  </si>
  <si>
    <t>BOSTON PROPERTIES INCORPORATED</t>
  </si>
  <si>
    <t>1191864</t>
  </si>
  <si>
    <t>RABB EMERGENCY GENERATOR</t>
  </si>
  <si>
    <t>BRANDEIS UNIVERSITY</t>
  </si>
  <si>
    <t>1190335</t>
  </si>
  <si>
    <t>SHAPIRO STUDENT CENTER EMERGENCY GENERATOR</t>
  </si>
  <si>
    <t>SCHNEIDER EMERGENCY GENERATOR</t>
  </si>
  <si>
    <t>DISTILLATE OIL</t>
  </si>
  <si>
    <t>ASAC EMERGENCY GENERATOR</t>
  </si>
  <si>
    <t>SHERMAN EMERGENCY GENERATOR</t>
  </si>
  <si>
    <t>MANDEL EMERGENCY GENERATOR</t>
  </si>
  <si>
    <t>CENTRAL HEATING PLANT EMERGENCY GENERATOR</t>
  </si>
  <si>
    <t>LEMBERG IBS EMERGENCY GENERATOR</t>
  </si>
  <si>
    <t>EDISON LECKS EMERGENCY GENERATOR</t>
  </si>
  <si>
    <t>RIDGEWOOD RESIDENCE HALL EMERGENCY GENERATOR</t>
  </si>
  <si>
    <t>CONFECTIONERY MANUFACTURING FROM PURCHASED CHOCOLATE</t>
  </si>
  <si>
    <t>311352</t>
  </si>
  <si>
    <t>NEW ENGLAND CONFECTIONERY CO</t>
  </si>
  <si>
    <t>1192952</t>
  </si>
  <si>
    <t>GOSMAN EMERGENCY GENERATOR BLDG 55</t>
  </si>
  <si>
    <t>ULTRA-LOW SULFUR DIESEL</t>
  </si>
  <si>
    <t>UMASS AMHERST CAMPUS</t>
  </si>
  <si>
    <t>0420004</t>
  </si>
  <si>
    <t>GOLDING/STONEMAN EMERGENCY GENERATOR</t>
  </si>
  <si>
    <t>SPINGOLD THEATER EMERGENCY GENERATOR</t>
  </si>
  <si>
    <t>USDAN EMERGENCY GENERATOR</t>
  </si>
  <si>
    <t>ROSENTHAL NORTH EMERGENCY GENERATOR</t>
  </si>
  <si>
    <t>FELDBERG EMERGENCY GENERATOR</t>
  </si>
  <si>
    <t>FOSTER BIOMED</t>
  </si>
  <si>
    <t>B500 CATERPILLAR GENERATOR</t>
  </si>
  <si>
    <t>68-FIRE PUMP-1</t>
  </si>
  <si>
    <t>GENERATOR #2011-02 CATERPILLAR D125 SPACE FENCE 2</t>
  </si>
  <si>
    <t>EMERGENCY GENERATOR CATERPILLAR MODEL 3406-AMTRAK</t>
  </si>
  <si>
    <t>DG NW-15A, NW-15B</t>
  </si>
  <si>
    <t>MASSACHUSETTS INSTITUTE OF TECHNOLOGY</t>
  </si>
  <si>
    <t>1191844</t>
  </si>
  <si>
    <t>GENERATOR #2-KOHLER #D350121A65     DIESEL</t>
  </si>
  <si>
    <t>GENERATOR-KOHLER #D350121A65 DIESEL</t>
  </si>
  <si>
    <t>STONY BROOK ENERGY CENTER</t>
  </si>
  <si>
    <t>0420001</t>
  </si>
  <si>
    <t>EMERGENCY GENERATOR: 500 KW @ RICHARDS HALL</t>
  </si>
  <si>
    <t>BLDG 1305 ULSD BACK-UP GENERATOR (150 KW)</t>
  </si>
  <si>
    <t>GENERATOR #8 135KW BIEWEND</t>
  </si>
  <si>
    <t>TUFTS MEDICAL CENTER</t>
  </si>
  <si>
    <t>1190522</t>
  </si>
  <si>
    <t>GENERATOR 1-CUMMINS</t>
  </si>
  <si>
    <t>GENERATOR #1-CUMMINS V12-525-GS  3.8 MMBTU/HR</t>
  </si>
  <si>
    <t>HILLCREST HOSPITAL</t>
  </si>
  <si>
    <t>1170081</t>
  </si>
  <si>
    <t>CUMMINS ELECTRIC GENERATOR</t>
  </si>
  <si>
    <t>ENGINE - ELECTRIC GENERATOR</t>
  </si>
  <si>
    <t>WESTFIELD READY MIX INC</t>
  </si>
  <si>
    <t>0421092</t>
  </si>
  <si>
    <t>LMC-CATGENERATOR-04</t>
  </si>
  <si>
    <t>LMC-CATGENERATOR-03</t>
  </si>
  <si>
    <t>LMC-CATGENERATOR-02</t>
  </si>
  <si>
    <t>GENERATOR #10 - CATERPILLAR 3508</t>
  </si>
  <si>
    <t>Other Electronic Component Manufacturing</t>
  </si>
  <si>
    <t>334419</t>
  </si>
  <si>
    <t>DIESEL FUEL, ULTRA LOW SULFUR</t>
  </si>
  <si>
    <t>EMERGENCY GENERATOR - STAND BY ENGINE</t>
  </si>
  <si>
    <t>3M TOUCH SYSTEMS</t>
  </si>
  <si>
    <t>1210413</t>
  </si>
  <si>
    <t>M5-EGEN</t>
  </si>
  <si>
    <t>EMERGENCY GENERATOR-BLDG #3 CUMMINS 600KW</t>
  </si>
  <si>
    <t>US VA MEDICAL CENTER</t>
  </si>
  <si>
    <t>1191709</t>
  </si>
  <si>
    <t>Soft Drink Manufacturing</t>
  </si>
  <si>
    <t>312111</t>
  </si>
  <si>
    <t>GENERATOR #1  #2 OIL-0.3 PERCENT S</t>
  </si>
  <si>
    <t>GENERATOR #1  0.26 MMBTU/HR</t>
  </si>
  <si>
    <t>COCA COLA REFRESHMENTS USA INC</t>
  </si>
  <si>
    <t>1190306</t>
  </si>
  <si>
    <t>BUILDING 27 - CRITICAL POWER GENERATOR</t>
  </si>
  <si>
    <t>DIESEL FUEL FIRED GENERATORS - POST CENTER</t>
  </si>
  <si>
    <t>ENDICOTT COLLEGE</t>
  </si>
  <si>
    <t>1191946</t>
  </si>
  <si>
    <t>#2 OIL - MAX 15PPM SULFUR</t>
  </si>
  <si>
    <t>COVANTA PITTSFIELD LLC</t>
  </si>
  <si>
    <t>1170004</t>
  </si>
  <si>
    <t>BOILER ROOM GENERATOR CUMMINGS-275KW</t>
  </si>
  <si>
    <t>GENERATOR BUILDING #21</t>
  </si>
  <si>
    <t>GENERATOR #2-CUMMINS NT855         #2 OIL</t>
  </si>
  <si>
    <t>GENERATOR #2 NORTH PARKWAY-CUMMINS NT855-43101022</t>
  </si>
  <si>
    <t>ULTRA LOW SULFUR DIESEL (&lt;15 PPM)</t>
  </si>
  <si>
    <t>EMERGENCY GENERATOR - KOHLER 300REOZDD</t>
  </si>
  <si>
    <t>BEVERLY SENIOR HIGH</t>
  </si>
  <si>
    <t>1191135</t>
  </si>
  <si>
    <t>Commercial Bakeries</t>
  </si>
  <si>
    <t>311812</t>
  </si>
  <si>
    <t>FANTINI BAKERY</t>
  </si>
  <si>
    <t>1210231</t>
  </si>
  <si>
    <t>B500 TEMPORARY GENERATOR</t>
  </si>
  <si>
    <t>#2 OIL - ULSD</t>
  </si>
  <si>
    <t>NAVAL BLOOD 125 KW</t>
  </si>
  <si>
    <t>EMER GEN #1 400 VW - CAT 3512B DITA 1,100 KW-ULSD</t>
  </si>
  <si>
    <t>Semiconductor and Related Device Manufacturing</t>
  </si>
  <si>
    <t>334413</t>
  </si>
  <si>
    <t>EG, 50B, 2-1</t>
  </si>
  <si>
    <t>IPG PHOTONICS INC</t>
  </si>
  <si>
    <t>1181230</t>
  </si>
  <si>
    <t>EMERGENCY GENERATOR: ONAN 90DYC NO. 2 FUEL OIL</t>
  </si>
  <si>
    <t>SERV-GEN</t>
  </si>
  <si>
    <t>EMERGENCY DIESEL GENERATOR 2 - EDG-2</t>
  </si>
  <si>
    <t>GENERATOR #2011-01 CATERPILLAR D125 SPACE FENCE 1</t>
  </si>
  <si>
    <t>PARB-GEN PRT</t>
  </si>
  <si>
    <t>GENERATOR #1-DETROIT 12V149TI       #2 OIL</t>
  </si>
  <si>
    <t>EMERGENCY GENERATOR #1-ALLISON DETROIT #12V-149TI</t>
  </si>
  <si>
    <t>FIRE PUMP #1-DETROIT I71</t>
  </si>
  <si>
    <t>Trust</t>
  </si>
  <si>
    <t>523991</t>
  </si>
  <si>
    <t>EMERGENCY GENERATOR 1</t>
  </si>
  <si>
    <t>WELLINGTON MANAGEMENT</t>
  </si>
  <si>
    <t>1193523</t>
  </si>
  <si>
    <t>ULTRA LOW SULFUR DIESEL - 15 PPM SULFUR</t>
  </si>
  <si>
    <t>EM GEN #3 - CATERPILLAR 3208 - NO. 2 FUEL 15 PPM S</t>
  </si>
  <si>
    <t>FORTY FOUR HUNDRED LLC</t>
  </si>
  <si>
    <t>1180361</t>
  </si>
  <si>
    <t>GLOBAL COMPANIES LLC</t>
  </si>
  <si>
    <t>1190487</t>
  </si>
  <si>
    <t>EMERGENCY GENERATOR #1</t>
  </si>
  <si>
    <t>1191991</t>
  </si>
  <si>
    <t>EMERG. GEN. #3 CATERPILLAR 3456 ULSD LIFE SAFETY</t>
  </si>
  <si>
    <t>MASSACHUSETTS GENERAL HOSPITAL</t>
  </si>
  <si>
    <t>1191953</t>
  </si>
  <si>
    <t>ULSD FUEL</t>
  </si>
  <si>
    <t>1500 KW EMERGENCY GENERATOR</t>
  </si>
  <si>
    <t>EMER GENS RUSSELL TOWERS AND HERLIHY HALL DIESEL</t>
  </si>
  <si>
    <t>COGEN UNIT #1- SOLAR TAURUS #60   NATURAL GAS</t>
  </si>
  <si>
    <t>COGEN #1- SOLAR TAURUS #60  NATURAL GAS + #2 OIL</t>
  </si>
  <si>
    <t>GENERATOR #6-CATERPILLAR #3508 B   #2 OIL-0.3S</t>
  </si>
  <si>
    <t>GENERATOR #6 - CATERPILLAR #3508B   #2 OIL-0.05S</t>
  </si>
  <si>
    <t>Broadwoven Fabric Mills</t>
  </si>
  <si>
    <t>313210</t>
  </si>
  <si>
    <t>DIESEL, LOW SULFUR</t>
  </si>
  <si>
    <t>EMERGENCY GENERATOR 500 KW</t>
  </si>
  <si>
    <t>CONDYNE LLC</t>
  </si>
  <si>
    <t>1200638</t>
  </si>
  <si>
    <t>EMERGENCY GENERATOR 74-EGEN-02</t>
  </si>
  <si>
    <t>G BUILDING 140 KW DENTAL</t>
  </si>
  <si>
    <t>76-EGEN-2</t>
  </si>
  <si>
    <t>GENERATOR DIESEL</t>
  </si>
  <si>
    <t>GENERATOR #5-2 OLYMPIAN  D15DPI</t>
  </si>
  <si>
    <t>GENERATOR #5 JQ LIFE SAFETY</t>
  </si>
  <si>
    <t>X BUILDING #1 450 KW</t>
  </si>
  <si>
    <t>GENERATOR #4-OLYMPIAN #D200P4         DIESEL</t>
  </si>
  <si>
    <t>GENERATOR #4-OLYMPIAN #D200P4      DIESEL</t>
  </si>
  <si>
    <t>EG, 50B, 2-2</t>
  </si>
  <si>
    <t>66 COMM GEN</t>
  </si>
  <si>
    <t>LCDH-GEN</t>
  </si>
  <si>
    <t>CONT-GEN-PRT</t>
  </si>
  <si>
    <t>EMERGENCY GENERATOR - INFORMATION TECHNOLOGY - B99</t>
  </si>
  <si>
    <t>EMERGENCY GENERATOR: 550 KW @ WEST CAMPUS F</t>
  </si>
  <si>
    <t>YAWKEY CENTER EMERGENCY GENERATOR</t>
  </si>
  <si>
    <t>1190498</t>
  </si>
  <si>
    <t>GENERATOR - ACCESS DIESEL</t>
  </si>
  <si>
    <t>GENERATOR - CATERPILLAR - ACCES</t>
  </si>
  <si>
    <t>UMASS MEDICAL SCHOOL</t>
  </si>
  <si>
    <t>1180334</t>
  </si>
  <si>
    <t>GRAY #3 EMERGENCY GENERATOR, ULSD</t>
  </si>
  <si>
    <t>GEN #37 - KOHLER 100REOZDE NEW CHP</t>
  </si>
  <si>
    <t>WHEELABRATOR NORTH ANDOVER INCORPORATED</t>
  </si>
  <si>
    <t>1210261</t>
  </si>
  <si>
    <t>Testing Laboratories</t>
  </si>
  <si>
    <t>541380</t>
  </si>
  <si>
    <t>NB-EGEN</t>
  </si>
  <si>
    <t>GENZYME NORTHBOROUGH OPERATIONS CTR</t>
  </si>
  <si>
    <t>1181404</t>
  </si>
  <si>
    <t>NO. 2 ULSD</t>
  </si>
  <si>
    <t>BLD. A EMER GEN #2 - CUMMINGS - NO. 2 ULSD</t>
  </si>
  <si>
    <t>WATERS CORP</t>
  </si>
  <si>
    <t>1200405</t>
  </si>
  <si>
    <t>Nonferrous Forging</t>
  </si>
  <si>
    <t>332112</t>
  </si>
  <si>
    <t>LIFE SAFETY EMERGENCY ENGINE</t>
  </si>
  <si>
    <t>AMERICAN SUPERCONDUCTOR</t>
  </si>
  <si>
    <t>1180325</t>
  </si>
  <si>
    <t>DIESEL ENGINES/GENERATORS</t>
  </si>
  <si>
    <t>CLARK UNIVERSITY</t>
  </si>
  <si>
    <t>1180105</t>
  </si>
  <si>
    <t>AXCELIS TECHNOLOGIES INC</t>
  </si>
  <si>
    <t>1191846</t>
  </si>
  <si>
    <t>DELISO EMERGENCY GENERATOR</t>
  </si>
  <si>
    <t>WESTERN NEW ENGLAND UNIVERSITY</t>
  </si>
  <si>
    <t>0421012</t>
  </si>
  <si>
    <t>BLDG 131 DIESEL EPG</t>
  </si>
  <si>
    <t>CATERPILLAR EMERGENCY GENERATOR (1000KW)</t>
  </si>
  <si>
    <t>NATIONAL GRID USA SERVICE COMPANY INC</t>
  </si>
  <si>
    <t>1193490</t>
  </si>
  <si>
    <t>BIOMASS ELECTRIC POWER GENERATION</t>
  </si>
  <si>
    <t>221117</t>
  </si>
  <si>
    <t>WOOD STOCK YARD DIESEL GENERATOR</t>
  </si>
  <si>
    <t>PINETREE POWER-FITCHBURG LLC</t>
  </si>
  <si>
    <t>1180061</t>
  </si>
  <si>
    <t>STCL-GEN1 (STCLS)</t>
  </si>
  <si>
    <t>STANDBY ELECTRIC GENERATOR SET</t>
  </si>
  <si>
    <t>GABE-GEN</t>
  </si>
  <si>
    <t>GENERATOR #2 - ULSD #2 OIL BLDG 116</t>
  </si>
  <si>
    <t>GE CORP SECURITY &amp; SERVICES ORGANIZATION</t>
  </si>
  <si>
    <t>1170230</t>
  </si>
  <si>
    <t>Iron and Steel Forging</t>
  </si>
  <si>
    <t>332111</t>
  </si>
  <si>
    <t>WEST FIELD PUMP HOUSE- DIESEL FIRE PUMP</t>
  </si>
  <si>
    <t>WYMAN GORDON COMPANY</t>
  </si>
  <si>
    <t>1180039</t>
  </si>
  <si>
    <t>EMERGENCY GENERATOR: 500 KW @ HURTIG HALL</t>
  </si>
  <si>
    <t>EMERGENCY GENERATOR: 400 KW @ MUGAR RESEARCH</t>
  </si>
  <si>
    <t>LUNDER GENERATOR #1</t>
  </si>
  <si>
    <t>SNOWMELTER (Q) - DIESEL ENGINE</t>
  </si>
  <si>
    <t>SNOWMELTER - (Q) CUMMINS QSB6.7 ENGINE</t>
  </si>
  <si>
    <t>LUNDER GENERATOR #2</t>
  </si>
  <si>
    <t>LUNDER GENERATOR #3</t>
  </si>
  <si>
    <t>#2 ULTRA LOW SULFUR DIESEL</t>
  </si>
  <si>
    <t>EMER GEN 600 KW- CUMMINS/ONAN POWER PLANT</t>
  </si>
  <si>
    <t>EU19 - EMERGENCY GENERATOR B-6</t>
  </si>
  <si>
    <t>EMS CUP LLC</t>
  </si>
  <si>
    <t>1200002</t>
  </si>
  <si>
    <t>GENERATOR #1-TURBINE POWER SYSTEMS       KEROSENE</t>
  </si>
  <si>
    <t>GENERATOR #1-TURBINE POWER SYS K520460-L1</t>
  </si>
  <si>
    <t>AT&amp;T FRAMINGHAM</t>
  </si>
  <si>
    <t>1191265</t>
  </si>
  <si>
    <t>LONGWOOD GENERATOR 1</t>
  </si>
  <si>
    <t>LONGWOOD CENTER</t>
  </si>
  <si>
    <t>1193692</t>
  </si>
  <si>
    <t>EMER GEN #2- ONAN 2500DVG     ULSD</t>
  </si>
  <si>
    <t>GENERATOR #2-ONAN 2500DVG-17R-2877B  ULSD</t>
  </si>
  <si>
    <t>GENERATOR CB#1-CATERPILLAR 3512B 12.5 MMBTU/HR</t>
  </si>
  <si>
    <t>BOSTON CHILDRENS HOSPITAL</t>
  </si>
  <si>
    <t>1190509</t>
  </si>
  <si>
    <t>MYSTIC STATION</t>
  </si>
  <si>
    <t>1190128</t>
  </si>
  <si>
    <t>301 BINNEY ST EGEN</t>
  </si>
  <si>
    <t>BMR ROGERS STREET LLC</t>
  </si>
  <si>
    <t>1193267</t>
  </si>
  <si>
    <t>EU#16 - VOLVO EMERG GEN 175 KW  #2 OIL 0.3S</t>
  </si>
  <si>
    <t>EU# 16 - VOLVO EMERG GEN  - 175 KW #2 OIL</t>
  </si>
  <si>
    <t>Natural Gas Liquid Extraction</t>
  </si>
  <si>
    <t>211112</t>
  </si>
  <si>
    <t>PITTSFIELD GENERATING COMPANY LP</t>
  </si>
  <si>
    <t>1170006</t>
  </si>
  <si>
    <t>Other General Government Support</t>
  </si>
  <si>
    <t>921190</t>
  </si>
  <si>
    <t>EMER GEN #2 - CATERPILLAR 3516B -    #2 OIL .05 S</t>
  </si>
  <si>
    <t>EMER GEN #2 - CATERPILLAR 3516B - #2 OIL</t>
  </si>
  <si>
    <t>GENERATOR CATERPILLAR - SOUTH COMPLEX-HOCKEY RINK</t>
  </si>
  <si>
    <t>DEERFIELD ACADEMY</t>
  </si>
  <si>
    <t>0420356</t>
  </si>
  <si>
    <t>BOILER PLANT GENERATOR</t>
  </si>
  <si>
    <t>BOILER PLANT GENERATOR - CATERPILLAR C15 450KW</t>
  </si>
  <si>
    <t>EGEN 4</t>
  </si>
  <si>
    <t>BMR BLACKFAN CIRCLE LLC</t>
  </si>
  <si>
    <t>1191993</t>
  </si>
  <si>
    <t>OLD GARAGE EMERGENCY GENERATOR</t>
  </si>
  <si>
    <t>EMERGENCY GENERATOR 55-FIRE PUMP</t>
  </si>
  <si>
    <t>CATERPILLAR EMERGENCY GENERATOR OUTSIDE OF MARIAN</t>
  </si>
  <si>
    <t>EMGEN NO.2-CUMMINS KT-1150-GS 300 KWE NO2 OIL</t>
  </si>
  <si>
    <t>CHARLES STARK DRAPER</t>
  </si>
  <si>
    <t>1191847</t>
  </si>
  <si>
    <t>ULTRA LOW DIESEL SULFUR</t>
  </si>
  <si>
    <t>CLX-GEN</t>
  </si>
  <si>
    <t>EU1313 44 CUMMINGTON STREET EMERGENCY GENERATOR</t>
  </si>
  <si>
    <t>Paper Bag and Coated and Treated Paper Manufacturing</t>
  </si>
  <si>
    <t>32222</t>
  </si>
  <si>
    <t>GENERATOR #2-   NUMBER 2 OIL 0.3 PERCENT S</t>
  </si>
  <si>
    <t>EMER GEN #2 - 250 KW DIESEL</t>
  </si>
  <si>
    <t>AR METALLIZING LTD</t>
  </si>
  <si>
    <t>1200137</t>
  </si>
  <si>
    <t>Search</t>
  </si>
  <si>
    <t>334511</t>
  </si>
  <si>
    <t>EMERGENCY GENERATOR: 750 KW @ WEST CAMPUS H</t>
  </si>
  <si>
    <t>EMERGENCY GENERATOR: 400 KW @ 716 COLUMBUS AVE.</t>
  </si>
  <si>
    <t>HORNE HALL GENERATOR - CATERPILLAR C15</t>
  </si>
  <si>
    <t>SCIENCE BUILDING GENERATOR - KOHLER 500REOZJ</t>
  </si>
  <si>
    <t>DINING CENTER GENERATOR - KOHLER 500 REOZVB</t>
  </si>
  <si>
    <t>Office Furniture (except Wood) Manufacturing</t>
  </si>
  <si>
    <t>337214</t>
  </si>
  <si>
    <t>11-EMERGENCY STAND-BY GENERATOR ENGINE</t>
  </si>
  <si>
    <t>WRIGHT LINE LLC</t>
  </si>
  <si>
    <t>1180104</t>
  </si>
  <si>
    <t>GENERATOR CB#2-CATERPILLAR 3512B  12.5 MMBTU/HR</t>
  </si>
  <si>
    <t>Ship Building and Repairing</t>
  </si>
  <si>
    <t>336611</t>
  </si>
  <si>
    <t>GENERATOR FE - CUMMINS QST30-G5 NR 1000KW</t>
  </si>
  <si>
    <t>DIESEL FUEL OIL (NO. 2)</t>
  </si>
  <si>
    <t>STANDBY ENGINE - BUILDING 10</t>
  </si>
  <si>
    <t>GENERATOR #3-CAT MODEL 3512  (USC 1)</t>
  </si>
  <si>
    <t>WILLIAMS COLLEGE</t>
  </si>
  <si>
    <t>1170036</t>
  </si>
  <si>
    <t>GENERATOR #2-CATERPILLAR</t>
  </si>
  <si>
    <t>GENERATOR #2-CATERPILLAR D343A   3.4 MMBTU/HR</t>
  </si>
  <si>
    <t>All Other Converted Paper Product Manufacturing</t>
  </si>
  <si>
    <t>322299</t>
  </si>
  <si>
    <t>CARTAMUNDI EAST LONGMEADOW LLC</t>
  </si>
  <si>
    <t>0420208</t>
  </si>
  <si>
    <t>DIESEL20100102</t>
  </si>
  <si>
    <t>STEWARD CARNEY HOSPITAL INC DBA</t>
  </si>
  <si>
    <t>1190290</t>
  </si>
  <si>
    <t>WAUKESHA GENERATOR</t>
  </si>
  <si>
    <t>NORTH ADAMS CAMPUS OF BERKSHIRE MED CTR</t>
  </si>
  <si>
    <t>1170105</t>
  </si>
  <si>
    <t>CUMMINS GENERATOR 300 KW</t>
  </si>
  <si>
    <t>GENERATOR #3</t>
  </si>
  <si>
    <t>CAT GENERATOR 270 KW</t>
  </si>
  <si>
    <t>GENERAC 130 KW</t>
  </si>
  <si>
    <t>FIRE PUMP #6-FAIRBANKS MORSE    #2 OIL-0.3PERCENTS</t>
  </si>
  <si>
    <t>FIRE PUMP #6-FAIRBANKS MORSE K2H 212HP   BLDG F203</t>
  </si>
  <si>
    <t>All Other Rubber Product Manufacturing</t>
  </si>
  <si>
    <t>326299</t>
  </si>
  <si>
    <t>TEKNOR APEX ELASTOMERS INC</t>
  </si>
  <si>
    <t>1181264</t>
  </si>
  <si>
    <t>1000 KW GENERATOR</t>
  </si>
  <si>
    <t>IPSWICH MUNICIPAL LIGHT</t>
  </si>
  <si>
    <t>1190766</t>
  </si>
  <si>
    <t>EMERGENCY GENERATOR #1-CATERPILLAR 3412 600KWE</t>
  </si>
  <si>
    <t>EVERSOURCE ENERGY SOUTHBOROUGH SERVICE</t>
  </si>
  <si>
    <t>1194006</t>
  </si>
  <si>
    <t>Other Technical and Trade Schools</t>
  </si>
  <si>
    <t>611519</t>
  </si>
  <si>
    <t>EMERGENCY GENERATOR - CUMMINS</t>
  </si>
  <si>
    <t>DIMAN REGIONAL VOCATIONAL TECHNICAL SCH</t>
  </si>
  <si>
    <t>1200519</t>
  </si>
  <si>
    <t>EMERGENCY GENERATOR 45-EGEN</t>
  </si>
  <si>
    <t>710 GARAGE 150 KW</t>
  </si>
  <si>
    <t>GENERATORS #6A, #6B CATERPILLAR 1000 KW DIESEL</t>
  </si>
  <si>
    <t>GENERATOR #3-CUMMINS #NT855G15        #2 OIL</t>
  </si>
  <si>
    <t>LIFE SAFETY GENERATOR - CUMMINS NT855 (DIESEL)</t>
  </si>
  <si>
    <t>DEVL-GEN</t>
  </si>
  <si>
    <t>WALS-GEN</t>
  </si>
  <si>
    <t>UPPE-GEN (FIRE PUMP)</t>
  </si>
  <si>
    <t>ENGINE #11-FAIRBANKS MORSE 38TDD 8 1/8  DUAL FUEL</t>
  </si>
  <si>
    <t>ENGINE #6-FAIRBANKS MORSE 38DD 1/8  DUAL FUEL</t>
  </si>
  <si>
    <t>Lessors of Residential Buildings and Dwellings</t>
  </si>
  <si>
    <t>531110</t>
  </si>
  <si>
    <t>EMERGENCY GENERATOR: 350 KW @ WEST A</t>
  </si>
  <si>
    <t>EMERGENCY GENERATOR: 800 KW @ WEST E</t>
  </si>
  <si>
    <t>DANA FARBER EMERGENCY DIESEL GENERATOR</t>
  </si>
  <si>
    <t>SOUTH SHORE HOSPITAL</t>
  </si>
  <si>
    <t>1190228</t>
  </si>
  <si>
    <t>BLD. A EMER GEN #6 - CAT 3412 580 KW - NO. 2 ULSD</t>
  </si>
  <si>
    <t>LONGWOOD GENERATOR 2</t>
  </si>
  <si>
    <t>EMER GEN #3 - CAT 3516B  1,960 KW  #2 OIL</t>
  </si>
  <si>
    <t>EMER GEN #3 - CAT 3516B  1,960 KW - #2 DIESEL</t>
  </si>
  <si>
    <t>EMER GENS CONLON IT AND CAMPUS POLICE DIESEL FUEL</t>
  </si>
  <si>
    <t>GENERATOR NO2-ALLIS CHALMERS 21000VK11 POWER PLANT</t>
  </si>
  <si>
    <t>GENERATOR CATERPILLAR</t>
  </si>
  <si>
    <t>CATERPILLAR GENERATOR</t>
  </si>
  <si>
    <t>GENERATOR</t>
  </si>
  <si>
    <t>MWRA ARLINGTON #1 PUMP STATION</t>
  </si>
  <si>
    <t>1191329</t>
  </si>
  <si>
    <t>EMERGENCY DIESEL D-G</t>
  </si>
  <si>
    <t>DIESEL EMERGENCY GENERATOR 2</t>
  </si>
  <si>
    <t>LAHEY CLINIC NORTH</t>
  </si>
  <si>
    <t>1193217</t>
  </si>
  <si>
    <t>Sporting and Athletic Goods Manufacturing</t>
  </si>
  <si>
    <t>339920</t>
  </si>
  <si>
    <t>EMERGENCY GENERATOR 78-EGEN</t>
  </si>
  <si>
    <t>#2 DIESEL OIL</t>
  </si>
  <si>
    <t>ABIOMED</t>
  </si>
  <si>
    <t>1190950</t>
  </si>
  <si>
    <t>GENERAC 150KW EMERGENCY GENERATOR (UNIT #2)</t>
  </si>
  <si>
    <t>1191911</t>
  </si>
  <si>
    <t>MCEL-GEN</t>
  </si>
  <si>
    <t>ALSTOM GAS TURBINE #1    DUAL FUEL</t>
  </si>
  <si>
    <t>ST LUKES HOSPITAL</t>
  </si>
  <si>
    <t>1200154</t>
  </si>
  <si>
    <t>MERK-GEN</t>
  </si>
  <si>
    <t>GONZAGA GENERATOR</t>
  </si>
  <si>
    <t>EMGEN EU1299 #2 OIL 0.0015 S</t>
  </si>
  <si>
    <t>EMERGENCY GENERATOR EU-1299 590 COMM AVE</t>
  </si>
  <si>
    <t>ENGINE #1-FAIRBANKS MORSE 38TDD8 1/8    DUAL FUEL</t>
  </si>
  <si>
    <t>DIESEL #2</t>
  </si>
  <si>
    <t>100 BAY STATE RD EMERGENCY GENERATOR</t>
  </si>
  <si>
    <t>Direct Property and Casualty Insurance Carriers</t>
  </si>
  <si>
    <t>524126</t>
  </si>
  <si>
    <t>MASS MUTUAL LIFE INSURANCE CO</t>
  </si>
  <si>
    <t>0420085</t>
  </si>
  <si>
    <t>CUMMINS EMERGENCY GENERATOR</t>
  </si>
  <si>
    <t>HARVARD UNIVERSITY BLACKSTONE STEAM PLAN</t>
  </si>
  <si>
    <t>1190092</t>
  </si>
  <si>
    <t>GENERATOR DIESEL NW35 - DG-NW35</t>
  </si>
  <si>
    <t>AMHERST COLLEGE</t>
  </si>
  <si>
    <t>0420003</t>
  </si>
  <si>
    <t>GRAY #1 EMERGENCY GENERATOR</t>
  </si>
  <si>
    <t>GENERATOR #6 250 KW CUMMINS 15 KNEELAND</t>
  </si>
  <si>
    <t>GENERATOR 5 - CATERPILLAR C72 ULSD</t>
  </si>
  <si>
    <t>GENERATOR 5 - CATERPILLAR C27</t>
  </si>
  <si>
    <t>EMC CORPORATION</t>
  </si>
  <si>
    <t>1200270</t>
  </si>
  <si>
    <t>GENERATOR 2 (CUMMINS) VT1710-GC</t>
  </si>
  <si>
    <t>MARLBOROUGH HOSPITAL</t>
  </si>
  <si>
    <t>1190907</t>
  </si>
  <si>
    <t>ULTRA LOW SULFUR DIESEL (ULSD) FUEL</t>
  </si>
  <si>
    <t>GENERATOR #1-CUMMINS N855-GC 160KW   #2 OIL-0.3S</t>
  </si>
  <si>
    <t>Investment Advice</t>
  </si>
  <si>
    <t>523930</t>
  </si>
  <si>
    <t>GENERATOR #1-CATERPILLAR 3508B ULSD 15 PPM SULF</t>
  </si>
  <si>
    <t>GENERATOR #1-CATERPILLAR 3508B  ULSD 15 PPM SULFUR</t>
  </si>
  <si>
    <t>PUTNAM INVESTMENTS</t>
  </si>
  <si>
    <t>1210293</t>
  </si>
  <si>
    <t>GENERATOR #2-CATERPILLAR 3508B     ULSD 15 PPM SUL</t>
  </si>
  <si>
    <t>GENERATOR #2-CATERPILLAR 3508B  ULSD 15 PPM SULFUR</t>
  </si>
  <si>
    <t>MILLENNIUM POWER PARTNERS LP</t>
  </si>
  <si>
    <t>1180281</t>
  </si>
  <si>
    <t>GENERATOR #3-CATERPILLAR 3508B ULSD</t>
  </si>
  <si>
    <t>GENERATOR #3-CATERPILLAR 3508B   ULSD 15 PPM SULFU</t>
  </si>
  <si>
    <t>LEAD EMERGENCY FIRE PUMP DIESEL ENGINE</t>
  </si>
  <si>
    <t>#2 OIL-0.0015S</t>
  </si>
  <si>
    <t>JOHN DEERE FIRE PUMP</t>
  </si>
  <si>
    <t>LOWELL GENERAL HOSPITAL</t>
  </si>
  <si>
    <t>1210316</t>
  </si>
  <si>
    <t>GENERATOR #11 - CATERPILLAR 3516</t>
  </si>
  <si>
    <t>GENERATOR #3 - CATERPILLAR 3412</t>
  </si>
  <si>
    <t>All Other Miscellaneous Manufacturing</t>
  </si>
  <si>
    <t>339999</t>
  </si>
  <si>
    <t>GENERATOR #1-KOHLER 100KW          #2 OIL-0.3PCT.S</t>
  </si>
  <si>
    <t>GENERATOR #1-KOHLER 100RPZJ 100KW #2 OIL-0.0015PCT</t>
  </si>
  <si>
    <t>MALL AT AUBURN LLC</t>
  </si>
  <si>
    <t>1180261</t>
  </si>
  <si>
    <t>GENERATOR #6 - CATERPILLAR 3408B</t>
  </si>
  <si>
    <t>CAT 32 DITA</t>
  </si>
  <si>
    <t>STATE STREET OFFICE PARK</t>
  </si>
  <si>
    <t>1193314</t>
  </si>
  <si>
    <t>EMERGENCY GENERATOR 3</t>
  </si>
  <si>
    <t>REEBOK INTERNATIONAL LTD</t>
  </si>
  <si>
    <t>1191698</t>
  </si>
  <si>
    <t>(2) CUMMINS EMERGENCY GENERATORS</t>
  </si>
  <si>
    <t>CATERPILLAR EMERGENCY GENERATOR OUTSIDE OF LORETTO</t>
  </si>
  <si>
    <t>EG4 ONAN - STEAM PLANT</t>
  </si>
  <si>
    <t>EU4 (CW-EGEN001) CUMMINS ONAN 250 DFBE 29858F</t>
  </si>
  <si>
    <t>EMERGENCY DIESEL GENERATOR 1 - EDG-1</t>
  </si>
  <si>
    <t>ENGINE #12-FAIRBANKS MORSE 38TDD 8 1/8  DUAL FUEL</t>
  </si>
  <si>
    <t>DIESEL FUEL - ULTRA LOW SULFUR</t>
  </si>
  <si>
    <t>STAND-BY EMERGENCY GENERATOR - POWER HOUSE</t>
  </si>
  <si>
    <t>BRIDGEWATER STATE UNIVERSITY</t>
  </si>
  <si>
    <t>1192145</t>
  </si>
  <si>
    <t>EMER GEN #31 - PARKING GARAGE</t>
  </si>
  <si>
    <t>DIESEL FIRE PUMP - CATERPILLAR #3208 105HP - W51</t>
  </si>
  <si>
    <t>EMER GEN #25 - GREAT HILL APARTMENTS</t>
  </si>
  <si>
    <t>WHEATON COLLEGE</t>
  </si>
  <si>
    <t>1200045</t>
  </si>
  <si>
    <t>BIO DIESEL</t>
  </si>
  <si>
    <t>CAT EMERGENCY GENERATOR MODEL 3512</t>
  </si>
  <si>
    <t>SUFFOLK COUNTY COURT</t>
  </si>
  <si>
    <t>1190065</t>
  </si>
  <si>
    <t>FIRE PUMP 2 SOUTH</t>
  </si>
  <si>
    <t>EMER FIRE PUMP #1-DETROIT DIESEL   #2 DIESEL FUEL</t>
  </si>
  <si>
    <t>FIRE PUMP #1-DETROIT DIESEL  ULS DIESEL 85 HP</t>
  </si>
  <si>
    <t>1191564</t>
  </si>
  <si>
    <t>GENERATOR #3 DETROIT DIESEL</t>
  </si>
  <si>
    <t>GENERATOR #3-DETROIT DIESEL</t>
  </si>
  <si>
    <t>HOLYOKE MEDICAL CENTER</t>
  </si>
  <si>
    <t>0420036</t>
  </si>
  <si>
    <t>EMER GEN #1 - CAT 3516B  1,960 KW  DIESEL</t>
  </si>
  <si>
    <t>EMER GEN #1 - CAT 3516B  1,960 KW - #2 DIESEL</t>
  </si>
  <si>
    <t>ESSENTIAL POWER MASSACHUSETTS LLC</t>
  </si>
  <si>
    <t>0420117</t>
  </si>
  <si>
    <t>EMER GEN #2 - CAT 3516B  1,960 KW  #2 OIL</t>
  </si>
  <si>
    <t>EMER GEN #2 - CAT 3516B 1,960 KW - #2 DIESEL FUEL</t>
  </si>
  <si>
    <t>#2 OIL - 0.3 PERCENT S</t>
  </si>
  <si>
    <t>CUMMINS 125 KW GEN SET</t>
  </si>
  <si>
    <t>MERCY MEDICAL CENTER</t>
  </si>
  <si>
    <t>0420508</t>
  </si>
  <si>
    <t>GENERATOR N1-ALLIS CHALMERS  25000  HAMMOND-DIESEL</t>
  </si>
  <si>
    <t>300 KW EMERGENCY GENERATOR  19 CONGRESS</t>
  </si>
  <si>
    <t>BUILDING 600 ONAN GENERATOR 150 KW</t>
  </si>
  <si>
    <t>TERADYNE INC</t>
  </si>
  <si>
    <t>1191736</t>
  </si>
  <si>
    <t>Computer Facilities Management Services</t>
  </si>
  <si>
    <t>541513</t>
  </si>
  <si>
    <t>EMERGENCY GENERATOR - 2</t>
  </si>
  <si>
    <t>SAVVIS COMMUNICATIONS</t>
  </si>
  <si>
    <t>1193370</t>
  </si>
  <si>
    <t>EMERGENCY GENERATOR - 3</t>
  </si>
  <si>
    <t>All Other Amusement and Recreation Industries</t>
  </si>
  <si>
    <t>713990</t>
  </si>
  <si>
    <t>NO. 2 FUEL OIL - 0.25S</t>
  </si>
  <si>
    <t>WTC FREC GENERATOR #4-CATERPILLAR SR43412/81Z16488</t>
  </si>
  <si>
    <t>SEAPORT WORLD TRADE CENTER</t>
  </si>
  <si>
    <t>1190646</t>
  </si>
  <si>
    <t>WTC FREC GENERATOR #5-CATERPILLAR SR43412/81Z16488</t>
  </si>
  <si>
    <t>GENERATOR #5-CUMMINS ENGINE #3921402  #2 OIL</t>
  </si>
  <si>
    <t>FIRE PUMP GENERATOR - CUMMINS 6CTA (DIESEL)</t>
  </si>
  <si>
    <t>HIGH SCHOOL EMERGENCY GENERATOR</t>
  </si>
  <si>
    <t>ISWM GEN 1</t>
  </si>
  <si>
    <t>BOURNE LANDFILL</t>
  </si>
  <si>
    <t>1200614</t>
  </si>
  <si>
    <t>EU4 (BA-EGEN001)  CUMMINS ONAN 20 ODL4 15R/248</t>
  </si>
  <si>
    <t>GENERATOR #5-CATERPILLAR  #2 OIL-0.3</t>
  </si>
  <si>
    <t>GENERATOR #5-CATERPILLAR DIESEL-3.5 MMBTU/HR BLG40</t>
  </si>
  <si>
    <t>WELLMAN GENERATOR</t>
  </si>
  <si>
    <t>YANKEE CANDLE CO</t>
  </si>
  <si>
    <t>0420102</t>
  </si>
  <si>
    <t>GENERATOR #2-CATEPILLAR 3512 (USC 2)</t>
  </si>
  <si>
    <t>FIRE PUMP 1 NORTH</t>
  </si>
  <si>
    <t>INTERACTIVE DATA CORPORATION</t>
  </si>
  <si>
    <t>1210435</t>
  </si>
  <si>
    <t>GENERATOR 1 - CATERPILLAR 3412 - NO. 2 OIL 15 PPM</t>
  </si>
  <si>
    <t>GENERATOR 1 - CATERPILLAR 3412 - NO. 2 15 PPM S</t>
  </si>
  <si>
    <t>GENERATOR 3 - CATERPILLAR 3412     NO. 2 OIL 15 PP</t>
  </si>
  <si>
    <t>GENERATOR 3 - CATERPILLAR 3412 - NO. 2 15 PPM S</t>
  </si>
  <si>
    <t>EU#19 - CAT EG - 1000 KW  #2 FO 0.3 SULFUR</t>
  </si>
  <si>
    <t>EU#19 - CAT EMERG GEN - 1000 KW #2 OIL</t>
  </si>
  <si>
    <t>COMPUTER ROOM GENERATOR#2</t>
  </si>
  <si>
    <t>EMER GEN #4- CATERPILLAR 3512B</t>
  </si>
  <si>
    <t>EMER GEN #4- CATERPILLAR 3512B  DIESEL</t>
  </si>
  <si>
    <t>EBRC GEN - CATERPILLAR 3406 BD 300KW 3.2MM ULSD</t>
  </si>
  <si>
    <t>BRIGHAM &amp; WOMENS HOSPITAL</t>
  </si>
  <si>
    <t>1190085</t>
  </si>
  <si>
    <t>GENERATOR #5-CATERPILLAR SR4 800KW</t>
  </si>
  <si>
    <t>GENERATOR #5-CATERPILLAR SR4 BLDG 1 800KW</t>
  </si>
  <si>
    <t>GENERATOR #6 CATERPILLAR SR4 BLDG1 800KW</t>
  </si>
  <si>
    <t>200 BERKELEY - GENERATOR #1- CATERPILLAR #3512DITA</t>
  </si>
  <si>
    <t>200 BERKELEY ST</t>
  </si>
  <si>
    <t>1190129</t>
  </si>
  <si>
    <t>CHILL WATER PLANT #1 EMERGENCY GENERATOR</t>
  </si>
  <si>
    <t>CHILL WATER PLANT #2 EMERGENCY GENERATOR</t>
  </si>
  <si>
    <t>GENERATOR #1 CATERPILLAR C32</t>
  </si>
  <si>
    <t>SUNGARD AVAILABILITY SERVICESLP</t>
  </si>
  <si>
    <t>1190984</t>
  </si>
  <si>
    <t>EMERGENCY GENERATOR 100 KW DIESEL</t>
  </si>
  <si>
    <t>WALBAR PEABODY LLC</t>
  </si>
  <si>
    <t>1191318</t>
  </si>
  <si>
    <t>GENERATOR #2 CATERPILLAR C32</t>
  </si>
  <si>
    <t>NEW GARAGE EMERGENCY GENERATOR</t>
  </si>
  <si>
    <t>NORTHFIELD MT HERMON</t>
  </si>
  <si>
    <t>0420550</t>
  </si>
  <si>
    <t>GENERATOR #3 CATERPILLAR C32</t>
  </si>
  <si>
    <t>EMERGENCY GENERATOR 31-EGEN-02</t>
  </si>
  <si>
    <t>HD2 GENERATOR EU #3F</t>
  </si>
  <si>
    <t>INTEL MASSACHUSETTS INC</t>
  </si>
  <si>
    <t>1194015</t>
  </si>
  <si>
    <t>ENGINE #10-FAIRBANKS MORSE 38TDD 8 1/8  DUAL FUEL</t>
  </si>
  <si>
    <t>GEN #34 - CUMMINS QSM11 GREEN BUS DEPOT</t>
  </si>
  <si>
    <t>EMERGENCY GENERATOR: 400 KW @ 140 THE FENWAY</t>
  </si>
  <si>
    <t>FIRE PUMP - DIESEL ENGINE</t>
  </si>
  <si>
    <t>WHEELABRATOR MILLBURY INC</t>
  </si>
  <si>
    <t>1180419</t>
  </si>
  <si>
    <t>EMERGENCY GENERATOR 4</t>
  </si>
  <si>
    <t>LOW SULFUR - DIESEL</t>
  </si>
  <si>
    <t>150 DAN - 194 KW TEMPORARY GENERATOR</t>
  </si>
  <si>
    <t>ORGANOGENESIS INC</t>
  </si>
  <si>
    <t>1191894</t>
  </si>
  <si>
    <t>EMER GEN #4 - CAT 3516B  1,960 KW  #2 OIL</t>
  </si>
  <si>
    <t>EMER GEN #4 - CAT 3516B 1,960 KW - #2 DIESEL</t>
  </si>
  <si>
    <t>EMERG. GEN. #2 - 125 FORTUNE BLVD</t>
  </si>
  <si>
    <t>NITTO DENKO AVECIA INC</t>
  </si>
  <si>
    <t>1201508</t>
  </si>
  <si>
    <t>BIOGEN INC</t>
  </si>
  <si>
    <t>1191819</t>
  </si>
  <si>
    <t>CUMMINS 200 KW GEN SET</t>
  </si>
  <si>
    <t>GENERATOR 1D</t>
  </si>
  <si>
    <t>197 CLARENDON - GENERATOR #2- CUMMINS KTA50G1</t>
  </si>
  <si>
    <t>BLDG 124 DIESEL EPG</t>
  </si>
  <si>
    <t>BLDG 146 DIESEL EPG</t>
  </si>
  <si>
    <t>GENERATOR #4 CATERPILLAR C32</t>
  </si>
  <si>
    <t>NEIDL EGEN 2 1500 KW</t>
  </si>
  <si>
    <t>B125 KATOLIGHT GENERATOR</t>
  </si>
  <si>
    <t>BLACK-START GENERATOR</t>
  </si>
  <si>
    <t>FIRE PUMP ENGINE-DETROIT #DDFP03DT5068F #2 OIL</t>
  </si>
  <si>
    <t>ENGINE #1-DETROIT FIRE PUMP #DDFP03DT5068F ULSD</t>
  </si>
  <si>
    <t>TANNER STREET GENERATION LLC</t>
  </si>
  <si>
    <t>1210362</t>
  </si>
  <si>
    <t>EU4 (FEPOC EGEN#3) DETROIT 5043-7101</t>
  </si>
  <si>
    <t>EU4 (V-EGEN001) CUMMINS 50 DGCA L31719A</t>
  </si>
  <si>
    <t>9LAK GEN</t>
  </si>
  <si>
    <t>NORTH CENTRAL CORRECTIONAL INSTITUTE</t>
  </si>
  <si>
    <t>1180032</t>
  </si>
  <si>
    <t>RONC-GEN (WILLIAMS/RONCALLI)</t>
  </si>
  <si>
    <t>ENGINE #2-FAIRBANKS MORSE 38TDD 8 1/8   DUAL FUEL</t>
  </si>
  <si>
    <t>ENGINE #9-FAIRBANKS MORSE 38DD 8 1/8  DUAL FUEL</t>
  </si>
  <si>
    <t>GEN #27 - #2OIL</t>
  </si>
  <si>
    <t>GEN #27 - CATERPILLAR 3512B 1500KW CENTRAL GARAGE</t>
  </si>
  <si>
    <t>LOW SULFUR DIESEL FUEL 0.001</t>
  </si>
  <si>
    <t>GENERATOR #3-CUMMINS VTA 600KW ULSD BLDG 1201</t>
  </si>
  <si>
    <t>GENERATOR #2-CATERPILLAR 3412 500KW</t>
  </si>
  <si>
    <t>VEOLIA ENERGY BOSTON INC</t>
  </si>
  <si>
    <t>GENERATOR #3-CATERPILLAR 3508B 1000 KW</t>
  </si>
  <si>
    <t>DIESEL FUEL OIL-ULSD</t>
  </si>
  <si>
    <t>GENERATOR #1</t>
  </si>
  <si>
    <t>RAYTHEON SYSTEMS</t>
  </si>
  <si>
    <t>1190999</t>
  </si>
  <si>
    <t>EMER GEN #1     - CATERPILLAR 3508   #2 OIL 0.003</t>
  </si>
  <si>
    <t>EMER GEN #1 - CATERPILLAR 3508 - #2 OIL 0.003 S</t>
  </si>
  <si>
    <t>ALEXANDRIA REAL ESTATE</t>
  </si>
  <si>
    <t>1191855</t>
  </si>
  <si>
    <t>TEMPORARY GENERATOR - CATERPILLAR 3412C</t>
  </si>
  <si>
    <t>HOLY FAMILY HOSPITAL AT MERRIMACK VALLEY</t>
  </si>
  <si>
    <t>1210201</t>
  </si>
  <si>
    <t>GENERATOR 2 - CATERPILLAR 3412 - NO. 2 OIL 15 PPM</t>
  </si>
  <si>
    <t>GENERATOR 2 - CATERPILLAR 3412 - NO. 2 15 PPM S</t>
  </si>
  <si>
    <t>NO. 2 FUEL OIL (ULSD) 15 PPM SULFUR</t>
  </si>
  <si>
    <t>EU-1, EMGEN 1- CAT 3412- BLDG 3- ULSD 15 PPM S</t>
  </si>
  <si>
    <t>MAIN PLANT GENERATOR</t>
  </si>
  <si>
    <t>SPRINGFIELD WASTEWATER TREATMENT PLANT</t>
  </si>
  <si>
    <t>0420862</t>
  </si>
  <si>
    <t>EMER GEN #5 - CAT 3516B  1,960 KW  #2 OIL</t>
  </si>
  <si>
    <t>EMER GEN #5 - CAT 3516B  1,960 KW - #2 DIESEL OIL</t>
  </si>
  <si>
    <t>EMER GEN #6 - CAT 3516B  1,960 KW  #2 OIL</t>
  </si>
  <si>
    <t>EMER GEN #6 - CAT 3516B 1,960 KW - #2 DIESEL OIL</t>
  </si>
  <si>
    <t>CUMMINS EG</t>
  </si>
  <si>
    <t>ATHENA HEALTH INC</t>
  </si>
  <si>
    <t>1191773</t>
  </si>
  <si>
    <t>FIRE PUMP #2 DIESEL OIL</t>
  </si>
  <si>
    <t>FIRE PUMP B4 CATERPILLAR - PL4925-86/3208</t>
  </si>
  <si>
    <t>ANALOG DEVICES INC</t>
  </si>
  <si>
    <t>1190226</t>
  </si>
  <si>
    <t>EU4 (BA-EGEN002) CUMMINS ONAN 20 ODL4 15R/248</t>
  </si>
  <si>
    <t>STOKES HALL GENERATOR</t>
  </si>
  <si>
    <t>GENERATOR #1-CATERPILLAR #D348      #2 DIESEL</t>
  </si>
  <si>
    <t>GENERATOR #1 CSG1-CATERPILLAR #D348     DIESEL</t>
  </si>
  <si>
    <t>EMERGEN #8- CATERPILLAR 3456  ULSD, BLDG 1614W</t>
  </si>
  <si>
    <t>BLDG 1200 ULSD BACK-UP ENGINE (60 KW)</t>
  </si>
  <si>
    <t>GEN #2-DIESEL</t>
  </si>
  <si>
    <t>GEN #2-WAUKESHA L5790DSIU 1000KW CHP 2</t>
  </si>
  <si>
    <t>EMERGENCY GENERATOR #1  CUMMINGS 300 KW</t>
  </si>
  <si>
    <t>MASS COLLEGE OF ART</t>
  </si>
  <si>
    <t>1190018</t>
  </si>
  <si>
    <t>EU#8 EMERGENCY FIRE PUMP</t>
  </si>
  <si>
    <t>ANNA JAQUES HOSPITAL</t>
  </si>
  <si>
    <t>1210225</t>
  </si>
  <si>
    <t>EMER GEN #2- CATERPILLAR 3512B</t>
  </si>
  <si>
    <t>EMER GEN #2- CATERPILLAR 3512B -  DIESEL</t>
  </si>
  <si>
    <t>INVESTMENT GROUP EMERGENCY GENERATOR</t>
  </si>
  <si>
    <t>BERKELEY COLUMBUS REAL ESTATE LLC</t>
  </si>
  <si>
    <t>1193666</t>
  </si>
  <si>
    <t>KOHLER GENERATOR</t>
  </si>
  <si>
    <t>READING HIGH SCHOOL</t>
  </si>
  <si>
    <t>1190974</t>
  </si>
  <si>
    <t>Promoters of Performing Arts, Sports, and Similar Events wit</t>
  </si>
  <si>
    <t>711310</t>
  </si>
  <si>
    <t>GENERATOR #1 - EMERGENCY - CATERPILLAR  DIESEL</t>
  </si>
  <si>
    <t>GENERATOR #1 - EMERGENCY - CATERPILLAR</t>
  </si>
  <si>
    <t>SPRINGFIELD MASS MUTUAL CENTER</t>
  </si>
  <si>
    <t>0420640</t>
  </si>
  <si>
    <t>K BUILDING 265 KW</t>
  </si>
  <si>
    <t>NEIDL EGEN 1 1500 KW</t>
  </si>
  <si>
    <t>GENERATOR NO 3 CUMMINS100KW  DIESEL</t>
  </si>
  <si>
    <t>CAMBRIDGE HOSPITAL</t>
  </si>
  <si>
    <t>1190269</t>
  </si>
  <si>
    <t>GENERATOR #4-DETROIT DIESEL 6063TK36 #2 OIL 0.3 S</t>
  </si>
  <si>
    <t>GENERATOR #4-DETROIT DIESEL 6063TK36  #2 OIL</t>
  </si>
  <si>
    <t>EU5 EMGEN- KOHLER ROZD4 - 500 KW - #2 OIL 15 PPM S</t>
  </si>
  <si>
    <t>1180357</t>
  </si>
  <si>
    <t>EMERGENCY GENERATOR ID23880 - CAT C9</t>
  </si>
  <si>
    <t>NASHOBA VALLEY MEDICAL CENTER</t>
  </si>
  <si>
    <t>1210905</t>
  </si>
  <si>
    <t>General Warehousing and Storage</t>
  </si>
  <si>
    <t>493110</t>
  </si>
  <si>
    <t>FIRE PUMPS (2 DIESEL)</t>
  </si>
  <si>
    <t>BOSTON SCIENTIFIC CORPORATION</t>
  </si>
  <si>
    <t>1191590</t>
  </si>
  <si>
    <t>Portfolio Management</t>
  </si>
  <si>
    <t>523920</t>
  </si>
  <si>
    <t>CATERPILLAR 1250 KW EMERGENCY GENERATOR</t>
  </si>
  <si>
    <t>PUTNAM INVESTMENTS INC</t>
  </si>
  <si>
    <t>1192032</t>
  </si>
  <si>
    <t>IC ENGINE - RECIP - #2 DIESEL</t>
  </si>
  <si>
    <t>BLDG. #F-2 GENERATOR KOHLER 300REOZDB - #2 OIL</t>
  </si>
  <si>
    <t>EMERGENCY GENERATOR - 1</t>
  </si>
  <si>
    <t>197 CLARENDON - GENERATOR #1- CUMMINS KTA3067</t>
  </si>
  <si>
    <t>197 CLARENDON - GENERATOR #3- CUMMINS KTA3067</t>
  </si>
  <si>
    <t>BLDG 711 DIESEL EPG</t>
  </si>
  <si>
    <t>GENERATOR #2-SACKLER             ULSD</t>
  </si>
  <si>
    <t>GENERATOR #2-SACKLER              ULSD</t>
  </si>
  <si>
    <t>TUFTS UNIVERSITY BOSTON CAMPUS</t>
  </si>
  <si>
    <t>1190390</t>
  </si>
  <si>
    <t>J BUILDING 230 KW</t>
  </si>
  <si>
    <t>Instruments and Related Products Manufacturing for Measuring</t>
  </si>
  <si>
    <t>334513</t>
  </si>
  <si>
    <t>EMER GEN #8-CATERPILLAR D330 NO.2 OIL</t>
  </si>
  <si>
    <t>EMER GEN # 8-CATERPILLAR D330  NO.2 OIL</t>
  </si>
  <si>
    <t>SCHNEIDER ELECTRIC</t>
  </si>
  <si>
    <t>1200125</t>
  </si>
  <si>
    <t>IGNA-GEN</t>
  </si>
  <si>
    <t>VAND-GEN</t>
  </si>
  <si>
    <t>GENERATOR W-89 OLY/CAT 100KW DIESEL DG-W89</t>
  </si>
  <si>
    <t>Marine Cargo Handling</t>
  </si>
  <si>
    <t>488320</t>
  </si>
  <si>
    <t>OLD WHITE FUEL BUILD GENERATOR #4 KOHLER 30REOZJ</t>
  </si>
  <si>
    <t>MASSPORT AUTHORITY CONLEY TERMINAL</t>
  </si>
  <si>
    <t>1191966</t>
  </si>
  <si>
    <t>MAIN GATE GENERATOR #3 KOHLER 30REOZJB</t>
  </si>
  <si>
    <t>EMER GEN#12 GATEWAY GARAGE CAT DIESEL</t>
  </si>
  <si>
    <t>EMER GENERATOR #8 GATEWAY GARAGE CAT D125-6 DIESEL</t>
  </si>
  <si>
    <t>WORCESTER POLYTECHNICAL INSTITUTE</t>
  </si>
  <si>
    <t>1180127</t>
  </si>
  <si>
    <t>Offices of Other Holding Companies</t>
  </si>
  <si>
    <t>551112</t>
  </si>
  <si>
    <t>EMER GENERATOR BASE BUILDING</t>
  </si>
  <si>
    <t>EMER GENERATOR BASE BUILDING- CAT 3516B</t>
  </si>
  <si>
    <t>LINCOLN STREET PROPERTY OWNER LLC</t>
  </si>
  <si>
    <t>1191867</t>
  </si>
  <si>
    <t>CLARKE FIRE PUMP</t>
  </si>
  <si>
    <t>GENERATOR 2</t>
  </si>
  <si>
    <t>SMALL EMERGENCY DIESEL ENGINES -     #2 OIL .05 S</t>
  </si>
  <si>
    <t>SMALL DIESEL ENGINES (3) - #2 OIL 0.0015 PERCENT S</t>
  </si>
  <si>
    <t>WAUKESHA GEN SET - 900 KW</t>
  </si>
  <si>
    <t>GENERATOR #4-CATERPILLAR #3412       DIESEL</t>
  </si>
  <si>
    <t>AST2 - EMERGENCY GENERATOR - CONCORD BUILDING</t>
  </si>
  <si>
    <t>RAYTHEON COMPANY - TEWKSBURY</t>
  </si>
  <si>
    <t>1191449</t>
  </si>
  <si>
    <t>HUL EG#2</t>
  </si>
  <si>
    <t>EGEN 2</t>
  </si>
  <si>
    <t>BEVERLY HOSPITAL</t>
  </si>
  <si>
    <t>1190715</t>
  </si>
  <si>
    <t>LIBRARY EMERGENCY GENERATOR</t>
  </si>
  <si>
    <t>DEISEL FUEL</t>
  </si>
  <si>
    <t>EU #8 - EMERGENCY GENERATOR</t>
  </si>
  <si>
    <t>E INK CORPORATION</t>
  </si>
  <si>
    <t>1210742</t>
  </si>
  <si>
    <t>DATA CENTER GENERATOR 1</t>
  </si>
  <si>
    <t>1193537</t>
  </si>
  <si>
    <t>ULTRA LOWSULFUR DIESEL FUEL</t>
  </si>
  <si>
    <t>WAR MEMORIAL EMERGENCY DIESEL GENERATOR</t>
  </si>
  <si>
    <t>CAMBRIDGE RIDGE &amp; LA</t>
  </si>
  <si>
    <t>1191657</t>
  </si>
  <si>
    <t>UMASS DARTMOUTH</t>
  </si>
  <si>
    <t>1200091</t>
  </si>
  <si>
    <t>COMBUSTION TURBINE SOLARTAURUS MODEL 60-7091S</t>
  </si>
  <si>
    <t>EMER GEN #6- KOHLER 800 ROZD -  ULSD - BLDG 1614E</t>
  </si>
  <si>
    <t>FIELD MAINTENANCE GARAGE POWER WASHER</t>
  </si>
  <si>
    <t>MASSPORT AUTHORITY HANSCOM FIELD CIVILIA</t>
  </si>
  <si>
    <t>1191902</t>
  </si>
  <si>
    <t>GENERATOR #4-CATERPILLAR 3512 (1C NORTH 2)</t>
  </si>
  <si>
    <t>EGEN - CATERPILLAR 3412 - NO. 2 ULSD 15 PPM S</t>
  </si>
  <si>
    <t>EMC</t>
  </si>
  <si>
    <t>1193153</t>
  </si>
  <si>
    <t>EMER GEN #6 - SUPERIOR 50R161 - #2 OIL - FULLER</t>
  </si>
  <si>
    <t>EMER GEN #5 - SUPERIOR 50R161 - #2 OIL FULLER ROOF</t>
  </si>
  <si>
    <t>#1 GENERATOR-VOLVO PENTA</t>
  </si>
  <si>
    <t>CUMMINS GEN SET - 1200 KW</t>
  </si>
  <si>
    <t>DIESEL FUEL FOR CATERPILLAR GENERATOR</t>
  </si>
  <si>
    <t>GENERATOR #7-CATERPILLAR C9-250KW CBR</t>
  </si>
  <si>
    <t>ST ELIZABETHS MEDICAL CENTER</t>
  </si>
  <si>
    <t>1190059</t>
  </si>
  <si>
    <t>GENERATOR #3-CATERPILLAR 3306      #2 OIL</t>
  </si>
  <si>
    <t>GENERATOR #3 SOUTH WING-CATERPILLAR 3306-85Z004312</t>
  </si>
  <si>
    <t>1190507</t>
  </si>
  <si>
    <t>SAVVIS</t>
  </si>
  <si>
    <t>1191814</t>
  </si>
  <si>
    <t>EMERGENCY GENERATOR - 4</t>
  </si>
  <si>
    <t>EMERGENCY GENERATOR - 5</t>
  </si>
  <si>
    <t>EMERGENCY GENERATOR - 6</t>
  </si>
  <si>
    <t>EMER GENERATOR, NO.2 FUEL OIL FIRED, BLD 20, EU-18</t>
  </si>
  <si>
    <t>CHARLES RIVER LABORATORIES</t>
  </si>
  <si>
    <t>1190095</t>
  </si>
  <si>
    <t>CAMPUS CENTER EMERGENCY GENERATOR (REPLACEMENT)</t>
  </si>
  <si>
    <t>B1-GEN1</t>
  </si>
  <si>
    <t>BANK OF AMERICA</t>
  </si>
  <si>
    <t>1193196</t>
  </si>
  <si>
    <t>BOSTON WATER AND SEWER COMMISSION</t>
  </si>
  <si>
    <t>1191948</t>
  </si>
  <si>
    <t>RESEARCH CENTR (EXP) - GENERATR #2 - 10.4 MMBTU/HR</t>
  </si>
  <si>
    <t>ULTRA LOW SULFER DIESEL</t>
  </si>
  <si>
    <t>GENERATOR #1-CUMMINS 44DFDRTO1DGGW 150KW LAH</t>
  </si>
  <si>
    <t>TUFTS UNIVERSITY GRAFTON CAMPUS</t>
  </si>
  <si>
    <t>1180262</t>
  </si>
  <si>
    <t>ROBINSON BUILDING 200 KW</t>
  </si>
  <si>
    <t>STAD-GEN</t>
  </si>
  <si>
    <t>GENERATOR #4-CATERPILLAR 3406</t>
  </si>
  <si>
    <t>CHICOPEE ELECTRIC LIGHT</t>
  </si>
  <si>
    <t>0420232</t>
  </si>
  <si>
    <t>GENERATOR #5-CATERPILLAR 3512B (1C NORTH 1)</t>
  </si>
  <si>
    <t>EMERGENCY GENERATOR-CATERPILLAR #3512</t>
  </si>
  <si>
    <t>GENERATOR #2-CATERPILLAR #3512 STD</t>
  </si>
  <si>
    <t>MWRA GILLIS PUMP STATION</t>
  </si>
  <si>
    <t>1191723</t>
  </si>
  <si>
    <t>BUILDING 26 CRITICAL POWER GENERATOR</t>
  </si>
  <si>
    <t>GENERATOR #2-CATERPILLAR #3406TA      DIESEL</t>
  </si>
  <si>
    <t>GENERATOR #2-CATERPILLAR #3406TZ   DIESEL</t>
  </si>
  <si>
    <t>W BUILDING #2 750 KW</t>
  </si>
  <si>
    <t>EMT GEN NO.1-SUPERIOR 100R161 NO.2 OIL 0.3PCT.S</t>
  </si>
  <si>
    <t>EMR GEN 1-SUPERIOR 100KWE  NO.2 OIL</t>
  </si>
  <si>
    <t>GENERATOR #2007-03-CAT C15-400KW</t>
  </si>
  <si>
    <t>129 LAKE GENERATOR</t>
  </si>
  <si>
    <t>MISC. SMALL EMERGENCY GENERATORS - DIESEL</t>
  </si>
  <si>
    <t>GENERATOR #1-CATERPILLAR 3406 225KW  #2 OIL-0.05S</t>
  </si>
  <si>
    <t>GENERATOR #1-CATERPILLAR #3406 225KW</t>
  </si>
  <si>
    <t>MWRA FORE RIVER STAGING AREA</t>
  </si>
  <si>
    <t>1190304</t>
  </si>
  <si>
    <t>GENERATOR #4-CATERPILLAR #97AD4722S  DIESEL SHR2</t>
  </si>
  <si>
    <t>GENERATOR #4-CATERPILLAR #97AD4722S  DIESEL  SHR2</t>
  </si>
  <si>
    <t>UMASS LOWELL NORTH CAMPUS</t>
  </si>
  <si>
    <t>1210041</t>
  </si>
  <si>
    <t>EMERG. GENERATORS 4 MISC MANU</t>
  </si>
  <si>
    <t>EMERGENCY GENERATORS (KEYES, DUCHESNE, CUSH/HARD)</t>
  </si>
  <si>
    <t>BOSTON COLLEGE LAW SCHOOL</t>
  </si>
  <si>
    <t>1190144</t>
  </si>
  <si>
    <t>#2 GENERATOR JOHN DEERE</t>
  </si>
  <si>
    <t>GENERATOR #4-KOHLER 250 R02DR   #2 OIL-0.3PERCENTS</t>
  </si>
  <si>
    <t>GENERATOR #4-KOHLER/DETROIT 250 RO2D  423 HP  F-14</t>
  </si>
  <si>
    <t>GENERATOR #8-CATERPILLAR 3304 122KW</t>
  </si>
  <si>
    <t>GENERATOR #8-CATERPILLAR 3304 BLDG 2 122KW</t>
  </si>
  <si>
    <t>BLDG 614 DIESEL EPG</t>
  </si>
  <si>
    <t>WESTOVER AIR RESERVE BASE</t>
  </si>
  <si>
    <t>0420017</t>
  </si>
  <si>
    <t>NO. 2 FUEL OIL - 0.0015S</t>
  </si>
  <si>
    <t>PEMBROKE GEN #3-CATERPILLAR 3406 BDI 300KW  PORT.</t>
  </si>
  <si>
    <t>Residential Property Managers</t>
  </si>
  <si>
    <t>531311</t>
  </si>
  <si>
    <t>HARBOR TOWERS I &amp; II</t>
  </si>
  <si>
    <t>1190309</t>
  </si>
  <si>
    <t>EMERGENCY GENERATOR #2</t>
  </si>
  <si>
    <t>HD2 EMERGENCY GENERATOR EU# 3G</t>
  </si>
  <si>
    <t>STARTER DIESEL ENGINE</t>
  </si>
  <si>
    <t>GENERATOR B3 MOD B KOHLER - 400RE02U</t>
  </si>
  <si>
    <t>GENERATOR EG2, B3 MOD B, KOHLER - 400RE02V 4WKW</t>
  </si>
  <si>
    <t>DIESEL FIRE PUMP- CLARKE/DETROIT .05 PERCENT S</t>
  </si>
  <si>
    <t>DIESEL FIRE PUMP - CLARKE-DETROIT</t>
  </si>
  <si>
    <t>WANG ACC EMERGNECY GENERATOR</t>
  </si>
  <si>
    <t>COX GENERATOR</t>
  </si>
  <si>
    <t>EMERGENCY GENERATOR: 400 KW @ RENAISSANCE GARAGE</t>
  </si>
  <si>
    <t>EGEN#2, CAT C15 500KW - NO. 2 ULSD</t>
  </si>
  <si>
    <t>Veterinary Services</t>
  </si>
  <si>
    <t>541940</t>
  </si>
  <si>
    <t>GENERATOR #1 KOHLER 1000 REOEDC</t>
  </si>
  <si>
    <t>BETH ISRAEL DEACONESS HOSPITAL NEEDHAM</t>
  </si>
  <si>
    <t>1190559</t>
  </si>
  <si>
    <t>GENERATOR #1 CSO</t>
  </si>
  <si>
    <t>HOLYOKE WWT PLANT</t>
  </si>
  <si>
    <t>0420436</t>
  </si>
  <si>
    <t>GENERATOR #1-CATERPILLAR D3482A/SR4  620KW</t>
  </si>
  <si>
    <t>KOHLER GEN SET - 260 KW</t>
  </si>
  <si>
    <t>DIESEL .0015S</t>
  </si>
  <si>
    <t>GENERATOR #5 - CATERPILLAR 400KW GEN LP PLANT</t>
  </si>
  <si>
    <t>GENERATOR 32 - CUMMINS 230 KW</t>
  </si>
  <si>
    <t>VA HEALTHCARE SYSTEM BROCKTON</t>
  </si>
  <si>
    <t>1192229</t>
  </si>
  <si>
    <t>GENERATOR #2KOHLER 150KW   SMITHS FERRY STATION</t>
  </si>
  <si>
    <t>GENERATOR 34 - GENERAC 100 KW</t>
  </si>
  <si>
    <t>200 BERKELEY - GENERATOR #2- CATERPILLAR #3512DITA</t>
  </si>
  <si>
    <t>GENERATOR #3-KOHLER 150KW  #2 OIL-0.3 S     G3</t>
  </si>
  <si>
    <t>GENERATOR #3, BLDG 4-KOHLER 150 ROJZ 150KW</t>
  </si>
  <si>
    <t>ENGINE #7-FAIRBANKS MORSE 38DD 8 1/2  #2 OIL</t>
  </si>
  <si>
    <t>GENERATOR DIESEL DG 1-W79 2-W79</t>
  </si>
  <si>
    <t>EMERGENCY GENERATOR-1</t>
  </si>
  <si>
    <t>COMMONWEALTH NEW BEDFORD ENERGY LLC</t>
  </si>
  <si>
    <t>1200624</t>
  </si>
  <si>
    <t>1180052</t>
  </si>
  <si>
    <t>DIESEL 15PPM S</t>
  </si>
  <si>
    <t>GENERATOR 1-CATERPILLAR 3306 125 KW 2 OIL</t>
  </si>
  <si>
    <t>PELICAN PRODUCTS INC</t>
  </si>
  <si>
    <t>0420853</t>
  </si>
  <si>
    <t>GENERATOR- CATERPILLAR 150KW</t>
  </si>
  <si>
    <t>ROHM &amp; HAAS ELECTRONIC MATERIALS</t>
  </si>
  <si>
    <t>1210409</t>
  </si>
  <si>
    <t>GENERATOR #7 500 KW CATEPILLAR 35 KNEELAND</t>
  </si>
  <si>
    <t>GENERATOR # 9 500KW CATERPILLAR HARVARD ST</t>
  </si>
  <si>
    <t>PP2 - GENERATOR 5 - CUMMINS 450KW  ULSD</t>
  </si>
  <si>
    <t>EMERGENCY GENERATOR - BLDG #2A  CUMMINS  600KW</t>
  </si>
  <si>
    <t>CATERPILLAR MODEL 3512B GENERATOR 13.2 MMBTU/HR</t>
  </si>
  <si>
    <t>BOSTON SHIP REPAIR LLC</t>
  </si>
  <si>
    <t>1191435</t>
  </si>
  <si>
    <t>CATERPILLAR MODEL 3306 GENERATOR 2.42 MMBTU/HR</t>
  </si>
  <si>
    <t>GENERATOR #2-CATERPILLAR  750 KW</t>
  </si>
  <si>
    <t>GENERATOR 72-CATERPILLAR 3508DITA 750KW</t>
  </si>
  <si>
    <t>EMERGENCY GENERATOR D-D</t>
  </si>
  <si>
    <t>129 FRANKLIN EG1</t>
  </si>
  <si>
    <t>FOREST CITY UNIVERSITY PARK AT MIT</t>
  </si>
  <si>
    <t>1193230</t>
  </si>
  <si>
    <t>EG-2 BUS GARAGE PENTHOUSE</t>
  </si>
  <si>
    <t>ONEI-GEN</t>
  </si>
  <si>
    <t>EU4 (FEPOC EGEN#1) CUMMINS 4BT</t>
  </si>
  <si>
    <t>EU4 (FEPOC EGEN#2) CUMMINS 4BT</t>
  </si>
  <si>
    <t>GENERATOR #2-CUMMINGS #KTA19GS2  DIESEL BLDG #2</t>
  </si>
  <si>
    <t>GENERATOR #2-CUMMINGS #KTA19GS2  DIESEL  BLDG #2</t>
  </si>
  <si>
    <t>GENERATOR #5-CATERPILLAR #3406  DIESEL  MOD11</t>
  </si>
  <si>
    <t>GENERATOR #5-CATERPILLAR#3406  DIESEL MOD11</t>
  </si>
  <si>
    <t>ADMINISTRATIVE BUILDING GENERATOR</t>
  </si>
  <si>
    <t>Electromedical and Electrotherapeutic Apparatus Manufacturin</t>
  </si>
  <si>
    <t>334510</t>
  </si>
  <si>
    <t>DAHOD CAT C-15 EMERGENCY GENERATOR</t>
  </si>
  <si>
    <t>Other Chemical and Allied Products Merchant Wholesalers</t>
  </si>
  <si>
    <t>424690</t>
  </si>
  <si>
    <t>EMER FIRE PUMP-CUMMINS DIESEL</t>
  </si>
  <si>
    <t>UNIVAR USA INCORPORATED</t>
  </si>
  <si>
    <t>1190820</t>
  </si>
  <si>
    <t>26 LANDSDOWNE FC EG1</t>
  </si>
  <si>
    <t>EMERGENCY ENGINE 80-FIRE PUMP</t>
  </si>
  <si>
    <t>HD1 EMERGENCY GENERATOR EU #3A</t>
  </si>
  <si>
    <t>EMERGENCY POWER GENERATOR</t>
  </si>
  <si>
    <t>VERIZON</t>
  </si>
  <si>
    <t>EMER GEN #27 - POPE HALL</t>
  </si>
  <si>
    <t>ULTRA LOW SULFUR DIESEL - 15 PPM</t>
  </si>
  <si>
    <t>EMGEN 3 -KOHLER 500 ROZD-515KWE- # 2 OIL ULSD</t>
  </si>
  <si>
    <t>1194017</t>
  </si>
  <si>
    <t>DIESEL FUEL FIRED GENERATOR - LIFE SCIENCES BLDG</t>
  </si>
  <si>
    <t>EMERGENCY GENERATOR  BLDG #1A  CUMMINS 600KW</t>
  </si>
  <si>
    <t>BACKUP GENERATOR</t>
  </si>
  <si>
    <t>MSPCA METHUEN</t>
  </si>
  <si>
    <t>1210217</t>
  </si>
  <si>
    <t>CHURCHILL EMERGENCY GENERATOR 2011 REPLACEMENT</t>
  </si>
  <si>
    <t>CAT 3412 #1</t>
  </si>
  <si>
    <t>CAT 3412 #2</t>
  </si>
  <si>
    <t>LIBRARY EMERGENCY DIESEL GENERATOR DG1</t>
  </si>
  <si>
    <t>WWTP EMERGENCY GENERATOR</t>
  </si>
  <si>
    <t>EU1312 5 CUMMINGTON STREET EMERGENCY GENERATOR</t>
  </si>
  <si>
    <t>EMERGENCY DIESEL FIRE PUMP ENGINE (265 HP)</t>
  </si>
  <si>
    <t>PUGMILL</t>
  </si>
  <si>
    <t>AGGREGATE INDUSTRIES</t>
  </si>
  <si>
    <t>1200211</t>
  </si>
  <si>
    <t>GENERATOR #1-CATERPILLAR 180KW #2</t>
  </si>
  <si>
    <t>GENERATOR #1-CATERPILLAR SR-4 3306-RC 180KW</t>
  </si>
  <si>
    <t>MASSACHUSETTS HOSPITAL SCHOOL</t>
  </si>
  <si>
    <t>1191010</t>
  </si>
  <si>
    <t>GENERATOR #5-KOHLER 60 KW  60EOZJB  DIESEL</t>
  </si>
  <si>
    <t>EMERGENCY GENERATOR - BLDG #2B CUMMINS 600KW</t>
  </si>
  <si>
    <t>B2-GEN1</t>
  </si>
  <si>
    <t>GENERATOR #3-KOHLER 125 ROZ281     DIESEL</t>
  </si>
  <si>
    <t>GENERATOR #3-KOHLER 125 R0Z281  DIESEL</t>
  </si>
  <si>
    <t>GENERATOR #1-BUILDING 3, MOD C</t>
  </si>
  <si>
    <t>GENERATOR #4-DETROIT DIESEL #DDFP04AN #2 OIL</t>
  </si>
  <si>
    <t>FIRE PUMP GENERATOR - CLARK GM DDFP (DIESEL)</t>
  </si>
  <si>
    <t>400 KW EMERGENCY DIESEL D1</t>
  </si>
  <si>
    <t>1193116</t>
  </si>
  <si>
    <t>LARGE STATIONARY DIESEL FUEL FIRED GENERATORS</t>
  </si>
  <si>
    <t>WOODS HOLE OCEAN INSTITUTE</t>
  </si>
  <si>
    <t>1200555</t>
  </si>
  <si>
    <t>STATIONARY DIESEL FUEL-FIRED GENERATORS</t>
  </si>
  <si>
    <t>WOODS HOLE OCEANOGRAPHIC INSTITUE</t>
  </si>
  <si>
    <t>1201032</t>
  </si>
  <si>
    <t>EMGN DIESEL FUEL</t>
  </si>
  <si>
    <t>GENERATOR # 2</t>
  </si>
  <si>
    <t>ROWES WHARF CONDOMINIUM</t>
  </si>
  <si>
    <t>1190885</t>
  </si>
  <si>
    <t>Rolled Steel Shape Manufacturing</t>
  </si>
  <si>
    <t>331221</t>
  </si>
  <si>
    <t>DIGITAL 128 FIRST AVENUE LLC &amp; 105 CABOT</t>
  </si>
  <si>
    <t>1191775</t>
  </si>
  <si>
    <t>B300 EMERGENCY GENERATOR</t>
  </si>
  <si>
    <t>GENERATOR AREA-800/REVCO</t>
  </si>
  <si>
    <t>GENERATOR AREA-700/CORP</t>
  </si>
  <si>
    <t>GENERATOR AREA-600/SOUTH</t>
  </si>
  <si>
    <t>GENERATOR - CATERPILLAR 3406 ULSD #2 OIL</t>
  </si>
  <si>
    <t>GENERATOR - CATERPILLAR 3406 ULSD #2 OIL BLDG 59</t>
  </si>
  <si>
    <t>NORTHWEST LAB EG</t>
  </si>
  <si>
    <t>WHITE #2 BUILDING EMERGENCY GENERATOR</t>
  </si>
  <si>
    <t>EMGEN #4 -KOHLER 600 ROZD-600 KWE-#2 OIL ULSD</t>
  </si>
  <si>
    <t>EMER FIRE PUMP - DETROIT DIESEL - NO. 2 OIL 15 PPM</t>
  </si>
  <si>
    <t>EMER FIRE PUMP- DETROIT DIESEL- NO. 2 OIL ULSD</t>
  </si>
  <si>
    <t>1180363</t>
  </si>
  <si>
    <t>Human Resources and Executive Search Consulting Services</t>
  </si>
  <si>
    <t>541612</t>
  </si>
  <si>
    <t>GENERATOR #4-OLYMPIAN #D200P4  ULSD</t>
  </si>
  <si>
    <t>GENERATOR #4-OLYMPIAN #D200P4 ULSD 15 PPM SULFUR</t>
  </si>
  <si>
    <t>MERCER LLC</t>
  </si>
  <si>
    <t>1191974</t>
  </si>
  <si>
    <t>BLI GEN - CATERPILLAR 3406 47R06 300KW 3.2MM ULSD</t>
  </si>
  <si>
    <t>EGEN 1</t>
  </si>
  <si>
    <t>GENERATOR #1-CATERPILLAR #3508B       DIESEL</t>
  </si>
  <si>
    <t>GENERATOR #1-CATERPILLAR #3508B    DIESEL</t>
  </si>
  <si>
    <t>GASS-GEN</t>
  </si>
  <si>
    <t>765 COMMONWEALTH AVE GENERATOR</t>
  </si>
  <si>
    <t>GENERATOR DIESEL  DG N9A</t>
  </si>
  <si>
    <t>EMER GEN #1 - CATERPILLAR 3412 - NO. 2 OIL 15 PPM</t>
  </si>
  <si>
    <t>EMGEN 1-CATERPILLAR 3412- NO. 2 FUEL OIL ULSD</t>
  </si>
  <si>
    <t>GENERATOR #3-CATERPILLAR #7DB00593    NAT GAS</t>
  </si>
  <si>
    <t>GENERATOR #3-CATERPILLAR #7DB00593  DIESEL FUEL</t>
  </si>
  <si>
    <t>BERKSHIRE MEDICAL CENTER</t>
  </si>
  <si>
    <t>1170026</t>
  </si>
  <si>
    <t>GENERATOR #1-CUMMINS #NTTA855GS  DIESEL BLDG #1</t>
  </si>
  <si>
    <t>LIFE SAFETY SHR1 GEN.-CUMMINNS #NTTA855GS DIESEL</t>
  </si>
  <si>
    <t>GROTON SCHOOL</t>
  </si>
  <si>
    <t>1210647</t>
  </si>
  <si>
    <t>MILFORD REGIONAL MEDICAL CENTER INC</t>
  </si>
  <si>
    <t>1200135</t>
  </si>
  <si>
    <t>GENERATOR #1-WAUKESHAW #5792DSU 954 GALS  DIESEL</t>
  </si>
  <si>
    <t>GENERATOR #1-WAUKESHA  #5792DSU    DIESEL</t>
  </si>
  <si>
    <t>PP3 GENERATOR 3 - CUMMINS 450KW ULSD</t>
  </si>
  <si>
    <t>GENERATOR #4-CATERPILLAR #3412        #2 OIL</t>
  </si>
  <si>
    <t>EMERGENCY GENERATOR (500) CAT 3412 (DIESEL)</t>
  </si>
  <si>
    <t>90TM-GEN</t>
  </si>
  <si>
    <t>GENERATOR #2-SUPERIOR #865R161</t>
  </si>
  <si>
    <t>ST ANNES HOSPITAL</t>
  </si>
  <si>
    <t>1200117</t>
  </si>
  <si>
    <t>GENERATOR #1-SUPERIOR #365R161</t>
  </si>
  <si>
    <t>GENERATOR #3-SUPERIOR #365R161 365KW</t>
  </si>
  <si>
    <t>LOMBARD DINING HALL NO. 2 OIL GENERATOR</t>
  </si>
  <si>
    <t>NICHOLS COLLEGE</t>
  </si>
  <si>
    <t>1180266</t>
  </si>
  <si>
    <t>GENERATOR #1-CUMMINS PTD0200CM  #2 OIL-0.3PERCENTS</t>
  </si>
  <si>
    <t>GENERATOR #1-CUMMINS PTD0200CM 250KWE    BLDG #F9</t>
  </si>
  <si>
    <t>EMERGENCY GENERATOR BLDG #1B</t>
  </si>
  <si>
    <t>EMERGENCY GEN. BLDG #1B CUMMINS 600KW</t>
  </si>
  <si>
    <t>200 BERKELEY - GENERATOR #3- CATERPILLAR #3512DITA</t>
  </si>
  <si>
    <t>110T GEN</t>
  </si>
  <si>
    <t>MCLEAN HOSPITAL</t>
  </si>
  <si>
    <t>1190002</t>
  </si>
  <si>
    <t>Other Measuring and Controlling Device Manufacturing</t>
  </si>
  <si>
    <t>334519</t>
  </si>
  <si>
    <t>MKS INSTRUMENTS INC</t>
  </si>
  <si>
    <t>1191931</t>
  </si>
  <si>
    <t>GENERATOR 11 RHODES ARTS</t>
  </si>
  <si>
    <t>NRLM DYED #2 DF ULSD</t>
  </si>
  <si>
    <t>EMERGENCY GENERATORS  (2) TWIN CATS</t>
  </si>
  <si>
    <t>LIFE SAFETY GENERATOR- CUMMINS</t>
  </si>
  <si>
    <t>CAMP-GEN</t>
  </si>
  <si>
    <t>CATERPILLAR EG</t>
  </si>
  <si>
    <t>MAJILITE MANUFACTURING INC</t>
  </si>
  <si>
    <t>1210396</t>
  </si>
  <si>
    <t>EMERGENCY GENERATOR 2</t>
  </si>
  <si>
    <t>FIRE PUMP #1</t>
  </si>
  <si>
    <t>ULTRA-LOW SULFUR DIESEL FUEL</t>
  </si>
  <si>
    <t>EMERGENCY GENERATOR 7 AT NEW WATER TANK</t>
  </si>
  <si>
    <t>VA CENTRAL WESTERN MASS HEALTHCARE SYST</t>
  </si>
  <si>
    <t>0420059</t>
  </si>
  <si>
    <t>GENERATOR #1-KOHLER 50 ROZ 181  69KW    SOUTH HALL</t>
  </si>
  <si>
    <t>EM GEN J - CUMMUNS 500FOC</t>
  </si>
  <si>
    <t>EM GEN J, 101 HUNTINGTON, CUMMINS 500FOC36FC 300KW</t>
  </si>
  <si>
    <t>EU4 (KH-EGEN001) CUMMINS DGDF 5734876</t>
  </si>
  <si>
    <t>EMERGENCY DIESEL GENERATOR O</t>
  </si>
  <si>
    <t>HEWLETT PACKARD ENTERPRISE COMPANY</t>
  </si>
  <si>
    <t>1193680</t>
  </si>
  <si>
    <t>EM GEN #1- KOHLER 350 NOT IN SERVICE</t>
  </si>
  <si>
    <t>EMER GEN #1 - KOHLER 350ROZD-71 - DIESEL</t>
  </si>
  <si>
    <t>EMERG. GEN. #1 - 155 FORTUNE BLVD</t>
  </si>
  <si>
    <t>EMERGENCY GENERATOR-CATERPILLAR 3406</t>
  </si>
  <si>
    <t>SAINT-GOBAIN CERAMICS &amp; PLASTICS INC</t>
  </si>
  <si>
    <t>1210735</t>
  </si>
  <si>
    <t>#2 OIL 0.0015 PERCENT S</t>
  </si>
  <si>
    <t>HIGG GEN</t>
  </si>
  <si>
    <t>GENERATOR #9-CAT #3512B 1,500KW #2 OIL  DG32</t>
  </si>
  <si>
    <t>GENERATOR#9-CATERPILLAR #3512B 1500KW DIESEL DG-32</t>
  </si>
  <si>
    <t>EU17-20 EMERGENCY GENERATORS COMBINED &gt;37K</t>
  </si>
  <si>
    <t>EMGEN #5 - CAT 3516C - #2 FUEL OIL ULSD</t>
  </si>
  <si>
    <t>EMERGENCY GENERATOR #1 - BUILDING 3139</t>
  </si>
  <si>
    <t>65 DAN - EM GEN CATERPILLAR - 150 KW</t>
  </si>
  <si>
    <t>SERVICE CTR GEN - SUPERIOR 350KW  3.2MMBTU/HR ULSD</t>
  </si>
  <si>
    <t>EMR GEN #1-CUMMINS VT-12700GS 400 KWE#2 OIL</t>
  </si>
  <si>
    <t>METROWEST MEDICAL CENTER</t>
  </si>
  <si>
    <t>1190762</t>
  </si>
  <si>
    <t>EMR GEN #2-CUMMINS VT-1710-GS</t>
  </si>
  <si>
    <t>WTC FREC GENERATOR #1 - CUMMINS DFJD5007314H #2FO</t>
  </si>
  <si>
    <t>EMERGENCY GENERATOR 80-EGEN</t>
  </si>
  <si>
    <t>GENERATOR #2-CATERPILLAR #3512B       #2 OIL</t>
  </si>
  <si>
    <t>EMERGENCY GENERATOR (200 #2) - CAT 3512B (DIESEL)</t>
  </si>
  <si>
    <t>DEISEL OIL</t>
  </si>
  <si>
    <t>EMER GEN NO 5-CATERPILLAR 3512B</t>
  </si>
  <si>
    <t>PP GENERATOR - WAUKESHA 900KW ULSD</t>
  </si>
  <si>
    <t>DIESEL FUEL FIRED GENERATOR - STANDISH HALL</t>
  </si>
  <si>
    <t>WINCHESTER HOSPITAL</t>
  </si>
  <si>
    <t>1190232</t>
  </si>
  <si>
    <t>WTC FREC GENERATOR #2-CUMMINS 1000DQFAD-6889 #2FO</t>
  </si>
  <si>
    <t>WTC FREC GENERATOR #3-CUMMINS 1000DQFAD-6889 #2FO</t>
  </si>
  <si>
    <t>EMERGENCY GENERATOR #4-DIESEL</t>
  </si>
  <si>
    <t>GENERATOR #4 - CATERPILLAR C27 800KW</t>
  </si>
  <si>
    <t>EMERGENCY GENERATOR #5-DIESEL</t>
  </si>
  <si>
    <t>GENERATOR #5 - CATERPILLAR C27 800KW</t>
  </si>
  <si>
    <t>GENERATOR #1-CUMMINS 600KW         #2 OIL-0.3S</t>
  </si>
  <si>
    <t>GENERATOR #1-CUMMINS 600KW</t>
  </si>
  <si>
    <t>GENERATOR #2-CUMMINS 600KW         #2 OIL-0.3S</t>
  </si>
  <si>
    <t>GENERATOR #2-CUMMINS 600KW</t>
  </si>
  <si>
    <t>Optical Instrument and Lens Manufacturing</t>
  </si>
  <si>
    <t>333314</t>
  </si>
  <si>
    <t>KARL STORZ ENDOVISION INC</t>
  </si>
  <si>
    <t>1181437</t>
  </si>
  <si>
    <t>B500 KOHLER GENERATOR</t>
  </si>
  <si>
    <t>GEN #46(2)-CAT 3512B     #2 OIL 0.003S DG-46-1</t>
  </si>
  <si>
    <t>GEN #46 01- CAT 3512B 1500 KW  DIESEL DG46-01</t>
  </si>
  <si>
    <t>GEN #46 02-CAT 3512B 1500 KW DIESEL DG46-02</t>
  </si>
  <si>
    <t>ELLISON AND SERVICE BUILDING FIRE PUMPS (2 UNITS)</t>
  </si>
  <si>
    <t>GEN #32 - ECONOMY PARKING GARAGE CUMMINS 300DQHAB</t>
  </si>
  <si>
    <t>EMER GEN NO 4 CATERPILLAR 3512B</t>
  </si>
  <si>
    <t>EMER GEN #3 - CATERPILLAR 3412 - NO. 2 OIL 15 PPM</t>
  </si>
  <si>
    <t>EMGEN 3 - CAT 3412 - NO. 2 FUEL OIL ULSD</t>
  </si>
  <si>
    <t>GENERATOR 3 (CATERPILLAR) D150P1</t>
  </si>
  <si>
    <t>GENERATOR #1-CUMMINS 400KW</t>
  </si>
  <si>
    <t>MA COM TECHNOLOGY SOLUTIONS INC</t>
  </si>
  <si>
    <t>1210330</t>
  </si>
  <si>
    <t>91 SIDNEY EG 1</t>
  </si>
  <si>
    <t>EMERGENCY GENERATOR (EMISSION UNIT 17)</t>
  </si>
  <si>
    <t>STSE GEN</t>
  </si>
  <si>
    <t>GENERATOR #1-KATOLIGHT D275         #2 OIL-0.3 S</t>
  </si>
  <si>
    <t>GENERATOR #1-KATOLIGHT D275FR74 275KW #2 OIL</t>
  </si>
  <si>
    <t>EMERGENCY GENERATOR ID23881 - CAT C9</t>
  </si>
  <si>
    <t>GENERATOR 4 (CUMMINS) QSM11</t>
  </si>
  <si>
    <t>EU#7 CUMMINS EMERGENCY GENERATORS (2)</t>
  </si>
  <si>
    <t>Claims Adjusting</t>
  </si>
  <si>
    <t>524291</t>
  </si>
  <si>
    <t>GENERATOR DG-2</t>
  </si>
  <si>
    <t>COMMERCE INSURANCE CO INC</t>
  </si>
  <si>
    <t>1181297</t>
  </si>
  <si>
    <t>EMERGENCY GENERATOR CATERPILLAR 3208</t>
  </si>
  <si>
    <t>KIDDE FENWAL INCORPORATED</t>
  </si>
  <si>
    <t>1191296</t>
  </si>
  <si>
    <t>GRANITE STATE-WESTFORD</t>
  </si>
  <si>
    <t>1210418</t>
  </si>
  <si>
    <t>EM GEN K - CAT 3406  500 KW</t>
  </si>
  <si>
    <t>EM GEN K, 101 HUNTINGTON, CAT 3406  500 KW</t>
  </si>
  <si>
    <t>GENERATOR #5-LAMARCHE A46-10-12V-A1 30KW  LOEW CTR</t>
  </si>
  <si>
    <t>GENERATOR #95 POULTRY 49 KW</t>
  </si>
  <si>
    <t>EMERGENCY GENERATOR #1 - DIESEL</t>
  </si>
  <si>
    <t>EMERGENCY GENERATOR #1 - CATERPILLAR</t>
  </si>
  <si>
    <t>CHELMSFORD HIGH SCHOOL</t>
  </si>
  <si>
    <t>1210706</t>
  </si>
  <si>
    <t>OLD T HANGARS GENERATOR CONDEC 3160-0010</t>
  </si>
  <si>
    <t>PINE HILL T HANGARS GENERATOR ONAN 60DWJ-4R8/5308B</t>
  </si>
  <si>
    <t>610 GARAGE CUMMINS 230 KW ULSD</t>
  </si>
  <si>
    <t>EDG-HAYSTACK</t>
  </si>
  <si>
    <t>GENERATOR KOHLER - KENDALL CLASSROOM BLDG</t>
  </si>
  <si>
    <t>STANDBY GENERATOR-CAT 3508 STD 400 KWE #2 DIESEL</t>
  </si>
  <si>
    <t>EMERGENCY GENERATOR-CAT 3508 STD 400 KWE #2 OIL</t>
  </si>
  <si>
    <t>MWRA DELAURIE PUMP STATION</t>
  </si>
  <si>
    <t>1190328</t>
  </si>
  <si>
    <t>AMES EDG #1 CATERPILLAR 19.3 MMBTU/HR 2000 KW</t>
  </si>
  <si>
    <t>BROAD INSTITUTE</t>
  </si>
  <si>
    <t>1191975</t>
  </si>
  <si>
    <t>SOUTHWOOD EMERGENCY GENERATOR</t>
  </si>
  <si>
    <t>GENERATOR #5-CATERPILLAR #1000KW  ULSD</t>
  </si>
  <si>
    <t>GENERATOR #5-CATERPILLAR #1000KW ULSD M AND V DLAM</t>
  </si>
  <si>
    <t>EMERGENCY GENERATOR NO. 1</t>
  </si>
  <si>
    <t>LIFE SAFETY GENERATOR CUMMINS 60 KW</t>
  </si>
  <si>
    <t>NO. 2 DIESEL</t>
  </si>
  <si>
    <t>EMR GEN #2 CATERPILLER 3412 800 KW</t>
  </si>
  <si>
    <t>VHS ACQUISITION SUBSIDARY</t>
  </si>
  <si>
    <t>1190832</t>
  </si>
  <si>
    <t>55 FRANKLIN FC EG1</t>
  </si>
  <si>
    <t>BUILDING 4A EMERGENCY BACK-UP GENERATOR</t>
  </si>
  <si>
    <t>Electric Bulk Power Transmission and Control</t>
  </si>
  <si>
    <t>221121</t>
  </si>
  <si>
    <t>ISO NEW ENGLAND</t>
  </si>
  <si>
    <t>0420182</t>
  </si>
  <si>
    <t>BUILDING 5 EMERGENCY BACK-UP GENERATOR</t>
  </si>
  <si>
    <t>STONEHILL COLLEGE</t>
  </si>
  <si>
    <t>1192324</t>
  </si>
  <si>
    <t>GEN #  (3)- KOHLER  #2 DIESEL       DG-W4-W20-W31</t>
  </si>
  <si>
    <t>GENERATORS(3)-KOHLER DIESEL   DG-W4-W20-W31</t>
  </si>
  <si>
    <t>GEN #2- #2 OIL</t>
  </si>
  <si>
    <t>GEN #2A - WAUKESHA L5790DSIU 1000KW CHP 1</t>
  </si>
  <si>
    <t>GEN #12 - #2 OIL</t>
  </si>
  <si>
    <t>GEN #12 - CATERPILLAR SR4 600KW BLDG 58</t>
  </si>
  <si>
    <t>GEN #5 - #2 OIL</t>
  </si>
  <si>
    <t>GEN #5 - CATERPILLAR SR-4 600KW CARGO BLDG 57</t>
  </si>
  <si>
    <t>2000 KW EMERGENCY GENERATOR (CATERPILLAR)</t>
  </si>
  <si>
    <t>LOW SULPHUR FUEL OIL #2</t>
  </si>
  <si>
    <t>BLDG 700 EMERGENCY GENERATOR 6006834P</t>
  </si>
  <si>
    <t>GENERATOR #1-ONAN CT-85562 195 GALS #2 OIL</t>
  </si>
  <si>
    <t>GENERATOR -ONAN CT-88562 200KW</t>
  </si>
  <si>
    <t>CPI-BEVERLY MICROWAVE DIVISION</t>
  </si>
  <si>
    <t>1190716</t>
  </si>
  <si>
    <t>HD1 - FIRE PUMP EU# 3I</t>
  </si>
  <si>
    <t>BUILDING BACK-UP GENERATOR</t>
  </si>
  <si>
    <t>All Other Professional, Scientific, and Technical Services</t>
  </si>
  <si>
    <t>541990</t>
  </si>
  <si>
    <t>CATERPILLAR 3508B 1MW STANDBY GENERATOR</t>
  </si>
  <si>
    <t>COLOSPACE</t>
  </si>
  <si>
    <t>1193721</t>
  </si>
  <si>
    <t>CONT-GEN</t>
  </si>
  <si>
    <t>EU17-20 GENERATORS COMBINED &lt;37K</t>
  </si>
  <si>
    <t>EMERGENCY GENERATOR #4-FERMONT 200KW</t>
  </si>
  <si>
    <t>EMERGENCY GENERATOR 68-FERMONT 160KW</t>
  </si>
  <si>
    <t>NO. 2 OIL ULSD</t>
  </si>
  <si>
    <t>EMERGENCY GENERATORS ULSD - &lt;3MMBTU - &lt;1990</t>
  </si>
  <si>
    <t>EMERGENCY GENERATOR - SCIENCE CENTER - LIFE SAFETY</t>
  </si>
  <si>
    <t>SIMMONS COLLEGE</t>
  </si>
  <si>
    <t>1190072</t>
  </si>
  <si>
    <t>EU4 (L-EGEN001) CUMMINS ONAN 100 ODVC 15R/29</t>
  </si>
  <si>
    <t>GEN #31 - PRESCOTT ST PUMP STATION</t>
  </si>
  <si>
    <t>GENERATOR #2 - CAT 3516</t>
  </si>
  <si>
    <t>ACC2 GENERATOR 9 - CONSOLIDATED 675KW ULSD</t>
  </si>
  <si>
    <t>ACC2 GENERATOR 9 - CONSOLIDATED POWER 675KW ULSD</t>
  </si>
  <si>
    <t>GENERATOR CATERPILLAR - NORTH COMPLEX - KOCH BLDG</t>
  </si>
  <si>
    <t>GENERATOR #3-KOHLER 125ROZ271   #2 OIL-0.3PERCENTS</t>
  </si>
  <si>
    <t>GENERATOR #3-KOHLER 125ROZ271 150 KWE  BLDG F13</t>
  </si>
  <si>
    <t>PEMBROKE GEN #2-WHITE D4800TAH 155KW  #2FO</t>
  </si>
  <si>
    <t>GENERATOR #96 MCGRATH 250 EKW</t>
  </si>
  <si>
    <t>CRLS 1500 KW EMERGENCY DIESEL GENERATOR</t>
  </si>
  <si>
    <t>FIRE PUMP-PERKINS #PDFP06YT</t>
  </si>
  <si>
    <t>GEN #11 - #2 OIL</t>
  </si>
  <si>
    <t>GEN #11 - CATERPILLAR 3412DT 750KW BLDG 62</t>
  </si>
  <si>
    <t>BLDG 1539 ULSD BACK-UP ENGINE (230 KW)</t>
  </si>
  <si>
    <t>GENERATOR 2 NORTH BUILDING</t>
  </si>
  <si>
    <t>CLAY BUILDING MATERIAL AND REFRACTORIES MANUFACTURING</t>
  </si>
  <si>
    <t>327120</t>
  </si>
  <si>
    <t>ULTRA LOW SULFUR DIESEL (ULSD)</t>
  </si>
  <si>
    <t>CRYSTAR - EMERGENCY GENERATOR</t>
  </si>
  <si>
    <t>COORSTEK INC - WORCESTER</t>
  </si>
  <si>
    <t>1181403</t>
  </si>
  <si>
    <t>GENERATOR 1 (CUMMINS) NT-335-G7</t>
  </si>
  <si>
    <t>GENERATOR #1-CATERPILLAR #3512B       #2 OIL</t>
  </si>
  <si>
    <t>EMERGENCY GENERATOR (200 #1) - CAT 3512B (DIESEL)</t>
  </si>
  <si>
    <t>EU4 (J-EGEN001) CUMMINS ONAN 100 ODVC 15R/29</t>
  </si>
  <si>
    <t>GENERATOR #6, CUMMINS 750DFHA #2 FUEL OIL</t>
  </si>
  <si>
    <t>GENERATOR DIESEL DG E40, E51, W71</t>
  </si>
  <si>
    <t>EMERGENCY GENERATOR: 750 KW @ INV</t>
  </si>
  <si>
    <t>GENERATOR #5-CATERPILLAR 3512  10.466 MMBTU/HR</t>
  </si>
  <si>
    <t>HIGHLAND HALL AND POWER PLANT GENERATORS</t>
  </si>
  <si>
    <t>NORTH SHORE MEDICAL CENTER INC</t>
  </si>
  <si>
    <t>1190563</t>
  </si>
  <si>
    <t>STANDBY GENERATOR DIESEL</t>
  </si>
  <si>
    <t>DIESEL STANDBY GENERATORS</t>
  </si>
  <si>
    <t>VERTEX PHARMACEUTICALS INC</t>
  </si>
  <si>
    <t>1193373</t>
  </si>
  <si>
    <t>#2 FUEL OIL, DIESEL</t>
  </si>
  <si>
    <t>GENERATOR #1-CUMMINS 410 KW      ULSD</t>
  </si>
  <si>
    <t>100 MINUTEMAN LLC</t>
  </si>
  <si>
    <t>1210309</t>
  </si>
  <si>
    <t>NO. 2 DIESEL OIL-0.0015 S</t>
  </si>
  <si>
    <t>GENERATOR #5-KATO KTA-38GSI 750 KW #2 OIL-0.3 S</t>
  </si>
  <si>
    <t>GENERAL ELECTRIC LM5000 DUAL FUEL GAS TURBINE</t>
  </si>
  <si>
    <t>PEABODY MUNICIPAL LIGHT PLANT</t>
  </si>
  <si>
    <t>1190015</t>
  </si>
  <si>
    <t>DIESEL DRIVE AIR COMPRESSOR</t>
  </si>
  <si>
    <t>GEN #6 - #2 OIL</t>
  </si>
  <si>
    <t>GEN #6 - CATERPILLAR 3412DT FIELD LIGHTING</t>
  </si>
  <si>
    <t>Other Urban Transit Systems</t>
  </si>
  <si>
    <t>485119</t>
  </si>
  <si>
    <t>EMERGENCY GENERATOR (DETROIT-DIESEL)</t>
  </si>
  <si>
    <t>MBTA SOUTH BOSTON POWER</t>
  </si>
  <si>
    <t>1191667</t>
  </si>
  <si>
    <t>FIRE PUMP-CUMMINS #VT504  DIESEL</t>
  </si>
  <si>
    <t>FIRE PUMP-CUMMINS #VT504   DIESEL</t>
  </si>
  <si>
    <t>PHYSICAL PLANT BLACK START GENERATOR</t>
  </si>
  <si>
    <t>5 EMERGENCY GENERATORS - ULSD</t>
  </si>
  <si>
    <t>EMR GEN EU-15 -CUMMINS   #2 OIL O.05S 595 COMM</t>
  </si>
  <si>
    <t>EMEG GEN EU-15-CUMMINS 1734F1 #2 OIL  595 COMM AVE</t>
  </si>
  <si>
    <t>EG &gt;=3 &lt;10 MMBTU/HR INSTALLED 1990 - 2006, FO</t>
  </si>
  <si>
    <t>EGEN CAT 3516C - NO. 2 FUEL OIL - ULSD</t>
  </si>
  <si>
    <t>EM GEN #2 CATERPILLER XQ-500 DIESEL</t>
  </si>
  <si>
    <t>GENERATOR #3, #2 FUEL OIL, BLDG.1</t>
  </si>
  <si>
    <t>G#3 OLYMPIAN, PERKINS ENGINE, S#5PKXL04-XLJ1, B1</t>
  </si>
  <si>
    <t>PHILIPS MEDICAL SYSTEMS</t>
  </si>
  <si>
    <t>1210216</t>
  </si>
  <si>
    <t>EU3 (ML-EGEN001) CATERPILLAR 3412</t>
  </si>
  <si>
    <t>EU1317 925 COMMONWEALTH AVE EMERGENCY GENERATOR 1</t>
  </si>
  <si>
    <t>GEN #8 - #2 OIL</t>
  </si>
  <si>
    <t>GEN #8 - CUMMINS VTA2062 500KW NORTH TERMINAL</t>
  </si>
  <si>
    <t>GEN #29 - DIESEL</t>
  </si>
  <si>
    <t>GEN #29-CUMMINS 1000DQFAD 1000KW LOC IT</t>
  </si>
  <si>
    <t>GEN #26- #2OIL</t>
  </si>
  <si>
    <t>GEN #26 - CATERPILLAR 3508B 910KW TERMINAL A</t>
  </si>
  <si>
    <t>DIESEL FUEL FOR EMERGENCY GENERATOR</t>
  </si>
  <si>
    <t>EMERGENCY GENERATOR #8 CAT 750KW</t>
  </si>
  <si>
    <t>GENERATOR #1-CUMMINS  250 KW</t>
  </si>
  <si>
    <t>GENERATOR 70-CUMMIMS A79526A 250KW</t>
  </si>
  <si>
    <t>GENERATOR #5-KOHLER ULSD    DEEGAN HALL</t>
  </si>
  <si>
    <t>GENERATOR #5-KOHLER ULSD  DEEGAN HALL</t>
  </si>
  <si>
    <t>MERRIMACK COLLEGE</t>
  </si>
  <si>
    <t>1210164</t>
  </si>
  <si>
    <t>EMGEN DOOSAN 600KW COMPUTER ROOM</t>
  </si>
  <si>
    <t>GENERATOR #2008-05 - CAT #2 OIL</t>
  </si>
  <si>
    <t>GENERATOR #2008-05 - CAT-32</t>
  </si>
  <si>
    <t>BRI EG</t>
  </si>
  <si>
    <t>SPRINGFIELD HOSPITAL LLC</t>
  </si>
  <si>
    <t>0420087</t>
  </si>
  <si>
    <t>Police Protection</t>
  </si>
  <si>
    <t>922120</t>
  </si>
  <si>
    <t>MA STATE POLICE TRAINING ACADEMY</t>
  </si>
  <si>
    <t>1181208</t>
  </si>
  <si>
    <t>GENERATOR #1-CATERPILLAR #3406TA      DIESEL</t>
  </si>
  <si>
    <t>GENERATOR #1-CATERPILLAR #3406TA   DIESEL</t>
  </si>
  <si>
    <t>EVERETT HIGH SCHOOL</t>
  </si>
  <si>
    <t>1193189</t>
  </si>
  <si>
    <t>GENERATOR #1-CONSOLIDATED POWER    #2 OIL-0.0015S</t>
  </si>
  <si>
    <t>GENERATOR #1-CONSOLIDATED POWER 625DIT  #2 OIL</t>
  </si>
  <si>
    <t>GENERATOR #2-CONSOLIDATED POWER    #2 OIL-0.0015S</t>
  </si>
  <si>
    <t>GENERATOR #2-CONSOLIDATED POWER 625DIT  #2 OIL</t>
  </si>
  <si>
    <t>CONNELL 650 KW CATERPILLAR GENERATOR</t>
  </si>
  <si>
    <t>EMER GEN #26 - SCOTT HALL</t>
  </si>
  <si>
    <t>GEN #15 - #2 OIL</t>
  </si>
  <si>
    <t>GEN #15 - CATERPILLAR 3412 500KW ARFF</t>
  </si>
  <si>
    <t>GEN #14 - #2 OIL</t>
  </si>
  <si>
    <t>GEN #14 - CATERPILLAR 3508B 910KW TERMINAL A SAT</t>
  </si>
  <si>
    <t>PORTABLE LIGHTING SYSTEMS</t>
  </si>
  <si>
    <t>LIGHTING SYSTEMS</t>
  </si>
  <si>
    <t>WENTWORTH INSTITUTE</t>
  </si>
  <si>
    <t>1190899</t>
  </si>
  <si>
    <t>EMGEN UNIVERSAL</t>
  </si>
  <si>
    <t>EMERGENCY GENERATOR - KRAFT 400 ROZ (#2 OIL)</t>
  </si>
  <si>
    <t>ACUSHNET COMPANY PLANT #2</t>
  </si>
  <si>
    <t>1200254</t>
  </si>
  <si>
    <t>GENERATOR 12 POWER PLANT</t>
  </si>
  <si>
    <t>GEN #3 - #2 OIL</t>
  </si>
  <si>
    <t>GEN #3 - KATOLITE 0350FPX4 350KW FACILITIES II</t>
  </si>
  <si>
    <t>MWRA INTERMEDIATE PUMP STATION</t>
  </si>
  <si>
    <t>1191983</t>
  </si>
  <si>
    <t>EU4 (B-EGEN002) CUMMINS ONAN 100 ODYC 15R/18</t>
  </si>
  <si>
    <t>EU1320 580 COMMONWEALTH AVE EMERGENCY GENERATOR</t>
  </si>
  <si>
    <t>UNION HOSPITAL</t>
  </si>
  <si>
    <t>1190833</t>
  </si>
  <si>
    <t>590 COMMONWEALTH AVE GENERATOR</t>
  </si>
  <si>
    <t>CC GEN1 CATERPILLAR 3306B #2 OIL ULSD 0.3S</t>
  </si>
  <si>
    <t>CC  GEN-1 CAT.3306B -2 DIESEL  250 KW</t>
  </si>
  <si>
    <t>WWTP GENERATOR 1</t>
  </si>
  <si>
    <t>NEW ENGLAND BIOLABS</t>
  </si>
  <si>
    <t>1193180</t>
  </si>
  <si>
    <t>WWTP GENERATOR 2</t>
  </si>
  <si>
    <t>LANCASTER DCAM STATE COMPLEX</t>
  </si>
  <si>
    <t>1180215</t>
  </si>
  <si>
    <t>WWTP GENERATOR 3</t>
  </si>
  <si>
    <t>GENERATOR #6-KATOLIGHT D50FPH4 50KW    SWINE I</t>
  </si>
  <si>
    <t>NO. 2 DIESEL FUEL OIL-0.3 S</t>
  </si>
  <si>
    <t>GENERATOR #4-KATO KTA-38GSI 750KW  #2 OIL-0.3PER.S</t>
  </si>
  <si>
    <t>EMERGENCY GENERATOR A RENAMED</t>
  </si>
  <si>
    <t>GENERATOR 1- CATERPILLAR 3512B  ULSD</t>
  </si>
  <si>
    <t>GENERATOR #1- CATERPILLAR 3512B-  ULSD</t>
  </si>
  <si>
    <t>ACC1 GENERATOR 8 - CONSOLIDATED POWER 675KW ULSD</t>
  </si>
  <si>
    <t>D BUILDING FWP</t>
  </si>
  <si>
    <t>DIESEL FUEL FIRED GENERATOR - COLLEGE HALL</t>
  </si>
  <si>
    <t>75-CUMMINS-KTA38-G4 - 1,000 KW 9.8 MMBTU/HR</t>
  </si>
  <si>
    <t>GENERATOR #5, CUMMINS 750DFHA  #2 FUEL OIL</t>
  </si>
  <si>
    <t>GENERATOR 2- CATERPILLAR 3512B- ULSD</t>
  </si>
  <si>
    <t>GENERATOR #2- CATERPILLAR 3512B   ULSD</t>
  </si>
  <si>
    <t>BOILER BUILDING GENERATOR</t>
  </si>
  <si>
    <t>GENERATOR #4- BLDG 5201</t>
  </si>
  <si>
    <t>EMERGENCY GENERATOR: 1000 KW @ 1135 TREMONT ST.</t>
  </si>
  <si>
    <t>GENERATOR #7-KOHLER 60ROZJ81 60KW  SWINE UNIT II</t>
  </si>
  <si>
    <t>DG-W92</t>
  </si>
  <si>
    <t>DIESEL .03 PCT SULFER</t>
  </si>
  <si>
    <t>EU18-21FP FIRE PUMP #1-DIESEL</t>
  </si>
  <si>
    <t>EMERGENCY GENERATOR 6 AT BUILDING 45 - ULSD</t>
  </si>
  <si>
    <t>EMERGENCY GENERATOR, POST-2006 &gt;37KW ERP, ULSD</t>
  </si>
  <si>
    <t>HARVARD UNIVERSITY LONGWOOD</t>
  </si>
  <si>
    <t>1191492</t>
  </si>
  <si>
    <t>EMER GEN #1- CATERPILLAR 3406</t>
  </si>
  <si>
    <t>THERMO FISHER SCIENTIFIC</t>
  </si>
  <si>
    <t>1191912</t>
  </si>
  <si>
    <t>EG, 50F, 5-1 AND 5-2 AND 5-3</t>
  </si>
  <si>
    <t>EMER GEN #5- KOHLER 100 REOZJB       #2 OIL 0.3 S</t>
  </si>
  <si>
    <t>EMER GEN # 5- KOHLER 100 REZOJB ULSD SULLIVAN</t>
  </si>
  <si>
    <t>WORCESTER STATE UNIVERSITY</t>
  </si>
  <si>
    <t>1180337</t>
  </si>
  <si>
    <t>GENERATOR 1-CATERPILLAR 3208</t>
  </si>
  <si>
    <t>SAREPTA THERAPEUTICS</t>
  </si>
  <si>
    <t>1210374</t>
  </si>
  <si>
    <t>EU1316 24 CUMMINGTON STREET EMERGENCY GENERATOR 2</t>
  </si>
  <si>
    <t>GENERATOR 2-CUMMINS</t>
  </si>
  <si>
    <t>GENERATOR #2-CUMMINS DGFA</t>
  </si>
  <si>
    <t>EMERGENCY GENERATOR #3</t>
  </si>
  <si>
    <t>EMERGENCY GENERATOR NO. 3</t>
  </si>
  <si>
    <t>0421088</t>
  </si>
  <si>
    <t>GEN #25 - #2OIL</t>
  </si>
  <si>
    <t>GEN #25A - CATERPILLAR 3516B 1750KW LIGHT VAULT 1</t>
  </si>
  <si>
    <t>GEN #25-DIESEL</t>
  </si>
  <si>
    <t>GEN #25-CATERPILLAR 3516B 1750KW LIGHT VAULT 2</t>
  </si>
  <si>
    <t>GENERATOR NO 1-CUMMINS VTA12800GS</t>
  </si>
  <si>
    <t>GENERATOR NO. 2 CUMMINS VTA12800GS</t>
  </si>
  <si>
    <t>D BUILDING EG-2</t>
  </si>
  <si>
    <t>D BUILDING EG-1</t>
  </si>
  <si>
    <t>GENERATOR #3  BLDG 3161</t>
  </si>
  <si>
    <t>EG - AMTRAK</t>
  </si>
  <si>
    <t>BAR RACK GENERATOR</t>
  </si>
  <si>
    <t>NEW ENGLAND BAPTIST HOSPITAL</t>
  </si>
  <si>
    <t>1190405</t>
  </si>
  <si>
    <t>EMER FIRE PUMP-DETROIT 6V-92 - #2 OIL 0.0015S</t>
  </si>
  <si>
    <t>EMER FIRE PUMP-DETROIT DIESEL 6V-92 - 0.0015 S</t>
  </si>
  <si>
    <t>EMERGENCY FIRE PUMP - 89 WAREHOUSE</t>
  </si>
  <si>
    <t>FIRE WATER PUMP</t>
  </si>
  <si>
    <t>BMR 675 WEST KENDALL STREET LLC</t>
  </si>
  <si>
    <t>1191920</t>
  </si>
  <si>
    <t>GENERATOR #1-CAT C18 G7A02886  DIESEL</t>
  </si>
  <si>
    <t>GENERATOR #1-CAT C18 G7A02886   ULSD</t>
  </si>
  <si>
    <t>WHITEHEAD INSTITUTE FOR BIOMEDICAL RESEA</t>
  </si>
  <si>
    <t>1190463</t>
  </si>
  <si>
    <t>EU1319 925 COMMONWEALTH AVE EMERGENCY GENERATOR 3</t>
  </si>
  <si>
    <t>85 DAN - EM GEN GENERAC 300 KW</t>
  </si>
  <si>
    <t>MIDDLE SCHOOL EMERGENCY GENERATOR</t>
  </si>
  <si>
    <t>EMER LIFT PUMP #1-CUMMINS GAL #2 OIL- 7214J</t>
  </si>
  <si>
    <t>GENERATOR #5 - LIFT STATION-CUMMINS 500FDR7114JJW</t>
  </si>
  <si>
    <t>GENERATOR #7-OLYMPIAM #D200P4 DIESEL</t>
  </si>
  <si>
    <t>GENERATOR #6-CAT #D200P4 DIESEL FULLER GROUND</t>
  </si>
  <si>
    <t>EM. GEN #7- CATERPILAR 3406 - ULSD, CUBE, 1607</t>
  </si>
  <si>
    <t>GENERATOR #1-CUMMINS KTA50-GS1/GC1  10.64 MMBTU/HR</t>
  </si>
  <si>
    <t>EMERGENCY ENGINE  - DUFFY HALL</t>
  </si>
  <si>
    <t>GENERATOR #2-CATERPILLAR #3412        DIESEL</t>
  </si>
  <si>
    <t>GENERATOR #2-CATERPILLAR #3412  ULSD</t>
  </si>
  <si>
    <t>GENERATOR #6 DENTAL 1500 KW CATERPILLAR</t>
  </si>
  <si>
    <t>GENERATOR #6-CATERPILLER #3508 DIESEL DATA CENTER</t>
  </si>
  <si>
    <t>GENERATOR #6-CATERPILLER DIESEL 9.5MMBTU/HR BLG 20</t>
  </si>
  <si>
    <t>GEN 2</t>
  </si>
  <si>
    <t>GENERATOR #10 KOHLER - DIESEL</t>
  </si>
  <si>
    <t>GENERATOR #10 - KOHLER 150 EAST HALL</t>
  </si>
  <si>
    <t>HEBREW REHABILITATION CENTER</t>
  </si>
  <si>
    <t>1190245</t>
  </si>
  <si>
    <t>ASTRAZENECA PHARMACEUTICALS LP</t>
  </si>
  <si>
    <t>1191745</t>
  </si>
  <si>
    <t>GENERATOR #2-KOHLER 150 ROJZ 150 KW</t>
  </si>
  <si>
    <t>GENERATOR - 200KW CUMMINS</t>
  </si>
  <si>
    <t>DEDHAM HIGH SCHOOL DEPT</t>
  </si>
  <si>
    <t>1198015</t>
  </si>
  <si>
    <t>JOHN ADAMS ENGINE #3</t>
  </si>
  <si>
    <t>FIRE PUMP 18 - PATTERSON - NO. 2 OIL</t>
  </si>
  <si>
    <t>EMERGENCY GENERATOR - WOODLAND HALL</t>
  </si>
  <si>
    <t>GP-EDGS</t>
  </si>
  <si>
    <t>GEN #5-CUMMINS VTA-1710-GS2 600KW  6.2 MMBTU ULSD</t>
  </si>
  <si>
    <t>EM GEN #3 - CAT 3512 - 1000 KW</t>
  </si>
  <si>
    <t>EM GEN #3 - CATERPILLAR 3512 - 1000 KW</t>
  </si>
  <si>
    <t>EM GEN #1 - CAT 3512 - 1000 KW</t>
  </si>
  <si>
    <t>EM GEN #1 - CATERPILLAR 3512</t>
  </si>
  <si>
    <t>GENERATOR #4-CATERPILLAR 3406 140GALS#2 OIL</t>
  </si>
  <si>
    <t>GENERATOR #4-CATERPILLAR #3406DITA    #2 OIL</t>
  </si>
  <si>
    <t>2500 KW GENERATOR 2</t>
  </si>
  <si>
    <t>ULTRA LOW SULFUR FUEL</t>
  </si>
  <si>
    <t>2500 KW GENERATOR 1</t>
  </si>
  <si>
    <t>CUMMINS GENERATOR BLDG #3181</t>
  </si>
  <si>
    <t>JOHN ADAMS ENGINE #1</t>
  </si>
  <si>
    <t>JOHN ADAMS ENGINE #2</t>
  </si>
  <si>
    <t>#1 CUMMINS EMER GENERATOR  460 KW</t>
  </si>
  <si>
    <t>#1 CUMMINS STAND-BY GENERATOR  460 KW</t>
  </si>
  <si>
    <t>#2 CUMMINS EMER GENERATOR  460 KW  DIESEL</t>
  </si>
  <si>
    <t>#2 CUMMINS STANDBY GENERATOR  460 KW</t>
  </si>
  <si>
    <t>GENERATOR #6-CATERPILLAR 3512  10.466 MMBTU/HR</t>
  </si>
  <si>
    <t>AST6 - EMERGENCY GENERATOR - ASSABET BUILDING</t>
  </si>
  <si>
    <t>RSB 3 EMERGENCY GENERATOR</t>
  </si>
  <si>
    <t>CUMMINS GENERATOR</t>
  </si>
  <si>
    <t>EMER GEN #4 400 VW - CAT 3512B  1,100 KW - ULSD</t>
  </si>
  <si>
    <t>21CA GEN</t>
  </si>
  <si>
    <t>EU4 (B-EGEN001) CUMMINS ONAN 100 ODVC 15R/18</t>
  </si>
  <si>
    <t>GEN #19 - #2 OIL</t>
  </si>
  <si>
    <t>GEN #19 - CATERPILLAR 3306 500KW ARFF SATELLITE</t>
  </si>
  <si>
    <t>EG#1 (BASE BUILDING GENERATOR)</t>
  </si>
  <si>
    <t>ATLANTIC WHARF</t>
  </si>
  <si>
    <t>1193416</t>
  </si>
  <si>
    <t>EMER GEN #3 400 VW - CAT 3512B 1,100 KW - ULSD</t>
  </si>
  <si>
    <t>JOHN ADAMS ENGINE #4</t>
  </si>
  <si>
    <t>GENERATOR (FIRE PUMP) - CUMMINS #N855F</t>
  </si>
  <si>
    <t>PS T-3  EMER GEN-CATERPILLAR 3406        #2 OIL</t>
  </si>
  <si>
    <t>AST3 - EMERGENCY GENERATOR - CONCORD BUILDING</t>
  </si>
  <si>
    <t>CENTER FOR SCIENCES EMERGENCY GENERATOR</t>
  </si>
  <si>
    <t>PRATT WHITNEY FT4A-9  DUAL FUEL GAS TURBINE</t>
  </si>
  <si>
    <t>GEN #23 - #2 OIL</t>
  </si>
  <si>
    <t>GEN #23 - CATERPILLAR 3512B 600KW S CARGO BLDG 63</t>
  </si>
  <si>
    <t>GENERATORS FIELD</t>
  </si>
  <si>
    <t>GENERATORS  FIELD</t>
  </si>
  <si>
    <t>PHILLIPS ACADEMY</t>
  </si>
  <si>
    <t>1210003</t>
  </si>
  <si>
    <t>BLDG TWELVE STANDBY DIESEL GENERATOR 1000 KW</t>
  </si>
  <si>
    <t>JERSEY WESTBOROUGH INC</t>
  </si>
  <si>
    <t>1180103</t>
  </si>
  <si>
    <t>GENERATOR #3-GENERAL MOTORS MP-45-20 #2 OIL 0.3S</t>
  </si>
  <si>
    <t>GENERATOR #3-GENERAL MOTORS MP-45-20 2500KW</t>
  </si>
  <si>
    <t>NRG CANAL LLC - OAK BLUFFS</t>
  </si>
  <si>
    <t>1200352</t>
  </si>
  <si>
    <t>GENERATOR #4 - LAKESIDE DIESEL</t>
  </si>
  <si>
    <t>QUARRY CATERPILLAR C-27 ENGINE</t>
  </si>
  <si>
    <t>EMER GEN #7 400 VW - CUMMINS CC434C 250 KW - ULSD</t>
  </si>
  <si>
    <t>GENERATOR #4-CUMMINS KTA50-GS1/GC1  10.64 MMBTU/HR</t>
  </si>
  <si>
    <t>BLDG 1306 ULSD BACK-UP ENGINE (275 KW)</t>
  </si>
  <si>
    <t>45 SIDNEY EG1</t>
  </si>
  <si>
    <t>EM GEN #2 - CAT 3512 - 1000 KW</t>
  </si>
  <si>
    <t>EM GEN #2 - CATERPILLAR 3512 - 1000 KW</t>
  </si>
  <si>
    <t>GEN #1 - #2 OIL</t>
  </si>
  <si>
    <t>GEN #1 - WAUKESHA L5790DSIU 1000KW AIRPORT TOWER</t>
  </si>
  <si>
    <t>BERKSHIRE SCHOOL</t>
  </si>
  <si>
    <t>1170240</t>
  </si>
  <si>
    <t>FIRE PUMP #1-CUMMINS VT-1710-F      #2 OIL</t>
  </si>
  <si>
    <t>FIRE PUMP #1-CUMMINS VT-1710-F  3.5 MMBTU/HR</t>
  </si>
  <si>
    <t>800 KW EMERGENCY DIESEL D2</t>
  </si>
  <si>
    <t>NO. 2 FUEL OIL ULSD</t>
  </si>
  <si>
    <t>EMGEN 2 -CAT 3516B- 2000 KW - NO. 2 OIL ULSD</t>
  </si>
  <si>
    <t>1180297</t>
  </si>
  <si>
    <t>MOAKLEY 1 GENERATOR CATERPILLAR 750 KW ULSD</t>
  </si>
  <si>
    <t>GENERATOR 1</t>
  </si>
  <si>
    <t>SMALL DIESEL EMERGENCY GENERATORS - COMBINED</t>
  </si>
  <si>
    <t>ULTRA-LOW SULFUR DIESELONE DYED</t>
  </si>
  <si>
    <t>KING 200 CPD LLC</t>
  </si>
  <si>
    <t>1191680</t>
  </si>
  <si>
    <t>GENERATOR 3 - DIESEL</t>
  </si>
  <si>
    <t>GENERATOR #3 - KOHLER 6063HV35</t>
  </si>
  <si>
    <t>EM GEN #2- CATERPILLAR 3508 B -NO. 2 FUEL 15 PPM S</t>
  </si>
  <si>
    <t>EU3,EMER GEN - CATERPILLAR 3508B - #2 OIL 15 PPM S</t>
  </si>
  <si>
    <t>PP1 GENERATOR 4-KATOLIGHT 400KW  ULSD</t>
  </si>
  <si>
    <t>MOAKLEY 2 CATERPILLAR GENERATOR 750 KW ULSD</t>
  </si>
  <si>
    <t>EMERGENCY GENERATORS, NRB, ULSD</t>
  </si>
  <si>
    <t>EMER GEN - CAT</t>
  </si>
  <si>
    <t>X BUILDING #2 1000 KW</t>
  </si>
  <si>
    <t>GENERATOR #1-KOHLER #150ROJZ 150KW DIESEL</t>
  </si>
  <si>
    <t>BASE EMERGENCY GENERATOR</t>
  </si>
  <si>
    <t>EMER GEN 1 CATERPILLAR 3516B       2 OIL</t>
  </si>
  <si>
    <t>EMER GEN #1 CATERPILLAR 3516B       2 OIL</t>
  </si>
  <si>
    <t>GENERATOR #5-CATERPILLAR #3406        DIESEL</t>
  </si>
  <si>
    <t>AST4 - EMERGENCY GENERATOR - SUDBURY BUILDING</t>
  </si>
  <si>
    <t>GENERATOR #1-CATERPILLAR #3406        DIESEL   G1</t>
  </si>
  <si>
    <t>GENERATOR #2-CATERPILLAR #3406     DIESEL     G2</t>
  </si>
  <si>
    <t>ANALOG DEVICES INCORPORATED</t>
  </si>
  <si>
    <t>1197301</t>
  </si>
  <si>
    <t>STADIUM EMERGENCY GENERATOR</t>
  </si>
  <si>
    <t>GILLETTE STADIUM</t>
  </si>
  <si>
    <t>1200515</t>
  </si>
  <si>
    <t>EM GEN M - CAT 3412 500 KW</t>
  </si>
  <si>
    <t>EM GEN M, GARAGE, CAT 3412 500 KW</t>
  </si>
  <si>
    <t>EMER GEN #2 400 VW - CAT 3512B 1,100 KW - ULSD</t>
  </si>
  <si>
    <t>CATERPILLAR GENERATOR @ SCIENCE</t>
  </si>
  <si>
    <t>ELLISON BUILDING EMERGENCY GENERATORS #1, #2, #3</t>
  </si>
  <si>
    <t>EMERGENCY DIESEL GENERATOR N</t>
  </si>
  <si>
    <t>EMERGENCY DIESEL GENERATOR M</t>
  </si>
  <si>
    <t>150 KW DIESEL-FIRED EMERGENCY GENERATOR BLDG 1624</t>
  </si>
  <si>
    <t>GENERATOR #11 OLYMPIAN D125P1 TISCH LIBRARY</t>
  </si>
  <si>
    <t>RSB 4 EMERGENCY GENERATOR</t>
  </si>
  <si>
    <t>B200 EMERGENCY GENERATOR</t>
  </si>
  <si>
    <t>GENERATOR #4 - CUMMINS NTA855-G3</t>
  </si>
  <si>
    <t>GENERATOR #5 - CUMMINS #NTA855-G3</t>
  </si>
  <si>
    <t>FIRE PUMP DIESEL DFP E38, N57</t>
  </si>
  <si>
    <t>150 KW EMERGENCY GENERATOR (STDBY)</t>
  </si>
  <si>
    <t>ANIKA THERAPEUTICS INC</t>
  </si>
  <si>
    <t>1193188</t>
  </si>
  <si>
    <t>350 KW EMERGENCY GENERATOR (STDBY)</t>
  </si>
  <si>
    <t>GEN #24 - #2 OIL</t>
  </si>
  <si>
    <t>GEN #24 - CATERPILLAR 3512B 1360KW CHP 4</t>
  </si>
  <si>
    <t>GENERATOR #9-KOHLER #100ROZJ81      DIESEL 0.3S</t>
  </si>
  <si>
    <t>GENERATOR #9-KOHLER #100ROZJ81     DIESEL 0.01S</t>
  </si>
  <si>
    <t>GEN #21 - #2 OIL</t>
  </si>
  <si>
    <t>GEN #21 - CATERPILLAR 3512B 1360KW CHP 3</t>
  </si>
  <si>
    <t>Department Stores (except Discount Department Stores)</t>
  </si>
  <si>
    <t>452111</t>
  </si>
  <si>
    <t>350 KW EMERGENCY GENERATOR</t>
  </si>
  <si>
    <t>NATICK MALL</t>
  </si>
  <si>
    <t>1193248</t>
  </si>
  <si>
    <t>GENERATOR #1-CUMMINS  #2 OIL  FISHER AVE</t>
  </si>
  <si>
    <t>GENERATOR #1-CUMMINS 250KW  FISHER AVE   #2 DIESEL</t>
  </si>
  <si>
    <t>GENERATOR #3-FERMONT  250 KW</t>
  </si>
  <si>
    <t>GENERATOR 69-FERMONT 400027-001 250KW</t>
  </si>
  <si>
    <t>EMER GEN #1- CAT 3508 850 KWE      #2 OIL</t>
  </si>
  <si>
    <t>EMERGENCY GENERATOR  #1- CATERPILLAR 3508</t>
  </si>
  <si>
    <t>TURBINE #4-ROLLS ROYCE AVON 1533-77C</t>
  </si>
  <si>
    <t>SIMPLE CYCLE GAS TURBINE</t>
  </si>
  <si>
    <t>EXELON WEST MEDWAY LLC</t>
  </si>
  <si>
    <t>1200133</t>
  </si>
  <si>
    <t>GENERATOR #3-CUMMINS KTA50-GS1/GC1  10.64 MMBTU/HR</t>
  </si>
  <si>
    <t>KING 87 CPD LLC</t>
  </si>
  <si>
    <t>1191753</t>
  </si>
  <si>
    <t>EMER GEN #4 - CATERPILLAR 3406 - NO. 2 OIL 15 PPM</t>
  </si>
  <si>
    <t>EMGEN #4. CAT 3406, NO. 2 FUEL OIL, ULSD</t>
  </si>
  <si>
    <t>EMGEN 1 - CAT 3516B - 2000 KW - NO. 2 OIL ULSD</t>
  </si>
  <si>
    <t>GENERATOR #1-CATERPILLAR 3516  #2 OIL</t>
  </si>
  <si>
    <t>GENERATOR #1-CATERPILLAR 3516  14.77 MMBTU/HR</t>
  </si>
  <si>
    <t>GENERATOR #2-GENERAL MOTORS MP-45-20 #2 OIL 0.3S</t>
  </si>
  <si>
    <t>GENERATOR #2-GENERAL MOTORS GM-45-20  2500KW</t>
  </si>
  <si>
    <t>EU1 (F-EGEN002) CATERPILLAR 3516B DITA</t>
  </si>
  <si>
    <t>GENERATOR #1-GENERAL MOTORS MP-45-20 #2 OIL 0.3S</t>
  </si>
  <si>
    <t>GENERATOR #1-GENERAL MOTORS MP-45-20  2500 KW</t>
  </si>
  <si>
    <t>NRG CANAL LLC - WEST TISBURY</t>
  </si>
  <si>
    <t>1200902</t>
  </si>
  <si>
    <t>GENERATOR DIESEL W98 - DG-W98</t>
  </si>
  <si>
    <t>DIESEL #2, ULTRA LOW SULFUR</t>
  </si>
  <si>
    <t>1191850</t>
  </si>
  <si>
    <t>GENERATOR #2-CUMMINS KTA50-GS1/GC1  10.64 MMBTU/HR</t>
  </si>
  <si>
    <t>LOW SULFUR DEISEL</t>
  </si>
  <si>
    <t>TOWERS AT CHESTNUT HILL</t>
  </si>
  <si>
    <t>1190922</t>
  </si>
  <si>
    <t>EU#90 GENERATOR#12 4 COLBY STREET 400 KW</t>
  </si>
  <si>
    <t>EU4 (E-EGEN002) CUMMINS 150 DGDB L32427A</t>
  </si>
  <si>
    <t>Investment Banking and Securities Dealing</t>
  </si>
  <si>
    <t>523110</t>
  </si>
  <si>
    <t>EMERGENCY GENERATOR - LIFE SAFETY</t>
  </si>
  <si>
    <t>FIDELITY INVESTMENTS</t>
  </si>
  <si>
    <t>1191955</t>
  </si>
  <si>
    <t>ULS DIESEL</t>
  </si>
  <si>
    <t>ATTLEBORO WATER POLLUTION CONTROL FAC</t>
  </si>
  <si>
    <t>1200003</t>
  </si>
  <si>
    <t>GENERATOR #3-CATERPILLAR 3508 800KW  #2 OIL-0.3 S</t>
  </si>
  <si>
    <t>GENERATOR #3-CATERPILLAR 3508 800KW #2 OIL-0.3 S</t>
  </si>
  <si>
    <t>2000 KW EMERGENCY GENERATOR</t>
  </si>
  <si>
    <t>MWRA WARD STREET</t>
  </si>
  <si>
    <t>1190663</t>
  </si>
  <si>
    <t>EMER GEN #1- DIESEL</t>
  </si>
  <si>
    <t>EMER GEN #1 - CATERPILLAR 3516B</t>
  </si>
  <si>
    <t>DIGITAL 55 MIDDLESEX LLC</t>
  </si>
  <si>
    <t>1191811</t>
  </si>
  <si>
    <t>EMER GEN #2- DIESEL</t>
  </si>
  <si>
    <t>EMER GEN #2- CATERPILLAR 3516B</t>
  </si>
  <si>
    <t>EMER GEN #3- DIESEL</t>
  </si>
  <si>
    <t>EMER GEN #3- CATERPILLAR 3516B</t>
  </si>
  <si>
    <t>EMER GEN #6- DIESEL</t>
  </si>
  <si>
    <t>EMER GEN #6- CATERPILLAR 3516B</t>
  </si>
  <si>
    <t>EMER GEN #4- DIESEL</t>
  </si>
  <si>
    <t>EMER GEN #4- CATERPILLAR 3516B</t>
  </si>
  <si>
    <t>EMER GEN #5- DIESEL</t>
  </si>
  <si>
    <t>EMER GEN #5- CAT 3516B</t>
  </si>
  <si>
    <t>NO. 2 FUELOIL</t>
  </si>
  <si>
    <t>EMR GEN #1-DETROIT GVA011672 500 KWE</t>
  </si>
  <si>
    <t>100 LANDSDOWNE EG 1</t>
  </si>
  <si>
    <t>EMER GEN #EG-14- KOHLER            NO2 OIL</t>
  </si>
  <si>
    <t>EMER GEN #14- KOHLER RO83 - #2 DIESEL</t>
  </si>
  <si>
    <t>BULLFINCH EMERGENCY GENERATOR</t>
  </si>
  <si>
    <t>EMER GEN #2 CATERPILLAR</t>
  </si>
  <si>
    <t>EMER GEN #2 CATERPILLAR D3516C</t>
  </si>
  <si>
    <t>DIESEL #2 FUEL OIL</t>
  </si>
  <si>
    <t>EMER GEN #3 -       DIESEL - 1500 KW - #2 OIL</t>
  </si>
  <si>
    <t>CENTURYLINK COMMUNICATIONS LLC</t>
  </si>
  <si>
    <t>1191806</t>
  </si>
  <si>
    <t>GENERATOR #1-CATERPILLAR 3512B EMERGENCY DIESEL</t>
  </si>
  <si>
    <t>GENERATOR #1 - 500 KW CATERPILLAR 3512B EMERGENCY</t>
  </si>
  <si>
    <t>CATERPILLAR EMERGENCY GENERATOR 2</t>
  </si>
  <si>
    <t>GENERATOR #1 -KOHLER275REOZV</t>
  </si>
  <si>
    <t>UPPER BLACKSTONE SSI</t>
  </si>
  <si>
    <t>1180937</t>
  </si>
  <si>
    <t>GENERATOR #3-CATERPILLER 3412 370 GALS     DITA</t>
  </si>
  <si>
    <t>GENERATOR #3-CAPERPILLER 3412     DITA</t>
  </si>
  <si>
    <t>GENERATOR #01-CAT #3516B   2 MW #2 OIL   DG426</t>
  </si>
  <si>
    <t>GENERATOR #01-CATERPILLAR #3516B 2MW #2OIL DG-42-6</t>
  </si>
  <si>
    <t>MWRA COLUMBUS PARK</t>
  </si>
  <si>
    <t>1190674</t>
  </si>
  <si>
    <t>VERTEX 2 EMERGENCY DIESEL GENERATORS (3X CUMMINS)</t>
  </si>
  <si>
    <t>1193776</t>
  </si>
  <si>
    <t>EMERGENCY GENERATOR #13 GATEWAY 2 - DIESEL</t>
  </si>
  <si>
    <t>BELKIN HOUSE EMERGENCY GENERATOR</t>
  </si>
  <si>
    <t>EU10 EMGEN - KOHLER REOZJD-200KW- #2 OIL15 PPM S</t>
  </si>
  <si>
    <t>SHAWSHEEN VALLEY SCHOOL</t>
  </si>
  <si>
    <t>1210218</t>
  </si>
  <si>
    <t>RSB 5 EMERGENCY GENERATOR</t>
  </si>
  <si>
    <t>GENERATOR #6      500KW             DIESEL</t>
  </si>
  <si>
    <t>GENERATOR #6     500 KW            DIESEL</t>
  </si>
  <si>
    <t>LOW SULFUR DIESEL NO 2 FUEL OIL</t>
  </si>
  <si>
    <t>FIRE PUMP #8-CUMMINS #V378F2        DIESEL 0.3S</t>
  </si>
  <si>
    <t>FIRE PUMP #8-CUMMINS #V378F2       DIESEL 0.01S</t>
  </si>
  <si>
    <t>EU4 (FA-EGEN001) CUMMINS 200 DGFC-5627228</t>
  </si>
  <si>
    <t>#2 ULSD DIESEL OIL</t>
  </si>
  <si>
    <t>BLACK START DIESEL #2</t>
  </si>
  <si>
    <t>NO. 2 DIESEL FUEL</t>
  </si>
  <si>
    <t>EMER GEN #6 - CATERPILLAR 3512C</t>
  </si>
  <si>
    <t>GENERATOR #1-CUMMINS 43105127  BLDG 3172</t>
  </si>
  <si>
    <t>PUBLIC SAFETY GENERATOR #2 OIL</t>
  </si>
  <si>
    <t>PUBLIC SAFETY GENERATOR 200KW</t>
  </si>
  <si>
    <t># 2 DIESEL ULSD</t>
  </si>
  <si>
    <t>EMGEN GENERATORS - VARIOUS - #2 DIESEL</t>
  </si>
  <si>
    <t>HOGAN REGIONAL CENTER</t>
  </si>
  <si>
    <t>1190242</t>
  </si>
  <si>
    <t>R BUILDING 750 KW</t>
  </si>
  <si>
    <t>EMERGENCY DIESEL GENERATOR G</t>
  </si>
  <si>
    <t>EMERGENCY DIESEL GENERATOR I</t>
  </si>
  <si>
    <t>EMER GEN #2 - CATERPILLAR 3406 - #2 OIL 15 PPM S</t>
  </si>
  <si>
    <t>EMGEN 2-CATERPILLAR 3406- NO. 2 OIL ULSD</t>
  </si>
  <si>
    <t>99 HIGH STREET</t>
  </si>
  <si>
    <t>1193520</t>
  </si>
  <si>
    <t>Computer and Office Machine Repair and Maintenance</t>
  </si>
  <si>
    <t>811212</t>
  </si>
  <si>
    <t>CLEANPART EAST</t>
  </si>
  <si>
    <t>1181307</t>
  </si>
  <si>
    <t>B400 KOHLER 1500 KW GENERATOR</t>
  </si>
  <si>
    <t>GENERATOR #4 - CAT 750 #2</t>
  </si>
  <si>
    <t>GENERATOR #4, CAT 750 MODEL C27</t>
  </si>
  <si>
    <t>GENERATOR (&gt;447 KW), NO. 2 FUEL OIL FIRED, EU-10</t>
  </si>
  <si>
    <t>CHARLES RIVER LABORATORIES INC</t>
  </si>
  <si>
    <t>1193600</t>
  </si>
  <si>
    <t>EMGEN #1 -CATERPILLAR 3516B  -#2 OIL ULSD</t>
  </si>
  <si>
    <t>60 OXFORD ST EG</t>
  </si>
  <si>
    <t>GEN - VARIOUS INSIGNIFICANT GENERATORS</t>
  </si>
  <si>
    <t>EMER GEN #7 - CATERPILLAR 3512C</t>
  </si>
  <si>
    <t>#2 ULSD DIESEL</t>
  </si>
  <si>
    <t>BLACK START DIESEL #1</t>
  </si>
  <si>
    <t>EDG-MILLSTONE</t>
  </si>
  <si>
    <t>DIESEL GENERATOR DG-3</t>
  </si>
  <si>
    <t>GENERATOR #4 ONAN-CUMMINGS ENGINE SERIAL #10493322</t>
  </si>
  <si>
    <t>AST1 - EMERGENCY GENERATOR - CONCORD BUILDING</t>
  </si>
  <si>
    <t>GENERATOR #02-CAT #3508  800 KW #2 OIL   DG16906A</t>
  </si>
  <si>
    <t>GENERATOR CAT #2 #3508 800 KW #2OIL DG-16-906A</t>
  </si>
  <si>
    <t>EDGS &gt; 600HP 69-GEN-001, 205, 601,702, 801</t>
  </si>
  <si>
    <t>WHEELOCK E GEN</t>
  </si>
  <si>
    <t>DISTILLATE FUEL OIL: #2</t>
  </si>
  <si>
    <t>STANDBY ENGINES - DIESEL</t>
  </si>
  <si>
    <t>TOWER X EMERGENCY GENERATOR</t>
  </si>
  <si>
    <t>EMER GEN #6- KOHLER/JOHN DEERE REOZV #2 OIL 0.3 S</t>
  </si>
  <si>
    <t>EMER GEN #6-KOHLER/JOHN DEERE REOZV ULSD WASYLEAN</t>
  </si>
  <si>
    <t>EDGS &lt; 600HP 69-GEN-203, 204, 602, 701 GEN-001</t>
  </si>
  <si>
    <t>DIESEL EMERGENCY GENERATORS</t>
  </si>
  <si>
    <t>GENERATOR #1-CATERPILLAR #3406    #2 OIL</t>
  </si>
  <si>
    <t>GENERATOR #1-CATERPILLAR #3406 400KW</t>
  </si>
  <si>
    <t>GENERATOR #1-CATERPILLAR #3406  #2 OIL 0.05S</t>
  </si>
  <si>
    <t>GENERATOR #1-CATERPILLAR #3406 400 KW #2 OIL</t>
  </si>
  <si>
    <t>LIFT STATION AND WASTEWATER PLANT GENERATORS</t>
  </si>
  <si>
    <t>LIFT STATION AND WW FACILITY GENERATORS</t>
  </si>
  <si>
    <t>CATERPILLAR EMERGENCY GENERATOR 1</t>
  </si>
  <si>
    <t>DG E14 #2 OIL</t>
  </si>
  <si>
    <t>DG E14</t>
  </si>
  <si>
    <t>DG W34-M40</t>
  </si>
  <si>
    <t>EMERGENCY GENERATOR #12 RECREATION CENTER - DIESEL</t>
  </si>
  <si>
    <t>GENERATOR #2-CATERPILLAR #3512B       DIESEL</t>
  </si>
  <si>
    <t>EMERGENCY GENERATOR #2-CATERPILLAR 3512B (DIESEL)</t>
  </si>
  <si>
    <t>EMER GEN NO.4 - CAT 3516B   1.8 MWE  NO. 2 OIL</t>
  </si>
  <si>
    <t>EMER GEN NO. 4 - CAT 3516B  1.8 MWE  NO. 2 OIL</t>
  </si>
  <si>
    <t>NAVISITE</t>
  </si>
  <si>
    <t>1210378</t>
  </si>
  <si>
    <t>BACKUP GENERATOR - ULSD</t>
  </si>
  <si>
    <t>PARTNERS HEALTHCARE</t>
  </si>
  <si>
    <t>1193760</t>
  </si>
  <si>
    <t>EMER GEN #8 300VW - CUMMINS 215 KW - ULSD</t>
  </si>
  <si>
    <t>STATIONARY DIESEL FUEL FIRED GENERATORS</t>
  </si>
  <si>
    <t>EMER GEN NO. 2 - CAT 3516B   1.8 MWE  NO. 2 OIL</t>
  </si>
  <si>
    <t>EMER GEN NO.2 - CAT 3516B  1.8 MWE NO.2 OIL</t>
  </si>
  <si>
    <t>AMES EDG #2 CATERPILLAR 19.3 MMBTU/HR 2000 KW</t>
  </si>
  <si>
    <t>EMER GEN NO.1 - CAT 3516B   1.8 MWE NO.2 OIL</t>
  </si>
  <si>
    <t>GENERATOR NO. 1 - CAT 3516B  1.8 MWE NO.2 OIL</t>
  </si>
  <si>
    <t>EM GEN L - CAT 3512 1200 KW</t>
  </si>
  <si>
    <t>EM GEN L, RETAIL LOWER B BLOCK,CAT 3512B - 1250 KW</t>
  </si>
  <si>
    <t>SURGICAL GENERATOR (CUMMINS 1 MW)</t>
  </si>
  <si>
    <t>EMER GEN NO. 3 - CAT 3516B   1.8 MWE  NO.2 OIL</t>
  </si>
  <si>
    <t>EMER GEN NO. 3 - CAT 3516B  1.8 MWE  NO. 2 OIL</t>
  </si>
  <si>
    <t>TOWER T EMERGENCY GENERATOR</t>
  </si>
  <si>
    <t>GENERATOR #2-CUMMINS  #2 OIL  FISHER AVE</t>
  </si>
  <si>
    <t>GENERATOR #2-CUMMINS 250KW  FISHER AVE</t>
  </si>
  <si>
    <t>GEN #20 - #2 OIL</t>
  </si>
  <si>
    <t>GEN #20 - CATERPILLAR 3412 500KW BIF (LOC) GARAGE</t>
  </si>
  <si>
    <t>GENERATOR #1 - 800KW CATERPILLAR C27 TA ENGINE</t>
  </si>
  <si>
    <t>HOLY FAMILY HOSPITAL A STEWARD FAMILY HO</t>
  </si>
  <si>
    <t>1210213</t>
  </si>
  <si>
    <t>GENERATOR #2 - 800 KW CATERPILLAR C27 TA ENGINE</t>
  </si>
  <si>
    <t>GENERATOR #4- 800KW CATERPILAR 3412</t>
  </si>
  <si>
    <t>EMERGENCY DIESEL GENERATOR H</t>
  </si>
  <si>
    <t>POWER WASHERS (OPERATIONS BUILD AND OLD TOMPKINS)</t>
  </si>
  <si>
    <t>NO 2 DIESEL</t>
  </si>
  <si>
    <t>GENERATOR # 2 - KOHLER 150 KW</t>
  </si>
  <si>
    <t>Internal Combustion Engines - Industrial - Distillate Oil (Diesel) - Reciprocating: Cogeneration</t>
  </si>
  <si>
    <t>20200104</t>
  </si>
  <si>
    <t>SOLAR GAS TURBINE</t>
  </si>
  <si>
    <t>DIESEL EMERGENCY GENERATORS &lt;=600 HP</t>
  </si>
  <si>
    <t>NEWTON WELLESLEY HOSPITAL</t>
  </si>
  <si>
    <t>1190168</t>
  </si>
  <si>
    <t>EMERGENCYGENERATOR #2  250REOZV</t>
  </si>
  <si>
    <t>AIRFIELD LIGHTING VAULT GENERATOR DETROIT 71237305</t>
  </si>
  <si>
    <t>CUMMINS DIESEL FIRE PUMP ENGINE</t>
  </si>
  <si>
    <t>HAEMONETICS CORPORATION</t>
  </si>
  <si>
    <t>1191422</t>
  </si>
  <si>
    <t>RENTED GENERATOR- CATERPILLAR 600 KW ULSD</t>
  </si>
  <si>
    <t>BROAD INSTITUTE THE</t>
  </si>
  <si>
    <t>1193327</t>
  </si>
  <si>
    <t>AST5 - EMERGENCY GENERATOR - ASSABET BUILDING</t>
  </si>
  <si>
    <t>GENERATOR #86 - CAT C6.6 DIESEL CAMPUS CENTER</t>
  </si>
  <si>
    <t>GENERATOR #03-CAT #3508  800 KW #2 OIL   DG68701A</t>
  </si>
  <si>
    <t>GENERATOR #3-CAT #3508 800 KW #2 OIL DG-68-701A</t>
  </si>
  <si>
    <t>GENERATOR DIESEL DG E15, NW10, NW15-100</t>
  </si>
  <si>
    <t>EG#2 STACK (TENANT STANDBY GENERATOR #1)</t>
  </si>
  <si>
    <t>EU4 (E-EGEN001) CUMMINS ONAN 250 ODVG 17R</t>
  </si>
  <si>
    <t>EU4 (D-EGEN001) CUMMINS ONAN 250 ODVG 17R</t>
  </si>
  <si>
    <t>MENINO 1 GENERATOR #10-CATERPILLAR 1250 KW ULSD</t>
  </si>
  <si>
    <t>GENERATOR #3-CATERPILLAR #3412        DIESEL  G2</t>
  </si>
  <si>
    <t>GENERATOR #3-CATERPILLAR #3412     DIESEL</t>
  </si>
  <si>
    <t>GENERATOR #7-ALLIS CHALMERS #9183   DIESEL0.3S</t>
  </si>
  <si>
    <t>GENERATOR #7-ALLIS CHALMERS #9183  DIESEL .01S</t>
  </si>
  <si>
    <t>GENERATOR #1-ONAN 200 KW ULTRA LOW SULFUR DIESEL</t>
  </si>
  <si>
    <t>GENERATOR #2-ONAN       200KW  ULTRA LOW SULFUR DI</t>
  </si>
  <si>
    <t>GENERATOR #2-ONAN 200 KW ULTRA LOW SULFUR DIESEL</t>
  </si>
  <si>
    <t>GENERATOR #3-CUMMINS 300KW  ULSD</t>
  </si>
  <si>
    <t>GENERATOR #3-CUMMINS 300KW   3.57 MMBTU/HR</t>
  </si>
  <si>
    <t>GENERATOR #4-CAT/OLYMPIAN 200KW  ULTRAA LOW SULFUR</t>
  </si>
  <si>
    <t>GENERATOR #4-CAT/GENERAC 200KW 2.24 MMBTU/HR ULSD</t>
  </si>
  <si>
    <t>GENERATOR #5-CATERPILLAR 100KW ULSD</t>
  </si>
  <si>
    <t>GENERATOR #5-GENERAC 100 KW 1.54 MMBTU/HR</t>
  </si>
  <si>
    <t>DIESEL FUEL - CAT 800KW</t>
  </si>
  <si>
    <t>EMERGENCY GENERATORS #6 CATERPILLAR C27 800KW</t>
  </si>
  <si>
    <t>TOWER J EMERGENCY GENERATOR</t>
  </si>
  <si>
    <t>GENERATOR #1-CATERPILLAR #3512B       DIESEL</t>
  </si>
  <si>
    <t>EMERGENCY GENERATOR #1-CATERPILLAR 3512B (DIESEL)</t>
  </si>
  <si>
    <t>ST MARYS GEN</t>
  </si>
  <si>
    <t>GENERATOR #7 - CATERPILLAR - C32 DITA</t>
  </si>
  <si>
    <t>C GEN SET DIESEL</t>
  </si>
  <si>
    <t>C GENERATOR  750 KW - DIESEL</t>
  </si>
  <si>
    <t>BAYSTATE WING HOSPITAL</t>
  </si>
  <si>
    <t>0420786</t>
  </si>
  <si>
    <t>TURBINE #3-ROLLS ROYCE AVON 1533-77C</t>
  </si>
  <si>
    <t>TURBINE #1-ROLLS ROYCE AVON 1533-75L</t>
  </si>
  <si>
    <t>EXELON FRAMINGHAM LLC</t>
  </si>
  <si>
    <t>1190500</t>
  </si>
  <si>
    <t>GENERATOR 67 #2 - 500 KW CAT</t>
  </si>
  <si>
    <t>EU4 (F-EGEN001) CUMMINS DQAF300</t>
  </si>
  <si>
    <t>CAT C15 350KW ULSD GENERATOR DOWDEN HALL</t>
  </si>
  <si>
    <t>B400 KOHLER 2250 KW GENERATOR</t>
  </si>
  <si>
    <t>Engineering Services</t>
  </si>
  <si>
    <t>541330</t>
  </si>
  <si>
    <t>SAVVIS COMMUNICATIONS INC</t>
  </si>
  <si>
    <t>1191832</t>
  </si>
  <si>
    <t>EMER GEN #30 - SCIENCE AND MATH CENTER</t>
  </si>
  <si>
    <t>EMGEN #1- #92 STANDBY POWER #2 OIL-0.3PERCENTS</t>
  </si>
  <si>
    <t>EMGEN #92 STANDBY ELECTRIC POWER #2 OIL-0.3 PERC.S</t>
  </si>
  <si>
    <t>GENERATOR #3-DENTAL  ULSD</t>
  </si>
  <si>
    <t>GENERATOR #3-USC #1  ULSD</t>
  </si>
  <si>
    <t>EMER GEN #1-CATERPILLAR #3406   #2 OIL @ 0.05 S</t>
  </si>
  <si>
    <t>EMER GEN #1-CATERPILLAR #3406   #2 OIL</t>
  </si>
  <si>
    <t>GENERATOR #1-CAT 3516              #2 OIL</t>
  </si>
  <si>
    <t>GENERATOR #1 DATA CENTER-CATERPILLAR 3516-25Z04166</t>
  </si>
  <si>
    <t>US EDITH NOURSE VA HOSPITAL</t>
  </si>
  <si>
    <t>1190248</t>
  </si>
  <si>
    <t>GENERATOR #1-CATERPILLAR-3512</t>
  </si>
  <si>
    <t>ADDISON GILBERT HOSPITAL</t>
  </si>
  <si>
    <t>1191068</t>
  </si>
  <si>
    <t>Cable and Other Subscription Programming</t>
  </si>
  <si>
    <t>515210</t>
  </si>
  <si>
    <t>GENERATOR #1-DETROIT DIESEL #12V4000 NO.2 OIL 0.05</t>
  </si>
  <si>
    <t>GENERATOR #1-DETROIT DIESEL #12V4000 - NO. 2 OIL</t>
  </si>
  <si>
    <t>COMCAST OF BOSTON</t>
  </si>
  <si>
    <t>1191765</t>
  </si>
  <si>
    <t>GENERATOR #1-CATERPILLAR #3412CTA     DIESEL</t>
  </si>
  <si>
    <t>GENERATOR #1-CATERPILLAR #3412CTA  DIESEL</t>
  </si>
  <si>
    <t>SURGICAL GENERATOR #2 (CUMMINS 1 MW)</t>
  </si>
  <si>
    <t>TURBINE 69-CGT-001</t>
  </si>
  <si>
    <t>EMER GEN #2-CAT 3406   GAL #2 OIL-0.3 7214F</t>
  </si>
  <si>
    <t>GENERATOR #2-CATERPILLAR 3406  400 KW #2 OIL</t>
  </si>
  <si>
    <t>MENINO 2 GENERATOR #11-CATERPILLAR 1250 KW ULSD</t>
  </si>
  <si>
    <t>GENERATOR #1-DETROIT #916373306  1200 KW</t>
  </si>
  <si>
    <t>EM GEN B - CAT 3512-1200 KW</t>
  </si>
  <si>
    <t>EMGEN B, TOWER LOADING DOCK, CAT 3512 1250 KW</t>
  </si>
  <si>
    <t>GENERATORS #1(3)-150, 250, 350KW     #2 OIL-0.3S</t>
  </si>
  <si>
    <t>3 GENERATORS-(150 KW, 250 KW, 350 KW) #2 OIL-0.05S</t>
  </si>
  <si>
    <t>EMERGENCY DIESEL FIRE PUMP 1</t>
  </si>
  <si>
    <t>GENERATOR DG E19,N9B,48,62/64,E2,N52-090,W7,E52POR</t>
  </si>
  <si>
    <t>BLDG 4600 DIESEL EPG</t>
  </si>
  <si>
    <t>TURBINE #2-ROLLS ROYCE AVON 1533-75L</t>
  </si>
  <si>
    <t>GENERATOR #1 - KATOLITE PLUS 150 KW</t>
  </si>
  <si>
    <t>GENERATOR #1-CATERPILLAR 3306 135KW</t>
  </si>
  <si>
    <t>GENERATOR #2-CATERPILLAR 3306 135KW</t>
  </si>
  <si>
    <t>GENERATOR #1  350 KW KOHLER  ULSD 15 PPM SULFUR</t>
  </si>
  <si>
    <t>GENERATOR #1     ULSD 15 PPM SULFUR</t>
  </si>
  <si>
    <t>CLINTON HOSPITAL</t>
  </si>
  <si>
    <t>1180015</t>
  </si>
  <si>
    <t>EMERGENCY GENERATOR 300KW</t>
  </si>
  <si>
    <t>GLOUCESTER HIGH SCHOOL</t>
  </si>
  <si>
    <t>1193497</t>
  </si>
  <si>
    <t>ULTRA LOW SULFUR DIESEL OIL</t>
  </si>
  <si>
    <t>GEN #13 - #2 OIL</t>
  </si>
  <si>
    <t>GEN #13 - CATERPILLAR 3406B 350KW BIF SUBSTATION</t>
  </si>
  <si>
    <t>EM GEN A - CAT 3512 1400 KW  #2 OIL</t>
  </si>
  <si>
    <t>EM GEN A, TOWER LOADING DOCK, CAT 3512-1250 KW</t>
  </si>
  <si>
    <t>GEN #4 - #2 OIL</t>
  </si>
  <si>
    <t>GEN #4 - WAUKESHA VHP5900DS 775KW SOUTH TERMINAL</t>
  </si>
  <si>
    <t>700 DATA ROOM EMERGENCY GENERATOR</t>
  </si>
  <si>
    <t>CAT C9 250 KW ULSD GENERATOR ADMIN BUILDING</t>
  </si>
  <si>
    <t>EMERGENCY GEN #1 - #2 OIL-0.0015S</t>
  </si>
  <si>
    <t>EMERGENCY GENERATOR #1  DIESEL - 0.0015 S</t>
  </si>
  <si>
    <t>DATA CENTER 3 - EMERG GENERATOR CAT C27 - DIESEL</t>
  </si>
  <si>
    <t>DATA CENTER 4 EMERGENCY GENERATOR CAT C27 - DIESEL</t>
  </si>
  <si>
    <t>DATA CENTER 1 - EMERG GENERATOR CAT C27 DIESEL</t>
  </si>
  <si>
    <t>DATA CENTER 2 EMERGENCY GENERATOR CAT C27 - DIESEL</t>
  </si>
  <si>
    <t>TURBINE #2-ROLLS ROYCE AVON 1533-77C</t>
  </si>
  <si>
    <t>CAT GENSET</t>
  </si>
  <si>
    <t>LINCOLN SUDBURY HIGH</t>
  </si>
  <si>
    <t>1191030</t>
  </si>
  <si>
    <t>EMGEN #5 -KOHLER300ROZD- #2 OIL ULSD</t>
  </si>
  <si>
    <t>EMER GEN #3 - CATERPILLAR 3508 -     ULSD</t>
  </si>
  <si>
    <t>EMER GEN #3 - CAT 3508 - ULSD</t>
  </si>
  <si>
    <t>OLYMPIAN GENSET</t>
  </si>
  <si>
    <t>EMER GEN #4 - CATERPILLAR 3508 -     ULSD</t>
  </si>
  <si>
    <t>EMER GEN #4 - CAT 3508 - ULSD</t>
  </si>
  <si>
    <t>EMER GEN #5 - CATERPILLAR 3508 -    ULSD</t>
  </si>
  <si>
    <t>EMER GEN #5 - CATERPILLAR 3508 -  ULSD</t>
  </si>
  <si>
    <t>#2 DIESEL               DIESEL</t>
  </si>
  <si>
    <t>CATERPILLAR 1400 KW NO 4</t>
  </si>
  <si>
    <t>EMERGENCY GENERATOR 1997              DIESEL</t>
  </si>
  <si>
    <t>CATERPILLAR 14OO KW EMERGENCY GENERATOR NO 5</t>
  </si>
  <si>
    <t>GENERATOR 3</t>
  </si>
  <si>
    <t>EM GEN O - CAT 3512 1400 KW</t>
  </si>
  <si>
    <t>EM GEN O, 111 HUNTINGTON, CAT 3512B  1400 KW</t>
  </si>
  <si>
    <t>CATERPILLAR ELECTRIC GENERATOR</t>
  </si>
  <si>
    <t>GENERATOR #1-GENERAL MOTORS MP-45-20 2500KW</t>
  </si>
  <si>
    <t>EGEN 3</t>
  </si>
  <si>
    <t>EMERGENCY GENERATORS, NO.2 FUEL OIL FIRED, EU-10</t>
  </si>
  <si>
    <t>TURBINE #6-ROLLS ROYCE AVON 1533-77C</t>
  </si>
  <si>
    <t>DIESE #2 ULTRA LOW SULFUR</t>
  </si>
  <si>
    <t>GENERATOR 1B</t>
  </si>
  <si>
    <t>VDC I</t>
  </si>
  <si>
    <t>1210394</t>
  </si>
  <si>
    <t>EMERGENCY DIESEL GENERATOR B</t>
  </si>
  <si>
    <t>EMERGENCY DIESEL GENERATOR D</t>
  </si>
  <si>
    <t>EMERGENCY DIESEL GENERATOR E</t>
  </si>
  <si>
    <t>EMERGENCY DIESEL GENERATOR F</t>
  </si>
  <si>
    <t>EMERGENCY GENERATOR D-F</t>
  </si>
  <si>
    <t>GEN#22 - #2 OIL</t>
  </si>
  <si>
    <t>GEN #22 - CATERPILLAR 3512DITA 1250KW WEST GARAGE</t>
  </si>
  <si>
    <t>GENERATOR #12 - DETROIT DIESEL</t>
  </si>
  <si>
    <t>PEMBROKE GEN #1-CUMMINS HTTA855G1 300KW  #2FO</t>
  </si>
  <si>
    <t>EMERGENCY GENERATOR #5</t>
  </si>
  <si>
    <t>DIESEL FUEL #2</t>
  </si>
  <si>
    <t>CHELSEA HIGH SCHOOL</t>
  </si>
  <si>
    <t>1193000</t>
  </si>
  <si>
    <t>GENERATOR 67 #1 - 500 KW CAT</t>
  </si>
  <si>
    <t>DIESEL (ULSD)</t>
  </si>
  <si>
    <t>GENERATOR # 124 (CAT GENERATOR)</t>
  </si>
  <si>
    <t>LOWELL REGIONAL WWTP</t>
  </si>
  <si>
    <t>1210195</t>
  </si>
  <si>
    <t>GENERATOR #32 - LIBRARY - KOHLER 20REOZJF</t>
  </si>
  <si>
    <t>RESEARCH BUILDING 6 EG + HUL EG 1</t>
  </si>
  <si>
    <t>TURBINE #5-ROLLS ROYCE AVON 1533-77C</t>
  </si>
  <si>
    <t>GENERATOR DIESEL DG 8,W91-0</t>
  </si>
  <si>
    <t>Scheduled Passenger Air Transportation</t>
  </si>
  <si>
    <t>481111</t>
  </si>
  <si>
    <t>TOWABLE ACFT HEATERS #2 DIESEL OIL 0.5 S</t>
  </si>
  <si>
    <t>TOWABLE ACFT HEATERS (3) - #2 DIESEL OIL</t>
  </si>
  <si>
    <t>UNITED AIRLINES</t>
  </si>
  <si>
    <t>1191190</t>
  </si>
  <si>
    <t>TOWABLE ACFT CHILLERS (6) DIESEL</t>
  </si>
  <si>
    <t>TOWABLE ACFT CHILLERS (3) -       #2 OIL</t>
  </si>
  <si>
    <t>EG-1</t>
  </si>
  <si>
    <t>LEXINGTON HIGH SCHOOL</t>
  </si>
  <si>
    <t>1191024</t>
  </si>
  <si>
    <t>UMASS MEMORIAL MEDICAL CENTER</t>
  </si>
  <si>
    <t>1180519</t>
  </si>
  <si>
    <t>EU#103 GENERATOR#15 DANA/BARNUM AT C15 500EKW</t>
  </si>
  <si>
    <t>#2 OIL ULSD  (TANKS 4 AND 5)</t>
  </si>
  <si>
    <t>EMERGENCY GENERATORS (3 COMBINED)</t>
  </si>
  <si>
    <t>GENERATOR 2 - CATERPILLAR MODEL # 3516</t>
  </si>
  <si>
    <t>AT&amp;T CAMBRIDGE</t>
  </si>
  <si>
    <t>1191263</t>
  </si>
  <si>
    <t>CATERPILLAR 1500 KW INDOOR GENERATOR</t>
  </si>
  <si>
    <t>GENERATOR CAT#C15 DITA 500KW DIESEL DG-E25</t>
  </si>
  <si>
    <t>STCLN GEN</t>
  </si>
  <si>
    <t>GENERATOR #4-CONS POWER 1000 KWE     #2 OIL-0.3S</t>
  </si>
  <si>
    <t>GENERATOR #4-CONS POWER IND 1000KW    #2 OIL-0.05S</t>
  </si>
  <si>
    <t>EU4 (C-EGEN001) CUMMINS 60 DGCB</t>
  </si>
  <si>
    <t>EMERGENCY GENERATOR - BLDG 10 - 1 UNIT</t>
  </si>
  <si>
    <t>GENERATOR #6 - CATERPILLAR - C32 DITA</t>
  </si>
  <si>
    <t>EG &lt; 3 MMBTU/HR INSTALLED PRIOR TO 1990, FO</t>
  </si>
  <si>
    <t>DIESEL EMERGENCY GENERATORS &gt;600HP</t>
  </si>
  <si>
    <t>TURBINE #1-ROLLS ROYCE AVON 1533-77C</t>
  </si>
  <si>
    <t>EU#91 GENERATOR # 13 - MICHAEL PEARSON 450 KW</t>
  </si>
  <si>
    <t>DIESEL #2 ULTRA LOW SULFUR</t>
  </si>
  <si>
    <t>GENERATOR 3A</t>
  </si>
  <si>
    <t>EMERGENCY DIESEL GENERATOR C</t>
  </si>
  <si>
    <t>EMERGENCY DIESEL GENERATOR A</t>
  </si>
  <si>
    <t>GENERATOR #3-CUMMINS 4BT-3.9  50 KW   ADMIN BLDG</t>
  </si>
  <si>
    <t>EU4 (A-EGEN001) CUMMINS ONAN 250 DVG-17R/2904</t>
  </si>
  <si>
    <t>GENERATOR #1-SUPERIOR 100-R1-61</t>
  </si>
  <si>
    <t>GENERATOR #1-SUPERIOR 100-R1-61 100KW WAREHOUSE</t>
  </si>
  <si>
    <t>CUMBERLAND FARMS INC</t>
  </si>
  <si>
    <t>1180087</t>
  </si>
  <si>
    <t>Electronic Computer Manufacturing</t>
  </si>
  <si>
    <t>334111</t>
  </si>
  <si>
    <t>NETWORK DRIVE OWNER LLC</t>
  </si>
  <si>
    <t>1191866</t>
  </si>
  <si>
    <t>NASHOBA VALLEY TECH HS</t>
  </si>
  <si>
    <t>1210660</t>
  </si>
  <si>
    <t>EMER GEN SHEEHAN - KOHLER 600</t>
  </si>
  <si>
    <t>DIESEL - 15 PPM SULFUR</t>
  </si>
  <si>
    <t>MAIN BUILDING EMERGENCY GENERATOR #1</t>
  </si>
  <si>
    <t>GENERATOR #8-CATERPILLAR #SR-4 DIESEL</t>
  </si>
  <si>
    <t>GENERATOR #9-CAT # SR-4 - DIESEL POWER PLANT</t>
  </si>
  <si>
    <t>Other Activities Related to Real Estate</t>
  </si>
  <si>
    <t>531390</t>
  </si>
  <si>
    <t>JAMESTOWN 1 DESIGN PLACE LP</t>
  </si>
  <si>
    <t>1193432</t>
  </si>
  <si>
    <t>GENERATOR #2-CATERPILLAR 3512     ULSD</t>
  </si>
  <si>
    <t>EMER GEN BUR 02  CATERPILLAR 3412   #2 OIL 0.05 PE</t>
  </si>
  <si>
    <t>EMER GEN BUR 02 - CAT 3412 - DIESEL</t>
  </si>
  <si>
    <t>EMER GEN #11-CATERPILLAR D330   NO2 OIL</t>
  </si>
  <si>
    <t>EMER GEN #11-CATERPILLAR D330     #2 DIESEL</t>
  </si>
  <si>
    <t>GENERATOR #2-GENERAL MOTORS MP-45-20  2500 KW</t>
  </si>
  <si>
    <t>MAIN BUILDING EMERGENCY GENERATOR #2</t>
  </si>
  <si>
    <t>EMGEN #1- CATERPILLAR 3516 B -NO. 2 ULSD</t>
  </si>
  <si>
    <t>GENERAC EMER. GEN (BERENSON)- ULTRA LOW SUL DIESEL</t>
  </si>
  <si>
    <t>GENERATOR 4</t>
  </si>
  <si>
    <t>EMER GEN #1-CATERPILLAR 3516 DITA- ULSD</t>
  </si>
  <si>
    <t>GENERATOR #5, #2FUEL OIL, BLDG.3</t>
  </si>
  <si>
    <t>G#5 ONAN, CUMMINGS ENGINE, S#30348924, BLDG.3</t>
  </si>
  <si>
    <t>CUMMINS GENERATOR- ULTRA LOW SULFUR DIESEL (BERGER</t>
  </si>
  <si>
    <t>EMERGENCY GENERATOR AT HARRY AGANIS WAY</t>
  </si>
  <si>
    <t>GENERATOR #2005-01 - CAT #2 OIL</t>
  </si>
  <si>
    <t>GENERATOR #2005-01 - CAT #2 OIL - IT SERVER ROOM</t>
  </si>
  <si>
    <t>EU2 (S-EGEN001) CATERPILLAR 3508</t>
  </si>
  <si>
    <t>EMERGENCY DIESEL GENERATOR J</t>
  </si>
  <si>
    <t>EMERGENCY DIESEL GENERATOR K</t>
  </si>
  <si>
    <t>EMERGENCY DIESEL GENERATOR L</t>
  </si>
  <si>
    <t>WORCESTER RECOVERY CENTER AND HOSPITAL</t>
  </si>
  <si>
    <t>1181420</t>
  </si>
  <si>
    <t>GENERATOR #97 WILDLIFE 163 KW</t>
  </si>
  <si>
    <t>EMGEM PILLER #1,2,3</t>
  </si>
  <si>
    <t>EMGEN-ENRON A,B, 8-3,4,5,6</t>
  </si>
  <si>
    <t>GENERATOR #88 - LAH ISOLATION BLDG - ULS DIESEL</t>
  </si>
  <si>
    <t>GENERATORS #1(25)-VAR. MFGS &lt;3MMBT DIESEL 15PPMS</t>
  </si>
  <si>
    <t>TURBINE #3-ROLLS ROYCE AVON 1533-75L</t>
  </si>
  <si>
    <t>CATERPILLAR 3512C 1500 KW GENERATOR</t>
  </si>
  <si>
    <t>HIM EMERGENCY GENERATOR</t>
  </si>
  <si>
    <t>GEN #30 - #2OIL</t>
  </si>
  <si>
    <t>GEN #30 - CATERPILLAR 3406B 300KW STATE POLICE</t>
  </si>
  <si>
    <t>EMER GEN #1-CATERPILLAR 3508B-1 MW  ULSD</t>
  </si>
  <si>
    <t>EMER GEN #1- CAT 3508B- 1000 KW DIESEL 15PPM S</t>
  </si>
  <si>
    <t>EMER GEN #2-CATERPILLAR 3508B-1 MW  ULSD</t>
  </si>
  <si>
    <t>EMER GEN #2-CAT 3508B 1000KW DIESEL 15PPM S</t>
  </si>
  <si>
    <t>EMERGENCY GENERATOR D-C</t>
  </si>
  <si>
    <t>EMER GEN #1-CAT 3406C   300 KWE    DIESEL</t>
  </si>
  <si>
    <t>EMERGENCY GEN #1 - CAT 3406C 320 KW DIESEL</t>
  </si>
  <si>
    <t>ZAPP PRECISION STRIP INC</t>
  </si>
  <si>
    <t>1200499</t>
  </si>
  <si>
    <t>SM(J,K) - DIESEL ENGINE</t>
  </si>
  <si>
    <t>SNOWMELTERS(2) - (J,K) JOHN DEERE 6068HF ENGINE</t>
  </si>
  <si>
    <t>35 LANDSDOWNE FC EG1</t>
  </si>
  <si>
    <t>ZONE 18 EMERGENCY GENERATOR - UNIT #3</t>
  </si>
  <si>
    <t>SUN LIFE ASSURANCE CO OF CANADA</t>
  </si>
  <si>
    <t>1191973</t>
  </si>
  <si>
    <t>VERTEX 1 DIESEL GENERATORS (3X CATERPILLAR)</t>
  </si>
  <si>
    <t>DIESEL FUEL #2, ULTRA LOW SULFUR</t>
  </si>
  <si>
    <t>1191838</t>
  </si>
  <si>
    <t>CATERPILLAR GENERATOR MODEL SR4</t>
  </si>
  <si>
    <t>SHRINERS HOSPITAL</t>
  </si>
  <si>
    <t>1192275</t>
  </si>
  <si>
    <t>GENERATOR #1R - #2 OIL 0.3</t>
  </si>
  <si>
    <t>GENERATOR #1R - CUMMINS 680 FDR #2 OIL</t>
  </si>
  <si>
    <t>EMERGENCY GENERATORS - DIESEL</t>
  </si>
  <si>
    <t>GENERATOR #2R - CATERPILLAR #2 OIL</t>
  </si>
  <si>
    <t>GENERATOR #2R - CATERPILLAR 3412 #2 OIL</t>
  </si>
  <si>
    <t>CHP-1</t>
  </si>
  <si>
    <t>TURBINE AND DUCT BURNER</t>
  </si>
  <si>
    <t>40 LANDSDOWNE FC EG1</t>
  </si>
  <si>
    <t>GENERATORS - DIESEL</t>
  </si>
  <si>
    <t>GOLD MEDAL BAKERY</t>
  </si>
  <si>
    <t>1200104</t>
  </si>
  <si>
    <t>GENERATOR #2-CATERPILLAR #3512B     #2 DIESEL</t>
  </si>
  <si>
    <t>GENERATOR #2 CSG2-CATERPILLAR #3512B    DIESEL</t>
  </si>
  <si>
    <t>GENERATOR #2, #2 FUEL OIL, BLDG.1</t>
  </si>
  <si>
    <t>G #2 CUMMINGS ENGINE, S# 37191000,  BLDG.1</t>
  </si>
  <si>
    <t>GENERATOR #1-GMC ELECTROMOTIVE      #2 OIL-0.05S</t>
  </si>
  <si>
    <t>GENERATOR #1-GMC ELCTRO MOTOR 20-645E4</t>
  </si>
  <si>
    <t>AT&amp;T WORCESTER</t>
  </si>
  <si>
    <t>1180183</t>
  </si>
  <si>
    <t>GENERATOR 3B</t>
  </si>
  <si>
    <t>DIESEL #2 FUEL</t>
  </si>
  <si>
    <t>GENERATOR - CUMMINS 800KW JENKS LOT #2 DIESEL</t>
  </si>
  <si>
    <t>EMER GEN #6 300VW - CAT 3512B 1100KW - ULSD</t>
  </si>
  <si>
    <t>GEN 3</t>
  </si>
  <si>
    <t>HD3 GENERATORS (EU #3B #3C #3D #3E)</t>
  </si>
  <si>
    <t>GENERATORS COMBINED</t>
  </si>
  <si>
    <t>SPAULDING REHABILITATION HOSPITAL CORPOR</t>
  </si>
  <si>
    <t>1193576</t>
  </si>
  <si>
    <t>GENERATOR #2-KOHLER #350REOZD ULS DIESEL</t>
  </si>
  <si>
    <t>GENERATOR #2-KOHLER #350REOZD  ULSD STUDENT CENT</t>
  </si>
  <si>
    <t>ULTRA LOW SUFUR DIESEL FUEL</t>
  </si>
  <si>
    <t>GEN 1</t>
  </si>
  <si>
    <t>GENERATOR DIESEL DG-E62</t>
  </si>
  <si>
    <t>GENERATOR #9 - KOHLER - DIESEL</t>
  </si>
  <si>
    <t>GENERATOR #7 - KOHLER 500 GATEWAY</t>
  </si>
  <si>
    <t>SNOWMELTERS(H,I) - DIESEL ENGINE</t>
  </si>
  <si>
    <t>SNOWMELTERS(2) - (H,I) JOHN DEERE 6068HF ENGINE</t>
  </si>
  <si>
    <t>GENERATOR #6, #2 FUEL OIL, BLDG.4</t>
  </si>
  <si>
    <t>G#6 CATERPILLAR ENGINE, S# 4RG0196, BLD.4</t>
  </si>
  <si>
    <t>GENERATOR 1A</t>
  </si>
  <si>
    <t>EMERGENCY GENERATORS (4)</t>
  </si>
  <si>
    <t>TURBINE/HRSG</t>
  </si>
  <si>
    <t>EU#4 GENERATOR #3 MTU 1000PXC6DT2</t>
  </si>
  <si>
    <t>EU1315 24 CUMMINGTON STREET EMERGENCY GENERATOR 1</t>
  </si>
  <si>
    <t>EMER GEN 17 - CUMMINS DFEK-1413643 - NO. 2 OIL</t>
  </si>
  <si>
    <t>GENERATOR #3-CATERPILLAR #3508BDITA 910 KW ULSD</t>
  </si>
  <si>
    <t>GENERATOR #1-CATERPILLAR 3508B ULSD</t>
  </si>
  <si>
    <t>GENERATOR #1-CATERPILLAR #3508BDITA 910 KW ULSD</t>
  </si>
  <si>
    <t>GENERATOR #2-CATERPILLAR 3508B ULSD</t>
  </si>
  <si>
    <t>GENERATOR #2-CATERPILLAR 3508BDITA 910 KW ULSD</t>
  </si>
  <si>
    <t>TEMP. GENERATOR #6 -SW- #2 OIL</t>
  </si>
  <si>
    <t>GENERATOR #6 SW - KOHLER 600KW - #2 OIL</t>
  </si>
  <si>
    <t>DIESEL NO.2 FUEL</t>
  </si>
  <si>
    <t>GENERATOR 1: ONAN 400 KW</t>
  </si>
  <si>
    <t>EMD SERONO RESEARCH INSTITUTE INC</t>
  </si>
  <si>
    <t>1191947</t>
  </si>
  <si>
    <t>GENERATOR #1 - CUMMINS KTA50-G9 1250 KW</t>
  </si>
  <si>
    <t>LAWRENCE WATER TREATMENT PLANT</t>
  </si>
  <si>
    <t>1210445</t>
  </si>
  <si>
    <t>GENERATOR 2: CATERPILLER 3406 300KW</t>
  </si>
  <si>
    <t>GENERATOR 3: CATERPILLAR D125-6 125KW</t>
  </si>
  <si>
    <t>EMERGENCY GENERATOR #3-CATERPILLAR 1500KW</t>
  </si>
  <si>
    <t>GENERATOR #2-CAT SR-4B  ULSD SAKOWICH</t>
  </si>
  <si>
    <t>GENERATOR #2-CAT SR-4B  SAKOWICH CTR ULSD</t>
  </si>
  <si>
    <t>ATWOOD GENERATORS #1 AND 2</t>
  </si>
  <si>
    <t>GENERATOR 2A</t>
  </si>
  <si>
    <t>GENERATOR #1-GENERAL MOTORS 20-645E4 #2 OIL-0.3S</t>
  </si>
  <si>
    <t>GENERATOR 1-GENERAL MOTORS 20-645E4  #2 OIL-0.3S</t>
  </si>
  <si>
    <t>GEN #33 - CATERPILLAR C15 DTA TERMINAL B GARAGE</t>
  </si>
  <si>
    <t>GENERATORS #1 AND #2  #2 OIL</t>
  </si>
  <si>
    <t>GENERATOR #1, #2 FUEL OIL, BLDG.1</t>
  </si>
  <si>
    <t>G#1 CATERPILLAR ENGINE, S#1EZ03824, BLDG.1</t>
  </si>
  <si>
    <t>TURBINE #4-TURBOPOWER FT4A-9LF       JET"A"FUEL</t>
  </si>
  <si>
    <t>TURBINE GENERATOR #4-TURBO POWER MARINE #FT4A-9LF</t>
  </si>
  <si>
    <t>INTERNAL COMBUSTION ENGINE-ELECTRIC GENERATION-TUR</t>
  </si>
  <si>
    <t>EU4 (D-EGEN002) CUMMINS 150 DGFA-5568757</t>
  </si>
  <si>
    <t>GENERATOR #1-CATERPILLAR #500KVA      DIESEL</t>
  </si>
  <si>
    <t>GENERATOR #1-CATERPILLAR #500KW   DIESEL</t>
  </si>
  <si>
    <t>EU #22 GENERATOR-CUMMINS 750KW JENKS LOT #2 DIESEL</t>
  </si>
  <si>
    <t>GENERATOR #4-KATOLIGHT D350FRZ4   BLDG #21</t>
  </si>
  <si>
    <t>DATA CENTER GENERATOR #2</t>
  </si>
  <si>
    <t>EMERGENCY GENERATORS, 1990-2006, ULSD</t>
  </si>
  <si>
    <t>EG#3 STACK (TENANT STANDBY GENERATOR #2)</t>
  </si>
  <si>
    <t>GENERATOR #1-CATERPILLAR 1000KW ULSD M AND V (Y2K)</t>
  </si>
  <si>
    <t>GENERATOR #4-CATERPILLAR #1000KW ULSD JAHARIS</t>
  </si>
  <si>
    <t>GENERATOR DIESEL DG-76</t>
  </si>
  <si>
    <t>EU1318 925 COMMONWEALTH AVE EMERGENCY GENERATOR 2</t>
  </si>
  <si>
    <t>EMERGENCY DIESEL GENERATOR NO. 1</t>
  </si>
  <si>
    <t>FENWAY VENTURES LLC</t>
  </si>
  <si>
    <t>1191977</t>
  </si>
  <si>
    <t>GENERATOR #1-CUMMINS GAL#2 OIL-0.3 PERCENT S 7214E</t>
  </si>
  <si>
    <t>GENERATOR #1-CUMMINS 1000KTA51/36036  #2 OIL</t>
  </si>
  <si>
    <t>GENERATOR #1-WAUKESHAU #2 OIL</t>
  </si>
  <si>
    <t>GENERATOR #1-WAUKESHA -WEST WING - #2 OIL</t>
  </si>
  <si>
    <t>All Other Outpatient Care Centers</t>
  </si>
  <si>
    <t>621498</t>
  </si>
  <si>
    <t>MASS GENERAL HOSPITAL DANVERS CENTER</t>
  </si>
  <si>
    <t>1193312</t>
  </si>
  <si>
    <t>NEWELL BOATHOUSE GENERATOR</t>
  </si>
  <si>
    <t>5 SMALL ENGINES -2 COMP ENGINES, 3 EMER GEN</t>
  </si>
  <si>
    <t>Nonscheduled Chartered Passenger Air Transportation</t>
  </si>
  <si>
    <t>481211</t>
  </si>
  <si>
    <t>LIBERTY MUTUAL INSURANCE</t>
  </si>
  <si>
    <t>1193269</t>
  </si>
  <si>
    <t>EG &gt;37 KW INSTALLED AFTER 2006, FUEL OIL</t>
  </si>
  <si>
    <t>CATERPILLAR DIESEL ENGINE</t>
  </si>
  <si>
    <t>HATHAWAY CONSTRUCTION CORP</t>
  </si>
  <si>
    <t>0421116</t>
  </si>
  <si>
    <t>9 EMERG GENERATOR AND DIESEL FIRE PUMP</t>
  </si>
  <si>
    <t>9 EMERG GENERATORS 14.45 MMBTU/HR</t>
  </si>
  <si>
    <t>GENERATOR 2B</t>
  </si>
  <si>
    <t>1.5 MW CATERPILLAR GENERATOR 3512</t>
  </si>
  <si>
    <t>GE LM2500 COMBUSTION TURBINE</t>
  </si>
  <si>
    <t>GENERATOR #2-DMT CORP  #2 OIL-0.3  BLDG 20</t>
  </si>
  <si>
    <t>CATERPILLAR 1500 KW OUTDOOR GENERATOR</t>
  </si>
  <si>
    <t>WHIDDEN MEMORIAL HOSPITAL</t>
  </si>
  <si>
    <t>1190133</t>
  </si>
  <si>
    <t>TWO CATERPILLAR [600 KW] STANDBY GENERATORS</t>
  </si>
  <si>
    <t>GENERATOR #1-KOHLER #800 ROZDA       DIESEL-0.5 S</t>
  </si>
  <si>
    <t>GENERATOR #1-KOHLER #800ROZDA ULSD SCIENCE TECH</t>
  </si>
  <si>
    <t>HOSPITAL EMERGENCY GENERATORS #1 AND #2 (2)</t>
  </si>
  <si>
    <t>GENERATOR #1 &gt;20 HR/YR    ULSD FUEL      #2 OIL-0.</t>
  </si>
  <si>
    <t>ENERGENCY GENERATORS 1-5 - 1E-A, 1W-A, 4A, 6A, 12A</t>
  </si>
  <si>
    <t>GENERATOR #4-CUMMINS - #2 OIL</t>
  </si>
  <si>
    <t>GENERATOR #4-CUMMINS 1000KW -E. BLDG - #2 OIL</t>
  </si>
  <si>
    <t>GENERATOR #5-CUMMINS -  #2 OIL</t>
  </si>
  <si>
    <t>GENERATOR #5-CUMMINS 1000KW E. BLDG- #2 OIL</t>
  </si>
  <si>
    <t>SNOWMELTERS(E,F,G)- DIESEL ENGINE</t>
  </si>
  <si>
    <t>SNOWMELTERS(3) - (E,F,G)  JOHN DEERE 6068HF ENGINE</t>
  </si>
  <si>
    <t>GENERATOR #2-CATERPILLAR SR-4B #2 OIL-ULSD</t>
  </si>
  <si>
    <t>GENERATOR #2-CATERPILLAR SR-4B  5.79 MMBTU/HR</t>
  </si>
  <si>
    <t>NEEDHAM NINE OWNER LLC</t>
  </si>
  <si>
    <t>1190452</t>
  </si>
  <si>
    <t>GENERATOR #87 - RBL - ULS DIESEL FUEL</t>
  </si>
  <si>
    <t>ADMIN BUILDING GENERATOR #5 KOHLER 800REOZM</t>
  </si>
  <si>
    <t>DE-ICING UNITS - DIESEL (4)</t>
  </si>
  <si>
    <t>GENERATOR 4 - CATERPILLAR 3406 - NO. 2 OIL 15 PPM</t>
  </si>
  <si>
    <t>GENERATOR 4 - CATERPILLAR 3406 - NO. 2 15 PPM S</t>
  </si>
  <si>
    <t>EMER GEN #1 - CAT 3508B  1000 KW ULTRA LOW S.D.</t>
  </si>
  <si>
    <t>#2 FUEL OIL (DIESEL)</t>
  </si>
  <si>
    <t>GENERATOR #1 AND #2 CATERPILLAR 2000 KW EA</t>
  </si>
  <si>
    <t>WATSON UNIT 1 (EU 4)</t>
  </si>
  <si>
    <t>EMERGENCY GENERATOR- #2 DIESEL</t>
  </si>
  <si>
    <t>SPRINT WOBURN PCS SWITCH</t>
  </si>
  <si>
    <t>1193400</t>
  </si>
  <si>
    <t>GENERATOR #1-GENERAL MOTORS #645EMD</t>
  </si>
  <si>
    <t>GENERATOR #1-GENERAL MOTORS #645 EMD</t>
  </si>
  <si>
    <t>EMER GEN #4-CAT 3508B 1000 KW ULTRA LOWSULFUR DIES</t>
  </si>
  <si>
    <t>EU 4- ULSDF</t>
  </si>
  <si>
    <t>EU 4-GE DIESEL ENGINE 7FDS16A6 #2 ULSDF</t>
  </si>
  <si>
    <t>EG &lt;3 MMBTU/HR INSTALLED BETWEEN 1990-2006, FO</t>
  </si>
  <si>
    <t>SM(4)- (A,B,C,D) DIESEL ENGINE</t>
  </si>
  <si>
    <t>SNOWMELTERS(4) - (A,B,C,D) PERKINS 1006-6TW ENGINE</t>
  </si>
  <si>
    <t>EMERGENCY GENERATOR #5 1000 KW ULTRA LOW S.D.</t>
  </si>
  <si>
    <t>DATA CENTER GENERATOR #1</t>
  </si>
  <si>
    <t>EMERGENCY GENERATOR #4</t>
  </si>
  <si>
    <t>NEWTON PAVILION GENERATOR 3 - 1250 KW ULSD</t>
  </si>
  <si>
    <t>NEWTON PAVILION GENERATOR 2 1250KW ULSD</t>
  </si>
  <si>
    <t>NO.  2 FUEL OIL</t>
  </si>
  <si>
    <t>EMERGENCY GENERATORS, NO. 2 FUEL OIL FIRED, EU-9</t>
  </si>
  <si>
    <t>TOWER - GENERATOR #8-ONAN  #DFHC</t>
  </si>
  <si>
    <t>EMERGENCY GENERATOR #2 - BUILDING 2816</t>
  </si>
  <si>
    <t>GENERATOR #2-GENERAL MOTORS #645 EMD</t>
  </si>
  <si>
    <t>TOWER - GENERATOR #7-ONAN #DFHC</t>
  </si>
  <si>
    <t>DIESEL .0015 PCT SULFUR</t>
  </si>
  <si>
    <t>EU17-20 GENERATORS</t>
  </si>
  <si>
    <t>WATSON UNIT 2 (EU 5)</t>
  </si>
  <si>
    <t>DIESEL GENERATOR 2-8, 2E25, W1, W70</t>
  </si>
  <si>
    <t>GEN #3-DETROIT #149  1,000 KW  10.5 MMBTU/HR ULSD</t>
  </si>
  <si>
    <t>GEN #4-DETROIT #149  1,000 KW  10.5 MMBTU/HR ULSD</t>
  </si>
  <si>
    <t>GEN  #1-DETROIT #149 1,000 KW  10.5 MMBTU/HR ULSD</t>
  </si>
  <si>
    <t>GEN #2-DETROIT #149  1,000 KW  10.5 MMBTU/HR  ULSD</t>
  </si>
  <si>
    <t>LIBERTY MUTUAL</t>
  </si>
  <si>
    <t>1193568</t>
  </si>
  <si>
    <t>EU1314 10 BUICK STREET EMERGENCY GENERATOR</t>
  </si>
  <si>
    <t>GENERATOR DIESEL DG NW30, NW86</t>
  </si>
  <si>
    <t>CWN GENERATOR #1 ULSD</t>
  </si>
  <si>
    <t>CWN GENERATOR #2 ULSD</t>
  </si>
  <si>
    <t>GENERATOR #3-GENERAL MOTORS #645EMD</t>
  </si>
  <si>
    <t>GENERATOR #3-GENERAL MOTORS #645 EMD</t>
  </si>
  <si>
    <t>EU-3 DIESEL GENERATOR 7FDS16A5 #2 ULSDF</t>
  </si>
  <si>
    <t>EU #5 - ULSDF</t>
  </si>
  <si>
    <t>EU-5 DIESEL GENERATOR FDS16A6  #2 ULSDF</t>
  </si>
  <si>
    <t>SHAPIRO CATERPILLAR 1250 KW EMERGENCY GEN #3 ULSD</t>
  </si>
  <si>
    <t>SHAPIRO CATERPILLAR 1250 KW EMERGENCY GEN #2 ULSD</t>
  </si>
  <si>
    <t>SHAPIRO CATERPILLAR 1250 KW EMERGENCY GEN #1</t>
  </si>
  <si>
    <t>#2 ULSDF</t>
  </si>
  <si>
    <t>EU 1 DIESEL GENERATOR 7FDS16A5 #2ULSDF</t>
  </si>
  <si>
    <t>EU-2 DIESEL GENERATOR 7FDS16A5  #2 ULSDF</t>
  </si>
  <si>
    <t>GENERATORS #1(17)-CUMMINS  #2 OIL</t>
  </si>
  <si>
    <t>EMER GEN (18)-CUMMINS  2375 KW TOTAL  #2 OIL</t>
  </si>
  <si>
    <t>ONAN CUMMINS EMERGENCY GENERATOR 2000 DQKC</t>
  </si>
  <si>
    <t>EMERGENCY ELECTRICAL GENERATOR</t>
  </si>
  <si>
    <t>CATERPILLAR DIESEL GENERATOR SET</t>
  </si>
  <si>
    <t>EMER GENS (3) - VARIOUS MFGS  #2 OIL 0.0015 S</t>
  </si>
  <si>
    <t>DIESEL EMER GENS (8)-VARIOUS MFGS</t>
  </si>
  <si>
    <t>UMASS LOWELL SOUTH CAMPUS</t>
  </si>
  <si>
    <t>1210040</t>
  </si>
  <si>
    <t>GENERATOR #EG10 SHAPIRO-CATERPILLAR  1500KW</t>
  </si>
  <si>
    <t>GENERATOR 1-CATERPILLAR 1250KW ULSD</t>
  </si>
  <si>
    <t>NEWTON PAVILLION GENERATOR 1-1250KW ULSD</t>
  </si>
  <si>
    <t>GENERATOR #2-CATERPILLAR #D399     ULSD</t>
  </si>
  <si>
    <t>GENERATORS (12) DIESEL</t>
  </si>
  <si>
    <t>GENERATORS (12)                    DIESEL</t>
  </si>
  <si>
    <t>COLLEGE OF THE HOLY CROSS</t>
  </si>
  <si>
    <t>1180106</t>
  </si>
  <si>
    <t>GAS TURBINE #2 ROLLS ROYCE TRENT 60</t>
  </si>
  <si>
    <t>EMR GEN EU-14 -CAT SR-4B #2 OIL 0.05S 22 BABBIT</t>
  </si>
  <si>
    <t>EMR GEN EU-14 - CAT SR-4B    #2 OIL</t>
  </si>
  <si>
    <t># 2 DIESEL FUEL OIL</t>
  </si>
  <si>
    <t>GENERATOR 1 - 3406 DITA</t>
  </si>
  <si>
    <t>EMGEN EU-25- 4 RECIP DIESEL   #2 OIL 0.3 S</t>
  </si>
  <si>
    <t>EMERGENCY GENS - 13 SMALL RECIP DIESEL  #2 OIL</t>
  </si>
  <si>
    <t>TOWABLE ELECT GENS #2 DIESEL OIL</t>
  </si>
  <si>
    <t>TOWABLE ELECTRIC GENERATORS (4)  #2 OIL</t>
  </si>
  <si>
    <t>KOHLER/JOHN DEERE ENGINE</t>
  </si>
  <si>
    <t>WESTINGHOUSE DUAL-FUEL TURBINE #1</t>
  </si>
  <si>
    <t>EG &gt;=3 MMBTU/HR IN OPER PERMIT, FUEL OIL</t>
  </si>
  <si>
    <t>GE PG6541B GAS TURBINE WITH JOHN ZINK DUCT BURNER</t>
  </si>
  <si>
    <t>COMBUSTION TURBINE WITH DUCT BURNERS</t>
  </si>
  <si>
    <t>TURBINE #1-GENERAL ELECTRIC #LM6000</t>
  </si>
  <si>
    <t>TURBINE #1-GENERAL ELECTRIC #LM6000           CTG1</t>
  </si>
  <si>
    <t>EMERGENCY GENERATORS (9) - DIESEL FUEL</t>
  </si>
  <si>
    <t>EMERGENCY GENERATORS (9)-DIESEL</t>
  </si>
  <si>
    <t>BUILDING 4 EMERGENCY GENERATOR - UNIT #1</t>
  </si>
  <si>
    <t>GENERATOR #1-CATERPILLAR #D399  ULSD</t>
  </si>
  <si>
    <t>EMERGENCY GENERATOR-VOLVO #TAD 1631GE   #2 OIL</t>
  </si>
  <si>
    <t>EMERGENCY GENERATOR-VOLVO #TAD 1631 GE  ULSD</t>
  </si>
  <si>
    <t>GENERATOR #3-CATERPILLAR #D399   ULSD</t>
  </si>
  <si>
    <t>WESTINGHOUSE DUAL-FUEL TURBINE #2</t>
  </si>
  <si>
    <t>Fuel</t>
  </si>
  <si>
    <t>EMER GEN (7) - OLYMPIAN  #2 OIL 0.0015 S</t>
  </si>
  <si>
    <t>EMERGENCY GENERATORS (15) -  DIESEL</t>
  </si>
  <si>
    <t>COMBUSTION TURBINE GENERATOR (EMISSION UNIT 15A)</t>
  </si>
  <si>
    <t>TURBINE #B-GENERAL ELECTRIC #6001B   #2 FUEL OIL</t>
  </si>
  <si>
    <t>TURBINE #B-GENERAL ELECTRIC 6001B 40 MW  DUAL FUEL</t>
  </si>
  <si>
    <t>COGENERATION GAS TURBINE</t>
  </si>
  <si>
    <t>TURBINE #A-GENERAL ELECTRIC #6001B   #2 FUEL OIL</t>
  </si>
  <si>
    <t>TURBINE #A-GENERAL ELECTRIC 6001B 40MW  DUAL FUEL</t>
  </si>
  <si>
    <t>TURBINE #2-GENERAL ELECTRIC #LM6000 NAT GAS  CTG2</t>
  </si>
  <si>
    <t>COMBUSTION GAS TURBINE</t>
  </si>
  <si>
    <t>TURBINE #C-GENERAL ELECTRIC #6001B   #2 OIL</t>
  </si>
  <si>
    <t>TURBINE #C-GENERAL ELECTRIC 6001B 40 MW DUAL FUEL</t>
  </si>
  <si>
    <t>TURBINE #1-ABB GT 10 #2 OIL-0.05PCTS GT421A</t>
  </si>
  <si>
    <t>TURBINE #1-ABB GT10   DUEL FUEL(EXHAUST TO HRSG)</t>
  </si>
  <si>
    <t xml:space="preserve">END DATE </t>
  </si>
  <si>
    <t>INSTALLED_DATE</t>
  </si>
  <si>
    <t>AIRQUAL_EMISSION.REPORTING_YEAR</t>
  </si>
  <si>
    <t>AIRQUAL_MEASUREMENT_TYPE.DESCRIPTION</t>
  </si>
  <si>
    <t>DEP_CODE</t>
  </si>
  <si>
    <t>PRIMARY_NAICS</t>
  </si>
  <si>
    <t>REG_OBJ_END</t>
  </si>
  <si>
    <t>DECOMMISSIONED_DATE</t>
  </si>
  <si>
    <t>DECOMMISIONED_DATE</t>
  </si>
  <si>
    <t>AIRQUAL_THROUGHPUT_MATERIAL_TYPE_NAME</t>
  </si>
  <si>
    <t>AIRQUAL_UNIT_TYPE_DESCRIPTION</t>
  </si>
  <si>
    <t>CODE</t>
  </si>
  <si>
    <t>AIRQUAL_EPA_MATERIAL_TYPE_CODE_DESCRIPTION</t>
  </si>
  <si>
    <t>AIRQUAL_SEGMENT_MATERIAL_TYPE_NAME</t>
  </si>
  <si>
    <t>EQUIPMENT_TYPE_NAME</t>
  </si>
  <si>
    <t>CATEGORY_TYPE_NAME</t>
  </si>
  <si>
    <t>REG_OBJ_ID</t>
  </si>
  <si>
    <t>POINT_ID</t>
  </si>
  <si>
    <t>SEGMENT_ID</t>
  </si>
  <si>
    <t>THROUGHPUT_ID</t>
  </si>
  <si>
    <t>2 Paxman V16 Valenta</t>
  </si>
  <si>
    <t>Atlantic</t>
  </si>
  <si>
    <t>Woods Hole</t>
  </si>
  <si>
    <t>3300</t>
  </si>
  <si>
    <t>Patrol Boat - Island Class</t>
  </si>
  <si>
    <t>Tybee</t>
  </si>
  <si>
    <t>WPB-110</t>
  </si>
  <si>
    <t>WPB 1330</t>
  </si>
  <si>
    <t>Monomoy</t>
  </si>
  <si>
    <t>WPB 1326</t>
  </si>
  <si>
    <t>Sanibel</t>
  </si>
  <si>
    <t>WPB 1312</t>
  </si>
  <si>
    <t>2 MTU 8 cyl</t>
  </si>
  <si>
    <t>900</t>
  </si>
  <si>
    <t>Coastal Patrol Boat - Marine Protector Class</t>
  </si>
  <si>
    <t>Hammerhead</t>
  </si>
  <si>
    <t>WPB-87</t>
  </si>
  <si>
    <t>WPB 87302</t>
  </si>
  <si>
    <t xml:space="preserve">2 3650 hp Alco 251-F 18 cyl </t>
  </si>
  <si>
    <t>9900</t>
  </si>
  <si>
    <t>Medium Endurance Cutter</t>
  </si>
  <si>
    <t>Tahoma</t>
  </si>
  <si>
    <t>WMEC 270</t>
  </si>
  <si>
    <t>WMEC 908</t>
  </si>
  <si>
    <t>Two Caterpillar 3516 DITA diesel engines</t>
  </si>
  <si>
    <t>Grand Isle</t>
  </si>
  <si>
    <t>WPB 1338</t>
  </si>
  <si>
    <t>Escanaba</t>
  </si>
  <si>
    <t>WMEC 907</t>
  </si>
  <si>
    <t>Seneca</t>
  </si>
  <si>
    <t>WMEC 906</t>
  </si>
  <si>
    <t>WMEC 905</t>
  </si>
  <si>
    <t>Flying Fish</t>
  </si>
  <si>
    <t>WPB 87346</t>
  </si>
  <si>
    <t>1 Diesel</t>
  </si>
  <si>
    <t>3690</t>
  </si>
  <si>
    <t>Small Harbor Tug</t>
  </si>
  <si>
    <t>Pendant</t>
  </si>
  <si>
    <t>WYTL-65</t>
  </si>
  <si>
    <t>WYTL 65608</t>
  </si>
  <si>
    <t>2 Diesels, 2 Z-Drives</t>
  </si>
  <si>
    <t>Baltimore</t>
  </si>
  <si>
    <t>Coastal Buoy Tender - Keeper Class</t>
  </si>
  <si>
    <t>JAMES RANKIN</t>
  </si>
  <si>
    <t>WLM-175</t>
  </si>
  <si>
    <t>WLM 555</t>
  </si>
  <si>
    <t>2 Cummins 6CTA8.3M1</t>
  </si>
  <si>
    <t>Utility Boat - Big</t>
  </si>
  <si>
    <t>UTB</t>
  </si>
  <si>
    <t>41398</t>
  </si>
  <si>
    <t>2 × MTU Detroit Diesel turbocharged Series 60 engines and 2 × Rolls-Royce FF-Series water jets</t>
  </si>
  <si>
    <t>STA WOODS HOLE</t>
  </si>
  <si>
    <t>40+</t>
  </si>
  <si>
    <t>Transportable Port Security Boat</t>
  </si>
  <si>
    <t xml:space="preserve">Transportable Port Security Boat </t>
  </si>
  <si>
    <t>TPSB 32'</t>
  </si>
  <si>
    <t>32149</t>
  </si>
  <si>
    <t>2 Detroit Diesel DDEC-III</t>
  </si>
  <si>
    <t>STA Provincetown</t>
  </si>
  <si>
    <t>Special Purpose Craft - Heavy Weather</t>
  </si>
  <si>
    <t>SPC-HWX</t>
  </si>
  <si>
    <t>52313</t>
  </si>
  <si>
    <t>STA PROVINCETOWN</t>
  </si>
  <si>
    <t>52312</t>
  </si>
  <si>
    <t>STA POINT ALLERTON</t>
  </si>
  <si>
    <t>Response Boat-Medium</t>
  </si>
  <si>
    <t>RB-M</t>
  </si>
  <si>
    <t>45757</t>
  </si>
  <si>
    <t>STA Point Allenton</t>
  </si>
  <si>
    <t>45756</t>
  </si>
  <si>
    <t>STA MERRIMACK RIVER</t>
  </si>
  <si>
    <t>45712</t>
  </si>
  <si>
    <t>45711</t>
  </si>
  <si>
    <t>STA MENEMSHA</t>
  </si>
  <si>
    <t>45710</t>
  </si>
  <si>
    <t>45709</t>
  </si>
  <si>
    <t>STA Gloucester</t>
  </si>
  <si>
    <t>45650</t>
  </si>
  <si>
    <t>45649</t>
  </si>
  <si>
    <t>Dual Inboard Yanmar 6CXM jet drive</t>
  </si>
  <si>
    <t>STA CHATHAM</t>
  </si>
  <si>
    <t>35+</t>
  </si>
  <si>
    <t>45606</t>
  </si>
  <si>
    <t>45605</t>
  </si>
  <si>
    <t>45604</t>
  </si>
  <si>
    <t>32148</t>
  </si>
  <si>
    <t>STA CAPE COD CANAL</t>
  </si>
  <si>
    <t>Motor Lifeboat</t>
  </si>
  <si>
    <t>Motor Life Boat</t>
  </si>
  <si>
    <t>MLB</t>
  </si>
  <si>
    <t>MLB 47219</t>
  </si>
  <si>
    <t>47322</t>
  </si>
  <si>
    <t>STA BRANT POINT</t>
  </si>
  <si>
    <t>47316</t>
  </si>
  <si>
    <t>47315</t>
  </si>
  <si>
    <t>47314</t>
  </si>
  <si>
    <t>STA BOSTON</t>
  </si>
  <si>
    <t>47313</t>
  </si>
  <si>
    <t>47312</t>
  </si>
  <si>
    <t>Twin Yanmar 6V Diesel inboards w/ heavy duty Mercury outdrive</t>
  </si>
  <si>
    <t>PSU 301</t>
  </si>
  <si>
    <t>43+</t>
  </si>
  <si>
    <t>Cutter</t>
  </si>
  <si>
    <t>Cutter Boat-Over the Horizon MK-IV</t>
  </si>
  <si>
    <t>CB-OTH MK-IV</t>
  </si>
  <si>
    <t>26237</t>
  </si>
  <si>
    <t>26236</t>
  </si>
  <si>
    <t>26235</t>
  </si>
  <si>
    <t>26234</t>
  </si>
  <si>
    <t>26233</t>
  </si>
  <si>
    <t>26232</t>
  </si>
  <si>
    <t>Yanmar 6LP Engine</t>
  </si>
  <si>
    <t>CGC SPENCER</t>
  </si>
  <si>
    <t>Cutter Boat-Over the Horizon MK-III</t>
  </si>
  <si>
    <t>CB-OTH MK-III</t>
  </si>
  <si>
    <t>23153</t>
  </si>
  <si>
    <t xml:space="preserve">VOLVO D3-200HP DIESEL INBOARD </t>
  </si>
  <si>
    <t>23150</t>
  </si>
  <si>
    <t>CGC SENECA</t>
  </si>
  <si>
    <t>Cutter Boat - Over the Horizon MK-II</t>
  </si>
  <si>
    <t>CB-OTH MK-II</t>
  </si>
  <si>
    <t>23140</t>
  </si>
  <si>
    <t>23139</t>
  </si>
  <si>
    <t>Yanmar I/O</t>
  </si>
  <si>
    <t>CGC HAMMERHEAD</t>
  </si>
  <si>
    <t>Cutter Boat - Medium</t>
  </si>
  <si>
    <t>CB-M 87' CPB</t>
  </si>
  <si>
    <t>171147</t>
  </si>
  <si>
    <t>CGC FLYINGFISH</t>
  </si>
  <si>
    <t>Cutter Boat - Large</t>
  </si>
  <si>
    <t>CB-L 270' MEC</t>
  </si>
  <si>
    <t>20308</t>
  </si>
  <si>
    <t>CGC ESCANABA</t>
  </si>
  <si>
    <t>20304</t>
  </si>
  <si>
    <t>20303</t>
  </si>
  <si>
    <t>Aids to Navigation Boat</t>
  </si>
  <si>
    <t>Stern-Loading Buoy</t>
  </si>
  <si>
    <t>BUSL</t>
  </si>
  <si>
    <t>BUSL 49410</t>
  </si>
  <si>
    <t>BUSL 49409</t>
  </si>
  <si>
    <t>Southwest Harbor</t>
  </si>
  <si>
    <t>47294</t>
  </si>
  <si>
    <t>South Portland</t>
  </si>
  <si>
    <t>47293</t>
  </si>
  <si>
    <t>47292</t>
  </si>
  <si>
    <t>Engine Type</t>
  </si>
  <si>
    <t>Area</t>
  </si>
  <si>
    <t>Port</t>
  </si>
  <si>
    <t>State</t>
  </si>
  <si>
    <t>Propulsion Type</t>
  </si>
  <si>
    <t>Range (nautical miles)</t>
  </si>
  <si>
    <t>Max Speed (knots)</t>
  </si>
  <si>
    <t>Length (ft)</t>
  </si>
  <si>
    <t>Annual Maneuvering Hours per Vessel (2014)</t>
  </si>
  <si>
    <t>Annual Hoteling Hours per Vessel (2014)</t>
  </si>
  <si>
    <t>Percentage of Time in State Waters</t>
  </si>
  <si>
    <t>kw-hrs</t>
  </si>
  <si>
    <t>Annual Underway Hours per Vessel (2014)</t>
  </si>
  <si>
    <t>kW</t>
  </si>
  <si>
    <t>HP</t>
  </si>
  <si>
    <t>Vessel Type</t>
  </si>
  <si>
    <t>Vessel Name</t>
  </si>
  <si>
    <t>Class</t>
  </si>
  <si>
    <t>Vessel ID</t>
  </si>
  <si>
    <t>Appendix 3.1</t>
  </si>
  <si>
    <t>Appendix 3.4</t>
  </si>
  <si>
    <t>Appendix 5.1</t>
  </si>
  <si>
    <t xml:space="preserve">MOVES2014a Input files </t>
  </si>
  <si>
    <t>Data Source</t>
  </si>
  <si>
    <t>Future year data</t>
  </si>
  <si>
    <t>County level data</t>
  </si>
  <si>
    <t>hpmsVTypeVMT</t>
  </si>
  <si>
    <t>Diff</t>
  </si>
  <si>
    <t>sourceTypePopulation</t>
  </si>
  <si>
    <t>2015 IM+RMV Data - estimated forward based on human population</t>
  </si>
  <si>
    <t>fuelSupply</t>
  </si>
  <si>
    <t>Default</t>
  </si>
  <si>
    <t>Same</t>
  </si>
  <si>
    <t>(designation of existing fuels to fuel regions, months, and years)</t>
  </si>
  <si>
    <t>IMCoverage</t>
  </si>
  <si>
    <t>MA IM Program - update only when Program changes</t>
  </si>
  <si>
    <t>Met</t>
  </si>
  <si>
    <t>2010 Climate data - update every 10 years with NOAA's update</t>
  </si>
  <si>
    <t>fuelFormulation</t>
  </si>
  <si>
    <t>(All fuels and fuel types - can change here if needed)</t>
  </si>
  <si>
    <t>rampFraction</t>
  </si>
  <si>
    <t>(Driving on ramps)</t>
  </si>
  <si>
    <t>sourceTypeAgeDistribution</t>
  </si>
  <si>
    <t>2015 IM Data - updated yearly</t>
  </si>
  <si>
    <t>dayVMTFraction</t>
  </si>
  <si>
    <t>(weekday vs weekend vmt)</t>
  </si>
  <si>
    <t>roadTypeDistribution</t>
  </si>
  <si>
    <t>2010 Data - No MOVES default, No data from MADOT - Percent of VMT by specific road type (Rural/Urban Restricted, etc)</t>
  </si>
  <si>
    <t>monthVMTFraction</t>
  </si>
  <si>
    <t>(monthly vmt)</t>
  </si>
  <si>
    <t>hourVMTFraction</t>
  </si>
  <si>
    <t>(hourly vmt)</t>
  </si>
  <si>
    <t>aveSpeedDistribution</t>
  </si>
  <si>
    <t>(speed bins by source, road and hour types)</t>
  </si>
  <si>
    <t>fuelavft</t>
  </si>
  <si>
    <t>(Alternative Vehicles, Fuels, and Technologies ) - here for any CNG buses modeled</t>
  </si>
  <si>
    <t>fuelusagefraction</t>
  </si>
  <si>
    <t>(the fraction of E-85 capable vehicles using E-85 vs. conventional gasoline.)</t>
  </si>
  <si>
    <t>Stage II</t>
  </si>
  <si>
    <t>update when needed, always used same values (vapor/spillage) in MOVES</t>
  </si>
  <si>
    <t>update when needed, last Dec2012</t>
  </si>
  <si>
    <t>Appendix 5.2</t>
  </si>
  <si>
    <t>Appendix 4.1</t>
  </si>
  <si>
    <t xml:space="preserve">Massachusetts Division of Marine Fisheries, 2017 - Commercial Permit with Vessel List </t>
  </si>
  <si>
    <t>Appendix 5.3    US Coast Guard Vessel Fleet Roster 2014</t>
  </si>
  <si>
    <t>Appendix 3.5</t>
  </si>
  <si>
    <t xml:space="preserve">MassDOT file - 2016 </t>
  </si>
  <si>
    <t>Source: EPA MOVES Nonroad Model Output for Massachusetts</t>
  </si>
  <si>
    <r>
      <t xml:space="preserve">        Appendix 4.2 - NONROAD Model PM</t>
    </r>
    <r>
      <rPr>
        <b/>
        <vertAlign val="subscript"/>
        <sz val="14"/>
        <rFont val="Arial"/>
        <family val="2"/>
      </rPr>
      <t>2.5</t>
    </r>
    <r>
      <rPr>
        <b/>
        <sz val="14"/>
        <rFont val="Arial"/>
        <family val="2"/>
      </rPr>
      <t xml:space="preserve"> and PM</t>
    </r>
    <r>
      <rPr>
        <b/>
        <vertAlign val="subscript"/>
        <sz val="14"/>
        <rFont val="Arial"/>
        <family val="2"/>
      </rPr>
      <t>10</t>
    </r>
  </si>
  <si>
    <t xml:space="preserve">               Addendum to Appendix 4.1 NONROAD Output</t>
  </si>
  <si>
    <t>2016 Intercity Bus Registrations</t>
  </si>
  <si>
    <t xml:space="preserve">Step 1: The data were extracted based on unique dataset if it was not classified as a light-duty source type AND either of the following criteria: (1) bus body type and not a school bus plate (SBN or SVN), or (2) plate registered as non-school bus (BUN, BUR, BUV) or livery (LVN, LVR, LVV) </t>
  </si>
  <si>
    <t>Step 2: The data resulting from Step 1 were further split from Non-School Bus into "Intercity" and "Transit" based on the RMV Plate Type.  Apportioned plates were all considered "Intercity Bus" while non-apportioned were considered "Transit".</t>
  </si>
  <si>
    <t>Appendix 3.2</t>
  </si>
  <si>
    <t>ks/inv2011/Area/Section 5.2/ Railroad-Locomotives-2011-Emissions-Oct 23, 2015</t>
  </si>
  <si>
    <r>
      <t>SCC 22-85-002-009 (</t>
    </r>
    <r>
      <rPr>
        <sz val="10"/>
        <rFont val="Times New Roman"/>
        <family val="1"/>
      </rPr>
      <t>ERTAC Emission Factors)*</t>
    </r>
  </si>
  <si>
    <t>Post 1999 control EF</t>
  </si>
  <si>
    <t>SCHEDULED</t>
  </si>
  <si>
    <t>NH3</t>
  </si>
  <si>
    <t>DAILY</t>
  </si>
  <si>
    <t>EF 0.02158</t>
  </si>
  <si>
    <t xml:space="preserve"> VOC</t>
  </si>
  <si>
    <t>EF 0.44269</t>
  </si>
  <si>
    <t>EF 0.05864</t>
  </si>
  <si>
    <t xml:space="preserve"> CO</t>
  </si>
  <si>
    <t>TRAIN</t>
  </si>
  <si>
    <t>% PER</t>
  </si>
  <si>
    <t>LB/GAL</t>
  </si>
  <si>
    <t>*.713/260</t>
  </si>
  <si>
    <t>.29/260</t>
  </si>
  <si>
    <t>COUNTY</t>
  </si>
  <si>
    <t>STOPS**</t>
  </si>
  <si>
    <t xml:space="preserve">GALLONS </t>
  </si>
  <si>
    <t>TPY</t>
  </si>
  <si>
    <t>TPSD</t>
  </si>
  <si>
    <t>TPWD</t>
  </si>
  <si>
    <t xml:space="preserve"> ===</t>
  </si>
  <si>
    <t>========</t>
  </si>
  <si>
    <t xml:space="preserve"> =====</t>
  </si>
  <si>
    <t xml:space="preserve"> =======</t>
  </si>
  <si>
    <t>BERKSHIRE</t>
  </si>
  <si>
    <t>DUKES</t>
  </si>
  <si>
    <t>HAMPDEN</t>
  </si>
  <si>
    <t>HAMPSHIRE</t>
  </si>
  <si>
    <t>MIDDLESEX</t>
  </si>
  <si>
    <t>SUFFOLK</t>
  </si>
  <si>
    <t>W.MA</t>
  </si>
  <si>
    <t>E.MA</t>
  </si>
  <si>
    <r>
      <t xml:space="preserve">* </t>
    </r>
    <r>
      <rPr>
        <sz val="8"/>
        <rFont val="Times New Roman"/>
        <family val="1"/>
      </rPr>
      <t xml:space="preserve">Post 1999 control emission factors obtained from Table 2 and Summary Table of ERTAC "Draft LADCO 2005 Locomotive Emissions" by Christian Lindhjem at ENVIRON Corp </t>
    </r>
  </si>
  <si>
    <t>http://ertac.us   February 2007</t>
  </si>
  <si>
    <t>** To apportion MBTA diesel fuel use to counties:  (Obtained rom MBTA Schedules &amp; Maps Commuter Rail (http://www.mbta.com/schedules_and_maps/rail/lines/):</t>
  </si>
  <si>
    <t xml:space="preserve">1.Providence/Stoughton Line -South Station. 2.Newburyport/Rockport Line - N.Station. 3.Fitchburg S.Acton -N.Station  </t>
  </si>
  <si>
    <t>4.Lowell Line  -N.Station. 5.Haverhill Line - N.Station. 6.Franklin Line - S.Station. 7.Old Colony Line -S.Station. 8.Framingham/Worcester Line -S.Station.</t>
  </si>
  <si>
    <t>Massachusetts accounts for 97.9% of fuel discounting the Providence RI portion of the MBTA  12,142,826 gallons * 0.979  = 11,887,827 gallons.</t>
  </si>
  <si>
    <t>Diesel fuel source: MBTA. Weekend/weekday schedule/ridership - http:www.mbta.com/uploaded files/documents/2014%20 bluebook</t>
  </si>
  <si>
    <t>5.2-3</t>
  </si>
  <si>
    <t>APPENDIX 6.1</t>
  </si>
  <si>
    <t>Revenue Vehicle Inventory (A-30)</t>
  </si>
  <si>
    <t>1 form for each Mode and Type of Service</t>
  </si>
  <si>
    <t>a</t>
  </si>
  <si>
    <t>b</t>
  </si>
  <si>
    <t>c</t>
  </si>
  <si>
    <t>d</t>
  </si>
  <si>
    <t>e</t>
  </si>
  <si>
    <t>f</t>
  </si>
  <si>
    <t>g</t>
  </si>
  <si>
    <t>h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</si>
  <si>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</si>
  <si>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</si>
  <si>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</si>
  <si>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</si>
  <si>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</si>
  <si>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</si>
  <si>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</si>
  <si>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</si>
  <si>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</si>
  <si>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</si>
  <si>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</si>
  <si>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</si>
  <si>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Number of</t>
  </si>
  <si>
    <t>Americans</t>
  </si>
  <si>
    <t>with</t>
  </si>
  <si>
    <t>Disabilities</t>
  </si>
  <si>
    <t>Act of</t>
  </si>
  <si>
    <t>(ADA)</t>
  </si>
  <si>
    <t xml:space="preserve">Total </t>
  </si>
  <si>
    <t>Accessible</t>
  </si>
  <si>
    <t xml:space="preserve">Miles </t>
  </si>
  <si>
    <t>Average</t>
  </si>
  <si>
    <t>Vehicles</t>
  </si>
  <si>
    <t xml:space="preserve">on Active </t>
  </si>
  <si>
    <t xml:space="preserve"> Livetime</t>
  </si>
  <si>
    <t>Vehicle</t>
  </si>
  <si>
    <t>Active</t>
  </si>
  <si>
    <t>wth</t>
  </si>
  <si>
    <t>Emergency</t>
  </si>
  <si>
    <t xml:space="preserve">Vehicles </t>
  </si>
  <si>
    <t xml:space="preserve"> Miles</t>
  </si>
  <si>
    <t>Supports</t>
  </si>
  <si>
    <t>Delete</t>
  </si>
  <si>
    <t>in Total</t>
  </si>
  <si>
    <t>Dedicated</t>
  </si>
  <si>
    <t>Type</t>
  </si>
  <si>
    <t>Ownership</t>
  </si>
  <si>
    <t>Funding</t>
  </si>
  <si>
    <t>Year of</t>
  </si>
  <si>
    <t>Manufacturer</t>
  </si>
  <si>
    <t>Model</t>
  </si>
  <si>
    <t>Ramps/</t>
  </si>
  <si>
    <t>Contingency</t>
  </si>
  <si>
    <t>Length</t>
  </si>
  <si>
    <t>Seating</t>
  </si>
  <si>
    <t>Standing</t>
  </si>
  <si>
    <t xml:space="preserve">During </t>
  </si>
  <si>
    <t xml:space="preserve"> per Active</t>
  </si>
  <si>
    <t>Another</t>
  </si>
  <si>
    <t>Fleet</t>
  </si>
  <si>
    <t>Code</t>
  </si>
  <si>
    <t>Source</t>
  </si>
  <si>
    <t>Manufacture</t>
  </si>
  <si>
    <t>Rebuild</t>
  </si>
  <si>
    <t>Number</t>
  </si>
  <si>
    <t>in Fleet</t>
  </si>
  <si>
    <t>wth Lifts</t>
  </si>
  <si>
    <t>Low Floor</t>
  </si>
  <si>
    <t>(in feet)</t>
  </si>
  <si>
    <t>Capacity</t>
  </si>
  <si>
    <t>the Period</t>
  </si>
  <si>
    <t>Mode</t>
  </si>
  <si>
    <t>GP40MC</t>
  </si>
  <si>
    <t>F40PH-2</t>
  </si>
  <si>
    <t>F40PH-2C</t>
  </si>
  <si>
    <t>F40PHM-2C</t>
  </si>
  <si>
    <t>GP-9</t>
  </si>
  <si>
    <t>GP40</t>
  </si>
  <si>
    <t xml:space="preserve"> 3GS21B</t>
  </si>
  <si>
    <t>MP36PH-3C</t>
  </si>
  <si>
    <t>HSP46</t>
  </si>
  <si>
    <t>APPENDIX 6.2  Massachusetts Bay Transportation Authority Vehicle Fleet 2016</t>
  </si>
  <si>
    <t>NET Nonroad</t>
  </si>
  <si>
    <t>Minus Recreational Indoor/Outdoor</t>
  </si>
  <si>
    <t>UNADJUSTED EMISSION FACTORS FOR CONTROLS</t>
  </si>
  <si>
    <t>* Detailed MOVES input files are located in Appendix 8.3 On-road MA MOVES Inputs</t>
  </si>
  <si>
    <t>Combined Fuels 1 and 2 (both diesel)</t>
  </si>
  <si>
    <t>Notes</t>
  </si>
  <si>
    <t>Emissions units identifying more than 1 record for diesel fuel were the data was duplicated were identified and the 2nd duplicate record removed.  Emissions units  with more than 1 record for diesel fuel where the data were not duplicated were combined (i.e., the throughput and emissions were summed into 1 record/row in this table.  Combined records highlighted in blue below and note added to the row.</t>
  </si>
  <si>
    <t>Age Reference Date</t>
  </si>
  <si>
    <t>Appendix 7.1:  Stationary Sources List</t>
  </si>
  <si>
    <t>AQID</t>
  </si>
  <si>
    <t>FACILITY NAME</t>
  </si>
  <si>
    <t>UNIT NUMBER</t>
  </si>
  <si>
    <t>FACILITY'S UNIT NAME</t>
  </si>
  <si>
    <t>FUEL NUMBER</t>
  </si>
  <si>
    <t>FACILITY'S FUEL NAME NAME</t>
  </si>
  <si>
    <t>SCC</t>
  </si>
  <si>
    <t>SULFUR %</t>
  </si>
  <si>
    <t>MEASUREMENT TYPE</t>
  </si>
  <si>
    <t>SCC DESCRIPTION</t>
  </si>
  <si>
    <t>FUEL USED AMOUNT (1000 GAL)</t>
  </si>
  <si>
    <t>FUEL UNITS</t>
  </si>
  <si>
    <t>REPORTING YEAR</t>
  </si>
  <si>
    <t>NAICS CODE</t>
  </si>
  <si>
    <t>NAICS DESCRIPTION</t>
  </si>
  <si>
    <t>POLLUTANT_TYPE</t>
  </si>
  <si>
    <t>EMISSIONS AMOUNT</t>
  </si>
  <si>
    <t>EMISSIONS UNITS</t>
  </si>
  <si>
    <t>ENGINE AGE (YEARS)</t>
  </si>
  <si>
    <t>Percent PM10 that is PM2.5</t>
  </si>
  <si>
    <t>Non Exhaust PM</t>
  </si>
  <si>
    <t>days in winter</t>
  </si>
  <si>
    <t>days in summer</t>
  </si>
  <si>
    <t>winter</t>
  </si>
  <si>
    <t>summer</t>
  </si>
  <si>
    <t>year</t>
  </si>
  <si>
    <t>total</t>
  </si>
  <si>
    <t xml:space="preserve">      Appendix 3.3  MOVES Input Files for 2016*</t>
  </si>
  <si>
    <t>MOVES2014a PM Exhaust Fraction of Total PM</t>
  </si>
  <si>
    <t>NONROAD Diesel Emissions by Equipment Type and Pollutant 2016 (tons/year)</t>
  </si>
  <si>
    <t xml:space="preserve">     2016 MASSACHUSETTS MBTA LINE HAUL LOCOMOTIVES: COMMUTER LINE EMISSIONS APPORTIONED TO COUNTIES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</si>
</sst>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000"/>
    <numFmt numFmtId="167" formatCode="0.0"/>
    <numFmt numFmtId="168" formatCode="0.0%"/>
    <numFmt numFmtId="169" formatCode="_(* #,##0.000_);_(* \(#,##0.000\);_(* &quot;-&quot;??_);_(@_)"/>
    <numFmt numFmtId="170" formatCode="_(* #,##0.0000_);_(* \(#,##0.0000\);_(* &quot;-&quot;??_);_(@_)"/>
    <numFmt numFmtId="171" formatCode="00000"/>
    <numFmt numFmtId="172" formatCode="dd\-mmm\-yy"/>
    <numFmt numFmtId="173" formatCode="0_)"/>
    <numFmt numFmtId="174" formatCode="0.00_)"/>
    <numFmt numFmtId="175" formatCode="0.000_)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u/>
      <sz val="7"/>
      <name val="Arial"/>
      <family val="2"/>
    </font>
    <font>
      <b/>
      <u/>
      <sz val="7"/>
      <name val="Arial"/>
      <family val="2"/>
    </font>
    <font>
      <sz val="8"/>
      <color theme="1"/>
      <name val="Arial"/>
      <family val="2"/>
    </font>
    <font>
      <b/>
      <vertAlign val="subscript"/>
      <sz val="14"/>
      <name val="Arial"/>
      <family val="2"/>
    </font>
    <font>
      <b/>
      <vertAlign val="sub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b/>
      <sz val="9"/>
      <name val="Times New Roman"/>
      <family val="1"/>
    </font>
    <font>
      <sz val="9"/>
      <color theme="1"/>
      <name val="Times New Roman"/>
      <family val="1"/>
    </font>
    <font>
      <sz val="7"/>
      <color theme="1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b/>
      <sz val="16"/>
      <name val="Arial"/>
      <family val="2"/>
    </font>
    <font>
      <sz val="9"/>
      <color theme="1"/>
      <name val="Arial"/>
      <family val="2"/>
    </font>
    <font>
      <b/>
      <sz val="2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Arial Narrow"/>
      <family val="2"/>
    </font>
    <font>
      <sz val="8"/>
      <name val="Arial Narrow"/>
      <family val="2"/>
    </font>
    <font>
      <sz val="8"/>
      <color rgb="FFFF0000"/>
      <name val="Arial Narrow"/>
      <family val="2"/>
    </font>
    <font>
      <b/>
      <sz val="8"/>
      <color rgb="FF000000"/>
      <name val="Arial Narrow"/>
      <family val="2"/>
    </font>
    <font>
      <b/>
      <sz val="8"/>
      <name val="Arial Narrow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4"/>
      <color theme="1"/>
      <name val="Arial"/>
      <family val="2"/>
    </font>
    <font>
      <b/>
      <sz val="12"/>
      <color theme="1"/>
      <name val="Times New Roman"/>
      <family val="2"/>
    </font>
    <font>
      <sz val="12"/>
      <color theme="1"/>
      <name val="Times New Roman"/>
      <family val="2"/>
    </font>
    <font>
      <sz val="14"/>
      <color theme="1"/>
      <name val="Arial"/>
      <family val="2"/>
    </font>
    <font>
      <i/>
      <sz val="10"/>
      <color theme="1"/>
      <name val="Times New Roman"/>
      <family val="1"/>
    </font>
    <font>
      <sz val="14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i/>
      <sz val="8"/>
      <name val="Arial"/>
      <family val="2"/>
    </font>
    <font>
      <i/>
      <sz val="9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Courier"/>
      <family val="3"/>
    </font>
    <font>
      <sz val="10"/>
      <name val="Courier"/>
      <family val="3"/>
    </font>
    <font>
      <sz val="10"/>
      <color rgb="FFFF0000"/>
      <name val="Arial"/>
      <family val="2"/>
    </font>
    <font>
      <sz val="8"/>
      <name val="Times New Roman"/>
      <family val="1"/>
    </font>
    <font>
      <b/>
      <sz val="9"/>
      <name val="Arial"/>
      <family val="2"/>
    </font>
    <font>
      <sz val="9"/>
      <name val="Wingdings"/>
      <charset val="2"/>
    </font>
    <font>
      <sz val="10"/>
      <color indexed="10"/>
      <name val="Arial"/>
      <family val="2"/>
    </font>
    <font>
      <sz val="16"/>
      <color theme="1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sz val="12"/>
      <color rgb="FFFF0000"/>
      <name val="Arial Narrow"/>
      <family val="2"/>
    </font>
    <font>
      <sz val="12"/>
      <color rgb="FFFF0000"/>
      <name val="Times New Roman"/>
      <family val="1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2" fillId="0" borderId="0"/>
    <xf numFmtId="0" fontId="42" fillId="0" borderId="0"/>
  </cellStyleXfs>
  <cellXfs count="357">
    <xf numFmtId="0" fontId="0" fillId="0" borderId="0" xfId="0"/>
    <xf numFmtId="0" fontId="2" fillId="2" borderId="1" xfId="0" applyFont="1" applyFill="1" applyBorder="1"/>
    <xf numFmtId="0" fontId="0" fillId="0" borderId="1" xfId="0" applyBorder="1"/>
    <xf numFmtId="0" fontId="4" fillId="0" borderId="2" xfId="0" applyFont="1" applyBorder="1" applyAlignment="1">
      <alignment horizontal="center" vertical="center"/>
    </xf>
    <xf numFmtId="164" fontId="5" fillId="0" borderId="0" xfId="1" applyNumberFormat="1" applyFont="1" applyFill="1" applyBorder="1"/>
    <xf numFmtId="164" fontId="5" fillId="0" borderId="0" xfId="1" applyNumberFormat="1" applyFont="1" applyBorder="1"/>
    <xf numFmtId="0" fontId="6" fillId="0" borderId="0" xfId="0" applyFont="1"/>
    <xf numFmtId="0" fontId="5" fillId="0" borderId="0" xfId="0" applyFont="1" applyBorder="1" applyAlignment="1">
      <alignment horizontal="left"/>
    </xf>
    <xf numFmtId="164" fontId="5" fillId="0" borderId="0" xfId="1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0" fillId="3" borderId="0" xfId="0" applyFont="1" applyFill="1"/>
    <xf numFmtId="0" fontId="10" fillId="0" borderId="0" xfId="0" applyFont="1"/>
    <xf numFmtId="0" fontId="10" fillId="0" borderId="1" xfId="0" applyFont="1" applyBorder="1"/>
    <xf numFmtId="0" fontId="10" fillId="4" borderId="1" xfId="0" applyFont="1" applyFill="1" applyBorder="1" applyAlignment="1">
      <alignment horizontal="center"/>
    </xf>
    <xf numFmtId="0" fontId="0" fillId="0" borderId="0" xfId="0" applyBorder="1"/>
    <xf numFmtId="9" fontId="0" fillId="0" borderId="0" xfId="2" applyFont="1" applyBorder="1"/>
    <xf numFmtId="9" fontId="0" fillId="0" borderId="0" xfId="2" applyFont="1" applyFill="1" applyBorder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right"/>
    </xf>
    <xf numFmtId="164" fontId="15" fillId="0" borderId="0" xfId="1" applyNumberFormat="1" applyFont="1" applyAlignment="1">
      <alignment horizontal="right"/>
    </xf>
    <xf numFmtId="0" fontId="18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165" fontId="15" fillId="0" borderId="0" xfId="0" applyNumberFormat="1" applyFont="1"/>
    <xf numFmtId="166" fontId="15" fillId="0" borderId="0" xfId="0" applyNumberFormat="1" applyFont="1"/>
    <xf numFmtId="2" fontId="15" fillId="0" borderId="0" xfId="0" applyNumberFormat="1" applyFont="1"/>
    <xf numFmtId="2" fontId="16" fillId="0" borderId="0" xfId="0" applyNumberFormat="1" applyFont="1"/>
    <xf numFmtId="0" fontId="14" fillId="0" borderId="0" xfId="0" applyFont="1" applyFill="1" applyAlignment="1">
      <alignment horizontal="right"/>
    </xf>
    <xf numFmtId="2" fontId="14" fillId="0" borderId="0" xfId="0" applyNumberFormat="1" applyFont="1"/>
    <xf numFmtId="2" fontId="13" fillId="0" borderId="0" xfId="0" applyNumberFormat="1" applyFont="1"/>
    <xf numFmtId="168" fontId="14" fillId="0" borderId="0" xfId="0" applyNumberFormat="1" applyFont="1"/>
    <xf numFmtId="0" fontId="14" fillId="5" borderId="0" xfId="0" applyFont="1" applyFill="1"/>
    <xf numFmtId="9" fontId="14" fillId="5" borderId="0" xfId="2" applyNumberFormat="1" applyFont="1" applyFill="1"/>
    <xf numFmtId="164" fontId="13" fillId="0" borderId="0" xfId="1" applyNumberFormat="1" applyFont="1"/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166" fontId="14" fillId="0" borderId="0" xfId="0" applyNumberFormat="1" applyFont="1"/>
    <xf numFmtId="164" fontId="14" fillId="0" borderId="0" xfId="1" applyNumberFormat="1" applyFont="1" applyFill="1"/>
    <xf numFmtId="164" fontId="14" fillId="0" borderId="0" xfId="1" applyNumberFormat="1" applyFont="1"/>
    <xf numFmtId="0" fontId="0" fillId="0" borderId="0" xfId="0" applyFont="1"/>
    <xf numFmtId="0" fontId="15" fillId="0" borderId="0" xfId="0" applyFont="1" applyAlignment="1">
      <alignment horizontal="center"/>
    </xf>
    <xf numFmtId="0" fontId="15" fillId="0" borderId="0" xfId="0" quotePrefix="1" applyFont="1" applyAlignment="1">
      <alignment horizontal="right"/>
    </xf>
    <xf numFmtId="0" fontId="10" fillId="0" borderId="0" xfId="0" applyFont="1" applyBorder="1"/>
    <xf numFmtId="0" fontId="10" fillId="0" borderId="1" xfId="0" applyFont="1" applyFill="1" applyBorder="1"/>
    <xf numFmtId="0" fontId="11" fillId="0" borderId="1" xfId="0" applyFont="1" applyFill="1" applyBorder="1"/>
    <xf numFmtId="165" fontId="15" fillId="0" borderId="0" xfId="0" applyNumberFormat="1" applyFont="1" applyAlignment="1">
      <alignment horizontal="right"/>
    </xf>
    <xf numFmtId="165" fontId="14" fillId="0" borderId="0" xfId="0" applyNumberFormat="1" applyFont="1"/>
    <xf numFmtId="165" fontId="14" fillId="0" borderId="0" xfId="0" applyNumberFormat="1" applyFont="1" applyAlignment="1">
      <alignment horizontal="right"/>
    </xf>
    <xf numFmtId="169" fontId="13" fillId="0" borderId="0" xfId="1" applyNumberFormat="1" applyFont="1"/>
    <xf numFmtId="169" fontId="14" fillId="0" borderId="0" xfId="1" applyNumberFormat="1" applyFont="1" applyFill="1"/>
    <xf numFmtId="169" fontId="14" fillId="0" borderId="0" xfId="1" applyNumberFormat="1" applyFont="1" applyAlignment="1">
      <alignment horizontal="right"/>
    </xf>
    <xf numFmtId="169" fontId="14" fillId="0" borderId="0" xfId="1" applyNumberFormat="1" applyFont="1"/>
    <xf numFmtId="169" fontId="14" fillId="0" borderId="0" xfId="1" applyNumberFormat="1" applyFont="1" applyFill="1" applyAlignment="1">
      <alignment horizontal="right"/>
    </xf>
    <xf numFmtId="169" fontId="15" fillId="0" borderId="0" xfId="1" applyNumberFormat="1" applyFont="1" applyFill="1" applyAlignment="1">
      <alignment horizontal="right"/>
    </xf>
    <xf numFmtId="169" fontId="15" fillId="0" borderId="0" xfId="1" applyNumberFormat="1" applyFont="1"/>
    <xf numFmtId="169" fontId="19" fillId="0" borderId="0" xfId="1" applyNumberFormat="1" applyFont="1"/>
    <xf numFmtId="43" fontId="14" fillId="0" borderId="0" xfId="0" applyNumberFormat="1" applyFont="1" applyAlignment="1">
      <alignment horizontal="right"/>
    </xf>
    <xf numFmtId="2" fontId="14" fillId="0" borderId="0" xfId="0" applyNumberFormat="1" applyFont="1" applyFill="1"/>
    <xf numFmtId="167" fontId="13" fillId="0" borderId="0" xfId="0" applyNumberFormat="1" applyFont="1" applyFill="1"/>
    <xf numFmtId="1" fontId="13" fillId="0" borderId="0" xfId="0" applyNumberFormat="1" applyFont="1"/>
    <xf numFmtId="168" fontId="13" fillId="0" borderId="0" xfId="2" applyNumberFormat="1" applyFont="1"/>
    <xf numFmtId="168" fontId="14" fillId="0" borderId="0" xfId="2" applyNumberFormat="1" applyFont="1" applyFill="1"/>
    <xf numFmtId="168" fontId="13" fillId="0" borderId="0" xfId="2" applyNumberFormat="1" applyFont="1" applyFill="1"/>
    <xf numFmtId="164" fontId="15" fillId="0" borderId="0" xfId="1" applyNumberFormat="1" applyFont="1"/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166" fontId="0" fillId="0" borderId="0" xfId="0" applyNumberFormat="1"/>
    <xf numFmtId="170" fontId="0" fillId="0" borderId="0" xfId="0" applyNumberFormat="1" applyBorder="1"/>
    <xf numFmtId="164" fontId="14" fillId="0" borderId="0" xfId="0" applyNumberFormat="1" applyFont="1"/>
    <xf numFmtId="0" fontId="10" fillId="0" borderId="0" xfId="0" applyFont="1" applyFill="1" applyBorder="1"/>
    <xf numFmtId="166" fontId="10" fillId="0" borderId="0" xfId="0" applyNumberFormat="1" applyFont="1" applyFill="1" applyBorder="1"/>
    <xf numFmtId="168" fontId="10" fillId="0" borderId="0" xfId="5" applyNumberFormat="1" applyFont="1" applyFill="1" applyBorder="1"/>
    <xf numFmtId="0" fontId="22" fillId="0" borderId="0" xfId="0" applyFont="1"/>
    <xf numFmtId="0" fontId="22" fillId="0" borderId="1" xfId="0" applyFont="1" applyBorder="1"/>
    <xf numFmtId="0" fontId="22" fillId="0" borderId="1" xfId="0" applyFont="1" applyBorder="1" applyAlignment="1">
      <alignment horizontal="center"/>
    </xf>
    <xf numFmtId="170" fontId="22" fillId="0" borderId="1" xfId="1" applyNumberFormat="1" applyFont="1" applyBorder="1"/>
    <xf numFmtId="9" fontId="22" fillId="4" borderId="1" xfId="2" applyFont="1" applyFill="1" applyBorder="1"/>
    <xf numFmtId="0" fontId="22" fillId="0" borderId="1" xfId="0" applyFont="1" applyFill="1" applyBorder="1"/>
    <xf numFmtId="0" fontId="22" fillId="0" borderId="1" xfId="0" applyFont="1" applyFill="1" applyBorder="1" applyAlignment="1">
      <alignment horizontal="center"/>
    </xf>
    <xf numFmtId="168" fontId="22" fillId="0" borderId="1" xfId="5" applyNumberFormat="1" applyFont="1" applyFill="1" applyBorder="1"/>
    <xf numFmtId="0" fontId="22" fillId="0" borderId="0" xfId="0" applyFont="1" applyFill="1" applyBorder="1"/>
    <xf numFmtId="166" fontId="22" fillId="0" borderId="0" xfId="0" applyNumberFormat="1" applyFont="1" applyFill="1" applyBorder="1"/>
    <xf numFmtId="168" fontId="22" fillId="0" borderId="0" xfId="5" applyNumberFormat="1" applyFont="1" applyFill="1" applyBorder="1"/>
    <xf numFmtId="9" fontId="22" fillId="4" borderId="1" xfId="5" applyFont="1" applyFill="1" applyBorder="1"/>
    <xf numFmtId="170" fontId="22" fillId="0" borderId="1" xfId="1" applyNumberFormat="1" applyFont="1" applyFill="1" applyBorder="1" applyAlignment="1">
      <alignment horizontal="right"/>
    </xf>
    <xf numFmtId="170" fontId="11" fillId="0" borderId="1" xfId="1" applyNumberFormat="1" applyFont="1" applyFill="1" applyBorder="1" applyAlignment="1">
      <alignment horizontal="right"/>
    </xf>
    <xf numFmtId="170" fontId="22" fillId="0" borderId="1" xfId="1" applyNumberFormat="1" applyFont="1" applyFill="1" applyBorder="1"/>
    <xf numFmtId="0" fontId="22" fillId="6" borderId="1" xfId="0" applyFont="1" applyFill="1" applyBorder="1"/>
    <xf numFmtId="170" fontId="22" fillId="6" borderId="1" xfId="1" applyNumberFormat="1" applyFont="1" applyFill="1" applyBorder="1"/>
    <xf numFmtId="168" fontId="22" fillId="6" borderId="1" xfId="5" applyNumberFormat="1" applyFont="1" applyFill="1" applyBorder="1"/>
    <xf numFmtId="0" fontId="11" fillId="6" borderId="1" xfId="0" applyFont="1" applyFill="1" applyBorder="1"/>
    <xf numFmtId="170" fontId="11" fillId="6" borderId="1" xfId="1" applyNumberFormat="1" applyFont="1" applyFill="1" applyBorder="1"/>
    <xf numFmtId="168" fontId="11" fillId="6" borderId="1" xfId="5" applyNumberFormat="1" applyFont="1" applyFill="1" applyBorder="1"/>
    <xf numFmtId="0" fontId="22" fillId="7" borderId="1" xfId="0" applyFont="1" applyFill="1" applyBorder="1"/>
    <xf numFmtId="170" fontId="22" fillId="7" borderId="1" xfId="1" applyNumberFormat="1" applyFont="1" applyFill="1" applyBorder="1"/>
    <xf numFmtId="168" fontId="22" fillId="7" borderId="1" xfId="5" applyNumberFormat="1" applyFont="1" applyFill="1" applyBorder="1"/>
    <xf numFmtId="0" fontId="22" fillId="8" borderId="0" xfId="0" applyFont="1" applyFill="1"/>
    <xf numFmtId="0" fontId="23" fillId="8" borderId="0" xfId="0" applyFont="1" applyFill="1"/>
    <xf numFmtId="0" fontId="0" fillId="8" borderId="0" xfId="0" applyFill="1"/>
    <xf numFmtId="0" fontId="10" fillId="8" borderId="0" xfId="0" applyFont="1" applyFill="1" applyBorder="1"/>
    <xf numFmtId="168" fontId="22" fillId="6" borderId="1" xfId="2" applyNumberFormat="1" applyFont="1" applyFill="1" applyBorder="1"/>
    <xf numFmtId="168" fontId="22" fillId="0" borderId="1" xfId="2" applyNumberFormat="1" applyFont="1" applyBorder="1"/>
    <xf numFmtId="168" fontId="22" fillId="7" borderId="1" xfId="2" applyNumberFormat="1" applyFont="1" applyFill="1" applyBorder="1"/>
    <xf numFmtId="0" fontId="10" fillId="0" borderId="1" xfId="0" applyFont="1" applyFill="1" applyBorder="1" applyAlignment="1">
      <alignment horizontal="right" wrapText="1"/>
    </xf>
    <xf numFmtId="0" fontId="22" fillId="4" borderId="1" xfId="0" applyFont="1" applyFill="1" applyBorder="1" applyAlignment="1">
      <alignment horizontal="center" wrapText="1"/>
    </xf>
    <xf numFmtId="0" fontId="7" fillId="0" borderId="0" xfId="3" applyFont="1" applyAlignment="1">
      <alignment horizontal="center"/>
    </xf>
    <xf numFmtId="0" fontId="24" fillId="0" borderId="0" xfId="3" applyFont="1"/>
    <xf numFmtId="0" fontId="8" fillId="0" borderId="0" xfId="3" applyFont="1" applyAlignment="1">
      <alignment horizontal="center"/>
    </xf>
    <xf numFmtId="0" fontId="25" fillId="0" borderId="0" xfId="3" applyFont="1"/>
    <xf numFmtId="0" fontId="25" fillId="0" borderId="0" xfId="3" applyFont="1" applyAlignment="1">
      <alignment horizontal="center"/>
    </xf>
    <xf numFmtId="0" fontId="26" fillId="0" borderId="3" xfId="3" applyFont="1" applyBorder="1"/>
    <xf numFmtId="0" fontId="26" fillId="0" borderId="3" xfId="3" applyFont="1" applyBorder="1" applyAlignment="1">
      <alignment horizontal="right"/>
    </xf>
    <xf numFmtId="0" fontId="26" fillId="0" borderId="4" xfId="3" applyFont="1" applyBorder="1"/>
    <xf numFmtId="0" fontId="26" fillId="0" borderId="4" xfId="3" applyFont="1" applyBorder="1" applyAlignment="1">
      <alignment horizontal="right"/>
    </xf>
    <xf numFmtId="0" fontId="26" fillId="0" borderId="0" xfId="3" applyFont="1"/>
    <xf numFmtId="0" fontId="26" fillId="0" borderId="0" xfId="3" applyFont="1" applyAlignment="1">
      <alignment horizontal="center"/>
    </xf>
    <xf numFmtId="0" fontId="26" fillId="0" borderId="0" xfId="3" applyFont="1" applyAlignment="1">
      <alignment horizontal="right"/>
    </xf>
    <xf numFmtId="4" fontId="25" fillId="0" borderId="0" xfId="3" applyNumberFormat="1" applyFont="1" applyAlignment="1">
      <alignment horizontal="right"/>
    </xf>
    <xf numFmtId="4" fontId="25" fillId="0" borderId="0" xfId="4" applyNumberFormat="1" applyFont="1" applyAlignment="1">
      <alignment horizontal="right"/>
    </xf>
    <xf numFmtId="4" fontId="26" fillId="0" borderId="0" xfId="3" applyNumberFormat="1" applyFont="1" applyAlignment="1">
      <alignment horizontal="right"/>
    </xf>
    <xf numFmtId="4" fontId="26" fillId="0" borderId="0" xfId="4" applyNumberFormat="1" applyFont="1" applyAlignment="1">
      <alignment horizontal="right"/>
    </xf>
    <xf numFmtId="0" fontId="24" fillId="0" borderId="2" xfId="3" applyFont="1" applyBorder="1"/>
    <xf numFmtId="0" fontId="26" fillId="0" borderId="2" xfId="3" applyFont="1" applyBorder="1" applyAlignment="1">
      <alignment horizontal="right"/>
    </xf>
    <xf numFmtId="4" fontId="26" fillId="0" borderId="2" xfId="3" applyNumberFormat="1" applyFont="1" applyBorder="1" applyAlignment="1">
      <alignment horizontal="right"/>
    </xf>
    <xf numFmtId="4" fontId="26" fillId="0" borderId="2" xfId="4" applyNumberFormat="1" applyFont="1" applyBorder="1" applyAlignment="1">
      <alignment horizontal="right"/>
    </xf>
    <xf numFmtId="43" fontId="26" fillId="0" borderId="0" xfId="4" applyFont="1" applyAlignment="1">
      <alignment horizontal="center"/>
    </xf>
    <xf numFmtId="167" fontId="26" fillId="0" borderId="0" xfId="3" applyNumberFormat="1" applyFont="1" applyAlignment="1">
      <alignment horizontal="center"/>
    </xf>
    <xf numFmtId="2" fontId="26" fillId="0" borderId="0" xfId="3" applyNumberFormat="1" applyFont="1" applyAlignment="1">
      <alignment horizontal="center"/>
    </xf>
    <xf numFmtId="4" fontId="25" fillId="0" borderId="0" xfId="3" applyNumberFormat="1" applyFont="1"/>
    <xf numFmtId="0" fontId="24" fillId="0" borderId="0" xfId="3" applyFont="1" applyAlignment="1">
      <alignment horizontal="center"/>
    </xf>
    <xf numFmtId="4" fontId="24" fillId="0" borderId="0" xfId="3" applyNumberFormat="1" applyFont="1" applyAlignment="1">
      <alignment horizontal="right"/>
    </xf>
    <xf numFmtId="0" fontId="27" fillId="0" borderId="0" xfId="0" applyFont="1" applyFill="1" applyAlignment="1">
      <alignment horizontal="right" vertical="center"/>
    </xf>
    <xf numFmtId="4" fontId="27" fillId="0" borderId="0" xfId="0" applyNumberFormat="1" applyFont="1" applyFill="1" applyAlignment="1">
      <alignment horizontal="right" vertical="center"/>
    </xf>
    <xf numFmtId="4" fontId="24" fillId="0" borderId="0" xfId="3" applyNumberFormat="1" applyFont="1" applyAlignment="1">
      <alignment horizontal="center"/>
    </xf>
    <xf numFmtId="0" fontId="11" fillId="0" borderId="0" xfId="3"/>
    <xf numFmtId="9" fontId="24" fillId="0" borderId="0" xfId="2" applyFont="1" applyAlignment="1">
      <alignment horizontal="center"/>
    </xf>
    <xf numFmtId="0" fontId="28" fillId="0" borderId="0" xfId="0" applyFont="1"/>
    <xf numFmtId="0" fontId="29" fillId="0" borderId="5" xfId="0" applyFont="1" applyFill="1" applyBorder="1" applyAlignment="1" applyProtection="1">
      <alignment vertical="center" wrapText="1"/>
    </xf>
    <xf numFmtId="0" fontId="29" fillId="0" borderId="5" xfId="0" applyFont="1" applyFill="1" applyBorder="1" applyAlignment="1" applyProtection="1">
      <alignment horizontal="right" vertical="center" wrapText="1"/>
    </xf>
    <xf numFmtId="0" fontId="30" fillId="9" borderId="1" xfId="0" applyFont="1" applyFill="1" applyBorder="1" applyAlignment="1" applyProtection="1">
      <alignment horizontal="center" vertical="center"/>
    </xf>
    <xf numFmtId="0" fontId="32" fillId="0" borderId="0" xfId="0" applyFont="1"/>
    <xf numFmtId="171" fontId="32" fillId="0" borderId="0" xfId="0" applyNumberFormat="1" applyFont="1"/>
    <xf numFmtId="0" fontId="0" fillId="0" borderId="0" xfId="0" applyAlignment="1"/>
    <xf numFmtId="1" fontId="35" fillId="0" borderId="0" xfId="0" applyNumberFormat="1" applyFont="1" applyAlignment="1"/>
    <xf numFmtId="0" fontId="35" fillId="0" borderId="0" xfId="0" applyFont="1" applyAlignment="1"/>
    <xf numFmtId="0" fontId="36" fillId="0" borderId="0" xfId="0" applyFont="1" applyAlignment="1"/>
    <xf numFmtId="172" fontId="37" fillId="0" borderId="5" xfId="0" applyNumberFormat="1" applyFont="1" applyFill="1" applyBorder="1" applyAlignment="1" applyProtection="1">
      <alignment horizontal="right" vertical="center"/>
    </xf>
    <xf numFmtId="0" fontId="37" fillId="0" borderId="5" xfId="0" applyFont="1" applyFill="1" applyBorder="1" applyAlignment="1" applyProtection="1">
      <alignment horizontal="right" vertical="center"/>
    </xf>
    <xf numFmtId="0" fontId="37" fillId="0" borderId="5" xfId="0" applyFont="1" applyFill="1" applyBorder="1" applyAlignment="1" applyProtection="1">
      <alignment vertical="center"/>
    </xf>
    <xf numFmtId="0" fontId="38" fillId="0" borderId="5" xfId="0" applyFont="1" applyFill="1" applyBorder="1" applyAlignment="1" applyProtection="1">
      <alignment vertical="center"/>
    </xf>
    <xf numFmtId="0" fontId="34" fillId="0" borderId="0" xfId="0" applyFont="1" applyAlignment="1"/>
    <xf numFmtId="172" fontId="39" fillId="0" borderId="5" xfId="0" applyNumberFormat="1" applyFont="1" applyFill="1" applyBorder="1" applyAlignment="1" applyProtection="1">
      <alignment horizontal="right" vertical="center"/>
    </xf>
    <xf numFmtId="0" fontId="39" fillId="0" borderId="5" xfId="0" applyFont="1" applyFill="1" applyBorder="1" applyAlignment="1" applyProtection="1">
      <alignment horizontal="right" vertical="center"/>
    </xf>
    <xf numFmtId="0" fontId="39" fillId="0" borderId="5" xfId="0" applyFont="1" applyFill="1" applyBorder="1" applyAlignment="1" applyProtection="1">
      <alignment vertical="center"/>
    </xf>
    <xf numFmtId="0" fontId="0" fillId="0" borderId="0" xfId="0" applyAlignment="1">
      <alignment wrapText="1"/>
    </xf>
    <xf numFmtId="1" fontId="40" fillId="9" borderId="1" xfId="0" applyNumberFormat="1" applyFont="1" applyFill="1" applyBorder="1" applyAlignment="1" applyProtection="1">
      <alignment horizontal="center" vertical="center" wrapText="1"/>
    </xf>
    <xf numFmtId="0" fontId="40" fillId="9" borderId="1" xfId="0" applyFont="1" applyFill="1" applyBorder="1" applyAlignment="1" applyProtection="1">
      <alignment horizontal="center" vertical="center" wrapText="1"/>
    </xf>
    <xf numFmtId="0" fontId="41" fillId="9" borderId="1" xfId="0" applyFont="1" applyFill="1" applyBorder="1" applyAlignment="1" applyProtection="1">
      <alignment horizontal="center" vertical="center" wrapText="1"/>
    </xf>
    <xf numFmtId="0" fontId="45" fillId="11" borderId="8" xfId="0" applyFont="1" applyFill="1" applyBorder="1" applyAlignment="1">
      <alignment horizontal="center" wrapText="1"/>
    </xf>
    <xf numFmtId="0" fontId="45" fillId="11" borderId="9" xfId="0" applyFont="1" applyFill="1" applyBorder="1" applyAlignment="1">
      <alignment horizontal="center" wrapText="1"/>
    </xf>
    <xf numFmtId="0" fontId="0" fillId="0" borderId="0" xfId="0" applyFont="1" applyAlignment="1">
      <alignment wrapText="1"/>
    </xf>
    <xf numFmtId="0" fontId="46" fillId="0" borderId="0" xfId="0" applyFont="1"/>
    <xf numFmtId="0" fontId="46" fillId="0" borderId="10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4" xfId="0" applyFont="1" applyBorder="1" applyAlignment="1">
      <alignment horizontal="center"/>
    </xf>
    <xf numFmtId="0" fontId="46" fillId="0" borderId="15" xfId="0" applyFont="1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46" fillId="0" borderId="19" xfId="0" applyFont="1" applyFill="1" applyBorder="1" applyAlignment="1">
      <alignment horizontal="center"/>
    </xf>
    <xf numFmtId="0" fontId="46" fillId="0" borderId="20" xfId="0" applyFont="1" applyFill="1" applyBorder="1" applyAlignment="1">
      <alignment horizontal="center"/>
    </xf>
    <xf numFmtId="0" fontId="46" fillId="0" borderId="16" xfId="0" applyFont="1" applyFill="1" applyBorder="1" applyAlignment="1">
      <alignment horizontal="center"/>
    </xf>
    <xf numFmtId="0" fontId="44" fillId="0" borderId="0" xfId="0" applyFont="1" applyAlignment="1"/>
    <xf numFmtId="0" fontId="7" fillId="0" borderId="0" xfId="3" applyFont="1" applyAlignment="1">
      <alignment horizontal="center"/>
    </xf>
    <xf numFmtId="0" fontId="8" fillId="0" borderId="0" xfId="3" applyFont="1" applyAlignment="1">
      <alignment horizontal="center"/>
    </xf>
    <xf numFmtId="0" fontId="0" fillId="0" borderId="0" xfId="0" applyFill="1" applyAlignment="1"/>
    <xf numFmtId="0" fontId="48" fillId="0" borderId="0" xfId="0" applyFont="1" applyFill="1" applyBorder="1" applyAlignment="1">
      <alignment horizontal="left"/>
    </xf>
    <xf numFmtId="0" fontId="7" fillId="0" borderId="0" xfId="3" applyFont="1" applyAlignment="1"/>
    <xf numFmtId="0" fontId="8" fillId="0" borderId="0" xfId="3" applyFont="1" applyAlignment="1"/>
    <xf numFmtId="0" fontId="12" fillId="0" borderId="0" xfId="3" applyFont="1" applyAlignment="1"/>
    <xf numFmtId="0" fontId="49" fillId="0" borderId="0" xfId="3" applyFont="1" applyAlignment="1"/>
    <xf numFmtId="0" fontId="50" fillId="0" borderId="0" xfId="0" applyFont="1" applyAlignment="1" applyProtection="1">
      <alignment horizontal="left"/>
    </xf>
    <xf numFmtId="0" fontId="51" fillId="0" borderId="0" xfId="0" applyFont="1"/>
    <xf numFmtId="0" fontId="52" fillId="0" borderId="0" xfId="0" applyFont="1"/>
    <xf numFmtId="0" fontId="53" fillId="0" borderId="0" xfId="0" applyFont="1" applyAlignment="1" applyProtection="1">
      <alignment horizontal="left"/>
    </xf>
    <xf numFmtId="0" fontId="50" fillId="0" borderId="0" xfId="0" applyFont="1"/>
    <xf numFmtId="0" fontId="55" fillId="0" borderId="0" xfId="0" applyFont="1" applyAlignment="1" applyProtection="1">
      <alignment horizontal="right"/>
    </xf>
    <xf numFmtId="0" fontId="56" fillId="0" borderId="0" xfId="0" applyFont="1"/>
    <xf numFmtId="0" fontId="24" fillId="0" borderId="0" xfId="0" applyFont="1"/>
    <xf numFmtId="0" fontId="25" fillId="0" borderId="0" xfId="0" applyFont="1"/>
    <xf numFmtId="0" fontId="25" fillId="0" borderId="0" xfId="0" applyFont="1" applyAlignment="1">
      <alignment horizontal="right"/>
    </xf>
    <xf numFmtId="0" fontId="51" fillId="0" borderId="0" xfId="0" applyFont="1" applyAlignment="1" applyProtection="1">
      <alignment horizontal="right"/>
    </xf>
    <xf numFmtId="0" fontId="25" fillId="0" borderId="0" xfId="0" applyFont="1" applyAlignment="1" applyProtection="1">
      <alignment horizontal="right"/>
    </xf>
    <xf numFmtId="0" fontId="25" fillId="0" borderId="0" xfId="0" applyFont="1" applyAlignment="1" applyProtection="1">
      <alignment horizontal="left"/>
    </xf>
    <xf numFmtId="3" fontId="25" fillId="0" borderId="0" xfId="0" applyNumberFormat="1" applyFont="1" applyAlignment="1">
      <alignment horizontal="right"/>
    </xf>
    <xf numFmtId="0" fontId="51" fillId="0" borderId="0" xfId="0" applyFont="1" applyAlignment="1" applyProtection="1">
      <alignment horizontal="left"/>
    </xf>
    <xf numFmtId="0" fontId="54" fillId="0" borderId="0" xfId="0" applyFont="1"/>
    <xf numFmtId="173" fontId="51" fillId="0" borderId="0" xfId="0" applyNumberFormat="1" applyFont="1" applyAlignment="1" applyProtection="1">
      <alignment horizontal="right"/>
    </xf>
    <xf numFmtId="168" fontId="51" fillId="0" borderId="0" xfId="0" applyNumberFormat="1" applyFont="1" applyProtection="1"/>
    <xf numFmtId="1" fontId="51" fillId="0" borderId="0" xfId="1" applyNumberFormat="1" applyFont="1" applyProtection="1"/>
    <xf numFmtId="174" fontId="51" fillId="0" borderId="0" xfId="0" applyNumberFormat="1" applyFont="1" applyProtection="1"/>
    <xf numFmtId="175" fontId="51" fillId="0" borderId="0" xfId="0" applyNumberFormat="1" applyFont="1" applyProtection="1"/>
    <xf numFmtId="174" fontId="51" fillId="0" borderId="0" xfId="0" applyNumberFormat="1" applyFont="1"/>
    <xf numFmtId="173" fontId="50" fillId="0" borderId="0" xfId="0" applyNumberFormat="1" applyFont="1" applyAlignment="1" applyProtection="1">
      <alignment horizontal="right"/>
    </xf>
    <xf numFmtId="168" fontId="50" fillId="0" borderId="0" xfId="0" applyNumberFormat="1" applyFont="1" applyProtection="1"/>
    <xf numFmtId="174" fontId="50" fillId="0" borderId="0" xfId="0" applyNumberFormat="1" applyFont="1" applyProtection="1"/>
    <xf numFmtId="174" fontId="50" fillId="0" borderId="0" xfId="0" applyNumberFormat="1" applyFont="1"/>
    <xf numFmtId="0" fontId="55" fillId="0" borderId="0" xfId="0" applyFont="1"/>
    <xf numFmtId="168" fontId="55" fillId="0" borderId="0" xfId="0" applyNumberFormat="1" applyFont="1" applyAlignment="1" applyProtection="1">
      <alignment horizontal="right"/>
    </xf>
    <xf numFmtId="1" fontId="55" fillId="0" borderId="0" xfId="0" applyNumberFormat="1" applyFont="1" applyAlignment="1" applyProtection="1">
      <alignment horizontal="right"/>
    </xf>
    <xf numFmtId="174" fontId="55" fillId="0" borderId="0" xfId="0" applyNumberFormat="1" applyFont="1" applyAlignment="1">
      <alignment horizontal="right"/>
    </xf>
    <xf numFmtId="174" fontId="55" fillId="0" borderId="0" xfId="0" applyNumberFormat="1" applyFont="1" applyAlignment="1" applyProtection="1">
      <alignment horizontal="right"/>
    </xf>
    <xf numFmtId="174" fontId="55" fillId="0" borderId="0" xfId="1" applyNumberFormat="1" applyFont="1" applyAlignment="1">
      <alignment horizontal="right"/>
    </xf>
    <xf numFmtId="0" fontId="57" fillId="0" borderId="0" xfId="0" applyFont="1"/>
    <xf numFmtId="2" fontId="51" fillId="0" borderId="0" xfId="0" applyNumberFormat="1" applyFont="1" applyAlignment="1" applyProtection="1">
      <alignment horizontal="right"/>
    </xf>
    <xf numFmtId="174" fontId="51" fillId="0" borderId="0" xfId="0" applyNumberFormat="1" applyFont="1" applyAlignment="1" applyProtection="1">
      <alignment horizontal="right"/>
    </xf>
    <xf numFmtId="0" fontId="51" fillId="0" borderId="0" xfId="0" applyFont="1" applyAlignment="1">
      <alignment horizontal="right"/>
    </xf>
    <xf numFmtId="164" fontId="51" fillId="0" borderId="0" xfId="1" applyNumberFormat="1" applyFont="1" applyAlignment="1">
      <alignment horizontal="right"/>
    </xf>
    <xf numFmtId="174" fontId="51" fillId="0" borderId="0" xfId="0" applyNumberFormat="1" applyFont="1" applyAlignment="1">
      <alignment horizontal="right"/>
    </xf>
    <xf numFmtId="0" fontId="58" fillId="0" borderId="0" xfId="0" applyFont="1"/>
    <xf numFmtId="0" fontId="59" fillId="0" borderId="0" xfId="0" applyFont="1"/>
    <xf numFmtId="0" fontId="54" fillId="0" borderId="0" xfId="0" applyFont="1" applyAlignment="1">
      <alignment horizontal="right"/>
    </xf>
    <xf numFmtId="0" fontId="0" fillId="12" borderId="0" xfId="0" applyFill="1" applyAlignment="1">
      <alignment horizontal="center"/>
    </xf>
    <xf numFmtId="0" fontId="0" fillId="12" borderId="0" xfId="0" applyFill="1"/>
    <xf numFmtId="0" fontId="10" fillId="12" borderId="0" xfId="0" applyFont="1" applyFill="1"/>
    <xf numFmtId="0" fontId="0" fillId="12" borderId="21" xfId="0" applyFill="1" applyBorder="1"/>
    <xf numFmtId="0" fontId="10" fillId="12" borderId="21" xfId="0" applyFont="1" applyFill="1" applyBorder="1"/>
    <xf numFmtId="0" fontId="60" fillId="12" borderId="0" xfId="0" applyFont="1" applyFill="1" applyBorder="1" applyAlignment="1">
      <alignment horizontal="center"/>
    </xf>
    <xf numFmtId="0" fontId="60" fillId="12" borderId="22" xfId="0" applyFont="1" applyFill="1" applyBorder="1" applyAlignment="1">
      <alignment horizontal="center"/>
    </xf>
    <xf numFmtId="0" fontId="60" fillId="12" borderId="23" xfId="0" applyFont="1" applyFill="1" applyBorder="1" applyAlignment="1">
      <alignment horizontal="center"/>
    </xf>
    <xf numFmtId="0" fontId="60" fillId="12" borderId="0" xfId="0" applyFont="1" applyFill="1" applyAlignment="1">
      <alignment horizontal="center"/>
    </xf>
    <xf numFmtId="0" fontId="24" fillId="12" borderId="0" xfId="0" applyFont="1" applyFill="1" applyBorder="1" applyAlignment="1">
      <alignment horizontal="center"/>
    </xf>
    <xf numFmtId="0" fontId="24" fillId="12" borderId="23" xfId="0" applyFont="1" applyFill="1" applyBorder="1" applyAlignment="1">
      <alignment horizontal="center"/>
    </xf>
    <xf numFmtId="0" fontId="24" fillId="12" borderId="0" xfId="0" applyFont="1" applyFill="1" applyAlignment="1">
      <alignment horizontal="center"/>
    </xf>
    <xf numFmtId="0" fontId="0" fillId="12" borderId="0" xfId="0" applyFill="1" applyBorder="1"/>
    <xf numFmtId="0" fontId="10" fillId="12" borderId="22" xfId="0" applyFont="1" applyFill="1" applyBorder="1"/>
    <xf numFmtId="0" fontId="10" fillId="12" borderId="0" xfId="0" applyFont="1" applyFill="1" applyBorder="1"/>
    <xf numFmtId="0" fontId="0" fillId="12" borderId="23" xfId="0" applyFill="1" applyBorder="1"/>
    <xf numFmtId="0" fontId="10" fillId="12" borderId="0" xfId="0" applyFont="1" applyFill="1" applyAlignment="1">
      <alignment horizontal="center"/>
    </xf>
    <xf numFmtId="0" fontId="0" fillId="12" borderId="22" xfId="0" applyFill="1" applyBorder="1"/>
    <xf numFmtId="0" fontId="24" fillId="12" borderId="0" xfId="0" applyFont="1" applyFill="1" applyBorder="1"/>
    <xf numFmtId="0" fontId="24" fillId="12" borderId="22" xfId="0" applyFont="1" applyFill="1" applyBorder="1"/>
    <xf numFmtId="3" fontId="24" fillId="12" borderId="24" xfId="0" applyNumberFormat="1" applyFont="1" applyFill="1" applyBorder="1" applyAlignment="1">
      <alignment horizontal="right" vertical="center"/>
    </xf>
    <xf numFmtId="0" fontId="61" fillId="12" borderId="0" xfId="0" applyFont="1" applyFill="1" applyBorder="1" applyAlignment="1">
      <alignment horizontal="center"/>
    </xf>
    <xf numFmtId="1" fontId="24" fillId="12" borderId="24" xfId="0" applyNumberFormat="1" applyFont="1" applyFill="1" applyBorder="1" applyAlignment="1">
      <alignment horizontal="right" vertical="center"/>
    </xf>
    <xf numFmtId="1" fontId="24" fillId="12" borderId="0" xfId="0" applyNumberFormat="1" applyFont="1" applyFill="1" applyBorder="1" applyAlignment="1">
      <alignment horizontal="right" vertical="center"/>
    </xf>
    <xf numFmtId="3" fontId="24" fillId="12" borderId="0" xfId="0" applyNumberFormat="1" applyFont="1" applyFill="1" applyBorder="1" applyAlignment="1">
      <alignment horizontal="right"/>
    </xf>
    <xf numFmtId="3" fontId="24" fillId="12" borderId="0" xfId="0" applyNumberFormat="1" applyFont="1" applyFill="1" applyBorder="1" applyAlignment="1">
      <alignment horizontal="right" vertical="center"/>
    </xf>
    <xf numFmtId="0" fontId="24" fillId="12" borderId="23" xfId="0" applyFont="1" applyFill="1" applyBorder="1"/>
    <xf numFmtId="0" fontId="24" fillId="12" borderId="0" xfId="0" applyFont="1" applyFill="1"/>
    <xf numFmtId="3" fontId="24" fillId="12" borderId="25" xfId="0" applyNumberFormat="1" applyFont="1" applyFill="1" applyBorder="1" applyAlignment="1">
      <alignment horizontal="right" vertical="center"/>
    </xf>
    <xf numFmtId="1" fontId="24" fillId="12" borderId="25" xfId="0" applyNumberFormat="1" applyFont="1" applyFill="1" applyBorder="1" applyAlignment="1">
      <alignment horizontal="right" vertical="center"/>
    </xf>
    <xf numFmtId="1" fontId="24" fillId="12" borderId="26" xfId="0" applyNumberFormat="1" applyFont="1" applyFill="1" applyBorder="1" applyAlignment="1">
      <alignment horizontal="right" vertical="center"/>
    </xf>
    <xf numFmtId="3" fontId="24" fillId="12" borderId="26" xfId="0" applyNumberFormat="1" applyFont="1" applyFill="1" applyBorder="1" applyAlignment="1">
      <alignment horizontal="right" vertical="center"/>
    </xf>
    <xf numFmtId="0" fontId="60" fillId="12" borderId="27" xfId="0" applyFont="1" applyFill="1" applyBorder="1" applyAlignment="1">
      <alignment horizontal="right"/>
    </xf>
    <xf numFmtId="0" fontId="0" fillId="12" borderId="28" xfId="0" applyFill="1" applyBorder="1"/>
    <xf numFmtId="0" fontId="0" fillId="12" borderId="29" xfId="0" applyFill="1" applyBorder="1"/>
    <xf numFmtId="0" fontId="62" fillId="12" borderId="0" xfId="0" applyFont="1" applyFill="1"/>
    <xf numFmtId="0" fontId="4" fillId="12" borderId="0" xfId="0" applyFont="1" applyFill="1"/>
    <xf numFmtId="0" fontId="63" fillId="0" borderId="0" xfId="0" applyFont="1"/>
    <xf numFmtId="0" fontId="64" fillId="0" borderId="0" xfId="0" applyFont="1"/>
    <xf numFmtId="0" fontId="65" fillId="0" borderId="0" xfId="0" applyFont="1" applyAlignment="1" applyProtection="1">
      <alignment horizontal="left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24" fillId="0" borderId="0" xfId="3" applyFont="1" applyBorder="1"/>
    <xf numFmtId="0" fontId="37" fillId="13" borderId="5" xfId="0" applyFont="1" applyFill="1" applyBorder="1" applyAlignment="1" applyProtection="1">
      <alignment horizontal="right" vertical="center"/>
    </xf>
    <xf numFmtId="0" fontId="37" fillId="13" borderId="5" xfId="0" applyFont="1" applyFill="1" applyBorder="1" applyAlignment="1" applyProtection="1">
      <alignment vertical="center"/>
    </xf>
    <xf numFmtId="0" fontId="38" fillId="13" borderId="5" xfId="0" applyFont="1" applyFill="1" applyBorder="1" applyAlignment="1" applyProtection="1">
      <alignment vertical="center"/>
    </xf>
    <xf numFmtId="0" fontId="0" fillId="13" borderId="0" xfId="0" applyFill="1" applyAlignment="1"/>
    <xf numFmtId="172" fontId="37" fillId="13" borderId="5" xfId="0" applyNumberFormat="1" applyFont="1" applyFill="1" applyBorder="1" applyAlignment="1" applyProtection="1">
      <alignment horizontal="right" vertical="center"/>
    </xf>
    <xf numFmtId="0" fontId="0" fillId="11" borderId="0" xfId="0" applyFill="1" applyAlignment="1">
      <alignment wrapText="1"/>
    </xf>
    <xf numFmtId="14" fontId="0" fillId="0" borderId="0" xfId="0" applyNumberFormat="1" applyAlignment="1"/>
    <xf numFmtId="0" fontId="72" fillId="0" borderId="0" xfId="0" applyFont="1" applyAlignment="1"/>
    <xf numFmtId="0" fontId="44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171" fontId="32" fillId="0" borderId="0" xfId="0" applyNumberFormat="1" applyFont="1" applyAlignment="1">
      <alignment horizontal="left"/>
    </xf>
    <xf numFmtId="170" fontId="0" fillId="0" borderId="0" xfId="0" applyNumberFormat="1"/>
    <xf numFmtId="43" fontId="0" fillId="0" borderId="0" xfId="0" applyNumberFormat="1"/>
    <xf numFmtId="0" fontId="24" fillId="0" borderId="0" xfId="3" applyFont="1" applyAlignment="1">
      <alignment horizontal="right"/>
    </xf>
    <xf numFmtId="0" fontId="22" fillId="0" borderId="1" xfId="0" applyFont="1" applyBorder="1" applyAlignment="1">
      <alignment wrapText="1"/>
    </xf>
    <xf numFmtId="43" fontId="22" fillId="0" borderId="1" xfId="0" applyNumberFormat="1" applyFont="1" applyBorder="1"/>
    <xf numFmtId="0" fontId="8" fillId="0" borderId="0" xfId="0" applyFont="1" applyAlignment="1">
      <alignment horizontal="left"/>
    </xf>
    <xf numFmtId="9" fontId="60" fillId="0" borderId="0" xfId="2" applyFont="1" applyAlignment="1">
      <alignment horizontal="right"/>
    </xf>
    <xf numFmtId="0" fontId="60" fillId="0" borderId="3" xfId="3" applyFont="1" applyBorder="1"/>
    <xf numFmtId="0" fontId="60" fillId="0" borderId="3" xfId="3" applyFont="1" applyBorder="1" applyAlignment="1">
      <alignment horizontal="right"/>
    </xf>
    <xf numFmtId="0" fontId="60" fillId="0" borderId="4" xfId="3" applyFont="1" applyBorder="1"/>
    <xf numFmtId="0" fontId="60" fillId="0" borderId="4" xfId="3" applyFont="1" applyBorder="1" applyAlignment="1">
      <alignment horizontal="right"/>
    </xf>
    <xf numFmtId="0" fontId="60" fillId="0" borderId="0" xfId="3" applyFont="1"/>
    <xf numFmtId="0" fontId="60" fillId="0" borderId="0" xfId="3" applyFont="1" applyAlignment="1">
      <alignment horizontal="center"/>
    </xf>
    <xf numFmtId="0" fontId="60" fillId="0" borderId="0" xfId="3" applyFont="1" applyAlignment="1">
      <alignment horizontal="right"/>
    </xf>
    <xf numFmtId="4" fontId="60" fillId="0" borderId="0" xfId="3" applyNumberFormat="1" applyFont="1" applyAlignment="1">
      <alignment horizontal="right"/>
    </xf>
    <xf numFmtId="0" fontId="60" fillId="0" borderId="2" xfId="3" applyFont="1" applyBorder="1" applyAlignment="1">
      <alignment horizontal="right"/>
    </xf>
    <xf numFmtId="4" fontId="60" fillId="0" borderId="2" xfId="3" applyNumberFormat="1" applyFont="1" applyBorder="1" applyAlignment="1">
      <alignment horizontal="right"/>
    </xf>
    <xf numFmtId="4" fontId="24" fillId="0" borderId="0" xfId="3" applyNumberFormat="1" applyFont="1"/>
    <xf numFmtId="4" fontId="24" fillId="0" borderId="0" xfId="4" applyNumberFormat="1" applyFont="1" applyAlignment="1">
      <alignment horizontal="right"/>
    </xf>
    <xf numFmtId="4" fontId="60" fillId="0" borderId="2" xfId="4" applyNumberFormat="1" applyFont="1" applyBorder="1" applyAlignment="1">
      <alignment horizontal="right"/>
    </xf>
    <xf numFmtId="4" fontId="60" fillId="0" borderId="0" xfId="4" applyNumberFormat="1" applyFont="1" applyAlignment="1">
      <alignment horizontal="right"/>
    </xf>
    <xf numFmtId="0" fontId="32" fillId="0" borderId="0" xfId="0" applyFont="1" applyFill="1" applyAlignment="1">
      <alignment horizontal="right" vertical="center"/>
    </xf>
    <xf numFmtId="2" fontId="32" fillId="0" borderId="0" xfId="0" applyNumberFormat="1" applyFont="1" applyFill="1" applyAlignment="1">
      <alignment horizontal="right" vertical="center"/>
    </xf>
    <xf numFmtId="0" fontId="60" fillId="0" borderId="0" xfId="3" applyFont="1" applyBorder="1" applyAlignment="1">
      <alignment horizontal="right"/>
    </xf>
    <xf numFmtId="4" fontId="60" fillId="0" borderId="0" xfId="4" applyNumberFormat="1" applyFont="1" applyBorder="1" applyAlignment="1">
      <alignment horizontal="right"/>
    </xf>
    <xf numFmtId="0" fontId="60" fillId="0" borderId="0" xfId="0" applyFont="1"/>
    <xf numFmtId="0" fontId="73" fillId="0" borderId="0" xfId="0" applyFont="1"/>
    <xf numFmtId="9" fontId="60" fillId="0" borderId="0" xfId="2" applyNumberFormat="1" applyFont="1" applyAlignment="1">
      <alignment horizontal="right"/>
    </xf>
    <xf numFmtId="0" fontId="32" fillId="13" borderId="0" xfId="0" applyFont="1" applyFill="1"/>
    <xf numFmtId="171" fontId="32" fillId="13" borderId="0" xfId="0" applyNumberFormat="1" applyFont="1" applyFill="1"/>
    <xf numFmtId="0" fontId="47" fillId="0" borderId="0" xfId="0" applyFont="1" applyAlignment="1"/>
    <xf numFmtId="0" fontId="43" fillId="10" borderId="7" xfId="7" applyFont="1" applyFill="1" applyBorder="1" applyAlignment="1">
      <alignment horizontal="center"/>
    </xf>
    <xf numFmtId="0" fontId="43" fillId="0" borderId="6" xfId="7" applyFont="1" applyFill="1" applyBorder="1" applyAlignment="1"/>
    <xf numFmtId="0" fontId="43" fillId="0" borderId="6" xfId="7" applyFont="1" applyFill="1" applyBorder="1" applyAlignment="1">
      <alignment horizontal="right"/>
    </xf>
    <xf numFmtId="0" fontId="42" fillId="0" borderId="0" xfId="7" applyAlignment="1"/>
    <xf numFmtId="0" fontId="43" fillId="0" borderId="6" xfId="6" applyFont="1" applyFill="1" applyBorder="1" applyAlignment="1"/>
    <xf numFmtId="0" fontId="43" fillId="0" borderId="6" xfId="6" applyFont="1" applyFill="1" applyBorder="1" applyAlignment="1">
      <alignment horizontal="right"/>
    </xf>
    <xf numFmtId="169" fontId="22" fillId="0" borderId="1" xfId="0" applyNumberFormat="1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5" fontId="51" fillId="0" borderId="0" xfId="0" applyNumberFormat="1" applyFont="1" applyAlignment="1">
      <alignment horizontal="left"/>
    </xf>
    <xf numFmtId="3" fontId="26" fillId="0" borderId="0" xfId="0" applyNumberFormat="1" applyFont="1"/>
    <xf numFmtId="0" fontId="36" fillId="0" borderId="0" xfId="0" applyFont="1"/>
    <xf numFmtId="0" fontId="50" fillId="0" borderId="0" xfId="0" applyFont="1" applyAlignment="1" applyProtection="1">
      <alignment horizontal="right"/>
    </xf>
    <xf numFmtId="174" fontId="50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0" fontId="44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left" vertical="top" wrapText="1"/>
    </xf>
    <xf numFmtId="0" fontId="31" fillId="0" borderId="0" xfId="0" applyFont="1" applyAlignment="1">
      <alignment horizontal="left"/>
    </xf>
    <xf numFmtId="0" fontId="17" fillId="0" borderId="0" xfId="0" applyFont="1" applyAlignment="1">
      <alignment horizontal="right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3" fillId="0" borderId="0" xfId="3" applyFont="1" applyAlignment="1">
      <alignment horizontal="center"/>
    </xf>
    <xf numFmtId="0" fontId="31" fillId="0" borderId="0" xfId="3" applyFont="1" applyAlignment="1">
      <alignment horizontal="center"/>
    </xf>
    <xf numFmtId="0" fontId="24" fillId="0" borderId="0" xfId="3" applyFont="1" applyAlignment="1">
      <alignment wrapText="1"/>
    </xf>
    <xf numFmtId="0" fontId="31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10" fillId="12" borderId="0" xfId="0" applyFont="1" applyFill="1" applyAlignment="1">
      <alignment horizontal="left"/>
    </xf>
    <xf numFmtId="0" fontId="0" fillId="12" borderId="0" xfId="0" applyFill="1" applyAlignment="1">
      <alignment horizontal="left"/>
    </xf>
    <xf numFmtId="0" fontId="60" fillId="12" borderId="0" xfId="0" applyFont="1" applyFill="1" applyAlignment="1">
      <alignment horizontal="left"/>
    </xf>
    <xf numFmtId="49" fontId="60" fillId="12" borderId="0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0" fillId="12" borderId="21" xfId="0" applyFont="1" applyFill="1" applyBorder="1" applyAlignment="1">
      <alignment horizontal="right"/>
    </xf>
    <xf numFmtId="0" fontId="0" fillId="12" borderId="21" xfId="0" applyFill="1" applyBorder="1" applyAlignment="1">
      <alignment horizontal="right"/>
    </xf>
  </cellXfs>
  <cellStyles count="8">
    <cellStyle name="Comma" xfId="1" builtinId="3"/>
    <cellStyle name="Comma 2" xfId="4"/>
    <cellStyle name="Normal" xfId="0" builtinId="0"/>
    <cellStyle name="Normal 2" xfId="3"/>
    <cellStyle name="Normal_Sheet2" xfId="7"/>
    <cellStyle name="Normal_USCG Vessels" xfId="6"/>
    <cellStyle name="Percent" xfId="2" builtinId="5"/>
    <cellStyle name="Percent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Drop" dropStyle="combo" dx="16" fmlaRange="[1]Sheet1!$A$24:$A$30" noThreeD="1" sel="0" val="0"/>
</file>

<file path=xl/ctrlProps/ctrlProp10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11.xml><?xml version="1.0" encoding="utf-8"?>
<formControlPr xmlns="http://schemas.microsoft.com/office/spreadsheetml/2009/9/main" objectType="Drop" dropStyle="combo" dx="16" fmlaRange="[1]Sheet1!$A$24:$A$30" noThreeD="1" sel="0" val="0"/>
</file>

<file path=xl/ctrlProps/ctrlProp12.xml><?xml version="1.0" encoding="utf-8"?>
<formControlPr xmlns="http://schemas.microsoft.com/office/spreadsheetml/2009/9/main" objectType="Drop" dropStyle="combo" dx="16" fmlaRange="[1]Sheet1!$A$31:$A$34" noThreeD="1" sel="0" val="0"/>
</file>

<file path=xl/ctrlProps/ctrlProp13.xml><?xml version="1.0" encoding="utf-8"?>
<formControlPr xmlns="http://schemas.microsoft.com/office/spreadsheetml/2009/9/main" objectType="Drop" dropStyle="combo" dx="16" fmlaRange="[1]Sheet1!$A$1:$A$23" noThreeD="1" sel="0" val="0"/>
</file>

<file path=xl/ctrlProps/ctrlProp14.xml><?xml version="1.0" encoding="utf-8"?>
<formControlPr xmlns="http://schemas.microsoft.com/office/spreadsheetml/2009/9/main" objectType="Drop" dropStyle="combo" dx="16" fmlaRange="[1]Sheet1!$A$35:$A$168" noThreeD="1" sel="0" val="0"/>
</file>

<file path=xl/ctrlProps/ctrlProp15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16.xml><?xml version="1.0" encoding="utf-8"?>
<formControlPr xmlns="http://schemas.microsoft.com/office/spreadsheetml/2009/9/main" objectType="Drop" dropStyle="combo" dx="16" fmlaRange="[1]Sheet1!$A$24:$A$30" noThreeD="1" sel="0" val="0"/>
</file>

<file path=xl/ctrlProps/ctrlProp17.xml><?xml version="1.0" encoding="utf-8"?>
<formControlPr xmlns="http://schemas.microsoft.com/office/spreadsheetml/2009/9/main" objectType="Drop" dropStyle="combo" dx="16" fmlaRange="[1]Sheet1!$A$31:$A$34" noThreeD="1" sel="0" val="0"/>
</file>

<file path=xl/ctrlProps/ctrlProp18.xml><?xml version="1.0" encoding="utf-8"?>
<formControlPr xmlns="http://schemas.microsoft.com/office/spreadsheetml/2009/9/main" objectType="Drop" dropStyle="combo" dx="16" fmlaRange="[1]Sheet1!$A$1:$A$23" noThreeD="1" sel="0" val="0"/>
</file>

<file path=xl/ctrlProps/ctrlProp19.xml><?xml version="1.0" encoding="utf-8"?>
<formControlPr xmlns="http://schemas.microsoft.com/office/spreadsheetml/2009/9/main" objectType="Drop" dropStyle="combo" dx="16" fmlaRange="[1]Sheet1!$A$35:$A$168" noThreeD="1" sel="0" val="0"/>
</file>

<file path=xl/ctrlProps/ctrlProp2.xml><?xml version="1.0" encoding="utf-8"?>
<formControlPr xmlns="http://schemas.microsoft.com/office/spreadsheetml/2009/9/main" objectType="Drop" dropStyle="combo" dx="16" fmlaRange="[1]Sheet1!$A$31:$A$34" noThreeD="1" sel="0" val="0"/>
</file>

<file path=xl/ctrlProps/ctrlProp20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21.xml><?xml version="1.0" encoding="utf-8"?>
<formControlPr xmlns="http://schemas.microsoft.com/office/spreadsheetml/2009/9/main" objectType="Drop" dropStyle="combo" dx="16" fmlaRange="[1]Sheet1!$A$24:$A$30" noThreeD="1" sel="0" val="0"/>
</file>

<file path=xl/ctrlProps/ctrlProp22.xml><?xml version="1.0" encoding="utf-8"?>
<formControlPr xmlns="http://schemas.microsoft.com/office/spreadsheetml/2009/9/main" objectType="Drop" dropStyle="combo" dx="16" fmlaRange="[1]Sheet1!$A$31:$A$34" noThreeD="1" sel="0" val="0"/>
</file>

<file path=xl/ctrlProps/ctrlProp23.xml><?xml version="1.0" encoding="utf-8"?>
<formControlPr xmlns="http://schemas.microsoft.com/office/spreadsheetml/2009/9/main" objectType="Drop" dropStyle="combo" dx="16" fmlaRange="[1]Sheet1!$A$1:$A$233" noThreeD="1" sel="0" val="0"/>
</file>

<file path=xl/ctrlProps/ctrlProp24.xml><?xml version="1.0" encoding="utf-8"?>
<formControlPr xmlns="http://schemas.microsoft.com/office/spreadsheetml/2009/9/main" objectType="Drop" dropStyle="combo" dx="16" fmlaRange="[1]Sheet1!$A$35:$A$168" noThreeD="1" sel="0" val="0"/>
</file>

<file path=xl/ctrlProps/ctrlProp25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26.xml><?xml version="1.0" encoding="utf-8"?>
<formControlPr xmlns="http://schemas.microsoft.com/office/spreadsheetml/2009/9/main" objectType="Drop" dropStyle="combo" dx="16" fmlaRange="[1]Sheet1!$A$24:$A$30" noThreeD="1" sel="0" val="0"/>
</file>

<file path=xl/ctrlProps/ctrlProp27.xml><?xml version="1.0" encoding="utf-8"?>
<formControlPr xmlns="http://schemas.microsoft.com/office/spreadsheetml/2009/9/main" objectType="Drop" dropStyle="combo" dx="16" fmlaRange="[1]Sheet1!$A$31:$A$34" noThreeD="1" sel="0" val="0"/>
</file>

<file path=xl/ctrlProps/ctrlProp28.xml><?xml version="1.0" encoding="utf-8"?>
<formControlPr xmlns="http://schemas.microsoft.com/office/spreadsheetml/2009/9/main" objectType="Drop" dropStyle="combo" dx="16" fmlaRange="[1]Sheet1!$A$1:$A$23" noThreeD="1" sel="0" val="0"/>
</file>

<file path=xl/ctrlProps/ctrlProp29.xml><?xml version="1.0" encoding="utf-8"?>
<formControlPr xmlns="http://schemas.microsoft.com/office/spreadsheetml/2009/9/main" objectType="Drop" dropStyle="combo" dx="16" fmlaRange="[1]Sheet1!$A$35:$A$168" noThreeD="1" sel="0" val="0"/>
</file>

<file path=xl/ctrlProps/ctrlProp3.xml><?xml version="1.0" encoding="utf-8"?>
<formControlPr xmlns="http://schemas.microsoft.com/office/spreadsheetml/2009/9/main" objectType="Drop" dropStyle="combo" dx="16" fmlaRange="[1]Sheet1!$A$1:$A$23" noThreeD="1" sel="0" val="0"/>
</file>

<file path=xl/ctrlProps/ctrlProp30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31.xml><?xml version="1.0" encoding="utf-8"?>
<formControlPr xmlns="http://schemas.microsoft.com/office/spreadsheetml/2009/9/main" objectType="Drop" dropStyle="combo" dx="16" fmlaRange="[1]Sheet1!$A$24:$A$30" noThreeD="1" sel="0" val="0"/>
</file>

<file path=xl/ctrlProps/ctrlProp32.xml><?xml version="1.0" encoding="utf-8"?>
<formControlPr xmlns="http://schemas.microsoft.com/office/spreadsheetml/2009/9/main" objectType="Drop" dropStyle="combo" dx="16" fmlaRange="[1]Sheet1!$A$31:$A$34" noThreeD="1" sel="0" val="0"/>
</file>

<file path=xl/ctrlProps/ctrlProp33.xml><?xml version="1.0" encoding="utf-8"?>
<formControlPr xmlns="http://schemas.microsoft.com/office/spreadsheetml/2009/9/main" objectType="Drop" dropStyle="combo" dx="16" fmlaRange="[1]Sheet1!$A$1:$A$23" noThreeD="1" sel="0" val="0"/>
</file>

<file path=xl/ctrlProps/ctrlProp34.xml><?xml version="1.0" encoding="utf-8"?>
<formControlPr xmlns="http://schemas.microsoft.com/office/spreadsheetml/2009/9/main" objectType="Drop" dropStyle="combo" dx="16" fmlaRange="[1]Sheet1!$A$35:$A$168" noThreeD="1" sel="0" val="0"/>
</file>

<file path=xl/ctrlProps/ctrlProp35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36.xml><?xml version="1.0" encoding="utf-8"?>
<formControlPr xmlns="http://schemas.microsoft.com/office/spreadsheetml/2009/9/main" objectType="Drop" dropStyle="combo" dx="16" fmlaRange="[1]Sheet1!$A$24:$A$30" noThreeD="1" sel="0" val="0"/>
</file>

<file path=xl/ctrlProps/ctrlProp37.xml><?xml version="1.0" encoding="utf-8"?>
<formControlPr xmlns="http://schemas.microsoft.com/office/spreadsheetml/2009/9/main" objectType="Drop" dropStyle="combo" dx="16" fmlaRange="[1]Sheet1!$A$31:$A$34" noThreeD="1" sel="0" val="0"/>
</file>

<file path=xl/ctrlProps/ctrlProp38.xml><?xml version="1.0" encoding="utf-8"?>
<formControlPr xmlns="http://schemas.microsoft.com/office/spreadsheetml/2009/9/main" objectType="Drop" dropStyle="combo" dx="16" fmlaRange="[1]Sheet1!$A$1:$A$23" noThreeD="1" sel="0" val="0"/>
</file>

<file path=xl/ctrlProps/ctrlProp39.xml><?xml version="1.0" encoding="utf-8"?>
<formControlPr xmlns="http://schemas.microsoft.com/office/spreadsheetml/2009/9/main" objectType="Drop" dropStyle="combo" dx="16" fmlaRange="[1]Sheet1!$A$35:$A$168" noThreeD="1" sel="0" val="0"/>
</file>

<file path=xl/ctrlProps/ctrlProp4.xml><?xml version="1.0" encoding="utf-8"?>
<formControlPr xmlns="http://schemas.microsoft.com/office/spreadsheetml/2009/9/main" objectType="Drop" dropStyle="combo" dx="16" fmlaRange="[1]Sheet1!$A$35:$A$168" noThreeD="1" sel="0" val="0"/>
</file>

<file path=xl/ctrlProps/ctrlProp40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41.xml><?xml version="1.0" encoding="utf-8"?>
<formControlPr xmlns="http://schemas.microsoft.com/office/spreadsheetml/2009/9/main" objectType="Drop" dropStyle="combo" dx="16" fmlaRange="[1]Sheet1!$A$24:$A$30" noThreeD="1" sel="0" val="0"/>
</file>

<file path=xl/ctrlProps/ctrlProp42.xml><?xml version="1.0" encoding="utf-8"?>
<formControlPr xmlns="http://schemas.microsoft.com/office/spreadsheetml/2009/9/main" objectType="Drop" dropStyle="combo" dx="16" fmlaRange="[1]Sheet1!$A$31:$A$34" noThreeD="1" sel="0" val="0"/>
</file>

<file path=xl/ctrlProps/ctrlProp43.xml><?xml version="1.0" encoding="utf-8"?>
<formControlPr xmlns="http://schemas.microsoft.com/office/spreadsheetml/2009/9/main" objectType="Drop" dropStyle="combo" dx="16" fmlaRange="[1]Sheet1!$A$1:$A$23" noThreeD="1" sel="0" val="0"/>
</file>

<file path=xl/ctrlProps/ctrlProp44.xml><?xml version="1.0" encoding="utf-8"?>
<formControlPr xmlns="http://schemas.microsoft.com/office/spreadsheetml/2009/9/main" objectType="Drop" dropStyle="combo" dx="16" fmlaRange="[1]Sheet1!$A$35:$A$168" noThreeD="1" sel="0" val="0"/>
</file>

<file path=xl/ctrlProps/ctrlProp45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46.xml><?xml version="1.0" encoding="utf-8"?>
<formControlPr xmlns="http://schemas.microsoft.com/office/spreadsheetml/2009/9/main" objectType="Drop" dropStyle="combo" dx="16" fmlaRange="[1]Sheet1!$A$24:$A$30" noThreeD="1" sel="0" val="0"/>
</file>

<file path=xl/ctrlProps/ctrlProp47.xml><?xml version="1.0" encoding="utf-8"?>
<formControlPr xmlns="http://schemas.microsoft.com/office/spreadsheetml/2009/9/main" objectType="Drop" dropStyle="combo" dx="16" fmlaRange="[1]Sheet1!$A$31:$A$34" noThreeD="1" sel="0" val="0"/>
</file>

<file path=xl/ctrlProps/ctrlProp48.xml><?xml version="1.0" encoding="utf-8"?>
<formControlPr xmlns="http://schemas.microsoft.com/office/spreadsheetml/2009/9/main" objectType="Drop" dropStyle="combo" dx="16" fmlaRange="[1]Sheet1!$A$1:$A$23" noThreeD="1" sel="0" val="0"/>
</file>

<file path=xl/ctrlProps/ctrlProp49.xml><?xml version="1.0" encoding="utf-8"?>
<formControlPr xmlns="http://schemas.microsoft.com/office/spreadsheetml/2009/9/main" objectType="Drop" dropStyle="combo" dx="16" fmlaRange="[1]Sheet1!$A$35:$A$168" noThreeD="1" sel="0" val="0"/>
</file>

<file path=xl/ctrlProps/ctrlProp5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50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51.xml><?xml version="1.0" encoding="utf-8"?>
<formControlPr xmlns="http://schemas.microsoft.com/office/spreadsheetml/2009/9/main" objectType="Drop" dropStyle="combo" dx="16" fmlaRange="[1]Sheet1!$A$24:$A$30" noThreeD="1" sel="0" val="0"/>
</file>

<file path=xl/ctrlProps/ctrlProp52.xml><?xml version="1.0" encoding="utf-8"?>
<formControlPr xmlns="http://schemas.microsoft.com/office/spreadsheetml/2009/9/main" objectType="Drop" dropStyle="combo" dx="16" fmlaRange="[1]Sheet1!$A$31:$A$34" noThreeD="1" sel="0" val="0"/>
</file>

<file path=xl/ctrlProps/ctrlProp53.xml><?xml version="1.0" encoding="utf-8"?>
<formControlPr xmlns="http://schemas.microsoft.com/office/spreadsheetml/2009/9/main" objectType="Drop" dropStyle="combo" dx="16" fmlaRange="[1]Sheet1!$A$1:$A$23" noThreeD="1" sel="0" val="0"/>
</file>

<file path=xl/ctrlProps/ctrlProp54.xml><?xml version="1.0" encoding="utf-8"?>
<formControlPr xmlns="http://schemas.microsoft.com/office/spreadsheetml/2009/9/main" objectType="Drop" dropStyle="combo" dx="16" fmlaRange="[1]Sheet1!$A$35:$A$168" noThreeD="1" sel="0" val="0"/>
</file>

<file path=xl/ctrlProps/ctrlProp55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56.xml><?xml version="1.0" encoding="utf-8"?>
<formControlPr xmlns="http://schemas.microsoft.com/office/spreadsheetml/2009/9/main" objectType="Drop" dropStyle="combo" dx="16" fmlaRange="[1]Sheet1!$A$24:$A$30" noThreeD="1" sel="0" val="0"/>
</file>

<file path=xl/ctrlProps/ctrlProp57.xml><?xml version="1.0" encoding="utf-8"?>
<formControlPr xmlns="http://schemas.microsoft.com/office/spreadsheetml/2009/9/main" objectType="Drop" dropStyle="combo" dx="16" fmlaRange="[1]Sheet1!$A$31:$A$34" noThreeD="1" sel="0" val="0"/>
</file>

<file path=xl/ctrlProps/ctrlProp58.xml><?xml version="1.0" encoding="utf-8"?>
<formControlPr xmlns="http://schemas.microsoft.com/office/spreadsheetml/2009/9/main" objectType="Drop" dropStyle="combo" dx="16" fmlaRange="[1]Sheet1!$A$1:$A$23" noThreeD="1" sel="0" val="0"/>
</file>

<file path=xl/ctrlProps/ctrlProp59.xml><?xml version="1.0" encoding="utf-8"?>
<formControlPr xmlns="http://schemas.microsoft.com/office/spreadsheetml/2009/9/main" objectType="Drop" dropStyle="combo" dx="16" fmlaRange="[1]Sheet1!$A$35:$A$168" noThreeD="1" sel="0" val="0"/>
</file>

<file path=xl/ctrlProps/ctrlProp6.xml><?xml version="1.0" encoding="utf-8"?>
<formControlPr xmlns="http://schemas.microsoft.com/office/spreadsheetml/2009/9/main" objectType="Drop" dropStyle="combo" dx="16" fmlaRange="[1]Sheet1!$A$24:$A$30" noThreeD="1" sel="0" val="0"/>
</file>

<file path=xl/ctrlProps/ctrlProp60.xml><?xml version="1.0" encoding="utf-8"?>
<formControlPr xmlns="http://schemas.microsoft.com/office/spreadsheetml/2009/9/main" objectType="Drop" dropStyle="combo" dx="16" fmlaRange="[1]Sheet1!$A$169:$A$184" noThreeD="1" sel="0" val="0"/>
</file>

<file path=xl/ctrlProps/ctrlProp61.xml><?xml version="1.0" encoding="utf-8"?>
<formControlPr xmlns="http://schemas.microsoft.com/office/spreadsheetml/2009/9/main" objectType="Drop" dropStyle="combo" dx="16" fmlaRange="[1]Sheet1!$E$1:$E$18" noThreeD="1" sel="0" val="0"/>
</file>

<file path=xl/ctrlProps/ctrlProp62.xml><?xml version="1.0" encoding="utf-8"?>
<formControlPr xmlns="http://schemas.microsoft.com/office/spreadsheetml/2009/9/main" objectType="Drop" dropStyle="combo" dx="16" fmlaRange="[1]Sheet1!$J$1:$J$3" noThreeD="1" sel="0" val="0"/>
</file>

<file path=xl/ctrlProps/ctrlProp63.xml><?xml version="1.0" encoding="utf-8"?>
<formControlPr xmlns="http://schemas.microsoft.com/office/spreadsheetml/2009/9/main" objectType="Drop" dropStyle="combo" dx="16" fmlaRange="[1]Sheet1!$M$1:$M$3" noThreeD="1" sel="0" val="0"/>
</file>

<file path=xl/ctrlProps/ctrlProp64.xml><?xml version="1.0" encoding="utf-8"?>
<formControlPr xmlns="http://schemas.microsoft.com/office/spreadsheetml/2009/9/main" objectType="Drop" dropStyle="combo" dx="16" fmlaRange="[1]Sheet1!$M$1:$M$3" noThreeD="1" sel="0" val="0"/>
</file>

<file path=xl/ctrlProps/ctrlProp65.xml><?xml version="1.0" encoding="utf-8"?>
<formControlPr xmlns="http://schemas.microsoft.com/office/spreadsheetml/2009/9/main" objectType="Drop" dropStyle="combo" dx="16" fmlaRange="[1]Sheet1!$M$1:$M$3" noThreeD="1" sel="0" val="0"/>
</file>

<file path=xl/ctrlProps/ctrlProp66.xml><?xml version="1.0" encoding="utf-8"?>
<formControlPr xmlns="http://schemas.microsoft.com/office/spreadsheetml/2009/9/main" objectType="Drop" dropStyle="combo" dx="16" fmlaRange="[1]Sheet1!$M$1:$M$3" noThreeD="1" sel="0" val="0"/>
</file>

<file path=xl/ctrlProps/ctrlProp67.xml><?xml version="1.0" encoding="utf-8"?>
<formControlPr xmlns="http://schemas.microsoft.com/office/spreadsheetml/2009/9/main" objectType="Drop" dropStyle="combo" dx="16" fmlaRange="[1]Sheet1!$M$1:$M$3" noThreeD="1" sel="0" val="0"/>
</file>

<file path=xl/ctrlProps/ctrlProp68.xml><?xml version="1.0" encoding="utf-8"?>
<formControlPr xmlns="http://schemas.microsoft.com/office/spreadsheetml/2009/9/main" objectType="Drop" dropStyle="combo" dx="16" fmlaRange="[1]Sheet1!$M$1:$M$3" noThreeD="1" sel="0" val="0"/>
</file>

<file path=xl/ctrlProps/ctrlProp69.xml><?xml version="1.0" encoding="utf-8"?>
<formControlPr xmlns="http://schemas.microsoft.com/office/spreadsheetml/2009/9/main" objectType="Drop" dropStyle="combo" dx="16" fmlaRange="[1]Sheet1!$M$1:$M$3" noThreeD="1" sel="0" val="0"/>
</file>

<file path=xl/ctrlProps/ctrlProp7.xml><?xml version="1.0" encoding="utf-8"?>
<formControlPr xmlns="http://schemas.microsoft.com/office/spreadsheetml/2009/9/main" objectType="Drop" dropStyle="combo" dx="16" fmlaRange="[1]Sheet1!$A$31:$A$34" noThreeD="1" sel="0" val="0"/>
</file>

<file path=xl/ctrlProps/ctrlProp70.xml><?xml version="1.0" encoding="utf-8"?>
<formControlPr xmlns="http://schemas.microsoft.com/office/spreadsheetml/2009/9/main" objectType="Drop" dropStyle="combo" dx="16" fmlaRange="[1]Sheet1!$M$1:$M$3" noThreeD="1" sel="0" val="0"/>
</file>

<file path=xl/ctrlProps/ctrlProp71.xml><?xml version="1.0" encoding="utf-8"?>
<formControlPr xmlns="http://schemas.microsoft.com/office/spreadsheetml/2009/9/main" objectType="Drop" dropStyle="combo" dx="16" fmlaRange="[1]Sheet1!$M$1:$M$3" noThreeD="1" sel="0" val="0"/>
</file>

<file path=xl/ctrlProps/ctrlProp72.xml><?xml version="1.0" encoding="utf-8"?>
<formControlPr xmlns="http://schemas.microsoft.com/office/spreadsheetml/2009/9/main" objectType="Drop" dropStyle="combo" dx="16" fmlaRange="[1]Sheet1!$M$1:$M$3" noThreeD="1" sel="0" val="0"/>
</file>

<file path=xl/ctrlProps/ctrlProp73.xml><?xml version="1.0" encoding="utf-8"?>
<formControlPr xmlns="http://schemas.microsoft.com/office/spreadsheetml/2009/9/main" objectType="Drop" dropStyle="combo" dx="16" fmlaRange="[1]Sheet1!$M$1:$M$3" noThreeD="1" sel="0" val="0"/>
</file>

<file path=xl/ctrlProps/ctrlProp74.xml><?xml version="1.0" encoding="utf-8"?>
<formControlPr xmlns="http://schemas.microsoft.com/office/spreadsheetml/2009/9/main" objectType="Drop" dropStyle="combo" dx="16" fmlaRange="[1]Sheet1!$M$1:$M$3" noThreeD="1" sel="0" val="0"/>
</file>

<file path=xl/ctrlProps/ctrlProp75.xml><?xml version="1.0" encoding="utf-8"?>
<formControlPr xmlns="http://schemas.microsoft.com/office/spreadsheetml/2009/9/main" objectType="Drop" dropStyle="combo" dx="16" fmlaRange="[1]Sheet1!$N$1:$N$626" noThreeD="1" sel="0" val="0"/>
</file>

<file path=xl/ctrlProps/ctrlProp8.xml><?xml version="1.0" encoding="utf-8"?>
<formControlPr xmlns="http://schemas.microsoft.com/office/spreadsheetml/2009/9/main" objectType="Drop" dropStyle="combo" dx="16" fmlaRange="[1]Sheet1!$A$1:$A$23" noThreeD="1" sel="0" val="0"/>
</file>

<file path=xl/ctrlProps/ctrlProp9.xml><?xml version="1.0" encoding="utf-8"?>
<formControlPr xmlns="http://schemas.microsoft.com/office/spreadsheetml/2009/9/main" objectType="Drop" dropStyle="combo" dx="16" fmlaRange="[1]Sheet1!$A$35:$A$168" noThreeD="1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21</xdr:row>
          <xdr:rowOff>19050</xdr:rowOff>
        </xdr:from>
        <xdr:to>
          <xdr:col>8</xdr:col>
          <xdr:colOff>600075</xdr:colOff>
          <xdr:row>22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21</xdr:row>
          <xdr:rowOff>19050</xdr:rowOff>
        </xdr:from>
        <xdr:to>
          <xdr:col>10</xdr:col>
          <xdr:colOff>600075</xdr:colOff>
          <xdr:row>22</xdr:row>
          <xdr:rowOff>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21</xdr:row>
          <xdr:rowOff>9525</xdr:rowOff>
        </xdr:from>
        <xdr:to>
          <xdr:col>6</xdr:col>
          <xdr:colOff>533400</xdr:colOff>
          <xdr:row>22</xdr:row>
          <xdr:rowOff>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21</xdr:row>
          <xdr:rowOff>19050</xdr:rowOff>
        </xdr:from>
        <xdr:to>
          <xdr:col>17</xdr:col>
          <xdr:colOff>0</xdr:colOff>
          <xdr:row>22</xdr:row>
          <xdr:rowOff>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21</xdr:row>
          <xdr:rowOff>19050</xdr:rowOff>
        </xdr:from>
        <xdr:to>
          <xdr:col>28</xdr:col>
          <xdr:colOff>600075</xdr:colOff>
          <xdr:row>22</xdr:row>
          <xdr:rowOff>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23</xdr:row>
          <xdr:rowOff>19050</xdr:rowOff>
        </xdr:from>
        <xdr:to>
          <xdr:col>8</xdr:col>
          <xdr:colOff>590550</xdr:colOff>
          <xdr:row>24</xdr:row>
          <xdr:rowOff>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23</xdr:row>
          <xdr:rowOff>19050</xdr:rowOff>
        </xdr:from>
        <xdr:to>
          <xdr:col>10</xdr:col>
          <xdr:colOff>590550</xdr:colOff>
          <xdr:row>24</xdr:row>
          <xdr:rowOff>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23</xdr:row>
          <xdr:rowOff>0</xdr:rowOff>
        </xdr:from>
        <xdr:to>
          <xdr:col>6</xdr:col>
          <xdr:colOff>533400</xdr:colOff>
          <xdr:row>24</xdr:row>
          <xdr:rowOff>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23</xdr:row>
          <xdr:rowOff>19050</xdr:rowOff>
        </xdr:from>
        <xdr:to>
          <xdr:col>17</xdr:col>
          <xdr:colOff>0</xdr:colOff>
          <xdr:row>24</xdr:row>
          <xdr:rowOff>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23</xdr:row>
          <xdr:rowOff>19050</xdr:rowOff>
        </xdr:from>
        <xdr:to>
          <xdr:col>28</xdr:col>
          <xdr:colOff>590550</xdr:colOff>
          <xdr:row>24</xdr:row>
          <xdr:rowOff>0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25</xdr:row>
          <xdr:rowOff>19050</xdr:rowOff>
        </xdr:from>
        <xdr:to>
          <xdr:col>8</xdr:col>
          <xdr:colOff>590550</xdr:colOff>
          <xdr:row>26</xdr:row>
          <xdr:rowOff>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25</xdr:row>
          <xdr:rowOff>19050</xdr:rowOff>
        </xdr:from>
        <xdr:to>
          <xdr:col>10</xdr:col>
          <xdr:colOff>590550</xdr:colOff>
          <xdr:row>26</xdr:row>
          <xdr:rowOff>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25</xdr:row>
          <xdr:rowOff>0</xdr:rowOff>
        </xdr:from>
        <xdr:to>
          <xdr:col>6</xdr:col>
          <xdr:colOff>533400</xdr:colOff>
          <xdr:row>26</xdr:row>
          <xdr:rowOff>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25</xdr:row>
          <xdr:rowOff>19050</xdr:rowOff>
        </xdr:from>
        <xdr:to>
          <xdr:col>17</xdr:col>
          <xdr:colOff>0</xdr:colOff>
          <xdr:row>26</xdr:row>
          <xdr:rowOff>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25</xdr:row>
          <xdr:rowOff>19050</xdr:rowOff>
        </xdr:from>
        <xdr:to>
          <xdr:col>28</xdr:col>
          <xdr:colOff>590550</xdr:colOff>
          <xdr:row>26</xdr:row>
          <xdr:rowOff>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27</xdr:row>
          <xdr:rowOff>19050</xdr:rowOff>
        </xdr:from>
        <xdr:to>
          <xdr:col>8</xdr:col>
          <xdr:colOff>590550</xdr:colOff>
          <xdr:row>28</xdr:row>
          <xdr:rowOff>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27</xdr:row>
          <xdr:rowOff>19050</xdr:rowOff>
        </xdr:from>
        <xdr:to>
          <xdr:col>10</xdr:col>
          <xdr:colOff>590550</xdr:colOff>
          <xdr:row>28</xdr:row>
          <xdr:rowOff>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27</xdr:row>
          <xdr:rowOff>0</xdr:rowOff>
        </xdr:from>
        <xdr:to>
          <xdr:col>6</xdr:col>
          <xdr:colOff>533400</xdr:colOff>
          <xdr:row>28</xdr:row>
          <xdr:rowOff>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27</xdr:row>
          <xdr:rowOff>19050</xdr:rowOff>
        </xdr:from>
        <xdr:to>
          <xdr:col>17</xdr:col>
          <xdr:colOff>0</xdr:colOff>
          <xdr:row>28</xdr:row>
          <xdr:rowOff>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27</xdr:row>
          <xdr:rowOff>19050</xdr:rowOff>
        </xdr:from>
        <xdr:to>
          <xdr:col>28</xdr:col>
          <xdr:colOff>590550</xdr:colOff>
          <xdr:row>28</xdr:row>
          <xdr:rowOff>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29</xdr:row>
          <xdr:rowOff>19050</xdr:rowOff>
        </xdr:from>
        <xdr:to>
          <xdr:col>8</xdr:col>
          <xdr:colOff>590550</xdr:colOff>
          <xdr:row>30</xdr:row>
          <xdr:rowOff>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29</xdr:row>
          <xdr:rowOff>19050</xdr:rowOff>
        </xdr:from>
        <xdr:to>
          <xdr:col>10</xdr:col>
          <xdr:colOff>590550</xdr:colOff>
          <xdr:row>30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29</xdr:row>
          <xdr:rowOff>0</xdr:rowOff>
        </xdr:from>
        <xdr:to>
          <xdr:col>6</xdr:col>
          <xdr:colOff>533400</xdr:colOff>
          <xdr:row>30</xdr:row>
          <xdr:rowOff>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29</xdr:row>
          <xdr:rowOff>19050</xdr:rowOff>
        </xdr:from>
        <xdr:to>
          <xdr:col>17</xdr:col>
          <xdr:colOff>0</xdr:colOff>
          <xdr:row>30</xdr:row>
          <xdr:rowOff>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29</xdr:row>
          <xdr:rowOff>19050</xdr:rowOff>
        </xdr:from>
        <xdr:to>
          <xdr:col>28</xdr:col>
          <xdr:colOff>590550</xdr:colOff>
          <xdr:row>30</xdr:row>
          <xdr:rowOff>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31</xdr:row>
          <xdr:rowOff>19050</xdr:rowOff>
        </xdr:from>
        <xdr:to>
          <xdr:col>8</xdr:col>
          <xdr:colOff>590550</xdr:colOff>
          <xdr:row>32</xdr:row>
          <xdr:rowOff>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31</xdr:row>
          <xdr:rowOff>19050</xdr:rowOff>
        </xdr:from>
        <xdr:to>
          <xdr:col>10</xdr:col>
          <xdr:colOff>590550</xdr:colOff>
          <xdr:row>32</xdr:row>
          <xdr:rowOff>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31</xdr:row>
          <xdr:rowOff>0</xdr:rowOff>
        </xdr:from>
        <xdr:to>
          <xdr:col>6</xdr:col>
          <xdr:colOff>533400</xdr:colOff>
          <xdr:row>32</xdr:row>
          <xdr:rowOff>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31</xdr:row>
          <xdr:rowOff>19050</xdr:rowOff>
        </xdr:from>
        <xdr:to>
          <xdr:col>17</xdr:col>
          <xdr:colOff>0</xdr:colOff>
          <xdr:row>32</xdr:row>
          <xdr:rowOff>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31</xdr:row>
          <xdr:rowOff>19050</xdr:rowOff>
        </xdr:from>
        <xdr:to>
          <xdr:col>28</xdr:col>
          <xdr:colOff>590550</xdr:colOff>
          <xdr:row>32</xdr:row>
          <xdr:rowOff>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33</xdr:row>
          <xdr:rowOff>19050</xdr:rowOff>
        </xdr:from>
        <xdr:to>
          <xdr:col>8</xdr:col>
          <xdr:colOff>590550</xdr:colOff>
          <xdr:row>34</xdr:row>
          <xdr:rowOff>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33</xdr:row>
          <xdr:rowOff>19050</xdr:rowOff>
        </xdr:from>
        <xdr:to>
          <xdr:col>10</xdr:col>
          <xdr:colOff>590550</xdr:colOff>
          <xdr:row>34</xdr:row>
          <xdr:rowOff>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33</xdr:row>
          <xdr:rowOff>0</xdr:rowOff>
        </xdr:from>
        <xdr:to>
          <xdr:col>6</xdr:col>
          <xdr:colOff>533400</xdr:colOff>
          <xdr:row>34</xdr:row>
          <xdr:rowOff>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33</xdr:row>
          <xdr:rowOff>19050</xdr:rowOff>
        </xdr:from>
        <xdr:to>
          <xdr:col>17</xdr:col>
          <xdr:colOff>0</xdr:colOff>
          <xdr:row>34</xdr:row>
          <xdr:rowOff>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33</xdr:row>
          <xdr:rowOff>19050</xdr:rowOff>
        </xdr:from>
        <xdr:to>
          <xdr:col>28</xdr:col>
          <xdr:colOff>590550</xdr:colOff>
          <xdr:row>34</xdr:row>
          <xdr:rowOff>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35</xdr:row>
          <xdr:rowOff>19050</xdr:rowOff>
        </xdr:from>
        <xdr:to>
          <xdr:col>8</xdr:col>
          <xdr:colOff>590550</xdr:colOff>
          <xdr:row>36</xdr:row>
          <xdr:rowOff>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35</xdr:row>
          <xdr:rowOff>19050</xdr:rowOff>
        </xdr:from>
        <xdr:to>
          <xdr:col>10</xdr:col>
          <xdr:colOff>590550</xdr:colOff>
          <xdr:row>36</xdr:row>
          <xdr:rowOff>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35</xdr:row>
          <xdr:rowOff>0</xdr:rowOff>
        </xdr:from>
        <xdr:to>
          <xdr:col>6</xdr:col>
          <xdr:colOff>533400</xdr:colOff>
          <xdr:row>36</xdr:row>
          <xdr:rowOff>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35</xdr:row>
          <xdr:rowOff>19050</xdr:rowOff>
        </xdr:from>
        <xdr:to>
          <xdr:col>17</xdr:col>
          <xdr:colOff>0</xdr:colOff>
          <xdr:row>36</xdr:row>
          <xdr:rowOff>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35</xdr:row>
          <xdr:rowOff>19050</xdr:rowOff>
        </xdr:from>
        <xdr:to>
          <xdr:col>28</xdr:col>
          <xdr:colOff>590550</xdr:colOff>
          <xdr:row>36</xdr:row>
          <xdr:rowOff>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37</xdr:row>
          <xdr:rowOff>19050</xdr:rowOff>
        </xdr:from>
        <xdr:to>
          <xdr:col>8</xdr:col>
          <xdr:colOff>590550</xdr:colOff>
          <xdr:row>38</xdr:row>
          <xdr:rowOff>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37</xdr:row>
          <xdr:rowOff>19050</xdr:rowOff>
        </xdr:from>
        <xdr:to>
          <xdr:col>10</xdr:col>
          <xdr:colOff>590550</xdr:colOff>
          <xdr:row>38</xdr:row>
          <xdr:rowOff>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0</xdr:rowOff>
        </xdr:from>
        <xdr:to>
          <xdr:col>6</xdr:col>
          <xdr:colOff>533400</xdr:colOff>
          <xdr:row>38</xdr:row>
          <xdr:rowOff>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37</xdr:row>
          <xdr:rowOff>19050</xdr:rowOff>
        </xdr:from>
        <xdr:to>
          <xdr:col>17</xdr:col>
          <xdr:colOff>0</xdr:colOff>
          <xdr:row>38</xdr:row>
          <xdr:rowOff>0</xdr:rowOff>
        </xdr:to>
        <xdr:sp macro="" textlink="">
          <xdr:nvSpPr>
            <xdr:cNvPr id="1068" name="Drop Down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37</xdr:row>
          <xdr:rowOff>19050</xdr:rowOff>
        </xdr:from>
        <xdr:to>
          <xdr:col>28</xdr:col>
          <xdr:colOff>590550</xdr:colOff>
          <xdr:row>38</xdr:row>
          <xdr:rowOff>0</xdr:rowOff>
        </xdr:to>
        <xdr:sp macro="" textlink="">
          <xdr:nvSpPr>
            <xdr:cNvPr id="1069" name="Drop Down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39</xdr:row>
          <xdr:rowOff>19050</xdr:rowOff>
        </xdr:from>
        <xdr:to>
          <xdr:col>8</xdr:col>
          <xdr:colOff>590550</xdr:colOff>
          <xdr:row>40</xdr:row>
          <xdr:rowOff>0</xdr:rowOff>
        </xdr:to>
        <xdr:sp macro="" textlink="">
          <xdr:nvSpPr>
            <xdr:cNvPr id="1070" name="Drop Down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39</xdr:row>
          <xdr:rowOff>19050</xdr:rowOff>
        </xdr:from>
        <xdr:to>
          <xdr:col>10</xdr:col>
          <xdr:colOff>590550</xdr:colOff>
          <xdr:row>40</xdr:row>
          <xdr:rowOff>0</xdr:rowOff>
        </xdr:to>
        <xdr:sp macro="" textlink="">
          <xdr:nvSpPr>
            <xdr:cNvPr id="1071" name="Drop Down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39</xdr:row>
          <xdr:rowOff>0</xdr:rowOff>
        </xdr:from>
        <xdr:to>
          <xdr:col>6</xdr:col>
          <xdr:colOff>533400</xdr:colOff>
          <xdr:row>40</xdr:row>
          <xdr:rowOff>0</xdr:rowOff>
        </xdr:to>
        <xdr:sp macro="" textlink="">
          <xdr:nvSpPr>
            <xdr:cNvPr id="1072" name="Drop Down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39</xdr:row>
          <xdr:rowOff>19050</xdr:rowOff>
        </xdr:from>
        <xdr:to>
          <xdr:col>17</xdr:col>
          <xdr:colOff>0</xdr:colOff>
          <xdr:row>40</xdr:row>
          <xdr:rowOff>0</xdr:rowOff>
        </xdr:to>
        <xdr:sp macro="" textlink="">
          <xdr:nvSpPr>
            <xdr:cNvPr id="1073" name="Drop Down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39</xdr:row>
          <xdr:rowOff>19050</xdr:rowOff>
        </xdr:from>
        <xdr:to>
          <xdr:col>28</xdr:col>
          <xdr:colOff>590550</xdr:colOff>
          <xdr:row>40</xdr:row>
          <xdr:rowOff>0</xdr:rowOff>
        </xdr:to>
        <xdr:sp macro="" textlink="">
          <xdr:nvSpPr>
            <xdr:cNvPr id="1074" name="Drop Down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41</xdr:row>
          <xdr:rowOff>19050</xdr:rowOff>
        </xdr:from>
        <xdr:to>
          <xdr:col>8</xdr:col>
          <xdr:colOff>590550</xdr:colOff>
          <xdr:row>42</xdr:row>
          <xdr:rowOff>0</xdr:rowOff>
        </xdr:to>
        <xdr:sp macro="" textlink="">
          <xdr:nvSpPr>
            <xdr:cNvPr id="1075" name="Drop Down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41</xdr:row>
          <xdr:rowOff>19050</xdr:rowOff>
        </xdr:from>
        <xdr:to>
          <xdr:col>10</xdr:col>
          <xdr:colOff>590550</xdr:colOff>
          <xdr:row>42</xdr:row>
          <xdr:rowOff>0</xdr:rowOff>
        </xdr:to>
        <xdr:sp macro="" textlink="">
          <xdr:nvSpPr>
            <xdr:cNvPr id="1076" name="Drop Down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41</xdr:row>
          <xdr:rowOff>9525</xdr:rowOff>
        </xdr:from>
        <xdr:to>
          <xdr:col>6</xdr:col>
          <xdr:colOff>533400</xdr:colOff>
          <xdr:row>42</xdr:row>
          <xdr:rowOff>0</xdr:rowOff>
        </xdr:to>
        <xdr:sp macro="" textlink="">
          <xdr:nvSpPr>
            <xdr:cNvPr id="1077" name="Drop Down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41</xdr:row>
          <xdr:rowOff>19050</xdr:rowOff>
        </xdr:from>
        <xdr:to>
          <xdr:col>17</xdr:col>
          <xdr:colOff>0</xdr:colOff>
          <xdr:row>42</xdr:row>
          <xdr:rowOff>0</xdr:rowOff>
        </xdr:to>
        <xdr:sp macro="" textlink="">
          <xdr:nvSpPr>
            <xdr:cNvPr id="1078" name="Drop Down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41</xdr:row>
          <xdr:rowOff>19050</xdr:rowOff>
        </xdr:from>
        <xdr:to>
          <xdr:col>28</xdr:col>
          <xdr:colOff>590550</xdr:colOff>
          <xdr:row>42</xdr:row>
          <xdr:rowOff>0</xdr:rowOff>
        </xdr:to>
        <xdr:sp macro="" textlink="">
          <xdr:nvSpPr>
            <xdr:cNvPr id="1079" name="Drop Down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19050</xdr:rowOff>
        </xdr:from>
        <xdr:to>
          <xdr:col>8</xdr:col>
          <xdr:colOff>590550</xdr:colOff>
          <xdr:row>44</xdr:row>
          <xdr:rowOff>0</xdr:rowOff>
        </xdr:to>
        <xdr:sp macro="" textlink="">
          <xdr:nvSpPr>
            <xdr:cNvPr id="1080" name="Drop Down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43</xdr:row>
          <xdr:rowOff>19050</xdr:rowOff>
        </xdr:from>
        <xdr:to>
          <xdr:col>10</xdr:col>
          <xdr:colOff>590550</xdr:colOff>
          <xdr:row>44</xdr:row>
          <xdr:rowOff>0</xdr:rowOff>
        </xdr:to>
        <xdr:sp macro="" textlink="">
          <xdr:nvSpPr>
            <xdr:cNvPr id="1081" name="Drop Down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43</xdr:row>
          <xdr:rowOff>9525</xdr:rowOff>
        </xdr:from>
        <xdr:to>
          <xdr:col>6</xdr:col>
          <xdr:colOff>533400</xdr:colOff>
          <xdr:row>44</xdr:row>
          <xdr:rowOff>0</xdr:rowOff>
        </xdr:to>
        <xdr:sp macro="" textlink="">
          <xdr:nvSpPr>
            <xdr:cNvPr id="1082" name="Drop Down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123825</xdr:colOff>
          <xdr:row>43</xdr:row>
          <xdr:rowOff>19050</xdr:rowOff>
        </xdr:from>
        <xdr:to>
          <xdr:col>17</xdr:col>
          <xdr:colOff>0</xdr:colOff>
          <xdr:row>44</xdr:row>
          <xdr:rowOff>0</xdr:rowOff>
        </xdr:to>
        <xdr:sp macro="" textlink="">
          <xdr:nvSpPr>
            <xdr:cNvPr id="1083" name="Drop Down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57150</xdr:colOff>
          <xdr:row>43</xdr:row>
          <xdr:rowOff>19050</xdr:rowOff>
        </xdr:from>
        <xdr:to>
          <xdr:col>28</xdr:col>
          <xdr:colOff>590550</xdr:colOff>
          <xdr:row>44</xdr:row>
          <xdr:rowOff>0</xdr:rowOff>
        </xdr:to>
        <xdr:sp macro="" textlink="">
          <xdr:nvSpPr>
            <xdr:cNvPr id="1084" name="Drop Down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</xdr:row>
          <xdr:rowOff>76200</xdr:rowOff>
        </xdr:from>
        <xdr:to>
          <xdr:col>6</xdr:col>
          <xdr:colOff>333375</xdr:colOff>
          <xdr:row>6</xdr:row>
          <xdr:rowOff>114300</xdr:rowOff>
        </xdr:to>
        <xdr:sp macro="" textlink="">
          <xdr:nvSpPr>
            <xdr:cNvPr id="1085" name="Drop Down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5</xdr:row>
          <xdr:rowOff>76200</xdr:rowOff>
        </xdr:from>
        <xdr:to>
          <xdr:col>8</xdr:col>
          <xdr:colOff>342900</xdr:colOff>
          <xdr:row>6</xdr:row>
          <xdr:rowOff>114300</xdr:rowOff>
        </xdr:to>
        <xdr:sp macro="" textlink="">
          <xdr:nvSpPr>
            <xdr:cNvPr id="1086" name="Drop Down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21</xdr:row>
          <xdr:rowOff>9525</xdr:rowOff>
        </xdr:from>
        <xdr:to>
          <xdr:col>4</xdr:col>
          <xdr:colOff>581025</xdr:colOff>
          <xdr:row>22</xdr:row>
          <xdr:rowOff>0</xdr:rowOff>
        </xdr:to>
        <xdr:sp macro="" textlink="">
          <xdr:nvSpPr>
            <xdr:cNvPr id="1087" name="Drop Down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23</xdr:row>
          <xdr:rowOff>0</xdr:rowOff>
        </xdr:from>
        <xdr:to>
          <xdr:col>4</xdr:col>
          <xdr:colOff>581025</xdr:colOff>
          <xdr:row>24</xdr:row>
          <xdr:rowOff>0</xdr:rowOff>
        </xdr:to>
        <xdr:sp macro="" textlink="">
          <xdr:nvSpPr>
            <xdr:cNvPr id="1088" name="Drop Down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25</xdr:row>
          <xdr:rowOff>9525</xdr:rowOff>
        </xdr:from>
        <xdr:to>
          <xdr:col>4</xdr:col>
          <xdr:colOff>581025</xdr:colOff>
          <xdr:row>26</xdr:row>
          <xdr:rowOff>0</xdr:rowOff>
        </xdr:to>
        <xdr:sp macro="" textlink="">
          <xdr:nvSpPr>
            <xdr:cNvPr id="1089" name="Drop Down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27</xdr:row>
          <xdr:rowOff>9525</xdr:rowOff>
        </xdr:from>
        <xdr:to>
          <xdr:col>4</xdr:col>
          <xdr:colOff>581025</xdr:colOff>
          <xdr:row>28</xdr:row>
          <xdr:rowOff>0</xdr:rowOff>
        </xdr:to>
        <xdr:sp macro="" textlink="">
          <xdr:nvSpPr>
            <xdr:cNvPr id="1090" name="Drop Down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29</xdr:row>
          <xdr:rowOff>9525</xdr:rowOff>
        </xdr:from>
        <xdr:to>
          <xdr:col>4</xdr:col>
          <xdr:colOff>581025</xdr:colOff>
          <xdr:row>30</xdr:row>
          <xdr:rowOff>0</xdr:rowOff>
        </xdr:to>
        <xdr:sp macro="" textlink="">
          <xdr:nvSpPr>
            <xdr:cNvPr id="1091" name="Drop Down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31</xdr:row>
          <xdr:rowOff>9525</xdr:rowOff>
        </xdr:from>
        <xdr:to>
          <xdr:col>4</xdr:col>
          <xdr:colOff>581025</xdr:colOff>
          <xdr:row>32</xdr:row>
          <xdr:rowOff>0</xdr:rowOff>
        </xdr:to>
        <xdr:sp macro="" textlink="">
          <xdr:nvSpPr>
            <xdr:cNvPr id="1092" name="Drop Down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33</xdr:row>
          <xdr:rowOff>9525</xdr:rowOff>
        </xdr:from>
        <xdr:to>
          <xdr:col>4</xdr:col>
          <xdr:colOff>581025</xdr:colOff>
          <xdr:row>34</xdr:row>
          <xdr:rowOff>0</xdr:rowOff>
        </xdr:to>
        <xdr:sp macro="" textlink="">
          <xdr:nvSpPr>
            <xdr:cNvPr id="1093" name="Drop Down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35</xdr:row>
          <xdr:rowOff>9525</xdr:rowOff>
        </xdr:from>
        <xdr:to>
          <xdr:col>4</xdr:col>
          <xdr:colOff>581025</xdr:colOff>
          <xdr:row>36</xdr:row>
          <xdr:rowOff>0</xdr:rowOff>
        </xdr:to>
        <xdr:sp macro="" textlink="">
          <xdr:nvSpPr>
            <xdr:cNvPr id="1094" name="Drop Down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37</xdr:row>
          <xdr:rowOff>9525</xdr:rowOff>
        </xdr:from>
        <xdr:to>
          <xdr:col>4</xdr:col>
          <xdr:colOff>581025</xdr:colOff>
          <xdr:row>38</xdr:row>
          <xdr:rowOff>0</xdr:rowOff>
        </xdr:to>
        <xdr:sp macro="" textlink="">
          <xdr:nvSpPr>
            <xdr:cNvPr id="1095" name="Drop Down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39</xdr:row>
          <xdr:rowOff>9525</xdr:rowOff>
        </xdr:from>
        <xdr:to>
          <xdr:col>4</xdr:col>
          <xdr:colOff>581025</xdr:colOff>
          <xdr:row>40</xdr:row>
          <xdr:rowOff>0</xdr:rowOff>
        </xdr:to>
        <xdr:sp macro="" textlink="">
          <xdr:nvSpPr>
            <xdr:cNvPr id="1096" name="Drop Down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41</xdr:row>
          <xdr:rowOff>9525</xdr:rowOff>
        </xdr:from>
        <xdr:to>
          <xdr:col>4</xdr:col>
          <xdr:colOff>581025</xdr:colOff>
          <xdr:row>42</xdr:row>
          <xdr:rowOff>0</xdr:rowOff>
        </xdr:to>
        <xdr:sp macro="" textlink="">
          <xdr:nvSpPr>
            <xdr:cNvPr id="1097" name="Drop Down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43</xdr:row>
          <xdr:rowOff>9525</xdr:rowOff>
        </xdr:from>
        <xdr:to>
          <xdr:col>4</xdr:col>
          <xdr:colOff>581025</xdr:colOff>
          <xdr:row>44</xdr:row>
          <xdr:rowOff>0</xdr:rowOff>
        </xdr:to>
        <xdr:sp macro="" textlink="">
          <xdr:nvSpPr>
            <xdr:cNvPr id="1098" name="Drop Down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3</xdr:row>
          <xdr:rowOff>114300</xdr:rowOff>
        </xdr:from>
        <xdr:to>
          <xdr:col>11</xdr:col>
          <xdr:colOff>28575</xdr:colOff>
          <xdr:row>5</xdr:row>
          <xdr:rowOff>9525</xdr:rowOff>
        </xdr:to>
        <xdr:sp macro="" textlink="">
          <xdr:nvSpPr>
            <xdr:cNvPr id="1099" name="Drop Down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santlal\AppData\Local\Microsoft\Windows\Temporary%20Internet%20Files\Content.Outlook\R03X664G\A-30%20Locomotive%207-1-15%20to%206-30-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0 Revenue Vehicle Inventory"/>
      <sheetName val="Sheet1"/>
      <sheetName val="406"/>
      <sheetName val="404"/>
      <sheetName val="405"/>
      <sheetName val="002"/>
      <sheetName val="005"/>
      <sheetName val="331"/>
      <sheetName val="321"/>
      <sheetName val="301"/>
      <sheetName val="203"/>
      <sheetName val="10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6" Type="http://schemas.openxmlformats.org/officeDocument/2006/relationships/ctrlProp" Target="../ctrlProps/ctrlProp73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47"/>
  <sheetViews>
    <sheetView tabSelected="1" zoomScaleNormal="100" workbookViewId="0">
      <selection sqref="A1:C1"/>
    </sheetView>
  </sheetViews>
  <sheetFormatPr defaultRowHeight="15" x14ac:dyDescent="0.25"/>
  <cols>
    <col min="1" max="1" width="27.85546875" bestFit="1" customWidth="1"/>
    <col min="2" max="3" width="9.7109375" customWidth="1"/>
  </cols>
  <sheetData>
    <row r="1" spans="1:3" ht="18" x14ac:dyDescent="0.25">
      <c r="A1" s="335" t="s">
        <v>21839</v>
      </c>
      <c r="B1" s="335"/>
      <c r="C1" s="335"/>
    </row>
    <row r="2" spans="1:3" ht="18.75" customHeight="1" x14ac:dyDescent="0.25">
      <c r="A2" s="336" t="s">
        <v>0</v>
      </c>
      <c r="B2" s="336"/>
      <c r="C2" s="336"/>
    </row>
    <row r="3" spans="1:3" ht="18.75" x14ac:dyDescent="0.25">
      <c r="A3" s="3"/>
      <c r="B3" s="3"/>
      <c r="C3" s="3"/>
    </row>
    <row r="4" spans="1:3" x14ac:dyDescent="0.25">
      <c r="A4" s="1" t="s">
        <v>1</v>
      </c>
      <c r="B4" s="1" t="s">
        <v>2</v>
      </c>
      <c r="C4" s="1" t="s">
        <v>3</v>
      </c>
    </row>
    <row r="5" spans="1:3" x14ac:dyDescent="0.25">
      <c r="A5" s="2" t="s">
        <v>4</v>
      </c>
      <c r="B5" s="2">
        <v>16</v>
      </c>
      <c r="C5" s="2">
        <v>0</v>
      </c>
    </row>
    <row r="6" spans="1:3" x14ac:dyDescent="0.25">
      <c r="A6" s="2" t="s">
        <v>5</v>
      </c>
      <c r="B6" s="2">
        <v>37</v>
      </c>
      <c r="C6" s="2">
        <v>0</v>
      </c>
    </row>
    <row r="7" spans="1:3" x14ac:dyDescent="0.25">
      <c r="A7" s="2" t="s">
        <v>6</v>
      </c>
      <c r="B7" s="2">
        <v>12</v>
      </c>
      <c r="C7" s="2">
        <v>0</v>
      </c>
    </row>
    <row r="8" spans="1:3" x14ac:dyDescent="0.25">
      <c r="A8" s="2" t="s">
        <v>7</v>
      </c>
      <c r="B8" s="2">
        <v>7</v>
      </c>
      <c r="C8" s="2">
        <v>0</v>
      </c>
    </row>
    <row r="9" spans="1:3" x14ac:dyDescent="0.25">
      <c r="A9" s="2" t="s">
        <v>8</v>
      </c>
      <c r="B9" s="2">
        <v>39</v>
      </c>
      <c r="C9" s="2">
        <v>4</v>
      </c>
    </row>
    <row r="10" spans="1:3" x14ac:dyDescent="0.25">
      <c r="A10" s="2" t="s">
        <v>9</v>
      </c>
      <c r="B10" s="2">
        <v>8</v>
      </c>
      <c r="C10" s="2">
        <v>0</v>
      </c>
    </row>
    <row r="11" spans="1:3" x14ac:dyDescent="0.25">
      <c r="A11" s="2" t="s">
        <v>10</v>
      </c>
      <c r="B11" s="2">
        <v>40</v>
      </c>
      <c r="C11" s="2">
        <v>0</v>
      </c>
    </row>
    <row r="12" spans="1:3" x14ac:dyDescent="0.25">
      <c r="A12" s="2" t="s">
        <v>11</v>
      </c>
      <c r="B12" s="2">
        <v>17</v>
      </c>
      <c r="C12" s="2">
        <v>0</v>
      </c>
    </row>
    <row r="13" spans="1:3" x14ac:dyDescent="0.25">
      <c r="A13" s="2" t="s">
        <v>12</v>
      </c>
      <c r="B13" s="2">
        <v>5</v>
      </c>
      <c r="C13" s="2">
        <v>0</v>
      </c>
    </row>
    <row r="14" spans="1:3" x14ac:dyDescent="0.25">
      <c r="A14" s="2" t="s">
        <v>13</v>
      </c>
      <c r="B14" s="2">
        <v>22</v>
      </c>
      <c r="C14" s="2">
        <v>0</v>
      </c>
    </row>
    <row r="15" spans="1:3" x14ac:dyDescent="0.25">
      <c r="A15" s="2" t="s">
        <v>14</v>
      </c>
      <c r="B15" s="2">
        <v>122</v>
      </c>
      <c r="C15" s="2">
        <v>0</v>
      </c>
    </row>
    <row r="16" spans="1:3" x14ac:dyDescent="0.25">
      <c r="A16" s="2" t="s">
        <v>15</v>
      </c>
      <c r="B16" s="2">
        <v>17</v>
      </c>
      <c r="C16" s="2">
        <v>0</v>
      </c>
    </row>
    <row r="17" spans="1:3" x14ac:dyDescent="0.25">
      <c r="A17" s="2" t="s">
        <v>16</v>
      </c>
      <c r="B17" s="2">
        <v>29</v>
      </c>
      <c r="C17" s="2">
        <v>0</v>
      </c>
    </row>
    <row r="18" spans="1:3" x14ac:dyDescent="0.25">
      <c r="A18" s="2" t="s">
        <v>17</v>
      </c>
      <c r="B18" s="2">
        <v>14</v>
      </c>
      <c r="C18" s="2">
        <v>0</v>
      </c>
    </row>
    <row r="19" spans="1:3" x14ac:dyDescent="0.25">
      <c r="A19" s="2" t="s">
        <v>18</v>
      </c>
      <c r="B19" s="2">
        <v>5</v>
      </c>
      <c r="C19" s="2">
        <v>0</v>
      </c>
    </row>
    <row r="20" spans="1:3" x14ac:dyDescent="0.25">
      <c r="A20" s="2" t="s">
        <v>19</v>
      </c>
      <c r="B20" s="2">
        <v>3</v>
      </c>
      <c r="C20" s="2">
        <v>0</v>
      </c>
    </row>
    <row r="21" spans="1:3" x14ac:dyDescent="0.25">
      <c r="A21" s="2" t="s">
        <v>20</v>
      </c>
      <c r="B21" s="2">
        <v>63</v>
      </c>
      <c r="C21" s="2">
        <v>0</v>
      </c>
    </row>
    <row r="22" spans="1:3" x14ac:dyDescent="0.25">
      <c r="A22" s="2" t="s">
        <v>21</v>
      </c>
      <c r="B22" s="2">
        <v>18</v>
      </c>
      <c r="C22" s="2">
        <v>0</v>
      </c>
    </row>
    <row r="23" spans="1:3" x14ac:dyDescent="0.25">
      <c r="A23" s="2" t="s">
        <v>22</v>
      </c>
      <c r="B23" s="2">
        <v>45</v>
      </c>
      <c r="C23" s="2">
        <v>0</v>
      </c>
    </row>
    <row r="24" spans="1:3" x14ac:dyDescent="0.25">
      <c r="A24" s="2" t="s">
        <v>23</v>
      </c>
      <c r="B24" s="2">
        <v>63</v>
      </c>
      <c r="C24" s="2">
        <v>0</v>
      </c>
    </row>
    <row r="25" spans="1:3" x14ac:dyDescent="0.25">
      <c r="A25" s="2" t="s">
        <v>24</v>
      </c>
      <c r="B25" s="2">
        <v>32</v>
      </c>
      <c r="C25" s="2">
        <v>0</v>
      </c>
    </row>
    <row r="26" spans="1:3" x14ac:dyDescent="0.25">
      <c r="A26" s="2" t="s">
        <v>25</v>
      </c>
      <c r="B26" s="2">
        <v>10</v>
      </c>
      <c r="C26" s="2">
        <v>0</v>
      </c>
    </row>
    <row r="27" spans="1:3" x14ac:dyDescent="0.25">
      <c r="A27" s="2" t="s">
        <v>26</v>
      </c>
      <c r="B27" s="2">
        <v>15</v>
      </c>
      <c r="C27" s="2">
        <v>0</v>
      </c>
    </row>
    <row r="28" spans="1:3" x14ac:dyDescent="0.25">
      <c r="A28" s="2" t="s">
        <v>27</v>
      </c>
      <c r="B28" s="2">
        <v>26</v>
      </c>
      <c r="C28" s="2">
        <v>0</v>
      </c>
    </row>
    <row r="29" spans="1:3" x14ac:dyDescent="0.25">
      <c r="A29" s="2" t="s">
        <v>28</v>
      </c>
      <c r="B29" s="2">
        <v>25</v>
      </c>
      <c r="C29" s="2">
        <v>0</v>
      </c>
    </row>
    <row r="30" spans="1:3" x14ac:dyDescent="0.25">
      <c r="A30" s="2" t="s">
        <v>29</v>
      </c>
      <c r="B30" s="2">
        <v>22</v>
      </c>
      <c r="C30" s="2">
        <v>0</v>
      </c>
    </row>
    <row r="31" spans="1:3" x14ac:dyDescent="0.25">
      <c r="A31" s="2" t="s">
        <v>30</v>
      </c>
      <c r="B31" s="2">
        <v>696</v>
      </c>
      <c r="C31" s="2">
        <v>4</v>
      </c>
    </row>
    <row r="32" spans="1:3" x14ac:dyDescent="0.25">
      <c r="A32" s="2" t="s">
        <v>31</v>
      </c>
      <c r="B32" s="2">
        <v>38</v>
      </c>
      <c r="C32" s="2">
        <v>0</v>
      </c>
    </row>
    <row r="33" spans="1:3" x14ac:dyDescent="0.25">
      <c r="A33" s="2" t="s">
        <v>32</v>
      </c>
      <c r="B33" s="2">
        <v>2</v>
      </c>
      <c r="C33" s="2">
        <v>0</v>
      </c>
    </row>
    <row r="34" spans="1:3" x14ac:dyDescent="0.25">
      <c r="A34" s="2" t="s">
        <v>33</v>
      </c>
      <c r="B34" s="2">
        <v>71</v>
      </c>
      <c r="C34" s="2">
        <v>0</v>
      </c>
    </row>
    <row r="35" spans="1:3" x14ac:dyDescent="0.25">
      <c r="A35" s="2" t="s">
        <v>34</v>
      </c>
      <c r="B35" s="2">
        <v>30</v>
      </c>
      <c r="C35" s="2">
        <v>0</v>
      </c>
    </row>
    <row r="36" spans="1:3" x14ac:dyDescent="0.25">
      <c r="A36" s="2" t="s">
        <v>35</v>
      </c>
      <c r="B36" s="2">
        <v>18</v>
      </c>
      <c r="C36" s="2">
        <v>1</v>
      </c>
    </row>
    <row r="37" spans="1:3" x14ac:dyDescent="0.25">
      <c r="A37" s="2" t="s">
        <v>36</v>
      </c>
      <c r="B37" s="2">
        <v>93</v>
      </c>
      <c r="C37" s="2">
        <v>15</v>
      </c>
    </row>
    <row r="38" spans="1:3" x14ac:dyDescent="0.25">
      <c r="A38" s="2" t="s">
        <v>37</v>
      </c>
      <c r="B38" s="2">
        <v>13</v>
      </c>
      <c r="C38" s="2">
        <v>0</v>
      </c>
    </row>
    <row r="39" spans="1:3" x14ac:dyDescent="0.25">
      <c r="A39" s="2" t="s">
        <v>38</v>
      </c>
      <c r="B39" s="2">
        <v>20</v>
      </c>
      <c r="C39" s="2">
        <v>0</v>
      </c>
    </row>
    <row r="40" spans="1:3" x14ac:dyDescent="0.25">
      <c r="A40" s="2" t="s">
        <v>39</v>
      </c>
      <c r="B40" s="2">
        <v>3</v>
      </c>
      <c r="C40" s="2">
        <v>0</v>
      </c>
    </row>
    <row r="41" spans="1:3" x14ac:dyDescent="0.25">
      <c r="A41" s="2" t="s">
        <v>40</v>
      </c>
      <c r="B41" s="2">
        <v>7</v>
      </c>
      <c r="C41" s="2">
        <v>0</v>
      </c>
    </row>
    <row r="42" spans="1:3" x14ac:dyDescent="0.25">
      <c r="A42" s="2" t="s">
        <v>41</v>
      </c>
      <c r="B42" s="2">
        <v>17</v>
      </c>
      <c r="C42" s="2">
        <v>0</v>
      </c>
    </row>
    <row r="43" spans="1:3" x14ac:dyDescent="0.25">
      <c r="A43" s="2" t="s">
        <v>42</v>
      </c>
      <c r="B43" s="2">
        <v>18</v>
      </c>
      <c r="C43" s="2">
        <v>0</v>
      </c>
    </row>
    <row r="44" spans="1:3" x14ac:dyDescent="0.25">
      <c r="A44" s="2" t="s">
        <v>43</v>
      </c>
      <c r="B44" s="2">
        <v>31</v>
      </c>
      <c r="C44" s="2">
        <v>0</v>
      </c>
    </row>
    <row r="45" spans="1:3" x14ac:dyDescent="0.25">
      <c r="A45" s="2" t="s">
        <v>44</v>
      </c>
      <c r="B45" s="2">
        <v>42</v>
      </c>
      <c r="C45" s="2">
        <v>0</v>
      </c>
    </row>
    <row r="46" spans="1:3" x14ac:dyDescent="0.25">
      <c r="A46" s="2" t="s">
        <v>45</v>
      </c>
      <c r="B46" s="2">
        <v>1</v>
      </c>
      <c r="C46" s="2">
        <v>0</v>
      </c>
    </row>
    <row r="47" spans="1:3" x14ac:dyDescent="0.25">
      <c r="A47" s="2" t="s">
        <v>46</v>
      </c>
      <c r="B47" s="2">
        <v>4</v>
      </c>
      <c r="C47" s="2">
        <v>0</v>
      </c>
    </row>
    <row r="48" spans="1:3" x14ac:dyDescent="0.25">
      <c r="A48" s="2" t="s">
        <v>47</v>
      </c>
      <c r="B48" s="2">
        <v>114</v>
      </c>
      <c r="C48" s="2">
        <v>0</v>
      </c>
    </row>
    <row r="49" spans="1:3" x14ac:dyDescent="0.25">
      <c r="A49" s="2" t="s">
        <v>48</v>
      </c>
      <c r="B49" s="2">
        <v>2</v>
      </c>
      <c r="C49" s="2">
        <v>0</v>
      </c>
    </row>
    <row r="50" spans="1:3" x14ac:dyDescent="0.25">
      <c r="A50" s="2" t="s">
        <v>49</v>
      </c>
      <c r="B50" s="2">
        <v>12</v>
      </c>
      <c r="C50" s="2">
        <v>0</v>
      </c>
    </row>
    <row r="51" spans="1:3" x14ac:dyDescent="0.25">
      <c r="A51" s="2" t="s">
        <v>50</v>
      </c>
      <c r="B51" s="2">
        <v>8</v>
      </c>
      <c r="C51" s="2">
        <v>0</v>
      </c>
    </row>
    <row r="52" spans="1:3" x14ac:dyDescent="0.25">
      <c r="A52" s="2" t="s">
        <v>51</v>
      </c>
      <c r="B52" s="2">
        <v>20</v>
      </c>
      <c r="C52" s="2">
        <v>0</v>
      </c>
    </row>
    <row r="53" spans="1:3" x14ac:dyDescent="0.25">
      <c r="A53" s="2" t="s">
        <v>52</v>
      </c>
      <c r="B53" s="2">
        <v>3</v>
      </c>
      <c r="C53" s="2">
        <v>0</v>
      </c>
    </row>
    <row r="54" spans="1:3" x14ac:dyDescent="0.25">
      <c r="A54" s="2" t="s">
        <v>53</v>
      </c>
      <c r="B54" s="2">
        <v>25</v>
      </c>
      <c r="C54" s="2">
        <v>0</v>
      </c>
    </row>
    <row r="55" spans="1:3" x14ac:dyDescent="0.25">
      <c r="A55" s="2" t="s">
        <v>54</v>
      </c>
      <c r="B55" s="2">
        <v>38</v>
      </c>
      <c r="C55" s="2">
        <v>0</v>
      </c>
    </row>
    <row r="56" spans="1:3" x14ac:dyDescent="0.25">
      <c r="A56" s="2" t="s">
        <v>55</v>
      </c>
      <c r="B56" s="2">
        <v>44</v>
      </c>
      <c r="C56" s="2">
        <v>0</v>
      </c>
    </row>
    <row r="57" spans="1:3" x14ac:dyDescent="0.25">
      <c r="A57" s="2" t="s">
        <v>56</v>
      </c>
      <c r="B57" s="2">
        <v>12</v>
      </c>
      <c r="C57" s="2">
        <v>0</v>
      </c>
    </row>
    <row r="58" spans="1:3" x14ac:dyDescent="0.25">
      <c r="A58" s="2" t="s">
        <v>57</v>
      </c>
      <c r="B58" s="2">
        <v>17</v>
      </c>
      <c r="C58" s="2">
        <v>0</v>
      </c>
    </row>
    <row r="59" spans="1:3" x14ac:dyDescent="0.25">
      <c r="A59" s="2" t="s">
        <v>58</v>
      </c>
      <c r="B59" s="2">
        <v>46</v>
      </c>
      <c r="C59" s="2">
        <v>0</v>
      </c>
    </row>
    <row r="60" spans="1:3" x14ac:dyDescent="0.25">
      <c r="A60" s="2" t="s">
        <v>59</v>
      </c>
      <c r="B60" s="2">
        <v>15</v>
      </c>
      <c r="C60" s="2">
        <v>0</v>
      </c>
    </row>
    <row r="61" spans="1:3" x14ac:dyDescent="0.25">
      <c r="A61" s="2" t="s">
        <v>60</v>
      </c>
      <c r="B61" s="2">
        <v>15</v>
      </c>
      <c r="C61" s="2">
        <v>0</v>
      </c>
    </row>
    <row r="62" spans="1:3" x14ac:dyDescent="0.25">
      <c r="A62" s="2" t="s">
        <v>61</v>
      </c>
      <c r="B62" s="2">
        <v>10</v>
      </c>
      <c r="C62" s="2">
        <v>0</v>
      </c>
    </row>
    <row r="63" spans="1:3" x14ac:dyDescent="0.25">
      <c r="A63" s="2" t="s">
        <v>62</v>
      </c>
      <c r="B63" s="2">
        <v>110</v>
      </c>
      <c r="C63" s="2">
        <v>1</v>
      </c>
    </row>
    <row r="64" spans="1:3" x14ac:dyDescent="0.25">
      <c r="A64" s="2" t="s">
        <v>63</v>
      </c>
      <c r="B64" s="2">
        <v>20</v>
      </c>
      <c r="C64" s="2">
        <v>0</v>
      </c>
    </row>
    <row r="65" spans="1:3" x14ac:dyDescent="0.25">
      <c r="A65" s="2" t="s">
        <v>64</v>
      </c>
      <c r="B65" s="2">
        <v>19</v>
      </c>
      <c r="C65" s="2">
        <v>0</v>
      </c>
    </row>
    <row r="66" spans="1:3" x14ac:dyDescent="0.25">
      <c r="A66" s="2" t="s">
        <v>65</v>
      </c>
      <c r="B66" s="2">
        <v>9</v>
      </c>
      <c r="C66" s="2">
        <v>0</v>
      </c>
    </row>
    <row r="67" spans="1:3" x14ac:dyDescent="0.25">
      <c r="A67" s="2" t="s">
        <v>66</v>
      </c>
      <c r="B67" s="2">
        <v>22</v>
      </c>
      <c r="C67" s="2">
        <v>2</v>
      </c>
    </row>
    <row r="68" spans="1:3" x14ac:dyDescent="0.25">
      <c r="A68" s="2" t="s">
        <v>67</v>
      </c>
      <c r="B68" s="2">
        <v>130</v>
      </c>
      <c r="C68" s="2">
        <v>0</v>
      </c>
    </row>
    <row r="69" spans="1:3" x14ac:dyDescent="0.25">
      <c r="A69" s="2" t="s">
        <v>68</v>
      </c>
      <c r="B69" s="2">
        <v>17</v>
      </c>
      <c r="C69" s="2">
        <v>2</v>
      </c>
    </row>
    <row r="70" spans="1:3" x14ac:dyDescent="0.25">
      <c r="A70" s="2" t="s">
        <v>69</v>
      </c>
      <c r="B70" s="2">
        <v>38</v>
      </c>
      <c r="C70" s="2">
        <v>1</v>
      </c>
    </row>
    <row r="71" spans="1:3" x14ac:dyDescent="0.25">
      <c r="A71" s="2" t="s">
        <v>70</v>
      </c>
      <c r="B71" s="2">
        <v>1</v>
      </c>
      <c r="C71" s="2">
        <v>0</v>
      </c>
    </row>
    <row r="72" spans="1:3" x14ac:dyDescent="0.25">
      <c r="A72" s="2" t="s">
        <v>71</v>
      </c>
      <c r="B72" s="2">
        <v>22</v>
      </c>
      <c r="C72" s="2">
        <v>0</v>
      </c>
    </row>
    <row r="73" spans="1:3" x14ac:dyDescent="0.25">
      <c r="A73" s="2" t="s">
        <v>72</v>
      </c>
      <c r="B73" s="2">
        <v>27</v>
      </c>
      <c r="C73" s="2">
        <v>0</v>
      </c>
    </row>
    <row r="74" spans="1:3" x14ac:dyDescent="0.25">
      <c r="A74" s="2" t="s">
        <v>73</v>
      </c>
      <c r="B74" s="2">
        <v>118</v>
      </c>
      <c r="C74" s="2">
        <v>0</v>
      </c>
    </row>
    <row r="75" spans="1:3" x14ac:dyDescent="0.25">
      <c r="A75" s="2" t="s">
        <v>74</v>
      </c>
      <c r="B75" s="2">
        <v>24</v>
      </c>
      <c r="C75" s="2">
        <v>0</v>
      </c>
    </row>
    <row r="76" spans="1:3" x14ac:dyDescent="0.25">
      <c r="A76" s="2" t="s">
        <v>75</v>
      </c>
      <c r="B76" s="2">
        <v>5</v>
      </c>
      <c r="C76" s="2">
        <v>0</v>
      </c>
    </row>
    <row r="77" spans="1:3" x14ac:dyDescent="0.25">
      <c r="A77" s="2" t="s">
        <v>76</v>
      </c>
      <c r="B77" s="2">
        <v>27</v>
      </c>
      <c r="C77" s="2">
        <v>0</v>
      </c>
    </row>
    <row r="78" spans="1:3" x14ac:dyDescent="0.25">
      <c r="A78" s="2" t="s">
        <v>77</v>
      </c>
      <c r="B78" s="2">
        <v>2</v>
      </c>
      <c r="C78" s="2">
        <v>0</v>
      </c>
    </row>
    <row r="79" spans="1:3" x14ac:dyDescent="0.25">
      <c r="A79" s="2" t="s">
        <v>78</v>
      </c>
      <c r="B79" s="2">
        <v>2</v>
      </c>
      <c r="C79" s="2">
        <v>0</v>
      </c>
    </row>
    <row r="80" spans="1:3" x14ac:dyDescent="0.25">
      <c r="A80" s="2" t="s">
        <v>79</v>
      </c>
      <c r="B80" s="2">
        <v>7</v>
      </c>
      <c r="C80" s="2">
        <v>0</v>
      </c>
    </row>
    <row r="81" spans="1:3" x14ac:dyDescent="0.25">
      <c r="A81" s="2" t="s">
        <v>80</v>
      </c>
      <c r="B81" s="2">
        <v>87</v>
      </c>
      <c r="C81" s="2">
        <v>0</v>
      </c>
    </row>
    <row r="82" spans="1:3" x14ac:dyDescent="0.25">
      <c r="A82" s="2" t="s">
        <v>81</v>
      </c>
      <c r="B82" s="2">
        <v>51</v>
      </c>
      <c r="C82" s="2">
        <v>0</v>
      </c>
    </row>
    <row r="83" spans="1:3" x14ac:dyDescent="0.25">
      <c r="A83" s="2" t="s">
        <v>82</v>
      </c>
      <c r="B83" s="2">
        <v>9</v>
      </c>
      <c r="C83" s="2">
        <v>0</v>
      </c>
    </row>
    <row r="84" spans="1:3" x14ac:dyDescent="0.25">
      <c r="A84" s="2" t="s">
        <v>83</v>
      </c>
      <c r="B84" s="2">
        <v>6</v>
      </c>
      <c r="C84" s="2">
        <v>0</v>
      </c>
    </row>
    <row r="85" spans="1:3" x14ac:dyDescent="0.25">
      <c r="A85" s="2" t="s">
        <v>84</v>
      </c>
      <c r="B85" s="2">
        <v>3</v>
      </c>
      <c r="C85" s="2">
        <v>0</v>
      </c>
    </row>
    <row r="86" spans="1:3" x14ac:dyDescent="0.25">
      <c r="A86" s="2" t="s">
        <v>85</v>
      </c>
      <c r="B86" s="2">
        <v>22</v>
      </c>
      <c r="C86" s="2">
        <v>0</v>
      </c>
    </row>
    <row r="87" spans="1:3" x14ac:dyDescent="0.25">
      <c r="A87" s="2" t="s">
        <v>86</v>
      </c>
      <c r="B87" s="2">
        <v>9</v>
      </c>
      <c r="C87" s="2">
        <v>0</v>
      </c>
    </row>
    <row r="88" spans="1:3" x14ac:dyDescent="0.25">
      <c r="A88" s="2" t="s">
        <v>87</v>
      </c>
      <c r="B88" s="2">
        <v>1</v>
      </c>
      <c r="C88" s="2">
        <v>0</v>
      </c>
    </row>
    <row r="89" spans="1:3" x14ac:dyDescent="0.25">
      <c r="A89" s="2" t="s">
        <v>88</v>
      </c>
      <c r="B89" s="2">
        <v>10</v>
      </c>
      <c r="C89" s="2">
        <v>0</v>
      </c>
    </row>
    <row r="90" spans="1:3" x14ac:dyDescent="0.25">
      <c r="A90" s="2" t="s">
        <v>89</v>
      </c>
      <c r="B90" s="2">
        <v>4</v>
      </c>
      <c r="C90" s="2">
        <v>0</v>
      </c>
    </row>
    <row r="91" spans="1:3" x14ac:dyDescent="0.25">
      <c r="A91" s="2" t="s">
        <v>90</v>
      </c>
      <c r="B91" s="2">
        <v>1</v>
      </c>
      <c r="C91" s="2">
        <v>0</v>
      </c>
    </row>
    <row r="92" spans="1:3" x14ac:dyDescent="0.25">
      <c r="A92" s="2" t="s">
        <v>91</v>
      </c>
      <c r="B92" s="2">
        <v>18</v>
      </c>
      <c r="C92" s="2">
        <v>0</v>
      </c>
    </row>
    <row r="93" spans="1:3" x14ac:dyDescent="0.25">
      <c r="A93" s="2" t="s">
        <v>92</v>
      </c>
      <c r="B93" s="2">
        <v>15</v>
      </c>
      <c r="C93" s="2">
        <v>0</v>
      </c>
    </row>
    <row r="94" spans="1:3" x14ac:dyDescent="0.25">
      <c r="A94" s="2" t="s">
        <v>93</v>
      </c>
      <c r="B94" s="2">
        <v>24</v>
      </c>
      <c r="C94" s="2">
        <v>0</v>
      </c>
    </row>
    <row r="95" spans="1:3" x14ac:dyDescent="0.25">
      <c r="A95" s="2" t="s">
        <v>94</v>
      </c>
      <c r="B95" s="2">
        <v>7</v>
      </c>
      <c r="C95" s="2">
        <v>0</v>
      </c>
    </row>
    <row r="96" spans="1:3" x14ac:dyDescent="0.25">
      <c r="A96" s="2" t="s">
        <v>95</v>
      </c>
      <c r="B96" s="2">
        <v>1</v>
      </c>
      <c r="C96" s="2">
        <v>0</v>
      </c>
    </row>
    <row r="97" spans="1:3" x14ac:dyDescent="0.25">
      <c r="A97" s="2" t="s">
        <v>96</v>
      </c>
      <c r="B97" s="2">
        <v>56</v>
      </c>
      <c r="C97" s="2">
        <v>0</v>
      </c>
    </row>
    <row r="98" spans="1:3" x14ac:dyDescent="0.25">
      <c r="A98" s="2" t="s">
        <v>97</v>
      </c>
      <c r="B98" s="2">
        <v>5</v>
      </c>
      <c r="C98" s="2">
        <v>0</v>
      </c>
    </row>
    <row r="99" spans="1:3" x14ac:dyDescent="0.25">
      <c r="A99" s="2" t="s">
        <v>98</v>
      </c>
      <c r="B99" s="2">
        <v>29</v>
      </c>
      <c r="C99" s="2">
        <v>0</v>
      </c>
    </row>
    <row r="100" spans="1:3" x14ac:dyDescent="0.25">
      <c r="A100" s="2" t="s">
        <v>99</v>
      </c>
      <c r="B100" s="2">
        <v>2</v>
      </c>
      <c r="C100" s="2">
        <v>0</v>
      </c>
    </row>
    <row r="101" spans="1:3" x14ac:dyDescent="0.25">
      <c r="A101" s="2" t="s">
        <v>100</v>
      </c>
      <c r="B101" s="2">
        <v>17</v>
      </c>
      <c r="C101" s="2">
        <v>0</v>
      </c>
    </row>
    <row r="102" spans="1:3" x14ac:dyDescent="0.25">
      <c r="A102" s="2" t="s">
        <v>101</v>
      </c>
      <c r="B102" s="2">
        <v>82</v>
      </c>
      <c r="C102" s="2">
        <v>7</v>
      </c>
    </row>
    <row r="103" spans="1:3" x14ac:dyDescent="0.25">
      <c r="A103" s="2" t="s">
        <v>102</v>
      </c>
      <c r="B103" s="2">
        <v>8</v>
      </c>
      <c r="C103" s="2">
        <v>0</v>
      </c>
    </row>
    <row r="104" spans="1:3" x14ac:dyDescent="0.25">
      <c r="A104" s="2" t="s">
        <v>103</v>
      </c>
      <c r="B104" s="2">
        <v>20</v>
      </c>
      <c r="C104" s="2">
        <v>0</v>
      </c>
    </row>
    <row r="105" spans="1:3" x14ac:dyDescent="0.25">
      <c r="A105" s="2" t="s">
        <v>104</v>
      </c>
      <c r="B105" s="2">
        <v>15</v>
      </c>
      <c r="C105" s="2">
        <v>0</v>
      </c>
    </row>
    <row r="106" spans="1:3" x14ac:dyDescent="0.25">
      <c r="A106" s="2" t="s">
        <v>105</v>
      </c>
      <c r="B106" s="2">
        <v>2</v>
      </c>
      <c r="C106" s="2">
        <v>0</v>
      </c>
    </row>
    <row r="107" spans="1:3" x14ac:dyDescent="0.25">
      <c r="A107" s="2" t="s">
        <v>106</v>
      </c>
      <c r="B107" s="2">
        <v>4</v>
      </c>
      <c r="C107" s="2">
        <v>0</v>
      </c>
    </row>
    <row r="108" spans="1:3" x14ac:dyDescent="0.25">
      <c r="A108" s="2" t="s">
        <v>107</v>
      </c>
      <c r="B108" s="2">
        <v>20</v>
      </c>
      <c r="C108" s="2">
        <v>1</v>
      </c>
    </row>
    <row r="109" spans="1:3" x14ac:dyDescent="0.25">
      <c r="A109" s="2" t="s">
        <v>108</v>
      </c>
      <c r="B109" s="2">
        <v>16</v>
      </c>
      <c r="C109" s="2">
        <v>0</v>
      </c>
    </row>
    <row r="110" spans="1:3" x14ac:dyDescent="0.25">
      <c r="A110" s="2" t="s">
        <v>109</v>
      </c>
      <c r="B110" s="2">
        <v>6</v>
      </c>
      <c r="C110" s="2">
        <v>0</v>
      </c>
    </row>
    <row r="111" spans="1:3" x14ac:dyDescent="0.25">
      <c r="A111" s="2" t="s">
        <v>110</v>
      </c>
      <c r="B111" s="2">
        <v>16</v>
      </c>
      <c r="C111" s="2">
        <v>0</v>
      </c>
    </row>
    <row r="112" spans="1:3" x14ac:dyDescent="0.25">
      <c r="A112" s="2" t="s">
        <v>111</v>
      </c>
      <c r="B112" s="2">
        <v>4</v>
      </c>
      <c r="C112" s="2">
        <v>0</v>
      </c>
    </row>
    <row r="113" spans="1:3" x14ac:dyDescent="0.25">
      <c r="A113" s="2" t="s">
        <v>112</v>
      </c>
      <c r="B113" s="2">
        <v>5</v>
      </c>
      <c r="C113" s="2">
        <v>0</v>
      </c>
    </row>
    <row r="114" spans="1:3" x14ac:dyDescent="0.25">
      <c r="A114" s="2" t="s">
        <v>113</v>
      </c>
      <c r="B114" s="2">
        <v>8</v>
      </c>
      <c r="C114" s="2">
        <v>0</v>
      </c>
    </row>
    <row r="115" spans="1:3" x14ac:dyDescent="0.25">
      <c r="A115" s="2" t="s">
        <v>114</v>
      </c>
      <c r="B115" s="2">
        <v>12</v>
      </c>
      <c r="C115" s="2">
        <v>0</v>
      </c>
    </row>
    <row r="116" spans="1:3" x14ac:dyDescent="0.25">
      <c r="A116" s="2" t="s">
        <v>115</v>
      </c>
      <c r="B116" s="2">
        <v>6</v>
      </c>
      <c r="C116" s="2">
        <v>0</v>
      </c>
    </row>
    <row r="117" spans="1:3" x14ac:dyDescent="0.25">
      <c r="A117" s="2" t="s">
        <v>116</v>
      </c>
      <c r="B117" s="2">
        <v>67</v>
      </c>
      <c r="C117" s="2">
        <v>0</v>
      </c>
    </row>
    <row r="118" spans="1:3" x14ac:dyDescent="0.25">
      <c r="A118" s="2" t="s">
        <v>117</v>
      </c>
      <c r="B118" s="2">
        <v>19</v>
      </c>
      <c r="C118" s="2">
        <v>0</v>
      </c>
    </row>
    <row r="119" spans="1:3" x14ac:dyDescent="0.25">
      <c r="A119" s="2" t="s">
        <v>118</v>
      </c>
      <c r="B119" s="2">
        <v>18</v>
      </c>
      <c r="C119" s="2">
        <v>0</v>
      </c>
    </row>
    <row r="120" spans="1:3" x14ac:dyDescent="0.25">
      <c r="A120" s="2" t="s">
        <v>119</v>
      </c>
      <c r="B120" s="2">
        <v>20</v>
      </c>
      <c r="C120" s="2">
        <v>5</v>
      </c>
    </row>
    <row r="121" spans="1:3" x14ac:dyDescent="0.25">
      <c r="A121" s="2" t="s">
        <v>120</v>
      </c>
      <c r="B121" s="2">
        <v>6</v>
      </c>
      <c r="C121" s="2">
        <v>0</v>
      </c>
    </row>
    <row r="122" spans="1:3" x14ac:dyDescent="0.25">
      <c r="A122" s="2" t="s">
        <v>121</v>
      </c>
      <c r="B122" s="2">
        <v>17</v>
      </c>
      <c r="C122" s="2">
        <v>0</v>
      </c>
    </row>
    <row r="123" spans="1:3" x14ac:dyDescent="0.25">
      <c r="A123" s="2" t="s">
        <v>122</v>
      </c>
      <c r="B123" s="2">
        <v>32</v>
      </c>
      <c r="C123" s="2">
        <v>0</v>
      </c>
    </row>
    <row r="124" spans="1:3" x14ac:dyDescent="0.25">
      <c r="A124" s="2" t="s">
        <v>123</v>
      </c>
      <c r="B124" s="2">
        <v>2</v>
      </c>
      <c r="C124" s="2">
        <v>0</v>
      </c>
    </row>
    <row r="125" spans="1:3" x14ac:dyDescent="0.25">
      <c r="A125" s="2" t="s">
        <v>124</v>
      </c>
      <c r="B125" s="2">
        <v>8</v>
      </c>
      <c r="C125" s="2">
        <v>0</v>
      </c>
    </row>
    <row r="126" spans="1:3" x14ac:dyDescent="0.25">
      <c r="A126" s="2" t="s">
        <v>125</v>
      </c>
      <c r="B126" s="2">
        <v>11</v>
      </c>
      <c r="C126" s="2">
        <v>0</v>
      </c>
    </row>
    <row r="127" spans="1:3" x14ac:dyDescent="0.25">
      <c r="A127" s="2" t="s">
        <v>126</v>
      </c>
      <c r="B127" s="2">
        <v>28</v>
      </c>
      <c r="C127" s="2">
        <v>0</v>
      </c>
    </row>
    <row r="128" spans="1:3" x14ac:dyDescent="0.25">
      <c r="A128" s="2" t="s">
        <v>127</v>
      </c>
      <c r="B128" s="2">
        <v>4</v>
      </c>
      <c r="C128" s="2">
        <v>0</v>
      </c>
    </row>
    <row r="129" spans="1:3" x14ac:dyDescent="0.25">
      <c r="A129" s="2" t="s">
        <v>128</v>
      </c>
      <c r="B129" s="2">
        <v>24</v>
      </c>
      <c r="C129" s="2">
        <v>0</v>
      </c>
    </row>
    <row r="130" spans="1:3" x14ac:dyDescent="0.25">
      <c r="A130" s="2" t="s">
        <v>129</v>
      </c>
      <c r="B130" s="2">
        <v>17</v>
      </c>
      <c r="C130" s="2">
        <v>0</v>
      </c>
    </row>
    <row r="131" spans="1:3" x14ac:dyDescent="0.25">
      <c r="A131" s="2" t="s">
        <v>130</v>
      </c>
      <c r="B131" s="2">
        <v>16</v>
      </c>
      <c r="C131" s="2">
        <v>0</v>
      </c>
    </row>
    <row r="132" spans="1:3" x14ac:dyDescent="0.25">
      <c r="A132" s="2" t="s">
        <v>131</v>
      </c>
      <c r="B132" s="2">
        <v>20</v>
      </c>
      <c r="C132" s="2">
        <v>0</v>
      </c>
    </row>
    <row r="133" spans="1:3" x14ac:dyDescent="0.25">
      <c r="A133" s="2" t="s">
        <v>132</v>
      </c>
      <c r="B133" s="2">
        <v>62</v>
      </c>
      <c r="C133" s="2">
        <v>5</v>
      </c>
    </row>
    <row r="134" spans="1:3" x14ac:dyDescent="0.25">
      <c r="A134" s="2" t="s">
        <v>133</v>
      </c>
      <c r="B134" s="2">
        <v>18</v>
      </c>
      <c r="C134" s="2">
        <v>0</v>
      </c>
    </row>
    <row r="135" spans="1:3" x14ac:dyDescent="0.25">
      <c r="A135" s="2" t="s">
        <v>134</v>
      </c>
      <c r="B135" s="2">
        <v>20</v>
      </c>
      <c r="C135" s="2">
        <v>0</v>
      </c>
    </row>
    <row r="136" spans="1:3" x14ac:dyDescent="0.25">
      <c r="A136" s="2" t="s">
        <v>135</v>
      </c>
      <c r="B136" s="2">
        <v>21</v>
      </c>
      <c r="C136" s="2">
        <v>0</v>
      </c>
    </row>
    <row r="137" spans="1:3" x14ac:dyDescent="0.25">
      <c r="A137" s="2" t="s">
        <v>136</v>
      </c>
      <c r="B137" s="2">
        <v>4</v>
      </c>
      <c r="C137" s="2">
        <v>0</v>
      </c>
    </row>
    <row r="138" spans="1:3" x14ac:dyDescent="0.25">
      <c r="A138" s="2" t="s">
        <v>137</v>
      </c>
      <c r="B138" s="2">
        <v>6</v>
      </c>
      <c r="C138" s="2">
        <v>0</v>
      </c>
    </row>
    <row r="139" spans="1:3" x14ac:dyDescent="0.25">
      <c r="A139" s="2" t="s">
        <v>138</v>
      </c>
      <c r="B139" s="2">
        <v>16</v>
      </c>
      <c r="C139" s="2">
        <v>0</v>
      </c>
    </row>
    <row r="140" spans="1:3" x14ac:dyDescent="0.25">
      <c r="A140" s="2" t="s">
        <v>139</v>
      </c>
      <c r="B140" s="2">
        <v>6</v>
      </c>
      <c r="C140" s="2">
        <v>0</v>
      </c>
    </row>
    <row r="141" spans="1:3" x14ac:dyDescent="0.25">
      <c r="A141" s="2" t="s">
        <v>140</v>
      </c>
      <c r="B141" s="2">
        <v>35</v>
      </c>
      <c r="C141" s="2">
        <v>1</v>
      </c>
    </row>
    <row r="142" spans="1:3" x14ac:dyDescent="0.25">
      <c r="A142" s="2" t="s">
        <v>141</v>
      </c>
      <c r="B142" s="2">
        <v>21</v>
      </c>
      <c r="C142" s="2">
        <v>0</v>
      </c>
    </row>
    <row r="143" spans="1:3" x14ac:dyDescent="0.25">
      <c r="A143" s="2" t="s">
        <v>142</v>
      </c>
      <c r="B143" s="2">
        <v>6</v>
      </c>
      <c r="C143" s="2">
        <v>0</v>
      </c>
    </row>
    <row r="144" spans="1:3" x14ac:dyDescent="0.25">
      <c r="A144" s="2" t="s">
        <v>143</v>
      </c>
      <c r="B144" s="2">
        <v>2</v>
      </c>
      <c r="C144" s="2">
        <v>0</v>
      </c>
    </row>
    <row r="145" spans="1:3" x14ac:dyDescent="0.25">
      <c r="A145" s="2" t="s">
        <v>144</v>
      </c>
      <c r="B145" s="2">
        <v>1</v>
      </c>
      <c r="C145" s="2">
        <v>0</v>
      </c>
    </row>
    <row r="146" spans="1:3" x14ac:dyDescent="0.25">
      <c r="A146" s="2" t="s">
        <v>145</v>
      </c>
      <c r="B146" s="2">
        <v>37</v>
      </c>
      <c r="C146" s="2">
        <v>0</v>
      </c>
    </row>
    <row r="147" spans="1:3" x14ac:dyDescent="0.25">
      <c r="A147" s="2" t="s">
        <v>146</v>
      </c>
      <c r="B147" s="2">
        <v>15</v>
      </c>
      <c r="C147" s="2">
        <v>0</v>
      </c>
    </row>
    <row r="148" spans="1:3" x14ac:dyDescent="0.25">
      <c r="A148" s="2" t="s">
        <v>147</v>
      </c>
      <c r="B148" s="2">
        <v>117</v>
      </c>
      <c r="C148" s="2">
        <v>0</v>
      </c>
    </row>
    <row r="149" spans="1:3" x14ac:dyDescent="0.25">
      <c r="A149" s="2" t="s">
        <v>148</v>
      </c>
      <c r="B149" s="2">
        <v>59</v>
      </c>
      <c r="C149" s="2">
        <v>0</v>
      </c>
    </row>
    <row r="150" spans="1:3" x14ac:dyDescent="0.25">
      <c r="A150" s="2" t="s">
        <v>149</v>
      </c>
      <c r="B150" s="2">
        <v>34</v>
      </c>
      <c r="C150" s="2">
        <v>0</v>
      </c>
    </row>
    <row r="151" spans="1:3" x14ac:dyDescent="0.25">
      <c r="A151" s="2" t="s">
        <v>150</v>
      </c>
      <c r="B151" s="2">
        <v>43</v>
      </c>
      <c r="C151" s="2">
        <v>0</v>
      </c>
    </row>
    <row r="152" spans="1:3" x14ac:dyDescent="0.25">
      <c r="A152" s="2" t="s">
        <v>151</v>
      </c>
      <c r="B152" s="2">
        <v>6</v>
      </c>
      <c r="C152" s="2">
        <v>0</v>
      </c>
    </row>
    <row r="153" spans="1:3" x14ac:dyDescent="0.25">
      <c r="A153" s="2" t="s">
        <v>152</v>
      </c>
      <c r="B153" s="2">
        <v>15</v>
      </c>
      <c r="C153" s="2">
        <v>0</v>
      </c>
    </row>
    <row r="154" spans="1:3" x14ac:dyDescent="0.25">
      <c r="A154" s="2" t="s">
        <v>153</v>
      </c>
      <c r="B154" s="2">
        <v>26</v>
      </c>
      <c r="C154" s="2">
        <v>0</v>
      </c>
    </row>
    <row r="155" spans="1:3" x14ac:dyDescent="0.25">
      <c r="A155" s="2" t="s">
        <v>154</v>
      </c>
      <c r="B155" s="2">
        <v>28</v>
      </c>
      <c r="C155" s="2">
        <v>0</v>
      </c>
    </row>
    <row r="156" spans="1:3" x14ac:dyDescent="0.25">
      <c r="A156" s="2" t="s">
        <v>155</v>
      </c>
      <c r="B156" s="2">
        <v>7</v>
      </c>
      <c r="C156" s="2">
        <v>0</v>
      </c>
    </row>
    <row r="157" spans="1:3" x14ac:dyDescent="0.25">
      <c r="A157" s="2" t="s">
        <v>156</v>
      </c>
      <c r="B157" s="2">
        <v>23</v>
      </c>
      <c r="C157" s="2">
        <v>0</v>
      </c>
    </row>
    <row r="158" spans="1:3" x14ac:dyDescent="0.25">
      <c r="A158" s="2" t="s">
        <v>157</v>
      </c>
      <c r="B158" s="2">
        <v>18</v>
      </c>
      <c r="C158" s="2">
        <v>0</v>
      </c>
    </row>
    <row r="159" spans="1:3" x14ac:dyDescent="0.25">
      <c r="A159" s="2" t="s">
        <v>158</v>
      </c>
      <c r="B159" s="2">
        <v>12</v>
      </c>
      <c r="C159" s="2">
        <v>0</v>
      </c>
    </row>
    <row r="160" spans="1:3" x14ac:dyDescent="0.25">
      <c r="A160" s="2" t="s">
        <v>159</v>
      </c>
      <c r="B160" s="2">
        <v>3</v>
      </c>
      <c r="C160" s="2">
        <v>0</v>
      </c>
    </row>
    <row r="161" spans="1:3" x14ac:dyDescent="0.25">
      <c r="A161" s="2" t="s">
        <v>160</v>
      </c>
      <c r="B161" s="2">
        <v>2</v>
      </c>
      <c r="C161" s="2">
        <v>0</v>
      </c>
    </row>
    <row r="162" spans="1:3" x14ac:dyDescent="0.25">
      <c r="A162" s="2" t="s">
        <v>161</v>
      </c>
      <c r="B162" s="2">
        <v>22</v>
      </c>
      <c r="C162" s="2">
        <v>0</v>
      </c>
    </row>
    <row r="163" spans="1:3" x14ac:dyDescent="0.25">
      <c r="A163" s="2" t="s">
        <v>162</v>
      </c>
      <c r="B163" s="2">
        <v>6</v>
      </c>
      <c r="C163" s="2">
        <v>0</v>
      </c>
    </row>
    <row r="164" spans="1:3" x14ac:dyDescent="0.25">
      <c r="A164" s="2" t="s">
        <v>163</v>
      </c>
      <c r="B164" s="2">
        <v>17</v>
      </c>
      <c r="C164" s="2">
        <v>0</v>
      </c>
    </row>
    <row r="165" spans="1:3" x14ac:dyDescent="0.25">
      <c r="A165" s="2" t="s">
        <v>164</v>
      </c>
      <c r="B165" s="2">
        <v>49</v>
      </c>
      <c r="C165" s="2">
        <v>0</v>
      </c>
    </row>
    <row r="166" spans="1:3" x14ac:dyDescent="0.25">
      <c r="A166" s="2" t="s">
        <v>165</v>
      </c>
      <c r="B166" s="2">
        <v>2</v>
      </c>
      <c r="C166" s="2">
        <v>0</v>
      </c>
    </row>
    <row r="167" spans="1:3" x14ac:dyDescent="0.25">
      <c r="A167" s="2" t="s">
        <v>166</v>
      </c>
      <c r="B167" s="2">
        <v>46</v>
      </c>
      <c r="C167" s="2">
        <v>0</v>
      </c>
    </row>
    <row r="168" spans="1:3" x14ac:dyDescent="0.25">
      <c r="A168" s="2" t="s">
        <v>167</v>
      </c>
      <c r="B168" s="2">
        <v>5</v>
      </c>
      <c r="C168" s="2">
        <v>0</v>
      </c>
    </row>
    <row r="169" spans="1:3" x14ac:dyDescent="0.25">
      <c r="A169" s="2" t="s">
        <v>168</v>
      </c>
      <c r="B169" s="2">
        <v>73</v>
      </c>
      <c r="C169" s="2">
        <v>0</v>
      </c>
    </row>
    <row r="170" spans="1:3" x14ac:dyDescent="0.25">
      <c r="A170" s="2" t="s">
        <v>169</v>
      </c>
      <c r="B170" s="2">
        <v>2</v>
      </c>
      <c r="C170" s="2">
        <v>0</v>
      </c>
    </row>
    <row r="171" spans="1:3" x14ac:dyDescent="0.25">
      <c r="A171" s="2" t="s">
        <v>170</v>
      </c>
      <c r="B171" s="2">
        <v>10</v>
      </c>
      <c r="C171" s="2">
        <v>0</v>
      </c>
    </row>
    <row r="172" spans="1:3" x14ac:dyDescent="0.25">
      <c r="A172" s="2" t="s">
        <v>171</v>
      </c>
      <c r="B172" s="2">
        <v>2</v>
      </c>
      <c r="C172" s="2">
        <v>0</v>
      </c>
    </row>
    <row r="173" spans="1:3" x14ac:dyDescent="0.25">
      <c r="A173" s="2" t="s">
        <v>172</v>
      </c>
      <c r="B173" s="2">
        <v>23</v>
      </c>
      <c r="C173" s="2">
        <v>2</v>
      </c>
    </row>
    <row r="174" spans="1:3" x14ac:dyDescent="0.25">
      <c r="A174" s="2" t="s">
        <v>173</v>
      </c>
      <c r="B174" s="2">
        <v>28</v>
      </c>
      <c r="C174" s="2">
        <v>0</v>
      </c>
    </row>
    <row r="175" spans="1:3" x14ac:dyDescent="0.25">
      <c r="A175" s="2" t="s">
        <v>174</v>
      </c>
      <c r="B175" s="2">
        <v>13</v>
      </c>
      <c r="C175" s="2">
        <v>0</v>
      </c>
    </row>
    <row r="176" spans="1:3" x14ac:dyDescent="0.25">
      <c r="A176" s="2" t="s">
        <v>175</v>
      </c>
      <c r="B176" s="2">
        <v>24</v>
      </c>
      <c r="C176" s="2">
        <v>0</v>
      </c>
    </row>
    <row r="177" spans="1:3" x14ac:dyDescent="0.25">
      <c r="A177" s="2" t="s">
        <v>176</v>
      </c>
      <c r="B177" s="2">
        <v>2</v>
      </c>
      <c r="C177" s="2">
        <v>0</v>
      </c>
    </row>
    <row r="178" spans="1:3" x14ac:dyDescent="0.25">
      <c r="A178" s="2" t="s">
        <v>177</v>
      </c>
      <c r="B178" s="2">
        <v>4</v>
      </c>
      <c r="C178" s="2">
        <v>0</v>
      </c>
    </row>
    <row r="179" spans="1:3" x14ac:dyDescent="0.25">
      <c r="A179" s="2" t="s">
        <v>178</v>
      </c>
      <c r="B179" s="2">
        <v>4</v>
      </c>
      <c r="C179" s="2">
        <v>0</v>
      </c>
    </row>
    <row r="180" spans="1:3" x14ac:dyDescent="0.25">
      <c r="A180" s="2" t="s">
        <v>179</v>
      </c>
      <c r="B180" s="2">
        <v>1</v>
      </c>
      <c r="C180" s="2">
        <v>0</v>
      </c>
    </row>
    <row r="181" spans="1:3" x14ac:dyDescent="0.25">
      <c r="A181" s="2" t="s">
        <v>180</v>
      </c>
      <c r="B181" s="2">
        <v>34</v>
      </c>
      <c r="C181" s="2">
        <v>0</v>
      </c>
    </row>
    <row r="182" spans="1:3" x14ac:dyDescent="0.25">
      <c r="A182" s="2" t="s">
        <v>181</v>
      </c>
      <c r="B182" s="2">
        <v>27</v>
      </c>
      <c r="C182" s="2">
        <v>0</v>
      </c>
    </row>
    <row r="183" spans="1:3" x14ac:dyDescent="0.25">
      <c r="A183" s="2" t="s">
        <v>182</v>
      </c>
      <c r="B183" s="2">
        <v>18</v>
      </c>
      <c r="C183" s="2">
        <v>0</v>
      </c>
    </row>
    <row r="184" spans="1:3" x14ac:dyDescent="0.25">
      <c r="A184" s="2" t="s">
        <v>183</v>
      </c>
      <c r="B184" s="2">
        <v>1</v>
      </c>
      <c r="C184" s="2">
        <v>0</v>
      </c>
    </row>
    <row r="185" spans="1:3" x14ac:dyDescent="0.25">
      <c r="A185" s="2" t="s">
        <v>184</v>
      </c>
      <c r="B185" s="2">
        <v>23</v>
      </c>
      <c r="C185" s="2">
        <v>0</v>
      </c>
    </row>
    <row r="186" spans="1:3" x14ac:dyDescent="0.25">
      <c r="A186" s="2" t="s">
        <v>185</v>
      </c>
      <c r="B186" s="2">
        <v>3</v>
      </c>
      <c r="C186" s="2">
        <v>0</v>
      </c>
    </row>
    <row r="187" spans="1:3" x14ac:dyDescent="0.25">
      <c r="A187" s="2" t="s">
        <v>186</v>
      </c>
      <c r="B187" s="2">
        <v>30</v>
      </c>
      <c r="C187" s="2">
        <v>0</v>
      </c>
    </row>
    <row r="188" spans="1:3" x14ac:dyDescent="0.25">
      <c r="A188" s="2" t="s">
        <v>187</v>
      </c>
      <c r="B188" s="2">
        <v>3</v>
      </c>
      <c r="C188" s="2">
        <v>0</v>
      </c>
    </row>
    <row r="189" spans="1:3" x14ac:dyDescent="0.25">
      <c r="A189" s="2" t="s">
        <v>188</v>
      </c>
      <c r="B189" s="2">
        <v>23</v>
      </c>
      <c r="C189" s="2">
        <v>0</v>
      </c>
    </row>
    <row r="190" spans="1:3" x14ac:dyDescent="0.25">
      <c r="A190" s="2" t="s">
        <v>189</v>
      </c>
      <c r="B190" s="2">
        <v>16</v>
      </c>
      <c r="C190" s="2">
        <v>0</v>
      </c>
    </row>
    <row r="191" spans="1:3" x14ac:dyDescent="0.25">
      <c r="A191" s="2" t="s">
        <v>190</v>
      </c>
      <c r="B191" s="2">
        <v>1</v>
      </c>
      <c r="C191" s="2">
        <v>0</v>
      </c>
    </row>
    <row r="192" spans="1:3" x14ac:dyDescent="0.25">
      <c r="A192" s="2" t="s">
        <v>191</v>
      </c>
      <c r="B192" s="2">
        <v>19</v>
      </c>
      <c r="C192" s="2">
        <v>0</v>
      </c>
    </row>
    <row r="193" spans="1:3" x14ac:dyDescent="0.25">
      <c r="A193" s="2" t="s">
        <v>192</v>
      </c>
      <c r="B193" s="2">
        <v>76</v>
      </c>
      <c r="C193" s="2">
        <v>0</v>
      </c>
    </row>
    <row r="194" spans="1:3" x14ac:dyDescent="0.25">
      <c r="A194" s="2" t="s">
        <v>193</v>
      </c>
      <c r="B194" s="2">
        <v>27</v>
      </c>
      <c r="C194" s="2">
        <v>0</v>
      </c>
    </row>
    <row r="195" spans="1:3" x14ac:dyDescent="0.25">
      <c r="A195" s="2" t="s">
        <v>194</v>
      </c>
      <c r="B195" s="2">
        <v>3</v>
      </c>
      <c r="C195" s="2">
        <v>0</v>
      </c>
    </row>
    <row r="196" spans="1:3" x14ac:dyDescent="0.25">
      <c r="A196" s="2" t="s">
        <v>195</v>
      </c>
      <c r="B196" s="2">
        <v>50</v>
      </c>
      <c r="C196" s="2">
        <v>0</v>
      </c>
    </row>
    <row r="197" spans="1:3" x14ac:dyDescent="0.25">
      <c r="A197" s="2" t="s">
        <v>196</v>
      </c>
      <c r="B197" s="2">
        <v>17</v>
      </c>
      <c r="C197" s="2">
        <v>0</v>
      </c>
    </row>
    <row r="198" spans="1:3" x14ac:dyDescent="0.25">
      <c r="A198" s="2" t="s">
        <v>197</v>
      </c>
      <c r="B198" s="2">
        <v>24</v>
      </c>
      <c r="C198" s="2">
        <v>1</v>
      </c>
    </row>
    <row r="199" spans="1:3" x14ac:dyDescent="0.25">
      <c r="A199" s="2" t="s">
        <v>198</v>
      </c>
      <c r="B199" s="2">
        <v>3</v>
      </c>
      <c r="C199" s="2">
        <v>0</v>
      </c>
    </row>
    <row r="200" spans="1:3" x14ac:dyDescent="0.25">
      <c r="A200" s="2" t="s">
        <v>199</v>
      </c>
      <c r="B200" s="2">
        <v>200</v>
      </c>
      <c r="C200" s="2">
        <v>0</v>
      </c>
    </row>
    <row r="201" spans="1:3" x14ac:dyDescent="0.25">
      <c r="A201" s="2" t="s">
        <v>200</v>
      </c>
      <c r="B201" s="2">
        <v>13</v>
      </c>
      <c r="C201" s="2">
        <v>0</v>
      </c>
    </row>
    <row r="202" spans="1:3" x14ac:dyDescent="0.25">
      <c r="A202" s="2" t="s">
        <v>201</v>
      </c>
      <c r="B202" s="2">
        <v>18</v>
      </c>
      <c r="C202" s="2">
        <v>0</v>
      </c>
    </row>
    <row r="203" spans="1:3" x14ac:dyDescent="0.25">
      <c r="A203" s="2" t="s">
        <v>202</v>
      </c>
      <c r="B203" s="2">
        <v>26</v>
      </c>
      <c r="C203" s="2">
        <v>0</v>
      </c>
    </row>
    <row r="204" spans="1:3" x14ac:dyDescent="0.25">
      <c r="A204" s="2" t="s">
        <v>203</v>
      </c>
      <c r="B204" s="2">
        <v>14</v>
      </c>
      <c r="C204" s="2">
        <v>0</v>
      </c>
    </row>
    <row r="205" spans="1:3" x14ac:dyDescent="0.25">
      <c r="A205" s="2" t="s">
        <v>204</v>
      </c>
      <c r="B205" s="2">
        <v>64</v>
      </c>
      <c r="C205" s="2">
        <v>0</v>
      </c>
    </row>
    <row r="206" spans="1:3" x14ac:dyDescent="0.25">
      <c r="A206" s="2" t="s">
        <v>205</v>
      </c>
      <c r="B206" s="2">
        <v>1</v>
      </c>
      <c r="C206" s="2">
        <v>0</v>
      </c>
    </row>
    <row r="207" spans="1:3" x14ac:dyDescent="0.25">
      <c r="A207" s="2" t="s">
        <v>206</v>
      </c>
      <c r="B207" s="2">
        <v>28</v>
      </c>
      <c r="C207" s="2">
        <v>0</v>
      </c>
    </row>
    <row r="208" spans="1:3" x14ac:dyDescent="0.25">
      <c r="A208" s="2" t="s">
        <v>207</v>
      </c>
      <c r="B208" s="2">
        <v>36</v>
      </c>
      <c r="C208" s="2">
        <v>0</v>
      </c>
    </row>
    <row r="209" spans="1:3" x14ac:dyDescent="0.25">
      <c r="A209" s="2" t="s">
        <v>208</v>
      </c>
      <c r="B209" s="2">
        <v>62</v>
      </c>
      <c r="C209" s="2">
        <v>0</v>
      </c>
    </row>
    <row r="210" spans="1:3" x14ac:dyDescent="0.25">
      <c r="A210" s="2" t="s">
        <v>209</v>
      </c>
      <c r="B210" s="2">
        <v>1</v>
      </c>
      <c r="C210" s="2">
        <v>0</v>
      </c>
    </row>
    <row r="211" spans="1:3" x14ac:dyDescent="0.25">
      <c r="A211" s="2" t="s">
        <v>210</v>
      </c>
      <c r="B211" s="2">
        <v>8</v>
      </c>
      <c r="C211" s="2">
        <v>0</v>
      </c>
    </row>
    <row r="212" spans="1:3" x14ac:dyDescent="0.25">
      <c r="A212" s="2" t="s">
        <v>211</v>
      </c>
      <c r="B212" s="2">
        <v>16</v>
      </c>
      <c r="C212" s="2">
        <v>0</v>
      </c>
    </row>
    <row r="213" spans="1:3" x14ac:dyDescent="0.25">
      <c r="A213" s="2" t="s">
        <v>212</v>
      </c>
      <c r="B213" s="2">
        <v>12</v>
      </c>
      <c r="C213" s="2">
        <v>0</v>
      </c>
    </row>
    <row r="214" spans="1:3" x14ac:dyDescent="0.25">
      <c r="A214" s="2" t="s">
        <v>213</v>
      </c>
      <c r="B214" s="2">
        <v>9</v>
      </c>
      <c r="C214" s="2">
        <v>0</v>
      </c>
    </row>
    <row r="215" spans="1:3" x14ac:dyDescent="0.25">
      <c r="A215" s="2" t="s">
        <v>214</v>
      </c>
      <c r="B215" s="2">
        <v>12</v>
      </c>
      <c r="C215" s="2">
        <v>0</v>
      </c>
    </row>
    <row r="216" spans="1:3" x14ac:dyDescent="0.25">
      <c r="A216" s="2" t="s">
        <v>215</v>
      </c>
      <c r="B216" s="2">
        <v>6</v>
      </c>
      <c r="C216" s="2">
        <v>0</v>
      </c>
    </row>
    <row r="217" spans="1:3" x14ac:dyDescent="0.25">
      <c r="A217" s="2" t="s">
        <v>216</v>
      </c>
      <c r="B217" s="2">
        <v>11</v>
      </c>
      <c r="C217" s="2">
        <v>0</v>
      </c>
    </row>
    <row r="218" spans="1:3" x14ac:dyDescent="0.25">
      <c r="A218" s="2" t="s">
        <v>217</v>
      </c>
      <c r="B218" s="2">
        <v>39</v>
      </c>
      <c r="C218" s="2">
        <v>0</v>
      </c>
    </row>
    <row r="219" spans="1:3" x14ac:dyDescent="0.25">
      <c r="A219" s="2" t="s">
        <v>218</v>
      </c>
      <c r="B219" s="2">
        <v>7</v>
      </c>
      <c r="C219" s="2">
        <v>0</v>
      </c>
    </row>
    <row r="220" spans="1:3" x14ac:dyDescent="0.25">
      <c r="A220" s="2" t="s">
        <v>219</v>
      </c>
      <c r="B220" s="2">
        <v>9</v>
      </c>
      <c r="C220" s="2">
        <v>0</v>
      </c>
    </row>
    <row r="221" spans="1:3" x14ac:dyDescent="0.25">
      <c r="A221" s="2" t="s">
        <v>220</v>
      </c>
      <c r="B221" s="2">
        <v>32</v>
      </c>
      <c r="C221" s="2">
        <v>0</v>
      </c>
    </row>
    <row r="222" spans="1:3" x14ac:dyDescent="0.25">
      <c r="A222" s="2" t="s">
        <v>221</v>
      </c>
      <c r="B222" s="2">
        <v>5</v>
      </c>
      <c r="C222" s="2">
        <v>0</v>
      </c>
    </row>
    <row r="223" spans="1:3" x14ac:dyDescent="0.25">
      <c r="A223" s="2" t="s">
        <v>222</v>
      </c>
      <c r="B223" s="2">
        <v>12</v>
      </c>
      <c r="C223" s="2">
        <v>0</v>
      </c>
    </row>
    <row r="224" spans="1:3" x14ac:dyDescent="0.25">
      <c r="A224" s="2" t="s">
        <v>223</v>
      </c>
      <c r="B224" s="2">
        <v>12</v>
      </c>
      <c r="C224" s="2">
        <v>0</v>
      </c>
    </row>
    <row r="225" spans="1:3" x14ac:dyDescent="0.25">
      <c r="A225" s="2" t="s">
        <v>224</v>
      </c>
      <c r="B225" s="2">
        <v>5</v>
      </c>
      <c r="C225" s="2">
        <v>0</v>
      </c>
    </row>
    <row r="226" spans="1:3" x14ac:dyDescent="0.25">
      <c r="A226" s="2" t="s">
        <v>225</v>
      </c>
      <c r="B226" s="2">
        <v>5</v>
      </c>
      <c r="C226" s="2">
        <v>0</v>
      </c>
    </row>
    <row r="227" spans="1:3" x14ac:dyDescent="0.25">
      <c r="A227" s="2" t="s">
        <v>226</v>
      </c>
      <c r="B227" s="2">
        <v>16</v>
      </c>
      <c r="C227" s="2">
        <v>0</v>
      </c>
    </row>
    <row r="228" spans="1:3" x14ac:dyDescent="0.25">
      <c r="A228" s="2" t="s">
        <v>227</v>
      </c>
      <c r="B228" s="2">
        <v>66</v>
      </c>
      <c r="C228" s="2">
        <v>0</v>
      </c>
    </row>
    <row r="229" spans="1:3" x14ac:dyDescent="0.25">
      <c r="A229" s="2" t="s">
        <v>228</v>
      </c>
      <c r="B229" s="2">
        <v>37</v>
      </c>
      <c r="C229" s="2">
        <v>0</v>
      </c>
    </row>
    <row r="230" spans="1:3" x14ac:dyDescent="0.25">
      <c r="A230" s="2" t="s">
        <v>229</v>
      </c>
      <c r="B230" s="2">
        <v>26</v>
      </c>
      <c r="C230" s="2">
        <v>0</v>
      </c>
    </row>
    <row r="231" spans="1:3" x14ac:dyDescent="0.25">
      <c r="A231" s="2" t="s">
        <v>230</v>
      </c>
      <c r="B231" s="2">
        <v>78</v>
      </c>
      <c r="C231" s="2">
        <v>0</v>
      </c>
    </row>
    <row r="232" spans="1:3" x14ac:dyDescent="0.25">
      <c r="A232" s="2" t="s">
        <v>231</v>
      </c>
      <c r="B232" s="2">
        <v>16</v>
      </c>
      <c r="C232" s="2">
        <v>0</v>
      </c>
    </row>
    <row r="233" spans="1:3" x14ac:dyDescent="0.25">
      <c r="A233" s="2" t="s">
        <v>232</v>
      </c>
      <c r="B233" s="2">
        <v>51</v>
      </c>
      <c r="C233" s="2">
        <v>0</v>
      </c>
    </row>
    <row r="234" spans="1:3" x14ac:dyDescent="0.25">
      <c r="A234" s="2" t="s">
        <v>233</v>
      </c>
      <c r="B234" s="2">
        <v>2</v>
      </c>
      <c r="C234" s="2">
        <v>0</v>
      </c>
    </row>
    <row r="235" spans="1:3" x14ac:dyDescent="0.25">
      <c r="A235" s="2" t="s">
        <v>234</v>
      </c>
      <c r="B235" s="2">
        <v>39</v>
      </c>
      <c r="C235" s="2">
        <v>1</v>
      </c>
    </row>
    <row r="236" spans="1:3" x14ac:dyDescent="0.25">
      <c r="A236" s="2" t="s">
        <v>235</v>
      </c>
      <c r="B236" s="2">
        <v>10</v>
      </c>
      <c r="C236" s="2">
        <v>0</v>
      </c>
    </row>
    <row r="237" spans="1:3" x14ac:dyDescent="0.25">
      <c r="A237" s="2" t="s">
        <v>236</v>
      </c>
      <c r="B237" s="2">
        <v>42</v>
      </c>
      <c r="C237" s="2">
        <v>0</v>
      </c>
    </row>
    <row r="238" spans="1:3" x14ac:dyDescent="0.25">
      <c r="A238" s="2" t="s">
        <v>237</v>
      </c>
      <c r="B238" s="2">
        <v>5</v>
      </c>
      <c r="C238" s="2">
        <v>0</v>
      </c>
    </row>
    <row r="239" spans="1:3" x14ac:dyDescent="0.25">
      <c r="A239" s="2" t="s">
        <v>238</v>
      </c>
      <c r="B239" s="2">
        <v>2</v>
      </c>
      <c r="C239" s="2">
        <v>0</v>
      </c>
    </row>
    <row r="240" spans="1:3" x14ac:dyDescent="0.25">
      <c r="A240" s="2" t="s">
        <v>239</v>
      </c>
      <c r="B240" s="2">
        <v>82</v>
      </c>
      <c r="C240" s="2">
        <v>1</v>
      </c>
    </row>
    <row r="241" spans="1:3" x14ac:dyDescent="0.25">
      <c r="A241" s="2" t="s">
        <v>240</v>
      </c>
      <c r="B241" s="2">
        <v>149</v>
      </c>
      <c r="C241" s="2">
        <v>7</v>
      </c>
    </row>
    <row r="242" spans="1:3" x14ac:dyDescent="0.25">
      <c r="A242" s="2" t="s">
        <v>241</v>
      </c>
      <c r="B242" s="2">
        <v>26</v>
      </c>
      <c r="C242" s="2">
        <v>0</v>
      </c>
    </row>
    <row r="243" spans="1:3" x14ac:dyDescent="0.25">
      <c r="A243" s="2" t="s">
        <v>242</v>
      </c>
      <c r="B243" s="2">
        <v>4</v>
      </c>
      <c r="C243" s="2">
        <v>0</v>
      </c>
    </row>
    <row r="244" spans="1:3" x14ac:dyDescent="0.25">
      <c r="A244" s="4" t="s">
        <v>243</v>
      </c>
      <c r="B244" s="5">
        <v>6415</v>
      </c>
      <c r="C244" s="5">
        <v>61</v>
      </c>
    </row>
    <row r="246" spans="1:3" x14ac:dyDescent="0.25">
      <c r="A246" s="6" t="s">
        <v>244</v>
      </c>
    </row>
    <row r="247" spans="1:3" x14ac:dyDescent="0.25">
      <c r="A247" s="6" t="s">
        <v>279</v>
      </c>
    </row>
  </sheetData>
  <mergeCells count="2">
    <mergeCell ref="A1:C1"/>
    <mergeCell ref="A2:C2"/>
  </mergeCells>
  <pageMargins left="0.7" right="0.7" top="0.75" bottom="0.75" header="0.3" footer="0.3"/>
  <pageSetup scale="81" fitToHeight="0"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6"/>
  <sheetViews>
    <sheetView zoomScale="80" zoomScaleNormal="80" workbookViewId="0"/>
  </sheetViews>
  <sheetFormatPr defaultColWidth="15.7109375" defaultRowHeight="15" x14ac:dyDescent="0.25"/>
  <cols>
    <col min="1" max="16384" width="15.7109375" style="147"/>
  </cols>
  <sheetData>
    <row r="1" spans="1:19" ht="25.5" customHeight="1" x14ac:dyDescent="0.25">
      <c r="A1" s="180" t="s">
        <v>21884</v>
      </c>
      <c r="E1" s="318"/>
    </row>
    <row r="2" spans="1:19" x14ac:dyDescent="0.25">
      <c r="A2" s="319" t="s">
        <v>21838</v>
      </c>
      <c r="B2" s="319" t="s">
        <v>21837</v>
      </c>
      <c r="C2" s="319" t="s">
        <v>21836</v>
      </c>
      <c r="D2" s="319" t="s">
        <v>21835</v>
      </c>
      <c r="E2" s="319" t="s">
        <v>21834</v>
      </c>
      <c r="F2" s="319" t="s">
        <v>21833</v>
      </c>
      <c r="G2" s="319" t="s">
        <v>21832</v>
      </c>
      <c r="H2" s="319" t="s">
        <v>21831</v>
      </c>
      <c r="I2" s="319" t="s">
        <v>21830</v>
      </c>
      <c r="J2" s="319" t="s">
        <v>21829</v>
      </c>
      <c r="K2" s="319" t="s">
        <v>21828</v>
      </c>
      <c r="L2" s="319" t="s">
        <v>21827</v>
      </c>
      <c r="M2" s="319" t="s">
        <v>21826</v>
      </c>
      <c r="N2" s="319" t="s">
        <v>21825</v>
      </c>
      <c r="O2" s="319" t="s">
        <v>21824</v>
      </c>
      <c r="P2" s="319" t="s">
        <v>21823</v>
      </c>
      <c r="Q2" s="319" t="s">
        <v>21822</v>
      </c>
      <c r="R2" s="319" t="s">
        <v>21821</v>
      </c>
      <c r="S2" s="319" t="s">
        <v>21820</v>
      </c>
    </row>
    <row r="3" spans="1:19" x14ac:dyDescent="0.25">
      <c r="A3" s="320" t="s">
        <v>21819</v>
      </c>
      <c r="B3" s="320" t="s">
        <v>21764</v>
      </c>
      <c r="C3" s="320" t="s">
        <v>21763</v>
      </c>
      <c r="D3" s="320" t="s">
        <v>21762</v>
      </c>
      <c r="E3" s="321">
        <v>870</v>
      </c>
      <c r="F3" s="321">
        <v>648.75900000000001</v>
      </c>
      <c r="G3" s="321">
        <v>511.7</v>
      </c>
      <c r="H3" s="321">
        <v>331969.9803</v>
      </c>
      <c r="I3" s="320" t="s">
        <v>1982</v>
      </c>
      <c r="J3" s="320" t="s">
        <v>1982</v>
      </c>
      <c r="K3" s="320" t="s">
        <v>1982</v>
      </c>
      <c r="L3" s="321">
        <v>49</v>
      </c>
      <c r="M3" s="320" t="s">
        <v>2992</v>
      </c>
      <c r="N3" s="322"/>
      <c r="O3" s="320" t="s">
        <v>2</v>
      </c>
      <c r="P3" s="320" t="s">
        <v>553</v>
      </c>
      <c r="Q3" s="320" t="s">
        <v>21817</v>
      </c>
      <c r="R3" s="320" t="s">
        <v>21676</v>
      </c>
      <c r="S3" s="320" t="s">
        <v>21721</v>
      </c>
    </row>
    <row r="4" spans="1:19" x14ac:dyDescent="0.25">
      <c r="A4" s="320" t="s">
        <v>21818</v>
      </c>
      <c r="B4" s="320" t="s">
        <v>21764</v>
      </c>
      <c r="C4" s="320" t="s">
        <v>21763</v>
      </c>
      <c r="D4" s="320" t="s">
        <v>21762</v>
      </c>
      <c r="E4" s="321">
        <v>870</v>
      </c>
      <c r="F4" s="321">
        <v>648.75900000000001</v>
      </c>
      <c r="G4" s="321">
        <v>202.6</v>
      </c>
      <c r="H4" s="321">
        <v>131438.57339999999</v>
      </c>
      <c r="I4" s="320" t="s">
        <v>1982</v>
      </c>
      <c r="J4" s="320" t="s">
        <v>1982</v>
      </c>
      <c r="K4" s="320" t="s">
        <v>1982</v>
      </c>
      <c r="L4" s="321">
        <v>49</v>
      </c>
      <c r="M4" s="320" t="s">
        <v>2992</v>
      </c>
      <c r="N4" s="322"/>
      <c r="O4" s="320" t="s">
        <v>2</v>
      </c>
      <c r="P4" s="320" t="s">
        <v>553</v>
      </c>
      <c r="Q4" s="320" t="s">
        <v>21817</v>
      </c>
      <c r="R4" s="320" t="s">
        <v>21676</v>
      </c>
      <c r="S4" s="320" t="s">
        <v>21721</v>
      </c>
    </row>
    <row r="5" spans="1:19" x14ac:dyDescent="0.25">
      <c r="A5" s="320" t="s">
        <v>21816</v>
      </c>
      <c r="B5" s="320" t="s">
        <v>21764</v>
      </c>
      <c r="C5" s="320" t="s">
        <v>21763</v>
      </c>
      <c r="D5" s="320" t="s">
        <v>21762</v>
      </c>
      <c r="E5" s="321">
        <v>870</v>
      </c>
      <c r="F5" s="321">
        <v>648.75900000000001</v>
      </c>
      <c r="G5" s="321">
        <v>291.60000000000002</v>
      </c>
      <c r="H5" s="321">
        <v>189178.12440000003</v>
      </c>
      <c r="I5" s="320" t="s">
        <v>1982</v>
      </c>
      <c r="J5" s="320" t="s">
        <v>1982</v>
      </c>
      <c r="K5" s="320" t="s">
        <v>1982</v>
      </c>
      <c r="L5" s="321">
        <v>49</v>
      </c>
      <c r="M5" s="320" t="s">
        <v>2992</v>
      </c>
      <c r="N5" s="322"/>
      <c r="O5" s="320" t="s">
        <v>2</v>
      </c>
      <c r="P5" s="320" t="s">
        <v>553</v>
      </c>
      <c r="Q5" s="320" t="s">
        <v>21815</v>
      </c>
      <c r="R5" s="320" t="s">
        <v>21676</v>
      </c>
      <c r="S5" s="320" t="s">
        <v>21721</v>
      </c>
    </row>
    <row r="6" spans="1:19" x14ac:dyDescent="0.25">
      <c r="A6" s="320" t="s">
        <v>21814</v>
      </c>
      <c r="B6" s="320" t="s">
        <v>21812</v>
      </c>
      <c r="C6" s="320" t="s">
        <v>21811</v>
      </c>
      <c r="D6" s="320" t="s">
        <v>21810</v>
      </c>
      <c r="E6" s="321">
        <v>610</v>
      </c>
      <c r="F6" s="321">
        <v>454.87700000000001</v>
      </c>
      <c r="G6" s="321">
        <v>230.2</v>
      </c>
      <c r="H6" s="321">
        <v>104712.6854</v>
      </c>
      <c r="I6" s="320" t="s">
        <v>1982</v>
      </c>
      <c r="J6" s="320" t="s">
        <v>1982</v>
      </c>
      <c r="K6" s="320" t="s">
        <v>1982</v>
      </c>
      <c r="L6" s="321">
        <v>49</v>
      </c>
      <c r="M6" s="320" t="s">
        <v>2992</v>
      </c>
      <c r="N6" s="322"/>
      <c r="O6" s="320" t="s">
        <v>2</v>
      </c>
      <c r="P6" s="320" t="s">
        <v>553</v>
      </c>
      <c r="Q6" s="320" t="s">
        <v>30</v>
      </c>
      <c r="R6" s="320" t="s">
        <v>21676</v>
      </c>
      <c r="S6" s="320" t="s">
        <v>21721</v>
      </c>
    </row>
    <row r="7" spans="1:19" x14ac:dyDescent="0.25">
      <c r="A7" s="320" t="s">
        <v>21813</v>
      </c>
      <c r="B7" s="320" t="s">
        <v>21812</v>
      </c>
      <c r="C7" s="320" t="s">
        <v>21811</v>
      </c>
      <c r="D7" s="320" t="s">
        <v>21810</v>
      </c>
      <c r="E7" s="321">
        <v>610</v>
      </c>
      <c r="F7" s="321">
        <v>454.87700000000001</v>
      </c>
      <c r="G7" s="321">
        <v>564.70000000000005</v>
      </c>
      <c r="H7" s="321">
        <v>256869.04190000004</v>
      </c>
      <c r="I7" s="320" t="s">
        <v>1982</v>
      </c>
      <c r="J7" s="320" t="s">
        <v>1982</v>
      </c>
      <c r="K7" s="320" t="s">
        <v>1982</v>
      </c>
      <c r="L7" s="321">
        <v>49</v>
      </c>
      <c r="M7" s="320" t="s">
        <v>2992</v>
      </c>
      <c r="N7" s="322"/>
      <c r="O7" s="320" t="s">
        <v>2</v>
      </c>
      <c r="P7" s="320" t="s">
        <v>553</v>
      </c>
      <c r="Q7" s="320" t="s">
        <v>30</v>
      </c>
      <c r="R7" s="320" t="s">
        <v>21676</v>
      </c>
      <c r="S7" s="320" t="s">
        <v>21721</v>
      </c>
    </row>
    <row r="8" spans="1:19" x14ac:dyDescent="0.25">
      <c r="A8" s="320" t="s">
        <v>21809</v>
      </c>
      <c r="B8" s="320" t="s">
        <v>21805</v>
      </c>
      <c r="C8" s="320" t="s">
        <v>21804</v>
      </c>
      <c r="D8" s="320" t="s">
        <v>21777</v>
      </c>
      <c r="E8" s="321">
        <v>200</v>
      </c>
      <c r="F8" s="321">
        <v>149.14000000000001</v>
      </c>
      <c r="G8" s="321">
        <v>14.9</v>
      </c>
      <c r="H8" s="321">
        <v>2222.1860000000001</v>
      </c>
      <c r="I8" s="320" t="s">
        <v>1982</v>
      </c>
      <c r="J8" s="320" t="s">
        <v>1982</v>
      </c>
      <c r="K8" s="320" t="s">
        <v>1982</v>
      </c>
      <c r="L8" s="321">
        <v>20</v>
      </c>
      <c r="M8" s="320" t="s">
        <v>1082</v>
      </c>
      <c r="N8" s="321">
        <v>160</v>
      </c>
      <c r="O8" s="320" t="s">
        <v>2</v>
      </c>
      <c r="P8" s="320" t="s">
        <v>553</v>
      </c>
      <c r="Q8" s="320" t="s">
        <v>21807</v>
      </c>
      <c r="R8" s="320" t="s">
        <v>21676</v>
      </c>
      <c r="S8" s="320" t="s">
        <v>21791</v>
      </c>
    </row>
    <row r="9" spans="1:19" x14ac:dyDescent="0.25">
      <c r="A9" s="320" t="s">
        <v>21808</v>
      </c>
      <c r="B9" s="320" t="s">
        <v>21805</v>
      </c>
      <c r="C9" s="320" t="s">
        <v>21804</v>
      </c>
      <c r="D9" s="320" t="s">
        <v>21777</v>
      </c>
      <c r="E9" s="321">
        <v>200</v>
      </c>
      <c r="F9" s="321">
        <v>149.14000000000001</v>
      </c>
      <c r="G9" s="321">
        <v>27.6</v>
      </c>
      <c r="H9" s="321">
        <v>4116.264000000001</v>
      </c>
      <c r="I9" s="320" t="s">
        <v>1982</v>
      </c>
      <c r="J9" s="320" t="s">
        <v>1982</v>
      </c>
      <c r="K9" s="320" t="s">
        <v>1982</v>
      </c>
      <c r="L9" s="321">
        <v>23</v>
      </c>
      <c r="M9" s="320" t="s">
        <v>6249</v>
      </c>
      <c r="N9" s="321">
        <v>200</v>
      </c>
      <c r="O9" s="320" t="s">
        <v>2</v>
      </c>
      <c r="P9" s="320" t="s">
        <v>553</v>
      </c>
      <c r="Q9" s="320" t="s">
        <v>21807</v>
      </c>
      <c r="R9" s="320" t="s">
        <v>21676</v>
      </c>
      <c r="S9" s="320" t="s">
        <v>21786</v>
      </c>
    </row>
    <row r="10" spans="1:19" x14ac:dyDescent="0.25">
      <c r="A10" s="320" t="s">
        <v>21806</v>
      </c>
      <c r="B10" s="320" t="s">
        <v>21805</v>
      </c>
      <c r="C10" s="320" t="s">
        <v>21804</v>
      </c>
      <c r="D10" s="320" t="s">
        <v>21777</v>
      </c>
      <c r="E10" s="321">
        <v>200</v>
      </c>
      <c r="F10" s="321">
        <v>149.14000000000001</v>
      </c>
      <c r="G10" s="321">
        <v>0</v>
      </c>
      <c r="H10" s="321">
        <v>0</v>
      </c>
      <c r="I10" s="320" t="s">
        <v>1982</v>
      </c>
      <c r="J10" s="320" t="s">
        <v>1982</v>
      </c>
      <c r="K10" s="320" t="s">
        <v>1982</v>
      </c>
      <c r="L10" s="321">
        <v>18</v>
      </c>
      <c r="M10" s="320" t="s">
        <v>1065</v>
      </c>
      <c r="N10" s="321">
        <v>225</v>
      </c>
      <c r="O10" s="320" t="s">
        <v>2</v>
      </c>
      <c r="P10" s="320" t="s">
        <v>553</v>
      </c>
      <c r="Q10" s="320" t="s">
        <v>21803</v>
      </c>
      <c r="R10" s="320" t="s">
        <v>21676</v>
      </c>
      <c r="S10" s="320" t="s">
        <v>21798</v>
      </c>
    </row>
    <row r="11" spans="1:19" x14ac:dyDescent="0.25">
      <c r="A11" s="320" t="s">
        <v>21802</v>
      </c>
      <c r="B11" s="320" t="s">
        <v>21801</v>
      </c>
      <c r="C11" s="320" t="s">
        <v>21800</v>
      </c>
      <c r="D11" s="320" t="s">
        <v>21777</v>
      </c>
      <c r="E11" s="321">
        <v>200</v>
      </c>
      <c r="F11" s="321">
        <v>149.14000000000001</v>
      </c>
      <c r="G11" s="321">
        <v>77.7</v>
      </c>
      <c r="H11" s="321">
        <v>11588.178000000002</v>
      </c>
      <c r="I11" s="320" t="s">
        <v>1982</v>
      </c>
      <c r="J11" s="320" t="s">
        <v>1982</v>
      </c>
      <c r="K11" s="320" t="s">
        <v>1982</v>
      </c>
      <c r="L11" s="321">
        <v>18</v>
      </c>
      <c r="M11" s="320" t="s">
        <v>1065</v>
      </c>
      <c r="N11" s="321">
        <v>225</v>
      </c>
      <c r="O11" s="320" t="s">
        <v>2</v>
      </c>
      <c r="P11" s="320" t="s">
        <v>553</v>
      </c>
      <c r="Q11" s="320" t="s">
        <v>21799</v>
      </c>
      <c r="R11" s="320" t="s">
        <v>21676</v>
      </c>
      <c r="S11" s="320" t="s">
        <v>21798</v>
      </c>
    </row>
    <row r="12" spans="1:19" x14ac:dyDescent="0.25">
      <c r="A12" s="320" t="s">
        <v>21797</v>
      </c>
      <c r="B12" s="320" t="s">
        <v>21795</v>
      </c>
      <c r="C12" s="320" t="s">
        <v>21794</v>
      </c>
      <c r="D12" s="320" t="s">
        <v>21777</v>
      </c>
      <c r="E12" s="321">
        <v>315</v>
      </c>
      <c r="F12" s="321">
        <v>234.8955</v>
      </c>
      <c r="G12" s="321">
        <v>205.8</v>
      </c>
      <c r="H12" s="321">
        <v>48341.493900000001</v>
      </c>
      <c r="I12" s="320" t="s">
        <v>1982</v>
      </c>
      <c r="J12" s="320" t="s">
        <v>1982</v>
      </c>
      <c r="K12" s="320" t="s">
        <v>1982</v>
      </c>
      <c r="L12" s="321">
        <v>20</v>
      </c>
      <c r="M12" s="320" t="s">
        <v>1082</v>
      </c>
      <c r="N12" s="321">
        <v>160</v>
      </c>
      <c r="O12" s="320" t="s">
        <v>2</v>
      </c>
      <c r="P12" s="320" t="s">
        <v>553</v>
      </c>
      <c r="Q12" s="320" t="s">
        <v>21793</v>
      </c>
      <c r="R12" s="320" t="s">
        <v>21676</v>
      </c>
      <c r="S12" s="320" t="s">
        <v>21791</v>
      </c>
    </row>
    <row r="13" spans="1:19" x14ac:dyDescent="0.25">
      <c r="A13" s="320" t="s">
        <v>21796</v>
      </c>
      <c r="B13" s="320" t="s">
        <v>21795</v>
      </c>
      <c r="C13" s="320" t="s">
        <v>21794</v>
      </c>
      <c r="D13" s="320" t="s">
        <v>21777</v>
      </c>
      <c r="E13" s="321">
        <v>315</v>
      </c>
      <c r="F13" s="321">
        <v>234.8955</v>
      </c>
      <c r="G13" s="321">
        <v>101.3</v>
      </c>
      <c r="H13" s="321">
        <v>23794.914150000001</v>
      </c>
      <c r="I13" s="320" t="s">
        <v>1982</v>
      </c>
      <c r="J13" s="320" t="s">
        <v>1982</v>
      </c>
      <c r="K13" s="320" t="s">
        <v>1982</v>
      </c>
      <c r="L13" s="321">
        <v>23</v>
      </c>
      <c r="M13" s="320" t="s">
        <v>6249</v>
      </c>
      <c r="N13" s="321">
        <v>200</v>
      </c>
      <c r="O13" s="320" t="s">
        <v>2</v>
      </c>
      <c r="P13" s="320" t="s">
        <v>553</v>
      </c>
      <c r="Q13" s="320" t="s">
        <v>21793</v>
      </c>
      <c r="R13" s="320" t="s">
        <v>21676</v>
      </c>
      <c r="S13" s="320" t="s">
        <v>21786</v>
      </c>
    </row>
    <row r="14" spans="1:19" x14ac:dyDescent="0.25">
      <c r="A14" s="320" t="s">
        <v>21792</v>
      </c>
      <c r="B14" s="320" t="s">
        <v>21789</v>
      </c>
      <c r="C14" s="320" t="s">
        <v>21788</v>
      </c>
      <c r="D14" s="320" t="s">
        <v>21777</v>
      </c>
      <c r="E14" s="321">
        <v>315</v>
      </c>
      <c r="F14" s="321">
        <v>234.8955</v>
      </c>
      <c r="G14" s="321">
        <v>0</v>
      </c>
      <c r="H14" s="321">
        <v>0</v>
      </c>
      <c r="I14" s="320" t="s">
        <v>1982</v>
      </c>
      <c r="J14" s="320" t="s">
        <v>1982</v>
      </c>
      <c r="K14" s="320" t="s">
        <v>1982</v>
      </c>
      <c r="L14" s="321">
        <v>20</v>
      </c>
      <c r="M14" s="320" t="s">
        <v>1082</v>
      </c>
      <c r="N14" s="321">
        <v>160</v>
      </c>
      <c r="O14" s="320" t="s">
        <v>2</v>
      </c>
      <c r="P14" s="320" t="s">
        <v>553</v>
      </c>
      <c r="Q14" s="320" t="s">
        <v>21787</v>
      </c>
      <c r="R14" s="320" t="s">
        <v>21676</v>
      </c>
      <c r="S14" s="320" t="s">
        <v>21791</v>
      </c>
    </row>
    <row r="15" spans="1:19" x14ac:dyDescent="0.25">
      <c r="A15" s="320" t="s">
        <v>21790</v>
      </c>
      <c r="B15" s="320" t="s">
        <v>21789</v>
      </c>
      <c r="C15" s="320" t="s">
        <v>21788</v>
      </c>
      <c r="D15" s="320" t="s">
        <v>21777</v>
      </c>
      <c r="E15" s="321">
        <v>315</v>
      </c>
      <c r="F15" s="321">
        <v>234.8955</v>
      </c>
      <c r="G15" s="321">
        <v>28.4</v>
      </c>
      <c r="H15" s="321">
        <v>6671.0321999999996</v>
      </c>
      <c r="I15" s="320" t="s">
        <v>1982</v>
      </c>
      <c r="J15" s="320" t="s">
        <v>1982</v>
      </c>
      <c r="K15" s="320" t="s">
        <v>1982</v>
      </c>
      <c r="L15" s="321">
        <v>23</v>
      </c>
      <c r="M15" s="320" t="s">
        <v>6249</v>
      </c>
      <c r="N15" s="321">
        <v>200</v>
      </c>
      <c r="O15" s="320" t="s">
        <v>2</v>
      </c>
      <c r="P15" s="320" t="s">
        <v>553</v>
      </c>
      <c r="Q15" s="320" t="s">
        <v>21787</v>
      </c>
      <c r="R15" s="320" t="s">
        <v>21676</v>
      </c>
      <c r="S15" s="320" t="s">
        <v>21786</v>
      </c>
    </row>
    <row r="16" spans="1:19" x14ac:dyDescent="0.25">
      <c r="A16" s="320" t="s">
        <v>21785</v>
      </c>
      <c r="B16" s="320" t="s">
        <v>21779</v>
      </c>
      <c r="C16" s="320" t="s">
        <v>21778</v>
      </c>
      <c r="D16" s="320" t="s">
        <v>21777</v>
      </c>
      <c r="E16" s="321">
        <v>310</v>
      </c>
      <c r="F16" s="321">
        <v>231.167</v>
      </c>
      <c r="G16" s="321">
        <v>81.2</v>
      </c>
      <c r="H16" s="321">
        <v>18770.760399999999</v>
      </c>
      <c r="I16" s="320" t="s">
        <v>1982</v>
      </c>
      <c r="J16" s="320" t="s">
        <v>1982</v>
      </c>
      <c r="K16" s="320" t="s">
        <v>1982</v>
      </c>
      <c r="L16" s="321">
        <v>32</v>
      </c>
      <c r="M16" s="320" t="s">
        <v>21776</v>
      </c>
      <c r="N16" s="321">
        <v>350</v>
      </c>
      <c r="O16" s="320" t="s">
        <v>2</v>
      </c>
      <c r="P16" s="320" t="s">
        <v>553</v>
      </c>
      <c r="Q16" s="320" t="s">
        <v>21775</v>
      </c>
      <c r="R16" s="320" t="s">
        <v>21676</v>
      </c>
      <c r="S16" s="320" t="s">
        <v>21774</v>
      </c>
    </row>
    <row r="17" spans="1:19" x14ac:dyDescent="0.25">
      <c r="A17" s="320" t="s">
        <v>21784</v>
      </c>
      <c r="B17" s="320" t="s">
        <v>21779</v>
      </c>
      <c r="C17" s="320" t="s">
        <v>21778</v>
      </c>
      <c r="D17" s="320" t="s">
        <v>21777</v>
      </c>
      <c r="E17" s="321">
        <v>310</v>
      </c>
      <c r="F17" s="321">
        <v>231.167</v>
      </c>
      <c r="G17" s="321">
        <v>86</v>
      </c>
      <c r="H17" s="321">
        <v>19880.362000000001</v>
      </c>
      <c r="I17" s="320" t="s">
        <v>1982</v>
      </c>
      <c r="J17" s="320" t="s">
        <v>1982</v>
      </c>
      <c r="K17" s="320" t="s">
        <v>1982</v>
      </c>
      <c r="L17" s="321">
        <v>32</v>
      </c>
      <c r="M17" s="320" t="s">
        <v>21776</v>
      </c>
      <c r="N17" s="321">
        <v>350</v>
      </c>
      <c r="O17" s="320" t="s">
        <v>2</v>
      </c>
      <c r="P17" s="320" t="s">
        <v>553</v>
      </c>
      <c r="Q17" s="320" t="s">
        <v>21775</v>
      </c>
      <c r="R17" s="320" t="s">
        <v>21676</v>
      </c>
      <c r="S17" s="320" t="s">
        <v>21774</v>
      </c>
    </row>
    <row r="18" spans="1:19" x14ac:dyDescent="0.25">
      <c r="A18" s="320" t="s">
        <v>21783</v>
      </c>
      <c r="B18" s="320" t="s">
        <v>21779</v>
      </c>
      <c r="C18" s="320" t="s">
        <v>21778</v>
      </c>
      <c r="D18" s="320" t="s">
        <v>21777</v>
      </c>
      <c r="E18" s="321">
        <v>310</v>
      </c>
      <c r="F18" s="321">
        <v>231.167</v>
      </c>
      <c r="G18" s="321">
        <v>114.6</v>
      </c>
      <c r="H18" s="321">
        <v>26491.7382</v>
      </c>
      <c r="I18" s="320" t="s">
        <v>1982</v>
      </c>
      <c r="J18" s="320" t="s">
        <v>1982</v>
      </c>
      <c r="K18" s="320" t="s">
        <v>1982</v>
      </c>
      <c r="L18" s="321">
        <v>32</v>
      </c>
      <c r="M18" s="320" t="s">
        <v>21776</v>
      </c>
      <c r="N18" s="321">
        <v>350</v>
      </c>
      <c r="O18" s="320" t="s">
        <v>2</v>
      </c>
      <c r="P18" s="320" t="s">
        <v>553</v>
      </c>
      <c r="Q18" s="320" t="s">
        <v>21775</v>
      </c>
      <c r="R18" s="320" t="s">
        <v>21676</v>
      </c>
      <c r="S18" s="320" t="s">
        <v>21774</v>
      </c>
    </row>
    <row r="19" spans="1:19" x14ac:dyDescent="0.25">
      <c r="A19" s="320" t="s">
        <v>21782</v>
      </c>
      <c r="B19" s="320" t="s">
        <v>21779</v>
      </c>
      <c r="C19" s="320" t="s">
        <v>21778</v>
      </c>
      <c r="D19" s="320" t="s">
        <v>21777</v>
      </c>
      <c r="E19" s="321">
        <v>310</v>
      </c>
      <c r="F19" s="321">
        <v>231.167</v>
      </c>
      <c r="G19" s="321">
        <v>105.9</v>
      </c>
      <c r="H19" s="321">
        <v>24480.585300000002</v>
      </c>
      <c r="I19" s="320" t="s">
        <v>1982</v>
      </c>
      <c r="J19" s="320" t="s">
        <v>1982</v>
      </c>
      <c r="K19" s="320" t="s">
        <v>1982</v>
      </c>
      <c r="L19" s="321">
        <v>32</v>
      </c>
      <c r="M19" s="320" t="s">
        <v>21776</v>
      </c>
      <c r="N19" s="321">
        <v>350</v>
      </c>
      <c r="O19" s="320" t="s">
        <v>2</v>
      </c>
      <c r="P19" s="320" t="s">
        <v>553</v>
      </c>
      <c r="Q19" s="320" t="s">
        <v>21775</v>
      </c>
      <c r="R19" s="320" t="s">
        <v>21676</v>
      </c>
      <c r="S19" s="320" t="s">
        <v>21774</v>
      </c>
    </row>
    <row r="20" spans="1:19" x14ac:dyDescent="0.25">
      <c r="A20" s="320" t="s">
        <v>21781</v>
      </c>
      <c r="B20" s="320" t="s">
        <v>21779</v>
      </c>
      <c r="C20" s="320" t="s">
        <v>21778</v>
      </c>
      <c r="D20" s="320" t="s">
        <v>21777</v>
      </c>
      <c r="E20" s="321">
        <v>310</v>
      </c>
      <c r="F20" s="321">
        <v>231.167</v>
      </c>
      <c r="G20" s="321">
        <v>38.200000000000003</v>
      </c>
      <c r="H20" s="321">
        <v>8830.5794000000005</v>
      </c>
      <c r="I20" s="320" t="s">
        <v>1982</v>
      </c>
      <c r="J20" s="320" t="s">
        <v>1982</v>
      </c>
      <c r="K20" s="320" t="s">
        <v>1982</v>
      </c>
      <c r="L20" s="321">
        <v>32</v>
      </c>
      <c r="M20" s="320" t="s">
        <v>21776</v>
      </c>
      <c r="N20" s="321">
        <v>350</v>
      </c>
      <c r="O20" s="320" t="s">
        <v>2</v>
      </c>
      <c r="P20" s="320" t="s">
        <v>553</v>
      </c>
      <c r="Q20" s="320" t="s">
        <v>21775</v>
      </c>
      <c r="R20" s="320" t="s">
        <v>21676</v>
      </c>
      <c r="S20" s="320" t="s">
        <v>21774</v>
      </c>
    </row>
    <row r="21" spans="1:19" x14ac:dyDescent="0.25">
      <c r="A21" s="320" t="s">
        <v>21780</v>
      </c>
      <c r="B21" s="320" t="s">
        <v>21779</v>
      </c>
      <c r="C21" s="320" t="s">
        <v>21778</v>
      </c>
      <c r="D21" s="320" t="s">
        <v>21777</v>
      </c>
      <c r="E21" s="321">
        <v>310</v>
      </c>
      <c r="F21" s="321">
        <v>231.167</v>
      </c>
      <c r="G21" s="321">
        <v>62</v>
      </c>
      <c r="H21" s="321">
        <v>14332.353999999999</v>
      </c>
      <c r="I21" s="320" t="s">
        <v>1982</v>
      </c>
      <c r="J21" s="320" t="s">
        <v>1982</v>
      </c>
      <c r="K21" s="320" t="s">
        <v>1982</v>
      </c>
      <c r="L21" s="321">
        <v>32</v>
      </c>
      <c r="M21" s="320" t="s">
        <v>21776</v>
      </c>
      <c r="N21" s="321">
        <v>350</v>
      </c>
      <c r="O21" s="320" t="s">
        <v>2</v>
      </c>
      <c r="P21" s="320" t="s">
        <v>553</v>
      </c>
      <c r="Q21" s="320" t="s">
        <v>21775</v>
      </c>
      <c r="R21" s="320" t="s">
        <v>21676</v>
      </c>
      <c r="S21" s="320" t="s">
        <v>21774</v>
      </c>
    </row>
    <row r="22" spans="1:19" x14ac:dyDescent="0.25">
      <c r="A22" s="320" t="s">
        <v>21773</v>
      </c>
      <c r="B22" s="320" t="s">
        <v>21764</v>
      </c>
      <c r="C22" s="320" t="s">
        <v>21763</v>
      </c>
      <c r="D22" s="320" t="s">
        <v>21762</v>
      </c>
      <c r="E22" s="321">
        <v>870</v>
      </c>
      <c r="F22" s="321">
        <v>648.75900000000001</v>
      </c>
      <c r="G22" s="321">
        <v>220.2</v>
      </c>
      <c r="H22" s="321">
        <v>142856.73180000001</v>
      </c>
      <c r="I22" s="320" t="s">
        <v>1982</v>
      </c>
      <c r="J22" s="320" t="s">
        <v>1982</v>
      </c>
      <c r="K22" s="320" t="s">
        <v>1982</v>
      </c>
      <c r="L22" s="321">
        <v>45</v>
      </c>
      <c r="M22" s="320" t="s">
        <v>21727</v>
      </c>
      <c r="N22" s="322"/>
      <c r="O22" s="320" t="s">
        <v>2</v>
      </c>
      <c r="P22" s="320" t="s">
        <v>553</v>
      </c>
      <c r="Q22" s="320" t="s">
        <v>21771</v>
      </c>
      <c r="R22" s="320" t="s">
        <v>21676</v>
      </c>
      <c r="S22" s="320" t="s">
        <v>21725</v>
      </c>
    </row>
    <row r="23" spans="1:19" x14ac:dyDescent="0.25">
      <c r="A23" s="320" t="s">
        <v>21772</v>
      </c>
      <c r="B23" s="320" t="s">
        <v>21764</v>
      </c>
      <c r="C23" s="320" t="s">
        <v>21763</v>
      </c>
      <c r="D23" s="320" t="s">
        <v>21762</v>
      </c>
      <c r="E23" s="321">
        <v>870</v>
      </c>
      <c r="F23" s="321">
        <v>648.75900000000001</v>
      </c>
      <c r="G23" s="321">
        <v>351.1</v>
      </c>
      <c r="H23" s="321">
        <v>227779.28490000003</v>
      </c>
      <c r="I23" s="320" t="s">
        <v>1982</v>
      </c>
      <c r="J23" s="320" t="s">
        <v>1982</v>
      </c>
      <c r="K23" s="320" t="s">
        <v>1982</v>
      </c>
      <c r="L23" s="321">
        <v>45</v>
      </c>
      <c r="M23" s="320" t="s">
        <v>21727</v>
      </c>
      <c r="N23" s="322"/>
      <c r="O23" s="320" t="s">
        <v>2</v>
      </c>
      <c r="P23" s="320" t="s">
        <v>553</v>
      </c>
      <c r="Q23" s="320" t="s">
        <v>21771</v>
      </c>
      <c r="R23" s="320" t="s">
        <v>21676</v>
      </c>
      <c r="S23" s="320" t="s">
        <v>21725</v>
      </c>
    </row>
    <row r="24" spans="1:19" x14ac:dyDescent="0.25">
      <c r="A24" s="320" t="s">
        <v>21770</v>
      </c>
      <c r="B24" s="320" t="s">
        <v>21764</v>
      </c>
      <c r="C24" s="320" t="s">
        <v>21763</v>
      </c>
      <c r="D24" s="320" t="s">
        <v>21762</v>
      </c>
      <c r="E24" s="321">
        <v>870</v>
      </c>
      <c r="F24" s="321">
        <v>648.75900000000001</v>
      </c>
      <c r="G24" s="321">
        <v>400</v>
      </c>
      <c r="H24" s="321">
        <v>259503.6</v>
      </c>
      <c r="I24" s="320" t="s">
        <v>1982</v>
      </c>
      <c r="J24" s="320" t="s">
        <v>1982</v>
      </c>
      <c r="K24" s="320" t="s">
        <v>1982</v>
      </c>
      <c r="L24" s="321">
        <v>47</v>
      </c>
      <c r="M24" s="320" t="s">
        <v>1042</v>
      </c>
      <c r="N24" s="322"/>
      <c r="O24" s="320" t="s">
        <v>2</v>
      </c>
      <c r="P24" s="320" t="s">
        <v>553</v>
      </c>
      <c r="Q24" s="320" t="s">
        <v>21767</v>
      </c>
      <c r="R24" s="320" t="s">
        <v>21676</v>
      </c>
      <c r="S24" s="320" t="s">
        <v>21732</v>
      </c>
    </row>
    <row r="25" spans="1:19" x14ac:dyDescent="0.25">
      <c r="A25" s="320" t="s">
        <v>21769</v>
      </c>
      <c r="B25" s="320" t="s">
        <v>21764</v>
      </c>
      <c r="C25" s="320" t="s">
        <v>21763</v>
      </c>
      <c r="D25" s="320" t="s">
        <v>21762</v>
      </c>
      <c r="E25" s="321">
        <v>870</v>
      </c>
      <c r="F25" s="321">
        <v>648.75900000000001</v>
      </c>
      <c r="G25" s="321">
        <v>336.1</v>
      </c>
      <c r="H25" s="321">
        <v>218047.89990000002</v>
      </c>
      <c r="I25" s="320" t="s">
        <v>1982</v>
      </c>
      <c r="J25" s="320" t="s">
        <v>1982</v>
      </c>
      <c r="K25" s="320" t="s">
        <v>1982</v>
      </c>
      <c r="L25" s="321">
        <v>47</v>
      </c>
      <c r="M25" s="320" t="s">
        <v>1042</v>
      </c>
      <c r="N25" s="322"/>
      <c r="O25" s="320" t="s">
        <v>2</v>
      </c>
      <c r="P25" s="320" t="s">
        <v>553</v>
      </c>
      <c r="Q25" s="320" t="s">
        <v>21767</v>
      </c>
      <c r="R25" s="320" t="s">
        <v>21676</v>
      </c>
      <c r="S25" s="320" t="s">
        <v>21732</v>
      </c>
    </row>
    <row r="26" spans="1:19" x14ac:dyDescent="0.25">
      <c r="A26" s="320" t="s">
        <v>21768</v>
      </c>
      <c r="B26" s="320" t="s">
        <v>21764</v>
      </c>
      <c r="C26" s="320" t="s">
        <v>21763</v>
      </c>
      <c r="D26" s="320" t="s">
        <v>21762</v>
      </c>
      <c r="E26" s="321">
        <v>870</v>
      </c>
      <c r="F26" s="321">
        <v>648.75900000000001</v>
      </c>
      <c r="G26" s="321">
        <v>191.5</v>
      </c>
      <c r="H26" s="321">
        <v>124237.34850000001</v>
      </c>
      <c r="I26" s="320" t="s">
        <v>1982</v>
      </c>
      <c r="J26" s="320" t="s">
        <v>1982</v>
      </c>
      <c r="K26" s="320" t="s">
        <v>1982</v>
      </c>
      <c r="L26" s="321">
        <v>47</v>
      </c>
      <c r="M26" s="320" t="s">
        <v>1042</v>
      </c>
      <c r="N26" s="322"/>
      <c r="O26" s="320" t="s">
        <v>2</v>
      </c>
      <c r="P26" s="320" t="s">
        <v>553</v>
      </c>
      <c r="Q26" s="320" t="s">
        <v>21767</v>
      </c>
      <c r="R26" s="320" t="s">
        <v>21676</v>
      </c>
      <c r="S26" s="320" t="s">
        <v>21732</v>
      </c>
    </row>
    <row r="27" spans="1:19" x14ac:dyDescent="0.25">
      <c r="A27" s="320" t="s">
        <v>21766</v>
      </c>
      <c r="B27" s="320" t="s">
        <v>21764</v>
      </c>
      <c r="C27" s="320" t="s">
        <v>21763</v>
      </c>
      <c r="D27" s="320" t="s">
        <v>21762</v>
      </c>
      <c r="E27" s="321">
        <v>870</v>
      </c>
      <c r="F27" s="321">
        <v>648.75900000000001</v>
      </c>
      <c r="G27" s="321">
        <v>272.89999999999998</v>
      </c>
      <c r="H27" s="321">
        <v>177046.33109999998</v>
      </c>
      <c r="I27" s="320" t="s">
        <v>1982</v>
      </c>
      <c r="J27" s="320" t="s">
        <v>1982</v>
      </c>
      <c r="K27" s="320" t="s">
        <v>1982</v>
      </c>
      <c r="L27" s="321">
        <v>45</v>
      </c>
      <c r="M27" s="320" t="s">
        <v>21727</v>
      </c>
      <c r="N27" s="322"/>
      <c r="O27" s="320" t="s">
        <v>2</v>
      </c>
      <c r="P27" s="320" t="s">
        <v>553</v>
      </c>
      <c r="Q27" s="320" t="s">
        <v>21761</v>
      </c>
      <c r="R27" s="320" t="s">
        <v>21676</v>
      </c>
      <c r="S27" s="320" t="s">
        <v>21725</v>
      </c>
    </row>
    <row r="28" spans="1:19" x14ac:dyDescent="0.25">
      <c r="A28" s="320" t="s">
        <v>21765</v>
      </c>
      <c r="B28" s="320" t="s">
        <v>21764</v>
      </c>
      <c r="C28" s="320" t="s">
        <v>21763</v>
      </c>
      <c r="D28" s="320" t="s">
        <v>21762</v>
      </c>
      <c r="E28" s="321">
        <v>870</v>
      </c>
      <c r="F28" s="321">
        <v>648.75900000000001</v>
      </c>
      <c r="G28" s="321">
        <v>0</v>
      </c>
      <c r="H28" s="321">
        <v>0</v>
      </c>
      <c r="I28" s="320" t="s">
        <v>1982</v>
      </c>
      <c r="J28" s="320" t="s">
        <v>1982</v>
      </c>
      <c r="K28" s="320" t="s">
        <v>1982</v>
      </c>
      <c r="L28" s="321">
        <v>45</v>
      </c>
      <c r="M28" s="320" t="s">
        <v>21727</v>
      </c>
      <c r="N28" s="322"/>
      <c r="O28" s="320" t="s">
        <v>2</v>
      </c>
      <c r="P28" s="320" t="s">
        <v>553</v>
      </c>
      <c r="Q28" s="320" t="s">
        <v>21761</v>
      </c>
      <c r="R28" s="320" t="s">
        <v>21676</v>
      </c>
      <c r="S28" s="320" t="s">
        <v>21725</v>
      </c>
    </row>
    <row r="29" spans="1:19" x14ac:dyDescent="0.25">
      <c r="A29" s="320" t="s">
        <v>21760</v>
      </c>
      <c r="B29" s="320" t="s">
        <v>21730</v>
      </c>
      <c r="C29" s="320" t="s">
        <v>21729</v>
      </c>
      <c r="D29" s="320" t="s">
        <v>21728</v>
      </c>
      <c r="E29" s="321">
        <v>630</v>
      </c>
      <c r="F29" s="321">
        <v>469.791</v>
      </c>
      <c r="G29" s="321">
        <v>118.6</v>
      </c>
      <c r="H29" s="321">
        <v>55717.212599999999</v>
      </c>
      <c r="I29" s="320" t="s">
        <v>1982</v>
      </c>
      <c r="J29" s="320" t="s">
        <v>1982</v>
      </c>
      <c r="K29" s="320" t="s">
        <v>1982</v>
      </c>
      <c r="L29" s="321">
        <v>45</v>
      </c>
      <c r="M29" s="320" t="s">
        <v>21727</v>
      </c>
      <c r="N29" s="322"/>
      <c r="O29" s="320" t="s">
        <v>2</v>
      </c>
      <c r="P29" s="320" t="s">
        <v>553</v>
      </c>
      <c r="Q29" s="320" t="s">
        <v>21726</v>
      </c>
      <c r="R29" s="320" t="s">
        <v>21676</v>
      </c>
      <c r="S29" s="320" t="s">
        <v>21725</v>
      </c>
    </row>
    <row r="30" spans="1:19" x14ac:dyDescent="0.25">
      <c r="A30" s="320" t="s">
        <v>21759</v>
      </c>
      <c r="B30" s="320" t="s">
        <v>21741</v>
      </c>
      <c r="C30" s="320" t="s">
        <v>21740</v>
      </c>
      <c r="D30" s="320" t="s">
        <v>21740</v>
      </c>
      <c r="E30" s="321">
        <v>1650</v>
      </c>
      <c r="F30" s="321">
        <v>1230.405</v>
      </c>
      <c r="G30" s="321">
        <v>358.8</v>
      </c>
      <c r="H30" s="321">
        <v>441469.31400000001</v>
      </c>
      <c r="I30" s="320" t="s">
        <v>1982</v>
      </c>
      <c r="J30" s="320" t="s">
        <v>1982</v>
      </c>
      <c r="K30" s="320" t="s">
        <v>1982</v>
      </c>
      <c r="L30" s="321">
        <v>42</v>
      </c>
      <c r="M30" s="320" t="s">
        <v>21756</v>
      </c>
      <c r="N30" s="321">
        <v>150</v>
      </c>
      <c r="O30" s="320" t="s">
        <v>2</v>
      </c>
      <c r="P30" s="320" t="s">
        <v>553</v>
      </c>
      <c r="Q30" s="320" t="s">
        <v>21755</v>
      </c>
      <c r="R30" s="320" t="s">
        <v>21676</v>
      </c>
      <c r="S30" s="320" t="s">
        <v>21754</v>
      </c>
    </row>
    <row r="31" spans="1:19" x14ac:dyDescent="0.25">
      <c r="A31" s="320" t="s">
        <v>21758</v>
      </c>
      <c r="B31" s="320" t="s">
        <v>21741</v>
      </c>
      <c r="C31" s="320" t="s">
        <v>21740</v>
      </c>
      <c r="D31" s="320" t="s">
        <v>21740</v>
      </c>
      <c r="E31" s="321">
        <v>1650</v>
      </c>
      <c r="F31" s="321">
        <v>1230.405</v>
      </c>
      <c r="G31" s="321">
        <v>618.79999999999995</v>
      </c>
      <c r="H31" s="321">
        <v>761374.61399999994</v>
      </c>
      <c r="I31" s="320" t="s">
        <v>1982</v>
      </c>
      <c r="J31" s="320" t="s">
        <v>1982</v>
      </c>
      <c r="K31" s="320" t="s">
        <v>1982</v>
      </c>
      <c r="L31" s="321">
        <v>42</v>
      </c>
      <c r="M31" s="320" t="s">
        <v>21756</v>
      </c>
      <c r="N31" s="321">
        <v>150</v>
      </c>
      <c r="O31" s="320" t="s">
        <v>2</v>
      </c>
      <c r="P31" s="320" t="s">
        <v>553</v>
      </c>
      <c r="Q31" s="320" t="s">
        <v>21755</v>
      </c>
      <c r="R31" s="320" t="s">
        <v>21676</v>
      </c>
      <c r="S31" s="320" t="s">
        <v>21754</v>
      </c>
    </row>
    <row r="32" spans="1:19" x14ac:dyDescent="0.25">
      <c r="A32" s="320" t="s">
        <v>21757</v>
      </c>
      <c r="B32" s="320" t="s">
        <v>21741</v>
      </c>
      <c r="C32" s="320" t="s">
        <v>21740</v>
      </c>
      <c r="D32" s="320" t="s">
        <v>21740</v>
      </c>
      <c r="E32" s="321">
        <v>1650</v>
      </c>
      <c r="F32" s="321">
        <v>1230.405</v>
      </c>
      <c r="G32" s="321">
        <v>409.2</v>
      </c>
      <c r="H32" s="321">
        <v>503481.72599999997</v>
      </c>
      <c r="I32" s="320" t="s">
        <v>1982</v>
      </c>
      <c r="J32" s="320" t="s">
        <v>1982</v>
      </c>
      <c r="K32" s="320" t="s">
        <v>1982</v>
      </c>
      <c r="L32" s="321">
        <v>42</v>
      </c>
      <c r="M32" s="320" t="s">
        <v>21756</v>
      </c>
      <c r="N32" s="321">
        <v>150</v>
      </c>
      <c r="O32" s="320" t="s">
        <v>2</v>
      </c>
      <c r="P32" s="320" t="s">
        <v>553</v>
      </c>
      <c r="Q32" s="320" t="s">
        <v>21755</v>
      </c>
      <c r="R32" s="320" t="s">
        <v>21676</v>
      </c>
      <c r="S32" s="320" t="s">
        <v>21754</v>
      </c>
    </row>
    <row r="33" spans="1:19" x14ac:dyDescent="0.25">
      <c r="A33" s="320" t="s">
        <v>21753</v>
      </c>
      <c r="B33" s="320" t="s">
        <v>21741</v>
      </c>
      <c r="C33" s="320" t="s">
        <v>21740</v>
      </c>
      <c r="D33" s="320" t="s">
        <v>21740</v>
      </c>
      <c r="E33" s="321">
        <v>1650</v>
      </c>
      <c r="F33" s="321">
        <v>1230.405</v>
      </c>
      <c r="G33" s="321">
        <v>154.80000000000001</v>
      </c>
      <c r="H33" s="321">
        <v>190466.69400000002</v>
      </c>
      <c r="I33" s="320" t="s">
        <v>1982</v>
      </c>
      <c r="J33" s="320" t="s">
        <v>1982</v>
      </c>
      <c r="K33" s="320" t="s">
        <v>1982</v>
      </c>
      <c r="L33" s="321">
        <v>47</v>
      </c>
      <c r="M33" s="320" t="s">
        <v>1042</v>
      </c>
      <c r="N33" s="322"/>
      <c r="O33" s="320" t="s">
        <v>2</v>
      </c>
      <c r="P33" s="320" t="s">
        <v>553</v>
      </c>
      <c r="Q33" s="320" t="s">
        <v>21751</v>
      </c>
      <c r="R33" s="320" t="s">
        <v>21676</v>
      </c>
      <c r="S33" s="320" t="s">
        <v>21732</v>
      </c>
    </row>
    <row r="34" spans="1:19" x14ac:dyDescent="0.25">
      <c r="A34" s="320" t="s">
        <v>21752</v>
      </c>
      <c r="B34" s="320" t="s">
        <v>21741</v>
      </c>
      <c r="C34" s="320" t="s">
        <v>21740</v>
      </c>
      <c r="D34" s="320" t="s">
        <v>21740</v>
      </c>
      <c r="E34" s="321">
        <v>1650</v>
      </c>
      <c r="F34" s="321">
        <v>1230.405</v>
      </c>
      <c r="G34" s="321">
        <v>287.7</v>
      </c>
      <c r="H34" s="321">
        <v>353987.51850000001</v>
      </c>
      <c r="I34" s="320" t="s">
        <v>1982</v>
      </c>
      <c r="J34" s="320" t="s">
        <v>1982</v>
      </c>
      <c r="K34" s="320" t="s">
        <v>1982</v>
      </c>
      <c r="L34" s="321">
        <v>47</v>
      </c>
      <c r="M34" s="320" t="s">
        <v>1042</v>
      </c>
      <c r="N34" s="322"/>
      <c r="O34" s="320" t="s">
        <v>2</v>
      </c>
      <c r="P34" s="320" t="s">
        <v>553</v>
      </c>
      <c r="Q34" s="320" t="s">
        <v>21751</v>
      </c>
      <c r="R34" s="320" t="s">
        <v>21676</v>
      </c>
      <c r="S34" s="320" t="s">
        <v>21732</v>
      </c>
    </row>
    <row r="35" spans="1:19" x14ac:dyDescent="0.25">
      <c r="A35" s="320" t="s">
        <v>21750</v>
      </c>
      <c r="B35" s="320" t="s">
        <v>21741</v>
      </c>
      <c r="C35" s="320" t="s">
        <v>21740</v>
      </c>
      <c r="D35" s="320" t="s">
        <v>21740</v>
      </c>
      <c r="E35" s="321">
        <v>1650</v>
      </c>
      <c r="F35" s="321">
        <v>1230.405</v>
      </c>
      <c r="G35" s="321">
        <v>322.7</v>
      </c>
      <c r="H35" s="321">
        <v>397051.69349999999</v>
      </c>
      <c r="I35" s="320" t="s">
        <v>1982</v>
      </c>
      <c r="J35" s="320" t="s">
        <v>1982</v>
      </c>
      <c r="K35" s="320" t="s">
        <v>1982</v>
      </c>
      <c r="L35" s="321">
        <v>47</v>
      </c>
      <c r="M35" s="320" t="s">
        <v>1042</v>
      </c>
      <c r="N35" s="322"/>
      <c r="O35" s="320" t="s">
        <v>2</v>
      </c>
      <c r="P35" s="320" t="s">
        <v>553</v>
      </c>
      <c r="Q35" s="320" t="s">
        <v>21748</v>
      </c>
      <c r="R35" s="320" t="s">
        <v>21676</v>
      </c>
      <c r="S35" s="320" t="s">
        <v>21732</v>
      </c>
    </row>
    <row r="36" spans="1:19" x14ac:dyDescent="0.25">
      <c r="A36" s="320" t="s">
        <v>21749</v>
      </c>
      <c r="B36" s="320" t="s">
        <v>21741</v>
      </c>
      <c r="C36" s="320" t="s">
        <v>21740</v>
      </c>
      <c r="D36" s="320" t="s">
        <v>21740</v>
      </c>
      <c r="E36" s="321">
        <v>1650</v>
      </c>
      <c r="F36" s="321">
        <v>1230.405</v>
      </c>
      <c r="G36" s="321">
        <v>411.1</v>
      </c>
      <c r="H36" s="321">
        <v>505819.49550000002</v>
      </c>
      <c r="I36" s="320" t="s">
        <v>1982</v>
      </c>
      <c r="J36" s="320" t="s">
        <v>1982</v>
      </c>
      <c r="K36" s="320" t="s">
        <v>1982</v>
      </c>
      <c r="L36" s="321">
        <v>47</v>
      </c>
      <c r="M36" s="320" t="s">
        <v>1042</v>
      </c>
      <c r="N36" s="322"/>
      <c r="O36" s="320" t="s">
        <v>2</v>
      </c>
      <c r="P36" s="320" t="s">
        <v>553</v>
      </c>
      <c r="Q36" s="320" t="s">
        <v>21748</v>
      </c>
      <c r="R36" s="320" t="s">
        <v>21676</v>
      </c>
      <c r="S36" s="320" t="s">
        <v>21732</v>
      </c>
    </row>
    <row r="37" spans="1:19" x14ac:dyDescent="0.25">
      <c r="A37" s="320" t="s">
        <v>21747</v>
      </c>
      <c r="B37" s="320" t="s">
        <v>21741</v>
      </c>
      <c r="C37" s="320" t="s">
        <v>21740</v>
      </c>
      <c r="D37" s="320" t="s">
        <v>21740</v>
      </c>
      <c r="E37" s="321">
        <v>1650</v>
      </c>
      <c r="F37" s="321">
        <v>1230.405</v>
      </c>
      <c r="G37" s="321">
        <v>563.20000000000005</v>
      </c>
      <c r="H37" s="321">
        <v>692964.09600000002</v>
      </c>
      <c r="I37" s="320" t="s">
        <v>1982</v>
      </c>
      <c r="J37" s="320" t="s">
        <v>1982</v>
      </c>
      <c r="K37" s="320" t="s">
        <v>1982</v>
      </c>
      <c r="L37" s="321">
        <v>47</v>
      </c>
      <c r="M37" s="320" t="s">
        <v>1042</v>
      </c>
      <c r="N37" s="322"/>
      <c r="O37" s="320" t="s">
        <v>2</v>
      </c>
      <c r="P37" s="320" t="s">
        <v>553</v>
      </c>
      <c r="Q37" s="320" t="s">
        <v>21745</v>
      </c>
      <c r="R37" s="320" t="s">
        <v>21676</v>
      </c>
      <c r="S37" s="320" t="s">
        <v>21732</v>
      </c>
    </row>
    <row r="38" spans="1:19" x14ac:dyDescent="0.25">
      <c r="A38" s="320" t="s">
        <v>21746</v>
      </c>
      <c r="B38" s="320" t="s">
        <v>21741</v>
      </c>
      <c r="C38" s="320" t="s">
        <v>21740</v>
      </c>
      <c r="D38" s="320" t="s">
        <v>21740</v>
      </c>
      <c r="E38" s="321">
        <v>1650</v>
      </c>
      <c r="F38" s="321">
        <v>1230.405</v>
      </c>
      <c r="G38" s="321">
        <v>592.5</v>
      </c>
      <c r="H38" s="321">
        <v>729014.96250000002</v>
      </c>
      <c r="I38" s="320" t="s">
        <v>1982</v>
      </c>
      <c r="J38" s="320" t="s">
        <v>1982</v>
      </c>
      <c r="K38" s="320" t="s">
        <v>1982</v>
      </c>
      <c r="L38" s="321">
        <v>47</v>
      </c>
      <c r="M38" s="320" t="s">
        <v>1042</v>
      </c>
      <c r="N38" s="322"/>
      <c r="O38" s="320" t="s">
        <v>2</v>
      </c>
      <c r="P38" s="320" t="s">
        <v>553</v>
      </c>
      <c r="Q38" s="320" t="s">
        <v>21745</v>
      </c>
      <c r="R38" s="320" t="s">
        <v>21676</v>
      </c>
      <c r="S38" s="320" t="s">
        <v>21732</v>
      </c>
    </row>
    <row r="39" spans="1:19" x14ac:dyDescent="0.25">
      <c r="A39" s="320" t="s">
        <v>21744</v>
      </c>
      <c r="B39" s="320" t="s">
        <v>21741</v>
      </c>
      <c r="C39" s="320" t="s">
        <v>21740</v>
      </c>
      <c r="D39" s="320" t="s">
        <v>21740</v>
      </c>
      <c r="E39" s="321">
        <v>1650</v>
      </c>
      <c r="F39" s="321">
        <v>1230.405</v>
      </c>
      <c r="G39" s="321">
        <v>354.4</v>
      </c>
      <c r="H39" s="321">
        <v>436055.53199999995</v>
      </c>
      <c r="I39" s="320" t="s">
        <v>1982</v>
      </c>
      <c r="J39" s="320" t="s">
        <v>1982</v>
      </c>
      <c r="K39" s="320" t="s">
        <v>1982</v>
      </c>
      <c r="L39" s="321">
        <v>47</v>
      </c>
      <c r="M39" s="320" t="s">
        <v>1042</v>
      </c>
      <c r="N39" s="322"/>
      <c r="O39" s="320" t="s">
        <v>2</v>
      </c>
      <c r="P39" s="320" t="s">
        <v>553</v>
      </c>
      <c r="Q39" s="320" t="s">
        <v>21743</v>
      </c>
      <c r="R39" s="320" t="s">
        <v>21676</v>
      </c>
      <c r="S39" s="320" t="s">
        <v>21732</v>
      </c>
    </row>
    <row r="40" spans="1:19" x14ac:dyDescent="0.25">
      <c r="A40" s="320" t="s">
        <v>21742</v>
      </c>
      <c r="B40" s="320" t="s">
        <v>21741</v>
      </c>
      <c r="C40" s="320" t="s">
        <v>21740</v>
      </c>
      <c r="D40" s="320" t="s">
        <v>21740</v>
      </c>
      <c r="E40" s="321">
        <v>1650</v>
      </c>
      <c r="F40" s="321">
        <v>1230.405</v>
      </c>
      <c r="G40" s="321">
        <v>370.3</v>
      </c>
      <c r="H40" s="321">
        <v>455618.97149999999</v>
      </c>
      <c r="I40" s="320" t="s">
        <v>1982</v>
      </c>
      <c r="J40" s="320" t="s">
        <v>1982</v>
      </c>
      <c r="K40" s="320" t="s">
        <v>1982</v>
      </c>
      <c r="L40" s="321">
        <v>47</v>
      </c>
      <c r="M40" s="320" t="s">
        <v>1042</v>
      </c>
      <c r="N40" s="322"/>
      <c r="O40" s="320" t="s">
        <v>2</v>
      </c>
      <c r="P40" s="320" t="s">
        <v>553</v>
      </c>
      <c r="Q40" s="320" t="s">
        <v>21739</v>
      </c>
      <c r="R40" s="320" t="s">
        <v>21676</v>
      </c>
      <c r="S40" s="320" t="s">
        <v>21732</v>
      </c>
    </row>
    <row r="41" spans="1:19" x14ac:dyDescent="0.25">
      <c r="A41" s="320" t="s">
        <v>21738</v>
      </c>
      <c r="B41" s="320" t="s">
        <v>21735</v>
      </c>
      <c r="C41" s="320" t="s">
        <v>21734</v>
      </c>
      <c r="D41" s="320" t="s">
        <v>21734</v>
      </c>
      <c r="E41" s="321">
        <v>340</v>
      </c>
      <c r="F41" s="321">
        <v>253.53800000000001</v>
      </c>
      <c r="G41" s="321">
        <v>173.2</v>
      </c>
      <c r="H41" s="321">
        <v>43912.781600000002</v>
      </c>
      <c r="I41" s="320" t="s">
        <v>1982</v>
      </c>
      <c r="J41" s="320" t="s">
        <v>1982</v>
      </c>
      <c r="K41" s="320" t="s">
        <v>1982</v>
      </c>
      <c r="L41" s="321">
        <v>47</v>
      </c>
      <c r="M41" s="320" t="s">
        <v>1042</v>
      </c>
      <c r="N41" s="322"/>
      <c r="O41" s="320" t="s">
        <v>2</v>
      </c>
      <c r="P41" s="320" t="s">
        <v>553</v>
      </c>
      <c r="Q41" s="320" t="s">
        <v>21737</v>
      </c>
      <c r="R41" s="320" t="s">
        <v>21676</v>
      </c>
      <c r="S41" s="320" t="s">
        <v>21732</v>
      </c>
    </row>
    <row r="42" spans="1:19" x14ac:dyDescent="0.25">
      <c r="A42" s="320" t="s">
        <v>21736</v>
      </c>
      <c r="B42" s="320" t="s">
        <v>21735</v>
      </c>
      <c r="C42" s="320" t="s">
        <v>21734</v>
      </c>
      <c r="D42" s="320" t="s">
        <v>21734</v>
      </c>
      <c r="E42" s="321">
        <v>340</v>
      </c>
      <c r="F42" s="321">
        <v>253.53800000000001</v>
      </c>
      <c r="G42" s="321">
        <v>131.30000000000001</v>
      </c>
      <c r="H42" s="321">
        <v>33289.539400000001</v>
      </c>
      <c r="I42" s="320" t="s">
        <v>1982</v>
      </c>
      <c r="J42" s="320" t="s">
        <v>1982</v>
      </c>
      <c r="K42" s="320" t="s">
        <v>1982</v>
      </c>
      <c r="L42" s="321">
        <v>47</v>
      </c>
      <c r="M42" s="320" t="s">
        <v>1042</v>
      </c>
      <c r="N42" s="322"/>
      <c r="O42" s="320" t="s">
        <v>2</v>
      </c>
      <c r="P42" s="320" t="s">
        <v>553</v>
      </c>
      <c r="Q42" s="320" t="s">
        <v>21733</v>
      </c>
      <c r="R42" s="320" t="s">
        <v>21676</v>
      </c>
      <c r="S42" s="320" t="s">
        <v>21732</v>
      </c>
    </row>
    <row r="43" spans="1:19" x14ac:dyDescent="0.25">
      <c r="A43" s="320" t="s">
        <v>21731</v>
      </c>
      <c r="B43" s="320" t="s">
        <v>21730</v>
      </c>
      <c r="C43" s="320" t="s">
        <v>21729</v>
      </c>
      <c r="D43" s="320" t="s">
        <v>21728</v>
      </c>
      <c r="E43" s="321">
        <v>630</v>
      </c>
      <c r="F43" s="321">
        <v>469.791</v>
      </c>
      <c r="G43" s="321">
        <v>51.5</v>
      </c>
      <c r="H43" s="321">
        <v>24194.236499999999</v>
      </c>
      <c r="I43" s="320" t="s">
        <v>1982</v>
      </c>
      <c r="J43" s="320" t="s">
        <v>1982</v>
      </c>
      <c r="K43" s="320" t="s">
        <v>1982</v>
      </c>
      <c r="L43" s="321">
        <v>45</v>
      </c>
      <c r="M43" s="320" t="s">
        <v>21727</v>
      </c>
      <c r="N43" s="322"/>
      <c r="O43" s="320" t="s">
        <v>2</v>
      </c>
      <c r="P43" s="320" t="s">
        <v>553</v>
      </c>
      <c r="Q43" s="320" t="s">
        <v>21726</v>
      </c>
      <c r="R43" s="320" t="s">
        <v>21676</v>
      </c>
      <c r="S43" s="320" t="s">
        <v>21725</v>
      </c>
    </row>
    <row r="44" spans="1:19" x14ac:dyDescent="0.25">
      <c r="A44" s="320" t="s">
        <v>21724</v>
      </c>
      <c r="B44" s="320" t="s">
        <v>21723</v>
      </c>
      <c r="C44" s="320" t="s">
        <v>21722</v>
      </c>
      <c r="D44" s="320" t="s">
        <v>21722</v>
      </c>
      <c r="E44" s="321">
        <v>680</v>
      </c>
      <c r="F44" s="321">
        <v>507.07600000000002</v>
      </c>
      <c r="G44" s="321">
        <v>0</v>
      </c>
      <c r="H44" s="321">
        <v>0</v>
      </c>
      <c r="I44" s="320" t="s">
        <v>1982</v>
      </c>
      <c r="J44" s="320" t="s">
        <v>1982</v>
      </c>
      <c r="K44" s="320" t="s">
        <v>1982</v>
      </c>
      <c r="L44" s="321">
        <v>49</v>
      </c>
      <c r="M44" s="320" t="s">
        <v>2992</v>
      </c>
      <c r="N44" s="322"/>
      <c r="O44" s="320" t="s">
        <v>2</v>
      </c>
      <c r="P44" s="320" t="s">
        <v>553</v>
      </c>
      <c r="Q44" s="320" t="s">
        <v>21677</v>
      </c>
      <c r="R44" s="320" t="s">
        <v>21676</v>
      </c>
      <c r="S44" s="320" t="s">
        <v>21721</v>
      </c>
    </row>
    <row r="45" spans="1:19" x14ac:dyDescent="0.25">
      <c r="A45" s="323" t="s">
        <v>21720</v>
      </c>
      <c r="B45" s="323" t="s">
        <v>21719</v>
      </c>
      <c r="C45" s="323" t="s">
        <v>21718</v>
      </c>
      <c r="D45" s="323" t="s">
        <v>21717</v>
      </c>
      <c r="E45" s="324">
        <v>3400</v>
      </c>
      <c r="F45" s="324">
        <v>2535.38</v>
      </c>
      <c r="G45" s="324">
        <v>1307.3</v>
      </c>
      <c r="H45" s="324">
        <v>3314502.2740000002</v>
      </c>
      <c r="I45" s="323" t="s">
        <v>1982</v>
      </c>
      <c r="J45" s="323" t="s">
        <v>1982</v>
      </c>
      <c r="K45" s="323" t="s">
        <v>1982</v>
      </c>
      <c r="L45" s="324">
        <v>175</v>
      </c>
      <c r="M45" s="324">
        <v>10</v>
      </c>
      <c r="N45" s="323" t="s">
        <v>622</v>
      </c>
      <c r="O45" s="323" t="s">
        <v>2</v>
      </c>
      <c r="P45" s="323" t="s">
        <v>553</v>
      </c>
      <c r="Q45" s="323" t="s">
        <v>21716</v>
      </c>
      <c r="R45" s="323" t="s">
        <v>21676</v>
      </c>
      <c r="S45" s="323" t="s">
        <v>21715</v>
      </c>
    </row>
    <row r="46" spans="1:19" x14ac:dyDescent="0.25">
      <c r="A46" s="323" t="s">
        <v>21714</v>
      </c>
      <c r="B46" s="323" t="s">
        <v>21713</v>
      </c>
      <c r="C46" s="323" t="s">
        <v>21712</v>
      </c>
      <c r="D46" s="323" t="s">
        <v>21711</v>
      </c>
      <c r="E46" s="324">
        <v>500</v>
      </c>
      <c r="F46" s="324">
        <v>372.85</v>
      </c>
      <c r="G46" s="324">
        <v>575</v>
      </c>
      <c r="H46" s="324">
        <v>214388.75</v>
      </c>
      <c r="I46" s="323" t="s">
        <v>1982</v>
      </c>
      <c r="J46" s="323" t="s">
        <v>1982</v>
      </c>
      <c r="K46" s="323" t="s">
        <v>1982</v>
      </c>
      <c r="L46" s="324">
        <v>65</v>
      </c>
      <c r="M46" s="324">
        <v>11</v>
      </c>
      <c r="N46" s="323" t="s">
        <v>21710</v>
      </c>
      <c r="O46" s="323" t="s">
        <v>2</v>
      </c>
      <c r="P46" s="323" t="s">
        <v>553</v>
      </c>
      <c r="Q46" s="323" t="s">
        <v>30</v>
      </c>
      <c r="R46" s="323" t="s">
        <v>21676</v>
      </c>
      <c r="S46" s="323" t="s">
        <v>21709</v>
      </c>
    </row>
    <row r="47" spans="1:19" x14ac:dyDescent="0.25">
      <c r="A47" s="323" t="s">
        <v>21708</v>
      </c>
      <c r="B47" s="323" t="s">
        <v>21691</v>
      </c>
      <c r="C47" s="323" t="s">
        <v>21707</v>
      </c>
      <c r="D47" s="323" t="s">
        <v>21689</v>
      </c>
      <c r="E47" s="324">
        <v>3000</v>
      </c>
      <c r="F47" s="324">
        <v>2237.1</v>
      </c>
      <c r="G47" s="324">
        <v>1730.7</v>
      </c>
      <c r="H47" s="324">
        <v>3871748.9699999997</v>
      </c>
      <c r="I47" s="323" t="s">
        <v>1982</v>
      </c>
      <c r="J47" s="323" t="s">
        <v>1982</v>
      </c>
      <c r="K47" s="323" t="s">
        <v>1982</v>
      </c>
      <c r="L47" s="324">
        <v>87</v>
      </c>
      <c r="M47" s="324">
        <v>25</v>
      </c>
      <c r="N47" s="323" t="s">
        <v>21688</v>
      </c>
      <c r="O47" s="323" t="s">
        <v>2</v>
      </c>
      <c r="P47" s="323" t="s">
        <v>553</v>
      </c>
      <c r="Q47" s="323" t="s">
        <v>30</v>
      </c>
      <c r="R47" s="323" t="s">
        <v>21676</v>
      </c>
      <c r="S47" s="323" t="s">
        <v>21687</v>
      </c>
    </row>
    <row r="48" spans="1:19" x14ac:dyDescent="0.25">
      <c r="A48" s="323" t="s">
        <v>21706</v>
      </c>
      <c r="B48" s="323" t="s">
        <v>21697</v>
      </c>
      <c r="C48" s="323" t="s">
        <v>198</v>
      </c>
      <c r="D48" s="323" t="s">
        <v>21695</v>
      </c>
      <c r="E48" s="324">
        <v>7300</v>
      </c>
      <c r="F48" s="324">
        <v>5443.6100000000006</v>
      </c>
      <c r="G48" s="324">
        <v>2783.2</v>
      </c>
      <c r="H48" s="324">
        <v>15150655.352</v>
      </c>
      <c r="I48" s="323" t="s">
        <v>1982</v>
      </c>
      <c r="J48" s="323" t="s">
        <v>1982</v>
      </c>
      <c r="K48" s="323" t="s">
        <v>1982</v>
      </c>
      <c r="L48" s="324">
        <v>270</v>
      </c>
      <c r="M48" s="324">
        <v>20.5</v>
      </c>
      <c r="N48" s="323" t="s">
        <v>21694</v>
      </c>
      <c r="O48" s="323" t="s">
        <v>2</v>
      </c>
      <c r="P48" s="323" t="s">
        <v>553</v>
      </c>
      <c r="Q48" s="323" t="s">
        <v>30</v>
      </c>
      <c r="R48" s="323" t="s">
        <v>21676</v>
      </c>
      <c r="S48" s="323" t="s">
        <v>21693</v>
      </c>
    </row>
    <row r="49" spans="1:19" x14ac:dyDescent="0.25">
      <c r="A49" s="323" t="s">
        <v>21705</v>
      </c>
      <c r="B49" s="323" t="s">
        <v>21697</v>
      </c>
      <c r="C49" s="323" t="s">
        <v>21704</v>
      </c>
      <c r="D49" s="323" t="s">
        <v>21695</v>
      </c>
      <c r="E49" s="324">
        <v>7300</v>
      </c>
      <c r="F49" s="324">
        <v>5443.6100000000006</v>
      </c>
      <c r="G49" s="324">
        <v>2441.5</v>
      </c>
      <c r="H49" s="324">
        <v>13290573.815000001</v>
      </c>
      <c r="I49" s="323" t="s">
        <v>1982</v>
      </c>
      <c r="J49" s="323" t="s">
        <v>1982</v>
      </c>
      <c r="K49" s="323" t="s">
        <v>1982</v>
      </c>
      <c r="L49" s="324">
        <v>270</v>
      </c>
      <c r="M49" s="324">
        <v>20.5</v>
      </c>
      <c r="N49" s="323" t="s">
        <v>21694</v>
      </c>
      <c r="O49" s="323" t="s">
        <v>2</v>
      </c>
      <c r="P49" s="323" t="s">
        <v>553</v>
      </c>
      <c r="Q49" s="323" t="s">
        <v>30</v>
      </c>
      <c r="R49" s="323" t="s">
        <v>21676</v>
      </c>
      <c r="S49" s="323" t="s">
        <v>21693</v>
      </c>
    </row>
    <row r="50" spans="1:19" x14ac:dyDescent="0.25">
      <c r="A50" s="323" t="s">
        <v>21703</v>
      </c>
      <c r="B50" s="323" t="s">
        <v>21697</v>
      </c>
      <c r="C50" s="323" t="s">
        <v>21702</v>
      </c>
      <c r="D50" s="323" t="s">
        <v>21695</v>
      </c>
      <c r="E50" s="324">
        <v>7300</v>
      </c>
      <c r="F50" s="324">
        <v>5443.6100000000006</v>
      </c>
      <c r="G50" s="324">
        <v>3801.6</v>
      </c>
      <c r="H50" s="324">
        <v>20694427.776000001</v>
      </c>
      <c r="I50" s="323" t="s">
        <v>1982</v>
      </c>
      <c r="J50" s="323" t="s">
        <v>1982</v>
      </c>
      <c r="K50" s="323" t="s">
        <v>1982</v>
      </c>
      <c r="L50" s="324">
        <v>270</v>
      </c>
      <c r="M50" s="324">
        <v>20.5</v>
      </c>
      <c r="N50" s="323" t="s">
        <v>21694</v>
      </c>
      <c r="O50" s="323" t="s">
        <v>2</v>
      </c>
      <c r="P50" s="323" t="s">
        <v>553</v>
      </c>
      <c r="Q50" s="323" t="s">
        <v>30</v>
      </c>
      <c r="R50" s="323" t="s">
        <v>21676</v>
      </c>
      <c r="S50" s="323" t="s">
        <v>21693</v>
      </c>
    </row>
    <row r="51" spans="1:19" x14ac:dyDescent="0.25">
      <c r="A51" s="323" t="s">
        <v>21701</v>
      </c>
      <c r="B51" s="323" t="s">
        <v>21681</v>
      </c>
      <c r="C51" s="323" t="s">
        <v>21700</v>
      </c>
      <c r="D51" s="323" t="s">
        <v>21679</v>
      </c>
      <c r="E51" s="324">
        <v>5760</v>
      </c>
      <c r="F51" s="324">
        <v>4295.232</v>
      </c>
      <c r="G51" s="324">
        <v>1807.4</v>
      </c>
      <c r="H51" s="324">
        <v>7763202.3168000001</v>
      </c>
      <c r="I51" s="323" t="s">
        <v>1982</v>
      </c>
      <c r="J51" s="323" t="s">
        <v>1982</v>
      </c>
      <c r="K51" s="323" t="s">
        <v>1982</v>
      </c>
      <c r="L51" s="324">
        <v>110</v>
      </c>
      <c r="M51" s="324">
        <v>28</v>
      </c>
      <c r="N51" s="323" t="s">
        <v>21678</v>
      </c>
      <c r="O51" s="323" t="s">
        <v>2</v>
      </c>
      <c r="P51" s="323" t="s">
        <v>553</v>
      </c>
      <c r="Q51" s="323" t="s">
        <v>81</v>
      </c>
      <c r="R51" s="323" t="s">
        <v>21676</v>
      </c>
      <c r="S51" s="323" t="s">
        <v>21699</v>
      </c>
    </row>
    <row r="52" spans="1:19" x14ac:dyDescent="0.25">
      <c r="A52" s="323" t="s">
        <v>21698</v>
      </c>
      <c r="B52" s="323" t="s">
        <v>21697</v>
      </c>
      <c r="C52" s="323" t="s">
        <v>21696</v>
      </c>
      <c r="D52" s="323" t="s">
        <v>21695</v>
      </c>
      <c r="E52" s="324">
        <v>7300</v>
      </c>
      <c r="F52" s="324">
        <v>5443.6100000000006</v>
      </c>
      <c r="G52" s="324">
        <v>2209</v>
      </c>
      <c r="H52" s="324">
        <v>12024934.490000002</v>
      </c>
      <c r="I52" s="323" t="s">
        <v>1982</v>
      </c>
      <c r="J52" s="323" t="s">
        <v>1982</v>
      </c>
      <c r="K52" s="323" t="s">
        <v>1982</v>
      </c>
      <c r="L52" s="324">
        <v>270</v>
      </c>
      <c r="M52" s="324">
        <v>20.5</v>
      </c>
      <c r="N52" s="323" t="s">
        <v>21694</v>
      </c>
      <c r="O52" s="323" t="s">
        <v>2</v>
      </c>
      <c r="P52" s="323" t="s">
        <v>553</v>
      </c>
      <c r="Q52" s="323" t="s">
        <v>147</v>
      </c>
      <c r="R52" s="323" t="s">
        <v>21676</v>
      </c>
      <c r="S52" s="323" t="s">
        <v>21693</v>
      </c>
    </row>
    <row r="53" spans="1:19" x14ac:dyDescent="0.25">
      <c r="A53" s="323" t="s">
        <v>21692</v>
      </c>
      <c r="B53" s="323" t="s">
        <v>21691</v>
      </c>
      <c r="C53" s="323" t="s">
        <v>21690</v>
      </c>
      <c r="D53" s="323" t="s">
        <v>21689</v>
      </c>
      <c r="E53" s="324">
        <v>3000</v>
      </c>
      <c r="F53" s="324">
        <v>2237.1</v>
      </c>
      <c r="G53" s="324">
        <v>1794.8</v>
      </c>
      <c r="H53" s="324">
        <v>4015147.0799999996</v>
      </c>
      <c r="I53" s="323" t="s">
        <v>1982</v>
      </c>
      <c r="J53" s="323" t="s">
        <v>1982</v>
      </c>
      <c r="K53" s="323" t="s">
        <v>1982</v>
      </c>
      <c r="L53" s="324">
        <v>87</v>
      </c>
      <c r="M53" s="324">
        <v>25</v>
      </c>
      <c r="N53" s="323" t="s">
        <v>21688</v>
      </c>
      <c r="O53" s="323" t="s">
        <v>2</v>
      </c>
      <c r="P53" s="323" t="s">
        <v>553</v>
      </c>
      <c r="Q53" s="323" t="s">
        <v>21677</v>
      </c>
      <c r="R53" s="323" t="s">
        <v>21676</v>
      </c>
      <c r="S53" s="323" t="s">
        <v>21687</v>
      </c>
    </row>
    <row r="54" spans="1:19" x14ac:dyDescent="0.25">
      <c r="A54" s="323" t="s">
        <v>21686</v>
      </c>
      <c r="B54" s="323" t="s">
        <v>21681</v>
      </c>
      <c r="C54" s="323" t="s">
        <v>21685</v>
      </c>
      <c r="D54" s="323" t="s">
        <v>21679</v>
      </c>
      <c r="E54" s="324">
        <v>5760</v>
      </c>
      <c r="F54" s="324">
        <v>4295.232</v>
      </c>
      <c r="G54" s="324">
        <v>1389.8</v>
      </c>
      <c r="H54" s="324">
        <v>5969513.4336000001</v>
      </c>
      <c r="I54" s="323" t="s">
        <v>1982</v>
      </c>
      <c r="J54" s="323" t="s">
        <v>1982</v>
      </c>
      <c r="K54" s="323" t="s">
        <v>1982</v>
      </c>
      <c r="L54" s="324">
        <v>110</v>
      </c>
      <c r="M54" s="324">
        <v>28</v>
      </c>
      <c r="N54" s="323" t="s">
        <v>21678</v>
      </c>
      <c r="O54" s="323" t="s">
        <v>2</v>
      </c>
      <c r="P54" s="323" t="s">
        <v>553</v>
      </c>
      <c r="Q54" s="323" t="s">
        <v>21677</v>
      </c>
      <c r="R54" s="323" t="s">
        <v>21676</v>
      </c>
      <c r="S54" s="323" t="s">
        <v>21675</v>
      </c>
    </row>
    <row r="55" spans="1:19" x14ac:dyDescent="0.25">
      <c r="A55" s="323" t="s">
        <v>21684</v>
      </c>
      <c r="B55" s="323" t="s">
        <v>21681</v>
      </c>
      <c r="C55" s="323" t="s">
        <v>21683</v>
      </c>
      <c r="D55" s="323" t="s">
        <v>21679</v>
      </c>
      <c r="E55" s="324">
        <v>5760</v>
      </c>
      <c r="F55" s="324">
        <v>4295.232</v>
      </c>
      <c r="G55" s="324">
        <v>2845.4</v>
      </c>
      <c r="H55" s="324">
        <v>12221653.1328</v>
      </c>
      <c r="I55" s="323" t="s">
        <v>1982</v>
      </c>
      <c r="J55" s="323" t="s">
        <v>1982</v>
      </c>
      <c r="K55" s="323" t="s">
        <v>1982</v>
      </c>
      <c r="L55" s="324">
        <v>110</v>
      </c>
      <c r="M55" s="324">
        <v>28</v>
      </c>
      <c r="N55" s="323" t="s">
        <v>21678</v>
      </c>
      <c r="O55" s="323" t="s">
        <v>2</v>
      </c>
      <c r="P55" s="323" t="s">
        <v>553</v>
      </c>
      <c r="Q55" s="323" t="s">
        <v>21677</v>
      </c>
      <c r="R55" s="323" t="s">
        <v>21676</v>
      </c>
      <c r="S55" s="323" t="s">
        <v>21675</v>
      </c>
    </row>
    <row r="56" spans="1:19" x14ac:dyDescent="0.25">
      <c r="A56" s="323" t="s">
        <v>21682</v>
      </c>
      <c r="B56" s="323" t="s">
        <v>21681</v>
      </c>
      <c r="C56" s="323" t="s">
        <v>21680</v>
      </c>
      <c r="D56" s="323" t="s">
        <v>21679</v>
      </c>
      <c r="E56" s="324">
        <v>5760</v>
      </c>
      <c r="F56" s="324">
        <v>4295.232</v>
      </c>
      <c r="G56" s="324">
        <v>1590.7</v>
      </c>
      <c r="H56" s="324">
        <v>6832425.5423999997</v>
      </c>
      <c r="I56" s="323" t="s">
        <v>1982</v>
      </c>
      <c r="J56" s="323" t="s">
        <v>1982</v>
      </c>
      <c r="K56" s="323" t="s">
        <v>1982</v>
      </c>
      <c r="L56" s="324">
        <v>110</v>
      </c>
      <c r="M56" s="324">
        <v>28</v>
      </c>
      <c r="N56" s="323" t="s">
        <v>21678</v>
      </c>
      <c r="O56" s="323" t="s">
        <v>2</v>
      </c>
      <c r="P56" s="323" t="s">
        <v>553</v>
      </c>
      <c r="Q56" s="323" t="s">
        <v>21677</v>
      </c>
      <c r="R56" s="323" t="s">
        <v>21676</v>
      </c>
      <c r="S56" s="323" t="s">
        <v>21675</v>
      </c>
    </row>
  </sheetData>
  <pageMargins left="0.25" right="0.25" top="0.75" bottom="0.75" header="0.3" footer="0.3"/>
  <pageSetup paperSize="5" scale="4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5"/>
  <sheetViews>
    <sheetView zoomScaleNormal="100" workbookViewId="0">
      <selection activeCell="L10" sqref="L10"/>
    </sheetView>
  </sheetViews>
  <sheetFormatPr defaultRowHeight="17.100000000000001" customHeight="1" x14ac:dyDescent="0.25"/>
  <cols>
    <col min="1" max="1" width="6.28515625" customWidth="1"/>
    <col min="2" max="2" width="14.42578125" customWidth="1"/>
    <col min="3" max="3" width="7.85546875" customWidth="1"/>
    <col min="4" max="4" width="8.7109375" customWidth="1"/>
    <col min="5" max="5" width="13.7109375" customWidth="1"/>
    <col min="6" max="6" width="9" customWidth="1"/>
    <col min="7" max="7" width="9.5703125" customWidth="1"/>
    <col min="8" max="8" width="10.28515625" customWidth="1"/>
    <col min="9" max="9" width="7.42578125" customWidth="1"/>
    <col min="10" max="10" width="10.5703125" customWidth="1"/>
    <col min="11" max="12" width="6.7109375" customWidth="1"/>
    <col min="13" max="13" width="9.140625" customWidth="1"/>
    <col min="14" max="14" width="9.140625" style="227" customWidth="1"/>
    <col min="15" max="15" width="7.7109375" style="227" customWidth="1"/>
    <col min="16" max="16" width="10" customWidth="1"/>
    <col min="17" max="17" width="0.85546875" customWidth="1"/>
    <col min="18" max="18" width="2.140625" customWidth="1"/>
    <col min="257" max="257" width="6.28515625" customWidth="1"/>
    <col min="258" max="258" width="12.42578125" customWidth="1"/>
    <col min="259" max="259" width="7.85546875" customWidth="1"/>
    <col min="260" max="260" width="8.7109375" customWidth="1"/>
    <col min="261" max="261" width="13.7109375" customWidth="1"/>
    <col min="262" max="262" width="9" customWidth="1"/>
    <col min="263" max="263" width="9.5703125" customWidth="1"/>
    <col min="264" max="264" width="10.28515625" customWidth="1"/>
    <col min="265" max="265" width="7.42578125" customWidth="1"/>
    <col min="266" max="266" width="10.5703125" customWidth="1"/>
    <col min="267" max="268" width="6.7109375" customWidth="1"/>
    <col min="269" max="270" width="9.140625" customWidth="1"/>
    <col min="271" max="271" width="7.7109375" customWidth="1"/>
    <col min="272" max="272" width="10" customWidth="1"/>
    <col min="273" max="273" width="0.85546875" customWidth="1"/>
    <col min="274" max="274" width="2.140625" customWidth="1"/>
    <col min="513" max="513" width="6.28515625" customWidth="1"/>
    <col min="514" max="514" width="12.42578125" customWidth="1"/>
    <col min="515" max="515" width="7.85546875" customWidth="1"/>
    <col min="516" max="516" width="8.7109375" customWidth="1"/>
    <col min="517" max="517" width="13.7109375" customWidth="1"/>
    <col min="518" max="518" width="9" customWidth="1"/>
    <col min="519" max="519" width="9.5703125" customWidth="1"/>
    <col min="520" max="520" width="10.28515625" customWidth="1"/>
    <col min="521" max="521" width="7.42578125" customWidth="1"/>
    <col min="522" max="522" width="10.5703125" customWidth="1"/>
    <col min="523" max="524" width="6.7109375" customWidth="1"/>
    <col min="525" max="526" width="9.140625" customWidth="1"/>
    <col min="527" max="527" width="7.7109375" customWidth="1"/>
    <col min="528" max="528" width="10" customWidth="1"/>
    <col min="529" max="529" width="0.85546875" customWidth="1"/>
    <col min="530" max="530" width="2.140625" customWidth="1"/>
    <col min="769" max="769" width="6.28515625" customWidth="1"/>
    <col min="770" max="770" width="12.42578125" customWidth="1"/>
    <col min="771" max="771" width="7.85546875" customWidth="1"/>
    <col min="772" max="772" width="8.7109375" customWidth="1"/>
    <col min="773" max="773" width="13.7109375" customWidth="1"/>
    <col min="774" max="774" width="9" customWidth="1"/>
    <col min="775" max="775" width="9.5703125" customWidth="1"/>
    <col min="776" max="776" width="10.28515625" customWidth="1"/>
    <col min="777" max="777" width="7.42578125" customWidth="1"/>
    <col min="778" max="778" width="10.5703125" customWidth="1"/>
    <col min="779" max="780" width="6.7109375" customWidth="1"/>
    <col min="781" max="782" width="9.140625" customWidth="1"/>
    <col min="783" max="783" width="7.7109375" customWidth="1"/>
    <col min="784" max="784" width="10" customWidth="1"/>
    <col min="785" max="785" width="0.85546875" customWidth="1"/>
    <col min="786" max="786" width="2.140625" customWidth="1"/>
    <col min="1025" max="1025" width="6.28515625" customWidth="1"/>
    <col min="1026" max="1026" width="12.42578125" customWidth="1"/>
    <col min="1027" max="1027" width="7.85546875" customWidth="1"/>
    <col min="1028" max="1028" width="8.7109375" customWidth="1"/>
    <col min="1029" max="1029" width="13.7109375" customWidth="1"/>
    <col min="1030" max="1030" width="9" customWidth="1"/>
    <col min="1031" max="1031" width="9.5703125" customWidth="1"/>
    <col min="1032" max="1032" width="10.28515625" customWidth="1"/>
    <col min="1033" max="1033" width="7.42578125" customWidth="1"/>
    <col min="1034" max="1034" width="10.5703125" customWidth="1"/>
    <col min="1035" max="1036" width="6.7109375" customWidth="1"/>
    <col min="1037" max="1038" width="9.140625" customWidth="1"/>
    <col min="1039" max="1039" width="7.7109375" customWidth="1"/>
    <col min="1040" max="1040" width="10" customWidth="1"/>
    <col min="1041" max="1041" width="0.85546875" customWidth="1"/>
    <col min="1042" max="1042" width="2.140625" customWidth="1"/>
    <col min="1281" max="1281" width="6.28515625" customWidth="1"/>
    <col min="1282" max="1282" width="12.42578125" customWidth="1"/>
    <col min="1283" max="1283" width="7.85546875" customWidth="1"/>
    <col min="1284" max="1284" width="8.7109375" customWidth="1"/>
    <col min="1285" max="1285" width="13.7109375" customWidth="1"/>
    <col min="1286" max="1286" width="9" customWidth="1"/>
    <col min="1287" max="1287" width="9.5703125" customWidth="1"/>
    <col min="1288" max="1288" width="10.28515625" customWidth="1"/>
    <col min="1289" max="1289" width="7.42578125" customWidth="1"/>
    <col min="1290" max="1290" width="10.5703125" customWidth="1"/>
    <col min="1291" max="1292" width="6.7109375" customWidth="1"/>
    <col min="1293" max="1294" width="9.140625" customWidth="1"/>
    <col min="1295" max="1295" width="7.7109375" customWidth="1"/>
    <col min="1296" max="1296" width="10" customWidth="1"/>
    <col min="1297" max="1297" width="0.85546875" customWidth="1"/>
    <col min="1298" max="1298" width="2.140625" customWidth="1"/>
    <col min="1537" max="1537" width="6.28515625" customWidth="1"/>
    <col min="1538" max="1538" width="12.42578125" customWidth="1"/>
    <col min="1539" max="1539" width="7.85546875" customWidth="1"/>
    <col min="1540" max="1540" width="8.7109375" customWidth="1"/>
    <col min="1541" max="1541" width="13.7109375" customWidth="1"/>
    <col min="1542" max="1542" width="9" customWidth="1"/>
    <col min="1543" max="1543" width="9.5703125" customWidth="1"/>
    <col min="1544" max="1544" width="10.28515625" customWidth="1"/>
    <col min="1545" max="1545" width="7.42578125" customWidth="1"/>
    <col min="1546" max="1546" width="10.5703125" customWidth="1"/>
    <col min="1547" max="1548" width="6.7109375" customWidth="1"/>
    <col min="1549" max="1550" width="9.140625" customWidth="1"/>
    <col min="1551" max="1551" width="7.7109375" customWidth="1"/>
    <col min="1552" max="1552" width="10" customWidth="1"/>
    <col min="1553" max="1553" width="0.85546875" customWidth="1"/>
    <col min="1554" max="1554" width="2.140625" customWidth="1"/>
    <col min="1793" max="1793" width="6.28515625" customWidth="1"/>
    <col min="1794" max="1794" width="12.42578125" customWidth="1"/>
    <col min="1795" max="1795" width="7.85546875" customWidth="1"/>
    <col min="1796" max="1796" width="8.7109375" customWidth="1"/>
    <col min="1797" max="1797" width="13.7109375" customWidth="1"/>
    <col min="1798" max="1798" width="9" customWidth="1"/>
    <col min="1799" max="1799" width="9.5703125" customWidth="1"/>
    <col min="1800" max="1800" width="10.28515625" customWidth="1"/>
    <col min="1801" max="1801" width="7.42578125" customWidth="1"/>
    <col min="1802" max="1802" width="10.5703125" customWidth="1"/>
    <col min="1803" max="1804" width="6.7109375" customWidth="1"/>
    <col min="1805" max="1806" width="9.140625" customWidth="1"/>
    <col min="1807" max="1807" width="7.7109375" customWidth="1"/>
    <col min="1808" max="1808" width="10" customWidth="1"/>
    <col min="1809" max="1809" width="0.85546875" customWidth="1"/>
    <col min="1810" max="1810" width="2.140625" customWidth="1"/>
    <col min="2049" max="2049" width="6.28515625" customWidth="1"/>
    <col min="2050" max="2050" width="12.42578125" customWidth="1"/>
    <col min="2051" max="2051" width="7.85546875" customWidth="1"/>
    <col min="2052" max="2052" width="8.7109375" customWidth="1"/>
    <col min="2053" max="2053" width="13.7109375" customWidth="1"/>
    <col min="2054" max="2054" width="9" customWidth="1"/>
    <col min="2055" max="2055" width="9.5703125" customWidth="1"/>
    <col min="2056" max="2056" width="10.28515625" customWidth="1"/>
    <col min="2057" max="2057" width="7.42578125" customWidth="1"/>
    <col min="2058" max="2058" width="10.5703125" customWidth="1"/>
    <col min="2059" max="2060" width="6.7109375" customWidth="1"/>
    <col min="2061" max="2062" width="9.140625" customWidth="1"/>
    <col min="2063" max="2063" width="7.7109375" customWidth="1"/>
    <col min="2064" max="2064" width="10" customWidth="1"/>
    <col min="2065" max="2065" width="0.85546875" customWidth="1"/>
    <col min="2066" max="2066" width="2.140625" customWidth="1"/>
    <col min="2305" max="2305" width="6.28515625" customWidth="1"/>
    <col min="2306" max="2306" width="12.42578125" customWidth="1"/>
    <col min="2307" max="2307" width="7.85546875" customWidth="1"/>
    <col min="2308" max="2308" width="8.7109375" customWidth="1"/>
    <col min="2309" max="2309" width="13.7109375" customWidth="1"/>
    <col min="2310" max="2310" width="9" customWidth="1"/>
    <col min="2311" max="2311" width="9.5703125" customWidth="1"/>
    <col min="2312" max="2312" width="10.28515625" customWidth="1"/>
    <col min="2313" max="2313" width="7.42578125" customWidth="1"/>
    <col min="2314" max="2314" width="10.5703125" customWidth="1"/>
    <col min="2315" max="2316" width="6.7109375" customWidth="1"/>
    <col min="2317" max="2318" width="9.140625" customWidth="1"/>
    <col min="2319" max="2319" width="7.7109375" customWidth="1"/>
    <col min="2320" max="2320" width="10" customWidth="1"/>
    <col min="2321" max="2321" width="0.85546875" customWidth="1"/>
    <col min="2322" max="2322" width="2.140625" customWidth="1"/>
    <col min="2561" max="2561" width="6.28515625" customWidth="1"/>
    <col min="2562" max="2562" width="12.42578125" customWidth="1"/>
    <col min="2563" max="2563" width="7.85546875" customWidth="1"/>
    <col min="2564" max="2564" width="8.7109375" customWidth="1"/>
    <col min="2565" max="2565" width="13.7109375" customWidth="1"/>
    <col min="2566" max="2566" width="9" customWidth="1"/>
    <col min="2567" max="2567" width="9.5703125" customWidth="1"/>
    <col min="2568" max="2568" width="10.28515625" customWidth="1"/>
    <col min="2569" max="2569" width="7.42578125" customWidth="1"/>
    <col min="2570" max="2570" width="10.5703125" customWidth="1"/>
    <col min="2571" max="2572" width="6.7109375" customWidth="1"/>
    <col min="2573" max="2574" width="9.140625" customWidth="1"/>
    <col min="2575" max="2575" width="7.7109375" customWidth="1"/>
    <col min="2576" max="2576" width="10" customWidth="1"/>
    <col min="2577" max="2577" width="0.85546875" customWidth="1"/>
    <col min="2578" max="2578" width="2.140625" customWidth="1"/>
    <col min="2817" max="2817" width="6.28515625" customWidth="1"/>
    <col min="2818" max="2818" width="12.42578125" customWidth="1"/>
    <col min="2819" max="2819" width="7.85546875" customWidth="1"/>
    <col min="2820" max="2820" width="8.7109375" customWidth="1"/>
    <col min="2821" max="2821" width="13.7109375" customWidth="1"/>
    <col min="2822" max="2822" width="9" customWidth="1"/>
    <col min="2823" max="2823" width="9.5703125" customWidth="1"/>
    <col min="2824" max="2824" width="10.28515625" customWidth="1"/>
    <col min="2825" max="2825" width="7.42578125" customWidth="1"/>
    <col min="2826" max="2826" width="10.5703125" customWidth="1"/>
    <col min="2827" max="2828" width="6.7109375" customWidth="1"/>
    <col min="2829" max="2830" width="9.140625" customWidth="1"/>
    <col min="2831" max="2831" width="7.7109375" customWidth="1"/>
    <col min="2832" max="2832" width="10" customWidth="1"/>
    <col min="2833" max="2833" width="0.85546875" customWidth="1"/>
    <col min="2834" max="2834" width="2.140625" customWidth="1"/>
    <col min="3073" max="3073" width="6.28515625" customWidth="1"/>
    <col min="3074" max="3074" width="12.42578125" customWidth="1"/>
    <col min="3075" max="3075" width="7.85546875" customWidth="1"/>
    <col min="3076" max="3076" width="8.7109375" customWidth="1"/>
    <col min="3077" max="3077" width="13.7109375" customWidth="1"/>
    <col min="3078" max="3078" width="9" customWidth="1"/>
    <col min="3079" max="3079" width="9.5703125" customWidth="1"/>
    <col min="3080" max="3080" width="10.28515625" customWidth="1"/>
    <col min="3081" max="3081" width="7.42578125" customWidth="1"/>
    <col min="3082" max="3082" width="10.5703125" customWidth="1"/>
    <col min="3083" max="3084" width="6.7109375" customWidth="1"/>
    <col min="3085" max="3086" width="9.140625" customWidth="1"/>
    <col min="3087" max="3087" width="7.7109375" customWidth="1"/>
    <col min="3088" max="3088" width="10" customWidth="1"/>
    <col min="3089" max="3089" width="0.85546875" customWidth="1"/>
    <col min="3090" max="3090" width="2.140625" customWidth="1"/>
    <col min="3329" max="3329" width="6.28515625" customWidth="1"/>
    <col min="3330" max="3330" width="12.42578125" customWidth="1"/>
    <col min="3331" max="3331" width="7.85546875" customWidth="1"/>
    <col min="3332" max="3332" width="8.7109375" customWidth="1"/>
    <col min="3333" max="3333" width="13.7109375" customWidth="1"/>
    <col min="3334" max="3334" width="9" customWidth="1"/>
    <col min="3335" max="3335" width="9.5703125" customWidth="1"/>
    <col min="3336" max="3336" width="10.28515625" customWidth="1"/>
    <col min="3337" max="3337" width="7.42578125" customWidth="1"/>
    <col min="3338" max="3338" width="10.5703125" customWidth="1"/>
    <col min="3339" max="3340" width="6.7109375" customWidth="1"/>
    <col min="3341" max="3342" width="9.140625" customWidth="1"/>
    <col min="3343" max="3343" width="7.7109375" customWidth="1"/>
    <col min="3344" max="3344" width="10" customWidth="1"/>
    <col min="3345" max="3345" width="0.85546875" customWidth="1"/>
    <col min="3346" max="3346" width="2.140625" customWidth="1"/>
    <col min="3585" max="3585" width="6.28515625" customWidth="1"/>
    <col min="3586" max="3586" width="12.42578125" customWidth="1"/>
    <col min="3587" max="3587" width="7.85546875" customWidth="1"/>
    <col min="3588" max="3588" width="8.7109375" customWidth="1"/>
    <col min="3589" max="3589" width="13.7109375" customWidth="1"/>
    <col min="3590" max="3590" width="9" customWidth="1"/>
    <col min="3591" max="3591" width="9.5703125" customWidth="1"/>
    <col min="3592" max="3592" width="10.28515625" customWidth="1"/>
    <col min="3593" max="3593" width="7.42578125" customWidth="1"/>
    <col min="3594" max="3594" width="10.5703125" customWidth="1"/>
    <col min="3595" max="3596" width="6.7109375" customWidth="1"/>
    <col min="3597" max="3598" width="9.140625" customWidth="1"/>
    <col min="3599" max="3599" width="7.7109375" customWidth="1"/>
    <col min="3600" max="3600" width="10" customWidth="1"/>
    <col min="3601" max="3601" width="0.85546875" customWidth="1"/>
    <col min="3602" max="3602" width="2.140625" customWidth="1"/>
    <col min="3841" max="3841" width="6.28515625" customWidth="1"/>
    <col min="3842" max="3842" width="12.42578125" customWidth="1"/>
    <col min="3843" max="3843" width="7.85546875" customWidth="1"/>
    <col min="3844" max="3844" width="8.7109375" customWidth="1"/>
    <col min="3845" max="3845" width="13.7109375" customWidth="1"/>
    <col min="3846" max="3846" width="9" customWidth="1"/>
    <col min="3847" max="3847" width="9.5703125" customWidth="1"/>
    <col min="3848" max="3848" width="10.28515625" customWidth="1"/>
    <col min="3849" max="3849" width="7.42578125" customWidth="1"/>
    <col min="3850" max="3850" width="10.5703125" customWidth="1"/>
    <col min="3851" max="3852" width="6.7109375" customWidth="1"/>
    <col min="3853" max="3854" width="9.140625" customWidth="1"/>
    <col min="3855" max="3855" width="7.7109375" customWidth="1"/>
    <col min="3856" max="3856" width="10" customWidth="1"/>
    <col min="3857" max="3857" width="0.85546875" customWidth="1"/>
    <col min="3858" max="3858" width="2.140625" customWidth="1"/>
    <col min="4097" max="4097" width="6.28515625" customWidth="1"/>
    <col min="4098" max="4098" width="12.42578125" customWidth="1"/>
    <col min="4099" max="4099" width="7.85546875" customWidth="1"/>
    <col min="4100" max="4100" width="8.7109375" customWidth="1"/>
    <col min="4101" max="4101" width="13.7109375" customWidth="1"/>
    <col min="4102" max="4102" width="9" customWidth="1"/>
    <col min="4103" max="4103" width="9.5703125" customWidth="1"/>
    <col min="4104" max="4104" width="10.28515625" customWidth="1"/>
    <col min="4105" max="4105" width="7.42578125" customWidth="1"/>
    <col min="4106" max="4106" width="10.5703125" customWidth="1"/>
    <col min="4107" max="4108" width="6.7109375" customWidth="1"/>
    <col min="4109" max="4110" width="9.140625" customWidth="1"/>
    <col min="4111" max="4111" width="7.7109375" customWidth="1"/>
    <col min="4112" max="4112" width="10" customWidth="1"/>
    <col min="4113" max="4113" width="0.85546875" customWidth="1"/>
    <col min="4114" max="4114" width="2.140625" customWidth="1"/>
    <col min="4353" max="4353" width="6.28515625" customWidth="1"/>
    <col min="4354" max="4354" width="12.42578125" customWidth="1"/>
    <col min="4355" max="4355" width="7.85546875" customWidth="1"/>
    <col min="4356" max="4356" width="8.7109375" customWidth="1"/>
    <col min="4357" max="4357" width="13.7109375" customWidth="1"/>
    <col min="4358" max="4358" width="9" customWidth="1"/>
    <col min="4359" max="4359" width="9.5703125" customWidth="1"/>
    <col min="4360" max="4360" width="10.28515625" customWidth="1"/>
    <col min="4361" max="4361" width="7.42578125" customWidth="1"/>
    <col min="4362" max="4362" width="10.5703125" customWidth="1"/>
    <col min="4363" max="4364" width="6.7109375" customWidth="1"/>
    <col min="4365" max="4366" width="9.140625" customWidth="1"/>
    <col min="4367" max="4367" width="7.7109375" customWidth="1"/>
    <col min="4368" max="4368" width="10" customWidth="1"/>
    <col min="4369" max="4369" width="0.85546875" customWidth="1"/>
    <col min="4370" max="4370" width="2.140625" customWidth="1"/>
    <col min="4609" max="4609" width="6.28515625" customWidth="1"/>
    <col min="4610" max="4610" width="12.42578125" customWidth="1"/>
    <col min="4611" max="4611" width="7.85546875" customWidth="1"/>
    <col min="4612" max="4612" width="8.7109375" customWidth="1"/>
    <col min="4613" max="4613" width="13.7109375" customWidth="1"/>
    <col min="4614" max="4614" width="9" customWidth="1"/>
    <col min="4615" max="4615" width="9.5703125" customWidth="1"/>
    <col min="4616" max="4616" width="10.28515625" customWidth="1"/>
    <col min="4617" max="4617" width="7.42578125" customWidth="1"/>
    <col min="4618" max="4618" width="10.5703125" customWidth="1"/>
    <col min="4619" max="4620" width="6.7109375" customWidth="1"/>
    <col min="4621" max="4622" width="9.140625" customWidth="1"/>
    <col min="4623" max="4623" width="7.7109375" customWidth="1"/>
    <col min="4624" max="4624" width="10" customWidth="1"/>
    <col min="4625" max="4625" width="0.85546875" customWidth="1"/>
    <col min="4626" max="4626" width="2.140625" customWidth="1"/>
    <col min="4865" max="4865" width="6.28515625" customWidth="1"/>
    <col min="4866" max="4866" width="12.42578125" customWidth="1"/>
    <col min="4867" max="4867" width="7.85546875" customWidth="1"/>
    <col min="4868" max="4868" width="8.7109375" customWidth="1"/>
    <col min="4869" max="4869" width="13.7109375" customWidth="1"/>
    <col min="4870" max="4870" width="9" customWidth="1"/>
    <col min="4871" max="4871" width="9.5703125" customWidth="1"/>
    <col min="4872" max="4872" width="10.28515625" customWidth="1"/>
    <col min="4873" max="4873" width="7.42578125" customWidth="1"/>
    <col min="4874" max="4874" width="10.5703125" customWidth="1"/>
    <col min="4875" max="4876" width="6.7109375" customWidth="1"/>
    <col min="4877" max="4878" width="9.140625" customWidth="1"/>
    <col min="4879" max="4879" width="7.7109375" customWidth="1"/>
    <col min="4880" max="4880" width="10" customWidth="1"/>
    <col min="4881" max="4881" width="0.85546875" customWidth="1"/>
    <col min="4882" max="4882" width="2.140625" customWidth="1"/>
    <col min="5121" max="5121" width="6.28515625" customWidth="1"/>
    <col min="5122" max="5122" width="12.42578125" customWidth="1"/>
    <col min="5123" max="5123" width="7.85546875" customWidth="1"/>
    <col min="5124" max="5124" width="8.7109375" customWidth="1"/>
    <col min="5125" max="5125" width="13.7109375" customWidth="1"/>
    <col min="5126" max="5126" width="9" customWidth="1"/>
    <col min="5127" max="5127" width="9.5703125" customWidth="1"/>
    <col min="5128" max="5128" width="10.28515625" customWidth="1"/>
    <col min="5129" max="5129" width="7.42578125" customWidth="1"/>
    <col min="5130" max="5130" width="10.5703125" customWidth="1"/>
    <col min="5131" max="5132" width="6.7109375" customWidth="1"/>
    <col min="5133" max="5134" width="9.140625" customWidth="1"/>
    <col min="5135" max="5135" width="7.7109375" customWidth="1"/>
    <col min="5136" max="5136" width="10" customWidth="1"/>
    <col min="5137" max="5137" width="0.85546875" customWidth="1"/>
    <col min="5138" max="5138" width="2.140625" customWidth="1"/>
    <col min="5377" max="5377" width="6.28515625" customWidth="1"/>
    <col min="5378" max="5378" width="12.42578125" customWidth="1"/>
    <col min="5379" max="5379" width="7.85546875" customWidth="1"/>
    <col min="5380" max="5380" width="8.7109375" customWidth="1"/>
    <col min="5381" max="5381" width="13.7109375" customWidth="1"/>
    <col min="5382" max="5382" width="9" customWidth="1"/>
    <col min="5383" max="5383" width="9.5703125" customWidth="1"/>
    <col min="5384" max="5384" width="10.28515625" customWidth="1"/>
    <col min="5385" max="5385" width="7.42578125" customWidth="1"/>
    <col min="5386" max="5386" width="10.5703125" customWidth="1"/>
    <col min="5387" max="5388" width="6.7109375" customWidth="1"/>
    <col min="5389" max="5390" width="9.140625" customWidth="1"/>
    <col min="5391" max="5391" width="7.7109375" customWidth="1"/>
    <col min="5392" max="5392" width="10" customWidth="1"/>
    <col min="5393" max="5393" width="0.85546875" customWidth="1"/>
    <col min="5394" max="5394" width="2.140625" customWidth="1"/>
    <col min="5633" max="5633" width="6.28515625" customWidth="1"/>
    <col min="5634" max="5634" width="12.42578125" customWidth="1"/>
    <col min="5635" max="5635" width="7.85546875" customWidth="1"/>
    <col min="5636" max="5636" width="8.7109375" customWidth="1"/>
    <col min="5637" max="5637" width="13.7109375" customWidth="1"/>
    <col min="5638" max="5638" width="9" customWidth="1"/>
    <col min="5639" max="5639" width="9.5703125" customWidth="1"/>
    <col min="5640" max="5640" width="10.28515625" customWidth="1"/>
    <col min="5641" max="5641" width="7.42578125" customWidth="1"/>
    <col min="5642" max="5642" width="10.5703125" customWidth="1"/>
    <col min="5643" max="5644" width="6.7109375" customWidth="1"/>
    <col min="5645" max="5646" width="9.140625" customWidth="1"/>
    <col min="5647" max="5647" width="7.7109375" customWidth="1"/>
    <col min="5648" max="5648" width="10" customWidth="1"/>
    <col min="5649" max="5649" width="0.85546875" customWidth="1"/>
    <col min="5650" max="5650" width="2.140625" customWidth="1"/>
    <col min="5889" max="5889" width="6.28515625" customWidth="1"/>
    <col min="5890" max="5890" width="12.42578125" customWidth="1"/>
    <col min="5891" max="5891" width="7.85546875" customWidth="1"/>
    <col min="5892" max="5892" width="8.7109375" customWidth="1"/>
    <col min="5893" max="5893" width="13.7109375" customWidth="1"/>
    <col min="5894" max="5894" width="9" customWidth="1"/>
    <col min="5895" max="5895" width="9.5703125" customWidth="1"/>
    <col min="5896" max="5896" width="10.28515625" customWidth="1"/>
    <col min="5897" max="5897" width="7.42578125" customWidth="1"/>
    <col min="5898" max="5898" width="10.5703125" customWidth="1"/>
    <col min="5899" max="5900" width="6.7109375" customWidth="1"/>
    <col min="5901" max="5902" width="9.140625" customWidth="1"/>
    <col min="5903" max="5903" width="7.7109375" customWidth="1"/>
    <col min="5904" max="5904" width="10" customWidth="1"/>
    <col min="5905" max="5905" width="0.85546875" customWidth="1"/>
    <col min="5906" max="5906" width="2.140625" customWidth="1"/>
    <col min="6145" max="6145" width="6.28515625" customWidth="1"/>
    <col min="6146" max="6146" width="12.42578125" customWidth="1"/>
    <col min="6147" max="6147" width="7.85546875" customWidth="1"/>
    <col min="6148" max="6148" width="8.7109375" customWidth="1"/>
    <col min="6149" max="6149" width="13.7109375" customWidth="1"/>
    <col min="6150" max="6150" width="9" customWidth="1"/>
    <col min="6151" max="6151" width="9.5703125" customWidth="1"/>
    <col min="6152" max="6152" width="10.28515625" customWidth="1"/>
    <col min="6153" max="6153" width="7.42578125" customWidth="1"/>
    <col min="6154" max="6154" width="10.5703125" customWidth="1"/>
    <col min="6155" max="6156" width="6.7109375" customWidth="1"/>
    <col min="6157" max="6158" width="9.140625" customWidth="1"/>
    <col min="6159" max="6159" width="7.7109375" customWidth="1"/>
    <col min="6160" max="6160" width="10" customWidth="1"/>
    <col min="6161" max="6161" width="0.85546875" customWidth="1"/>
    <col min="6162" max="6162" width="2.140625" customWidth="1"/>
    <col min="6401" max="6401" width="6.28515625" customWidth="1"/>
    <col min="6402" max="6402" width="12.42578125" customWidth="1"/>
    <col min="6403" max="6403" width="7.85546875" customWidth="1"/>
    <col min="6404" max="6404" width="8.7109375" customWidth="1"/>
    <col min="6405" max="6405" width="13.7109375" customWidth="1"/>
    <col min="6406" max="6406" width="9" customWidth="1"/>
    <col min="6407" max="6407" width="9.5703125" customWidth="1"/>
    <col min="6408" max="6408" width="10.28515625" customWidth="1"/>
    <col min="6409" max="6409" width="7.42578125" customWidth="1"/>
    <col min="6410" max="6410" width="10.5703125" customWidth="1"/>
    <col min="6411" max="6412" width="6.7109375" customWidth="1"/>
    <col min="6413" max="6414" width="9.140625" customWidth="1"/>
    <col min="6415" max="6415" width="7.7109375" customWidth="1"/>
    <col min="6416" max="6416" width="10" customWidth="1"/>
    <col min="6417" max="6417" width="0.85546875" customWidth="1"/>
    <col min="6418" max="6418" width="2.140625" customWidth="1"/>
    <col min="6657" max="6657" width="6.28515625" customWidth="1"/>
    <col min="6658" max="6658" width="12.42578125" customWidth="1"/>
    <col min="6659" max="6659" width="7.85546875" customWidth="1"/>
    <col min="6660" max="6660" width="8.7109375" customWidth="1"/>
    <col min="6661" max="6661" width="13.7109375" customWidth="1"/>
    <col min="6662" max="6662" width="9" customWidth="1"/>
    <col min="6663" max="6663" width="9.5703125" customWidth="1"/>
    <col min="6664" max="6664" width="10.28515625" customWidth="1"/>
    <col min="6665" max="6665" width="7.42578125" customWidth="1"/>
    <col min="6666" max="6666" width="10.5703125" customWidth="1"/>
    <col min="6667" max="6668" width="6.7109375" customWidth="1"/>
    <col min="6669" max="6670" width="9.140625" customWidth="1"/>
    <col min="6671" max="6671" width="7.7109375" customWidth="1"/>
    <col min="6672" max="6672" width="10" customWidth="1"/>
    <col min="6673" max="6673" width="0.85546875" customWidth="1"/>
    <col min="6674" max="6674" width="2.140625" customWidth="1"/>
    <col min="6913" max="6913" width="6.28515625" customWidth="1"/>
    <col min="6914" max="6914" width="12.42578125" customWidth="1"/>
    <col min="6915" max="6915" width="7.85546875" customWidth="1"/>
    <col min="6916" max="6916" width="8.7109375" customWidth="1"/>
    <col min="6917" max="6917" width="13.7109375" customWidth="1"/>
    <col min="6918" max="6918" width="9" customWidth="1"/>
    <col min="6919" max="6919" width="9.5703125" customWidth="1"/>
    <col min="6920" max="6920" width="10.28515625" customWidth="1"/>
    <col min="6921" max="6921" width="7.42578125" customWidth="1"/>
    <col min="6922" max="6922" width="10.5703125" customWidth="1"/>
    <col min="6923" max="6924" width="6.7109375" customWidth="1"/>
    <col min="6925" max="6926" width="9.140625" customWidth="1"/>
    <col min="6927" max="6927" width="7.7109375" customWidth="1"/>
    <col min="6928" max="6928" width="10" customWidth="1"/>
    <col min="6929" max="6929" width="0.85546875" customWidth="1"/>
    <col min="6930" max="6930" width="2.140625" customWidth="1"/>
    <col min="7169" max="7169" width="6.28515625" customWidth="1"/>
    <col min="7170" max="7170" width="12.42578125" customWidth="1"/>
    <col min="7171" max="7171" width="7.85546875" customWidth="1"/>
    <col min="7172" max="7172" width="8.7109375" customWidth="1"/>
    <col min="7173" max="7173" width="13.7109375" customWidth="1"/>
    <col min="7174" max="7174" width="9" customWidth="1"/>
    <col min="7175" max="7175" width="9.5703125" customWidth="1"/>
    <col min="7176" max="7176" width="10.28515625" customWidth="1"/>
    <col min="7177" max="7177" width="7.42578125" customWidth="1"/>
    <col min="7178" max="7178" width="10.5703125" customWidth="1"/>
    <col min="7179" max="7180" width="6.7109375" customWidth="1"/>
    <col min="7181" max="7182" width="9.140625" customWidth="1"/>
    <col min="7183" max="7183" width="7.7109375" customWidth="1"/>
    <col min="7184" max="7184" width="10" customWidth="1"/>
    <col min="7185" max="7185" width="0.85546875" customWidth="1"/>
    <col min="7186" max="7186" width="2.140625" customWidth="1"/>
    <col min="7425" max="7425" width="6.28515625" customWidth="1"/>
    <col min="7426" max="7426" width="12.42578125" customWidth="1"/>
    <col min="7427" max="7427" width="7.85546875" customWidth="1"/>
    <col min="7428" max="7428" width="8.7109375" customWidth="1"/>
    <col min="7429" max="7429" width="13.7109375" customWidth="1"/>
    <col min="7430" max="7430" width="9" customWidth="1"/>
    <col min="7431" max="7431" width="9.5703125" customWidth="1"/>
    <col min="7432" max="7432" width="10.28515625" customWidth="1"/>
    <col min="7433" max="7433" width="7.42578125" customWidth="1"/>
    <col min="7434" max="7434" width="10.5703125" customWidth="1"/>
    <col min="7435" max="7436" width="6.7109375" customWidth="1"/>
    <col min="7437" max="7438" width="9.140625" customWidth="1"/>
    <col min="7439" max="7439" width="7.7109375" customWidth="1"/>
    <col min="7440" max="7440" width="10" customWidth="1"/>
    <col min="7441" max="7441" width="0.85546875" customWidth="1"/>
    <col min="7442" max="7442" width="2.140625" customWidth="1"/>
    <col min="7681" max="7681" width="6.28515625" customWidth="1"/>
    <col min="7682" max="7682" width="12.42578125" customWidth="1"/>
    <col min="7683" max="7683" width="7.85546875" customWidth="1"/>
    <col min="7684" max="7684" width="8.7109375" customWidth="1"/>
    <col min="7685" max="7685" width="13.7109375" customWidth="1"/>
    <col min="7686" max="7686" width="9" customWidth="1"/>
    <col min="7687" max="7687" width="9.5703125" customWidth="1"/>
    <col min="7688" max="7688" width="10.28515625" customWidth="1"/>
    <col min="7689" max="7689" width="7.42578125" customWidth="1"/>
    <col min="7690" max="7690" width="10.5703125" customWidth="1"/>
    <col min="7691" max="7692" width="6.7109375" customWidth="1"/>
    <col min="7693" max="7694" width="9.140625" customWidth="1"/>
    <col min="7695" max="7695" width="7.7109375" customWidth="1"/>
    <col min="7696" max="7696" width="10" customWidth="1"/>
    <col min="7697" max="7697" width="0.85546875" customWidth="1"/>
    <col min="7698" max="7698" width="2.140625" customWidth="1"/>
    <col min="7937" max="7937" width="6.28515625" customWidth="1"/>
    <col min="7938" max="7938" width="12.42578125" customWidth="1"/>
    <col min="7939" max="7939" width="7.85546875" customWidth="1"/>
    <col min="7940" max="7940" width="8.7109375" customWidth="1"/>
    <col min="7941" max="7941" width="13.7109375" customWidth="1"/>
    <col min="7942" max="7942" width="9" customWidth="1"/>
    <col min="7943" max="7943" width="9.5703125" customWidth="1"/>
    <col min="7944" max="7944" width="10.28515625" customWidth="1"/>
    <col min="7945" max="7945" width="7.42578125" customWidth="1"/>
    <col min="7946" max="7946" width="10.5703125" customWidth="1"/>
    <col min="7947" max="7948" width="6.7109375" customWidth="1"/>
    <col min="7949" max="7950" width="9.140625" customWidth="1"/>
    <col min="7951" max="7951" width="7.7109375" customWidth="1"/>
    <col min="7952" max="7952" width="10" customWidth="1"/>
    <col min="7953" max="7953" width="0.85546875" customWidth="1"/>
    <col min="7954" max="7954" width="2.140625" customWidth="1"/>
    <col min="8193" max="8193" width="6.28515625" customWidth="1"/>
    <col min="8194" max="8194" width="12.42578125" customWidth="1"/>
    <col min="8195" max="8195" width="7.85546875" customWidth="1"/>
    <col min="8196" max="8196" width="8.7109375" customWidth="1"/>
    <col min="8197" max="8197" width="13.7109375" customWidth="1"/>
    <col min="8198" max="8198" width="9" customWidth="1"/>
    <col min="8199" max="8199" width="9.5703125" customWidth="1"/>
    <col min="8200" max="8200" width="10.28515625" customWidth="1"/>
    <col min="8201" max="8201" width="7.42578125" customWidth="1"/>
    <col min="8202" max="8202" width="10.5703125" customWidth="1"/>
    <col min="8203" max="8204" width="6.7109375" customWidth="1"/>
    <col min="8205" max="8206" width="9.140625" customWidth="1"/>
    <col min="8207" max="8207" width="7.7109375" customWidth="1"/>
    <col min="8208" max="8208" width="10" customWidth="1"/>
    <col min="8209" max="8209" width="0.85546875" customWidth="1"/>
    <col min="8210" max="8210" width="2.140625" customWidth="1"/>
    <col min="8449" max="8449" width="6.28515625" customWidth="1"/>
    <col min="8450" max="8450" width="12.42578125" customWidth="1"/>
    <col min="8451" max="8451" width="7.85546875" customWidth="1"/>
    <col min="8452" max="8452" width="8.7109375" customWidth="1"/>
    <col min="8453" max="8453" width="13.7109375" customWidth="1"/>
    <col min="8454" max="8454" width="9" customWidth="1"/>
    <col min="8455" max="8455" width="9.5703125" customWidth="1"/>
    <col min="8456" max="8456" width="10.28515625" customWidth="1"/>
    <col min="8457" max="8457" width="7.42578125" customWidth="1"/>
    <col min="8458" max="8458" width="10.5703125" customWidth="1"/>
    <col min="8459" max="8460" width="6.7109375" customWidth="1"/>
    <col min="8461" max="8462" width="9.140625" customWidth="1"/>
    <col min="8463" max="8463" width="7.7109375" customWidth="1"/>
    <col min="8464" max="8464" width="10" customWidth="1"/>
    <col min="8465" max="8465" width="0.85546875" customWidth="1"/>
    <col min="8466" max="8466" width="2.140625" customWidth="1"/>
    <col min="8705" max="8705" width="6.28515625" customWidth="1"/>
    <col min="8706" max="8706" width="12.42578125" customWidth="1"/>
    <col min="8707" max="8707" width="7.85546875" customWidth="1"/>
    <col min="8708" max="8708" width="8.7109375" customWidth="1"/>
    <col min="8709" max="8709" width="13.7109375" customWidth="1"/>
    <col min="8710" max="8710" width="9" customWidth="1"/>
    <col min="8711" max="8711" width="9.5703125" customWidth="1"/>
    <col min="8712" max="8712" width="10.28515625" customWidth="1"/>
    <col min="8713" max="8713" width="7.42578125" customWidth="1"/>
    <col min="8714" max="8714" width="10.5703125" customWidth="1"/>
    <col min="8715" max="8716" width="6.7109375" customWidth="1"/>
    <col min="8717" max="8718" width="9.140625" customWidth="1"/>
    <col min="8719" max="8719" width="7.7109375" customWidth="1"/>
    <col min="8720" max="8720" width="10" customWidth="1"/>
    <col min="8721" max="8721" width="0.85546875" customWidth="1"/>
    <col min="8722" max="8722" width="2.140625" customWidth="1"/>
    <col min="8961" max="8961" width="6.28515625" customWidth="1"/>
    <col min="8962" max="8962" width="12.42578125" customWidth="1"/>
    <col min="8963" max="8963" width="7.85546875" customWidth="1"/>
    <col min="8964" max="8964" width="8.7109375" customWidth="1"/>
    <col min="8965" max="8965" width="13.7109375" customWidth="1"/>
    <col min="8966" max="8966" width="9" customWidth="1"/>
    <col min="8967" max="8967" width="9.5703125" customWidth="1"/>
    <col min="8968" max="8968" width="10.28515625" customWidth="1"/>
    <col min="8969" max="8969" width="7.42578125" customWidth="1"/>
    <col min="8970" max="8970" width="10.5703125" customWidth="1"/>
    <col min="8971" max="8972" width="6.7109375" customWidth="1"/>
    <col min="8973" max="8974" width="9.140625" customWidth="1"/>
    <col min="8975" max="8975" width="7.7109375" customWidth="1"/>
    <col min="8976" max="8976" width="10" customWidth="1"/>
    <col min="8977" max="8977" width="0.85546875" customWidth="1"/>
    <col min="8978" max="8978" width="2.140625" customWidth="1"/>
    <col min="9217" max="9217" width="6.28515625" customWidth="1"/>
    <col min="9218" max="9218" width="12.42578125" customWidth="1"/>
    <col min="9219" max="9219" width="7.85546875" customWidth="1"/>
    <col min="9220" max="9220" width="8.7109375" customWidth="1"/>
    <col min="9221" max="9221" width="13.7109375" customWidth="1"/>
    <col min="9222" max="9222" width="9" customWidth="1"/>
    <col min="9223" max="9223" width="9.5703125" customWidth="1"/>
    <col min="9224" max="9224" width="10.28515625" customWidth="1"/>
    <col min="9225" max="9225" width="7.42578125" customWidth="1"/>
    <col min="9226" max="9226" width="10.5703125" customWidth="1"/>
    <col min="9227" max="9228" width="6.7109375" customWidth="1"/>
    <col min="9229" max="9230" width="9.140625" customWidth="1"/>
    <col min="9231" max="9231" width="7.7109375" customWidth="1"/>
    <col min="9232" max="9232" width="10" customWidth="1"/>
    <col min="9233" max="9233" width="0.85546875" customWidth="1"/>
    <col min="9234" max="9234" width="2.140625" customWidth="1"/>
    <col min="9473" max="9473" width="6.28515625" customWidth="1"/>
    <col min="9474" max="9474" width="12.42578125" customWidth="1"/>
    <col min="9475" max="9475" width="7.85546875" customWidth="1"/>
    <col min="9476" max="9476" width="8.7109375" customWidth="1"/>
    <col min="9477" max="9477" width="13.7109375" customWidth="1"/>
    <col min="9478" max="9478" width="9" customWidth="1"/>
    <col min="9479" max="9479" width="9.5703125" customWidth="1"/>
    <col min="9480" max="9480" width="10.28515625" customWidth="1"/>
    <col min="9481" max="9481" width="7.42578125" customWidth="1"/>
    <col min="9482" max="9482" width="10.5703125" customWidth="1"/>
    <col min="9483" max="9484" width="6.7109375" customWidth="1"/>
    <col min="9485" max="9486" width="9.140625" customWidth="1"/>
    <col min="9487" max="9487" width="7.7109375" customWidth="1"/>
    <col min="9488" max="9488" width="10" customWidth="1"/>
    <col min="9489" max="9489" width="0.85546875" customWidth="1"/>
    <col min="9490" max="9490" width="2.140625" customWidth="1"/>
    <col min="9729" max="9729" width="6.28515625" customWidth="1"/>
    <col min="9730" max="9730" width="12.42578125" customWidth="1"/>
    <col min="9731" max="9731" width="7.85546875" customWidth="1"/>
    <col min="9732" max="9732" width="8.7109375" customWidth="1"/>
    <col min="9733" max="9733" width="13.7109375" customWidth="1"/>
    <col min="9734" max="9734" width="9" customWidth="1"/>
    <col min="9735" max="9735" width="9.5703125" customWidth="1"/>
    <col min="9736" max="9736" width="10.28515625" customWidth="1"/>
    <col min="9737" max="9737" width="7.42578125" customWidth="1"/>
    <col min="9738" max="9738" width="10.5703125" customWidth="1"/>
    <col min="9739" max="9740" width="6.7109375" customWidth="1"/>
    <col min="9741" max="9742" width="9.140625" customWidth="1"/>
    <col min="9743" max="9743" width="7.7109375" customWidth="1"/>
    <col min="9744" max="9744" width="10" customWidth="1"/>
    <col min="9745" max="9745" width="0.85546875" customWidth="1"/>
    <col min="9746" max="9746" width="2.140625" customWidth="1"/>
    <col min="9985" max="9985" width="6.28515625" customWidth="1"/>
    <col min="9986" max="9986" width="12.42578125" customWidth="1"/>
    <col min="9987" max="9987" width="7.85546875" customWidth="1"/>
    <col min="9988" max="9988" width="8.7109375" customWidth="1"/>
    <col min="9989" max="9989" width="13.7109375" customWidth="1"/>
    <col min="9990" max="9990" width="9" customWidth="1"/>
    <col min="9991" max="9991" width="9.5703125" customWidth="1"/>
    <col min="9992" max="9992" width="10.28515625" customWidth="1"/>
    <col min="9993" max="9993" width="7.42578125" customWidth="1"/>
    <col min="9994" max="9994" width="10.5703125" customWidth="1"/>
    <col min="9995" max="9996" width="6.7109375" customWidth="1"/>
    <col min="9997" max="9998" width="9.140625" customWidth="1"/>
    <col min="9999" max="9999" width="7.7109375" customWidth="1"/>
    <col min="10000" max="10000" width="10" customWidth="1"/>
    <col min="10001" max="10001" width="0.85546875" customWidth="1"/>
    <col min="10002" max="10002" width="2.140625" customWidth="1"/>
    <col min="10241" max="10241" width="6.28515625" customWidth="1"/>
    <col min="10242" max="10242" width="12.42578125" customWidth="1"/>
    <col min="10243" max="10243" width="7.85546875" customWidth="1"/>
    <col min="10244" max="10244" width="8.7109375" customWidth="1"/>
    <col min="10245" max="10245" width="13.7109375" customWidth="1"/>
    <col min="10246" max="10246" width="9" customWidth="1"/>
    <col min="10247" max="10247" width="9.5703125" customWidth="1"/>
    <col min="10248" max="10248" width="10.28515625" customWidth="1"/>
    <col min="10249" max="10249" width="7.42578125" customWidth="1"/>
    <col min="10250" max="10250" width="10.5703125" customWidth="1"/>
    <col min="10251" max="10252" width="6.7109375" customWidth="1"/>
    <col min="10253" max="10254" width="9.140625" customWidth="1"/>
    <col min="10255" max="10255" width="7.7109375" customWidth="1"/>
    <col min="10256" max="10256" width="10" customWidth="1"/>
    <col min="10257" max="10257" width="0.85546875" customWidth="1"/>
    <col min="10258" max="10258" width="2.140625" customWidth="1"/>
    <col min="10497" max="10497" width="6.28515625" customWidth="1"/>
    <col min="10498" max="10498" width="12.42578125" customWidth="1"/>
    <col min="10499" max="10499" width="7.85546875" customWidth="1"/>
    <col min="10500" max="10500" width="8.7109375" customWidth="1"/>
    <col min="10501" max="10501" width="13.7109375" customWidth="1"/>
    <col min="10502" max="10502" width="9" customWidth="1"/>
    <col min="10503" max="10503" width="9.5703125" customWidth="1"/>
    <col min="10504" max="10504" width="10.28515625" customWidth="1"/>
    <col min="10505" max="10505" width="7.42578125" customWidth="1"/>
    <col min="10506" max="10506" width="10.5703125" customWidth="1"/>
    <col min="10507" max="10508" width="6.7109375" customWidth="1"/>
    <col min="10509" max="10510" width="9.140625" customWidth="1"/>
    <col min="10511" max="10511" width="7.7109375" customWidth="1"/>
    <col min="10512" max="10512" width="10" customWidth="1"/>
    <col min="10513" max="10513" width="0.85546875" customWidth="1"/>
    <col min="10514" max="10514" width="2.140625" customWidth="1"/>
    <col min="10753" max="10753" width="6.28515625" customWidth="1"/>
    <col min="10754" max="10754" width="12.42578125" customWidth="1"/>
    <col min="10755" max="10755" width="7.85546875" customWidth="1"/>
    <col min="10756" max="10756" width="8.7109375" customWidth="1"/>
    <col min="10757" max="10757" width="13.7109375" customWidth="1"/>
    <col min="10758" max="10758" width="9" customWidth="1"/>
    <col min="10759" max="10759" width="9.5703125" customWidth="1"/>
    <col min="10760" max="10760" width="10.28515625" customWidth="1"/>
    <col min="10761" max="10761" width="7.42578125" customWidth="1"/>
    <col min="10762" max="10762" width="10.5703125" customWidth="1"/>
    <col min="10763" max="10764" width="6.7109375" customWidth="1"/>
    <col min="10765" max="10766" width="9.140625" customWidth="1"/>
    <col min="10767" max="10767" width="7.7109375" customWidth="1"/>
    <col min="10768" max="10768" width="10" customWidth="1"/>
    <col min="10769" max="10769" width="0.85546875" customWidth="1"/>
    <col min="10770" max="10770" width="2.140625" customWidth="1"/>
    <col min="11009" max="11009" width="6.28515625" customWidth="1"/>
    <col min="11010" max="11010" width="12.42578125" customWidth="1"/>
    <col min="11011" max="11011" width="7.85546875" customWidth="1"/>
    <col min="11012" max="11012" width="8.7109375" customWidth="1"/>
    <col min="11013" max="11013" width="13.7109375" customWidth="1"/>
    <col min="11014" max="11014" width="9" customWidth="1"/>
    <col min="11015" max="11015" width="9.5703125" customWidth="1"/>
    <col min="11016" max="11016" width="10.28515625" customWidth="1"/>
    <col min="11017" max="11017" width="7.42578125" customWidth="1"/>
    <col min="11018" max="11018" width="10.5703125" customWidth="1"/>
    <col min="11019" max="11020" width="6.7109375" customWidth="1"/>
    <col min="11021" max="11022" width="9.140625" customWidth="1"/>
    <col min="11023" max="11023" width="7.7109375" customWidth="1"/>
    <col min="11024" max="11024" width="10" customWidth="1"/>
    <col min="11025" max="11025" width="0.85546875" customWidth="1"/>
    <col min="11026" max="11026" width="2.140625" customWidth="1"/>
    <col min="11265" max="11265" width="6.28515625" customWidth="1"/>
    <col min="11266" max="11266" width="12.42578125" customWidth="1"/>
    <col min="11267" max="11267" width="7.85546875" customWidth="1"/>
    <col min="11268" max="11268" width="8.7109375" customWidth="1"/>
    <col min="11269" max="11269" width="13.7109375" customWidth="1"/>
    <col min="11270" max="11270" width="9" customWidth="1"/>
    <col min="11271" max="11271" width="9.5703125" customWidth="1"/>
    <col min="11272" max="11272" width="10.28515625" customWidth="1"/>
    <col min="11273" max="11273" width="7.42578125" customWidth="1"/>
    <col min="11274" max="11274" width="10.5703125" customWidth="1"/>
    <col min="11275" max="11276" width="6.7109375" customWidth="1"/>
    <col min="11277" max="11278" width="9.140625" customWidth="1"/>
    <col min="11279" max="11279" width="7.7109375" customWidth="1"/>
    <col min="11280" max="11280" width="10" customWidth="1"/>
    <col min="11281" max="11281" width="0.85546875" customWidth="1"/>
    <col min="11282" max="11282" width="2.140625" customWidth="1"/>
    <col min="11521" max="11521" width="6.28515625" customWidth="1"/>
    <col min="11522" max="11522" width="12.42578125" customWidth="1"/>
    <col min="11523" max="11523" width="7.85546875" customWidth="1"/>
    <col min="11524" max="11524" width="8.7109375" customWidth="1"/>
    <col min="11525" max="11525" width="13.7109375" customWidth="1"/>
    <col min="11526" max="11526" width="9" customWidth="1"/>
    <col min="11527" max="11527" width="9.5703125" customWidth="1"/>
    <col min="11528" max="11528" width="10.28515625" customWidth="1"/>
    <col min="11529" max="11529" width="7.42578125" customWidth="1"/>
    <col min="11530" max="11530" width="10.5703125" customWidth="1"/>
    <col min="11531" max="11532" width="6.7109375" customWidth="1"/>
    <col min="11533" max="11534" width="9.140625" customWidth="1"/>
    <col min="11535" max="11535" width="7.7109375" customWidth="1"/>
    <col min="11536" max="11536" width="10" customWidth="1"/>
    <col min="11537" max="11537" width="0.85546875" customWidth="1"/>
    <col min="11538" max="11538" width="2.140625" customWidth="1"/>
    <col min="11777" max="11777" width="6.28515625" customWidth="1"/>
    <col min="11778" max="11778" width="12.42578125" customWidth="1"/>
    <col min="11779" max="11779" width="7.85546875" customWidth="1"/>
    <col min="11780" max="11780" width="8.7109375" customWidth="1"/>
    <col min="11781" max="11781" width="13.7109375" customWidth="1"/>
    <col min="11782" max="11782" width="9" customWidth="1"/>
    <col min="11783" max="11783" width="9.5703125" customWidth="1"/>
    <col min="11784" max="11784" width="10.28515625" customWidth="1"/>
    <col min="11785" max="11785" width="7.42578125" customWidth="1"/>
    <col min="11786" max="11786" width="10.5703125" customWidth="1"/>
    <col min="11787" max="11788" width="6.7109375" customWidth="1"/>
    <col min="11789" max="11790" width="9.140625" customWidth="1"/>
    <col min="11791" max="11791" width="7.7109375" customWidth="1"/>
    <col min="11792" max="11792" width="10" customWidth="1"/>
    <col min="11793" max="11793" width="0.85546875" customWidth="1"/>
    <col min="11794" max="11794" width="2.140625" customWidth="1"/>
    <col min="12033" max="12033" width="6.28515625" customWidth="1"/>
    <col min="12034" max="12034" width="12.42578125" customWidth="1"/>
    <col min="12035" max="12035" width="7.85546875" customWidth="1"/>
    <col min="12036" max="12036" width="8.7109375" customWidth="1"/>
    <col min="12037" max="12037" width="13.7109375" customWidth="1"/>
    <col min="12038" max="12038" width="9" customWidth="1"/>
    <col min="12039" max="12039" width="9.5703125" customWidth="1"/>
    <col min="12040" max="12040" width="10.28515625" customWidth="1"/>
    <col min="12041" max="12041" width="7.42578125" customWidth="1"/>
    <col min="12042" max="12042" width="10.5703125" customWidth="1"/>
    <col min="12043" max="12044" width="6.7109375" customWidth="1"/>
    <col min="12045" max="12046" width="9.140625" customWidth="1"/>
    <col min="12047" max="12047" width="7.7109375" customWidth="1"/>
    <col min="12048" max="12048" width="10" customWidth="1"/>
    <col min="12049" max="12049" width="0.85546875" customWidth="1"/>
    <col min="12050" max="12050" width="2.140625" customWidth="1"/>
    <col min="12289" max="12289" width="6.28515625" customWidth="1"/>
    <col min="12290" max="12290" width="12.42578125" customWidth="1"/>
    <col min="12291" max="12291" width="7.85546875" customWidth="1"/>
    <col min="12292" max="12292" width="8.7109375" customWidth="1"/>
    <col min="12293" max="12293" width="13.7109375" customWidth="1"/>
    <col min="12294" max="12294" width="9" customWidth="1"/>
    <col min="12295" max="12295" width="9.5703125" customWidth="1"/>
    <col min="12296" max="12296" width="10.28515625" customWidth="1"/>
    <col min="12297" max="12297" width="7.42578125" customWidth="1"/>
    <col min="12298" max="12298" width="10.5703125" customWidth="1"/>
    <col min="12299" max="12300" width="6.7109375" customWidth="1"/>
    <col min="12301" max="12302" width="9.140625" customWidth="1"/>
    <col min="12303" max="12303" width="7.7109375" customWidth="1"/>
    <col min="12304" max="12304" width="10" customWidth="1"/>
    <col min="12305" max="12305" width="0.85546875" customWidth="1"/>
    <col min="12306" max="12306" width="2.140625" customWidth="1"/>
    <col min="12545" max="12545" width="6.28515625" customWidth="1"/>
    <col min="12546" max="12546" width="12.42578125" customWidth="1"/>
    <col min="12547" max="12547" width="7.85546875" customWidth="1"/>
    <col min="12548" max="12548" width="8.7109375" customWidth="1"/>
    <col min="12549" max="12549" width="13.7109375" customWidth="1"/>
    <col min="12550" max="12550" width="9" customWidth="1"/>
    <col min="12551" max="12551" width="9.5703125" customWidth="1"/>
    <col min="12552" max="12552" width="10.28515625" customWidth="1"/>
    <col min="12553" max="12553" width="7.42578125" customWidth="1"/>
    <col min="12554" max="12554" width="10.5703125" customWidth="1"/>
    <col min="12555" max="12556" width="6.7109375" customWidth="1"/>
    <col min="12557" max="12558" width="9.140625" customWidth="1"/>
    <col min="12559" max="12559" width="7.7109375" customWidth="1"/>
    <col min="12560" max="12560" width="10" customWidth="1"/>
    <col min="12561" max="12561" width="0.85546875" customWidth="1"/>
    <col min="12562" max="12562" width="2.140625" customWidth="1"/>
    <col min="12801" max="12801" width="6.28515625" customWidth="1"/>
    <col min="12802" max="12802" width="12.42578125" customWidth="1"/>
    <col min="12803" max="12803" width="7.85546875" customWidth="1"/>
    <col min="12804" max="12804" width="8.7109375" customWidth="1"/>
    <col min="12805" max="12805" width="13.7109375" customWidth="1"/>
    <col min="12806" max="12806" width="9" customWidth="1"/>
    <col min="12807" max="12807" width="9.5703125" customWidth="1"/>
    <col min="12808" max="12808" width="10.28515625" customWidth="1"/>
    <col min="12809" max="12809" width="7.42578125" customWidth="1"/>
    <col min="12810" max="12810" width="10.5703125" customWidth="1"/>
    <col min="12811" max="12812" width="6.7109375" customWidth="1"/>
    <col min="12813" max="12814" width="9.140625" customWidth="1"/>
    <col min="12815" max="12815" width="7.7109375" customWidth="1"/>
    <col min="12816" max="12816" width="10" customWidth="1"/>
    <col min="12817" max="12817" width="0.85546875" customWidth="1"/>
    <col min="12818" max="12818" width="2.140625" customWidth="1"/>
    <col min="13057" max="13057" width="6.28515625" customWidth="1"/>
    <col min="13058" max="13058" width="12.42578125" customWidth="1"/>
    <col min="13059" max="13059" width="7.85546875" customWidth="1"/>
    <col min="13060" max="13060" width="8.7109375" customWidth="1"/>
    <col min="13061" max="13061" width="13.7109375" customWidth="1"/>
    <col min="13062" max="13062" width="9" customWidth="1"/>
    <col min="13063" max="13063" width="9.5703125" customWidth="1"/>
    <col min="13064" max="13064" width="10.28515625" customWidth="1"/>
    <col min="13065" max="13065" width="7.42578125" customWidth="1"/>
    <col min="13066" max="13066" width="10.5703125" customWidth="1"/>
    <col min="13067" max="13068" width="6.7109375" customWidth="1"/>
    <col min="13069" max="13070" width="9.140625" customWidth="1"/>
    <col min="13071" max="13071" width="7.7109375" customWidth="1"/>
    <col min="13072" max="13072" width="10" customWidth="1"/>
    <col min="13073" max="13073" width="0.85546875" customWidth="1"/>
    <col min="13074" max="13074" width="2.140625" customWidth="1"/>
    <col min="13313" max="13313" width="6.28515625" customWidth="1"/>
    <col min="13314" max="13314" width="12.42578125" customWidth="1"/>
    <col min="13315" max="13315" width="7.85546875" customWidth="1"/>
    <col min="13316" max="13316" width="8.7109375" customWidth="1"/>
    <col min="13317" max="13317" width="13.7109375" customWidth="1"/>
    <col min="13318" max="13318" width="9" customWidth="1"/>
    <col min="13319" max="13319" width="9.5703125" customWidth="1"/>
    <col min="13320" max="13320" width="10.28515625" customWidth="1"/>
    <col min="13321" max="13321" width="7.42578125" customWidth="1"/>
    <col min="13322" max="13322" width="10.5703125" customWidth="1"/>
    <col min="13323" max="13324" width="6.7109375" customWidth="1"/>
    <col min="13325" max="13326" width="9.140625" customWidth="1"/>
    <col min="13327" max="13327" width="7.7109375" customWidth="1"/>
    <col min="13328" max="13328" width="10" customWidth="1"/>
    <col min="13329" max="13329" width="0.85546875" customWidth="1"/>
    <col min="13330" max="13330" width="2.140625" customWidth="1"/>
    <col min="13569" max="13569" width="6.28515625" customWidth="1"/>
    <col min="13570" max="13570" width="12.42578125" customWidth="1"/>
    <col min="13571" max="13571" width="7.85546875" customWidth="1"/>
    <col min="13572" max="13572" width="8.7109375" customWidth="1"/>
    <col min="13573" max="13573" width="13.7109375" customWidth="1"/>
    <col min="13574" max="13574" width="9" customWidth="1"/>
    <col min="13575" max="13575" width="9.5703125" customWidth="1"/>
    <col min="13576" max="13576" width="10.28515625" customWidth="1"/>
    <col min="13577" max="13577" width="7.42578125" customWidth="1"/>
    <col min="13578" max="13578" width="10.5703125" customWidth="1"/>
    <col min="13579" max="13580" width="6.7109375" customWidth="1"/>
    <col min="13581" max="13582" width="9.140625" customWidth="1"/>
    <col min="13583" max="13583" width="7.7109375" customWidth="1"/>
    <col min="13584" max="13584" width="10" customWidth="1"/>
    <col min="13585" max="13585" width="0.85546875" customWidth="1"/>
    <col min="13586" max="13586" width="2.140625" customWidth="1"/>
    <col min="13825" max="13825" width="6.28515625" customWidth="1"/>
    <col min="13826" max="13826" width="12.42578125" customWidth="1"/>
    <col min="13827" max="13827" width="7.85546875" customWidth="1"/>
    <col min="13828" max="13828" width="8.7109375" customWidth="1"/>
    <col min="13829" max="13829" width="13.7109375" customWidth="1"/>
    <col min="13830" max="13830" width="9" customWidth="1"/>
    <col min="13831" max="13831" width="9.5703125" customWidth="1"/>
    <col min="13832" max="13832" width="10.28515625" customWidth="1"/>
    <col min="13833" max="13833" width="7.42578125" customWidth="1"/>
    <col min="13834" max="13834" width="10.5703125" customWidth="1"/>
    <col min="13835" max="13836" width="6.7109375" customWidth="1"/>
    <col min="13837" max="13838" width="9.140625" customWidth="1"/>
    <col min="13839" max="13839" width="7.7109375" customWidth="1"/>
    <col min="13840" max="13840" width="10" customWidth="1"/>
    <col min="13841" max="13841" width="0.85546875" customWidth="1"/>
    <col min="13842" max="13842" width="2.140625" customWidth="1"/>
    <col min="14081" max="14081" width="6.28515625" customWidth="1"/>
    <col min="14082" max="14082" width="12.42578125" customWidth="1"/>
    <col min="14083" max="14083" width="7.85546875" customWidth="1"/>
    <col min="14084" max="14084" width="8.7109375" customWidth="1"/>
    <col min="14085" max="14085" width="13.7109375" customWidth="1"/>
    <col min="14086" max="14086" width="9" customWidth="1"/>
    <col min="14087" max="14087" width="9.5703125" customWidth="1"/>
    <col min="14088" max="14088" width="10.28515625" customWidth="1"/>
    <col min="14089" max="14089" width="7.42578125" customWidth="1"/>
    <col min="14090" max="14090" width="10.5703125" customWidth="1"/>
    <col min="14091" max="14092" width="6.7109375" customWidth="1"/>
    <col min="14093" max="14094" width="9.140625" customWidth="1"/>
    <col min="14095" max="14095" width="7.7109375" customWidth="1"/>
    <col min="14096" max="14096" width="10" customWidth="1"/>
    <col min="14097" max="14097" width="0.85546875" customWidth="1"/>
    <col min="14098" max="14098" width="2.140625" customWidth="1"/>
    <col min="14337" max="14337" width="6.28515625" customWidth="1"/>
    <col min="14338" max="14338" width="12.42578125" customWidth="1"/>
    <col min="14339" max="14339" width="7.85546875" customWidth="1"/>
    <col min="14340" max="14340" width="8.7109375" customWidth="1"/>
    <col min="14341" max="14341" width="13.7109375" customWidth="1"/>
    <col min="14342" max="14342" width="9" customWidth="1"/>
    <col min="14343" max="14343" width="9.5703125" customWidth="1"/>
    <col min="14344" max="14344" width="10.28515625" customWidth="1"/>
    <col min="14345" max="14345" width="7.42578125" customWidth="1"/>
    <col min="14346" max="14346" width="10.5703125" customWidth="1"/>
    <col min="14347" max="14348" width="6.7109375" customWidth="1"/>
    <col min="14349" max="14350" width="9.140625" customWidth="1"/>
    <col min="14351" max="14351" width="7.7109375" customWidth="1"/>
    <col min="14352" max="14352" width="10" customWidth="1"/>
    <col min="14353" max="14353" width="0.85546875" customWidth="1"/>
    <col min="14354" max="14354" width="2.140625" customWidth="1"/>
    <col min="14593" max="14593" width="6.28515625" customWidth="1"/>
    <col min="14594" max="14594" width="12.42578125" customWidth="1"/>
    <col min="14595" max="14595" width="7.85546875" customWidth="1"/>
    <col min="14596" max="14596" width="8.7109375" customWidth="1"/>
    <col min="14597" max="14597" width="13.7109375" customWidth="1"/>
    <col min="14598" max="14598" width="9" customWidth="1"/>
    <col min="14599" max="14599" width="9.5703125" customWidth="1"/>
    <col min="14600" max="14600" width="10.28515625" customWidth="1"/>
    <col min="14601" max="14601" width="7.42578125" customWidth="1"/>
    <col min="14602" max="14602" width="10.5703125" customWidth="1"/>
    <col min="14603" max="14604" width="6.7109375" customWidth="1"/>
    <col min="14605" max="14606" width="9.140625" customWidth="1"/>
    <col min="14607" max="14607" width="7.7109375" customWidth="1"/>
    <col min="14608" max="14608" width="10" customWidth="1"/>
    <col min="14609" max="14609" width="0.85546875" customWidth="1"/>
    <col min="14610" max="14610" width="2.140625" customWidth="1"/>
    <col min="14849" max="14849" width="6.28515625" customWidth="1"/>
    <col min="14850" max="14850" width="12.42578125" customWidth="1"/>
    <col min="14851" max="14851" width="7.85546875" customWidth="1"/>
    <col min="14852" max="14852" width="8.7109375" customWidth="1"/>
    <col min="14853" max="14853" width="13.7109375" customWidth="1"/>
    <col min="14854" max="14854" width="9" customWidth="1"/>
    <col min="14855" max="14855" width="9.5703125" customWidth="1"/>
    <col min="14856" max="14856" width="10.28515625" customWidth="1"/>
    <col min="14857" max="14857" width="7.42578125" customWidth="1"/>
    <col min="14858" max="14858" width="10.5703125" customWidth="1"/>
    <col min="14859" max="14860" width="6.7109375" customWidth="1"/>
    <col min="14861" max="14862" width="9.140625" customWidth="1"/>
    <col min="14863" max="14863" width="7.7109375" customWidth="1"/>
    <col min="14864" max="14864" width="10" customWidth="1"/>
    <col min="14865" max="14865" width="0.85546875" customWidth="1"/>
    <col min="14866" max="14866" width="2.140625" customWidth="1"/>
    <col min="15105" max="15105" width="6.28515625" customWidth="1"/>
    <col min="15106" max="15106" width="12.42578125" customWidth="1"/>
    <col min="15107" max="15107" width="7.85546875" customWidth="1"/>
    <col min="15108" max="15108" width="8.7109375" customWidth="1"/>
    <col min="15109" max="15109" width="13.7109375" customWidth="1"/>
    <col min="15110" max="15110" width="9" customWidth="1"/>
    <col min="15111" max="15111" width="9.5703125" customWidth="1"/>
    <col min="15112" max="15112" width="10.28515625" customWidth="1"/>
    <col min="15113" max="15113" width="7.42578125" customWidth="1"/>
    <col min="15114" max="15114" width="10.5703125" customWidth="1"/>
    <col min="15115" max="15116" width="6.7109375" customWidth="1"/>
    <col min="15117" max="15118" width="9.140625" customWidth="1"/>
    <col min="15119" max="15119" width="7.7109375" customWidth="1"/>
    <col min="15120" max="15120" width="10" customWidth="1"/>
    <col min="15121" max="15121" width="0.85546875" customWidth="1"/>
    <col min="15122" max="15122" width="2.140625" customWidth="1"/>
    <col min="15361" max="15361" width="6.28515625" customWidth="1"/>
    <col min="15362" max="15362" width="12.42578125" customWidth="1"/>
    <col min="15363" max="15363" width="7.85546875" customWidth="1"/>
    <col min="15364" max="15364" width="8.7109375" customWidth="1"/>
    <col min="15365" max="15365" width="13.7109375" customWidth="1"/>
    <col min="15366" max="15366" width="9" customWidth="1"/>
    <col min="15367" max="15367" width="9.5703125" customWidth="1"/>
    <col min="15368" max="15368" width="10.28515625" customWidth="1"/>
    <col min="15369" max="15369" width="7.42578125" customWidth="1"/>
    <col min="15370" max="15370" width="10.5703125" customWidth="1"/>
    <col min="15371" max="15372" width="6.7109375" customWidth="1"/>
    <col min="15373" max="15374" width="9.140625" customWidth="1"/>
    <col min="15375" max="15375" width="7.7109375" customWidth="1"/>
    <col min="15376" max="15376" width="10" customWidth="1"/>
    <col min="15377" max="15377" width="0.85546875" customWidth="1"/>
    <col min="15378" max="15378" width="2.140625" customWidth="1"/>
    <col min="15617" max="15617" width="6.28515625" customWidth="1"/>
    <col min="15618" max="15618" width="12.42578125" customWidth="1"/>
    <col min="15619" max="15619" width="7.85546875" customWidth="1"/>
    <col min="15620" max="15620" width="8.7109375" customWidth="1"/>
    <col min="15621" max="15621" width="13.7109375" customWidth="1"/>
    <col min="15622" max="15622" width="9" customWidth="1"/>
    <col min="15623" max="15623" width="9.5703125" customWidth="1"/>
    <col min="15624" max="15624" width="10.28515625" customWidth="1"/>
    <col min="15625" max="15625" width="7.42578125" customWidth="1"/>
    <col min="15626" max="15626" width="10.5703125" customWidth="1"/>
    <col min="15627" max="15628" width="6.7109375" customWidth="1"/>
    <col min="15629" max="15630" width="9.140625" customWidth="1"/>
    <col min="15631" max="15631" width="7.7109375" customWidth="1"/>
    <col min="15632" max="15632" width="10" customWidth="1"/>
    <col min="15633" max="15633" width="0.85546875" customWidth="1"/>
    <col min="15634" max="15634" width="2.140625" customWidth="1"/>
    <col min="15873" max="15873" width="6.28515625" customWidth="1"/>
    <col min="15874" max="15874" width="12.42578125" customWidth="1"/>
    <col min="15875" max="15875" width="7.85546875" customWidth="1"/>
    <col min="15876" max="15876" width="8.7109375" customWidth="1"/>
    <col min="15877" max="15877" width="13.7109375" customWidth="1"/>
    <col min="15878" max="15878" width="9" customWidth="1"/>
    <col min="15879" max="15879" width="9.5703125" customWidth="1"/>
    <col min="15880" max="15880" width="10.28515625" customWidth="1"/>
    <col min="15881" max="15881" width="7.42578125" customWidth="1"/>
    <col min="15882" max="15882" width="10.5703125" customWidth="1"/>
    <col min="15883" max="15884" width="6.7109375" customWidth="1"/>
    <col min="15885" max="15886" width="9.140625" customWidth="1"/>
    <col min="15887" max="15887" width="7.7109375" customWidth="1"/>
    <col min="15888" max="15888" width="10" customWidth="1"/>
    <col min="15889" max="15889" width="0.85546875" customWidth="1"/>
    <col min="15890" max="15890" width="2.140625" customWidth="1"/>
    <col min="16129" max="16129" width="6.28515625" customWidth="1"/>
    <col min="16130" max="16130" width="12.42578125" customWidth="1"/>
    <col min="16131" max="16131" width="7.85546875" customWidth="1"/>
    <col min="16132" max="16132" width="8.7109375" customWidth="1"/>
    <col min="16133" max="16133" width="13.7109375" customWidth="1"/>
    <col min="16134" max="16134" width="9" customWidth="1"/>
    <col min="16135" max="16135" width="9.5703125" customWidth="1"/>
    <col min="16136" max="16136" width="10.28515625" customWidth="1"/>
    <col min="16137" max="16137" width="7.42578125" customWidth="1"/>
    <col min="16138" max="16138" width="10.5703125" customWidth="1"/>
    <col min="16139" max="16140" width="6.7109375" customWidth="1"/>
    <col min="16141" max="16142" width="9.140625" customWidth="1"/>
    <col min="16143" max="16143" width="7.7109375" customWidth="1"/>
    <col min="16144" max="16144" width="10" customWidth="1"/>
    <col min="16145" max="16145" width="0.85546875" customWidth="1"/>
    <col min="16146" max="16146" width="2.140625" customWidth="1"/>
  </cols>
  <sheetData>
    <row r="1" spans="1:18" ht="24.75" customHeight="1" x14ac:dyDescent="0.25">
      <c r="A1" s="268" t="s">
        <v>21936</v>
      </c>
      <c r="C1" s="269" t="s">
        <v>22058</v>
      </c>
      <c r="D1" s="270"/>
      <c r="E1" s="270"/>
      <c r="F1" s="271"/>
      <c r="G1" s="271"/>
      <c r="H1" s="271"/>
      <c r="I1" s="271"/>
      <c r="J1" s="271"/>
      <c r="K1" s="271"/>
      <c r="L1" s="271"/>
      <c r="M1" s="271"/>
      <c r="N1" s="272"/>
      <c r="O1" s="273"/>
      <c r="P1" s="274"/>
      <c r="Q1" s="274"/>
      <c r="R1" s="275"/>
    </row>
    <row r="2" spans="1:18" ht="15" x14ac:dyDescent="0.25">
      <c r="A2" s="191" t="s">
        <v>21894</v>
      </c>
      <c r="C2" s="192"/>
      <c r="D2" s="190"/>
      <c r="E2" s="190"/>
      <c r="G2" s="193" t="s">
        <v>21895</v>
      </c>
      <c r="I2" s="190"/>
      <c r="J2" s="190"/>
      <c r="K2" s="190"/>
      <c r="L2" s="330" t="s">
        <v>22021</v>
      </c>
      <c r="M2" s="190"/>
      <c r="N2" s="190"/>
      <c r="O2" s="190"/>
      <c r="P2" s="190"/>
      <c r="Q2" s="190"/>
    </row>
    <row r="3" spans="1:18" ht="15" x14ac:dyDescent="0.25">
      <c r="A3" s="19" t="s">
        <v>21896</v>
      </c>
      <c r="B3" s="190"/>
      <c r="C3" s="190" t="s">
        <v>21897</v>
      </c>
      <c r="D3" s="190"/>
      <c r="E3" s="328">
        <v>42913</v>
      </c>
      <c r="F3" s="194" t="s">
        <v>408</v>
      </c>
      <c r="G3" s="195"/>
      <c r="H3" s="194" t="s">
        <v>409</v>
      </c>
      <c r="I3" s="195"/>
      <c r="J3" s="194" t="s">
        <v>410</v>
      </c>
      <c r="K3" s="195"/>
      <c r="L3" s="195"/>
      <c r="M3" s="331" t="s">
        <v>412</v>
      </c>
      <c r="N3" s="331" t="s">
        <v>309</v>
      </c>
      <c r="O3" s="331" t="s">
        <v>282</v>
      </c>
      <c r="P3" s="331" t="s">
        <v>21898</v>
      </c>
      <c r="Q3" s="190"/>
    </row>
    <row r="4" spans="1:18" s="196" customFormat="1" ht="12.75" x14ac:dyDescent="0.2">
      <c r="B4" s="197"/>
      <c r="C4" s="198" t="s">
        <v>21899</v>
      </c>
      <c r="D4" s="197"/>
      <c r="E4" s="199" t="s">
        <v>509</v>
      </c>
      <c r="F4" s="200" t="s">
        <v>21900</v>
      </c>
      <c r="G4" s="200" t="s">
        <v>21901</v>
      </c>
      <c r="H4" s="198" t="s">
        <v>21902</v>
      </c>
      <c r="I4" s="200" t="s">
        <v>409</v>
      </c>
      <c r="J4" s="198" t="s">
        <v>21903</v>
      </c>
      <c r="K4" s="200" t="s">
        <v>21904</v>
      </c>
      <c r="L4" s="200" t="s">
        <v>21904</v>
      </c>
      <c r="M4" s="198">
        <v>3.6819999999999999E-2</v>
      </c>
      <c r="N4" s="197">
        <v>1.47E-2</v>
      </c>
      <c r="O4" s="197">
        <v>1.35E-2</v>
      </c>
      <c r="P4" s="197">
        <v>2.5999999999999998E-4</v>
      </c>
      <c r="Q4" s="197"/>
    </row>
    <row r="5" spans="1:18" s="196" customFormat="1" ht="12" x14ac:dyDescent="0.2">
      <c r="B5" s="197"/>
      <c r="C5" s="198" t="s">
        <v>21905</v>
      </c>
      <c r="D5" s="200" t="s">
        <v>21906</v>
      </c>
      <c r="E5" s="329">
        <v>11887827</v>
      </c>
      <c r="F5" s="198" t="s">
        <v>21907</v>
      </c>
      <c r="G5" s="200" t="s">
        <v>21908</v>
      </c>
      <c r="H5" s="198" t="s">
        <v>21907</v>
      </c>
      <c r="I5" s="200" t="s">
        <v>21908</v>
      </c>
      <c r="J5" s="198" t="s">
        <v>21907</v>
      </c>
      <c r="K5" s="200" t="s">
        <v>21908</v>
      </c>
      <c r="L5" s="200" t="s">
        <v>21909</v>
      </c>
      <c r="M5" s="198" t="s">
        <v>21907</v>
      </c>
      <c r="N5" s="198" t="s">
        <v>21907</v>
      </c>
      <c r="O5" s="198" t="s">
        <v>21907</v>
      </c>
      <c r="P5" s="198" t="s">
        <v>21907</v>
      </c>
      <c r="Q5" s="197"/>
    </row>
    <row r="6" spans="1:18" s="196" customFormat="1" ht="12" x14ac:dyDescent="0.2">
      <c r="A6" s="196" t="s">
        <v>21666</v>
      </c>
      <c r="B6" s="201" t="s">
        <v>21910</v>
      </c>
      <c r="C6" s="200" t="s">
        <v>21911</v>
      </c>
      <c r="D6" s="200" t="s">
        <v>21910</v>
      </c>
      <c r="E6" s="202" t="s">
        <v>21912</v>
      </c>
      <c r="F6" s="200" t="s">
        <v>21913</v>
      </c>
      <c r="G6" s="200" t="s">
        <v>21914</v>
      </c>
      <c r="H6" s="200" t="s">
        <v>21913</v>
      </c>
      <c r="I6" s="200" t="s">
        <v>21914</v>
      </c>
      <c r="J6" s="200" t="s">
        <v>21913</v>
      </c>
      <c r="K6" s="200" t="s">
        <v>21914</v>
      </c>
      <c r="L6" s="200" t="s">
        <v>21915</v>
      </c>
      <c r="M6" s="200" t="s">
        <v>21913</v>
      </c>
      <c r="N6" s="200" t="s">
        <v>21913</v>
      </c>
      <c r="O6" s="200" t="s">
        <v>21913</v>
      </c>
      <c r="P6" s="200" t="s">
        <v>21913</v>
      </c>
      <c r="Q6" s="197"/>
    </row>
    <row r="7" spans="1:18" ht="15" x14ac:dyDescent="0.25">
      <c r="A7" t="s">
        <v>21916</v>
      </c>
      <c r="B7" s="203" t="s">
        <v>21917</v>
      </c>
      <c r="C7" s="199" t="s">
        <v>21918</v>
      </c>
      <c r="D7" s="199" t="s">
        <v>21918</v>
      </c>
      <c r="E7" s="199" t="s">
        <v>21918</v>
      </c>
      <c r="F7" s="199" t="s">
        <v>21919</v>
      </c>
      <c r="G7" s="199" t="s">
        <v>21919</v>
      </c>
      <c r="H7" s="199" t="s">
        <v>21919</v>
      </c>
      <c r="I7" s="199" t="s">
        <v>21919</v>
      </c>
      <c r="J7" s="199" t="s">
        <v>21919</v>
      </c>
      <c r="K7" s="199" t="s">
        <v>21919</v>
      </c>
      <c r="L7" s="199" t="s">
        <v>21919</v>
      </c>
      <c r="M7" s="199" t="s">
        <v>21919</v>
      </c>
      <c r="N7" s="199" t="s">
        <v>21919</v>
      </c>
      <c r="O7" s="199" t="s">
        <v>21919</v>
      </c>
      <c r="P7" s="199" t="s">
        <v>21919</v>
      </c>
      <c r="Q7" s="190"/>
    </row>
    <row r="8" spans="1:18" ht="15" x14ac:dyDescent="0.25">
      <c r="A8" s="204">
        <v>25001</v>
      </c>
      <c r="B8" s="203" t="s">
        <v>518</v>
      </c>
      <c r="C8" s="205">
        <v>0</v>
      </c>
      <c r="D8" s="206">
        <f t="shared" ref="D8:D23" si="0">SUM(C8/1879)</f>
        <v>0</v>
      </c>
      <c r="E8" s="207">
        <f>SUM(D8*11887827)</f>
        <v>0</v>
      </c>
      <c r="F8" s="208">
        <f>SUM(E8*0.02158)/2000</f>
        <v>0</v>
      </c>
      <c r="G8" s="209">
        <f>SUM(F8*0.713)/260</f>
        <v>0</v>
      </c>
      <c r="H8" s="208">
        <f>SUM(E8*0.44269)/2000</f>
        <v>0</v>
      </c>
      <c r="I8" s="209">
        <f>SUM(H8*0.713)/260</f>
        <v>0</v>
      </c>
      <c r="J8" s="210">
        <f>SUM(E8*0.05864)/2000</f>
        <v>0</v>
      </c>
      <c r="K8" s="209">
        <f>SUM(J8*0.713)/260</f>
        <v>0</v>
      </c>
      <c r="L8" s="209">
        <f>SUM(J8*0.29)/260</f>
        <v>0</v>
      </c>
      <c r="M8" s="210">
        <f>SUM(E8*0.03682)/2000</f>
        <v>0</v>
      </c>
      <c r="N8" s="210">
        <f>SUM(E8*0.0147)/2000</f>
        <v>0</v>
      </c>
      <c r="O8" s="210">
        <f>SUM(E8*0.0135)/2000</f>
        <v>0</v>
      </c>
      <c r="P8" s="210">
        <f>SUM(E8*0.00026)/2000</f>
        <v>0</v>
      </c>
      <c r="Q8" s="190"/>
    </row>
    <row r="9" spans="1:18" ht="15" x14ac:dyDescent="0.25">
      <c r="A9" s="204">
        <v>25003</v>
      </c>
      <c r="B9" s="203" t="s">
        <v>21920</v>
      </c>
      <c r="C9" s="205">
        <v>0</v>
      </c>
      <c r="D9" s="206">
        <f t="shared" si="0"/>
        <v>0</v>
      </c>
      <c r="E9" s="207">
        <f t="shared" ref="E9:E23" si="1">SUM(D9*11887827)</f>
        <v>0</v>
      </c>
      <c r="F9" s="208">
        <f t="shared" ref="F9:F23" si="2">SUM(E9*0.02158)/2000</f>
        <v>0</v>
      </c>
      <c r="G9" s="209">
        <f t="shared" ref="G9:G23" si="3">SUM(F9*0.713)/260</f>
        <v>0</v>
      </c>
      <c r="H9" s="208">
        <f t="shared" ref="H9:H23" si="4">SUM(E9*0.44269)/2000</f>
        <v>0</v>
      </c>
      <c r="I9" s="209">
        <f t="shared" ref="I9:I23" si="5">SUM(H9*0.713)/260</f>
        <v>0</v>
      </c>
      <c r="J9" s="210">
        <f t="shared" ref="J9:J23" si="6">SUM(E9*0.05864)/2000</f>
        <v>0</v>
      </c>
      <c r="K9" s="209">
        <f t="shared" ref="K9:K23" si="7">SUM(J9*0.713)/260</f>
        <v>0</v>
      </c>
      <c r="L9" s="209">
        <f t="shared" ref="L9:L23" si="8">SUM(J9*0.29)/260</f>
        <v>0</v>
      </c>
      <c r="M9" s="210">
        <f t="shared" ref="M9:M23" si="9">SUM(E9*0.03682)/2000</f>
        <v>0</v>
      </c>
      <c r="N9" s="210">
        <f t="shared" ref="N9:N23" si="10">SUM(E9*0.0147)/2000</f>
        <v>0</v>
      </c>
      <c r="O9" s="210">
        <f t="shared" ref="O9:O23" si="11">SUM(E9*0.0135)/2000</f>
        <v>0</v>
      </c>
      <c r="P9" s="210">
        <f t="shared" ref="P9:P23" si="12">SUM(E9*0.00026)/2000</f>
        <v>0</v>
      </c>
      <c r="Q9" s="190"/>
    </row>
    <row r="10" spans="1:18" ht="15" x14ac:dyDescent="0.25">
      <c r="A10" s="204">
        <v>25005</v>
      </c>
      <c r="B10" s="203" t="s">
        <v>1398</v>
      </c>
      <c r="C10" s="205">
        <v>48</v>
      </c>
      <c r="D10" s="206">
        <f t="shared" si="0"/>
        <v>2.5545502927088876E-2</v>
      </c>
      <c r="E10" s="207">
        <f t="shared" si="1"/>
        <v>303680.51942522614</v>
      </c>
      <c r="F10" s="208">
        <f t="shared" si="2"/>
        <v>3.2767128045981897</v>
      </c>
      <c r="G10" s="209">
        <f t="shared" si="3"/>
        <v>8.9857547295327262E-3</v>
      </c>
      <c r="H10" s="208">
        <f t="shared" si="4"/>
        <v>67.21816457217669</v>
      </c>
      <c r="I10" s="209">
        <f t="shared" si="5"/>
        <v>0.18433288976908452</v>
      </c>
      <c r="J10" s="210">
        <f t="shared" si="6"/>
        <v>8.9039128295476289</v>
      </c>
      <c r="K10" s="209">
        <f t="shared" si="7"/>
        <v>2.4417268644105612E-2</v>
      </c>
      <c r="L10" s="209">
        <f t="shared" si="8"/>
        <v>9.931287386803123E-3</v>
      </c>
      <c r="M10" s="210">
        <f t="shared" si="9"/>
        <v>5.5907583626184136</v>
      </c>
      <c r="N10" s="210">
        <f t="shared" si="10"/>
        <v>2.2320518177754121</v>
      </c>
      <c r="O10" s="210">
        <f t="shared" si="11"/>
        <v>2.0498435061202764</v>
      </c>
      <c r="P10" s="210">
        <f t="shared" si="12"/>
        <v>3.9478467525279393E-2</v>
      </c>
      <c r="Q10" s="190"/>
    </row>
    <row r="11" spans="1:18" ht="15" x14ac:dyDescent="0.25">
      <c r="A11" s="204">
        <v>25007</v>
      </c>
      <c r="B11" s="203" t="s">
        <v>21921</v>
      </c>
      <c r="C11" s="205">
        <v>0</v>
      </c>
      <c r="D11" s="206">
        <f t="shared" si="0"/>
        <v>0</v>
      </c>
      <c r="E11" s="207">
        <f t="shared" si="1"/>
        <v>0</v>
      </c>
      <c r="F11" s="208">
        <f t="shared" si="2"/>
        <v>0</v>
      </c>
      <c r="G11" s="209">
        <f t="shared" si="3"/>
        <v>0</v>
      </c>
      <c r="H11" s="208">
        <f t="shared" si="4"/>
        <v>0</v>
      </c>
      <c r="I11" s="209">
        <f t="shared" si="5"/>
        <v>0</v>
      </c>
      <c r="J11" s="210">
        <f t="shared" si="6"/>
        <v>0</v>
      </c>
      <c r="K11" s="209">
        <f t="shared" si="7"/>
        <v>0</v>
      </c>
      <c r="L11" s="209">
        <f t="shared" si="8"/>
        <v>0</v>
      </c>
      <c r="M11" s="210">
        <f t="shared" si="9"/>
        <v>0</v>
      </c>
      <c r="N11" s="210">
        <f t="shared" si="10"/>
        <v>0</v>
      </c>
      <c r="O11" s="210">
        <f t="shared" si="11"/>
        <v>0</v>
      </c>
      <c r="P11" s="210">
        <f t="shared" si="12"/>
        <v>0</v>
      </c>
      <c r="Q11" s="190"/>
    </row>
    <row r="12" spans="1:18" ht="15" x14ac:dyDescent="0.25">
      <c r="A12" s="204">
        <v>25009</v>
      </c>
      <c r="B12" s="203" t="s">
        <v>932</v>
      </c>
      <c r="C12" s="205">
        <v>314</v>
      </c>
      <c r="D12" s="206">
        <f t="shared" si="0"/>
        <v>0.16711016498137307</v>
      </c>
      <c r="E12" s="207">
        <f t="shared" si="1"/>
        <v>1986576.7312400213</v>
      </c>
      <c r="F12" s="208">
        <f t="shared" si="2"/>
        <v>21.435162930079827</v>
      </c>
      <c r="G12" s="209">
        <f t="shared" si="3"/>
        <v>5.8781812189026603E-2</v>
      </c>
      <c r="H12" s="208">
        <f t="shared" si="4"/>
        <v>439.7188265763225</v>
      </c>
      <c r="I12" s="209">
        <f t="shared" si="5"/>
        <v>1.2058443205727611</v>
      </c>
      <c r="J12" s="210">
        <f t="shared" si="6"/>
        <v>58.246429759957422</v>
      </c>
      <c r="K12" s="209">
        <f t="shared" si="7"/>
        <v>0.15972963238019092</v>
      </c>
      <c r="L12" s="209">
        <f t="shared" si="8"/>
        <v>6.4967171655337122E-2</v>
      </c>
      <c r="M12" s="210">
        <f t="shared" si="9"/>
        <v>36.572877622128793</v>
      </c>
      <c r="N12" s="210">
        <f t="shared" si="10"/>
        <v>14.601338974614157</v>
      </c>
      <c r="O12" s="210">
        <f t="shared" si="11"/>
        <v>13.409392935870144</v>
      </c>
      <c r="P12" s="210">
        <f t="shared" si="12"/>
        <v>0.25825497506120276</v>
      </c>
      <c r="Q12" s="190"/>
    </row>
    <row r="13" spans="1:18" ht="15" x14ac:dyDescent="0.25">
      <c r="A13" s="204">
        <v>25011</v>
      </c>
      <c r="B13" s="203" t="s">
        <v>3779</v>
      </c>
      <c r="C13" s="205">
        <v>0</v>
      </c>
      <c r="D13" s="206">
        <f t="shared" si="0"/>
        <v>0</v>
      </c>
      <c r="E13" s="207">
        <f t="shared" si="1"/>
        <v>0</v>
      </c>
      <c r="F13" s="208">
        <f t="shared" si="2"/>
        <v>0</v>
      </c>
      <c r="G13" s="209">
        <f t="shared" si="3"/>
        <v>0</v>
      </c>
      <c r="H13" s="208">
        <f t="shared" si="4"/>
        <v>0</v>
      </c>
      <c r="I13" s="209">
        <f t="shared" si="5"/>
        <v>0</v>
      </c>
      <c r="J13" s="210">
        <f t="shared" si="6"/>
        <v>0</v>
      </c>
      <c r="K13" s="209">
        <f t="shared" si="7"/>
        <v>0</v>
      </c>
      <c r="L13" s="209">
        <f t="shared" si="8"/>
        <v>0</v>
      </c>
      <c r="M13" s="210">
        <f t="shared" si="9"/>
        <v>0</v>
      </c>
      <c r="N13" s="210">
        <f t="shared" si="10"/>
        <v>0</v>
      </c>
      <c r="O13" s="210">
        <f t="shared" si="11"/>
        <v>0</v>
      </c>
      <c r="P13" s="210">
        <f t="shared" si="12"/>
        <v>0</v>
      </c>
      <c r="Q13" s="190"/>
    </row>
    <row r="14" spans="1:18" ht="15" x14ac:dyDescent="0.25">
      <c r="A14" s="204">
        <v>25013</v>
      </c>
      <c r="B14" s="203" t="s">
        <v>21922</v>
      </c>
      <c r="C14" s="205">
        <v>0</v>
      </c>
      <c r="D14" s="206">
        <f t="shared" si="0"/>
        <v>0</v>
      </c>
      <c r="E14" s="207">
        <f t="shared" si="1"/>
        <v>0</v>
      </c>
      <c r="F14" s="208">
        <f t="shared" si="2"/>
        <v>0</v>
      </c>
      <c r="G14" s="209">
        <f t="shared" si="3"/>
        <v>0</v>
      </c>
      <c r="H14" s="208">
        <f t="shared" si="4"/>
        <v>0</v>
      </c>
      <c r="I14" s="209">
        <f t="shared" si="5"/>
        <v>0</v>
      </c>
      <c r="J14" s="210">
        <f t="shared" si="6"/>
        <v>0</v>
      </c>
      <c r="K14" s="209">
        <f t="shared" si="7"/>
        <v>0</v>
      </c>
      <c r="L14" s="209">
        <f t="shared" si="8"/>
        <v>0</v>
      </c>
      <c r="M14" s="210">
        <f t="shared" si="9"/>
        <v>0</v>
      </c>
      <c r="N14" s="210">
        <f t="shared" si="10"/>
        <v>0</v>
      </c>
      <c r="O14" s="210">
        <f t="shared" si="11"/>
        <v>0</v>
      </c>
      <c r="P14" s="210">
        <f t="shared" si="12"/>
        <v>0</v>
      </c>
      <c r="Q14" s="190"/>
    </row>
    <row r="15" spans="1:18" ht="15" x14ac:dyDescent="0.25">
      <c r="A15" s="204">
        <v>25015</v>
      </c>
      <c r="B15" s="203" t="s">
        <v>21923</v>
      </c>
      <c r="C15" s="205">
        <v>0</v>
      </c>
      <c r="D15" s="206">
        <f t="shared" si="0"/>
        <v>0</v>
      </c>
      <c r="E15" s="207">
        <f t="shared" si="1"/>
        <v>0</v>
      </c>
      <c r="F15" s="208">
        <f t="shared" si="2"/>
        <v>0</v>
      </c>
      <c r="G15" s="209">
        <f t="shared" si="3"/>
        <v>0</v>
      </c>
      <c r="H15" s="208">
        <f t="shared" si="4"/>
        <v>0</v>
      </c>
      <c r="I15" s="209">
        <f t="shared" si="5"/>
        <v>0</v>
      </c>
      <c r="J15" s="210">
        <f t="shared" si="6"/>
        <v>0</v>
      </c>
      <c r="K15" s="209">
        <f t="shared" si="7"/>
        <v>0</v>
      </c>
      <c r="L15" s="209">
        <f t="shared" si="8"/>
        <v>0</v>
      </c>
      <c r="M15" s="210">
        <f t="shared" si="9"/>
        <v>0</v>
      </c>
      <c r="N15" s="210">
        <f t="shared" si="10"/>
        <v>0</v>
      </c>
      <c r="O15" s="210">
        <f t="shared" si="11"/>
        <v>0</v>
      </c>
      <c r="P15" s="210">
        <f t="shared" si="12"/>
        <v>0</v>
      </c>
      <c r="Q15" s="190"/>
    </row>
    <row r="16" spans="1:18" ht="15" x14ac:dyDescent="0.25">
      <c r="A16" s="204">
        <v>25017</v>
      </c>
      <c r="B16" s="203" t="s">
        <v>21924</v>
      </c>
      <c r="C16" s="205">
        <v>441</v>
      </c>
      <c r="D16" s="206">
        <f t="shared" si="0"/>
        <v>0.23469930814262907</v>
      </c>
      <c r="E16" s="207">
        <f t="shared" si="1"/>
        <v>2790064.7722192658</v>
      </c>
      <c r="F16" s="208">
        <f t="shared" si="2"/>
        <v>30.104798892245874</v>
      </c>
      <c r="G16" s="209">
        <f t="shared" si="3"/>
        <v>8.2556621577581951E-2</v>
      </c>
      <c r="H16" s="208">
        <f t="shared" si="4"/>
        <v>617.56688700687334</v>
      </c>
      <c r="I16" s="209">
        <f t="shared" si="5"/>
        <v>1.6935584247534641</v>
      </c>
      <c r="J16" s="210">
        <f t="shared" si="6"/>
        <v>81.804699121468872</v>
      </c>
      <c r="K16" s="209">
        <f t="shared" si="7"/>
        <v>0.2243336556677204</v>
      </c>
      <c r="L16" s="209">
        <f t="shared" si="8"/>
        <v>9.1243702866253731E-2</v>
      </c>
      <c r="M16" s="210">
        <f t="shared" si="9"/>
        <v>51.365092456556681</v>
      </c>
      <c r="N16" s="210">
        <f t="shared" si="10"/>
        <v>20.506976075811604</v>
      </c>
      <c r="O16" s="210">
        <f t="shared" si="11"/>
        <v>18.832937212480044</v>
      </c>
      <c r="P16" s="210">
        <f t="shared" si="12"/>
        <v>0.36270842038850454</v>
      </c>
      <c r="Q16" s="190"/>
    </row>
    <row r="17" spans="1:17" ht="15" x14ac:dyDescent="0.25">
      <c r="A17" s="204">
        <v>25019</v>
      </c>
      <c r="B17" s="203" t="s">
        <v>3851</v>
      </c>
      <c r="C17" s="205">
        <v>0</v>
      </c>
      <c r="D17" s="206">
        <f t="shared" si="0"/>
        <v>0</v>
      </c>
      <c r="E17" s="207">
        <f t="shared" si="1"/>
        <v>0</v>
      </c>
      <c r="F17" s="208">
        <f t="shared" si="2"/>
        <v>0</v>
      </c>
      <c r="G17" s="209">
        <f t="shared" si="3"/>
        <v>0</v>
      </c>
      <c r="H17" s="208">
        <f t="shared" si="4"/>
        <v>0</v>
      </c>
      <c r="I17" s="209">
        <f t="shared" si="5"/>
        <v>0</v>
      </c>
      <c r="J17" s="210">
        <f t="shared" si="6"/>
        <v>0</v>
      </c>
      <c r="K17" s="209">
        <f t="shared" si="7"/>
        <v>0</v>
      </c>
      <c r="L17" s="209">
        <f t="shared" si="8"/>
        <v>0</v>
      </c>
      <c r="M17" s="210">
        <f t="shared" si="9"/>
        <v>0</v>
      </c>
      <c r="N17" s="210">
        <f t="shared" si="10"/>
        <v>0</v>
      </c>
      <c r="O17" s="210">
        <f t="shared" si="11"/>
        <v>0</v>
      </c>
      <c r="P17" s="210">
        <f t="shared" si="12"/>
        <v>0</v>
      </c>
      <c r="Q17" s="190"/>
    </row>
    <row r="18" spans="1:17" ht="15" x14ac:dyDescent="0.25">
      <c r="A18" s="204">
        <v>25021</v>
      </c>
      <c r="B18" s="203" t="s">
        <v>8594</v>
      </c>
      <c r="C18" s="205">
        <v>348</v>
      </c>
      <c r="D18" s="206">
        <f t="shared" si="0"/>
        <v>0.18520489622139436</v>
      </c>
      <c r="E18" s="207">
        <f t="shared" si="1"/>
        <v>2201683.7658328898</v>
      </c>
      <c r="F18" s="208">
        <f t="shared" si="2"/>
        <v>23.756167833336882</v>
      </c>
      <c r="G18" s="209">
        <f t="shared" si="3"/>
        <v>6.5146721789112294E-2</v>
      </c>
      <c r="H18" s="208">
        <f t="shared" si="4"/>
        <v>487.33169314828098</v>
      </c>
      <c r="I18" s="209">
        <f t="shared" si="5"/>
        <v>1.3364134508258629</v>
      </c>
      <c r="J18" s="210">
        <f t="shared" si="6"/>
        <v>64.553368014220325</v>
      </c>
      <c r="K18" s="209">
        <f t="shared" si="7"/>
        <v>0.17702519766976574</v>
      </c>
      <c r="L18" s="209">
        <f t="shared" si="8"/>
        <v>7.2001833554322672E-2</v>
      </c>
      <c r="M18" s="210">
        <f t="shared" si="9"/>
        <v>40.5329981289835</v>
      </c>
      <c r="N18" s="210">
        <f t="shared" si="10"/>
        <v>16.18237567887174</v>
      </c>
      <c r="O18" s="210">
        <f t="shared" si="11"/>
        <v>14.861365419372007</v>
      </c>
      <c r="P18" s="210">
        <f t="shared" si="12"/>
        <v>0.28621888955827562</v>
      </c>
      <c r="Q18" s="190"/>
    </row>
    <row r="19" spans="1:17" ht="15" x14ac:dyDescent="0.25">
      <c r="A19" s="204">
        <v>25023</v>
      </c>
      <c r="B19" s="203" t="s">
        <v>1349</v>
      </c>
      <c r="C19" s="205">
        <v>122</v>
      </c>
      <c r="D19" s="206">
        <f t="shared" si="0"/>
        <v>6.4928153273017569E-2</v>
      </c>
      <c r="E19" s="207">
        <f t="shared" si="1"/>
        <v>771854.65353911661</v>
      </c>
      <c r="F19" s="208">
        <f t="shared" si="2"/>
        <v>8.3283117116870677</v>
      </c>
      <c r="G19" s="209">
        <f t="shared" si="3"/>
        <v>2.2838793270895687E-2</v>
      </c>
      <c r="H19" s="208">
        <f t="shared" si="4"/>
        <v>170.84616828761577</v>
      </c>
      <c r="I19" s="209">
        <f t="shared" si="5"/>
        <v>0.46851276149642324</v>
      </c>
      <c r="J19" s="210">
        <f t="shared" si="6"/>
        <v>22.6307784417669</v>
      </c>
      <c r="K19" s="209">
        <f t="shared" si="7"/>
        <v>6.2060557803768457E-2</v>
      </c>
      <c r="L19" s="209">
        <f t="shared" si="8"/>
        <v>2.5242022108124616E-2</v>
      </c>
      <c r="M19" s="210">
        <f t="shared" si="9"/>
        <v>14.209844171655137</v>
      </c>
      <c r="N19" s="210">
        <f t="shared" si="10"/>
        <v>5.6731317035125066</v>
      </c>
      <c r="O19" s="210">
        <f t="shared" si="11"/>
        <v>5.2100189113890369</v>
      </c>
      <c r="P19" s="210">
        <f t="shared" si="12"/>
        <v>0.10034110496008515</v>
      </c>
      <c r="Q19" s="190"/>
    </row>
    <row r="20" spans="1:17" ht="15" x14ac:dyDescent="0.25">
      <c r="A20" s="204">
        <v>25025</v>
      </c>
      <c r="B20" s="203" t="s">
        <v>21925</v>
      </c>
      <c r="C20" s="205">
        <v>377</v>
      </c>
      <c r="D20" s="206">
        <f t="shared" si="0"/>
        <v>0.20063863757317721</v>
      </c>
      <c r="E20" s="207">
        <f t="shared" si="1"/>
        <v>2385157.4129856303</v>
      </c>
      <c r="F20" s="208">
        <f t="shared" si="2"/>
        <v>25.73584848611495</v>
      </c>
      <c r="G20" s="209">
        <f t="shared" si="3"/>
        <v>7.05756152715383E-2</v>
      </c>
      <c r="H20" s="208">
        <f t="shared" si="4"/>
        <v>527.94266757730429</v>
      </c>
      <c r="I20" s="209">
        <f t="shared" si="5"/>
        <v>1.4477812383946844</v>
      </c>
      <c r="J20" s="210">
        <f t="shared" si="6"/>
        <v>69.932815348738671</v>
      </c>
      <c r="K20" s="209">
        <f t="shared" si="7"/>
        <v>0.19177729747557948</v>
      </c>
      <c r="L20" s="209">
        <f t="shared" si="8"/>
        <v>7.8001986350516209E-2</v>
      </c>
      <c r="M20" s="210">
        <f t="shared" si="9"/>
        <v>43.910747973065455</v>
      </c>
      <c r="N20" s="210">
        <f t="shared" si="10"/>
        <v>17.530906985444386</v>
      </c>
      <c r="O20" s="210">
        <f t="shared" si="11"/>
        <v>16.099812537653005</v>
      </c>
      <c r="P20" s="210">
        <f t="shared" si="12"/>
        <v>0.3100704636881319</v>
      </c>
      <c r="Q20" s="190"/>
    </row>
    <row r="21" spans="1:17" ht="15" x14ac:dyDescent="0.25">
      <c r="A21" s="204">
        <v>25027</v>
      </c>
      <c r="B21" s="203" t="s">
        <v>4556</v>
      </c>
      <c r="C21" s="205">
        <v>229</v>
      </c>
      <c r="D21" s="206">
        <f t="shared" si="0"/>
        <v>0.12187333688131985</v>
      </c>
      <c r="E21" s="207">
        <f t="shared" si="1"/>
        <v>1448809.1447578499</v>
      </c>
      <c r="F21" s="208">
        <f t="shared" si="2"/>
        <v>15.632650671937199</v>
      </c>
      <c r="G21" s="209">
        <f t="shared" si="3"/>
        <v>4.2869538188812395E-2</v>
      </c>
      <c r="H21" s="208">
        <f t="shared" si="4"/>
        <v>320.68666014642622</v>
      </c>
      <c r="I21" s="209">
        <f t="shared" si="5"/>
        <v>0.87942149494000732</v>
      </c>
      <c r="J21" s="210">
        <f t="shared" si="6"/>
        <v>42.479084124300158</v>
      </c>
      <c r="K21" s="209">
        <f t="shared" si="7"/>
        <v>0.11649071915625388</v>
      </c>
      <c r="L21" s="209">
        <f t="shared" si="8"/>
        <v>4.7380516907873246E-2</v>
      </c>
      <c r="M21" s="210">
        <f t="shared" si="9"/>
        <v>26.672576354992017</v>
      </c>
      <c r="N21" s="210">
        <f t="shared" si="10"/>
        <v>10.648747213970196</v>
      </c>
      <c r="O21" s="210">
        <f t="shared" si="11"/>
        <v>9.7794617271154856</v>
      </c>
      <c r="P21" s="210">
        <f t="shared" si="12"/>
        <v>0.18834518881852044</v>
      </c>
      <c r="Q21" s="190"/>
    </row>
    <row r="22" spans="1:17" ht="15" x14ac:dyDescent="0.25">
      <c r="B22" s="190"/>
      <c r="C22" s="190"/>
      <c r="D22" s="206"/>
      <c r="E22" s="207"/>
      <c r="F22" s="208"/>
      <c r="G22" s="209"/>
      <c r="H22" s="208"/>
      <c r="I22" s="209"/>
      <c r="J22" s="210"/>
      <c r="K22" s="209"/>
      <c r="L22" s="209"/>
      <c r="M22" s="210"/>
      <c r="N22" s="210"/>
      <c r="O22" s="210"/>
      <c r="P22" s="210"/>
      <c r="Q22" s="190"/>
    </row>
    <row r="23" spans="1:17" s="12" customFormat="1" ht="12.75" x14ac:dyDescent="0.2">
      <c r="B23" s="189" t="s">
        <v>18672</v>
      </c>
      <c r="C23" s="211">
        <f>SUM(C8:C21)</f>
        <v>1879</v>
      </c>
      <c r="D23" s="212">
        <f t="shared" si="0"/>
        <v>1</v>
      </c>
      <c r="E23" s="207">
        <f t="shared" si="1"/>
        <v>11887827</v>
      </c>
      <c r="F23" s="213">
        <f t="shared" si="2"/>
        <v>128.26965332999998</v>
      </c>
      <c r="G23" s="209">
        <f t="shared" si="3"/>
        <v>0.35175485701649994</v>
      </c>
      <c r="H23" s="213">
        <f t="shared" si="4"/>
        <v>2631.3110673149995</v>
      </c>
      <c r="I23" s="209">
        <f t="shared" si="5"/>
        <v>7.215864580752287</v>
      </c>
      <c r="J23" s="214">
        <f t="shared" si="6"/>
        <v>348.55108763999999</v>
      </c>
      <c r="K23" s="209">
        <f t="shared" si="7"/>
        <v>0.9558343287973845</v>
      </c>
      <c r="L23" s="209">
        <f t="shared" si="8"/>
        <v>0.38876852082923075</v>
      </c>
      <c r="M23" s="214">
        <f t="shared" si="9"/>
        <v>218.85489507</v>
      </c>
      <c r="N23" s="214">
        <f t="shared" si="10"/>
        <v>87.375528450000004</v>
      </c>
      <c r="O23" s="214">
        <f t="shared" si="11"/>
        <v>80.242832249999992</v>
      </c>
      <c r="P23" s="214">
        <f t="shared" si="12"/>
        <v>1.5454175099999998</v>
      </c>
      <c r="Q23" s="193"/>
    </row>
    <row r="24" spans="1:17" ht="15" x14ac:dyDescent="0.25">
      <c r="B24" s="215"/>
      <c r="C24" s="215"/>
      <c r="D24" s="216"/>
      <c r="E24" s="217"/>
      <c r="F24" s="218"/>
      <c r="G24" s="219"/>
      <c r="H24" s="220"/>
      <c r="I24" s="218"/>
      <c r="J24" s="218"/>
      <c r="K24" s="218"/>
      <c r="L24" s="332"/>
      <c r="M24" s="332"/>
      <c r="N24" s="332"/>
      <c r="O24" s="332"/>
      <c r="P24" s="214"/>
      <c r="Q24" s="215"/>
    </row>
    <row r="25" spans="1:17" s="221" customFormat="1" ht="12.75" x14ac:dyDescent="0.2">
      <c r="B25" s="190" t="s">
        <v>21926</v>
      </c>
      <c r="C25" s="190"/>
      <c r="D25" s="222"/>
      <c r="E25" s="223">
        <f t="shared" ref="E25:P25" si="13">SUM(E9,E13,E14,E15)</f>
        <v>0</v>
      </c>
      <c r="F25" s="223">
        <f t="shared" si="13"/>
        <v>0</v>
      </c>
      <c r="G25" s="222">
        <f t="shared" si="13"/>
        <v>0</v>
      </c>
      <c r="H25" s="223">
        <f t="shared" si="13"/>
        <v>0</v>
      </c>
      <c r="I25" s="223">
        <f t="shared" si="13"/>
        <v>0</v>
      </c>
      <c r="J25" s="223">
        <f t="shared" si="13"/>
        <v>0</v>
      </c>
      <c r="K25" s="222">
        <f t="shared" si="13"/>
        <v>0</v>
      </c>
      <c r="L25" s="222"/>
      <c r="M25" s="223">
        <f t="shared" si="13"/>
        <v>0</v>
      </c>
      <c r="N25" s="223">
        <f t="shared" si="13"/>
        <v>0</v>
      </c>
      <c r="O25" s="223">
        <f t="shared" si="13"/>
        <v>0</v>
      </c>
      <c r="P25" s="223">
        <f t="shared" si="13"/>
        <v>0</v>
      </c>
      <c r="Q25" s="190"/>
    </row>
    <row r="26" spans="1:17" s="221" customFormat="1" ht="12.75" x14ac:dyDescent="0.2">
      <c r="B26" s="190" t="s">
        <v>21927</v>
      </c>
      <c r="C26" s="190"/>
      <c r="D26" s="224"/>
      <c r="E26" s="225">
        <f t="shared" ref="E26:P26" si="14">SUM(E23-E25)</f>
        <v>11887827</v>
      </c>
      <c r="F26" s="226">
        <f t="shared" si="14"/>
        <v>128.26965332999998</v>
      </c>
      <c r="G26" s="226">
        <f t="shared" si="14"/>
        <v>0.35175485701649994</v>
      </c>
      <c r="H26" s="226">
        <f t="shared" si="14"/>
        <v>2631.3110673149995</v>
      </c>
      <c r="I26" s="226">
        <f t="shared" si="14"/>
        <v>7.215864580752287</v>
      </c>
      <c r="J26" s="226">
        <f t="shared" si="14"/>
        <v>348.55108763999999</v>
      </c>
      <c r="K26" s="226">
        <f t="shared" si="14"/>
        <v>0.9558343287973845</v>
      </c>
      <c r="L26" s="226"/>
      <c r="M26" s="226">
        <f t="shared" si="14"/>
        <v>218.85489507</v>
      </c>
      <c r="N26" s="226">
        <f t="shared" si="14"/>
        <v>87.375528450000004</v>
      </c>
      <c r="O26" s="226">
        <f t="shared" si="14"/>
        <v>80.242832249999992</v>
      </c>
      <c r="P26" s="226">
        <f t="shared" si="14"/>
        <v>1.5454175099999998</v>
      </c>
      <c r="Q26" s="190"/>
    </row>
    <row r="27" spans="1:17" ht="15" x14ac:dyDescent="0.25"/>
    <row r="28" spans="1:17" ht="15" x14ac:dyDescent="0.25">
      <c r="B28" s="204" t="s">
        <v>21928</v>
      </c>
      <c r="C28" s="204"/>
    </row>
    <row r="29" spans="1:17" ht="15" x14ac:dyDescent="0.25">
      <c r="B29" s="204"/>
      <c r="C29" s="228" t="s">
        <v>21929</v>
      </c>
    </row>
    <row r="30" spans="1:17" ht="15" x14ac:dyDescent="0.25">
      <c r="B30" s="228" t="s">
        <v>21930</v>
      </c>
      <c r="C30" s="228"/>
    </row>
    <row r="31" spans="1:17" ht="15" x14ac:dyDescent="0.25">
      <c r="B31" s="228"/>
      <c r="C31" s="228" t="s">
        <v>21931</v>
      </c>
    </row>
    <row r="32" spans="1:17" ht="15" x14ac:dyDescent="0.25">
      <c r="B32" s="228"/>
      <c r="C32" s="228" t="s">
        <v>21932</v>
      </c>
    </row>
    <row r="33" spans="2:7" ht="15" x14ac:dyDescent="0.25">
      <c r="C33" s="228" t="s">
        <v>21933</v>
      </c>
    </row>
    <row r="34" spans="2:7" ht="15" x14ac:dyDescent="0.25">
      <c r="B34" s="19" t="s">
        <v>21934</v>
      </c>
    </row>
    <row r="35" spans="2:7" ht="15" x14ac:dyDescent="0.25">
      <c r="G35" s="229" t="s">
        <v>21935</v>
      </c>
    </row>
  </sheetData>
  <pageMargins left="0.7" right="0.7" top="0.75" bottom="0.75" header="0.3" footer="0.3"/>
  <pageSetup scale="81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S51"/>
  <sheetViews>
    <sheetView workbookViewId="0">
      <selection activeCell="B1" sqref="B1"/>
    </sheetView>
  </sheetViews>
  <sheetFormatPr defaultRowHeight="15" x14ac:dyDescent="0.25"/>
  <cols>
    <col min="1" max="1" width="2" style="231" customWidth="1"/>
    <col min="2" max="2" width="6" style="231" customWidth="1"/>
    <col min="3" max="3" width="12.28515625" style="231" customWidth="1"/>
    <col min="4" max="4" width="1.28515625" style="231" customWidth="1"/>
    <col min="5" max="5" width="10" style="231" customWidth="1"/>
    <col min="6" max="6" width="1.42578125" style="231" customWidth="1"/>
    <col min="7" max="7" width="8.85546875" style="231" customWidth="1"/>
    <col min="8" max="8" width="1.28515625" style="231" customWidth="1"/>
    <col min="9" max="9" width="10.7109375" style="231" customWidth="1"/>
    <col min="10" max="10" width="1.42578125" style="231" customWidth="1"/>
    <col min="11" max="11" width="9.140625" style="231"/>
    <col min="12" max="12" width="1.42578125" style="231" customWidth="1"/>
    <col min="13" max="13" width="13.140625" style="231" customWidth="1"/>
    <col min="14" max="14" width="1.5703125" style="231" customWidth="1"/>
    <col min="15" max="15" width="9.140625" style="231"/>
    <col min="16" max="16" width="1.7109375" style="231" customWidth="1"/>
    <col min="17" max="17" width="13.140625" style="231" customWidth="1"/>
    <col min="18" max="18" width="1.5703125" style="231" customWidth="1"/>
    <col min="19" max="19" width="16.7109375" style="231" customWidth="1"/>
    <col min="20" max="20" width="1.85546875" style="231" customWidth="1"/>
    <col min="21" max="21" width="10.28515625" style="231" customWidth="1"/>
    <col min="22" max="22" width="1.5703125" style="231" customWidth="1"/>
    <col min="23" max="23" width="11.42578125" style="231" customWidth="1"/>
    <col min="24" max="24" width="1.42578125" style="231" customWidth="1"/>
    <col min="25" max="25" width="12.140625" style="231" customWidth="1"/>
    <col min="26" max="26" width="1.5703125" style="231" customWidth="1"/>
    <col min="27" max="27" width="12.42578125" style="231" customWidth="1"/>
    <col min="28" max="28" width="1.5703125" style="231" customWidth="1"/>
    <col min="29" max="29" width="9.140625" style="231"/>
    <col min="30" max="30" width="1.5703125" style="231" customWidth="1"/>
    <col min="31" max="31" width="9.140625" style="231"/>
    <col min="32" max="32" width="1.7109375" style="231" customWidth="1"/>
    <col min="33" max="33" width="9.140625" style="231"/>
    <col min="34" max="34" width="1.7109375" style="231" customWidth="1"/>
    <col min="35" max="35" width="9.140625" style="231"/>
    <col min="36" max="36" width="1.5703125" style="231" customWidth="1"/>
    <col min="37" max="37" width="11.7109375" style="231" bestFit="1" customWidth="1"/>
    <col min="38" max="38" width="1.7109375" style="231" customWidth="1"/>
    <col min="39" max="39" width="12.28515625" style="231" bestFit="1" customWidth="1"/>
    <col min="40" max="40" width="1.140625" style="231" customWidth="1"/>
    <col min="41" max="41" width="7.140625" style="231" customWidth="1"/>
    <col min="42" max="42" width="1.28515625" style="231" customWidth="1"/>
    <col min="43" max="43" width="7.28515625" style="231" customWidth="1"/>
    <col min="44" max="44" width="0.85546875" style="231" customWidth="1"/>
    <col min="45" max="45" width="2" style="231" customWidth="1"/>
    <col min="46" max="256" width="9.140625" style="231"/>
    <col min="257" max="257" width="2" style="231" customWidth="1"/>
    <col min="258" max="258" width="6" style="231" customWidth="1"/>
    <col min="259" max="259" width="12.28515625" style="231" customWidth="1"/>
    <col min="260" max="260" width="1.28515625" style="231" customWidth="1"/>
    <col min="261" max="261" width="10" style="231" customWidth="1"/>
    <col min="262" max="262" width="1.42578125" style="231" customWidth="1"/>
    <col min="263" max="263" width="8.85546875" style="231" customWidth="1"/>
    <col min="264" max="264" width="1.28515625" style="231" customWidth="1"/>
    <col min="265" max="265" width="10.7109375" style="231" customWidth="1"/>
    <col min="266" max="266" width="1.42578125" style="231" customWidth="1"/>
    <col min="267" max="267" width="9.140625" style="231"/>
    <col min="268" max="268" width="1.42578125" style="231" customWidth="1"/>
    <col min="269" max="269" width="13.140625" style="231" customWidth="1"/>
    <col min="270" max="270" width="1.5703125" style="231" customWidth="1"/>
    <col min="271" max="271" width="9.140625" style="231"/>
    <col min="272" max="272" width="1.7109375" style="231" customWidth="1"/>
    <col min="273" max="273" width="13.140625" style="231" customWidth="1"/>
    <col min="274" max="274" width="1.5703125" style="231" customWidth="1"/>
    <col min="275" max="275" width="16.7109375" style="231" customWidth="1"/>
    <col min="276" max="276" width="1.85546875" style="231" customWidth="1"/>
    <col min="277" max="277" width="10.28515625" style="231" customWidth="1"/>
    <col min="278" max="278" width="1.5703125" style="231" customWidth="1"/>
    <col min="279" max="279" width="11.42578125" style="231" customWidth="1"/>
    <col min="280" max="280" width="1.42578125" style="231" customWidth="1"/>
    <col min="281" max="281" width="12.140625" style="231" customWidth="1"/>
    <col min="282" max="282" width="1.5703125" style="231" customWidth="1"/>
    <col min="283" max="283" width="12.42578125" style="231" customWidth="1"/>
    <col min="284" max="284" width="1.5703125" style="231" customWidth="1"/>
    <col min="285" max="285" width="9.140625" style="231"/>
    <col min="286" max="286" width="1.5703125" style="231" customWidth="1"/>
    <col min="287" max="287" width="9.140625" style="231"/>
    <col min="288" max="288" width="1.7109375" style="231" customWidth="1"/>
    <col min="289" max="289" width="9.140625" style="231"/>
    <col min="290" max="290" width="1.7109375" style="231" customWidth="1"/>
    <col min="291" max="291" width="9.140625" style="231"/>
    <col min="292" max="292" width="1.5703125" style="231" customWidth="1"/>
    <col min="293" max="293" width="11.7109375" style="231" bestFit="1" customWidth="1"/>
    <col min="294" max="294" width="1.7109375" style="231" customWidth="1"/>
    <col min="295" max="295" width="12.28515625" style="231" bestFit="1" customWidth="1"/>
    <col min="296" max="296" width="1.140625" style="231" customWidth="1"/>
    <col min="297" max="297" width="7.140625" style="231" customWidth="1"/>
    <col min="298" max="298" width="1.28515625" style="231" customWidth="1"/>
    <col min="299" max="299" width="7.28515625" style="231" customWidth="1"/>
    <col min="300" max="300" width="0.85546875" style="231" customWidth="1"/>
    <col min="301" max="301" width="2" style="231" customWidth="1"/>
    <col min="302" max="512" width="9.140625" style="231"/>
    <col min="513" max="513" width="2" style="231" customWidth="1"/>
    <col min="514" max="514" width="6" style="231" customWidth="1"/>
    <col min="515" max="515" width="12.28515625" style="231" customWidth="1"/>
    <col min="516" max="516" width="1.28515625" style="231" customWidth="1"/>
    <col min="517" max="517" width="10" style="231" customWidth="1"/>
    <col min="518" max="518" width="1.42578125" style="231" customWidth="1"/>
    <col min="519" max="519" width="8.85546875" style="231" customWidth="1"/>
    <col min="520" max="520" width="1.28515625" style="231" customWidth="1"/>
    <col min="521" max="521" width="10.7109375" style="231" customWidth="1"/>
    <col min="522" max="522" width="1.42578125" style="231" customWidth="1"/>
    <col min="523" max="523" width="9.140625" style="231"/>
    <col min="524" max="524" width="1.42578125" style="231" customWidth="1"/>
    <col min="525" max="525" width="13.140625" style="231" customWidth="1"/>
    <col min="526" max="526" width="1.5703125" style="231" customWidth="1"/>
    <col min="527" max="527" width="9.140625" style="231"/>
    <col min="528" max="528" width="1.7109375" style="231" customWidth="1"/>
    <col min="529" max="529" width="13.140625" style="231" customWidth="1"/>
    <col min="530" max="530" width="1.5703125" style="231" customWidth="1"/>
    <col min="531" max="531" width="16.7109375" style="231" customWidth="1"/>
    <col min="532" max="532" width="1.85546875" style="231" customWidth="1"/>
    <col min="533" max="533" width="10.28515625" style="231" customWidth="1"/>
    <col min="534" max="534" width="1.5703125" style="231" customWidth="1"/>
    <col min="535" max="535" width="11.42578125" style="231" customWidth="1"/>
    <col min="536" max="536" width="1.42578125" style="231" customWidth="1"/>
    <col min="537" max="537" width="12.140625" style="231" customWidth="1"/>
    <col min="538" max="538" width="1.5703125" style="231" customWidth="1"/>
    <col min="539" max="539" width="12.42578125" style="231" customWidth="1"/>
    <col min="540" max="540" width="1.5703125" style="231" customWidth="1"/>
    <col min="541" max="541" width="9.140625" style="231"/>
    <col min="542" max="542" width="1.5703125" style="231" customWidth="1"/>
    <col min="543" max="543" width="9.140625" style="231"/>
    <col min="544" max="544" width="1.7109375" style="231" customWidth="1"/>
    <col min="545" max="545" width="9.140625" style="231"/>
    <col min="546" max="546" width="1.7109375" style="231" customWidth="1"/>
    <col min="547" max="547" width="9.140625" style="231"/>
    <col min="548" max="548" width="1.5703125" style="231" customWidth="1"/>
    <col min="549" max="549" width="11.7109375" style="231" bestFit="1" customWidth="1"/>
    <col min="550" max="550" width="1.7109375" style="231" customWidth="1"/>
    <col min="551" max="551" width="12.28515625" style="231" bestFit="1" customWidth="1"/>
    <col min="552" max="552" width="1.140625" style="231" customWidth="1"/>
    <col min="553" max="553" width="7.140625" style="231" customWidth="1"/>
    <col min="554" max="554" width="1.28515625" style="231" customWidth="1"/>
    <col min="555" max="555" width="7.28515625" style="231" customWidth="1"/>
    <col min="556" max="556" width="0.85546875" style="231" customWidth="1"/>
    <col min="557" max="557" width="2" style="231" customWidth="1"/>
    <col min="558" max="768" width="9.140625" style="231"/>
    <col min="769" max="769" width="2" style="231" customWidth="1"/>
    <col min="770" max="770" width="6" style="231" customWidth="1"/>
    <col min="771" max="771" width="12.28515625" style="231" customWidth="1"/>
    <col min="772" max="772" width="1.28515625" style="231" customWidth="1"/>
    <col min="773" max="773" width="10" style="231" customWidth="1"/>
    <col min="774" max="774" width="1.42578125" style="231" customWidth="1"/>
    <col min="775" max="775" width="8.85546875" style="231" customWidth="1"/>
    <col min="776" max="776" width="1.28515625" style="231" customWidth="1"/>
    <col min="777" max="777" width="10.7109375" style="231" customWidth="1"/>
    <col min="778" max="778" width="1.42578125" style="231" customWidth="1"/>
    <col min="779" max="779" width="9.140625" style="231"/>
    <col min="780" max="780" width="1.42578125" style="231" customWidth="1"/>
    <col min="781" max="781" width="13.140625" style="231" customWidth="1"/>
    <col min="782" max="782" width="1.5703125" style="231" customWidth="1"/>
    <col min="783" max="783" width="9.140625" style="231"/>
    <col min="784" max="784" width="1.7109375" style="231" customWidth="1"/>
    <col min="785" max="785" width="13.140625" style="231" customWidth="1"/>
    <col min="786" max="786" width="1.5703125" style="231" customWidth="1"/>
    <col min="787" max="787" width="16.7109375" style="231" customWidth="1"/>
    <col min="788" max="788" width="1.85546875" style="231" customWidth="1"/>
    <col min="789" max="789" width="10.28515625" style="231" customWidth="1"/>
    <col min="790" max="790" width="1.5703125" style="231" customWidth="1"/>
    <col min="791" max="791" width="11.42578125" style="231" customWidth="1"/>
    <col min="792" max="792" width="1.42578125" style="231" customWidth="1"/>
    <col min="793" max="793" width="12.140625" style="231" customWidth="1"/>
    <col min="794" max="794" width="1.5703125" style="231" customWidth="1"/>
    <col min="795" max="795" width="12.42578125" style="231" customWidth="1"/>
    <col min="796" max="796" width="1.5703125" style="231" customWidth="1"/>
    <col min="797" max="797" width="9.140625" style="231"/>
    <col min="798" max="798" width="1.5703125" style="231" customWidth="1"/>
    <col min="799" max="799" width="9.140625" style="231"/>
    <col min="800" max="800" width="1.7109375" style="231" customWidth="1"/>
    <col min="801" max="801" width="9.140625" style="231"/>
    <col min="802" max="802" width="1.7109375" style="231" customWidth="1"/>
    <col min="803" max="803" width="9.140625" style="231"/>
    <col min="804" max="804" width="1.5703125" style="231" customWidth="1"/>
    <col min="805" max="805" width="11.7109375" style="231" bestFit="1" customWidth="1"/>
    <col min="806" max="806" width="1.7109375" style="231" customWidth="1"/>
    <col min="807" max="807" width="12.28515625" style="231" bestFit="1" customWidth="1"/>
    <col min="808" max="808" width="1.140625" style="231" customWidth="1"/>
    <col min="809" max="809" width="7.140625" style="231" customWidth="1"/>
    <col min="810" max="810" width="1.28515625" style="231" customWidth="1"/>
    <col min="811" max="811" width="7.28515625" style="231" customWidth="1"/>
    <col min="812" max="812" width="0.85546875" style="231" customWidth="1"/>
    <col min="813" max="813" width="2" style="231" customWidth="1"/>
    <col min="814" max="1024" width="9.140625" style="231"/>
    <col min="1025" max="1025" width="2" style="231" customWidth="1"/>
    <col min="1026" max="1026" width="6" style="231" customWidth="1"/>
    <col min="1027" max="1027" width="12.28515625" style="231" customWidth="1"/>
    <col min="1028" max="1028" width="1.28515625" style="231" customWidth="1"/>
    <col min="1029" max="1029" width="10" style="231" customWidth="1"/>
    <col min="1030" max="1030" width="1.42578125" style="231" customWidth="1"/>
    <col min="1031" max="1031" width="8.85546875" style="231" customWidth="1"/>
    <col min="1032" max="1032" width="1.28515625" style="231" customWidth="1"/>
    <col min="1033" max="1033" width="10.7109375" style="231" customWidth="1"/>
    <col min="1034" max="1034" width="1.42578125" style="231" customWidth="1"/>
    <col min="1035" max="1035" width="9.140625" style="231"/>
    <col min="1036" max="1036" width="1.42578125" style="231" customWidth="1"/>
    <col min="1037" max="1037" width="13.140625" style="231" customWidth="1"/>
    <col min="1038" max="1038" width="1.5703125" style="231" customWidth="1"/>
    <col min="1039" max="1039" width="9.140625" style="231"/>
    <col min="1040" max="1040" width="1.7109375" style="231" customWidth="1"/>
    <col min="1041" max="1041" width="13.140625" style="231" customWidth="1"/>
    <col min="1042" max="1042" width="1.5703125" style="231" customWidth="1"/>
    <col min="1043" max="1043" width="16.7109375" style="231" customWidth="1"/>
    <col min="1044" max="1044" width="1.85546875" style="231" customWidth="1"/>
    <col min="1045" max="1045" width="10.28515625" style="231" customWidth="1"/>
    <col min="1046" max="1046" width="1.5703125" style="231" customWidth="1"/>
    <col min="1047" max="1047" width="11.42578125" style="231" customWidth="1"/>
    <col min="1048" max="1048" width="1.42578125" style="231" customWidth="1"/>
    <col min="1049" max="1049" width="12.140625" style="231" customWidth="1"/>
    <col min="1050" max="1050" width="1.5703125" style="231" customWidth="1"/>
    <col min="1051" max="1051" width="12.42578125" style="231" customWidth="1"/>
    <col min="1052" max="1052" width="1.5703125" style="231" customWidth="1"/>
    <col min="1053" max="1053" width="9.140625" style="231"/>
    <col min="1054" max="1054" width="1.5703125" style="231" customWidth="1"/>
    <col min="1055" max="1055" width="9.140625" style="231"/>
    <col min="1056" max="1056" width="1.7109375" style="231" customWidth="1"/>
    <col min="1057" max="1057" width="9.140625" style="231"/>
    <col min="1058" max="1058" width="1.7109375" style="231" customWidth="1"/>
    <col min="1059" max="1059" width="9.140625" style="231"/>
    <col min="1060" max="1060" width="1.5703125" style="231" customWidth="1"/>
    <col min="1061" max="1061" width="11.7109375" style="231" bestFit="1" customWidth="1"/>
    <col min="1062" max="1062" width="1.7109375" style="231" customWidth="1"/>
    <col min="1063" max="1063" width="12.28515625" style="231" bestFit="1" customWidth="1"/>
    <col min="1064" max="1064" width="1.140625" style="231" customWidth="1"/>
    <col min="1065" max="1065" width="7.140625" style="231" customWidth="1"/>
    <col min="1066" max="1066" width="1.28515625" style="231" customWidth="1"/>
    <col min="1067" max="1067" width="7.28515625" style="231" customWidth="1"/>
    <col min="1068" max="1068" width="0.85546875" style="231" customWidth="1"/>
    <col min="1069" max="1069" width="2" style="231" customWidth="1"/>
    <col min="1070" max="1280" width="9.140625" style="231"/>
    <col min="1281" max="1281" width="2" style="231" customWidth="1"/>
    <col min="1282" max="1282" width="6" style="231" customWidth="1"/>
    <col min="1283" max="1283" width="12.28515625" style="231" customWidth="1"/>
    <col min="1284" max="1284" width="1.28515625" style="231" customWidth="1"/>
    <col min="1285" max="1285" width="10" style="231" customWidth="1"/>
    <col min="1286" max="1286" width="1.42578125" style="231" customWidth="1"/>
    <col min="1287" max="1287" width="8.85546875" style="231" customWidth="1"/>
    <col min="1288" max="1288" width="1.28515625" style="231" customWidth="1"/>
    <col min="1289" max="1289" width="10.7109375" style="231" customWidth="1"/>
    <col min="1290" max="1290" width="1.42578125" style="231" customWidth="1"/>
    <col min="1291" max="1291" width="9.140625" style="231"/>
    <col min="1292" max="1292" width="1.42578125" style="231" customWidth="1"/>
    <col min="1293" max="1293" width="13.140625" style="231" customWidth="1"/>
    <col min="1294" max="1294" width="1.5703125" style="231" customWidth="1"/>
    <col min="1295" max="1295" width="9.140625" style="231"/>
    <col min="1296" max="1296" width="1.7109375" style="231" customWidth="1"/>
    <col min="1297" max="1297" width="13.140625" style="231" customWidth="1"/>
    <col min="1298" max="1298" width="1.5703125" style="231" customWidth="1"/>
    <col min="1299" max="1299" width="16.7109375" style="231" customWidth="1"/>
    <col min="1300" max="1300" width="1.85546875" style="231" customWidth="1"/>
    <col min="1301" max="1301" width="10.28515625" style="231" customWidth="1"/>
    <col min="1302" max="1302" width="1.5703125" style="231" customWidth="1"/>
    <col min="1303" max="1303" width="11.42578125" style="231" customWidth="1"/>
    <col min="1304" max="1304" width="1.42578125" style="231" customWidth="1"/>
    <col min="1305" max="1305" width="12.140625" style="231" customWidth="1"/>
    <col min="1306" max="1306" width="1.5703125" style="231" customWidth="1"/>
    <col min="1307" max="1307" width="12.42578125" style="231" customWidth="1"/>
    <col min="1308" max="1308" width="1.5703125" style="231" customWidth="1"/>
    <col min="1309" max="1309" width="9.140625" style="231"/>
    <col min="1310" max="1310" width="1.5703125" style="231" customWidth="1"/>
    <col min="1311" max="1311" width="9.140625" style="231"/>
    <col min="1312" max="1312" width="1.7109375" style="231" customWidth="1"/>
    <col min="1313" max="1313" width="9.140625" style="231"/>
    <col min="1314" max="1314" width="1.7109375" style="231" customWidth="1"/>
    <col min="1315" max="1315" width="9.140625" style="231"/>
    <col min="1316" max="1316" width="1.5703125" style="231" customWidth="1"/>
    <col min="1317" max="1317" width="11.7109375" style="231" bestFit="1" customWidth="1"/>
    <col min="1318" max="1318" width="1.7109375" style="231" customWidth="1"/>
    <col min="1319" max="1319" width="12.28515625" style="231" bestFit="1" customWidth="1"/>
    <col min="1320" max="1320" width="1.140625" style="231" customWidth="1"/>
    <col min="1321" max="1321" width="7.140625" style="231" customWidth="1"/>
    <col min="1322" max="1322" width="1.28515625" style="231" customWidth="1"/>
    <col min="1323" max="1323" width="7.28515625" style="231" customWidth="1"/>
    <col min="1324" max="1324" width="0.85546875" style="231" customWidth="1"/>
    <col min="1325" max="1325" width="2" style="231" customWidth="1"/>
    <col min="1326" max="1536" width="9.140625" style="231"/>
    <col min="1537" max="1537" width="2" style="231" customWidth="1"/>
    <col min="1538" max="1538" width="6" style="231" customWidth="1"/>
    <col min="1539" max="1539" width="12.28515625" style="231" customWidth="1"/>
    <col min="1540" max="1540" width="1.28515625" style="231" customWidth="1"/>
    <col min="1541" max="1541" width="10" style="231" customWidth="1"/>
    <col min="1542" max="1542" width="1.42578125" style="231" customWidth="1"/>
    <col min="1543" max="1543" width="8.85546875" style="231" customWidth="1"/>
    <col min="1544" max="1544" width="1.28515625" style="231" customWidth="1"/>
    <col min="1545" max="1545" width="10.7109375" style="231" customWidth="1"/>
    <col min="1546" max="1546" width="1.42578125" style="231" customWidth="1"/>
    <col min="1547" max="1547" width="9.140625" style="231"/>
    <col min="1548" max="1548" width="1.42578125" style="231" customWidth="1"/>
    <col min="1549" max="1549" width="13.140625" style="231" customWidth="1"/>
    <col min="1550" max="1550" width="1.5703125" style="231" customWidth="1"/>
    <col min="1551" max="1551" width="9.140625" style="231"/>
    <col min="1552" max="1552" width="1.7109375" style="231" customWidth="1"/>
    <col min="1553" max="1553" width="13.140625" style="231" customWidth="1"/>
    <col min="1554" max="1554" width="1.5703125" style="231" customWidth="1"/>
    <col min="1555" max="1555" width="16.7109375" style="231" customWidth="1"/>
    <col min="1556" max="1556" width="1.85546875" style="231" customWidth="1"/>
    <col min="1557" max="1557" width="10.28515625" style="231" customWidth="1"/>
    <col min="1558" max="1558" width="1.5703125" style="231" customWidth="1"/>
    <col min="1559" max="1559" width="11.42578125" style="231" customWidth="1"/>
    <col min="1560" max="1560" width="1.42578125" style="231" customWidth="1"/>
    <col min="1561" max="1561" width="12.140625" style="231" customWidth="1"/>
    <col min="1562" max="1562" width="1.5703125" style="231" customWidth="1"/>
    <col min="1563" max="1563" width="12.42578125" style="231" customWidth="1"/>
    <col min="1564" max="1564" width="1.5703125" style="231" customWidth="1"/>
    <col min="1565" max="1565" width="9.140625" style="231"/>
    <col min="1566" max="1566" width="1.5703125" style="231" customWidth="1"/>
    <col min="1567" max="1567" width="9.140625" style="231"/>
    <col min="1568" max="1568" width="1.7109375" style="231" customWidth="1"/>
    <col min="1569" max="1569" width="9.140625" style="231"/>
    <col min="1570" max="1570" width="1.7109375" style="231" customWidth="1"/>
    <col min="1571" max="1571" width="9.140625" style="231"/>
    <col min="1572" max="1572" width="1.5703125" style="231" customWidth="1"/>
    <col min="1573" max="1573" width="11.7109375" style="231" bestFit="1" customWidth="1"/>
    <col min="1574" max="1574" width="1.7109375" style="231" customWidth="1"/>
    <col min="1575" max="1575" width="12.28515625" style="231" bestFit="1" customWidth="1"/>
    <col min="1576" max="1576" width="1.140625" style="231" customWidth="1"/>
    <col min="1577" max="1577" width="7.140625" style="231" customWidth="1"/>
    <col min="1578" max="1578" width="1.28515625" style="231" customWidth="1"/>
    <col min="1579" max="1579" width="7.28515625" style="231" customWidth="1"/>
    <col min="1580" max="1580" width="0.85546875" style="231" customWidth="1"/>
    <col min="1581" max="1581" width="2" style="231" customWidth="1"/>
    <col min="1582" max="1792" width="9.140625" style="231"/>
    <col min="1793" max="1793" width="2" style="231" customWidth="1"/>
    <col min="1794" max="1794" width="6" style="231" customWidth="1"/>
    <col min="1795" max="1795" width="12.28515625" style="231" customWidth="1"/>
    <col min="1796" max="1796" width="1.28515625" style="231" customWidth="1"/>
    <col min="1797" max="1797" width="10" style="231" customWidth="1"/>
    <col min="1798" max="1798" width="1.42578125" style="231" customWidth="1"/>
    <col min="1799" max="1799" width="8.85546875" style="231" customWidth="1"/>
    <col min="1800" max="1800" width="1.28515625" style="231" customWidth="1"/>
    <col min="1801" max="1801" width="10.7109375" style="231" customWidth="1"/>
    <col min="1802" max="1802" width="1.42578125" style="231" customWidth="1"/>
    <col min="1803" max="1803" width="9.140625" style="231"/>
    <col min="1804" max="1804" width="1.42578125" style="231" customWidth="1"/>
    <col min="1805" max="1805" width="13.140625" style="231" customWidth="1"/>
    <col min="1806" max="1806" width="1.5703125" style="231" customWidth="1"/>
    <col min="1807" max="1807" width="9.140625" style="231"/>
    <col min="1808" max="1808" width="1.7109375" style="231" customWidth="1"/>
    <col min="1809" max="1809" width="13.140625" style="231" customWidth="1"/>
    <col min="1810" max="1810" width="1.5703125" style="231" customWidth="1"/>
    <col min="1811" max="1811" width="16.7109375" style="231" customWidth="1"/>
    <col min="1812" max="1812" width="1.85546875" style="231" customWidth="1"/>
    <col min="1813" max="1813" width="10.28515625" style="231" customWidth="1"/>
    <col min="1814" max="1814" width="1.5703125" style="231" customWidth="1"/>
    <col min="1815" max="1815" width="11.42578125" style="231" customWidth="1"/>
    <col min="1816" max="1816" width="1.42578125" style="231" customWidth="1"/>
    <col min="1817" max="1817" width="12.140625" style="231" customWidth="1"/>
    <col min="1818" max="1818" width="1.5703125" style="231" customWidth="1"/>
    <col min="1819" max="1819" width="12.42578125" style="231" customWidth="1"/>
    <col min="1820" max="1820" width="1.5703125" style="231" customWidth="1"/>
    <col min="1821" max="1821" width="9.140625" style="231"/>
    <col min="1822" max="1822" width="1.5703125" style="231" customWidth="1"/>
    <col min="1823" max="1823" width="9.140625" style="231"/>
    <col min="1824" max="1824" width="1.7109375" style="231" customWidth="1"/>
    <col min="1825" max="1825" width="9.140625" style="231"/>
    <col min="1826" max="1826" width="1.7109375" style="231" customWidth="1"/>
    <col min="1827" max="1827" width="9.140625" style="231"/>
    <col min="1828" max="1828" width="1.5703125" style="231" customWidth="1"/>
    <col min="1829" max="1829" width="11.7109375" style="231" bestFit="1" customWidth="1"/>
    <col min="1830" max="1830" width="1.7109375" style="231" customWidth="1"/>
    <col min="1831" max="1831" width="12.28515625" style="231" bestFit="1" customWidth="1"/>
    <col min="1832" max="1832" width="1.140625" style="231" customWidth="1"/>
    <col min="1833" max="1833" width="7.140625" style="231" customWidth="1"/>
    <col min="1834" max="1834" width="1.28515625" style="231" customWidth="1"/>
    <col min="1835" max="1835" width="7.28515625" style="231" customWidth="1"/>
    <col min="1836" max="1836" width="0.85546875" style="231" customWidth="1"/>
    <col min="1837" max="1837" width="2" style="231" customWidth="1"/>
    <col min="1838" max="2048" width="9.140625" style="231"/>
    <col min="2049" max="2049" width="2" style="231" customWidth="1"/>
    <col min="2050" max="2050" width="6" style="231" customWidth="1"/>
    <col min="2051" max="2051" width="12.28515625" style="231" customWidth="1"/>
    <col min="2052" max="2052" width="1.28515625" style="231" customWidth="1"/>
    <col min="2053" max="2053" width="10" style="231" customWidth="1"/>
    <col min="2054" max="2054" width="1.42578125" style="231" customWidth="1"/>
    <col min="2055" max="2055" width="8.85546875" style="231" customWidth="1"/>
    <col min="2056" max="2056" width="1.28515625" style="231" customWidth="1"/>
    <col min="2057" max="2057" width="10.7109375" style="231" customWidth="1"/>
    <col min="2058" max="2058" width="1.42578125" style="231" customWidth="1"/>
    <col min="2059" max="2059" width="9.140625" style="231"/>
    <col min="2060" max="2060" width="1.42578125" style="231" customWidth="1"/>
    <col min="2061" max="2061" width="13.140625" style="231" customWidth="1"/>
    <col min="2062" max="2062" width="1.5703125" style="231" customWidth="1"/>
    <col min="2063" max="2063" width="9.140625" style="231"/>
    <col min="2064" max="2064" width="1.7109375" style="231" customWidth="1"/>
    <col min="2065" max="2065" width="13.140625" style="231" customWidth="1"/>
    <col min="2066" max="2066" width="1.5703125" style="231" customWidth="1"/>
    <col min="2067" max="2067" width="16.7109375" style="231" customWidth="1"/>
    <col min="2068" max="2068" width="1.85546875" style="231" customWidth="1"/>
    <col min="2069" max="2069" width="10.28515625" style="231" customWidth="1"/>
    <col min="2070" max="2070" width="1.5703125" style="231" customWidth="1"/>
    <col min="2071" max="2071" width="11.42578125" style="231" customWidth="1"/>
    <col min="2072" max="2072" width="1.42578125" style="231" customWidth="1"/>
    <col min="2073" max="2073" width="12.140625" style="231" customWidth="1"/>
    <col min="2074" max="2074" width="1.5703125" style="231" customWidth="1"/>
    <col min="2075" max="2075" width="12.42578125" style="231" customWidth="1"/>
    <col min="2076" max="2076" width="1.5703125" style="231" customWidth="1"/>
    <col min="2077" max="2077" width="9.140625" style="231"/>
    <col min="2078" max="2078" width="1.5703125" style="231" customWidth="1"/>
    <col min="2079" max="2079" width="9.140625" style="231"/>
    <col min="2080" max="2080" width="1.7109375" style="231" customWidth="1"/>
    <col min="2081" max="2081" width="9.140625" style="231"/>
    <col min="2082" max="2082" width="1.7109375" style="231" customWidth="1"/>
    <col min="2083" max="2083" width="9.140625" style="231"/>
    <col min="2084" max="2084" width="1.5703125" style="231" customWidth="1"/>
    <col min="2085" max="2085" width="11.7109375" style="231" bestFit="1" customWidth="1"/>
    <col min="2086" max="2086" width="1.7109375" style="231" customWidth="1"/>
    <col min="2087" max="2087" width="12.28515625" style="231" bestFit="1" customWidth="1"/>
    <col min="2088" max="2088" width="1.140625" style="231" customWidth="1"/>
    <col min="2089" max="2089" width="7.140625" style="231" customWidth="1"/>
    <col min="2090" max="2090" width="1.28515625" style="231" customWidth="1"/>
    <col min="2091" max="2091" width="7.28515625" style="231" customWidth="1"/>
    <col min="2092" max="2092" width="0.85546875" style="231" customWidth="1"/>
    <col min="2093" max="2093" width="2" style="231" customWidth="1"/>
    <col min="2094" max="2304" width="9.140625" style="231"/>
    <col min="2305" max="2305" width="2" style="231" customWidth="1"/>
    <col min="2306" max="2306" width="6" style="231" customWidth="1"/>
    <col min="2307" max="2307" width="12.28515625" style="231" customWidth="1"/>
    <col min="2308" max="2308" width="1.28515625" style="231" customWidth="1"/>
    <col min="2309" max="2309" width="10" style="231" customWidth="1"/>
    <col min="2310" max="2310" width="1.42578125" style="231" customWidth="1"/>
    <col min="2311" max="2311" width="8.85546875" style="231" customWidth="1"/>
    <col min="2312" max="2312" width="1.28515625" style="231" customWidth="1"/>
    <col min="2313" max="2313" width="10.7109375" style="231" customWidth="1"/>
    <col min="2314" max="2314" width="1.42578125" style="231" customWidth="1"/>
    <col min="2315" max="2315" width="9.140625" style="231"/>
    <col min="2316" max="2316" width="1.42578125" style="231" customWidth="1"/>
    <col min="2317" max="2317" width="13.140625" style="231" customWidth="1"/>
    <col min="2318" max="2318" width="1.5703125" style="231" customWidth="1"/>
    <col min="2319" max="2319" width="9.140625" style="231"/>
    <col min="2320" max="2320" width="1.7109375" style="231" customWidth="1"/>
    <col min="2321" max="2321" width="13.140625" style="231" customWidth="1"/>
    <col min="2322" max="2322" width="1.5703125" style="231" customWidth="1"/>
    <col min="2323" max="2323" width="16.7109375" style="231" customWidth="1"/>
    <col min="2324" max="2324" width="1.85546875" style="231" customWidth="1"/>
    <col min="2325" max="2325" width="10.28515625" style="231" customWidth="1"/>
    <col min="2326" max="2326" width="1.5703125" style="231" customWidth="1"/>
    <col min="2327" max="2327" width="11.42578125" style="231" customWidth="1"/>
    <col min="2328" max="2328" width="1.42578125" style="231" customWidth="1"/>
    <col min="2329" max="2329" width="12.140625" style="231" customWidth="1"/>
    <col min="2330" max="2330" width="1.5703125" style="231" customWidth="1"/>
    <col min="2331" max="2331" width="12.42578125" style="231" customWidth="1"/>
    <col min="2332" max="2332" width="1.5703125" style="231" customWidth="1"/>
    <col min="2333" max="2333" width="9.140625" style="231"/>
    <col min="2334" max="2334" width="1.5703125" style="231" customWidth="1"/>
    <col min="2335" max="2335" width="9.140625" style="231"/>
    <col min="2336" max="2336" width="1.7109375" style="231" customWidth="1"/>
    <col min="2337" max="2337" width="9.140625" style="231"/>
    <col min="2338" max="2338" width="1.7109375" style="231" customWidth="1"/>
    <col min="2339" max="2339" width="9.140625" style="231"/>
    <col min="2340" max="2340" width="1.5703125" style="231" customWidth="1"/>
    <col min="2341" max="2341" width="11.7109375" style="231" bestFit="1" customWidth="1"/>
    <col min="2342" max="2342" width="1.7109375" style="231" customWidth="1"/>
    <col min="2343" max="2343" width="12.28515625" style="231" bestFit="1" customWidth="1"/>
    <col min="2344" max="2344" width="1.140625" style="231" customWidth="1"/>
    <col min="2345" max="2345" width="7.140625" style="231" customWidth="1"/>
    <col min="2346" max="2346" width="1.28515625" style="231" customWidth="1"/>
    <col min="2347" max="2347" width="7.28515625" style="231" customWidth="1"/>
    <col min="2348" max="2348" width="0.85546875" style="231" customWidth="1"/>
    <col min="2349" max="2349" width="2" style="231" customWidth="1"/>
    <col min="2350" max="2560" width="9.140625" style="231"/>
    <col min="2561" max="2561" width="2" style="231" customWidth="1"/>
    <col min="2562" max="2562" width="6" style="231" customWidth="1"/>
    <col min="2563" max="2563" width="12.28515625" style="231" customWidth="1"/>
    <col min="2564" max="2564" width="1.28515625" style="231" customWidth="1"/>
    <col min="2565" max="2565" width="10" style="231" customWidth="1"/>
    <col min="2566" max="2566" width="1.42578125" style="231" customWidth="1"/>
    <col min="2567" max="2567" width="8.85546875" style="231" customWidth="1"/>
    <col min="2568" max="2568" width="1.28515625" style="231" customWidth="1"/>
    <col min="2569" max="2569" width="10.7109375" style="231" customWidth="1"/>
    <col min="2570" max="2570" width="1.42578125" style="231" customWidth="1"/>
    <col min="2571" max="2571" width="9.140625" style="231"/>
    <col min="2572" max="2572" width="1.42578125" style="231" customWidth="1"/>
    <col min="2573" max="2573" width="13.140625" style="231" customWidth="1"/>
    <col min="2574" max="2574" width="1.5703125" style="231" customWidth="1"/>
    <col min="2575" max="2575" width="9.140625" style="231"/>
    <col min="2576" max="2576" width="1.7109375" style="231" customWidth="1"/>
    <col min="2577" max="2577" width="13.140625" style="231" customWidth="1"/>
    <col min="2578" max="2578" width="1.5703125" style="231" customWidth="1"/>
    <col min="2579" max="2579" width="16.7109375" style="231" customWidth="1"/>
    <col min="2580" max="2580" width="1.85546875" style="231" customWidth="1"/>
    <col min="2581" max="2581" width="10.28515625" style="231" customWidth="1"/>
    <col min="2582" max="2582" width="1.5703125" style="231" customWidth="1"/>
    <col min="2583" max="2583" width="11.42578125" style="231" customWidth="1"/>
    <col min="2584" max="2584" width="1.42578125" style="231" customWidth="1"/>
    <col min="2585" max="2585" width="12.140625" style="231" customWidth="1"/>
    <col min="2586" max="2586" width="1.5703125" style="231" customWidth="1"/>
    <col min="2587" max="2587" width="12.42578125" style="231" customWidth="1"/>
    <col min="2588" max="2588" width="1.5703125" style="231" customWidth="1"/>
    <col min="2589" max="2589" width="9.140625" style="231"/>
    <col min="2590" max="2590" width="1.5703125" style="231" customWidth="1"/>
    <col min="2591" max="2591" width="9.140625" style="231"/>
    <col min="2592" max="2592" width="1.7109375" style="231" customWidth="1"/>
    <col min="2593" max="2593" width="9.140625" style="231"/>
    <col min="2594" max="2594" width="1.7109375" style="231" customWidth="1"/>
    <col min="2595" max="2595" width="9.140625" style="231"/>
    <col min="2596" max="2596" width="1.5703125" style="231" customWidth="1"/>
    <col min="2597" max="2597" width="11.7109375" style="231" bestFit="1" customWidth="1"/>
    <col min="2598" max="2598" width="1.7109375" style="231" customWidth="1"/>
    <col min="2599" max="2599" width="12.28515625" style="231" bestFit="1" customWidth="1"/>
    <col min="2600" max="2600" width="1.140625" style="231" customWidth="1"/>
    <col min="2601" max="2601" width="7.140625" style="231" customWidth="1"/>
    <col min="2602" max="2602" width="1.28515625" style="231" customWidth="1"/>
    <col min="2603" max="2603" width="7.28515625" style="231" customWidth="1"/>
    <col min="2604" max="2604" width="0.85546875" style="231" customWidth="1"/>
    <col min="2605" max="2605" width="2" style="231" customWidth="1"/>
    <col min="2606" max="2816" width="9.140625" style="231"/>
    <col min="2817" max="2817" width="2" style="231" customWidth="1"/>
    <col min="2818" max="2818" width="6" style="231" customWidth="1"/>
    <col min="2819" max="2819" width="12.28515625" style="231" customWidth="1"/>
    <col min="2820" max="2820" width="1.28515625" style="231" customWidth="1"/>
    <col min="2821" max="2821" width="10" style="231" customWidth="1"/>
    <col min="2822" max="2822" width="1.42578125" style="231" customWidth="1"/>
    <col min="2823" max="2823" width="8.85546875" style="231" customWidth="1"/>
    <col min="2824" max="2824" width="1.28515625" style="231" customWidth="1"/>
    <col min="2825" max="2825" width="10.7109375" style="231" customWidth="1"/>
    <col min="2826" max="2826" width="1.42578125" style="231" customWidth="1"/>
    <col min="2827" max="2827" width="9.140625" style="231"/>
    <col min="2828" max="2828" width="1.42578125" style="231" customWidth="1"/>
    <col min="2829" max="2829" width="13.140625" style="231" customWidth="1"/>
    <col min="2830" max="2830" width="1.5703125" style="231" customWidth="1"/>
    <col min="2831" max="2831" width="9.140625" style="231"/>
    <col min="2832" max="2832" width="1.7109375" style="231" customWidth="1"/>
    <col min="2833" max="2833" width="13.140625" style="231" customWidth="1"/>
    <col min="2834" max="2834" width="1.5703125" style="231" customWidth="1"/>
    <col min="2835" max="2835" width="16.7109375" style="231" customWidth="1"/>
    <col min="2836" max="2836" width="1.85546875" style="231" customWidth="1"/>
    <col min="2837" max="2837" width="10.28515625" style="231" customWidth="1"/>
    <col min="2838" max="2838" width="1.5703125" style="231" customWidth="1"/>
    <col min="2839" max="2839" width="11.42578125" style="231" customWidth="1"/>
    <col min="2840" max="2840" width="1.42578125" style="231" customWidth="1"/>
    <col min="2841" max="2841" width="12.140625" style="231" customWidth="1"/>
    <col min="2842" max="2842" width="1.5703125" style="231" customWidth="1"/>
    <col min="2843" max="2843" width="12.42578125" style="231" customWidth="1"/>
    <col min="2844" max="2844" width="1.5703125" style="231" customWidth="1"/>
    <col min="2845" max="2845" width="9.140625" style="231"/>
    <col min="2846" max="2846" width="1.5703125" style="231" customWidth="1"/>
    <col min="2847" max="2847" width="9.140625" style="231"/>
    <col min="2848" max="2848" width="1.7109375" style="231" customWidth="1"/>
    <col min="2849" max="2849" width="9.140625" style="231"/>
    <col min="2850" max="2850" width="1.7109375" style="231" customWidth="1"/>
    <col min="2851" max="2851" width="9.140625" style="231"/>
    <col min="2852" max="2852" width="1.5703125" style="231" customWidth="1"/>
    <col min="2853" max="2853" width="11.7109375" style="231" bestFit="1" customWidth="1"/>
    <col min="2854" max="2854" width="1.7109375" style="231" customWidth="1"/>
    <col min="2855" max="2855" width="12.28515625" style="231" bestFit="1" customWidth="1"/>
    <col min="2856" max="2856" width="1.140625" style="231" customWidth="1"/>
    <col min="2857" max="2857" width="7.140625" style="231" customWidth="1"/>
    <col min="2858" max="2858" width="1.28515625" style="231" customWidth="1"/>
    <col min="2859" max="2859" width="7.28515625" style="231" customWidth="1"/>
    <col min="2860" max="2860" width="0.85546875" style="231" customWidth="1"/>
    <col min="2861" max="2861" width="2" style="231" customWidth="1"/>
    <col min="2862" max="3072" width="9.140625" style="231"/>
    <col min="3073" max="3073" width="2" style="231" customWidth="1"/>
    <col min="3074" max="3074" width="6" style="231" customWidth="1"/>
    <col min="3075" max="3075" width="12.28515625" style="231" customWidth="1"/>
    <col min="3076" max="3076" width="1.28515625" style="231" customWidth="1"/>
    <col min="3077" max="3077" width="10" style="231" customWidth="1"/>
    <col min="3078" max="3078" width="1.42578125" style="231" customWidth="1"/>
    <col min="3079" max="3079" width="8.85546875" style="231" customWidth="1"/>
    <col min="3080" max="3080" width="1.28515625" style="231" customWidth="1"/>
    <col min="3081" max="3081" width="10.7109375" style="231" customWidth="1"/>
    <col min="3082" max="3082" width="1.42578125" style="231" customWidth="1"/>
    <col min="3083" max="3083" width="9.140625" style="231"/>
    <col min="3084" max="3084" width="1.42578125" style="231" customWidth="1"/>
    <col min="3085" max="3085" width="13.140625" style="231" customWidth="1"/>
    <col min="3086" max="3086" width="1.5703125" style="231" customWidth="1"/>
    <col min="3087" max="3087" width="9.140625" style="231"/>
    <col min="3088" max="3088" width="1.7109375" style="231" customWidth="1"/>
    <col min="3089" max="3089" width="13.140625" style="231" customWidth="1"/>
    <col min="3090" max="3090" width="1.5703125" style="231" customWidth="1"/>
    <col min="3091" max="3091" width="16.7109375" style="231" customWidth="1"/>
    <col min="3092" max="3092" width="1.85546875" style="231" customWidth="1"/>
    <col min="3093" max="3093" width="10.28515625" style="231" customWidth="1"/>
    <col min="3094" max="3094" width="1.5703125" style="231" customWidth="1"/>
    <col min="3095" max="3095" width="11.42578125" style="231" customWidth="1"/>
    <col min="3096" max="3096" width="1.42578125" style="231" customWidth="1"/>
    <col min="3097" max="3097" width="12.140625" style="231" customWidth="1"/>
    <col min="3098" max="3098" width="1.5703125" style="231" customWidth="1"/>
    <col min="3099" max="3099" width="12.42578125" style="231" customWidth="1"/>
    <col min="3100" max="3100" width="1.5703125" style="231" customWidth="1"/>
    <col min="3101" max="3101" width="9.140625" style="231"/>
    <col min="3102" max="3102" width="1.5703125" style="231" customWidth="1"/>
    <col min="3103" max="3103" width="9.140625" style="231"/>
    <col min="3104" max="3104" width="1.7109375" style="231" customWidth="1"/>
    <col min="3105" max="3105" width="9.140625" style="231"/>
    <col min="3106" max="3106" width="1.7109375" style="231" customWidth="1"/>
    <col min="3107" max="3107" width="9.140625" style="231"/>
    <col min="3108" max="3108" width="1.5703125" style="231" customWidth="1"/>
    <col min="3109" max="3109" width="11.7109375" style="231" bestFit="1" customWidth="1"/>
    <col min="3110" max="3110" width="1.7109375" style="231" customWidth="1"/>
    <col min="3111" max="3111" width="12.28515625" style="231" bestFit="1" customWidth="1"/>
    <col min="3112" max="3112" width="1.140625" style="231" customWidth="1"/>
    <col min="3113" max="3113" width="7.140625" style="231" customWidth="1"/>
    <col min="3114" max="3114" width="1.28515625" style="231" customWidth="1"/>
    <col min="3115" max="3115" width="7.28515625" style="231" customWidth="1"/>
    <col min="3116" max="3116" width="0.85546875" style="231" customWidth="1"/>
    <col min="3117" max="3117" width="2" style="231" customWidth="1"/>
    <col min="3118" max="3328" width="9.140625" style="231"/>
    <col min="3329" max="3329" width="2" style="231" customWidth="1"/>
    <col min="3330" max="3330" width="6" style="231" customWidth="1"/>
    <col min="3331" max="3331" width="12.28515625" style="231" customWidth="1"/>
    <col min="3332" max="3332" width="1.28515625" style="231" customWidth="1"/>
    <col min="3333" max="3333" width="10" style="231" customWidth="1"/>
    <col min="3334" max="3334" width="1.42578125" style="231" customWidth="1"/>
    <col min="3335" max="3335" width="8.85546875" style="231" customWidth="1"/>
    <col min="3336" max="3336" width="1.28515625" style="231" customWidth="1"/>
    <col min="3337" max="3337" width="10.7109375" style="231" customWidth="1"/>
    <col min="3338" max="3338" width="1.42578125" style="231" customWidth="1"/>
    <col min="3339" max="3339" width="9.140625" style="231"/>
    <col min="3340" max="3340" width="1.42578125" style="231" customWidth="1"/>
    <col min="3341" max="3341" width="13.140625" style="231" customWidth="1"/>
    <col min="3342" max="3342" width="1.5703125" style="231" customWidth="1"/>
    <col min="3343" max="3343" width="9.140625" style="231"/>
    <col min="3344" max="3344" width="1.7109375" style="231" customWidth="1"/>
    <col min="3345" max="3345" width="13.140625" style="231" customWidth="1"/>
    <col min="3346" max="3346" width="1.5703125" style="231" customWidth="1"/>
    <col min="3347" max="3347" width="16.7109375" style="231" customWidth="1"/>
    <col min="3348" max="3348" width="1.85546875" style="231" customWidth="1"/>
    <col min="3349" max="3349" width="10.28515625" style="231" customWidth="1"/>
    <col min="3350" max="3350" width="1.5703125" style="231" customWidth="1"/>
    <col min="3351" max="3351" width="11.42578125" style="231" customWidth="1"/>
    <col min="3352" max="3352" width="1.42578125" style="231" customWidth="1"/>
    <col min="3353" max="3353" width="12.140625" style="231" customWidth="1"/>
    <col min="3354" max="3354" width="1.5703125" style="231" customWidth="1"/>
    <col min="3355" max="3355" width="12.42578125" style="231" customWidth="1"/>
    <col min="3356" max="3356" width="1.5703125" style="231" customWidth="1"/>
    <col min="3357" max="3357" width="9.140625" style="231"/>
    <col min="3358" max="3358" width="1.5703125" style="231" customWidth="1"/>
    <col min="3359" max="3359" width="9.140625" style="231"/>
    <col min="3360" max="3360" width="1.7109375" style="231" customWidth="1"/>
    <col min="3361" max="3361" width="9.140625" style="231"/>
    <col min="3362" max="3362" width="1.7109375" style="231" customWidth="1"/>
    <col min="3363" max="3363" width="9.140625" style="231"/>
    <col min="3364" max="3364" width="1.5703125" style="231" customWidth="1"/>
    <col min="3365" max="3365" width="11.7109375" style="231" bestFit="1" customWidth="1"/>
    <col min="3366" max="3366" width="1.7109375" style="231" customWidth="1"/>
    <col min="3367" max="3367" width="12.28515625" style="231" bestFit="1" customWidth="1"/>
    <col min="3368" max="3368" width="1.140625" style="231" customWidth="1"/>
    <col min="3369" max="3369" width="7.140625" style="231" customWidth="1"/>
    <col min="3370" max="3370" width="1.28515625" style="231" customWidth="1"/>
    <col min="3371" max="3371" width="7.28515625" style="231" customWidth="1"/>
    <col min="3372" max="3372" width="0.85546875" style="231" customWidth="1"/>
    <col min="3373" max="3373" width="2" style="231" customWidth="1"/>
    <col min="3374" max="3584" width="9.140625" style="231"/>
    <col min="3585" max="3585" width="2" style="231" customWidth="1"/>
    <col min="3586" max="3586" width="6" style="231" customWidth="1"/>
    <col min="3587" max="3587" width="12.28515625" style="231" customWidth="1"/>
    <col min="3588" max="3588" width="1.28515625" style="231" customWidth="1"/>
    <col min="3589" max="3589" width="10" style="231" customWidth="1"/>
    <col min="3590" max="3590" width="1.42578125" style="231" customWidth="1"/>
    <col min="3591" max="3591" width="8.85546875" style="231" customWidth="1"/>
    <col min="3592" max="3592" width="1.28515625" style="231" customWidth="1"/>
    <col min="3593" max="3593" width="10.7109375" style="231" customWidth="1"/>
    <col min="3594" max="3594" width="1.42578125" style="231" customWidth="1"/>
    <col min="3595" max="3595" width="9.140625" style="231"/>
    <col min="3596" max="3596" width="1.42578125" style="231" customWidth="1"/>
    <col min="3597" max="3597" width="13.140625" style="231" customWidth="1"/>
    <col min="3598" max="3598" width="1.5703125" style="231" customWidth="1"/>
    <col min="3599" max="3599" width="9.140625" style="231"/>
    <col min="3600" max="3600" width="1.7109375" style="231" customWidth="1"/>
    <col min="3601" max="3601" width="13.140625" style="231" customWidth="1"/>
    <col min="3602" max="3602" width="1.5703125" style="231" customWidth="1"/>
    <col min="3603" max="3603" width="16.7109375" style="231" customWidth="1"/>
    <col min="3604" max="3604" width="1.85546875" style="231" customWidth="1"/>
    <col min="3605" max="3605" width="10.28515625" style="231" customWidth="1"/>
    <col min="3606" max="3606" width="1.5703125" style="231" customWidth="1"/>
    <col min="3607" max="3607" width="11.42578125" style="231" customWidth="1"/>
    <col min="3608" max="3608" width="1.42578125" style="231" customWidth="1"/>
    <col min="3609" max="3609" width="12.140625" style="231" customWidth="1"/>
    <col min="3610" max="3610" width="1.5703125" style="231" customWidth="1"/>
    <col min="3611" max="3611" width="12.42578125" style="231" customWidth="1"/>
    <col min="3612" max="3612" width="1.5703125" style="231" customWidth="1"/>
    <col min="3613" max="3613" width="9.140625" style="231"/>
    <col min="3614" max="3614" width="1.5703125" style="231" customWidth="1"/>
    <col min="3615" max="3615" width="9.140625" style="231"/>
    <col min="3616" max="3616" width="1.7109375" style="231" customWidth="1"/>
    <col min="3617" max="3617" width="9.140625" style="231"/>
    <col min="3618" max="3618" width="1.7109375" style="231" customWidth="1"/>
    <col min="3619" max="3619" width="9.140625" style="231"/>
    <col min="3620" max="3620" width="1.5703125" style="231" customWidth="1"/>
    <col min="3621" max="3621" width="11.7109375" style="231" bestFit="1" customWidth="1"/>
    <col min="3622" max="3622" width="1.7109375" style="231" customWidth="1"/>
    <col min="3623" max="3623" width="12.28515625" style="231" bestFit="1" customWidth="1"/>
    <col min="3624" max="3624" width="1.140625" style="231" customWidth="1"/>
    <col min="3625" max="3625" width="7.140625" style="231" customWidth="1"/>
    <col min="3626" max="3626" width="1.28515625" style="231" customWidth="1"/>
    <col min="3627" max="3627" width="7.28515625" style="231" customWidth="1"/>
    <col min="3628" max="3628" width="0.85546875" style="231" customWidth="1"/>
    <col min="3629" max="3629" width="2" style="231" customWidth="1"/>
    <col min="3630" max="3840" width="9.140625" style="231"/>
    <col min="3841" max="3841" width="2" style="231" customWidth="1"/>
    <col min="3842" max="3842" width="6" style="231" customWidth="1"/>
    <col min="3843" max="3843" width="12.28515625" style="231" customWidth="1"/>
    <col min="3844" max="3844" width="1.28515625" style="231" customWidth="1"/>
    <col min="3845" max="3845" width="10" style="231" customWidth="1"/>
    <col min="3846" max="3846" width="1.42578125" style="231" customWidth="1"/>
    <col min="3847" max="3847" width="8.85546875" style="231" customWidth="1"/>
    <col min="3848" max="3848" width="1.28515625" style="231" customWidth="1"/>
    <col min="3849" max="3849" width="10.7109375" style="231" customWidth="1"/>
    <col min="3850" max="3850" width="1.42578125" style="231" customWidth="1"/>
    <col min="3851" max="3851" width="9.140625" style="231"/>
    <col min="3852" max="3852" width="1.42578125" style="231" customWidth="1"/>
    <col min="3853" max="3853" width="13.140625" style="231" customWidth="1"/>
    <col min="3854" max="3854" width="1.5703125" style="231" customWidth="1"/>
    <col min="3855" max="3855" width="9.140625" style="231"/>
    <col min="3856" max="3856" width="1.7109375" style="231" customWidth="1"/>
    <col min="3857" max="3857" width="13.140625" style="231" customWidth="1"/>
    <col min="3858" max="3858" width="1.5703125" style="231" customWidth="1"/>
    <col min="3859" max="3859" width="16.7109375" style="231" customWidth="1"/>
    <col min="3860" max="3860" width="1.85546875" style="231" customWidth="1"/>
    <col min="3861" max="3861" width="10.28515625" style="231" customWidth="1"/>
    <col min="3862" max="3862" width="1.5703125" style="231" customWidth="1"/>
    <col min="3863" max="3863" width="11.42578125" style="231" customWidth="1"/>
    <col min="3864" max="3864" width="1.42578125" style="231" customWidth="1"/>
    <col min="3865" max="3865" width="12.140625" style="231" customWidth="1"/>
    <col min="3866" max="3866" width="1.5703125" style="231" customWidth="1"/>
    <col min="3867" max="3867" width="12.42578125" style="231" customWidth="1"/>
    <col min="3868" max="3868" width="1.5703125" style="231" customWidth="1"/>
    <col min="3869" max="3869" width="9.140625" style="231"/>
    <col min="3870" max="3870" width="1.5703125" style="231" customWidth="1"/>
    <col min="3871" max="3871" width="9.140625" style="231"/>
    <col min="3872" max="3872" width="1.7109375" style="231" customWidth="1"/>
    <col min="3873" max="3873" width="9.140625" style="231"/>
    <col min="3874" max="3874" width="1.7109375" style="231" customWidth="1"/>
    <col min="3875" max="3875" width="9.140625" style="231"/>
    <col min="3876" max="3876" width="1.5703125" style="231" customWidth="1"/>
    <col min="3877" max="3877" width="11.7109375" style="231" bestFit="1" customWidth="1"/>
    <col min="3878" max="3878" width="1.7109375" style="231" customWidth="1"/>
    <col min="3879" max="3879" width="12.28515625" style="231" bestFit="1" customWidth="1"/>
    <col min="3880" max="3880" width="1.140625" style="231" customWidth="1"/>
    <col min="3881" max="3881" width="7.140625" style="231" customWidth="1"/>
    <col min="3882" max="3882" width="1.28515625" style="231" customWidth="1"/>
    <col min="3883" max="3883" width="7.28515625" style="231" customWidth="1"/>
    <col min="3884" max="3884" width="0.85546875" style="231" customWidth="1"/>
    <col min="3885" max="3885" width="2" style="231" customWidth="1"/>
    <col min="3886" max="4096" width="9.140625" style="231"/>
    <col min="4097" max="4097" width="2" style="231" customWidth="1"/>
    <col min="4098" max="4098" width="6" style="231" customWidth="1"/>
    <col min="4099" max="4099" width="12.28515625" style="231" customWidth="1"/>
    <col min="4100" max="4100" width="1.28515625" style="231" customWidth="1"/>
    <col min="4101" max="4101" width="10" style="231" customWidth="1"/>
    <col min="4102" max="4102" width="1.42578125" style="231" customWidth="1"/>
    <col min="4103" max="4103" width="8.85546875" style="231" customWidth="1"/>
    <col min="4104" max="4104" width="1.28515625" style="231" customWidth="1"/>
    <col min="4105" max="4105" width="10.7109375" style="231" customWidth="1"/>
    <col min="4106" max="4106" width="1.42578125" style="231" customWidth="1"/>
    <col min="4107" max="4107" width="9.140625" style="231"/>
    <col min="4108" max="4108" width="1.42578125" style="231" customWidth="1"/>
    <col min="4109" max="4109" width="13.140625" style="231" customWidth="1"/>
    <col min="4110" max="4110" width="1.5703125" style="231" customWidth="1"/>
    <col min="4111" max="4111" width="9.140625" style="231"/>
    <col min="4112" max="4112" width="1.7109375" style="231" customWidth="1"/>
    <col min="4113" max="4113" width="13.140625" style="231" customWidth="1"/>
    <col min="4114" max="4114" width="1.5703125" style="231" customWidth="1"/>
    <col min="4115" max="4115" width="16.7109375" style="231" customWidth="1"/>
    <col min="4116" max="4116" width="1.85546875" style="231" customWidth="1"/>
    <col min="4117" max="4117" width="10.28515625" style="231" customWidth="1"/>
    <col min="4118" max="4118" width="1.5703125" style="231" customWidth="1"/>
    <col min="4119" max="4119" width="11.42578125" style="231" customWidth="1"/>
    <col min="4120" max="4120" width="1.42578125" style="231" customWidth="1"/>
    <col min="4121" max="4121" width="12.140625" style="231" customWidth="1"/>
    <col min="4122" max="4122" width="1.5703125" style="231" customWidth="1"/>
    <col min="4123" max="4123" width="12.42578125" style="231" customWidth="1"/>
    <col min="4124" max="4124" width="1.5703125" style="231" customWidth="1"/>
    <col min="4125" max="4125" width="9.140625" style="231"/>
    <col min="4126" max="4126" width="1.5703125" style="231" customWidth="1"/>
    <col min="4127" max="4127" width="9.140625" style="231"/>
    <col min="4128" max="4128" width="1.7109375" style="231" customWidth="1"/>
    <col min="4129" max="4129" width="9.140625" style="231"/>
    <col min="4130" max="4130" width="1.7109375" style="231" customWidth="1"/>
    <col min="4131" max="4131" width="9.140625" style="231"/>
    <col min="4132" max="4132" width="1.5703125" style="231" customWidth="1"/>
    <col min="4133" max="4133" width="11.7109375" style="231" bestFit="1" customWidth="1"/>
    <col min="4134" max="4134" width="1.7109375" style="231" customWidth="1"/>
    <col min="4135" max="4135" width="12.28515625" style="231" bestFit="1" customWidth="1"/>
    <col min="4136" max="4136" width="1.140625" style="231" customWidth="1"/>
    <col min="4137" max="4137" width="7.140625" style="231" customWidth="1"/>
    <col min="4138" max="4138" width="1.28515625" style="231" customWidth="1"/>
    <col min="4139" max="4139" width="7.28515625" style="231" customWidth="1"/>
    <col min="4140" max="4140" width="0.85546875" style="231" customWidth="1"/>
    <col min="4141" max="4141" width="2" style="231" customWidth="1"/>
    <col min="4142" max="4352" width="9.140625" style="231"/>
    <col min="4353" max="4353" width="2" style="231" customWidth="1"/>
    <col min="4354" max="4354" width="6" style="231" customWidth="1"/>
    <col min="4355" max="4355" width="12.28515625" style="231" customWidth="1"/>
    <col min="4356" max="4356" width="1.28515625" style="231" customWidth="1"/>
    <col min="4357" max="4357" width="10" style="231" customWidth="1"/>
    <col min="4358" max="4358" width="1.42578125" style="231" customWidth="1"/>
    <col min="4359" max="4359" width="8.85546875" style="231" customWidth="1"/>
    <col min="4360" max="4360" width="1.28515625" style="231" customWidth="1"/>
    <col min="4361" max="4361" width="10.7109375" style="231" customWidth="1"/>
    <col min="4362" max="4362" width="1.42578125" style="231" customWidth="1"/>
    <col min="4363" max="4363" width="9.140625" style="231"/>
    <col min="4364" max="4364" width="1.42578125" style="231" customWidth="1"/>
    <col min="4365" max="4365" width="13.140625" style="231" customWidth="1"/>
    <col min="4366" max="4366" width="1.5703125" style="231" customWidth="1"/>
    <col min="4367" max="4367" width="9.140625" style="231"/>
    <col min="4368" max="4368" width="1.7109375" style="231" customWidth="1"/>
    <col min="4369" max="4369" width="13.140625" style="231" customWidth="1"/>
    <col min="4370" max="4370" width="1.5703125" style="231" customWidth="1"/>
    <col min="4371" max="4371" width="16.7109375" style="231" customWidth="1"/>
    <col min="4372" max="4372" width="1.85546875" style="231" customWidth="1"/>
    <col min="4373" max="4373" width="10.28515625" style="231" customWidth="1"/>
    <col min="4374" max="4374" width="1.5703125" style="231" customWidth="1"/>
    <col min="4375" max="4375" width="11.42578125" style="231" customWidth="1"/>
    <col min="4376" max="4376" width="1.42578125" style="231" customWidth="1"/>
    <col min="4377" max="4377" width="12.140625" style="231" customWidth="1"/>
    <col min="4378" max="4378" width="1.5703125" style="231" customWidth="1"/>
    <col min="4379" max="4379" width="12.42578125" style="231" customWidth="1"/>
    <col min="4380" max="4380" width="1.5703125" style="231" customWidth="1"/>
    <col min="4381" max="4381" width="9.140625" style="231"/>
    <col min="4382" max="4382" width="1.5703125" style="231" customWidth="1"/>
    <col min="4383" max="4383" width="9.140625" style="231"/>
    <col min="4384" max="4384" width="1.7109375" style="231" customWidth="1"/>
    <col min="4385" max="4385" width="9.140625" style="231"/>
    <col min="4386" max="4386" width="1.7109375" style="231" customWidth="1"/>
    <col min="4387" max="4387" width="9.140625" style="231"/>
    <col min="4388" max="4388" width="1.5703125" style="231" customWidth="1"/>
    <col min="4389" max="4389" width="11.7109375" style="231" bestFit="1" customWidth="1"/>
    <col min="4390" max="4390" width="1.7109375" style="231" customWidth="1"/>
    <col min="4391" max="4391" width="12.28515625" style="231" bestFit="1" customWidth="1"/>
    <col min="4392" max="4392" width="1.140625" style="231" customWidth="1"/>
    <col min="4393" max="4393" width="7.140625" style="231" customWidth="1"/>
    <col min="4394" max="4394" width="1.28515625" style="231" customWidth="1"/>
    <col min="4395" max="4395" width="7.28515625" style="231" customWidth="1"/>
    <col min="4396" max="4396" width="0.85546875" style="231" customWidth="1"/>
    <col min="4397" max="4397" width="2" style="231" customWidth="1"/>
    <col min="4398" max="4608" width="9.140625" style="231"/>
    <col min="4609" max="4609" width="2" style="231" customWidth="1"/>
    <col min="4610" max="4610" width="6" style="231" customWidth="1"/>
    <col min="4611" max="4611" width="12.28515625" style="231" customWidth="1"/>
    <col min="4612" max="4612" width="1.28515625" style="231" customWidth="1"/>
    <col min="4613" max="4613" width="10" style="231" customWidth="1"/>
    <col min="4614" max="4614" width="1.42578125" style="231" customWidth="1"/>
    <col min="4615" max="4615" width="8.85546875" style="231" customWidth="1"/>
    <col min="4616" max="4616" width="1.28515625" style="231" customWidth="1"/>
    <col min="4617" max="4617" width="10.7109375" style="231" customWidth="1"/>
    <col min="4618" max="4618" width="1.42578125" style="231" customWidth="1"/>
    <col min="4619" max="4619" width="9.140625" style="231"/>
    <col min="4620" max="4620" width="1.42578125" style="231" customWidth="1"/>
    <col min="4621" max="4621" width="13.140625" style="231" customWidth="1"/>
    <col min="4622" max="4622" width="1.5703125" style="231" customWidth="1"/>
    <col min="4623" max="4623" width="9.140625" style="231"/>
    <col min="4624" max="4624" width="1.7109375" style="231" customWidth="1"/>
    <col min="4625" max="4625" width="13.140625" style="231" customWidth="1"/>
    <col min="4626" max="4626" width="1.5703125" style="231" customWidth="1"/>
    <col min="4627" max="4627" width="16.7109375" style="231" customWidth="1"/>
    <col min="4628" max="4628" width="1.85546875" style="231" customWidth="1"/>
    <col min="4629" max="4629" width="10.28515625" style="231" customWidth="1"/>
    <col min="4630" max="4630" width="1.5703125" style="231" customWidth="1"/>
    <col min="4631" max="4631" width="11.42578125" style="231" customWidth="1"/>
    <col min="4632" max="4632" width="1.42578125" style="231" customWidth="1"/>
    <col min="4633" max="4633" width="12.140625" style="231" customWidth="1"/>
    <col min="4634" max="4634" width="1.5703125" style="231" customWidth="1"/>
    <col min="4635" max="4635" width="12.42578125" style="231" customWidth="1"/>
    <col min="4636" max="4636" width="1.5703125" style="231" customWidth="1"/>
    <col min="4637" max="4637" width="9.140625" style="231"/>
    <col min="4638" max="4638" width="1.5703125" style="231" customWidth="1"/>
    <col min="4639" max="4639" width="9.140625" style="231"/>
    <col min="4640" max="4640" width="1.7109375" style="231" customWidth="1"/>
    <col min="4641" max="4641" width="9.140625" style="231"/>
    <col min="4642" max="4642" width="1.7109375" style="231" customWidth="1"/>
    <col min="4643" max="4643" width="9.140625" style="231"/>
    <col min="4644" max="4644" width="1.5703125" style="231" customWidth="1"/>
    <col min="4645" max="4645" width="11.7109375" style="231" bestFit="1" customWidth="1"/>
    <col min="4646" max="4646" width="1.7109375" style="231" customWidth="1"/>
    <col min="4647" max="4647" width="12.28515625" style="231" bestFit="1" customWidth="1"/>
    <col min="4648" max="4648" width="1.140625" style="231" customWidth="1"/>
    <col min="4649" max="4649" width="7.140625" style="231" customWidth="1"/>
    <col min="4650" max="4650" width="1.28515625" style="231" customWidth="1"/>
    <col min="4651" max="4651" width="7.28515625" style="231" customWidth="1"/>
    <col min="4652" max="4652" width="0.85546875" style="231" customWidth="1"/>
    <col min="4653" max="4653" width="2" style="231" customWidth="1"/>
    <col min="4654" max="4864" width="9.140625" style="231"/>
    <col min="4865" max="4865" width="2" style="231" customWidth="1"/>
    <col min="4866" max="4866" width="6" style="231" customWidth="1"/>
    <col min="4867" max="4867" width="12.28515625" style="231" customWidth="1"/>
    <col min="4868" max="4868" width="1.28515625" style="231" customWidth="1"/>
    <col min="4869" max="4869" width="10" style="231" customWidth="1"/>
    <col min="4870" max="4870" width="1.42578125" style="231" customWidth="1"/>
    <col min="4871" max="4871" width="8.85546875" style="231" customWidth="1"/>
    <col min="4872" max="4872" width="1.28515625" style="231" customWidth="1"/>
    <col min="4873" max="4873" width="10.7109375" style="231" customWidth="1"/>
    <col min="4874" max="4874" width="1.42578125" style="231" customWidth="1"/>
    <col min="4875" max="4875" width="9.140625" style="231"/>
    <col min="4876" max="4876" width="1.42578125" style="231" customWidth="1"/>
    <col min="4877" max="4877" width="13.140625" style="231" customWidth="1"/>
    <col min="4878" max="4878" width="1.5703125" style="231" customWidth="1"/>
    <col min="4879" max="4879" width="9.140625" style="231"/>
    <col min="4880" max="4880" width="1.7109375" style="231" customWidth="1"/>
    <col min="4881" max="4881" width="13.140625" style="231" customWidth="1"/>
    <col min="4882" max="4882" width="1.5703125" style="231" customWidth="1"/>
    <col min="4883" max="4883" width="16.7109375" style="231" customWidth="1"/>
    <col min="4884" max="4884" width="1.85546875" style="231" customWidth="1"/>
    <col min="4885" max="4885" width="10.28515625" style="231" customWidth="1"/>
    <col min="4886" max="4886" width="1.5703125" style="231" customWidth="1"/>
    <col min="4887" max="4887" width="11.42578125" style="231" customWidth="1"/>
    <col min="4888" max="4888" width="1.42578125" style="231" customWidth="1"/>
    <col min="4889" max="4889" width="12.140625" style="231" customWidth="1"/>
    <col min="4890" max="4890" width="1.5703125" style="231" customWidth="1"/>
    <col min="4891" max="4891" width="12.42578125" style="231" customWidth="1"/>
    <col min="4892" max="4892" width="1.5703125" style="231" customWidth="1"/>
    <col min="4893" max="4893" width="9.140625" style="231"/>
    <col min="4894" max="4894" width="1.5703125" style="231" customWidth="1"/>
    <col min="4895" max="4895" width="9.140625" style="231"/>
    <col min="4896" max="4896" width="1.7109375" style="231" customWidth="1"/>
    <col min="4897" max="4897" width="9.140625" style="231"/>
    <col min="4898" max="4898" width="1.7109375" style="231" customWidth="1"/>
    <col min="4899" max="4899" width="9.140625" style="231"/>
    <col min="4900" max="4900" width="1.5703125" style="231" customWidth="1"/>
    <col min="4901" max="4901" width="11.7109375" style="231" bestFit="1" customWidth="1"/>
    <col min="4902" max="4902" width="1.7109375" style="231" customWidth="1"/>
    <col min="4903" max="4903" width="12.28515625" style="231" bestFit="1" customWidth="1"/>
    <col min="4904" max="4904" width="1.140625" style="231" customWidth="1"/>
    <col min="4905" max="4905" width="7.140625" style="231" customWidth="1"/>
    <col min="4906" max="4906" width="1.28515625" style="231" customWidth="1"/>
    <col min="4907" max="4907" width="7.28515625" style="231" customWidth="1"/>
    <col min="4908" max="4908" width="0.85546875" style="231" customWidth="1"/>
    <col min="4909" max="4909" width="2" style="231" customWidth="1"/>
    <col min="4910" max="5120" width="9.140625" style="231"/>
    <col min="5121" max="5121" width="2" style="231" customWidth="1"/>
    <col min="5122" max="5122" width="6" style="231" customWidth="1"/>
    <col min="5123" max="5123" width="12.28515625" style="231" customWidth="1"/>
    <col min="5124" max="5124" width="1.28515625" style="231" customWidth="1"/>
    <col min="5125" max="5125" width="10" style="231" customWidth="1"/>
    <col min="5126" max="5126" width="1.42578125" style="231" customWidth="1"/>
    <col min="5127" max="5127" width="8.85546875" style="231" customWidth="1"/>
    <col min="5128" max="5128" width="1.28515625" style="231" customWidth="1"/>
    <col min="5129" max="5129" width="10.7109375" style="231" customWidth="1"/>
    <col min="5130" max="5130" width="1.42578125" style="231" customWidth="1"/>
    <col min="5131" max="5131" width="9.140625" style="231"/>
    <col min="5132" max="5132" width="1.42578125" style="231" customWidth="1"/>
    <col min="5133" max="5133" width="13.140625" style="231" customWidth="1"/>
    <col min="5134" max="5134" width="1.5703125" style="231" customWidth="1"/>
    <col min="5135" max="5135" width="9.140625" style="231"/>
    <col min="5136" max="5136" width="1.7109375" style="231" customWidth="1"/>
    <col min="5137" max="5137" width="13.140625" style="231" customWidth="1"/>
    <col min="5138" max="5138" width="1.5703125" style="231" customWidth="1"/>
    <col min="5139" max="5139" width="16.7109375" style="231" customWidth="1"/>
    <col min="5140" max="5140" width="1.85546875" style="231" customWidth="1"/>
    <col min="5141" max="5141" width="10.28515625" style="231" customWidth="1"/>
    <col min="5142" max="5142" width="1.5703125" style="231" customWidth="1"/>
    <col min="5143" max="5143" width="11.42578125" style="231" customWidth="1"/>
    <col min="5144" max="5144" width="1.42578125" style="231" customWidth="1"/>
    <col min="5145" max="5145" width="12.140625" style="231" customWidth="1"/>
    <col min="5146" max="5146" width="1.5703125" style="231" customWidth="1"/>
    <col min="5147" max="5147" width="12.42578125" style="231" customWidth="1"/>
    <col min="5148" max="5148" width="1.5703125" style="231" customWidth="1"/>
    <col min="5149" max="5149" width="9.140625" style="231"/>
    <col min="5150" max="5150" width="1.5703125" style="231" customWidth="1"/>
    <col min="5151" max="5151" width="9.140625" style="231"/>
    <col min="5152" max="5152" width="1.7109375" style="231" customWidth="1"/>
    <col min="5153" max="5153" width="9.140625" style="231"/>
    <col min="5154" max="5154" width="1.7109375" style="231" customWidth="1"/>
    <col min="5155" max="5155" width="9.140625" style="231"/>
    <col min="5156" max="5156" width="1.5703125" style="231" customWidth="1"/>
    <col min="5157" max="5157" width="11.7109375" style="231" bestFit="1" customWidth="1"/>
    <col min="5158" max="5158" width="1.7109375" style="231" customWidth="1"/>
    <col min="5159" max="5159" width="12.28515625" style="231" bestFit="1" customWidth="1"/>
    <col min="5160" max="5160" width="1.140625" style="231" customWidth="1"/>
    <col min="5161" max="5161" width="7.140625" style="231" customWidth="1"/>
    <col min="5162" max="5162" width="1.28515625" style="231" customWidth="1"/>
    <col min="5163" max="5163" width="7.28515625" style="231" customWidth="1"/>
    <col min="5164" max="5164" width="0.85546875" style="231" customWidth="1"/>
    <col min="5165" max="5165" width="2" style="231" customWidth="1"/>
    <col min="5166" max="5376" width="9.140625" style="231"/>
    <col min="5377" max="5377" width="2" style="231" customWidth="1"/>
    <col min="5378" max="5378" width="6" style="231" customWidth="1"/>
    <col min="5379" max="5379" width="12.28515625" style="231" customWidth="1"/>
    <col min="5380" max="5380" width="1.28515625" style="231" customWidth="1"/>
    <col min="5381" max="5381" width="10" style="231" customWidth="1"/>
    <col min="5382" max="5382" width="1.42578125" style="231" customWidth="1"/>
    <col min="5383" max="5383" width="8.85546875" style="231" customWidth="1"/>
    <col min="5384" max="5384" width="1.28515625" style="231" customWidth="1"/>
    <col min="5385" max="5385" width="10.7109375" style="231" customWidth="1"/>
    <col min="5386" max="5386" width="1.42578125" style="231" customWidth="1"/>
    <col min="5387" max="5387" width="9.140625" style="231"/>
    <col min="5388" max="5388" width="1.42578125" style="231" customWidth="1"/>
    <col min="5389" max="5389" width="13.140625" style="231" customWidth="1"/>
    <col min="5390" max="5390" width="1.5703125" style="231" customWidth="1"/>
    <col min="5391" max="5391" width="9.140625" style="231"/>
    <col min="5392" max="5392" width="1.7109375" style="231" customWidth="1"/>
    <col min="5393" max="5393" width="13.140625" style="231" customWidth="1"/>
    <col min="5394" max="5394" width="1.5703125" style="231" customWidth="1"/>
    <col min="5395" max="5395" width="16.7109375" style="231" customWidth="1"/>
    <col min="5396" max="5396" width="1.85546875" style="231" customWidth="1"/>
    <col min="5397" max="5397" width="10.28515625" style="231" customWidth="1"/>
    <col min="5398" max="5398" width="1.5703125" style="231" customWidth="1"/>
    <col min="5399" max="5399" width="11.42578125" style="231" customWidth="1"/>
    <col min="5400" max="5400" width="1.42578125" style="231" customWidth="1"/>
    <col min="5401" max="5401" width="12.140625" style="231" customWidth="1"/>
    <col min="5402" max="5402" width="1.5703125" style="231" customWidth="1"/>
    <col min="5403" max="5403" width="12.42578125" style="231" customWidth="1"/>
    <col min="5404" max="5404" width="1.5703125" style="231" customWidth="1"/>
    <col min="5405" max="5405" width="9.140625" style="231"/>
    <col min="5406" max="5406" width="1.5703125" style="231" customWidth="1"/>
    <col min="5407" max="5407" width="9.140625" style="231"/>
    <col min="5408" max="5408" width="1.7109375" style="231" customWidth="1"/>
    <col min="5409" max="5409" width="9.140625" style="231"/>
    <col min="5410" max="5410" width="1.7109375" style="231" customWidth="1"/>
    <col min="5411" max="5411" width="9.140625" style="231"/>
    <col min="5412" max="5412" width="1.5703125" style="231" customWidth="1"/>
    <col min="5413" max="5413" width="11.7109375" style="231" bestFit="1" customWidth="1"/>
    <col min="5414" max="5414" width="1.7109375" style="231" customWidth="1"/>
    <col min="5415" max="5415" width="12.28515625" style="231" bestFit="1" customWidth="1"/>
    <col min="5416" max="5416" width="1.140625" style="231" customWidth="1"/>
    <col min="5417" max="5417" width="7.140625" style="231" customWidth="1"/>
    <col min="5418" max="5418" width="1.28515625" style="231" customWidth="1"/>
    <col min="5419" max="5419" width="7.28515625" style="231" customWidth="1"/>
    <col min="5420" max="5420" width="0.85546875" style="231" customWidth="1"/>
    <col min="5421" max="5421" width="2" style="231" customWidth="1"/>
    <col min="5422" max="5632" width="9.140625" style="231"/>
    <col min="5633" max="5633" width="2" style="231" customWidth="1"/>
    <col min="5634" max="5634" width="6" style="231" customWidth="1"/>
    <col min="5635" max="5635" width="12.28515625" style="231" customWidth="1"/>
    <col min="5636" max="5636" width="1.28515625" style="231" customWidth="1"/>
    <col min="5637" max="5637" width="10" style="231" customWidth="1"/>
    <col min="5638" max="5638" width="1.42578125" style="231" customWidth="1"/>
    <col min="5639" max="5639" width="8.85546875" style="231" customWidth="1"/>
    <col min="5640" max="5640" width="1.28515625" style="231" customWidth="1"/>
    <col min="5641" max="5641" width="10.7109375" style="231" customWidth="1"/>
    <col min="5642" max="5642" width="1.42578125" style="231" customWidth="1"/>
    <col min="5643" max="5643" width="9.140625" style="231"/>
    <col min="5644" max="5644" width="1.42578125" style="231" customWidth="1"/>
    <col min="5645" max="5645" width="13.140625" style="231" customWidth="1"/>
    <col min="5646" max="5646" width="1.5703125" style="231" customWidth="1"/>
    <col min="5647" max="5647" width="9.140625" style="231"/>
    <col min="5648" max="5648" width="1.7109375" style="231" customWidth="1"/>
    <col min="5649" max="5649" width="13.140625" style="231" customWidth="1"/>
    <col min="5650" max="5650" width="1.5703125" style="231" customWidth="1"/>
    <col min="5651" max="5651" width="16.7109375" style="231" customWidth="1"/>
    <col min="5652" max="5652" width="1.85546875" style="231" customWidth="1"/>
    <col min="5653" max="5653" width="10.28515625" style="231" customWidth="1"/>
    <col min="5654" max="5654" width="1.5703125" style="231" customWidth="1"/>
    <col min="5655" max="5655" width="11.42578125" style="231" customWidth="1"/>
    <col min="5656" max="5656" width="1.42578125" style="231" customWidth="1"/>
    <col min="5657" max="5657" width="12.140625" style="231" customWidth="1"/>
    <col min="5658" max="5658" width="1.5703125" style="231" customWidth="1"/>
    <col min="5659" max="5659" width="12.42578125" style="231" customWidth="1"/>
    <col min="5660" max="5660" width="1.5703125" style="231" customWidth="1"/>
    <col min="5661" max="5661" width="9.140625" style="231"/>
    <col min="5662" max="5662" width="1.5703125" style="231" customWidth="1"/>
    <col min="5663" max="5663" width="9.140625" style="231"/>
    <col min="5664" max="5664" width="1.7109375" style="231" customWidth="1"/>
    <col min="5665" max="5665" width="9.140625" style="231"/>
    <col min="5666" max="5666" width="1.7109375" style="231" customWidth="1"/>
    <col min="5667" max="5667" width="9.140625" style="231"/>
    <col min="5668" max="5668" width="1.5703125" style="231" customWidth="1"/>
    <col min="5669" max="5669" width="11.7109375" style="231" bestFit="1" customWidth="1"/>
    <col min="5670" max="5670" width="1.7109375" style="231" customWidth="1"/>
    <col min="5671" max="5671" width="12.28515625" style="231" bestFit="1" customWidth="1"/>
    <col min="5672" max="5672" width="1.140625" style="231" customWidth="1"/>
    <col min="5673" max="5673" width="7.140625" style="231" customWidth="1"/>
    <col min="5674" max="5674" width="1.28515625" style="231" customWidth="1"/>
    <col min="5675" max="5675" width="7.28515625" style="231" customWidth="1"/>
    <col min="5676" max="5676" width="0.85546875" style="231" customWidth="1"/>
    <col min="5677" max="5677" width="2" style="231" customWidth="1"/>
    <col min="5678" max="5888" width="9.140625" style="231"/>
    <col min="5889" max="5889" width="2" style="231" customWidth="1"/>
    <col min="5890" max="5890" width="6" style="231" customWidth="1"/>
    <col min="5891" max="5891" width="12.28515625" style="231" customWidth="1"/>
    <col min="5892" max="5892" width="1.28515625" style="231" customWidth="1"/>
    <col min="5893" max="5893" width="10" style="231" customWidth="1"/>
    <col min="5894" max="5894" width="1.42578125" style="231" customWidth="1"/>
    <col min="5895" max="5895" width="8.85546875" style="231" customWidth="1"/>
    <col min="5896" max="5896" width="1.28515625" style="231" customWidth="1"/>
    <col min="5897" max="5897" width="10.7109375" style="231" customWidth="1"/>
    <col min="5898" max="5898" width="1.42578125" style="231" customWidth="1"/>
    <col min="5899" max="5899" width="9.140625" style="231"/>
    <col min="5900" max="5900" width="1.42578125" style="231" customWidth="1"/>
    <col min="5901" max="5901" width="13.140625" style="231" customWidth="1"/>
    <col min="5902" max="5902" width="1.5703125" style="231" customWidth="1"/>
    <col min="5903" max="5903" width="9.140625" style="231"/>
    <col min="5904" max="5904" width="1.7109375" style="231" customWidth="1"/>
    <col min="5905" max="5905" width="13.140625" style="231" customWidth="1"/>
    <col min="5906" max="5906" width="1.5703125" style="231" customWidth="1"/>
    <col min="5907" max="5907" width="16.7109375" style="231" customWidth="1"/>
    <col min="5908" max="5908" width="1.85546875" style="231" customWidth="1"/>
    <col min="5909" max="5909" width="10.28515625" style="231" customWidth="1"/>
    <col min="5910" max="5910" width="1.5703125" style="231" customWidth="1"/>
    <col min="5911" max="5911" width="11.42578125" style="231" customWidth="1"/>
    <col min="5912" max="5912" width="1.42578125" style="231" customWidth="1"/>
    <col min="5913" max="5913" width="12.140625" style="231" customWidth="1"/>
    <col min="5914" max="5914" width="1.5703125" style="231" customWidth="1"/>
    <col min="5915" max="5915" width="12.42578125" style="231" customWidth="1"/>
    <col min="5916" max="5916" width="1.5703125" style="231" customWidth="1"/>
    <col min="5917" max="5917" width="9.140625" style="231"/>
    <col min="5918" max="5918" width="1.5703125" style="231" customWidth="1"/>
    <col min="5919" max="5919" width="9.140625" style="231"/>
    <col min="5920" max="5920" width="1.7109375" style="231" customWidth="1"/>
    <col min="5921" max="5921" width="9.140625" style="231"/>
    <col min="5922" max="5922" width="1.7109375" style="231" customWidth="1"/>
    <col min="5923" max="5923" width="9.140625" style="231"/>
    <col min="5924" max="5924" width="1.5703125" style="231" customWidth="1"/>
    <col min="5925" max="5925" width="11.7109375" style="231" bestFit="1" customWidth="1"/>
    <col min="5926" max="5926" width="1.7109375" style="231" customWidth="1"/>
    <col min="5927" max="5927" width="12.28515625" style="231" bestFit="1" customWidth="1"/>
    <col min="5928" max="5928" width="1.140625" style="231" customWidth="1"/>
    <col min="5929" max="5929" width="7.140625" style="231" customWidth="1"/>
    <col min="5930" max="5930" width="1.28515625" style="231" customWidth="1"/>
    <col min="5931" max="5931" width="7.28515625" style="231" customWidth="1"/>
    <col min="5932" max="5932" width="0.85546875" style="231" customWidth="1"/>
    <col min="5933" max="5933" width="2" style="231" customWidth="1"/>
    <col min="5934" max="6144" width="9.140625" style="231"/>
    <col min="6145" max="6145" width="2" style="231" customWidth="1"/>
    <col min="6146" max="6146" width="6" style="231" customWidth="1"/>
    <col min="6147" max="6147" width="12.28515625" style="231" customWidth="1"/>
    <col min="6148" max="6148" width="1.28515625" style="231" customWidth="1"/>
    <col min="6149" max="6149" width="10" style="231" customWidth="1"/>
    <col min="6150" max="6150" width="1.42578125" style="231" customWidth="1"/>
    <col min="6151" max="6151" width="8.85546875" style="231" customWidth="1"/>
    <col min="6152" max="6152" width="1.28515625" style="231" customWidth="1"/>
    <col min="6153" max="6153" width="10.7109375" style="231" customWidth="1"/>
    <col min="6154" max="6154" width="1.42578125" style="231" customWidth="1"/>
    <col min="6155" max="6155" width="9.140625" style="231"/>
    <col min="6156" max="6156" width="1.42578125" style="231" customWidth="1"/>
    <col min="6157" max="6157" width="13.140625" style="231" customWidth="1"/>
    <col min="6158" max="6158" width="1.5703125" style="231" customWidth="1"/>
    <col min="6159" max="6159" width="9.140625" style="231"/>
    <col min="6160" max="6160" width="1.7109375" style="231" customWidth="1"/>
    <col min="6161" max="6161" width="13.140625" style="231" customWidth="1"/>
    <col min="6162" max="6162" width="1.5703125" style="231" customWidth="1"/>
    <col min="6163" max="6163" width="16.7109375" style="231" customWidth="1"/>
    <col min="6164" max="6164" width="1.85546875" style="231" customWidth="1"/>
    <col min="6165" max="6165" width="10.28515625" style="231" customWidth="1"/>
    <col min="6166" max="6166" width="1.5703125" style="231" customWidth="1"/>
    <col min="6167" max="6167" width="11.42578125" style="231" customWidth="1"/>
    <col min="6168" max="6168" width="1.42578125" style="231" customWidth="1"/>
    <col min="6169" max="6169" width="12.140625" style="231" customWidth="1"/>
    <col min="6170" max="6170" width="1.5703125" style="231" customWidth="1"/>
    <col min="6171" max="6171" width="12.42578125" style="231" customWidth="1"/>
    <col min="6172" max="6172" width="1.5703125" style="231" customWidth="1"/>
    <col min="6173" max="6173" width="9.140625" style="231"/>
    <col min="6174" max="6174" width="1.5703125" style="231" customWidth="1"/>
    <col min="6175" max="6175" width="9.140625" style="231"/>
    <col min="6176" max="6176" width="1.7109375" style="231" customWidth="1"/>
    <col min="6177" max="6177" width="9.140625" style="231"/>
    <col min="6178" max="6178" width="1.7109375" style="231" customWidth="1"/>
    <col min="6179" max="6179" width="9.140625" style="231"/>
    <col min="6180" max="6180" width="1.5703125" style="231" customWidth="1"/>
    <col min="6181" max="6181" width="11.7109375" style="231" bestFit="1" customWidth="1"/>
    <col min="6182" max="6182" width="1.7109375" style="231" customWidth="1"/>
    <col min="6183" max="6183" width="12.28515625" style="231" bestFit="1" customWidth="1"/>
    <col min="6184" max="6184" width="1.140625" style="231" customWidth="1"/>
    <col min="6185" max="6185" width="7.140625" style="231" customWidth="1"/>
    <col min="6186" max="6186" width="1.28515625" style="231" customWidth="1"/>
    <col min="6187" max="6187" width="7.28515625" style="231" customWidth="1"/>
    <col min="6188" max="6188" width="0.85546875" style="231" customWidth="1"/>
    <col min="6189" max="6189" width="2" style="231" customWidth="1"/>
    <col min="6190" max="6400" width="9.140625" style="231"/>
    <col min="6401" max="6401" width="2" style="231" customWidth="1"/>
    <col min="6402" max="6402" width="6" style="231" customWidth="1"/>
    <col min="6403" max="6403" width="12.28515625" style="231" customWidth="1"/>
    <col min="6404" max="6404" width="1.28515625" style="231" customWidth="1"/>
    <col min="6405" max="6405" width="10" style="231" customWidth="1"/>
    <col min="6406" max="6406" width="1.42578125" style="231" customWidth="1"/>
    <col min="6407" max="6407" width="8.85546875" style="231" customWidth="1"/>
    <col min="6408" max="6408" width="1.28515625" style="231" customWidth="1"/>
    <col min="6409" max="6409" width="10.7109375" style="231" customWidth="1"/>
    <col min="6410" max="6410" width="1.42578125" style="231" customWidth="1"/>
    <col min="6411" max="6411" width="9.140625" style="231"/>
    <col min="6412" max="6412" width="1.42578125" style="231" customWidth="1"/>
    <col min="6413" max="6413" width="13.140625" style="231" customWidth="1"/>
    <col min="6414" max="6414" width="1.5703125" style="231" customWidth="1"/>
    <col min="6415" max="6415" width="9.140625" style="231"/>
    <col min="6416" max="6416" width="1.7109375" style="231" customWidth="1"/>
    <col min="6417" max="6417" width="13.140625" style="231" customWidth="1"/>
    <col min="6418" max="6418" width="1.5703125" style="231" customWidth="1"/>
    <col min="6419" max="6419" width="16.7109375" style="231" customWidth="1"/>
    <col min="6420" max="6420" width="1.85546875" style="231" customWidth="1"/>
    <col min="6421" max="6421" width="10.28515625" style="231" customWidth="1"/>
    <col min="6422" max="6422" width="1.5703125" style="231" customWidth="1"/>
    <col min="6423" max="6423" width="11.42578125" style="231" customWidth="1"/>
    <col min="6424" max="6424" width="1.42578125" style="231" customWidth="1"/>
    <col min="6425" max="6425" width="12.140625" style="231" customWidth="1"/>
    <col min="6426" max="6426" width="1.5703125" style="231" customWidth="1"/>
    <col min="6427" max="6427" width="12.42578125" style="231" customWidth="1"/>
    <col min="6428" max="6428" width="1.5703125" style="231" customWidth="1"/>
    <col min="6429" max="6429" width="9.140625" style="231"/>
    <col min="6430" max="6430" width="1.5703125" style="231" customWidth="1"/>
    <col min="6431" max="6431" width="9.140625" style="231"/>
    <col min="6432" max="6432" width="1.7109375" style="231" customWidth="1"/>
    <col min="6433" max="6433" width="9.140625" style="231"/>
    <col min="6434" max="6434" width="1.7109375" style="231" customWidth="1"/>
    <col min="6435" max="6435" width="9.140625" style="231"/>
    <col min="6436" max="6436" width="1.5703125" style="231" customWidth="1"/>
    <col min="6437" max="6437" width="11.7109375" style="231" bestFit="1" customWidth="1"/>
    <col min="6438" max="6438" width="1.7109375" style="231" customWidth="1"/>
    <col min="6439" max="6439" width="12.28515625" style="231" bestFit="1" customWidth="1"/>
    <col min="6440" max="6440" width="1.140625" style="231" customWidth="1"/>
    <col min="6441" max="6441" width="7.140625" style="231" customWidth="1"/>
    <col min="6442" max="6442" width="1.28515625" style="231" customWidth="1"/>
    <col min="6443" max="6443" width="7.28515625" style="231" customWidth="1"/>
    <col min="6444" max="6444" width="0.85546875" style="231" customWidth="1"/>
    <col min="6445" max="6445" width="2" style="231" customWidth="1"/>
    <col min="6446" max="6656" width="9.140625" style="231"/>
    <col min="6657" max="6657" width="2" style="231" customWidth="1"/>
    <col min="6658" max="6658" width="6" style="231" customWidth="1"/>
    <col min="6659" max="6659" width="12.28515625" style="231" customWidth="1"/>
    <col min="6660" max="6660" width="1.28515625" style="231" customWidth="1"/>
    <col min="6661" max="6661" width="10" style="231" customWidth="1"/>
    <col min="6662" max="6662" width="1.42578125" style="231" customWidth="1"/>
    <col min="6663" max="6663" width="8.85546875" style="231" customWidth="1"/>
    <col min="6664" max="6664" width="1.28515625" style="231" customWidth="1"/>
    <col min="6665" max="6665" width="10.7109375" style="231" customWidth="1"/>
    <col min="6666" max="6666" width="1.42578125" style="231" customWidth="1"/>
    <col min="6667" max="6667" width="9.140625" style="231"/>
    <col min="6668" max="6668" width="1.42578125" style="231" customWidth="1"/>
    <col min="6669" max="6669" width="13.140625" style="231" customWidth="1"/>
    <col min="6670" max="6670" width="1.5703125" style="231" customWidth="1"/>
    <col min="6671" max="6671" width="9.140625" style="231"/>
    <col min="6672" max="6672" width="1.7109375" style="231" customWidth="1"/>
    <col min="6673" max="6673" width="13.140625" style="231" customWidth="1"/>
    <col min="6674" max="6674" width="1.5703125" style="231" customWidth="1"/>
    <col min="6675" max="6675" width="16.7109375" style="231" customWidth="1"/>
    <col min="6676" max="6676" width="1.85546875" style="231" customWidth="1"/>
    <col min="6677" max="6677" width="10.28515625" style="231" customWidth="1"/>
    <col min="6678" max="6678" width="1.5703125" style="231" customWidth="1"/>
    <col min="6679" max="6679" width="11.42578125" style="231" customWidth="1"/>
    <col min="6680" max="6680" width="1.42578125" style="231" customWidth="1"/>
    <col min="6681" max="6681" width="12.140625" style="231" customWidth="1"/>
    <col min="6682" max="6682" width="1.5703125" style="231" customWidth="1"/>
    <col min="6683" max="6683" width="12.42578125" style="231" customWidth="1"/>
    <col min="6684" max="6684" width="1.5703125" style="231" customWidth="1"/>
    <col min="6685" max="6685" width="9.140625" style="231"/>
    <col min="6686" max="6686" width="1.5703125" style="231" customWidth="1"/>
    <col min="6687" max="6687" width="9.140625" style="231"/>
    <col min="6688" max="6688" width="1.7109375" style="231" customWidth="1"/>
    <col min="6689" max="6689" width="9.140625" style="231"/>
    <col min="6690" max="6690" width="1.7109375" style="231" customWidth="1"/>
    <col min="6691" max="6691" width="9.140625" style="231"/>
    <col min="6692" max="6692" width="1.5703125" style="231" customWidth="1"/>
    <col min="6693" max="6693" width="11.7109375" style="231" bestFit="1" customWidth="1"/>
    <col min="6694" max="6694" width="1.7109375" style="231" customWidth="1"/>
    <col min="6695" max="6695" width="12.28515625" style="231" bestFit="1" customWidth="1"/>
    <col min="6696" max="6696" width="1.140625" style="231" customWidth="1"/>
    <col min="6697" max="6697" width="7.140625" style="231" customWidth="1"/>
    <col min="6698" max="6698" width="1.28515625" style="231" customWidth="1"/>
    <col min="6699" max="6699" width="7.28515625" style="231" customWidth="1"/>
    <col min="6700" max="6700" width="0.85546875" style="231" customWidth="1"/>
    <col min="6701" max="6701" width="2" style="231" customWidth="1"/>
    <col min="6702" max="6912" width="9.140625" style="231"/>
    <col min="6913" max="6913" width="2" style="231" customWidth="1"/>
    <col min="6914" max="6914" width="6" style="231" customWidth="1"/>
    <col min="6915" max="6915" width="12.28515625" style="231" customWidth="1"/>
    <col min="6916" max="6916" width="1.28515625" style="231" customWidth="1"/>
    <col min="6917" max="6917" width="10" style="231" customWidth="1"/>
    <col min="6918" max="6918" width="1.42578125" style="231" customWidth="1"/>
    <col min="6919" max="6919" width="8.85546875" style="231" customWidth="1"/>
    <col min="6920" max="6920" width="1.28515625" style="231" customWidth="1"/>
    <col min="6921" max="6921" width="10.7109375" style="231" customWidth="1"/>
    <col min="6922" max="6922" width="1.42578125" style="231" customWidth="1"/>
    <col min="6923" max="6923" width="9.140625" style="231"/>
    <col min="6924" max="6924" width="1.42578125" style="231" customWidth="1"/>
    <col min="6925" max="6925" width="13.140625" style="231" customWidth="1"/>
    <col min="6926" max="6926" width="1.5703125" style="231" customWidth="1"/>
    <col min="6927" max="6927" width="9.140625" style="231"/>
    <col min="6928" max="6928" width="1.7109375" style="231" customWidth="1"/>
    <col min="6929" max="6929" width="13.140625" style="231" customWidth="1"/>
    <col min="6930" max="6930" width="1.5703125" style="231" customWidth="1"/>
    <col min="6931" max="6931" width="16.7109375" style="231" customWidth="1"/>
    <col min="6932" max="6932" width="1.85546875" style="231" customWidth="1"/>
    <col min="6933" max="6933" width="10.28515625" style="231" customWidth="1"/>
    <col min="6934" max="6934" width="1.5703125" style="231" customWidth="1"/>
    <col min="6935" max="6935" width="11.42578125" style="231" customWidth="1"/>
    <col min="6936" max="6936" width="1.42578125" style="231" customWidth="1"/>
    <col min="6937" max="6937" width="12.140625" style="231" customWidth="1"/>
    <col min="6938" max="6938" width="1.5703125" style="231" customWidth="1"/>
    <col min="6939" max="6939" width="12.42578125" style="231" customWidth="1"/>
    <col min="6940" max="6940" width="1.5703125" style="231" customWidth="1"/>
    <col min="6941" max="6941" width="9.140625" style="231"/>
    <col min="6942" max="6942" width="1.5703125" style="231" customWidth="1"/>
    <col min="6943" max="6943" width="9.140625" style="231"/>
    <col min="6944" max="6944" width="1.7109375" style="231" customWidth="1"/>
    <col min="6945" max="6945" width="9.140625" style="231"/>
    <col min="6946" max="6946" width="1.7109375" style="231" customWidth="1"/>
    <col min="6947" max="6947" width="9.140625" style="231"/>
    <col min="6948" max="6948" width="1.5703125" style="231" customWidth="1"/>
    <col min="6949" max="6949" width="11.7109375" style="231" bestFit="1" customWidth="1"/>
    <col min="6950" max="6950" width="1.7109375" style="231" customWidth="1"/>
    <col min="6951" max="6951" width="12.28515625" style="231" bestFit="1" customWidth="1"/>
    <col min="6952" max="6952" width="1.140625" style="231" customWidth="1"/>
    <col min="6953" max="6953" width="7.140625" style="231" customWidth="1"/>
    <col min="6954" max="6954" width="1.28515625" style="231" customWidth="1"/>
    <col min="6955" max="6955" width="7.28515625" style="231" customWidth="1"/>
    <col min="6956" max="6956" width="0.85546875" style="231" customWidth="1"/>
    <col min="6957" max="6957" width="2" style="231" customWidth="1"/>
    <col min="6958" max="7168" width="9.140625" style="231"/>
    <col min="7169" max="7169" width="2" style="231" customWidth="1"/>
    <col min="7170" max="7170" width="6" style="231" customWidth="1"/>
    <col min="7171" max="7171" width="12.28515625" style="231" customWidth="1"/>
    <col min="7172" max="7172" width="1.28515625" style="231" customWidth="1"/>
    <col min="7173" max="7173" width="10" style="231" customWidth="1"/>
    <col min="7174" max="7174" width="1.42578125" style="231" customWidth="1"/>
    <col min="7175" max="7175" width="8.85546875" style="231" customWidth="1"/>
    <col min="7176" max="7176" width="1.28515625" style="231" customWidth="1"/>
    <col min="7177" max="7177" width="10.7109375" style="231" customWidth="1"/>
    <col min="7178" max="7178" width="1.42578125" style="231" customWidth="1"/>
    <col min="7179" max="7179" width="9.140625" style="231"/>
    <col min="7180" max="7180" width="1.42578125" style="231" customWidth="1"/>
    <col min="7181" max="7181" width="13.140625" style="231" customWidth="1"/>
    <col min="7182" max="7182" width="1.5703125" style="231" customWidth="1"/>
    <col min="7183" max="7183" width="9.140625" style="231"/>
    <col min="7184" max="7184" width="1.7109375" style="231" customWidth="1"/>
    <col min="7185" max="7185" width="13.140625" style="231" customWidth="1"/>
    <col min="7186" max="7186" width="1.5703125" style="231" customWidth="1"/>
    <col min="7187" max="7187" width="16.7109375" style="231" customWidth="1"/>
    <col min="7188" max="7188" width="1.85546875" style="231" customWidth="1"/>
    <col min="7189" max="7189" width="10.28515625" style="231" customWidth="1"/>
    <col min="7190" max="7190" width="1.5703125" style="231" customWidth="1"/>
    <col min="7191" max="7191" width="11.42578125" style="231" customWidth="1"/>
    <col min="7192" max="7192" width="1.42578125" style="231" customWidth="1"/>
    <col min="7193" max="7193" width="12.140625" style="231" customWidth="1"/>
    <col min="7194" max="7194" width="1.5703125" style="231" customWidth="1"/>
    <col min="7195" max="7195" width="12.42578125" style="231" customWidth="1"/>
    <col min="7196" max="7196" width="1.5703125" style="231" customWidth="1"/>
    <col min="7197" max="7197" width="9.140625" style="231"/>
    <col min="7198" max="7198" width="1.5703125" style="231" customWidth="1"/>
    <col min="7199" max="7199" width="9.140625" style="231"/>
    <col min="7200" max="7200" width="1.7109375" style="231" customWidth="1"/>
    <col min="7201" max="7201" width="9.140625" style="231"/>
    <col min="7202" max="7202" width="1.7109375" style="231" customWidth="1"/>
    <col min="7203" max="7203" width="9.140625" style="231"/>
    <col min="7204" max="7204" width="1.5703125" style="231" customWidth="1"/>
    <col min="7205" max="7205" width="11.7109375" style="231" bestFit="1" customWidth="1"/>
    <col min="7206" max="7206" width="1.7109375" style="231" customWidth="1"/>
    <col min="7207" max="7207" width="12.28515625" style="231" bestFit="1" customWidth="1"/>
    <col min="7208" max="7208" width="1.140625" style="231" customWidth="1"/>
    <col min="7209" max="7209" width="7.140625" style="231" customWidth="1"/>
    <col min="7210" max="7210" width="1.28515625" style="231" customWidth="1"/>
    <col min="7211" max="7211" width="7.28515625" style="231" customWidth="1"/>
    <col min="7212" max="7212" width="0.85546875" style="231" customWidth="1"/>
    <col min="7213" max="7213" width="2" style="231" customWidth="1"/>
    <col min="7214" max="7424" width="9.140625" style="231"/>
    <col min="7425" max="7425" width="2" style="231" customWidth="1"/>
    <col min="7426" max="7426" width="6" style="231" customWidth="1"/>
    <col min="7427" max="7427" width="12.28515625" style="231" customWidth="1"/>
    <col min="7428" max="7428" width="1.28515625" style="231" customWidth="1"/>
    <col min="7429" max="7429" width="10" style="231" customWidth="1"/>
    <col min="7430" max="7430" width="1.42578125" style="231" customWidth="1"/>
    <col min="7431" max="7431" width="8.85546875" style="231" customWidth="1"/>
    <col min="7432" max="7432" width="1.28515625" style="231" customWidth="1"/>
    <col min="7433" max="7433" width="10.7109375" style="231" customWidth="1"/>
    <col min="7434" max="7434" width="1.42578125" style="231" customWidth="1"/>
    <col min="7435" max="7435" width="9.140625" style="231"/>
    <col min="7436" max="7436" width="1.42578125" style="231" customWidth="1"/>
    <col min="7437" max="7437" width="13.140625" style="231" customWidth="1"/>
    <col min="7438" max="7438" width="1.5703125" style="231" customWidth="1"/>
    <col min="7439" max="7439" width="9.140625" style="231"/>
    <col min="7440" max="7440" width="1.7109375" style="231" customWidth="1"/>
    <col min="7441" max="7441" width="13.140625" style="231" customWidth="1"/>
    <col min="7442" max="7442" width="1.5703125" style="231" customWidth="1"/>
    <col min="7443" max="7443" width="16.7109375" style="231" customWidth="1"/>
    <col min="7444" max="7444" width="1.85546875" style="231" customWidth="1"/>
    <col min="7445" max="7445" width="10.28515625" style="231" customWidth="1"/>
    <col min="7446" max="7446" width="1.5703125" style="231" customWidth="1"/>
    <col min="7447" max="7447" width="11.42578125" style="231" customWidth="1"/>
    <col min="7448" max="7448" width="1.42578125" style="231" customWidth="1"/>
    <col min="7449" max="7449" width="12.140625" style="231" customWidth="1"/>
    <col min="7450" max="7450" width="1.5703125" style="231" customWidth="1"/>
    <col min="7451" max="7451" width="12.42578125" style="231" customWidth="1"/>
    <col min="7452" max="7452" width="1.5703125" style="231" customWidth="1"/>
    <col min="7453" max="7453" width="9.140625" style="231"/>
    <col min="7454" max="7454" width="1.5703125" style="231" customWidth="1"/>
    <col min="7455" max="7455" width="9.140625" style="231"/>
    <col min="7456" max="7456" width="1.7109375" style="231" customWidth="1"/>
    <col min="7457" max="7457" width="9.140625" style="231"/>
    <col min="7458" max="7458" width="1.7109375" style="231" customWidth="1"/>
    <col min="7459" max="7459" width="9.140625" style="231"/>
    <col min="7460" max="7460" width="1.5703125" style="231" customWidth="1"/>
    <col min="7461" max="7461" width="11.7109375" style="231" bestFit="1" customWidth="1"/>
    <col min="7462" max="7462" width="1.7109375" style="231" customWidth="1"/>
    <col min="7463" max="7463" width="12.28515625" style="231" bestFit="1" customWidth="1"/>
    <col min="7464" max="7464" width="1.140625" style="231" customWidth="1"/>
    <col min="7465" max="7465" width="7.140625" style="231" customWidth="1"/>
    <col min="7466" max="7466" width="1.28515625" style="231" customWidth="1"/>
    <col min="7467" max="7467" width="7.28515625" style="231" customWidth="1"/>
    <col min="7468" max="7468" width="0.85546875" style="231" customWidth="1"/>
    <col min="7469" max="7469" width="2" style="231" customWidth="1"/>
    <col min="7470" max="7680" width="9.140625" style="231"/>
    <col min="7681" max="7681" width="2" style="231" customWidth="1"/>
    <col min="7682" max="7682" width="6" style="231" customWidth="1"/>
    <col min="7683" max="7683" width="12.28515625" style="231" customWidth="1"/>
    <col min="7684" max="7684" width="1.28515625" style="231" customWidth="1"/>
    <col min="7685" max="7685" width="10" style="231" customWidth="1"/>
    <col min="7686" max="7686" width="1.42578125" style="231" customWidth="1"/>
    <col min="7687" max="7687" width="8.85546875" style="231" customWidth="1"/>
    <col min="7688" max="7688" width="1.28515625" style="231" customWidth="1"/>
    <col min="7689" max="7689" width="10.7109375" style="231" customWidth="1"/>
    <col min="7690" max="7690" width="1.42578125" style="231" customWidth="1"/>
    <col min="7691" max="7691" width="9.140625" style="231"/>
    <col min="7692" max="7692" width="1.42578125" style="231" customWidth="1"/>
    <col min="7693" max="7693" width="13.140625" style="231" customWidth="1"/>
    <col min="7694" max="7694" width="1.5703125" style="231" customWidth="1"/>
    <col min="7695" max="7695" width="9.140625" style="231"/>
    <col min="7696" max="7696" width="1.7109375" style="231" customWidth="1"/>
    <col min="7697" max="7697" width="13.140625" style="231" customWidth="1"/>
    <col min="7698" max="7698" width="1.5703125" style="231" customWidth="1"/>
    <col min="7699" max="7699" width="16.7109375" style="231" customWidth="1"/>
    <col min="7700" max="7700" width="1.85546875" style="231" customWidth="1"/>
    <col min="7701" max="7701" width="10.28515625" style="231" customWidth="1"/>
    <col min="7702" max="7702" width="1.5703125" style="231" customWidth="1"/>
    <col min="7703" max="7703" width="11.42578125" style="231" customWidth="1"/>
    <col min="7704" max="7704" width="1.42578125" style="231" customWidth="1"/>
    <col min="7705" max="7705" width="12.140625" style="231" customWidth="1"/>
    <col min="7706" max="7706" width="1.5703125" style="231" customWidth="1"/>
    <col min="7707" max="7707" width="12.42578125" style="231" customWidth="1"/>
    <col min="7708" max="7708" width="1.5703125" style="231" customWidth="1"/>
    <col min="7709" max="7709" width="9.140625" style="231"/>
    <col min="7710" max="7710" width="1.5703125" style="231" customWidth="1"/>
    <col min="7711" max="7711" width="9.140625" style="231"/>
    <col min="7712" max="7712" width="1.7109375" style="231" customWidth="1"/>
    <col min="7713" max="7713" width="9.140625" style="231"/>
    <col min="7714" max="7714" width="1.7109375" style="231" customWidth="1"/>
    <col min="7715" max="7715" width="9.140625" style="231"/>
    <col min="7716" max="7716" width="1.5703125" style="231" customWidth="1"/>
    <col min="7717" max="7717" width="11.7109375" style="231" bestFit="1" customWidth="1"/>
    <col min="7718" max="7718" width="1.7109375" style="231" customWidth="1"/>
    <col min="7719" max="7719" width="12.28515625" style="231" bestFit="1" customWidth="1"/>
    <col min="7720" max="7720" width="1.140625" style="231" customWidth="1"/>
    <col min="7721" max="7721" width="7.140625" style="231" customWidth="1"/>
    <col min="7722" max="7722" width="1.28515625" style="231" customWidth="1"/>
    <col min="7723" max="7723" width="7.28515625" style="231" customWidth="1"/>
    <col min="7724" max="7724" width="0.85546875" style="231" customWidth="1"/>
    <col min="7725" max="7725" width="2" style="231" customWidth="1"/>
    <col min="7726" max="7936" width="9.140625" style="231"/>
    <col min="7937" max="7937" width="2" style="231" customWidth="1"/>
    <col min="7938" max="7938" width="6" style="231" customWidth="1"/>
    <col min="7939" max="7939" width="12.28515625" style="231" customWidth="1"/>
    <col min="7940" max="7940" width="1.28515625" style="231" customWidth="1"/>
    <col min="7941" max="7941" width="10" style="231" customWidth="1"/>
    <col min="7942" max="7942" width="1.42578125" style="231" customWidth="1"/>
    <col min="7943" max="7943" width="8.85546875" style="231" customWidth="1"/>
    <col min="7944" max="7944" width="1.28515625" style="231" customWidth="1"/>
    <col min="7945" max="7945" width="10.7109375" style="231" customWidth="1"/>
    <col min="7946" max="7946" width="1.42578125" style="231" customWidth="1"/>
    <col min="7947" max="7947" width="9.140625" style="231"/>
    <col min="7948" max="7948" width="1.42578125" style="231" customWidth="1"/>
    <col min="7949" max="7949" width="13.140625" style="231" customWidth="1"/>
    <col min="7950" max="7950" width="1.5703125" style="231" customWidth="1"/>
    <col min="7951" max="7951" width="9.140625" style="231"/>
    <col min="7952" max="7952" width="1.7109375" style="231" customWidth="1"/>
    <col min="7953" max="7953" width="13.140625" style="231" customWidth="1"/>
    <col min="7954" max="7954" width="1.5703125" style="231" customWidth="1"/>
    <col min="7955" max="7955" width="16.7109375" style="231" customWidth="1"/>
    <col min="7956" max="7956" width="1.85546875" style="231" customWidth="1"/>
    <col min="7957" max="7957" width="10.28515625" style="231" customWidth="1"/>
    <col min="7958" max="7958" width="1.5703125" style="231" customWidth="1"/>
    <col min="7959" max="7959" width="11.42578125" style="231" customWidth="1"/>
    <col min="7960" max="7960" width="1.42578125" style="231" customWidth="1"/>
    <col min="7961" max="7961" width="12.140625" style="231" customWidth="1"/>
    <col min="7962" max="7962" width="1.5703125" style="231" customWidth="1"/>
    <col min="7963" max="7963" width="12.42578125" style="231" customWidth="1"/>
    <col min="7964" max="7964" width="1.5703125" style="231" customWidth="1"/>
    <col min="7965" max="7965" width="9.140625" style="231"/>
    <col min="7966" max="7966" width="1.5703125" style="231" customWidth="1"/>
    <col min="7967" max="7967" width="9.140625" style="231"/>
    <col min="7968" max="7968" width="1.7109375" style="231" customWidth="1"/>
    <col min="7969" max="7969" width="9.140625" style="231"/>
    <col min="7970" max="7970" width="1.7109375" style="231" customWidth="1"/>
    <col min="7971" max="7971" width="9.140625" style="231"/>
    <col min="7972" max="7972" width="1.5703125" style="231" customWidth="1"/>
    <col min="7973" max="7973" width="11.7109375" style="231" bestFit="1" customWidth="1"/>
    <col min="7974" max="7974" width="1.7109375" style="231" customWidth="1"/>
    <col min="7975" max="7975" width="12.28515625" style="231" bestFit="1" customWidth="1"/>
    <col min="7976" max="7976" width="1.140625" style="231" customWidth="1"/>
    <col min="7977" max="7977" width="7.140625" style="231" customWidth="1"/>
    <col min="7978" max="7978" width="1.28515625" style="231" customWidth="1"/>
    <col min="7979" max="7979" width="7.28515625" style="231" customWidth="1"/>
    <col min="7980" max="7980" width="0.85546875" style="231" customWidth="1"/>
    <col min="7981" max="7981" width="2" style="231" customWidth="1"/>
    <col min="7982" max="8192" width="9.140625" style="231"/>
    <col min="8193" max="8193" width="2" style="231" customWidth="1"/>
    <col min="8194" max="8194" width="6" style="231" customWidth="1"/>
    <col min="8195" max="8195" width="12.28515625" style="231" customWidth="1"/>
    <col min="8196" max="8196" width="1.28515625" style="231" customWidth="1"/>
    <col min="8197" max="8197" width="10" style="231" customWidth="1"/>
    <col min="8198" max="8198" width="1.42578125" style="231" customWidth="1"/>
    <col min="8199" max="8199" width="8.85546875" style="231" customWidth="1"/>
    <col min="8200" max="8200" width="1.28515625" style="231" customWidth="1"/>
    <col min="8201" max="8201" width="10.7109375" style="231" customWidth="1"/>
    <col min="8202" max="8202" width="1.42578125" style="231" customWidth="1"/>
    <col min="8203" max="8203" width="9.140625" style="231"/>
    <col min="8204" max="8204" width="1.42578125" style="231" customWidth="1"/>
    <col min="8205" max="8205" width="13.140625" style="231" customWidth="1"/>
    <col min="8206" max="8206" width="1.5703125" style="231" customWidth="1"/>
    <col min="8207" max="8207" width="9.140625" style="231"/>
    <col min="8208" max="8208" width="1.7109375" style="231" customWidth="1"/>
    <col min="8209" max="8209" width="13.140625" style="231" customWidth="1"/>
    <col min="8210" max="8210" width="1.5703125" style="231" customWidth="1"/>
    <col min="8211" max="8211" width="16.7109375" style="231" customWidth="1"/>
    <col min="8212" max="8212" width="1.85546875" style="231" customWidth="1"/>
    <col min="8213" max="8213" width="10.28515625" style="231" customWidth="1"/>
    <col min="8214" max="8214" width="1.5703125" style="231" customWidth="1"/>
    <col min="8215" max="8215" width="11.42578125" style="231" customWidth="1"/>
    <col min="8216" max="8216" width="1.42578125" style="231" customWidth="1"/>
    <col min="8217" max="8217" width="12.140625" style="231" customWidth="1"/>
    <col min="8218" max="8218" width="1.5703125" style="231" customWidth="1"/>
    <col min="8219" max="8219" width="12.42578125" style="231" customWidth="1"/>
    <col min="8220" max="8220" width="1.5703125" style="231" customWidth="1"/>
    <col min="8221" max="8221" width="9.140625" style="231"/>
    <col min="8222" max="8222" width="1.5703125" style="231" customWidth="1"/>
    <col min="8223" max="8223" width="9.140625" style="231"/>
    <col min="8224" max="8224" width="1.7109375" style="231" customWidth="1"/>
    <col min="8225" max="8225" width="9.140625" style="231"/>
    <col min="8226" max="8226" width="1.7109375" style="231" customWidth="1"/>
    <col min="8227" max="8227" width="9.140625" style="231"/>
    <col min="8228" max="8228" width="1.5703125" style="231" customWidth="1"/>
    <col min="8229" max="8229" width="11.7109375" style="231" bestFit="1" customWidth="1"/>
    <col min="8230" max="8230" width="1.7109375" style="231" customWidth="1"/>
    <col min="8231" max="8231" width="12.28515625" style="231" bestFit="1" customWidth="1"/>
    <col min="8232" max="8232" width="1.140625" style="231" customWidth="1"/>
    <col min="8233" max="8233" width="7.140625" style="231" customWidth="1"/>
    <col min="8234" max="8234" width="1.28515625" style="231" customWidth="1"/>
    <col min="8235" max="8235" width="7.28515625" style="231" customWidth="1"/>
    <col min="8236" max="8236" width="0.85546875" style="231" customWidth="1"/>
    <col min="8237" max="8237" width="2" style="231" customWidth="1"/>
    <col min="8238" max="8448" width="9.140625" style="231"/>
    <col min="8449" max="8449" width="2" style="231" customWidth="1"/>
    <col min="8450" max="8450" width="6" style="231" customWidth="1"/>
    <col min="8451" max="8451" width="12.28515625" style="231" customWidth="1"/>
    <col min="8452" max="8452" width="1.28515625" style="231" customWidth="1"/>
    <col min="8453" max="8453" width="10" style="231" customWidth="1"/>
    <col min="8454" max="8454" width="1.42578125" style="231" customWidth="1"/>
    <col min="8455" max="8455" width="8.85546875" style="231" customWidth="1"/>
    <col min="8456" max="8456" width="1.28515625" style="231" customWidth="1"/>
    <col min="8457" max="8457" width="10.7109375" style="231" customWidth="1"/>
    <col min="8458" max="8458" width="1.42578125" style="231" customWidth="1"/>
    <col min="8459" max="8459" width="9.140625" style="231"/>
    <col min="8460" max="8460" width="1.42578125" style="231" customWidth="1"/>
    <col min="8461" max="8461" width="13.140625" style="231" customWidth="1"/>
    <col min="8462" max="8462" width="1.5703125" style="231" customWidth="1"/>
    <col min="8463" max="8463" width="9.140625" style="231"/>
    <col min="8464" max="8464" width="1.7109375" style="231" customWidth="1"/>
    <col min="8465" max="8465" width="13.140625" style="231" customWidth="1"/>
    <col min="8466" max="8466" width="1.5703125" style="231" customWidth="1"/>
    <col min="8467" max="8467" width="16.7109375" style="231" customWidth="1"/>
    <col min="8468" max="8468" width="1.85546875" style="231" customWidth="1"/>
    <col min="8469" max="8469" width="10.28515625" style="231" customWidth="1"/>
    <col min="8470" max="8470" width="1.5703125" style="231" customWidth="1"/>
    <col min="8471" max="8471" width="11.42578125" style="231" customWidth="1"/>
    <col min="8472" max="8472" width="1.42578125" style="231" customWidth="1"/>
    <col min="8473" max="8473" width="12.140625" style="231" customWidth="1"/>
    <col min="8474" max="8474" width="1.5703125" style="231" customWidth="1"/>
    <col min="8475" max="8475" width="12.42578125" style="231" customWidth="1"/>
    <col min="8476" max="8476" width="1.5703125" style="231" customWidth="1"/>
    <col min="8477" max="8477" width="9.140625" style="231"/>
    <col min="8478" max="8478" width="1.5703125" style="231" customWidth="1"/>
    <col min="8479" max="8479" width="9.140625" style="231"/>
    <col min="8480" max="8480" width="1.7109375" style="231" customWidth="1"/>
    <col min="8481" max="8481" width="9.140625" style="231"/>
    <col min="8482" max="8482" width="1.7109375" style="231" customWidth="1"/>
    <col min="8483" max="8483" width="9.140625" style="231"/>
    <col min="8484" max="8484" width="1.5703125" style="231" customWidth="1"/>
    <col min="8485" max="8485" width="11.7109375" style="231" bestFit="1" customWidth="1"/>
    <col min="8486" max="8486" width="1.7109375" style="231" customWidth="1"/>
    <col min="8487" max="8487" width="12.28515625" style="231" bestFit="1" customWidth="1"/>
    <col min="8488" max="8488" width="1.140625" style="231" customWidth="1"/>
    <col min="8489" max="8489" width="7.140625" style="231" customWidth="1"/>
    <col min="8490" max="8490" width="1.28515625" style="231" customWidth="1"/>
    <col min="8491" max="8491" width="7.28515625" style="231" customWidth="1"/>
    <col min="8492" max="8492" width="0.85546875" style="231" customWidth="1"/>
    <col min="8493" max="8493" width="2" style="231" customWidth="1"/>
    <col min="8494" max="8704" width="9.140625" style="231"/>
    <col min="8705" max="8705" width="2" style="231" customWidth="1"/>
    <col min="8706" max="8706" width="6" style="231" customWidth="1"/>
    <col min="8707" max="8707" width="12.28515625" style="231" customWidth="1"/>
    <col min="8708" max="8708" width="1.28515625" style="231" customWidth="1"/>
    <col min="8709" max="8709" width="10" style="231" customWidth="1"/>
    <col min="8710" max="8710" width="1.42578125" style="231" customWidth="1"/>
    <col min="8711" max="8711" width="8.85546875" style="231" customWidth="1"/>
    <col min="8712" max="8712" width="1.28515625" style="231" customWidth="1"/>
    <col min="8713" max="8713" width="10.7109375" style="231" customWidth="1"/>
    <col min="8714" max="8714" width="1.42578125" style="231" customWidth="1"/>
    <col min="8715" max="8715" width="9.140625" style="231"/>
    <col min="8716" max="8716" width="1.42578125" style="231" customWidth="1"/>
    <col min="8717" max="8717" width="13.140625" style="231" customWidth="1"/>
    <col min="8718" max="8718" width="1.5703125" style="231" customWidth="1"/>
    <col min="8719" max="8719" width="9.140625" style="231"/>
    <col min="8720" max="8720" width="1.7109375" style="231" customWidth="1"/>
    <col min="8721" max="8721" width="13.140625" style="231" customWidth="1"/>
    <col min="8722" max="8722" width="1.5703125" style="231" customWidth="1"/>
    <col min="8723" max="8723" width="16.7109375" style="231" customWidth="1"/>
    <col min="8724" max="8724" width="1.85546875" style="231" customWidth="1"/>
    <col min="8725" max="8725" width="10.28515625" style="231" customWidth="1"/>
    <col min="8726" max="8726" width="1.5703125" style="231" customWidth="1"/>
    <col min="8727" max="8727" width="11.42578125" style="231" customWidth="1"/>
    <col min="8728" max="8728" width="1.42578125" style="231" customWidth="1"/>
    <col min="8729" max="8729" width="12.140625" style="231" customWidth="1"/>
    <col min="8730" max="8730" width="1.5703125" style="231" customWidth="1"/>
    <col min="8731" max="8731" width="12.42578125" style="231" customWidth="1"/>
    <col min="8732" max="8732" width="1.5703125" style="231" customWidth="1"/>
    <col min="8733" max="8733" width="9.140625" style="231"/>
    <col min="8734" max="8734" width="1.5703125" style="231" customWidth="1"/>
    <col min="8735" max="8735" width="9.140625" style="231"/>
    <col min="8736" max="8736" width="1.7109375" style="231" customWidth="1"/>
    <col min="8737" max="8737" width="9.140625" style="231"/>
    <col min="8738" max="8738" width="1.7109375" style="231" customWidth="1"/>
    <col min="8739" max="8739" width="9.140625" style="231"/>
    <col min="8740" max="8740" width="1.5703125" style="231" customWidth="1"/>
    <col min="8741" max="8741" width="11.7109375" style="231" bestFit="1" customWidth="1"/>
    <col min="8742" max="8742" width="1.7109375" style="231" customWidth="1"/>
    <col min="8743" max="8743" width="12.28515625" style="231" bestFit="1" customWidth="1"/>
    <col min="8744" max="8744" width="1.140625" style="231" customWidth="1"/>
    <col min="8745" max="8745" width="7.140625" style="231" customWidth="1"/>
    <col min="8746" max="8746" width="1.28515625" style="231" customWidth="1"/>
    <col min="8747" max="8747" width="7.28515625" style="231" customWidth="1"/>
    <col min="8748" max="8748" width="0.85546875" style="231" customWidth="1"/>
    <col min="8749" max="8749" width="2" style="231" customWidth="1"/>
    <col min="8750" max="8960" width="9.140625" style="231"/>
    <col min="8961" max="8961" width="2" style="231" customWidth="1"/>
    <col min="8962" max="8962" width="6" style="231" customWidth="1"/>
    <col min="8963" max="8963" width="12.28515625" style="231" customWidth="1"/>
    <col min="8964" max="8964" width="1.28515625" style="231" customWidth="1"/>
    <col min="8965" max="8965" width="10" style="231" customWidth="1"/>
    <col min="8966" max="8966" width="1.42578125" style="231" customWidth="1"/>
    <col min="8967" max="8967" width="8.85546875" style="231" customWidth="1"/>
    <col min="8968" max="8968" width="1.28515625" style="231" customWidth="1"/>
    <col min="8969" max="8969" width="10.7109375" style="231" customWidth="1"/>
    <col min="8970" max="8970" width="1.42578125" style="231" customWidth="1"/>
    <col min="8971" max="8971" width="9.140625" style="231"/>
    <col min="8972" max="8972" width="1.42578125" style="231" customWidth="1"/>
    <col min="8973" max="8973" width="13.140625" style="231" customWidth="1"/>
    <col min="8974" max="8974" width="1.5703125" style="231" customWidth="1"/>
    <col min="8975" max="8975" width="9.140625" style="231"/>
    <col min="8976" max="8976" width="1.7109375" style="231" customWidth="1"/>
    <col min="8977" max="8977" width="13.140625" style="231" customWidth="1"/>
    <col min="8978" max="8978" width="1.5703125" style="231" customWidth="1"/>
    <col min="8979" max="8979" width="16.7109375" style="231" customWidth="1"/>
    <col min="8980" max="8980" width="1.85546875" style="231" customWidth="1"/>
    <col min="8981" max="8981" width="10.28515625" style="231" customWidth="1"/>
    <col min="8982" max="8982" width="1.5703125" style="231" customWidth="1"/>
    <col min="8983" max="8983" width="11.42578125" style="231" customWidth="1"/>
    <col min="8984" max="8984" width="1.42578125" style="231" customWidth="1"/>
    <col min="8985" max="8985" width="12.140625" style="231" customWidth="1"/>
    <col min="8986" max="8986" width="1.5703125" style="231" customWidth="1"/>
    <col min="8987" max="8987" width="12.42578125" style="231" customWidth="1"/>
    <col min="8988" max="8988" width="1.5703125" style="231" customWidth="1"/>
    <col min="8989" max="8989" width="9.140625" style="231"/>
    <col min="8990" max="8990" width="1.5703125" style="231" customWidth="1"/>
    <col min="8991" max="8991" width="9.140625" style="231"/>
    <col min="8992" max="8992" width="1.7109375" style="231" customWidth="1"/>
    <col min="8993" max="8993" width="9.140625" style="231"/>
    <col min="8994" max="8994" width="1.7109375" style="231" customWidth="1"/>
    <col min="8995" max="8995" width="9.140625" style="231"/>
    <col min="8996" max="8996" width="1.5703125" style="231" customWidth="1"/>
    <col min="8997" max="8997" width="11.7109375" style="231" bestFit="1" customWidth="1"/>
    <col min="8998" max="8998" width="1.7109375" style="231" customWidth="1"/>
    <col min="8999" max="8999" width="12.28515625" style="231" bestFit="1" customWidth="1"/>
    <col min="9000" max="9000" width="1.140625" style="231" customWidth="1"/>
    <col min="9001" max="9001" width="7.140625" style="231" customWidth="1"/>
    <col min="9002" max="9002" width="1.28515625" style="231" customWidth="1"/>
    <col min="9003" max="9003" width="7.28515625" style="231" customWidth="1"/>
    <col min="9004" max="9004" width="0.85546875" style="231" customWidth="1"/>
    <col min="9005" max="9005" width="2" style="231" customWidth="1"/>
    <col min="9006" max="9216" width="9.140625" style="231"/>
    <col min="9217" max="9217" width="2" style="231" customWidth="1"/>
    <col min="9218" max="9218" width="6" style="231" customWidth="1"/>
    <col min="9219" max="9219" width="12.28515625" style="231" customWidth="1"/>
    <col min="9220" max="9220" width="1.28515625" style="231" customWidth="1"/>
    <col min="9221" max="9221" width="10" style="231" customWidth="1"/>
    <col min="9222" max="9222" width="1.42578125" style="231" customWidth="1"/>
    <col min="9223" max="9223" width="8.85546875" style="231" customWidth="1"/>
    <col min="9224" max="9224" width="1.28515625" style="231" customWidth="1"/>
    <col min="9225" max="9225" width="10.7109375" style="231" customWidth="1"/>
    <col min="9226" max="9226" width="1.42578125" style="231" customWidth="1"/>
    <col min="9227" max="9227" width="9.140625" style="231"/>
    <col min="9228" max="9228" width="1.42578125" style="231" customWidth="1"/>
    <col min="9229" max="9229" width="13.140625" style="231" customWidth="1"/>
    <col min="9230" max="9230" width="1.5703125" style="231" customWidth="1"/>
    <col min="9231" max="9231" width="9.140625" style="231"/>
    <col min="9232" max="9232" width="1.7109375" style="231" customWidth="1"/>
    <col min="9233" max="9233" width="13.140625" style="231" customWidth="1"/>
    <col min="9234" max="9234" width="1.5703125" style="231" customWidth="1"/>
    <col min="9235" max="9235" width="16.7109375" style="231" customWidth="1"/>
    <col min="9236" max="9236" width="1.85546875" style="231" customWidth="1"/>
    <col min="9237" max="9237" width="10.28515625" style="231" customWidth="1"/>
    <col min="9238" max="9238" width="1.5703125" style="231" customWidth="1"/>
    <col min="9239" max="9239" width="11.42578125" style="231" customWidth="1"/>
    <col min="9240" max="9240" width="1.42578125" style="231" customWidth="1"/>
    <col min="9241" max="9241" width="12.140625" style="231" customWidth="1"/>
    <col min="9242" max="9242" width="1.5703125" style="231" customWidth="1"/>
    <col min="9243" max="9243" width="12.42578125" style="231" customWidth="1"/>
    <col min="9244" max="9244" width="1.5703125" style="231" customWidth="1"/>
    <col min="9245" max="9245" width="9.140625" style="231"/>
    <col min="9246" max="9246" width="1.5703125" style="231" customWidth="1"/>
    <col min="9247" max="9247" width="9.140625" style="231"/>
    <col min="9248" max="9248" width="1.7109375" style="231" customWidth="1"/>
    <col min="9249" max="9249" width="9.140625" style="231"/>
    <col min="9250" max="9250" width="1.7109375" style="231" customWidth="1"/>
    <col min="9251" max="9251" width="9.140625" style="231"/>
    <col min="9252" max="9252" width="1.5703125" style="231" customWidth="1"/>
    <col min="9253" max="9253" width="11.7109375" style="231" bestFit="1" customWidth="1"/>
    <col min="9254" max="9254" width="1.7109375" style="231" customWidth="1"/>
    <col min="9255" max="9255" width="12.28515625" style="231" bestFit="1" customWidth="1"/>
    <col min="9256" max="9256" width="1.140625" style="231" customWidth="1"/>
    <col min="9257" max="9257" width="7.140625" style="231" customWidth="1"/>
    <col min="9258" max="9258" width="1.28515625" style="231" customWidth="1"/>
    <col min="9259" max="9259" width="7.28515625" style="231" customWidth="1"/>
    <col min="9260" max="9260" width="0.85546875" style="231" customWidth="1"/>
    <col min="9261" max="9261" width="2" style="231" customWidth="1"/>
    <col min="9262" max="9472" width="9.140625" style="231"/>
    <col min="9473" max="9473" width="2" style="231" customWidth="1"/>
    <col min="9474" max="9474" width="6" style="231" customWidth="1"/>
    <col min="9475" max="9475" width="12.28515625" style="231" customWidth="1"/>
    <col min="9476" max="9476" width="1.28515625" style="231" customWidth="1"/>
    <col min="9477" max="9477" width="10" style="231" customWidth="1"/>
    <col min="9478" max="9478" width="1.42578125" style="231" customWidth="1"/>
    <col min="9479" max="9479" width="8.85546875" style="231" customWidth="1"/>
    <col min="9480" max="9480" width="1.28515625" style="231" customWidth="1"/>
    <col min="9481" max="9481" width="10.7109375" style="231" customWidth="1"/>
    <col min="9482" max="9482" width="1.42578125" style="231" customWidth="1"/>
    <col min="9483" max="9483" width="9.140625" style="231"/>
    <col min="9484" max="9484" width="1.42578125" style="231" customWidth="1"/>
    <col min="9485" max="9485" width="13.140625" style="231" customWidth="1"/>
    <col min="9486" max="9486" width="1.5703125" style="231" customWidth="1"/>
    <col min="9487" max="9487" width="9.140625" style="231"/>
    <col min="9488" max="9488" width="1.7109375" style="231" customWidth="1"/>
    <col min="9489" max="9489" width="13.140625" style="231" customWidth="1"/>
    <col min="9490" max="9490" width="1.5703125" style="231" customWidth="1"/>
    <col min="9491" max="9491" width="16.7109375" style="231" customWidth="1"/>
    <col min="9492" max="9492" width="1.85546875" style="231" customWidth="1"/>
    <col min="9493" max="9493" width="10.28515625" style="231" customWidth="1"/>
    <col min="9494" max="9494" width="1.5703125" style="231" customWidth="1"/>
    <col min="9495" max="9495" width="11.42578125" style="231" customWidth="1"/>
    <col min="9496" max="9496" width="1.42578125" style="231" customWidth="1"/>
    <col min="9497" max="9497" width="12.140625" style="231" customWidth="1"/>
    <col min="9498" max="9498" width="1.5703125" style="231" customWidth="1"/>
    <col min="9499" max="9499" width="12.42578125" style="231" customWidth="1"/>
    <col min="9500" max="9500" width="1.5703125" style="231" customWidth="1"/>
    <col min="9501" max="9501" width="9.140625" style="231"/>
    <col min="9502" max="9502" width="1.5703125" style="231" customWidth="1"/>
    <col min="9503" max="9503" width="9.140625" style="231"/>
    <col min="9504" max="9504" width="1.7109375" style="231" customWidth="1"/>
    <col min="9505" max="9505" width="9.140625" style="231"/>
    <col min="9506" max="9506" width="1.7109375" style="231" customWidth="1"/>
    <col min="9507" max="9507" width="9.140625" style="231"/>
    <col min="9508" max="9508" width="1.5703125" style="231" customWidth="1"/>
    <col min="9509" max="9509" width="11.7109375" style="231" bestFit="1" customWidth="1"/>
    <col min="9510" max="9510" width="1.7109375" style="231" customWidth="1"/>
    <col min="9511" max="9511" width="12.28515625" style="231" bestFit="1" customWidth="1"/>
    <col min="9512" max="9512" width="1.140625" style="231" customWidth="1"/>
    <col min="9513" max="9513" width="7.140625" style="231" customWidth="1"/>
    <col min="9514" max="9514" width="1.28515625" style="231" customWidth="1"/>
    <col min="9515" max="9515" width="7.28515625" style="231" customWidth="1"/>
    <col min="9516" max="9516" width="0.85546875" style="231" customWidth="1"/>
    <col min="9517" max="9517" width="2" style="231" customWidth="1"/>
    <col min="9518" max="9728" width="9.140625" style="231"/>
    <col min="9729" max="9729" width="2" style="231" customWidth="1"/>
    <col min="9730" max="9730" width="6" style="231" customWidth="1"/>
    <col min="9731" max="9731" width="12.28515625" style="231" customWidth="1"/>
    <col min="9732" max="9732" width="1.28515625" style="231" customWidth="1"/>
    <col min="9733" max="9733" width="10" style="231" customWidth="1"/>
    <col min="9734" max="9734" width="1.42578125" style="231" customWidth="1"/>
    <col min="9735" max="9735" width="8.85546875" style="231" customWidth="1"/>
    <col min="9736" max="9736" width="1.28515625" style="231" customWidth="1"/>
    <col min="9737" max="9737" width="10.7109375" style="231" customWidth="1"/>
    <col min="9738" max="9738" width="1.42578125" style="231" customWidth="1"/>
    <col min="9739" max="9739" width="9.140625" style="231"/>
    <col min="9740" max="9740" width="1.42578125" style="231" customWidth="1"/>
    <col min="9741" max="9741" width="13.140625" style="231" customWidth="1"/>
    <col min="9742" max="9742" width="1.5703125" style="231" customWidth="1"/>
    <col min="9743" max="9743" width="9.140625" style="231"/>
    <col min="9744" max="9744" width="1.7109375" style="231" customWidth="1"/>
    <col min="9745" max="9745" width="13.140625" style="231" customWidth="1"/>
    <col min="9746" max="9746" width="1.5703125" style="231" customWidth="1"/>
    <col min="9747" max="9747" width="16.7109375" style="231" customWidth="1"/>
    <col min="9748" max="9748" width="1.85546875" style="231" customWidth="1"/>
    <col min="9749" max="9749" width="10.28515625" style="231" customWidth="1"/>
    <col min="9750" max="9750" width="1.5703125" style="231" customWidth="1"/>
    <col min="9751" max="9751" width="11.42578125" style="231" customWidth="1"/>
    <col min="9752" max="9752" width="1.42578125" style="231" customWidth="1"/>
    <col min="9753" max="9753" width="12.140625" style="231" customWidth="1"/>
    <col min="9754" max="9754" width="1.5703125" style="231" customWidth="1"/>
    <col min="9755" max="9755" width="12.42578125" style="231" customWidth="1"/>
    <col min="9756" max="9756" width="1.5703125" style="231" customWidth="1"/>
    <col min="9757" max="9757" width="9.140625" style="231"/>
    <col min="9758" max="9758" width="1.5703125" style="231" customWidth="1"/>
    <col min="9759" max="9759" width="9.140625" style="231"/>
    <col min="9760" max="9760" width="1.7109375" style="231" customWidth="1"/>
    <col min="9761" max="9761" width="9.140625" style="231"/>
    <col min="9762" max="9762" width="1.7109375" style="231" customWidth="1"/>
    <col min="9763" max="9763" width="9.140625" style="231"/>
    <col min="9764" max="9764" width="1.5703125" style="231" customWidth="1"/>
    <col min="9765" max="9765" width="11.7109375" style="231" bestFit="1" customWidth="1"/>
    <col min="9766" max="9766" width="1.7109375" style="231" customWidth="1"/>
    <col min="9767" max="9767" width="12.28515625" style="231" bestFit="1" customWidth="1"/>
    <col min="9768" max="9768" width="1.140625" style="231" customWidth="1"/>
    <col min="9769" max="9769" width="7.140625" style="231" customWidth="1"/>
    <col min="9770" max="9770" width="1.28515625" style="231" customWidth="1"/>
    <col min="9771" max="9771" width="7.28515625" style="231" customWidth="1"/>
    <col min="9772" max="9772" width="0.85546875" style="231" customWidth="1"/>
    <col min="9773" max="9773" width="2" style="231" customWidth="1"/>
    <col min="9774" max="9984" width="9.140625" style="231"/>
    <col min="9985" max="9985" width="2" style="231" customWidth="1"/>
    <col min="9986" max="9986" width="6" style="231" customWidth="1"/>
    <col min="9987" max="9987" width="12.28515625" style="231" customWidth="1"/>
    <col min="9988" max="9988" width="1.28515625" style="231" customWidth="1"/>
    <col min="9989" max="9989" width="10" style="231" customWidth="1"/>
    <col min="9990" max="9990" width="1.42578125" style="231" customWidth="1"/>
    <col min="9991" max="9991" width="8.85546875" style="231" customWidth="1"/>
    <col min="9992" max="9992" width="1.28515625" style="231" customWidth="1"/>
    <col min="9993" max="9993" width="10.7109375" style="231" customWidth="1"/>
    <col min="9994" max="9994" width="1.42578125" style="231" customWidth="1"/>
    <col min="9995" max="9995" width="9.140625" style="231"/>
    <col min="9996" max="9996" width="1.42578125" style="231" customWidth="1"/>
    <col min="9997" max="9997" width="13.140625" style="231" customWidth="1"/>
    <col min="9998" max="9998" width="1.5703125" style="231" customWidth="1"/>
    <col min="9999" max="9999" width="9.140625" style="231"/>
    <col min="10000" max="10000" width="1.7109375" style="231" customWidth="1"/>
    <col min="10001" max="10001" width="13.140625" style="231" customWidth="1"/>
    <col min="10002" max="10002" width="1.5703125" style="231" customWidth="1"/>
    <col min="10003" max="10003" width="16.7109375" style="231" customWidth="1"/>
    <col min="10004" max="10004" width="1.85546875" style="231" customWidth="1"/>
    <col min="10005" max="10005" width="10.28515625" style="231" customWidth="1"/>
    <col min="10006" max="10006" width="1.5703125" style="231" customWidth="1"/>
    <col min="10007" max="10007" width="11.42578125" style="231" customWidth="1"/>
    <col min="10008" max="10008" width="1.42578125" style="231" customWidth="1"/>
    <col min="10009" max="10009" width="12.140625" style="231" customWidth="1"/>
    <col min="10010" max="10010" width="1.5703125" style="231" customWidth="1"/>
    <col min="10011" max="10011" width="12.42578125" style="231" customWidth="1"/>
    <col min="10012" max="10012" width="1.5703125" style="231" customWidth="1"/>
    <col min="10013" max="10013" width="9.140625" style="231"/>
    <col min="10014" max="10014" width="1.5703125" style="231" customWidth="1"/>
    <col min="10015" max="10015" width="9.140625" style="231"/>
    <col min="10016" max="10016" width="1.7109375" style="231" customWidth="1"/>
    <col min="10017" max="10017" width="9.140625" style="231"/>
    <col min="10018" max="10018" width="1.7109375" style="231" customWidth="1"/>
    <col min="10019" max="10019" width="9.140625" style="231"/>
    <col min="10020" max="10020" width="1.5703125" style="231" customWidth="1"/>
    <col min="10021" max="10021" width="11.7109375" style="231" bestFit="1" customWidth="1"/>
    <col min="10022" max="10022" width="1.7109375" style="231" customWidth="1"/>
    <col min="10023" max="10023" width="12.28515625" style="231" bestFit="1" customWidth="1"/>
    <col min="10024" max="10024" width="1.140625" style="231" customWidth="1"/>
    <col min="10025" max="10025" width="7.140625" style="231" customWidth="1"/>
    <col min="10026" max="10026" width="1.28515625" style="231" customWidth="1"/>
    <col min="10027" max="10027" width="7.28515625" style="231" customWidth="1"/>
    <col min="10028" max="10028" width="0.85546875" style="231" customWidth="1"/>
    <col min="10029" max="10029" width="2" style="231" customWidth="1"/>
    <col min="10030" max="10240" width="9.140625" style="231"/>
    <col min="10241" max="10241" width="2" style="231" customWidth="1"/>
    <col min="10242" max="10242" width="6" style="231" customWidth="1"/>
    <col min="10243" max="10243" width="12.28515625" style="231" customWidth="1"/>
    <col min="10244" max="10244" width="1.28515625" style="231" customWidth="1"/>
    <col min="10245" max="10245" width="10" style="231" customWidth="1"/>
    <col min="10246" max="10246" width="1.42578125" style="231" customWidth="1"/>
    <col min="10247" max="10247" width="8.85546875" style="231" customWidth="1"/>
    <col min="10248" max="10248" width="1.28515625" style="231" customWidth="1"/>
    <col min="10249" max="10249" width="10.7109375" style="231" customWidth="1"/>
    <col min="10250" max="10250" width="1.42578125" style="231" customWidth="1"/>
    <col min="10251" max="10251" width="9.140625" style="231"/>
    <col min="10252" max="10252" width="1.42578125" style="231" customWidth="1"/>
    <col min="10253" max="10253" width="13.140625" style="231" customWidth="1"/>
    <col min="10254" max="10254" width="1.5703125" style="231" customWidth="1"/>
    <col min="10255" max="10255" width="9.140625" style="231"/>
    <col min="10256" max="10256" width="1.7109375" style="231" customWidth="1"/>
    <col min="10257" max="10257" width="13.140625" style="231" customWidth="1"/>
    <col min="10258" max="10258" width="1.5703125" style="231" customWidth="1"/>
    <col min="10259" max="10259" width="16.7109375" style="231" customWidth="1"/>
    <col min="10260" max="10260" width="1.85546875" style="231" customWidth="1"/>
    <col min="10261" max="10261" width="10.28515625" style="231" customWidth="1"/>
    <col min="10262" max="10262" width="1.5703125" style="231" customWidth="1"/>
    <col min="10263" max="10263" width="11.42578125" style="231" customWidth="1"/>
    <col min="10264" max="10264" width="1.42578125" style="231" customWidth="1"/>
    <col min="10265" max="10265" width="12.140625" style="231" customWidth="1"/>
    <col min="10266" max="10266" width="1.5703125" style="231" customWidth="1"/>
    <col min="10267" max="10267" width="12.42578125" style="231" customWidth="1"/>
    <col min="10268" max="10268" width="1.5703125" style="231" customWidth="1"/>
    <col min="10269" max="10269" width="9.140625" style="231"/>
    <col min="10270" max="10270" width="1.5703125" style="231" customWidth="1"/>
    <col min="10271" max="10271" width="9.140625" style="231"/>
    <col min="10272" max="10272" width="1.7109375" style="231" customWidth="1"/>
    <col min="10273" max="10273" width="9.140625" style="231"/>
    <col min="10274" max="10274" width="1.7109375" style="231" customWidth="1"/>
    <col min="10275" max="10275" width="9.140625" style="231"/>
    <col min="10276" max="10276" width="1.5703125" style="231" customWidth="1"/>
    <col min="10277" max="10277" width="11.7109375" style="231" bestFit="1" customWidth="1"/>
    <col min="10278" max="10278" width="1.7109375" style="231" customWidth="1"/>
    <col min="10279" max="10279" width="12.28515625" style="231" bestFit="1" customWidth="1"/>
    <col min="10280" max="10280" width="1.140625" style="231" customWidth="1"/>
    <col min="10281" max="10281" width="7.140625" style="231" customWidth="1"/>
    <col min="10282" max="10282" width="1.28515625" style="231" customWidth="1"/>
    <col min="10283" max="10283" width="7.28515625" style="231" customWidth="1"/>
    <col min="10284" max="10284" width="0.85546875" style="231" customWidth="1"/>
    <col min="10285" max="10285" width="2" style="231" customWidth="1"/>
    <col min="10286" max="10496" width="9.140625" style="231"/>
    <col min="10497" max="10497" width="2" style="231" customWidth="1"/>
    <col min="10498" max="10498" width="6" style="231" customWidth="1"/>
    <col min="10499" max="10499" width="12.28515625" style="231" customWidth="1"/>
    <col min="10500" max="10500" width="1.28515625" style="231" customWidth="1"/>
    <col min="10501" max="10501" width="10" style="231" customWidth="1"/>
    <col min="10502" max="10502" width="1.42578125" style="231" customWidth="1"/>
    <col min="10503" max="10503" width="8.85546875" style="231" customWidth="1"/>
    <col min="10504" max="10504" width="1.28515625" style="231" customWidth="1"/>
    <col min="10505" max="10505" width="10.7109375" style="231" customWidth="1"/>
    <col min="10506" max="10506" width="1.42578125" style="231" customWidth="1"/>
    <col min="10507" max="10507" width="9.140625" style="231"/>
    <col min="10508" max="10508" width="1.42578125" style="231" customWidth="1"/>
    <col min="10509" max="10509" width="13.140625" style="231" customWidth="1"/>
    <col min="10510" max="10510" width="1.5703125" style="231" customWidth="1"/>
    <col min="10511" max="10511" width="9.140625" style="231"/>
    <col min="10512" max="10512" width="1.7109375" style="231" customWidth="1"/>
    <col min="10513" max="10513" width="13.140625" style="231" customWidth="1"/>
    <col min="10514" max="10514" width="1.5703125" style="231" customWidth="1"/>
    <col min="10515" max="10515" width="16.7109375" style="231" customWidth="1"/>
    <col min="10516" max="10516" width="1.85546875" style="231" customWidth="1"/>
    <col min="10517" max="10517" width="10.28515625" style="231" customWidth="1"/>
    <col min="10518" max="10518" width="1.5703125" style="231" customWidth="1"/>
    <col min="10519" max="10519" width="11.42578125" style="231" customWidth="1"/>
    <col min="10520" max="10520" width="1.42578125" style="231" customWidth="1"/>
    <col min="10521" max="10521" width="12.140625" style="231" customWidth="1"/>
    <col min="10522" max="10522" width="1.5703125" style="231" customWidth="1"/>
    <col min="10523" max="10523" width="12.42578125" style="231" customWidth="1"/>
    <col min="10524" max="10524" width="1.5703125" style="231" customWidth="1"/>
    <col min="10525" max="10525" width="9.140625" style="231"/>
    <col min="10526" max="10526" width="1.5703125" style="231" customWidth="1"/>
    <col min="10527" max="10527" width="9.140625" style="231"/>
    <col min="10528" max="10528" width="1.7109375" style="231" customWidth="1"/>
    <col min="10529" max="10529" width="9.140625" style="231"/>
    <col min="10530" max="10530" width="1.7109375" style="231" customWidth="1"/>
    <col min="10531" max="10531" width="9.140625" style="231"/>
    <col min="10532" max="10532" width="1.5703125" style="231" customWidth="1"/>
    <col min="10533" max="10533" width="11.7109375" style="231" bestFit="1" customWidth="1"/>
    <col min="10534" max="10534" width="1.7109375" style="231" customWidth="1"/>
    <col min="10535" max="10535" width="12.28515625" style="231" bestFit="1" customWidth="1"/>
    <col min="10536" max="10536" width="1.140625" style="231" customWidth="1"/>
    <col min="10537" max="10537" width="7.140625" style="231" customWidth="1"/>
    <col min="10538" max="10538" width="1.28515625" style="231" customWidth="1"/>
    <col min="10539" max="10539" width="7.28515625" style="231" customWidth="1"/>
    <col min="10540" max="10540" width="0.85546875" style="231" customWidth="1"/>
    <col min="10541" max="10541" width="2" style="231" customWidth="1"/>
    <col min="10542" max="10752" width="9.140625" style="231"/>
    <col min="10753" max="10753" width="2" style="231" customWidth="1"/>
    <col min="10754" max="10754" width="6" style="231" customWidth="1"/>
    <col min="10755" max="10755" width="12.28515625" style="231" customWidth="1"/>
    <col min="10756" max="10756" width="1.28515625" style="231" customWidth="1"/>
    <col min="10757" max="10757" width="10" style="231" customWidth="1"/>
    <col min="10758" max="10758" width="1.42578125" style="231" customWidth="1"/>
    <col min="10759" max="10759" width="8.85546875" style="231" customWidth="1"/>
    <col min="10760" max="10760" width="1.28515625" style="231" customWidth="1"/>
    <col min="10761" max="10761" width="10.7109375" style="231" customWidth="1"/>
    <col min="10762" max="10762" width="1.42578125" style="231" customWidth="1"/>
    <col min="10763" max="10763" width="9.140625" style="231"/>
    <col min="10764" max="10764" width="1.42578125" style="231" customWidth="1"/>
    <col min="10765" max="10765" width="13.140625" style="231" customWidth="1"/>
    <col min="10766" max="10766" width="1.5703125" style="231" customWidth="1"/>
    <col min="10767" max="10767" width="9.140625" style="231"/>
    <col min="10768" max="10768" width="1.7109375" style="231" customWidth="1"/>
    <col min="10769" max="10769" width="13.140625" style="231" customWidth="1"/>
    <col min="10770" max="10770" width="1.5703125" style="231" customWidth="1"/>
    <col min="10771" max="10771" width="16.7109375" style="231" customWidth="1"/>
    <col min="10772" max="10772" width="1.85546875" style="231" customWidth="1"/>
    <col min="10773" max="10773" width="10.28515625" style="231" customWidth="1"/>
    <col min="10774" max="10774" width="1.5703125" style="231" customWidth="1"/>
    <col min="10775" max="10775" width="11.42578125" style="231" customWidth="1"/>
    <col min="10776" max="10776" width="1.42578125" style="231" customWidth="1"/>
    <col min="10777" max="10777" width="12.140625" style="231" customWidth="1"/>
    <col min="10778" max="10778" width="1.5703125" style="231" customWidth="1"/>
    <col min="10779" max="10779" width="12.42578125" style="231" customWidth="1"/>
    <col min="10780" max="10780" width="1.5703125" style="231" customWidth="1"/>
    <col min="10781" max="10781" width="9.140625" style="231"/>
    <col min="10782" max="10782" width="1.5703125" style="231" customWidth="1"/>
    <col min="10783" max="10783" width="9.140625" style="231"/>
    <col min="10784" max="10784" width="1.7109375" style="231" customWidth="1"/>
    <col min="10785" max="10785" width="9.140625" style="231"/>
    <col min="10786" max="10786" width="1.7109375" style="231" customWidth="1"/>
    <col min="10787" max="10787" width="9.140625" style="231"/>
    <col min="10788" max="10788" width="1.5703125" style="231" customWidth="1"/>
    <col min="10789" max="10789" width="11.7109375" style="231" bestFit="1" customWidth="1"/>
    <col min="10790" max="10790" width="1.7109375" style="231" customWidth="1"/>
    <col min="10791" max="10791" width="12.28515625" style="231" bestFit="1" customWidth="1"/>
    <col min="10792" max="10792" width="1.140625" style="231" customWidth="1"/>
    <col min="10793" max="10793" width="7.140625" style="231" customWidth="1"/>
    <col min="10794" max="10794" width="1.28515625" style="231" customWidth="1"/>
    <col min="10795" max="10795" width="7.28515625" style="231" customWidth="1"/>
    <col min="10796" max="10796" width="0.85546875" style="231" customWidth="1"/>
    <col min="10797" max="10797" width="2" style="231" customWidth="1"/>
    <col min="10798" max="11008" width="9.140625" style="231"/>
    <col min="11009" max="11009" width="2" style="231" customWidth="1"/>
    <col min="11010" max="11010" width="6" style="231" customWidth="1"/>
    <col min="11011" max="11011" width="12.28515625" style="231" customWidth="1"/>
    <col min="11012" max="11012" width="1.28515625" style="231" customWidth="1"/>
    <col min="11013" max="11013" width="10" style="231" customWidth="1"/>
    <col min="11014" max="11014" width="1.42578125" style="231" customWidth="1"/>
    <col min="11015" max="11015" width="8.85546875" style="231" customWidth="1"/>
    <col min="11016" max="11016" width="1.28515625" style="231" customWidth="1"/>
    <col min="11017" max="11017" width="10.7109375" style="231" customWidth="1"/>
    <col min="11018" max="11018" width="1.42578125" style="231" customWidth="1"/>
    <col min="11019" max="11019" width="9.140625" style="231"/>
    <col min="11020" max="11020" width="1.42578125" style="231" customWidth="1"/>
    <col min="11021" max="11021" width="13.140625" style="231" customWidth="1"/>
    <col min="11022" max="11022" width="1.5703125" style="231" customWidth="1"/>
    <col min="11023" max="11023" width="9.140625" style="231"/>
    <col min="11024" max="11024" width="1.7109375" style="231" customWidth="1"/>
    <col min="11025" max="11025" width="13.140625" style="231" customWidth="1"/>
    <col min="11026" max="11026" width="1.5703125" style="231" customWidth="1"/>
    <col min="11027" max="11027" width="16.7109375" style="231" customWidth="1"/>
    <col min="11028" max="11028" width="1.85546875" style="231" customWidth="1"/>
    <col min="11029" max="11029" width="10.28515625" style="231" customWidth="1"/>
    <col min="11030" max="11030" width="1.5703125" style="231" customWidth="1"/>
    <col min="11031" max="11031" width="11.42578125" style="231" customWidth="1"/>
    <col min="11032" max="11032" width="1.42578125" style="231" customWidth="1"/>
    <col min="11033" max="11033" width="12.140625" style="231" customWidth="1"/>
    <col min="11034" max="11034" width="1.5703125" style="231" customWidth="1"/>
    <col min="11035" max="11035" width="12.42578125" style="231" customWidth="1"/>
    <col min="11036" max="11036" width="1.5703125" style="231" customWidth="1"/>
    <col min="11037" max="11037" width="9.140625" style="231"/>
    <col min="11038" max="11038" width="1.5703125" style="231" customWidth="1"/>
    <col min="11039" max="11039" width="9.140625" style="231"/>
    <col min="11040" max="11040" width="1.7109375" style="231" customWidth="1"/>
    <col min="11041" max="11041" width="9.140625" style="231"/>
    <col min="11042" max="11042" width="1.7109375" style="231" customWidth="1"/>
    <col min="11043" max="11043" width="9.140625" style="231"/>
    <col min="11044" max="11044" width="1.5703125" style="231" customWidth="1"/>
    <col min="11045" max="11045" width="11.7109375" style="231" bestFit="1" customWidth="1"/>
    <col min="11046" max="11046" width="1.7109375" style="231" customWidth="1"/>
    <col min="11047" max="11047" width="12.28515625" style="231" bestFit="1" customWidth="1"/>
    <col min="11048" max="11048" width="1.140625" style="231" customWidth="1"/>
    <col min="11049" max="11049" width="7.140625" style="231" customWidth="1"/>
    <col min="11050" max="11050" width="1.28515625" style="231" customWidth="1"/>
    <col min="11051" max="11051" width="7.28515625" style="231" customWidth="1"/>
    <col min="11052" max="11052" width="0.85546875" style="231" customWidth="1"/>
    <col min="11053" max="11053" width="2" style="231" customWidth="1"/>
    <col min="11054" max="11264" width="9.140625" style="231"/>
    <col min="11265" max="11265" width="2" style="231" customWidth="1"/>
    <col min="11266" max="11266" width="6" style="231" customWidth="1"/>
    <col min="11267" max="11267" width="12.28515625" style="231" customWidth="1"/>
    <col min="11268" max="11268" width="1.28515625" style="231" customWidth="1"/>
    <col min="11269" max="11269" width="10" style="231" customWidth="1"/>
    <col min="11270" max="11270" width="1.42578125" style="231" customWidth="1"/>
    <col min="11271" max="11271" width="8.85546875" style="231" customWidth="1"/>
    <col min="11272" max="11272" width="1.28515625" style="231" customWidth="1"/>
    <col min="11273" max="11273" width="10.7109375" style="231" customWidth="1"/>
    <col min="11274" max="11274" width="1.42578125" style="231" customWidth="1"/>
    <col min="11275" max="11275" width="9.140625" style="231"/>
    <col min="11276" max="11276" width="1.42578125" style="231" customWidth="1"/>
    <col min="11277" max="11277" width="13.140625" style="231" customWidth="1"/>
    <col min="11278" max="11278" width="1.5703125" style="231" customWidth="1"/>
    <col min="11279" max="11279" width="9.140625" style="231"/>
    <col min="11280" max="11280" width="1.7109375" style="231" customWidth="1"/>
    <col min="11281" max="11281" width="13.140625" style="231" customWidth="1"/>
    <col min="11282" max="11282" width="1.5703125" style="231" customWidth="1"/>
    <col min="11283" max="11283" width="16.7109375" style="231" customWidth="1"/>
    <col min="11284" max="11284" width="1.85546875" style="231" customWidth="1"/>
    <col min="11285" max="11285" width="10.28515625" style="231" customWidth="1"/>
    <col min="11286" max="11286" width="1.5703125" style="231" customWidth="1"/>
    <col min="11287" max="11287" width="11.42578125" style="231" customWidth="1"/>
    <col min="11288" max="11288" width="1.42578125" style="231" customWidth="1"/>
    <col min="11289" max="11289" width="12.140625" style="231" customWidth="1"/>
    <col min="11290" max="11290" width="1.5703125" style="231" customWidth="1"/>
    <col min="11291" max="11291" width="12.42578125" style="231" customWidth="1"/>
    <col min="11292" max="11292" width="1.5703125" style="231" customWidth="1"/>
    <col min="11293" max="11293" width="9.140625" style="231"/>
    <col min="11294" max="11294" width="1.5703125" style="231" customWidth="1"/>
    <col min="11295" max="11295" width="9.140625" style="231"/>
    <col min="11296" max="11296" width="1.7109375" style="231" customWidth="1"/>
    <col min="11297" max="11297" width="9.140625" style="231"/>
    <col min="11298" max="11298" width="1.7109375" style="231" customWidth="1"/>
    <col min="11299" max="11299" width="9.140625" style="231"/>
    <col min="11300" max="11300" width="1.5703125" style="231" customWidth="1"/>
    <col min="11301" max="11301" width="11.7109375" style="231" bestFit="1" customWidth="1"/>
    <col min="11302" max="11302" width="1.7109375" style="231" customWidth="1"/>
    <col min="11303" max="11303" width="12.28515625" style="231" bestFit="1" customWidth="1"/>
    <col min="11304" max="11304" width="1.140625" style="231" customWidth="1"/>
    <col min="11305" max="11305" width="7.140625" style="231" customWidth="1"/>
    <col min="11306" max="11306" width="1.28515625" style="231" customWidth="1"/>
    <col min="11307" max="11307" width="7.28515625" style="231" customWidth="1"/>
    <col min="11308" max="11308" width="0.85546875" style="231" customWidth="1"/>
    <col min="11309" max="11309" width="2" style="231" customWidth="1"/>
    <col min="11310" max="11520" width="9.140625" style="231"/>
    <col min="11521" max="11521" width="2" style="231" customWidth="1"/>
    <col min="11522" max="11522" width="6" style="231" customWidth="1"/>
    <col min="11523" max="11523" width="12.28515625" style="231" customWidth="1"/>
    <col min="11524" max="11524" width="1.28515625" style="231" customWidth="1"/>
    <col min="11525" max="11525" width="10" style="231" customWidth="1"/>
    <col min="11526" max="11526" width="1.42578125" style="231" customWidth="1"/>
    <col min="11527" max="11527" width="8.85546875" style="231" customWidth="1"/>
    <col min="11528" max="11528" width="1.28515625" style="231" customWidth="1"/>
    <col min="11529" max="11529" width="10.7109375" style="231" customWidth="1"/>
    <col min="11530" max="11530" width="1.42578125" style="231" customWidth="1"/>
    <col min="11531" max="11531" width="9.140625" style="231"/>
    <col min="11532" max="11532" width="1.42578125" style="231" customWidth="1"/>
    <col min="11533" max="11533" width="13.140625" style="231" customWidth="1"/>
    <col min="11534" max="11534" width="1.5703125" style="231" customWidth="1"/>
    <col min="11535" max="11535" width="9.140625" style="231"/>
    <col min="11536" max="11536" width="1.7109375" style="231" customWidth="1"/>
    <col min="11537" max="11537" width="13.140625" style="231" customWidth="1"/>
    <col min="11538" max="11538" width="1.5703125" style="231" customWidth="1"/>
    <col min="11539" max="11539" width="16.7109375" style="231" customWidth="1"/>
    <col min="11540" max="11540" width="1.85546875" style="231" customWidth="1"/>
    <col min="11541" max="11541" width="10.28515625" style="231" customWidth="1"/>
    <col min="11542" max="11542" width="1.5703125" style="231" customWidth="1"/>
    <col min="11543" max="11543" width="11.42578125" style="231" customWidth="1"/>
    <col min="11544" max="11544" width="1.42578125" style="231" customWidth="1"/>
    <col min="11545" max="11545" width="12.140625" style="231" customWidth="1"/>
    <col min="11546" max="11546" width="1.5703125" style="231" customWidth="1"/>
    <col min="11547" max="11547" width="12.42578125" style="231" customWidth="1"/>
    <col min="11548" max="11548" width="1.5703125" style="231" customWidth="1"/>
    <col min="11549" max="11549" width="9.140625" style="231"/>
    <col min="11550" max="11550" width="1.5703125" style="231" customWidth="1"/>
    <col min="11551" max="11551" width="9.140625" style="231"/>
    <col min="11552" max="11552" width="1.7109375" style="231" customWidth="1"/>
    <col min="11553" max="11553" width="9.140625" style="231"/>
    <col min="11554" max="11554" width="1.7109375" style="231" customWidth="1"/>
    <col min="11555" max="11555" width="9.140625" style="231"/>
    <col min="11556" max="11556" width="1.5703125" style="231" customWidth="1"/>
    <col min="11557" max="11557" width="11.7109375" style="231" bestFit="1" customWidth="1"/>
    <col min="11558" max="11558" width="1.7109375" style="231" customWidth="1"/>
    <col min="11559" max="11559" width="12.28515625" style="231" bestFit="1" customWidth="1"/>
    <col min="11560" max="11560" width="1.140625" style="231" customWidth="1"/>
    <col min="11561" max="11561" width="7.140625" style="231" customWidth="1"/>
    <col min="11562" max="11562" width="1.28515625" style="231" customWidth="1"/>
    <col min="11563" max="11563" width="7.28515625" style="231" customWidth="1"/>
    <col min="11564" max="11564" width="0.85546875" style="231" customWidth="1"/>
    <col min="11565" max="11565" width="2" style="231" customWidth="1"/>
    <col min="11566" max="11776" width="9.140625" style="231"/>
    <col min="11777" max="11777" width="2" style="231" customWidth="1"/>
    <col min="11778" max="11778" width="6" style="231" customWidth="1"/>
    <col min="11779" max="11779" width="12.28515625" style="231" customWidth="1"/>
    <col min="11780" max="11780" width="1.28515625" style="231" customWidth="1"/>
    <col min="11781" max="11781" width="10" style="231" customWidth="1"/>
    <col min="11782" max="11782" width="1.42578125" style="231" customWidth="1"/>
    <col min="11783" max="11783" width="8.85546875" style="231" customWidth="1"/>
    <col min="11784" max="11784" width="1.28515625" style="231" customWidth="1"/>
    <col min="11785" max="11785" width="10.7109375" style="231" customWidth="1"/>
    <col min="11786" max="11786" width="1.42578125" style="231" customWidth="1"/>
    <col min="11787" max="11787" width="9.140625" style="231"/>
    <col min="11788" max="11788" width="1.42578125" style="231" customWidth="1"/>
    <col min="11789" max="11789" width="13.140625" style="231" customWidth="1"/>
    <col min="11790" max="11790" width="1.5703125" style="231" customWidth="1"/>
    <col min="11791" max="11791" width="9.140625" style="231"/>
    <col min="11792" max="11792" width="1.7109375" style="231" customWidth="1"/>
    <col min="11793" max="11793" width="13.140625" style="231" customWidth="1"/>
    <col min="11794" max="11794" width="1.5703125" style="231" customWidth="1"/>
    <col min="11795" max="11795" width="16.7109375" style="231" customWidth="1"/>
    <col min="11796" max="11796" width="1.85546875" style="231" customWidth="1"/>
    <col min="11797" max="11797" width="10.28515625" style="231" customWidth="1"/>
    <col min="11798" max="11798" width="1.5703125" style="231" customWidth="1"/>
    <col min="11799" max="11799" width="11.42578125" style="231" customWidth="1"/>
    <col min="11800" max="11800" width="1.42578125" style="231" customWidth="1"/>
    <col min="11801" max="11801" width="12.140625" style="231" customWidth="1"/>
    <col min="11802" max="11802" width="1.5703125" style="231" customWidth="1"/>
    <col min="11803" max="11803" width="12.42578125" style="231" customWidth="1"/>
    <col min="11804" max="11804" width="1.5703125" style="231" customWidth="1"/>
    <col min="11805" max="11805" width="9.140625" style="231"/>
    <col min="11806" max="11806" width="1.5703125" style="231" customWidth="1"/>
    <col min="11807" max="11807" width="9.140625" style="231"/>
    <col min="11808" max="11808" width="1.7109375" style="231" customWidth="1"/>
    <col min="11809" max="11809" width="9.140625" style="231"/>
    <col min="11810" max="11810" width="1.7109375" style="231" customWidth="1"/>
    <col min="11811" max="11811" width="9.140625" style="231"/>
    <col min="11812" max="11812" width="1.5703125" style="231" customWidth="1"/>
    <col min="11813" max="11813" width="11.7109375" style="231" bestFit="1" customWidth="1"/>
    <col min="11814" max="11814" width="1.7109375" style="231" customWidth="1"/>
    <col min="11815" max="11815" width="12.28515625" style="231" bestFit="1" customWidth="1"/>
    <col min="11816" max="11816" width="1.140625" style="231" customWidth="1"/>
    <col min="11817" max="11817" width="7.140625" style="231" customWidth="1"/>
    <col min="11818" max="11818" width="1.28515625" style="231" customWidth="1"/>
    <col min="11819" max="11819" width="7.28515625" style="231" customWidth="1"/>
    <col min="11820" max="11820" width="0.85546875" style="231" customWidth="1"/>
    <col min="11821" max="11821" width="2" style="231" customWidth="1"/>
    <col min="11822" max="12032" width="9.140625" style="231"/>
    <col min="12033" max="12033" width="2" style="231" customWidth="1"/>
    <col min="12034" max="12034" width="6" style="231" customWidth="1"/>
    <col min="12035" max="12035" width="12.28515625" style="231" customWidth="1"/>
    <col min="12036" max="12036" width="1.28515625" style="231" customWidth="1"/>
    <col min="12037" max="12037" width="10" style="231" customWidth="1"/>
    <col min="12038" max="12038" width="1.42578125" style="231" customWidth="1"/>
    <col min="12039" max="12039" width="8.85546875" style="231" customWidth="1"/>
    <col min="12040" max="12040" width="1.28515625" style="231" customWidth="1"/>
    <col min="12041" max="12041" width="10.7109375" style="231" customWidth="1"/>
    <col min="12042" max="12042" width="1.42578125" style="231" customWidth="1"/>
    <col min="12043" max="12043" width="9.140625" style="231"/>
    <col min="12044" max="12044" width="1.42578125" style="231" customWidth="1"/>
    <col min="12045" max="12045" width="13.140625" style="231" customWidth="1"/>
    <col min="12046" max="12046" width="1.5703125" style="231" customWidth="1"/>
    <col min="12047" max="12047" width="9.140625" style="231"/>
    <col min="12048" max="12048" width="1.7109375" style="231" customWidth="1"/>
    <col min="12049" max="12049" width="13.140625" style="231" customWidth="1"/>
    <col min="12050" max="12050" width="1.5703125" style="231" customWidth="1"/>
    <col min="12051" max="12051" width="16.7109375" style="231" customWidth="1"/>
    <col min="12052" max="12052" width="1.85546875" style="231" customWidth="1"/>
    <col min="12053" max="12053" width="10.28515625" style="231" customWidth="1"/>
    <col min="12054" max="12054" width="1.5703125" style="231" customWidth="1"/>
    <col min="12055" max="12055" width="11.42578125" style="231" customWidth="1"/>
    <col min="12056" max="12056" width="1.42578125" style="231" customWidth="1"/>
    <col min="12057" max="12057" width="12.140625" style="231" customWidth="1"/>
    <col min="12058" max="12058" width="1.5703125" style="231" customWidth="1"/>
    <col min="12059" max="12059" width="12.42578125" style="231" customWidth="1"/>
    <col min="12060" max="12060" width="1.5703125" style="231" customWidth="1"/>
    <col min="12061" max="12061" width="9.140625" style="231"/>
    <col min="12062" max="12062" width="1.5703125" style="231" customWidth="1"/>
    <col min="12063" max="12063" width="9.140625" style="231"/>
    <col min="12064" max="12064" width="1.7109375" style="231" customWidth="1"/>
    <col min="12065" max="12065" width="9.140625" style="231"/>
    <col min="12066" max="12066" width="1.7109375" style="231" customWidth="1"/>
    <col min="12067" max="12067" width="9.140625" style="231"/>
    <col min="12068" max="12068" width="1.5703125" style="231" customWidth="1"/>
    <col min="12069" max="12069" width="11.7109375" style="231" bestFit="1" customWidth="1"/>
    <col min="12070" max="12070" width="1.7109375" style="231" customWidth="1"/>
    <col min="12071" max="12071" width="12.28515625" style="231" bestFit="1" customWidth="1"/>
    <col min="12072" max="12072" width="1.140625" style="231" customWidth="1"/>
    <col min="12073" max="12073" width="7.140625" style="231" customWidth="1"/>
    <col min="12074" max="12074" width="1.28515625" style="231" customWidth="1"/>
    <col min="12075" max="12075" width="7.28515625" style="231" customWidth="1"/>
    <col min="12076" max="12076" width="0.85546875" style="231" customWidth="1"/>
    <col min="12077" max="12077" width="2" style="231" customWidth="1"/>
    <col min="12078" max="12288" width="9.140625" style="231"/>
    <col min="12289" max="12289" width="2" style="231" customWidth="1"/>
    <col min="12290" max="12290" width="6" style="231" customWidth="1"/>
    <col min="12291" max="12291" width="12.28515625" style="231" customWidth="1"/>
    <col min="12292" max="12292" width="1.28515625" style="231" customWidth="1"/>
    <col min="12293" max="12293" width="10" style="231" customWidth="1"/>
    <col min="12294" max="12294" width="1.42578125" style="231" customWidth="1"/>
    <col min="12295" max="12295" width="8.85546875" style="231" customWidth="1"/>
    <col min="12296" max="12296" width="1.28515625" style="231" customWidth="1"/>
    <col min="12297" max="12297" width="10.7109375" style="231" customWidth="1"/>
    <col min="12298" max="12298" width="1.42578125" style="231" customWidth="1"/>
    <col min="12299" max="12299" width="9.140625" style="231"/>
    <col min="12300" max="12300" width="1.42578125" style="231" customWidth="1"/>
    <col min="12301" max="12301" width="13.140625" style="231" customWidth="1"/>
    <col min="12302" max="12302" width="1.5703125" style="231" customWidth="1"/>
    <col min="12303" max="12303" width="9.140625" style="231"/>
    <col min="12304" max="12304" width="1.7109375" style="231" customWidth="1"/>
    <col min="12305" max="12305" width="13.140625" style="231" customWidth="1"/>
    <col min="12306" max="12306" width="1.5703125" style="231" customWidth="1"/>
    <col min="12307" max="12307" width="16.7109375" style="231" customWidth="1"/>
    <col min="12308" max="12308" width="1.85546875" style="231" customWidth="1"/>
    <col min="12309" max="12309" width="10.28515625" style="231" customWidth="1"/>
    <col min="12310" max="12310" width="1.5703125" style="231" customWidth="1"/>
    <col min="12311" max="12311" width="11.42578125" style="231" customWidth="1"/>
    <col min="12312" max="12312" width="1.42578125" style="231" customWidth="1"/>
    <col min="12313" max="12313" width="12.140625" style="231" customWidth="1"/>
    <col min="12314" max="12314" width="1.5703125" style="231" customWidth="1"/>
    <col min="12315" max="12315" width="12.42578125" style="231" customWidth="1"/>
    <col min="12316" max="12316" width="1.5703125" style="231" customWidth="1"/>
    <col min="12317" max="12317" width="9.140625" style="231"/>
    <col min="12318" max="12318" width="1.5703125" style="231" customWidth="1"/>
    <col min="12319" max="12319" width="9.140625" style="231"/>
    <col min="12320" max="12320" width="1.7109375" style="231" customWidth="1"/>
    <col min="12321" max="12321" width="9.140625" style="231"/>
    <col min="12322" max="12322" width="1.7109375" style="231" customWidth="1"/>
    <col min="12323" max="12323" width="9.140625" style="231"/>
    <col min="12324" max="12324" width="1.5703125" style="231" customWidth="1"/>
    <col min="12325" max="12325" width="11.7109375" style="231" bestFit="1" customWidth="1"/>
    <col min="12326" max="12326" width="1.7109375" style="231" customWidth="1"/>
    <col min="12327" max="12327" width="12.28515625" style="231" bestFit="1" customWidth="1"/>
    <col min="12328" max="12328" width="1.140625" style="231" customWidth="1"/>
    <col min="12329" max="12329" width="7.140625" style="231" customWidth="1"/>
    <col min="12330" max="12330" width="1.28515625" style="231" customWidth="1"/>
    <col min="12331" max="12331" width="7.28515625" style="231" customWidth="1"/>
    <col min="12332" max="12332" width="0.85546875" style="231" customWidth="1"/>
    <col min="12333" max="12333" width="2" style="231" customWidth="1"/>
    <col min="12334" max="12544" width="9.140625" style="231"/>
    <col min="12545" max="12545" width="2" style="231" customWidth="1"/>
    <col min="12546" max="12546" width="6" style="231" customWidth="1"/>
    <col min="12547" max="12547" width="12.28515625" style="231" customWidth="1"/>
    <col min="12548" max="12548" width="1.28515625" style="231" customWidth="1"/>
    <col min="12549" max="12549" width="10" style="231" customWidth="1"/>
    <col min="12550" max="12550" width="1.42578125" style="231" customWidth="1"/>
    <col min="12551" max="12551" width="8.85546875" style="231" customWidth="1"/>
    <col min="12552" max="12552" width="1.28515625" style="231" customWidth="1"/>
    <col min="12553" max="12553" width="10.7109375" style="231" customWidth="1"/>
    <col min="12554" max="12554" width="1.42578125" style="231" customWidth="1"/>
    <col min="12555" max="12555" width="9.140625" style="231"/>
    <col min="12556" max="12556" width="1.42578125" style="231" customWidth="1"/>
    <col min="12557" max="12557" width="13.140625" style="231" customWidth="1"/>
    <col min="12558" max="12558" width="1.5703125" style="231" customWidth="1"/>
    <col min="12559" max="12559" width="9.140625" style="231"/>
    <col min="12560" max="12560" width="1.7109375" style="231" customWidth="1"/>
    <col min="12561" max="12561" width="13.140625" style="231" customWidth="1"/>
    <col min="12562" max="12562" width="1.5703125" style="231" customWidth="1"/>
    <col min="12563" max="12563" width="16.7109375" style="231" customWidth="1"/>
    <col min="12564" max="12564" width="1.85546875" style="231" customWidth="1"/>
    <col min="12565" max="12565" width="10.28515625" style="231" customWidth="1"/>
    <col min="12566" max="12566" width="1.5703125" style="231" customWidth="1"/>
    <col min="12567" max="12567" width="11.42578125" style="231" customWidth="1"/>
    <col min="12568" max="12568" width="1.42578125" style="231" customWidth="1"/>
    <col min="12569" max="12569" width="12.140625" style="231" customWidth="1"/>
    <col min="12570" max="12570" width="1.5703125" style="231" customWidth="1"/>
    <col min="12571" max="12571" width="12.42578125" style="231" customWidth="1"/>
    <col min="12572" max="12572" width="1.5703125" style="231" customWidth="1"/>
    <col min="12573" max="12573" width="9.140625" style="231"/>
    <col min="12574" max="12574" width="1.5703125" style="231" customWidth="1"/>
    <col min="12575" max="12575" width="9.140625" style="231"/>
    <col min="12576" max="12576" width="1.7109375" style="231" customWidth="1"/>
    <col min="12577" max="12577" width="9.140625" style="231"/>
    <col min="12578" max="12578" width="1.7109375" style="231" customWidth="1"/>
    <col min="12579" max="12579" width="9.140625" style="231"/>
    <col min="12580" max="12580" width="1.5703125" style="231" customWidth="1"/>
    <col min="12581" max="12581" width="11.7109375" style="231" bestFit="1" customWidth="1"/>
    <col min="12582" max="12582" width="1.7109375" style="231" customWidth="1"/>
    <col min="12583" max="12583" width="12.28515625" style="231" bestFit="1" customWidth="1"/>
    <col min="12584" max="12584" width="1.140625" style="231" customWidth="1"/>
    <col min="12585" max="12585" width="7.140625" style="231" customWidth="1"/>
    <col min="12586" max="12586" width="1.28515625" style="231" customWidth="1"/>
    <col min="12587" max="12587" width="7.28515625" style="231" customWidth="1"/>
    <col min="12588" max="12588" width="0.85546875" style="231" customWidth="1"/>
    <col min="12589" max="12589" width="2" style="231" customWidth="1"/>
    <col min="12590" max="12800" width="9.140625" style="231"/>
    <col min="12801" max="12801" width="2" style="231" customWidth="1"/>
    <col min="12802" max="12802" width="6" style="231" customWidth="1"/>
    <col min="12803" max="12803" width="12.28515625" style="231" customWidth="1"/>
    <col min="12804" max="12804" width="1.28515625" style="231" customWidth="1"/>
    <col min="12805" max="12805" width="10" style="231" customWidth="1"/>
    <col min="12806" max="12806" width="1.42578125" style="231" customWidth="1"/>
    <col min="12807" max="12807" width="8.85546875" style="231" customWidth="1"/>
    <col min="12808" max="12808" width="1.28515625" style="231" customWidth="1"/>
    <col min="12809" max="12809" width="10.7109375" style="231" customWidth="1"/>
    <col min="12810" max="12810" width="1.42578125" style="231" customWidth="1"/>
    <col min="12811" max="12811" width="9.140625" style="231"/>
    <col min="12812" max="12812" width="1.42578125" style="231" customWidth="1"/>
    <col min="12813" max="12813" width="13.140625" style="231" customWidth="1"/>
    <col min="12814" max="12814" width="1.5703125" style="231" customWidth="1"/>
    <col min="12815" max="12815" width="9.140625" style="231"/>
    <col min="12816" max="12816" width="1.7109375" style="231" customWidth="1"/>
    <col min="12817" max="12817" width="13.140625" style="231" customWidth="1"/>
    <col min="12818" max="12818" width="1.5703125" style="231" customWidth="1"/>
    <col min="12819" max="12819" width="16.7109375" style="231" customWidth="1"/>
    <col min="12820" max="12820" width="1.85546875" style="231" customWidth="1"/>
    <col min="12821" max="12821" width="10.28515625" style="231" customWidth="1"/>
    <col min="12822" max="12822" width="1.5703125" style="231" customWidth="1"/>
    <col min="12823" max="12823" width="11.42578125" style="231" customWidth="1"/>
    <col min="12824" max="12824" width="1.42578125" style="231" customWidth="1"/>
    <col min="12825" max="12825" width="12.140625" style="231" customWidth="1"/>
    <col min="12826" max="12826" width="1.5703125" style="231" customWidth="1"/>
    <col min="12827" max="12827" width="12.42578125" style="231" customWidth="1"/>
    <col min="12828" max="12828" width="1.5703125" style="231" customWidth="1"/>
    <col min="12829" max="12829" width="9.140625" style="231"/>
    <col min="12830" max="12830" width="1.5703125" style="231" customWidth="1"/>
    <col min="12831" max="12831" width="9.140625" style="231"/>
    <col min="12832" max="12832" width="1.7109375" style="231" customWidth="1"/>
    <col min="12833" max="12833" width="9.140625" style="231"/>
    <col min="12834" max="12834" width="1.7109375" style="231" customWidth="1"/>
    <col min="12835" max="12835" width="9.140625" style="231"/>
    <col min="12836" max="12836" width="1.5703125" style="231" customWidth="1"/>
    <col min="12837" max="12837" width="11.7109375" style="231" bestFit="1" customWidth="1"/>
    <col min="12838" max="12838" width="1.7109375" style="231" customWidth="1"/>
    <col min="12839" max="12839" width="12.28515625" style="231" bestFit="1" customWidth="1"/>
    <col min="12840" max="12840" width="1.140625" style="231" customWidth="1"/>
    <col min="12841" max="12841" width="7.140625" style="231" customWidth="1"/>
    <col min="12842" max="12842" width="1.28515625" style="231" customWidth="1"/>
    <col min="12843" max="12843" width="7.28515625" style="231" customWidth="1"/>
    <col min="12844" max="12844" width="0.85546875" style="231" customWidth="1"/>
    <col min="12845" max="12845" width="2" style="231" customWidth="1"/>
    <col min="12846" max="13056" width="9.140625" style="231"/>
    <col min="13057" max="13057" width="2" style="231" customWidth="1"/>
    <col min="13058" max="13058" width="6" style="231" customWidth="1"/>
    <col min="13059" max="13059" width="12.28515625" style="231" customWidth="1"/>
    <col min="13060" max="13060" width="1.28515625" style="231" customWidth="1"/>
    <col min="13061" max="13061" width="10" style="231" customWidth="1"/>
    <col min="13062" max="13062" width="1.42578125" style="231" customWidth="1"/>
    <col min="13063" max="13063" width="8.85546875" style="231" customWidth="1"/>
    <col min="13064" max="13064" width="1.28515625" style="231" customWidth="1"/>
    <col min="13065" max="13065" width="10.7109375" style="231" customWidth="1"/>
    <col min="13066" max="13066" width="1.42578125" style="231" customWidth="1"/>
    <col min="13067" max="13067" width="9.140625" style="231"/>
    <col min="13068" max="13068" width="1.42578125" style="231" customWidth="1"/>
    <col min="13069" max="13069" width="13.140625" style="231" customWidth="1"/>
    <col min="13070" max="13070" width="1.5703125" style="231" customWidth="1"/>
    <col min="13071" max="13071" width="9.140625" style="231"/>
    <col min="13072" max="13072" width="1.7109375" style="231" customWidth="1"/>
    <col min="13073" max="13073" width="13.140625" style="231" customWidth="1"/>
    <col min="13074" max="13074" width="1.5703125" style="231" customWidth="1"/>
    <col min="13075" max="13075" width="16.7109375" style="231" customWidth="1"/>
    <col min="13076" max="13076" width="1.85546875" style="231" customWidth="1"/>
    <col min="13077" max="13077" width="10.28515625" style="231" customWidth="1"/>
    <col min="13078" max="13078" width="1.5703125" style="231" customWidth="1"/>
    <col min="13079" max="13079" width="11.42578125" style="231" customWidth="1"/>
    <col min="13080" max="13080" width="1.42578125" style="231" customWidth="1"/>
    <col min="13081" max="13081" width="12.140625" style="231" customWidth="1"/>
    <col min="13082" max="13082" width="1.5703125" style="231" customWidth="1"/>
    <col min="13083" max="13083" width="12.42578125" style="231" customWidth="1"/>
    <col min="13084" max="13084" width="1.5703125" style="231" customWidth="1"/>
    <col min="13085" max="13085" width="9.140625" style="231"/>
    <col min="13086" max="13086" width="1.5703125" style="231" customWidth="1"/>
    <col min="13087" max="13087" width="9.140625" style="231"/>
    <col min="13088" max="13088" width="1.7109375" style="231" customWidth="1"/>
    <col min="13089" max="13089" width="9.140625" style="231"/>
    <col min="13090" max="13090" width="1.7109375" style="231" customWidth="1"/>
    <col min="13091" max="13091" width="9.140625" style="231"/>
    <col min="13092" max="13092" width="1.5703125" style="231" customWidth="1"/>
    <col min="13093" max="13093" width="11.7109375" style="231" bestFit="1" customWidth="1"/>
    <col min="13094" max="13094" width="1.7109375" style="231" customWidth="1"/>
    <col min="13095" max="13095" width="12.28515625" style="231" bestFit="1" customWidth="1"/>
    <col min="13096" max="13096" width="1.140625" style="231" customWidth="1"/>
    <col min="13097" max="13097" width="7.140625" style="231" customWidth="1"/>
    <col min="13098" max="13098" width="1.28515625" style="231" customWidth="1"/>
    <col min="13099" max="13099" width="7.28515625" style="231" customWidth="1"/>
    <col min="13100" max="13100" width="0.85546875" style="231" customWidth="1"/>
    <col min="13101" max="13101" width="2" style="231" customWidth="1"/>
    <col min="13102" max="13312" width="9.140625" style="231"/>
    <col min="13313" max="13313" width="2" style="231" customWidth="1"/>
    <col min="13314" max="13314" width="6" style="231" customWidth="1"/>
    <col min="13315" max="13315" width="12.28515625" style="231" customWidth="1"/>
    <col min="13316" max="13316" width="1.28515625" style="231" customWidth="1"/>
    <col min="13317" max="13317" width="10" style="231" customWidth="1"/>
    <col min="13318" max="13318" width="1.42578125" style="231" customWidth="1"/>
    <col min="13319" max="13319" width="8.85546875" style="231" customWidth="1"/>
    <col min="13320" max="13320" width="1.28515625" style="231" customWidth="1"/>
    <col min="13321" max="13321" width="10.7109375" style="231" customWidth="1"/>
    <col min="13322" max="13322" width="1.42578125" style="231" customWidth="1"/>
    <col min="13323" max="13323" width="9.140625" style="231"/>
    <col min="13324" max="13324" width="1.42578125" style="231" customWidth="1"/>
    <col min="13325" max="13325" width="13.140625" style="231" customWidth="1"/>
    <col min="13326" max="13326" width="1.5703125" style="231" customWidth="1"/>
    <col min="13327" max="13327" width="9.140625" style="231"/>
    <col min="13328" max="13328" width="1.7109375" style="231" customWidth="1"/>
    <col min="13329" max="13329" width="13.140625" style="231" customWidth="1"/>
    <col min="13330" max="13330" width="1.5703125" style="231" customWidth="1"/>
    <col min="13331" max="13331" width="16.7109375" style="231" customWidth="1"/>
    <col min="13332" max="13332" width="1.85546875" style="231" customWidth="1"/>
    <col min="13333" max="13333" width="10.28515625" style="231" customWidth="1"/>
    <col min="13334" max="13334" width="1.5703125" style="231" customWidth="1"/>
    <col min="13335" max="13335" width="11.42578125" style="231" customWidth="1"/>
    <col min="13336" max="13336" width="1.42578125" style="231" customWidth="1"/>
    <col min="13337" max="13337" width="12.140625" style="231" customWidth="1"/>
    <col min="13338" max="13338" width="1.5703125" style="231" customWidth="1"/>
    <col min="13339" max="13339" width="12.42578125" style="231" customWidth="1"/>
    <col min="13340" max="13340" width="1.5703125" style="231" customWidth="1"/>
    <col min="13341" max="13341" width="9.140625" style="231"/>
    <col min="13342" max="13342" width="1.5703125" style="231" customWidth="1"/>
    <col min="13343" max="13343" width="9.140625" style="231"/>
    <col min="13344" max="13344" width="1.7109375" style="231" customWidth="1"/>
    <col min="13345" max="13345" width="9.140625" style="231"/>
    <col min="13346" max="13346" width="1.7109375" style="231" customWidth="1"/>
    <col min="13347" max="13347" width="9.140625" style="231"/>
    <col min="13348" max="13348" width="1.5703125" style="231" customWidth="1"/>
    <col min="13349" max="13349" width="11.7109375" style="231" bestFit="1" customWidth="1"/>
    <col min="13350" max="13350" width="1.7109375" style="231" customWidth="1"/>
    <col min="13351" max="13351" width="12.28515625" style="231" bestFit="1" customWidth="1"/>
    <col min="13352" max="13352" width="1.140625" style="231" customWidth="1"/>
    <col min="13353" max="13353" width="7.140625" style="231" customWidth="1"/>
    <col min="13354" max="13354" width="1.28515625" style="231" customWidth="1"/>
    <col min="13355" max="13355" width="7.28515625" style="231" customWidth="1"/>
    <col min="13356" max="13356" width="0.85546875" style="231" customWidth="1"/>
    <col min="13357" max="13357" width="2" style="231" customWidth="1"/>
    <col min="13358" max="13568" width="9.140625" style="231"/>
    <col min="13569" max="13569" width="2" style="231" customWidth="1"/>
    <col min="13570" max="13570" width="6" style="231" customWidth="1"/>
    <col min="13571" max="13571" width="12.28515625" style="231" customWidth="1"/>
    <col min="13572" max="13572" width="1.28515625" style="231" customWidth="1"/>
    <col min="13573" max="13573" width="10" style="231" customWidth="1"/>
    <col min="13574" max="13574" width="1.42578125" style="231" customWidth="1"/>
    <col min="13575" max="13575" width="8.85546875" style="231" customWidth="1"/>
    <col min="13576" max="13576" width="1.28515625" style="231" customWidth="1"/>
    <col min="13577" max="13577" width="10.7109375" style="231" customWidth="1"/>
    <col min="13578" max="13578" width="1.42578125" style="231" customWidth="1"/>
    <col min="13579" max="13579" width="9.140625" style="231"/>
    <col min="13580" max="13580" width="1.42578125" style="231" customWidth="1"/>
    <col min="13581" max="13581" width="13.140625" style="231" customWidth="1"/>
    <col min="13582" max="13582" width="1.5703125" style="231" customWidth="1"/>
    <col min="13583" max="13583" width="9.140625" style="231"/>
    <col min="13584" max="13584" width="1.7109375" style="231" customWidth="1"/>
    <col min="13585" max="13585" width="13.140625" style="231" customWidth="1"/>
    <col min="13586" max="13586" width="1.5703125" style="231" customWidth="1"/>
    <col min="13587" max="13587" width="16.7109375" style="231" customWidth="1"/>
    <col min="13588" max="13588" width="1.85546875" style="231" customWidth="1"/>
    <col min="13589" max="13589" width="10.28515625" style="231" customWidth="1"/>
    <col min="13590" max="13590" width="1.5703125" style="231" customWidth="1"/>
    <col min="13591" max="13591" width="11.42578125" style="231" customWidth="1"/>
    <col min="13592" max="13592" width="1.42578125" style="231" customWidth="1"/>
    <col min="13593" max="13593" width="12.140625" style="231" customWidth="1"/>
    <col min="13594" max="13594" width="1.5703125" style="231" customWidth="1"/>
    <col min="13595" max="13595" width="12.42578125" style="231" customWidth="1"/>
    <col min="13596" max="13596" width="1.5703125" style="231" customWidth="1"/>
    <col min="13597" max="13597" width="9.140625" style="231"/>
    <col min="13598" max="13598" width="1.5703125" style="231" customWidth="1"/>
    <col min="13599" max="13599" width="9.140625" style="231"/>
    <col min="13600" max="13600" width="1.7109375" style="231" customWidth="1"/>
    <col min="13601" max="13601" width="9.140625" style="231"/>
    <col min="13602" max="13602" width="1.7109375" style="231" customWidth="1"/>
    <col min="13603" max="13603" width="9.140625" style="231"/>
    <col min="13604" max="13604" width="1.5703125" style="231" customWidth="1"/>
    <col min="13605" max="13605" width="11.7109375" style="231" bestFit="1" customWidth="1"/>
    <col min="13606" max="13606" width="1.7109375" style="231" customWidth="1"/>
    <col min="13607" max="13607" width="12.28515625" style="231" bestFit="1" customWidth="1"/>
    <col min="13608" max="13608" width="1.140625" style="231" customWidth="1"/>
    <col min="13609" max="13609" width="7.140625" style="231" customWidth="1"/>
    <col min="13610" max="13610" width="1.28515625" style="231" customWidth="1"/>
    <col min="13611" max="13611" width="7.28515625" style="231" customWidth="1"/>
    <col min="13612" max="13612" width="0.85546875" style="231" customWidth="1"/>
    <col min="13613" max="13613" width="2" style="231" customWidth="1"/>
    <col min="13614" max="13824" width="9.140625" style="231"/>
    <col min="13825" max="13825" width="2" style="231" customWidth="1"/>
    <col min="13826" max="13826" width="6" style="231" customWidth="1"/>
    <col min="13827" max="13827" width="12.28515625" style="231" customWidth="1"/>
    <col min="13828" max="13828" width="1.28515625" style="231" customWidth="1"/>
    <col min="13829" max="13829" width="10" style="231" customWidth="1"/>
    <col min="13830" max="13830" width="1.42578125" style="231" customWidth="1"/>
    <col min="13831" max="13831" width="8.85546875" style="231" customWidth="1"/>
    <col min="13832" max="13832" width="1.28515625" style="231" customWidth="1"/>
    <col min="13833" max="13833" width="10.7109375" style="231" customWidth="1"/>
    <col min="13834" max="13834" width="1.42578125" style="231" customWidth="1"/>
    <col min="13835" max="13835" width="9.140625" style="231"/>
    <col min="13836" max="13836" width="1.42578125" style="231" customWidth="1"/>
    <col min="13837" max="13837" width="13.140625" style="231" customWidth="1"/>
    <col min="13838" max="13838" width="1.5703125" style="231" customWidth="1"/>
    <col min="13839" max="13839" width="9.140625" style="231"/>
    <col min="13840" max="13840" width="1.7109375" style="231" customWidth="1"/>
    <col min="13841" max="13841" width="13.140625" style="231" customWidth="1"/>
    <col min="13842" max="13842" width="1.5703125" style="231" customWidth="1"/>
    <col min="13843" max="13843" width="16.7109375" style="231" customWidth="1"/>
    <col min="13844" max="13844" width="1.85546875" style="231" customWidth="1"/>
    <col min="13845" max="13845" width="10.28515625" style="231" customWidth="1"/>
    <col min="13846" max="13846" width="1.5703125" style="231" customWidth="1"/>
    <col min="13847" max="13847" width="11.42578125" style="231" customWidth="1"/>
    <col min="13848" max="13848" width="1.42578125" style="231" customWidth="1"/>
    <col min="13849" max="13849" width="12.140625" style="231" customWidth="1"/>
    <col min="13850" max="13850" width="1.5703125" style="231" customWidth="1"/>
    <col min="13851" max="13851" width="12.42578125" style="231" customWidth="1"/>
    <col min="13852" max="13852" width="1.5703125" style="231" customWidth="1"/>
    <col min="13853" max="13853" width="9.140625" style="231"/>
    <col min="13854" max="13854" width="1.5703125" style="231" customWidth="1"/>
    <col min="13855" max="13855" width="9.140625" style="231"/>
    <col min="13856" max="13856" width="1.7109375" style="231" customWidth="1"/>
    <col min="13857" max="13857" width="9.140625" style="231"/>
    <col min="13858" max="13858" width="1.7109375" style="231" customWidth="1"/>
    <col min="13859" max="13859" width="9.140625" style="231"/>
    <col min="13860" max="13860" width="1.5703125" style="231" customWidth="1"/>
    <col min="13861" max="13861" width="11.7109375" style="231" bestFit="1" customWidth="1"/>
    <col min="13862" max="13862" width="1.7109375" style="231" customWidth="1"/>
    <col min="13863" max="13863" width="12.28515625" style="231" bestFit="1" customWidth="1"/>
    <col min="13864" max="13864" width="1.140625" style="231" customWidth="1"/>
    <col min="13865" max="13865" width="7.140625" style="231" customWidth="1"/>
    <col min="13866" max="13866" width="1.28515625" style="231" customWidth="1"/>
    <col min="13867" max="13867" width="7.28515625" style="231" customWidth="1"/>
    <col min="13868" max="13868" width="0.85546875" style="231" customWidth="1"/>
    <col min="13869" max="13869" width="2" style="231" customWidth="1"/>
    <col min="13870" max="14080" width="9.140625" style="231"/>
    <col min="14081" max="14081" width="2" style="231" customWidth="1"/>
    <col min="14082" max="14082" width="6" style="231" customWidth="1"/>
    <col min="14083" max="14083" width="12.28515625" style="231" customWidth="1"/>
    <col min="14084" max="14084" width="1.28515625" style="231" customWidth="1"/>
    <col min="14085" max="14085" width="10" style="231" customWidth="1"/>
    <col min="14086" max="14086" width="1.42578125" style="231" customWidth="1"/>
    <col min="14087" max="14087" width="8.85546875" style="231" customWidth="1"/>
    <col min="14088" max="14088" width="1.28515625" style="231" customWidth="1"/>
    <col min="14089" max="14089" width="10.7109375" style="231" customWidth="1"/>
    <col min="14090" max="14090" width="1.42578125" style="231" customWidth="1"/>
    <col min="14091" max="14091" width="9.140625" style="231"/>
    <col min="14092" max="14092" width="1.42578125" style="231" customWidth="1"/>
    <col min="14093" max="14093" width="13.140625" style="231" customWidth="1"/>
    <col min="14094" max="14094" width="1.5703125" style="231" customWidth="1"/>
    <col min="14095" max="14095" width="9.140625" style="231"/>
    <col min="14096" max="14096" width="1.7109375" style="231" customWidth="1"/>
    <col min="14097" max="14097" width="13.140625" style="231" customWidth="1"/>
    <col min="14098" max="14098" width="1.5703125" style="231" customWidth="1"/>
    <col min="14099" max="14099" width="16.7109375" style="231" customWidth="1"/>
    <col min="14100" max="14100" width="1.85546875" style="231" customWidth="1"/>
    <col min="14101" max="14101" width="10.28515625" style="231" customWidth="1"/>
    <col min="14102" max="14102" width="1.5703125" style="231" customWidth="1"/>
    <col min="14103" max="14103" width="11.42578125" style="231" customWidth="1"/>
    <col min="14104" max="14104" width="1.42578125" style="231" customWidth="1"/>
    <col min="14105" max="14105" width="12.140625" style="231" customWidth="1"/>
    <col min="14106" max="14106" width="1.5703125" style="231" customWidth="1"/>
    <col min="14107" max="14107" width="12.42578125" style="231" customWidth="1"/>
    <col min="14108" max="14108" width="1.5703125" style="231" customWidth="1"/>
    <col min="14109" max="14109" width="9.140625" style="231"/>
    <col min="14110" max="14110" width="1.5703125" style="231" customWidth="1"/>
    <col min="14111" max="14111" width="9.140625" style="231"/>
    <col min="14112" max="14112" width="1.7109375" style="231" customWidth="1"/>
    <col min="14113" max="14113" width="9.140625" style="231"/>
    <col min="14114" max="14114" width="1.7109375" style="231" customWidth="1"/>
    <col min="14115" max="14115" width="9.140625" style="231"/>
    <col min="14116" max="14116" width="1.5703125" style="231" customWidth="1"/>
    <col min="14117" max="14117" width="11.7109375" style="231" bestFit="1" customWidth="1"/>
    <col min="14118" max="14118" width="1.7109375" style="231" customWidth="1"/>
    <col min="14119" max="14119" width="12.28515625" style="231" bestFit="1" customWidth="1"/>
    <col min="14120" max="14120" width="1.140625" style="231" customWidth="1"/>
    <col min="14121" max="14121" width="7.140625" style="231" customWidth="1"/>
    <col min="14122" max="14122" width="1.28515625" style="231" customWidth="1"/>
    <col min="14123" max="14123" width="7.28515625" style="231" customWidth="1"/>
    <col min="14124" max="14124" width="0.85546875" style="231" customWidth="1"/>
    <col min="14125" max="14125" width="2" style="231" customWidth="1"/>
    <col min="14126" max="14336" width="9.140625" style="231"/>
    <col min="14337" max="14337" width="2" style="231" customWidth="1"/>
    <col min="14338" max="14338" width="6" style="231" customWidth="1"/>
    <col min="14339" max="14339" width="12.28515625" style="231" customWidth="1"/>
    <col min="14340" max="14340" width="1.28515625" style="231" customWidth="1"/>
    <col min="14341" max="14341" width="10" style="231" customWidth="1"/>
    <col min="14342" max="14342" width="1.42578125" style="231" customWidth="1"/>
    <col min="14343" max="14343" width="8.85546875" style="231" customWidth="1"/>
    <col min="14344" max="14344" width="1.28515625" style="231" customWidth="1"/>
    <col min="14345" max="14345" width="10.7109375" style="231" customWidth="1"/>
    <col min="14346" max="14346" width="1.42578125" style="231" customWidth="1"/>
    <col min="14347" max="14347" width="9.140625" style="231"/>
    <col min="14348" max="14348" width="1.42578125" style="231" customWidth="1"/>
    <col min="14349" max="14349" width="13.140625" style="231" customWidth="1"/>
    <col min="14350" max="14350" width="1.5703125" style="231" customWidth="1"/>
    <col min="14351" max="14351" width="9.140625" style="231"/>
    <col min="14352" max="14352" width="1.7109375" style="231" customWidth="1"/>
    <col min="14353" max="14353" width="13.140625" style="231" customWidth="1"/>
    <col min="14354" max="14354" width="1.5703125" style="231" customWidth="1"/>
    <col min="14355" max="14355" width="16.7109375" style="231" customWidth="1"/>
    <col min="14356" max="14356" width="1.85546875" style="231" customWidth="1"/>
    <col min="14357" max="14357" width="10.28515625" style="231" customWidth="1"/>
    <col min="14358" max="14358" width="1.5703125" style="231" customWidth="1"/>
    <col min="14359" max="14359" width="11.42578125" style="231" customWidth="1"/>
    <col min="14360" max="14360" width="1.42578125" style="231" customWidth="1"/>
    <col min="14361" max="14361" width="12.140625" style="231" customWidth="1"/>
    <col min="14362" max="14362" width="1.5703125" style="231" customWidth="1"/>
    <col min="14363" max="14363" width="12.42578125" style="231" customWidth="1"/>
    <col min="14364" max="14364" width="1.5703125" style="231" customWidth="1"/>
    <col min="14365" max="14365" width="9.140625" style="231"/>
    <col min="14366" max="14366" width="1.5703125" style="231" customWidth="1"/>
    <col min="14367" max="14367" width="9.140625" style="231"/>
    <col min="14368" max="14368" width="1.7109375" style="231" customWidth="1"/>
    <col min="14369" max="14369" width="9.140625" style="231"/>
    <col min="14370" max="14370" width="1.7109375" style="231" customWidth="1"/>
    <col min="14371" max="14371" width="9.140625" style="231"/>
    <col min="14372" max="14372" width="1.5703125" style="231" customWidth="1"/>
    <col min="14373" max="14373" width="11.7109375" style="231" bestFit="1" customWidth="1"/>
    <col min="14374" max="14374" width="1.7109375" style="231" customWidth="1"/>
    <col min="14375" max="14375" width="12.28515625" style="231" bestFit="1" customWidth="1"/>
    <col min="14376" max="14376" width="1.140625" style="231" customWidth="1"/>
    <col min="14377" max="14377" width="7.140625" style="231" customWidth="1"/>
    <col min="14378" max="14378" width="1.28515625" style="231" customWidth="1"/>
    <col min="14379" max="14379" width="7.28515625" style="231" customWidth="1"/>
    <col min="14380" max="14380" width="0.85546875" style="231" customWidth="1"/>
    <col min="14381" max="14381" width="2" style="231" customWidth="1"/>
    <col min="14382" max="14592" width="9.140625" style="231"/>
    <col min="14593" max="14593" width="2" style="231" customWidth="1"/>
    <col min="14594" max="14594" width="6" style="231" customWidth="1"/>
    <col min="14595" max="14595" width="12.28515625" style="231" customWidth="1"/>
    <col min="14596" max="14596" width="1.28515625" style="231" customWidth="1"/>
    <col min="14597" max="14597" width="10" style="231" customWidth="1"/>
    <col min="14598" max="14598" width="1.42578125" style="231" customWidth="1"/>
    <col min="14599" max="14599" width="8.85546875" style="231" customWidth="1"/>
    <col min="14600" max="14600" width="1.28515625" style="231" customWidth="1"/>
    <col min="14601" max="14601" width="10.7109375" style="231" customWidth="1"/>
    <col min="14602" max="14602" width="1.42578125" style="231" customWidth="1"/>
    <col min="14603" max="14603" width="9.140625" style="231"/>
    <col min="14604" max="14604" width="1.42578125" style="231" customWidth="1"/>
    <col min="14605" max="14605" width="13.140625" style="231" customWidth="1"/>
    <col min="14606" max="14606" width="1.5703125" style="231" customWidth="1"/>
    <col min="14607" max="14607" width="9.140625" style="231"/>
    <col min="14608" max="14608" width="1.7109375" style="231" customWidth="1"/>
    <col min="14609" max="14609" width="13.140625" style="231" customWidth="1"/>
    <col min="14610" max="14610" width="1.5703125" style="231" customWidth="1"/>
    <col min="14611" max="14611" width="16.7109375" style="231" customWidth="1"/>
    <col min="14612" max="14612" width="1.85546875" style="231" customWidth="1"/>
    <col min="14613" max="14613" width="10.28515625" style="231" customWidth="1"/>
    <col min="14614" max="14614" width="1.5703125" style="231" customWidth="1"/>
    <col min="14615" max="14615" width="11.42578125" style="231" customWidth="1"/>
    <col min="14616" max="14616" width="1.42578125" style="231" customWidth="1"/>
    <col min="14617" max="14617" width="12.140625" style="231" customWidth="1"/>
    <col min="14618" max="14618" width="1.5703125" style="231" customWidth="1"/>
    <col min="14619" max="14619" width="12.42578125" style="231" customWidth="1"/>
    <col min="14620" max="14620" width="1.5703125" style="231" customWidth="1"/>
    <col min="14621" max="14621" width="9.140625" style="231"/>
    <col min="14622" max="14622" width="1.5703125" style="231" customWidth="1"/>
    <col min="14623" max="14623" width="9.140625" style="231"/>
    <col min="14624" max="14624" width="1.7109375" style="231" customWidth="1"/>
    <col min="14625" max="14625" width="9.140625" style="231"/>
    <col min="14626" max="14626" width="1.7109375" style="231" customWidth="1"/>
    <col min="14627" max="14627" width="9.140625" style="231"/>
    <col min="14628" max="14628" width="1.5703125" style="231" customWidth="1"/>
    <col min="14629" max="14629" width="11.7109375" style="231" bestFit="1" customWidth="1"/>
    <col min="14630" max="14630" width="1.7109375" style="231" customWidth="1"/>
    <col min="14631" max="14631" width="12.28515625" style="231" bestFit="1" customWidth="1"/>
    <col min="14632" max="14632" width="1.140625" style="231" customWidth="1"/>
    <col min="14633" max="14633" width="7.140625" style="231" customWidth="1"/>
    <col min="14634" max="14634" width="1.28515625" style="231" customWidth="1"/>
    <col min="14635" max="14635" width="7.28515625" style="231" customWidth="1"/>
    <col min="14636" max="14636" width="0.85546875" style="231" customWidth="1"/>
    <col min="14637" max="14637" width="2" style="231" customWidth="1"/>
    <col min="14638" max="14848" width="9.140625" style="231"/>
    <col min="14849" max="14849" width="2" style="231" customWidth="1"/>
    <col min="14850" max="14850" width="6" style="231" customWidth="1"/>
    <col min="14851" max="14851" width="12.28515625" style="231" customWidth="1"/>
    <col min="14852" max="14852" width="1.28515625" style="231" customWidth="1"/>
    <col min="14853" max="14853" width="10" style="231" customWidth="1"/>
    <col min="14854" max="14854" width="1.42578125" style="231" customWidth="1"/>
    <col min="14855" max="14855" width="8.85546875" style="231" customWidth="1"/>
    <col min="14856" max="14856" width="1.28515625" style="231" customWidth="1"/>
    <col min="14857" max="14857" width="10.7109375" style="231" customWidth="1"/>
    <col min="14858" max="14858" width="1.42578125" style="231" customWidth="1"/>
    <col min="14859" max="14859" width="9.140625" style="231"/>
    <col min="14860" max="14860" width="1.42578125" style="231" customWidth="1"/>
    <col min="14861" max="14861" width="13.140625" style="231" customWidth="1"/>
    <col min="14862" max="14862" width="1.5703125" style="231" customWidth="1"/>
    <col min="14863" max="14863" width="9.140625" style="231"/>
    <col min="14864" max="14864" width="1.7109375" style="231" customWidth="1"/>
    <col min="14865" max="14865" width="13.140625" style="231" customWidth="1"/>
    <col min="14866" max="14866" width="1.5703125" style="231" customWidth="1"/>
    <col min="14867" max="14867" width="16.7109375" style="231" customWidth="1"/>
    <col min="14868" max="14868" width="1.85546875" style="231" customWidth="1"/>
    <col min="14869" max="14869" width="10.28515625" style="231" customWidth="1"/>
    <col min="14870" max="14870" width="1.5703125" style="231" customWidth="1"/>
    <col min="14871" max="14871" width="11.42578125" style="231" customWidth="1"/>
    <col min="14872" max="14872" width="1.42578125" style="231" customWidth="1"/>
    <col min="14873" max="14873" width="12.140625" style="231" customWidth="1"/>
    <col min="14874" max="14874" width="1.5703125" style="231" customWidth="1"/>
    <col min="14875" max="14875" width="12.42578125" style="231" customWidth="1"/>
    <col min="14876" max="14876" width="1.5703125" style="231" customWidth="1"/>
    <col min="14877" max="14877" width="9.140625" style="231"/>
    <col min="14878" max="14878" width="1.5703125" style="231" customWidth="1"/>
    <col min="14879" max="14879" width="9.140625" style="231"/>
    <col min="14880" max="14880" width="1.7109375" style="231" customWidth="1"/>
    <col min="14881" max="14881" width="9.140625" style="231"/>
    <col min="14882" max="14882" width="1.7109375" style="231" customWidth="1"/>
    <col min="14883" max="14883" width="9.140625" style="231"/>
    <col min="14884" max="14884" width="1.5703125" style="231" customWidth="1"/>
    <col min="14885" max="14885" width="11.7109375" style="231" bestFit="1" customWidth="1"/>
    <col min="14886" max="14886" width="1.7109375" style="231" customWidth="1"/>
    <col min="14887" max="14887" width="12.28515625" style="231" bestFit="1" customWidth="1"/>
    <col min="14888" max="14888" width="1.140625" style="231" customWidth="1"/>
    <col min="14889" max="14889" width="7.140625" style="231" customWidth="1"/>
    <col min="14890" max="14890" width="1.28515625" style="231" customWidth="1"/>
    <col min="14891" max="14891" width="7.28515625" style="231" customWidth="1"/>
    <col min="14892" max="14892" width="0.85546875" style="231" customWidth="1"/>
    <col min="14893" max="14893" width="2" style="231" customWidth="1"/>
    <col min="14894" max="15104" width="9.140625" style="231"/>
    <col min="15105" max="15105" width="2" style="231" customWidth="1"/>
    <col min="15106" max="15106" width="6" style="231" customWidth="1"/>
    <col min="15107" max="15107" width="12.28515625" style="231" customWidth="1"/>
    <col min="15108" max="15108" width="1.28515625" style="231" customWidth="1"/>
    <col min="15109" max="15109" width="10" style="231" customWidth="1"/>
    <col min="15110" max="15110" width="1.42578125" style="231" customWidth="1"/>
    <col min="15111" max="15111" width="8.85546875" style="231" customWidth="1"/>
    <col min="15112" max="15112" width="1.28515625" style="231" customWidth="1"/>
    <col min="15113" max="15113" width="10.7109375" style="231" customWidth="1"/>
    <col min="15114" max="15114" width="1.42578125" style="231" customWidth="1"/>
    <col min="15115" max="15115" width="9.140625" style="231"/>
    <col min="15116" max="15116" width="1.42578125" style="231" customWidth="1"/>
    <col min="15117" max="15117" width="13.140625" style="231" customWidth="1"/>
    <col min="15118" max="15118" width="1.5703125" style="231" customWidth="1"/>
    <col min="15119" max="15119" width="9.140625" style="231"/>
    <col min="15120" max="15120" width="1.7109375" style="231" customWidth="1"/>
    <col min="15121" max="15121" width="13.140625" style="231" customWidth="1"/>
    <col min="15122" max="15122" width="1.5703125" style="231" customWidth="1"/>
    <col min="15123" max="15123" width="16.7109375" style="231" customWidth="1"/>
    <col min="15124" max="15124" width="1.85546875" style="231" customWidth="1"/>
    <col min="15125" max="15125" width="10.28515625" style="231" customWidth="1"/>
    <col min="15126" max="15126" width="1.5703125" style="231" customWidth="1"/>
    <col min="15127" max="15127" width="11.42578125" style="231" customWidth="1"/>
    <col min="15128" max="15128" width="1.42578125" style="231" customWidth="1"/>
    <col min="15129" max="15129" width="12.140625" style="231" customWidth="1"/>
    <col min="15130" max="15130" width="1.5703125" style="231" customWidth="1"/>
    <col min="15131" max="15131" width="12.42578125" style="231" customWidth="1"/>
    <col min="15132" max="15132" width="1.5703125" style="231" customWidth="1"/>
    <col min="15133" max="15133" width="9.140625" style="231"/>
    <col min="15134" max="15134" width="1.5703125" style="231" customWidth="1"/>
    <col min="15135" max="15135" width="9.140625" style="231"/>
    <col min="15136" max="15136" width="1.7109375" style="231" customWidth="1"/>
    <col min="15137" max="15137" width="9.140625" style="231"/>
    <col min="15138" max="15138" width="1.7109375" style="231" customWidth="1"/>
    <col min="15139" max="15139" width="9.140625" style="231"/>
    <col min="15140" max="15140" width="1.5703125" style="231" customWidth="1"/>
    <col min="15141" max="15141" width="11.7109375" style="231" bestFit="1" customWidth="1"/>
    <col min="15142" max="15142" width="1.7109375" style="231" customWidth="1"/>
    <col min="15143" max="15143" width="12.28515625" style="231" bestFit="1" customWidth="1"/>
    <col min="15144" max="15144" width="1.140625" style="231" customWidth="1"/>
    <col min="15145" max="15145" width="7.140625" style="231" customWidth="1"/>
    <col min="15146" max="15146" width="1.28515625" style="231" customWidth="1"/>
    <col min="15147" max="15147" width="7.28515625" style="231" customWidth="1"/>
    <col min="15148" max="15148" width="0.85546875" style="231" customWidth="1"/>
    <col min="15149" max="15149" width="2" style="231" customWidth="1"/>
    <col min="15150" max="15360" width="9.140625" style="231"/>
    <col min="15361" max="15361" width="2" style="231" customWidth="1"/>
    <col min="15362" max="15362" width="6" style="231" customWidth="1"/>
    <col min="15363" max="15363" width="12.28515625" style="231" customWidth="1"/>
    <col min="15364" max="15364" width="1.28515625" style="231" customWidth="1"/>
    <col min="15365" max="15365" width="10" style="231" customWidth="1"/>
    <col min="15366" max="15366" width="1.42578125" style="231" customWidth="1"/>
    <col min="15367" max="15367" width="8.85546875" style="231" customWidth="1"/>
    <col min="15368" max="15368" width="1.28515625" style="231" customWidth="1"/>
    <col min="15369" max="15369" width="10.7109375" style="231" customWidth="1"/>
    <col min="15370" max="15370" width="1.42578125" style="231" customWidth="1"/>
    <col min="15371" max="15371" width="9.140625" style="231"/>
    <col min="15372" max="15372" width="1.42578125" style="231" customWidth="1"/>
    <col min="15373" max="15373" width="13.140625" style="231" customWidth="1"/>
    <col min="15374" max="15374" width="1.5703125" style="231" customWidth="1"/>
    <col min="15375" max="15375" width="9.140625" style="231"/>
    <col min="15376" max="15376" width="1.7109375" style="231" customWidth="1"/>
    <col min="15377" max="15377" width="13.140625" style="231" customWidth="1"/>
    <col min="15378" max="15378" width="1.5703125" style="231" customWidth="1"/>
    <col min="15379" max="15379" width="16.7109375" style="231" customWidth="1"/>
    <col min="15380" max="15380" width="1.85546875" style="231" customWidth="1"/>
    <col min="15381" max="15381" width="10.28515625" style="231" customWidth="1"/>
    <col min="15382" max="15382" width="1.5703125" style="231" customWidth="1"/>
    <col min="15383" max="15383" width="11.42578125" style="231" customWidth="1"/>
    <col min="15384" max="15384" width="1.42578125" style="231" customWidth="1"/>
    <col min="15385" max="15385" width="12.140625" style="231" customWidth="1"/>
    <col min="15386" max="15386" width="1.5703125" style="231" customWidth="1"/>
    <col min="15387" max="15387" width="12.42578125" style="231" customWidth="1"/>
    <col min="15388" max="15388" width="1.5703125" style="231" customWidth="1"/>
    <col min="15389" max="15389" width="9.140625" style="231"/>
    <col min="15390" max="15390" width="1.5703125" style="231" customWidth="1"/>
    <col min="15391" max="15391" width="9.140625" style="231"/>
    <col min="15392" max="15392" width="1.7109375" style="231" customWidth="1"/>
    <col min="15393" max="15393" width="9.140625" style="231"/>
    <col min="15394" max="15394" width="1.7109375" style="231" customWidth="1"/>
    <col min="15395" max="15395" width="9.140625" style="231"/>
    <col min="15396" max="15396" width="1.5703125" style="231" customWidth="1"/>
    <col min="15397" max="15397" width="11.7109375" style="231" bestFit="1" customWidth="1"/>
    <col min="15398" max="15398" width="1.7109375" style="231" customWidth="1"/>
    <col min="15399" max="15399" width="12.28515625" style="231" bestFit="1" customWidth="1"/>
    <col min="15400" max="15400" width="1.140625" style="231" customWidth="1"/>
    <col min="15401" max="15401" width="7.140625" style="231" customWidth="1"/>
    <col min="15402" max="15402" width="1.28515625" style="231" customWidth="1"/>
    <col min="15403" max="15403" width="7.28515625" style="231" customWidth="1"/>
    <col min="15404" max="15404" width="0.85546875" style="231" customWidth="1"/>
    <col min="15405" max="15405" width="2" style="231" customWidth="1"/>
    <col min="15406" max="15616" width="9.140625" style="231"/>
    <col min="15617" max="15617" width="2" style="231" customWidth="1"/>
    <col min="15618" max="15618" width="6" style="231" customWidth="1"/>
    <col min="15619" max="15619" width="12.28515625" style="231" customWidth="1"/>
    <col min="15620" max="15620" width="1.28515625" style="231" customWidth="1"/>
    <col min="15621" max="15621" width="10" style="231" customWidth="1"/>
    <col min="15622" max="15622" width="1.42578125" style="231" customWidth="1"/>
    <col min="15623" max="15623" width="8.85546875" style="231" customWidth="1"/>
    <col min="15624" max="15624" width="1.28515625" style="231" customWidth="1"/>
    <col min="15625" max="15625" width="10.7109375" style="231" customWidth="1"/>
    <col min="15626" max="15626" width="1.42578125" style="231" customWidth="1"/>
    <col min="15627" max="15627" width="9.140625" style="231"/>
    <col min="15628" max="15628" width="1.42578125" style="231" customWidth="1"/>
    <col min="15629" max="15629" width="13.140625" style="231" customWidth="1"/>
    <col min="15630" max="15630" width="1.5703125" style="231" customWidth="1"/>
    <col min="15631" max="15631" width="9.140625" style="231"/>
    <col min="15632" max="15632" width="1.7109375" style="231" customWidth="1"/>
    <col min="15633" max="15633" width="13.140625" style="231" customWidth="1"/>
    <col min="15634" max="15634" width="1.5703125" style="231" customWidth="1"/>
    <col min="15635" max="15635" width="16.7109375" style="231" customWidth="1"/>
    <col min="15636" max="15636" width="1.85546875" style="231" customWidth="1"/>
    <col min="15637" max="15637" width="10.28515625" style="231" customWidth="1"/>
    <col min="15638" max="15638" width="1.5703125" style="231" customWidth="1"/>
    <col min="15639" max="15639" width="11.42578125" style="231" customWidth="1"/>
    <col min="15640" max="15640" width="1.42578125" style="231" customWidth="1"/>
    <col min="15641" max="15641" width="12.140625" style="231" customWidth="1"/>
    <col min="15642" max="15642" width="1.5703125" style="231" customWidth="1"/>
    <col min="15643" max="15643" width="12.42578125" style="231" customWidth="1"/>
    <col min="15644" max="15644" width="1.5703125" style="231" customWidth="1"/>
    <col min="15645" max="15645" width="9.140625" style="231"/>
    <col min="15646" max="15646" width="1.5703125" style="231" customWidth="1"/>
    <col min="15647" max="15647" width="9.140625" style="231"/>
    <col min="15648" max="15648" width="1.7109375" style="231" customWidth="1"/>
    <col min="15649" max="15649" width="9.140625" style="231"/>
    <col min="15650" max="15650" width="1.7109375" style="231" customWidth="1"/>
    <col min="15651" max="15651" width="9.140625" style="231"/>
    <col min="15652" max="15652" width="1.5703125" style="231" customWidth="1"/>
    <col min="15653" max="15653" width="11.7109375" style="231" bestFit="1" customWidth="1"/>
    <col min="15654" max="15654" width="1.7109375" style="231" customWidth="1"/>
    <col min="15655" max="15655" width="12.28515625" style="231" bestFit="1" customWidth="1"/>
    <col min="15656" max="15656" width="1.140625" style="231" customWidth="1"/>
    <col min="15657" max="15657" width="7.140625" style="231" customWidth="1"/>
    <col min="15658" max="15658" width="1.28515625" style="231" customWidth="1"/>
    <col min="15659" max="15659" width="7.28515625" style="231" customWidth="1"/>
    <col min="15660" max="15660" width="0.85546875" style="231" customWidth="1"/>
    <col min="15661" max="15661" width="2" style="231" customWidth="1"/>
    <col min="15662" max="15872" width="9.140625" style="231"/>
    <col min="15873" max="15873" width="2" style="231" customWidth="1"/>
    <col min="15874" max="15874" width="6" style="231" customWidth="1"/>
    <col min="15875" max="15875" width="12.28515625" style="231" customWidth="1"/>
    <col min="15876" max="15876" width="1.28515625" style="231" customWidth="1"/>
    <col min="15877" max="15877" width="10" style="231" customWidth="1"/>
    <col min="15878" max="15878" width="1.42578125" style="231" customWidth="1"/>
    <col min="15879" max="15879" width="8.85546875" style="231" customWidth="1"/>
    <col min="15880" max="15880" width="1.28515625" style="231" customWidth="1"/>
    <col min="15881" max="15881" width="10.7109375" style="231" customWidth="1"/>
    <col min="15882" max="15882" width="1.42578125" style="231" customWidth="1"/>
    <col min="15883" max="15883" width="9.140625" style="231"/>
    <col min="15884" max="15884" width="1.42578125" style="231" customWidth="1"/>
    <col min="15885" max="15885" width="13.140625" style="231" customWidth="1"/>
    <col min="15886" max="15886" width="1.5703125" style="231" customWidth="1"/>
    <col min="15887" max="15887" width="9.140625" style="231"/>
    <col min="15888" max="15888" width="1.7109375" style="231" customWidth="1"/>
    <col min="15889" max="15889" width="13.140625" style="231" customWidth="1"/>
    <col min="15890" max="15890" width="1.5703125" style="231" customWidth="1"/>
    <col min="15891" max="15891" width="16.7109375" style="231" customWidth="1"/>
    <col min="15892" max="15892" width="1.85546875" style="231" customWidth="1"/>
    <col min="15893" max="15893" width="10.28515625" style="231" customWidth="1"/>
    <col min="15894" max="15894" width="1.5703125" style="231" customWidth="1"/>
    <col min="15895" max="15895" width="11.42578125" style="231" customWidth="1"/>
    <col min="15896" max="15896" width="1.42578125" style="231" customWidth="1"/>
    <col min="15897" max="15897" width="12.140625" style="231" customWidth="1"/>
    <col min="15898" max="15898" width="1.5703125" style="231" customWidth="1"/>
    <col min="15899" max="15899" width="12.42578125" style="231" customWidth="1"/>
    <col min="15900" max="15900" width="1.5703125" style="231" customWidth="1"/>
    <col min="15901" max="15901" width="9.140625" style="231"/>
    <col min="15902" max="15902" width="1.5703125" style="231" customWidth="1"/>
    <col min="15903" max="15903" width="9.140625" style="231"/>
    <col min="15904" max="15904" width="1.7109375" style="231" customWidth="1"/>
    <col min="15905" max="15905" width="9.140625" style="231"/>
    <col min="15906" max="15906" width="1.7109375" style="231" customWidth="1"/>
    <col min="15907" max="15907" width="9.140625" style="231"/>
    <col min="15908" max="15908" width="1.5703125" style="231" customWidth="1"/>
    <col min="15909" max="15909" width="11.7109375" style="231" bestFit="1" customWidth="1"/>
    <col min="15910" max="15910" width="1.7109375" style="231" customWidth="1"/>
    <col min="15911" max="15911" width="12.28515625" style="231" bestFit="1" customWidth="1"/>
    <col min="15912" max="15912" width="1.140625" style="231" customWidth="1"/>
    <col min="15913" max="15913" width="7.140625" style="231" customWidth="1"/>
    <col min="15914" max="15914" width="1.28515625" style="231" customWidth="1"/>
    <col min="15915" max="15915" width="7.28515625" style="231" customWidth="1"/>
    <col min="15916" max="15916" width="0.85546875" style="231" customWidth="1"/>
    <col min="15917" max="15917" width="2" style="231" customWidth="1"/>
    <col min="15918" max="16128" width="9.140625" style="231"/>
    <col min="16129" max="16129" width="2" style="231" customWidth="1"/>
    <col min="16130" max="16130" width="6" style="231" customWidth="1"/>
    <col min="16131" max="16131" width="12.28515625" style="231" customWidth="1"/>
    <col min="16132" max="16132" width="1.28515625" style="231" customWidth="1"/>
    <col min="16133" max="16133" width="10" style="231" customWidth="1"/>
    <col min="16134" max="16134" width="1.42578125" style="231" customWidth="1"/>
    <col min="16135" max="16135" width="8.85546875" style="231" customWidth="1"/>
    <col min="16136" max="16136" width="1.28515625" style="231" customWidth="1"/>
    <col min="16137" max="16137" width="10.7109375" style="231" customWidth="1"/>
    <col min="16138" max="16138" width="1.42578125" style="231" customWidth="1"/>
    <col min="16139" max="16139" width="9.140625" style="231"/>
    <col min="16140" max="16140" width="1.42578125" style="231" customWidth="1"/>
    <col min="16141" max="16141" width="13.140625" style="231" customWidth="1"/>
    <col min="16142" max="16142" width="1.5703125" style="231" customWidth="1"/>
    <col min="16143" max="16143" width="9.140625" style="231"/>
    <col min="16144" max="16144" width="1.7109375" style="231" customWidth="1"/>
    <col min="16145" max="16145" width="13.140625" style="231" customWidth="1"/>
    <col min="16146" max="16146" width="1.5703125" style="231" customWidth="1"/>
    <col min="16147" max="16147" width="16.7109375" style="231" customWidth="1"/>
    <col min="16148" max="16148" width="1.85546875" style="231" customWidth="1"/>
    <col min="16149" max="16149" width="10.28515625" style="231" customWidth="1"/>
    <col min="16150" max="16150" width="1.5703125" style="231" customWidth="1"/>
    <col min="16151" max="16151" width="11.42578125" style="231" customWidth="1"/>
    <col min="16152" max="16152" width="1.42578125" style="231" customWidth="1"/>
    <col min="16153" max="16153" width="12.140625" style="231" customWidth="1"/>
    <col min="16154" max="16154" width="1.5703125" style="231" customWidth="1"/>
    <col min="16155" max="16155" width="12.42578125" style="231" customWidth="1"/>
    <col min="16156" max="16156" width="1.5703125" style="231" customWidth="1"/>
    <col min="16157" max="16157" width="9.140625" style="231"/>
    <col min="16158" max="16158" width="1.5703125" style="231" customWidth="1"/>
    <col min="16159" max="16159" width="9.140625" style="231"/>
    <col min="16160" max="16160" width="1.7109375" style="231" customWidth="1"/>
    <col min="16161" max="16161" width="9.140625" style="231"/>
    <col min="16162" max="16162" width="1.7109375" style="231" customWidth="1"/>
    <col min="16163" max="16163" width="9.140625" style="231"/>
    <col min="16164" max="16164" width="1.5703125" style="231" customWidth="1"/>
    <col min="16165" max="16165" width="11.7109375" style="231" bestFit="1" customWidth="1"/>
    <col min="16166" max="16166" width="1.7109375" style="231" customWidth="1"/>
    <col min="16167" max="16167" width="12.28515625" style="231" bestFit="1" customWidth="1"/>
    <col min="16168" max="16168" width="1.140625" style="231" customWidth="1"/>
    <col min="16169" max="16169" width="7.140625" style="231" customWidth="1"/>
    <col min="16170" max="16170" width="1.28515625" style="231" customWidth="1"/>
    <col min="16171" max="16171" width="7.28515625" style="231" customWidth="1"/>
    <col min="16172" max="16172" width="0.85546875" style="231" customWidth="1"/>
    <col min="16173" max="16173" width="2" style="231" customWidth="1"/>
    <col min="16174" max="16384" width="9.140625" style="231"/>
  </cols>
  <sheetData>
    <row r="1" spans="1:45" ht="21" customHeight="1" x14ac:dyDescent="0.3">
      <c r="B1" s="266" t="s">
        <v>22018</v>
      </c>
    </row>
    <row r="2" spans="1:45" x14ac:dyDescent="0.25">
      <c r="A2" s="230"/>
      <c r="B2" s="350" t="s">
        <v>21937</v>
      </c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</row>
    <row r="3" spans="1:45" x14ac:dyDescent="0.25">
      <c r="A3" s="230"/>
      <c r="B3" s="352" t="s">
        <v>21938</v>
      </c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1"/>
      <c r="W3" s="351"/>
      <c r="X3" s="351"/>
      <c r="Y3" s="351"/>
      <c r="Z3" s="351"/>
      <c r="AA3" s="351"/>
      <c r="AB3" s="351"/>
      <c r="AC3" s="351"/>
      <c r="AD3" s="351"/>
      <c r="AE3" s="351"/>
      <c r="AF3" s="351"/>
      <c r="AG3" s="351"/>
      <c r="AH3" s="351"/>
      <c r="AI3" s="351"/>
      <c r="AJ3" s="351"/>
      <c r="AK3" s="351"/>
      <c r="AL3" s="351"/>
      <c r="AM3" s="351"/>
      <c r="AN3" s="351"/>
      <c r="AO3" s="351"/>
      <c r="AP3" s="351"/>
      <c r="AQ3" s="351"/>
    </row>
    <row r="5" spans="1:45" x14ac:dyDescent="0.25">
      <c r="C5" s="353"/>
      <c r="D5" s="353"/>
      <c r="E5" s="354"/>
    </row>
    <row r="6" spans="1:45" x14ac:dyDescent="0.25"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</row>
    <row r="7" spans="1:45" ht="15.75" thickBot="1" x14ac:dyDescent="0.3">
      <c r="B7" s="233"/>
      <c r="C7" s="233"/>
      <c r="D7" s="233"/>
      <c r="E7" s="234"/>
      <c r="F7" s="234"/>
      <c r="G7" s="233"/>
      <c r="H7" s="234"/>
      <c r="I7" s="234"/>
      <c r="J7" s="234"/>
      <c r="K7" s="234"/>
      <c r="L7" s="234"/>
      <c r="M7" s="233"/>
      <c r="N7" s="234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355"/>
      <c r="AL7" s="356"/>
      <c r="AM7" s="356"/>
      <c r="AN7" s="233"/>
      <c r="AO7" s="234"/>
      <c r="AP7" s="233"/>
      <c r="AQ7" s="233"/>
      <c r="AR7" s="233"/>
    </row>
    <row r="8" spans="1:45" x14ac:dyDescent="0.25">
      <c r="A8" s="235"/>
      <c r="B8" s="236"/>
      <c r="C8" s="235" t="s">
        <v>21939</v>
      </c>
      <c r="D8" s="235"/>
      <c r="E8" s="235" t="s">
        <v>21940</v>
      </c>
      <c r="F8" s="235"/>
      <c r="G8" s="235" t="s">
        <v>21941</v>
      </c>
      <c r="H8" s="235"/>
      <c r="I8" s="235" t="s">
        <v>21942</v>
      </c>
      <c r="J8" s="235"/>
      <c r="K8" s="235" t="s">
        <v>21943</v>
      </c>
      <c r="L8" s="235"/>
      <c r="M8" s="235" t="s">
        <v>21944</v>
      </c>
      <c r="N8" s="235"/>
      <c r="O8" s="235" t="s">
        <v>21945</v>
      </c>
      <c r="P8" s="235"/>
      <c r="Q8" s="235" t="s">
        <v>21946</v>
      </c>
      <c r="R8" s="235"/>
      <c r="S8" s="235" t="s">
        <v>4088</v>
      </c>
      <c r="T8" s="235"/>
      <c r="U8" s="235" t="s">
        <v>21947</v>
      </c>
      <c r="V8" s="235"/>
      <c r="W8" s="235" t="s">
        <v>21948</v>
      </c>
      <c r="X8" s="235"/>
      <c r="Y8" s="235" t="s">
        <v>21949</v>
      </c>
      <c r="Z8" s="235"/>
      <c r="AA8" s="235" t="s">
        <v>21950</v>
      </c>
      <c r="AB8" s="235"/>
      <c r="AC8" s="235" t="s">
        <v>21951</v>
      </c>
      <c r="AD8" s="235"/>
      <c r="AE8" s="235" t="s">
        <v>21952</v>
      </c>
      <c r="AF8" s="235"/>
      <c r="AG8" s="235" t="s">
        <v>21953</v>
      </c>
      <c r="AH8" s="235"/>
      <c r="AI8" s="235" t="s">
        <v>21954</v>
      </c>
      <c r="AJ8" s="235"/>
      <c r="AK8" s="235" t="s">
        <v>21955</v>
      </c>
      <c r="AL8" s="235"/>
      <c r="AM8" s="235" t="s">
        <v>21956</v>
      </c>
      <c r="AN8" s="235"/>
      <c r="AO8" s="235" t="s">
        <v>21957</v>
      </c>
      <c r="AP8" s="235"/>
      <c r="AQ8" s="235" t="s">
        <v>21958</v>
      </c>
      <c r="AR8" s="237"/>
      <c r="AS8" s="238"/>
    </row>
    <row r="9" spans="1:45" x14ac:dyDescent="0.25">
      <c r="A9" s="239"/>
      <c r="B9" s="236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 t="s">
        <v>21959</v>
      </c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40"/>
      <c r="AS9" s="241"/>
    </row>
    <row r="10" spans="1:45" x14ac:dyDescent="0.25">
      <c r="A10" s="239"/>
      <c r="B10" s="236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 t="s">
        <v>21960</v>
      </c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40"/>
      <c r="AS10" s="241"/>
    </row>
    <row r="11" spans="1:45" x14ac:dyDescent="0.25">
      <c r="A11" s="239"/>
      <c r="B11" s="236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 t="s">
        <v>21959</v>
      </c>
      <c r="X11" s="235"/>
      <c r="Y11" s="235" t="s">
        <v>21961</v>
      </c>
      <c r="Z11" s="235"/>
      <c r="AA11" s="235"/>
      <c r="AB11" s="235"/>
      <c r="AC11" s="235"/>
      <c r="AD11" s="235"/>
      <c r="AE11" s="235"/>
      <c r="AF11" s="235"/>
      <c r="AG11" s="235"/>
      <c r="AH11" s="235"/>
      <c r="AI11" s="235"/>
      <c r="AJ11" s="235"/>
      <c r="AK11" s="235"/>
      <c r="AL11" s="235"/>
      <c r="AM11" s="235"/>
      <c r="AN11" s="235"/>
      <c r="AO11" s="235"/>
      <c r="AP11" s="235"/>
      <c r="AQ11" s="235"/>
      <c r="AR11" s="240"/>
      <c r="AS11" s="241"/>
    </row>
    <row r="12" spans="1:45" x14ac:dyDescent="0.25">
      <c r="A12" s="239"/>
      <c r="B12" s="236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 t="s">
        <v>21960</v>
      </c>
      <c r="X12" s="235"/>
      <c r="Y12" s="235" t="s">
        <v>21962</v>
      </c>
      <c r="Z12" s="235"/>
      <c r="AA12" s="235"/>
      <c r="AB12" s="235"/>
      <c r="AC12" s="235"/>
      <c r="AD12" s="235"/>
      <c r="AE12" s="235"/>
      <c r="AF12" s="235"/>
      <c r="AG12" s="235"/>
      <c r="AH12" s="235"/>
      <c r="AI12" s="235"/>
      <c r="AJ12" s="235"/>
      <c r="AK12" s="235"/>
      <c r="AL12" s="235"/>
      <c r="AM12" s="235"/>
      <c r="AN12" s="235"/>
      <c r="AO12" s="235"/>
      <c r="AP12" s="235"/>
      <c r="AQ12" s="235"/>
      <c r="AR12" s="240"/>
      <c r="AS12" s="241"/>
    </row>
    <row r="13" spans="1:45" x14ac:dyDescent="0.25">
      <c r="A13" s="239"/>
      <c r="B13" s="236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 t="s">
        <v>21961</v>
      </c>
      <c r="X13" s="235"/>
      <c r="Y13" s="235" t="s">
        <v>21963</v>
      </c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40"/>
      <c r="AS13" s="241"/>
    </row>
    <row r="14" spans="1:45" x14ac:dyDescent="0.25">
      <c r="A14" s="239"/>
      <c r="B14" s="236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 t="s">
        <v>21962</v>
      </c>
      <c r="X14" s="235"/>
      <c r="Y14" s="235">
        <v>1990</v>
      </c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40"/>
      <c r="AS14" s="241"/>
    </row>
    <row r="15" spans="1:45" x14ac:dyDescent="0.25">
      <c r="A15" s="239"/>
      <c r="B15" s="236"/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 t="s">
        <v>21963</v>
      </c>
      <c r="X15" s="235"/>
      <c r="Y15" s="235" t="s">
        <v>21964</v>
      </c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 t="s">
        <v>21965</v>
      </c>
      <c r="AL15" s="235"/>
      <c r="AM15" s="235"/>
      <c r="AN15" s="235"/>
      <c r="AO15" s="235"/>
      <c r="AP15" s="235"/>
      <c r="AQ15" s="235"/>
      <c r="AR15" s="240"/>
      <c r="AS15" s="241"/>
    </row>
    <row r="16" spans="1:45" x14ac:dyDescent="0.25">
      <c r="A16" s="239"/>
      <c r="B16" s="236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>
        <v>1990</v>
      </c>
      <c r="X16" s="235"/>
      <c r="Y16" s="235" t="s">
        <v>21966</v>
      </c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 t="s">
        <v>21967</v>
      </c>
      <c r="AL16" s="235"/>
      <c r="AM16" s="235" t="s">
        <v>21968</v>
      </c>
      <c r="AN16" s="235"/>
      <c r="AO16" s="235"/>
      <c r="AP16" s="235"/>
      <c r="AQ16" s="235"/>
      <c r="AR16" s="240"/>
      <c r="AS16" s="241"/>
    </row>
    <row r="17" spans="1:45" x14ac:dyDescent="0.25">
      <c r="A17" s="239"/>
      <c r="B17" s="236"/>
      <c r="C17" s="235" t="s">
        <v>21959</v>
      </c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 t="s">
        <v>21959</v>
      </c>
      <c r="V17" s="235"/>
      <c r="W17" s="235" t="s">
        <v>21964</v>
      </c>
      <c r="X17" s="235"/>
      <c r="Y17" s="235" t="s">
        <v>21969</v>
      </c>
      <c r="Z17" s="235"/>
      <c r="AA17" s="235" t="s">
        <v>21959</v>
      </c>
      <c r="AB17" s="235"/>
      <c r="AC17" s="235"/>
      <c r="AD17" s="235"/>
      <c r="AE17" s="235"/>
      <c r="AF17" s="235"/>
      <c r="AG17" s="235"/>
      <c r="AH17" s="235"/>
      <c r="AI17" s="235"/>
      <c r="AJ17" s="235"/>
      <c r="AK17" s="235" t="s">
        <v>21970</v>
      </c>
      <c r="AL17" s="235"/>
      <c r="AM17" s="238" t="s">
        <v>21971</v>
      </c>
      <c r="AN17" s="235"/>
      <c r="AO17" s="235"/>
      <c r="AP17" s="235"/>
      <c r="AQ17" s="235"/>
      <c r="AR17" s="240"/>
      <c r="AS17" s="241"/>
    </row>
    <row r="18" spans="1:45" x14ac:dyDescent="0.25">
      <c r="A18" s="242"/>
      <c r="B18" s="243"/>
      <c r="C18" s="235" t="s">
        <v>21969</v>
      </c>
      <c r="D18" s="244"/>
      <c r="E18" s="244"/>
      <c r="F18" s="244"/>
      <c r="G18" s="235" t="s">
        <v>21972</v>
      </c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35" t="s">
        <v>21973</v>
      </c>
      <c r="V18" s="244"/>
      <c r="W18" s="235" t="s">
        <v>21966</v>
      </c>
      <c r="X18" s="244"/>
      <c r="Y18" s="235" t="s">
        <v>21974</v>
      </c>
      <c r="Z18" s="244"/>
      <c r="AA18" s="235" t="s">
        <v>21975</v>
      </c>
      <c r="AB18" s="244"/>
      <c r="AC18" s="235" t="s">
        <v>21640</v>
      </c>
      <c r="AD18" s="244"/>
      <c r="AE18" s="235" t="s">
        <v>21972</v>
      </c>
      <c r="AF18" s="244"/>
      <c r="AG18" s="244"/>
      <c r="AH18" s="244"/>
      <c r="AI18" s="244"/>
      <c r="AJ18" s="244"/>
      <c r="AK18" s="238" t="s">
        <v>21976</v>
      </c>
      <c r="AL18" s="244"/>
      <c r="AM18" s="235" t="s">
        <v>21977</v>
      </c>
      <c r="AN18" s="244"/>
      <c r="AO18" s="235" t="s">
        <v>21978</v>
      </c>
      <c r="AP18" s="244"/>
      <c r="AQ18" s="235" t="s">
        <v>21979</v>
      </c>
      <c r="AR18" s="245"/>
    </row>
    <row r="19" spans="1:45" x14ac:dyDescent="0.25">
      <c r="A19" s="242"/>
      <c r="B19" s="243"/>
      <c r="C19" s="235" t="s">
        <v>21980</v>
      </c>
      <c r="D19" s="244"/>
      <c r="E19" s="235" t="s">
        <v>21981</v>
      </c>
      <c r="F19" s="244"/>
      <c r="G19" s="235" t="s">
        <v>21982</v>
      </c>
      <c r="H19" s="244"/>
      <c r="I19" s="235" t="s">
        <v>21983</v>
      </c>
      <c r="J19" s="244"/>
      <c r="K19" s="235" t="s">
        <v>21984</v>
      </c>
      <c r="L19" s="244"/>
      <c r="M19" s="235" t="s">
        <v>21985</v>
      </c>
      <c r="N19" s="244"/>
      <c r="O19" s="235" t="s">
        <v>21985</v>
      </c>
      <c r="P19" s="244"/>
      <c r="Q19" s="235" t="s">
        <v>21986</v>
      </c>
      <c r="R19" s="244"/>
      <c r="S19" s="235" t="s">
        <v>21987</v>
      </c>
      <c r="T19" s="235"/>
      <c r="U19" s="235" t="s">
        <v>21969</v>
      </c>
      <c r="V19" s="244"/>
      <c r="W19" s="235" t="s">
        <v>21969</v>
      </c>
      <c r="X19" s="244"/>
      <c r="Y19" s="235" t="s">
        <v>21988</v>
      </c>
      <c r="Z19" s="244"/>
      <c r="AA19" s="235" t="s">
        <v>21989</v>
      </c>
      <c r="AB19" s="244"/>
      <c r="AC19" s="235" t="s">
        <v>21982</v>
      </c>
      <c r="AD19" s="244"/>
      <c r="AE19" s="235" t="s">
        <v>21990</v>
      </c>
      <c r="AF19" s="244"/>
      <c r="AG19" s="235" t="s">
        <v>21991</v>
      </c>
      <c r="AH19" s="244"/>
      <c r="AI19" s="235" t="s">
        <v>21992</v>
      </c>
      <c r="AJ19" s="244"/>
      <c r="AK19" s="235" t="s">
        <v>21993</v>
      </c>
      <c r="AL19" s="244"/>
      <c r="AM19" s="235" t="s">
        <v>21994</v>
      </c>
      <c r="AN19" s="244"/>
      <c r="AO19" s="235" t="s">
        <v>21995</v>
      </c>
      <c r="AP19" s="244"/>
      <c r="AQ19" s="235" t="s">
        <v>21972</v>
      </c>
      <c r="AR19" s="245"/>
    </row>
    <row r="20" spans="1:45" x14ac:dyDescent="0.25">
      <c r="A20" s="242"/>
      <c r="B20" s="243"/>
      <c r="C20" s="235" t="s">
        <v>21996</v>
      </c>
      <c r="D20" s="244"/>
      <c r="E20" s="235" t="s">
        <v>21996</v>
      </c>
      <c r="F20" s="244"/>
      <c r="G20" s="235" t="s">
        <v>21997</v>
      </c>
      <c r="H20" s="244"/>
      <c r="I20" s="235" t="s">
        <v>21997</v>
      </c>
      <c r="J20" s="244"/>
      <c r="K20" s="235" t="s">
        <v>21998</v>
      </c>
      <c r="L20" s="244"/>
      <c r="M20" s="235" t="s">
        <v>21999</v>
      </c>
      <c r="N20" s="244"/>
      <c r="O20" s="235" t="s">
        <v>22000</v>
      </c>
      <c r="P20" s="244"/>
      <c r="Q20" s="235" t="s">
        <v>21997</v>
      </c>
      <c r="R20" s="244"/>
      <c r="S20" s="235" t="s">
        <v>22001</v>
      </c>
      <c r="T20" s="235"/>
      <c r="U20" s="235" t="s">
        <v>22002</v>
      </c>
      <c r="V20" s="244"/>
      <c r="W20" s="235" t="s">
        <v>22003</v>
      </c>
      <c r="X20" s="244"/>
      <c r="Y20" s="235" t="s">
        <v>22004</v>
      </c>
      <c r="Z20" s="244"/>
      <c r="AA20" s="235" t="s">
        <v>21969</v>
      </c>
      <c r="AB20" s="244"/>
      <c r="AC20" s="235" t="s">
        <v>21997</v>
      </c>
      <c r="AD20" s="244"/>
      <c r="AE20" s="246" t="s">
        <v>22005</v>
      </c>
      <c r="AF20" s="244"/>
      <c r="AG20" s="235" t="s">
        <v>22006</v>
      </c>
      <c r="AH20" s="244"/>
      <c r="AI20" s="235" t="s">
        <v>22006</v>
      </c>
      <c r="AJ20" s="244"/>
      <c r="AK20" s="235" t="s">
        <v>22007</v>
      </c>
      <c r="AL20" s="244"/>
      <c r="AM20" s="235" t="s">
        <v>21969</v>
      </c>
      <c r="AN20" s="244"/>
      <c r="AO20" s="235" t="s">
        <v>22008</v>
      </c>
      <c r="AP20" s="244"/>
      <c r="AQ20" s="235" t="s">
        <v>21996</v>
      </c>
      <c r="AR20" s="245"/>
    </row>
    <row r="21" spans="1:45" ht="6.75" customHeight="1" x14ac:dyDescent="0.25">
      <c r="A21" s="242"/>
      <c r="B21" s="247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5"/>
    </row>
    <row r="22" spans="1:45" ht="17.25" customHeight="1" x14ac:dyDescent="0.25">
      <c r="A22" s="248"/>
      <c r="B22" s="249"/>
      <c r="C22" s="250">
        <v>25</v>
      </c>
      <c r="D22" s="248"/>
      <c r="E22" s="251"/>
      <c r="F22" s="248"/>
      <c r="G22" s="248"/>
      <c r="H22" s="248"/>
      <c r="I22" s="248"/>
      <c r="J22" s="248"/>
      <c r="K22" s="248"/>
      <c r="L22" s="248"/>
      <c r="M22" s="252">
        <v>1974</v>
      </c>
      <c r="N22" s="253"/>
      <c r="O22" s="252">
        <v>1997</v>
      </c>
      <c r="P22" s="248"/>
      <c r="Q22" s="248"/>
      <c r="R22" s="248"/>
      <c r="S22" s="252" t="s">
        <v>22009</v>
      </c>
      <c r="T22" s="253"/>
      <c r="U22" s="252">
        <v>24</v>
      </c>
      <c r="V22" s="253"/>
      <c r="W22" s="252">
        <v>0</v>
      </c>
      <c r="X22" s="253"/>
      <c r="Y22" s="252">
        <v>0</v>
      </c>
      <c r="Z22" s="253"/>
      <c r="AA22" s="252">
        <v>0</v>
      </c>
      <c r="AB22" s="248"/>
      <c r="AC22" s="248"/>
      <c r="AD22" s="248"/>
      <c r="AE22" s="252">
        <v>64</v>
      </c>
      <c r="AF22" s="253"/>
      <c r="AG22" s="252">
        <v>2</v>
      </c>
      <c r="AH22" s="253"/>
      <c r="AI22" s="252">
        <v>0</v>
      </c>
      <c r="AJ22" s="254"/>
      <c r="AK22" s="250">
        <v>1294954</v>
      </c>
      <c r="AL22" s="255"/>
      <c r="AM22" s="250">
        <f>(951384+(AK22/U22))</f>
        <v>1005340.4166666666</v>
      </c>
      <c r="AN22" s="248"/>
      <c r="AO22" s="251" t="s">
        <v>21954</v>
      </c>
      <c r="AP22" s="248"/>
      <c r="AQ22" s="251" t="s">
        <v>21954</v>
      </c>
      <c r="AR22" s="256"/>
      <c r="AS22" s="257"/>
    </row>
    <row r="23" spans="1:45" ht="4.5" customHeight="1" x14ac:dyDescent="0.25">
      <c r="A23" s="248"/>
      <c r="B23" s="249"/>
      <c r="C23" s="255"/>
      <c r="D23" s="248"/>
      <c r="E23" s="251"/>
      <c r="F23" s="248"/>
      <c r="G23" s="248"/>
      <c r="H23" s="248"/>
      <c r="I23" s="248"/>
      <c r="J23" s="248"/>
      <c r="K23" s="248"/>
      <c r="L23" s="248"/>
      <c r="M23" s="253"/>
      <c r="N23" s="253"/>
      <c r="O23" s="253"/>
      <c r="P23" s="248"/>
      <c r="Q23" s="248"/>
      <c r="R23" s="248"/>
      <c r="S23" s="253"/>
      <c r="T23" s="253"/>
      <c r="U23" s="253"/>
      <c r="V23" s="253"/>
      <c r="W23" s="253"/>
      <c r="X23" s="253"/>
      <c r="Y23" s="253"/>
      <c r="Z23" s="253"/>
      <c r="AA23" s="253"/>
      <c r="AB23" s="248"/>
      <c r="AC23" s="248"/>
      <c r="AD23" s="248"/>
      <c r="AE23" s="253"/>
      <c r="AF23" s="253"/>
      <c r="AG23" s="253"/>
      <c r="AH23" s="253"/>
      <c r="AI23" s="253"/>
      <c r="AJ23" s="254"/>
      <c r="AK23" s="255"/>
      <c r="AL23" s="255"/>
      <c r="AM23" s="255"/>
      <c r="AN23" s="248"/>
      <c r="AO23" s="251"/>
      <c r="AP23" s="248"/>
      <c r="AQ23" s="251"/>
      <c r="AR23" s="256"/>
      <c r="AS23" s="257"/>
    </row>
    <row r="24" spans="1:45" ht="17.25" customHeight="1" x14ac:dyDescent="0.25">
      <c r="A24" s="248"/>
      <c r="B24" s="249"/>
      <c r="C24" s="250">
        <v>13</v>
      </c>
      <c r="D24" s="248"/>
      <c r="E24" s="251" t="s">
        <v>18676</v>
      </c>
      <c r="F24" s="248"/>
      <c r="G24" s="248"/>
      <c r="H24" s="248"/>
      <c r="I24" s="248"/>
      <c r="J24" s="248"/>
      <c r="K24" s="248"/>
      <c r="L24" s="248"/>
      <c r="M24" s="252">
        <v>1978</v>
      </c>
      <c r="N24" s="253"/>
      <c r="O24" s="252">
        <v>1989</v>
      </c>
      <c r="P24" s="248"/>
      <c r="Q24" s="248"/>
      <c r="R24" s="248"/>
      <c r="S24" s="252" t="s">
        <v>22010</v>
      </c>
      <c r="T24" s="253"/>
      <c r="U24" s="252">
        <v>11</v>
      </c>
      <c r="V24" s="253"/>
      <c r="W24" s="252">
        <v>0</v>
      </c>
      <c r="X24" s="253"/>
      <c r="Y24" s="252">
        <v>0</v>
      </c>
      <c r="Z24" s="253"/>
      <c r="AA24" s="252">
        <v>0</v>
      </c>
      <c r="AB24" s="248"/>
      <c r="AC24" s="248"/>
      <c r="AD24" s="248"/>
      <c r="AE24" s="252">
        <v>56</v>
      </c>
      <c r="AF24" s="253"/>
      <c r="AG24" s="252">
        <v>2</v>
      </c>
      <c r="AH24" s="253"/>
      <c r="AI24" s="252">
        <v>0</v>
      </c>
      <c r="AJ24" s="254"/>
      <c r="AK24" s="250">
        <v>342744</v>
      </c>
      <c r="AL24" s="255"/>
      <c r="AM24" s="250">
        <f>(1475197+(AK24/U24))</f>
        <v>1506355.5454545454</v>
      </c>
      <c r="AN24" s="248"/>
      <c r="AO24" s="251" t="s">
        <v>21954</v>
      </c>
      <c r="AP24" s="248"/>
      <c r="AQ24" s="251" t="s">
        <v>21954</v>
      </c>
      <c r="AR24" s="256"/>
      <c r="AS24" s="257"/>
    </row>
    <row r="25" spans="1:45" ht="5.25" customHeight="1" x14ac:dyDescent="0.25">
      <c r="A25" s="248"/>
      <c r="B25" s="249"/>
      <c r="C25" s="255"/>
      <c r="D25" s="248"/>
      <c r="E25" s="251"/>
      <c r="F25" s="248"/>
      <c r="G25" s="248"/>
      <c r="H25" s="248"/>
      <c r="I25" s="248"/>
      <c r="J25" s="248"/>
      <c r="K25" s="248"/>
      <c r="L25" s="248"/>
      <c r="M25" s="253"/>
      <c r="N25" s="253"/>
      <c r="O25" s="253"/>
      <c r="P25" s="248"/>
      <c r="Q25" s="248"/>
      <c r="R25" s="248"/>
      <c r="S25" s="253"/>
      <c r="T25" s="253"/>
      <c r="U25" s="253"/>
      <c r="V25" s="253"/>
      <c r="W25" s="253"/>
      <c r="X25" s="253"/>
      <c r="Y25" s="253"/>
      <c r="Z25" s="253"/>
      <c r="AA25" s="253"/>
      <c r="AB25" s="248"/>
      <c r="AC25" s="248"/>
      <c r="AD25" s="248"/>
      <c r="AE25" s="253"/>
      <c r="AF25" s="253"/>
      <c r="AG25" s="253"/>
      <c r="AH25" s="253"/>
      <c r="AI25" s="253"/>
      <c r="AJ25" s="254"/>
      <c r="AK25" s="255"/>
      <c r="AL25" s="255"/>
      <c r="AM25" s="255"/>
      <c r="AN25" s="248"/>
      <c r="AO25" s="251"/>
      <c r="AP25" s="248"/>
      <c r="AQ25" s="251"/>
      <c r="AR25" s="256"/>
      <c r="AS25" s="257"/>
    </row>
    <row r="26" spans="1:45" ht="17.25" customHeight="1" x14ac:dyDescent="0.25">
      <c r="A26" s="248"/>
      <c r="B26" s="249"/>
      <c r="C26" s="250">
        <v>4</v>
      </c>
      <c r="D26" s="248"/>
      <c r="E26" s="251"/>
      <c r="F26" s="248"/>
      <c r="G26" s="248"/>
      <c r="H26" s="248"/>
      <c r="I26" s="248"/>
      <c r="J26" s="248"/>
      <c r="K26" s="248"/>
      <c r="L26" s="248"/>
      <c r="M26" s="252">
        <v>1980</v>
      </c>
      <c r="N26" s="253"/>
      <c r="O26" s="252">
        <v>1989</v>
      </c>
      <c r="P26" s="248"/>
      <c r="Q26" s="248"/>
      <c r="R26" s="248"/>
      <c r="S26" s="252" t="s">
        <v>22010</v>
      </c>
      <c r="T26" s="253"/>
      <c r="U26" s="252">
        <v>3</v>
      </c>
      <c r="V26" s="253"/>
      <c r="W26" s="252">
        <v>0</v>
      </c>
      <c r="X26" s="253"/>
      <c r="Y26" s="252">
        <v>0</v>
      </c>
      <c r="Z26" s="253"/>
      <c r="AA26" s="252">
        <v>0</v>
      </c>
      <c r="AB26" s="248"/>
      <c r="AC26" s="248"/>
      <c r="AD26" s="248"/>
      <c r="AE26" s="252">
        <v>56</v>
      </c>
      <c r="AF26" s="253"/>
      <c r="AG26" s="252">
        <v>2</v>
      </c>
      <c r="AH26" s="253"/>
      <c r="AI26" s="252">
        <v>0</v>
      </c>
      <c r="AJ26" s="254"/>
      <c r="AK26" s="250">
        <v>95680</v>
      </c>
      <c r="AL26" s="255"/>
      <c r="AM26" s="250">
        <f>(2494040+(AK26/U26))</f>
        <v>2525933.3333333335</v>
      </c>
      <c r="AN26" s="248"/>
      <c r="AO26" s="251" t="s">
        <v>21954</v>
      </c>
      <c r="AP26" s="248"/>
      <c r="AQ26" s="251" t="s">
        <v>21954</v>
      </c>
      <c r="AR26" s="256"/>
      <c r="AS26" s="257"/>
    </row>
    <row r="27" spans="1:45" ht="4.5" customHeight="1" x14ac:dyDescent="0.25">
      <c r="A27" s="248"/>
      <c r="B27" s="249"/>
      <c r="C27" s="255"/>
      <c r="D27" s="248"/>
      <c r="E27" s="251"/>
      <c r="F27" s="248"/>
      <c r="G27" s="248"/>
      <c r="H27" s="248"/>
      <c r="I27" s="248"/>
      <c r="J27" s="248"/>
      <c r="K27" s="248"/>
      <c r="L27" s="248"/>
      <c r="M27" s="253"/>
      <c r="N27" s="253"/>
      <c r="O27" s="253"/>
      <c r="P27" s="248"/>
      <c r="Q27" s="248"/>
      <c r="R27" s="248"/>
      <c r="S27" s="253"/>
      <c r="T27" s="253"/>
      <c r="U27" s="253"/>
      <c r="V27" s="253"/>
      <c r="W27" s="253"/>
      <c r="X27" s="253"/>
      <c r="Y27" s="253"/>
      <c r="Z27" s="253"/>
      <c r="AA27" s="253"/>
      <c r="AB27" s="248"/>
      <c r="AC27" s="248"/>
      <c r="AD27" s="248"/>
      <c r="AE27" s="253"/>
      <c r="AF27" s="253"/>
      <c r="AG27" s="253"/>
      <c r="AH27" s="253"/>
      <c r="AI27" s="253"/>
      <c r="AJ27" s="254"/>
      <c r="AK27" s="255"/>
      <c r="AL27" s="255"/>
      <c r="AM27" s="255"/>
      <c r="AN27" s="248"/>
      <c r="AO27" s="251"/>
      <c r="AP27" s="248"/>
      <c r="AQ27" s="251"/>
      <c r="AR27" s="256"/>
      <c r="AS27" s="257"/>
    </row>
    <row r="28" spans="1:45" ht="17.25" customHeight="1" x14ac:dyDescent="0.25">
      <c r="A28" s="248"/>
      <c r="B28" s="249"/>
      <c r="C28" s="250">
        <v>25</v>
      </c>
      <c r="D28" s="248"/>
      <c r="E28" s="251"/>
      <c r="F28" s="248"/>
      <c r="G28" s="248"/>
      <c r="H28" s="248"/>
      <c r="I28" s="248"/>
      <c r="J28" s="248"/>
      <c r="K28" s="248"/>
      <c r="L28" s="248"/>
      <c r="M28" s="252">
        <v>1988</v>
      </c>
      <c r="N28" s="253"/>
      <c r="O28" s="252">
        <v>2002</v>
      </c>
      <c r="P28" s="248"/>
      <c r="Q28" s="248"/>
      <c r="R28" s="248"/>
      <c r="S28" s="252" t="s">
        <v>22011</v>
      </c>
      <c r="T28" s="253"/>
      <c r="U28" s="252">
        <v>23</v>
      </c>
      <c r="V28" s="253"/>
      <c r="W28" s="252">
        <v>0</v>
      </c>
      <c r="X28" s="253"/>
      <c r="Y28" s="252">
        <v>0</v>
      </c>
      <c r="Z28" s="253"/>
      <c r="AA28" s="252">
        <v>0</v>
      </c>
      <c r="AB28" s="248"/>
      <c r="AC28" s="248"/>
      <c r="AD28" s="248"/>
      <c r="AE28" s="252">
        <v>64</v>
      </c>
      <c r="AF28" s="253"/>
      <c r="AG28" s="252">
        <v>2</v>
      </c>
      <c r="AH28" s="253"/>
      <c r="AI28" s="252">
        <v>0</v>
      </c>
      <c r="AJ28" s="254"/>
      <c r="AK28" s="250">
        <v>1172073</v>
      </c>
      <c r="AL28" s="255"/>
      <c r="AM28" s="250">
        <f>(1651694+(AK28/U28))</f>
        <v>1702653.6956521738</v>
      </c>
      <c r="AN28" s="248"/>
      <c r="AO28" s="251" t="s">
        <v>21954</v>
      </c>
      <c r="AP28" s="248"/>
      <c r="AQ28" s="251" t="s">
        <v>21954</v>
      </c>
      <c r="AR28" s="256"/>
      <c r="AS28" s="257"/>
    </row>
    <row r="29" spans="1:45" ht="4.5" customHeight="1" x14ac:dyDescent="0.25">
      <c r="A29" s="248"/>
      <c r="B29" s="249"/>
      <c r="C29" s="255"/>
      <c r="D29" s="248"/>
      <c r="E29" s="251"/>
      <c r="F29" s="248"/>
      <c r="G29" s="248"/>
      <c r="H29" s="248"/>
      <c r="I29" s="248"/>
      <c r="J29" s="248"/>
      <c r="K29" s="248"/>
      <c r="L29" s="248"/>
      <c r="M29" s="253"/>
      <c r="N29" s="253"/>
      <c r="O29" s="253"/>
      <c r="P29" s="248"/>
      <c r="Q29" s="248"/>
      <c r="R29" s="248"/>
      <c r="S29" s="253"/>
      <c r="T29" s="253"/>
      <c r="U29" s="253"/>
      <c r="V29" s="253"/>
      <c r="W29" s="253"/>
      <c r="X29" s="253"/>
      <c r="Y29" s="253"/>
      <c r="Z29" s="253"/>
      <c r="AA29" s="253"/>
      <c r="AB29" s="248"/>
      <c r="AC29" s="248"/>
      <c r="AD29" s="248"/>
      <c r="AE29" s="253"/>
      <c r="AF29" s="253"/>
      <c r="AG29" s="253"/>
      <c r="AH29" s="253"/>
      <c r="AI29" s="253"/>
      <c r="AJ29" s="254"/>
      <c r="AK29" s="255"/>
      <c r="AL29" s="255"/>
      <c r="AM29" s="255"/>
      <c r="AN29" s="248"/>
      <c r="AO29" s="251"/>
      <c r="AP29" s="248"/>
      <c r="AQ29" s="251"/>
      <c r="AR29" s="256"/>
      <c r="AS29" s="257"/>
    </row>
    <row r="30" spans="1:45" ht="17.25" customHeight="1" x14ac:dyDescent="0.25">
      <c r="A30" s="248"/>
      <c r="B30" s="249"/>
      <c r="C30" s="250">
        <v>12</v>
      </c>
      <c r="D30" s="248"/>
      <c r="E30" s="251"/>
      <c r="F30" s="248"/>
      <c r="G30" s="248"/>
      <c r="H30" s="248"/>
      <c r="I30" s="248"/>
      <c r="J30" s="248"/>
      <c r="K30" s="248"/>
      <c r="L30" s="248"/>
      <c r="M30" s="252">
        <v>1991</v>
      </c>
      <c r="N30" s="253"/>
      <c r="O30" s="252">
        <v>2004</v>
      </c>
      <c r="P30" s="248"/>
      <c r="Q30" s="248"/>
      <c r="R30" s="248"/>
      <c r="S30" s="252" t="s">
        <v>22012</v>
      </c>
      <c r="T30" s="253"/>
      <c r="U30" s="252">
        <v>12</v>
      </c>
      <c r="V30" s="253"/>
      <c r="W30" s="252">
        <v>0</v>
      </c>
      <c r="X30" s="253"/>
      <c r="Y30" s="252">
        <v>0</v>
      </c>
      <c r="Z30" s="253"/>
      <c r="AA30" s="252">
        <v>0</v>
      </c>
      <c r="AB30" s="248"/>
      <c r="AC30" s="248"/>
      <c r="AD30" s="248"/>
      <c r="AE30" s="252">
        <v>64</v>
      </c>
      <c r="AF30" s="253"/>
      <c r="AG30" s="252">
        <v>2</v>
      </c>
      <c r="AH30" s="253"/>
      <c r="AI30" s="252">
        <v>0</v>
      </c>
      <c r="AJ30" s="254"/>
      <c r="AK30" s="250">
        <v>646610</v>
      </c>
      <c r="AL30" s="255"/>
      <c r="AM30" s="250">
        <f>(1382172+(AK30/U30))</f>
        <v>1436056.1666666667</v>
      </c>
      <c r="AN30" s="248"/>
      <c r="AO30" s="251" t="s">
        <v>21954</v>
      </c>
      <c r="AP30" s="248"/>
      <c r="AQ30" s="251" t="s">
        <v>21954</v>
      </c>
      <c r="AR30" s="256"/>
      <c r="AS30" s="257"/>
    </row>
    <row r="31" spans="1:45" ht="4.5" customHeight="1" x14ac:dyDescent="0.25">
      <c r="A31" s="248"/>
      <c r="B31" s="249"/>
      <c r="C31" s="255"/>
      <c r="D31" s="248"/>
      <c r="E31" s="251"/>
      <c r="F31" s="248"/>
      <c r="G31" s="248"/>
      <c r="H31" s="248"/>
      <c r="I31" s="248"/>
      <c r="J31" s="248"/>
      <c r="K31" s="248"/>
      <c r="L31" s="248"/>
      <c r="M31" s="253"/>
      <c r="N31" s="253"/>
      <c r="O31" s="253"/>
      <c r="P31" s="248"/>
      <c r="Q31" s="248"/>
      <c r="R31" s="248"/>
      <c r="S31" s="253"/>
      <c r="T31" s="253"/>
      <c r="U31" s="253"/>
      <c r="V31" s="253"/>
      <c r="W31" s="253"/>
      <c r="X31" s="253"/>
      <c r="Y31" s="253"/>
      <c r="Z31" s="253"/>
      <c r="AA31" s="253"/>
      <c r="AB31" s="248"/>
      <c r="AC31" s="248"/>
      <c r="AD31" s="248"/>
      <c r="AE31" s="253"/>
      <c r="AF31" s="253"/>
      <c r="AG31" s="253"/>
      <c r="AH31" s="253"/>
      <c r="AI31" s="253"/>
      <c r="AJ31" s="254"/>
      <c r="AK31" s="255"/>
      <c r="AL31" s="255"/>
      <c r="AM31" s="255"/>
      <c r="AN31" s="248"/>
      <c r="AO31" s="251"/>
      <c r="AP31" s="248"/>
      <c r="AQ31" s="251"/>
      <c r="AR31" s="256"/>
      <c r="AS31" s="257"/>
    </row>
    <row r="32" spans="1:45" ht="17.25" customHeight="1" x14ac:dyDescent="0.25">
      <c r="A32" s="248"/>
      <c r="B32" s="249"/>
      <c r="C32" s="250">
        <v>1</v>
      </c>
      <c r="D32" s="248"/>
      <c r="E32" s="251"/>
      <c r="F32" s="248"/>
      <c r="G32" s="248"/>
      <c r="H32" s="248"/>
      <c r="I32" s="248"/>
      <c r="J32" s="248"/>
      <c r="K32" s="248"/>
      <c r="L32" s="248"/>
      <c r="M32" s="252">
        <v>1954</v>
      </c>
      <c r="N32" s="253"/>
      <c r="O32" s="252"/>
      <c r="P32" s="248"/>
      <c r="Q32" s="248"/>
      <c r="R32" s="248"/>
      <c r="S32" s="252" t="s">
        <v>22013</v>
      </c>
      <c r="T32" s="253"/>
      <c r="U32" s="252">
        <v>1</v>
      </c>
      <c r="V32" s="253"/>
      <c r="W32" s="252">
        <v>0</v>
      </c>
      <c r="X32" s="253"/>
      <c r="Y32" s="252">
        <v>0</v>
      </c>
      <c r="Z32" s="253"/>
      <c r="AA32" s="252">
        <v>0</v>
      </c>
      <c r="AB32" s="248"/>
      <c r="AC32" s="248"/>
      <c r="AD32" s="248"/>
      <c r="AE32" s="252">
        <v>56</v>
      </c>
      <c r="AF32" s="253"/>
      <c r="AG32" s="252">
        <v>2</v>
      </c>
      <c r="AH32" s="253"/>
      <c r="AI32" s="252">
        <v>0</v>
      </c>
      <c r="AJ32" s="254"/>
      <c r="AK32" s="250">
        <v>4000</v>
      </c>
      <c r="AL32" s="255"/>
      <c r="AM32" s="250">
        <f>2915980+AK32</f>
        <v>2919980</v>
      </c>
      <c r="AN32" s="248"/>
      <c r="AO32" s="251" t="s">
        <v>21954</v>
      </c>
      <c r="AP32" s="248"/>
      <c r="AQ32" s="251" t="s">
        <v>21954</v>
      </c>
      <c r="AR32" s="256"/>
      <c r="AS32" s="257"/>
    </row>
    <row r="33" spans="1:45" ht="5.25" customHeight="1" x14ac:dyDescent="0.25">
      <c r="A33" s="248"/>
      <c r="B33" s="249"/>
      <c r="C33" s="255"/>
      <c r="D33" s="248"/>
      <c r="E33" s="251"/>
      <c r="F33" s="248"/>
      <c r="G33" s="248"/>
      <c r="H33" s="248"/>
      <c r="I33" s="248"/>
      <c r="J33" s="248"/>
      <c r="K33" s="248"/>
      <c r="L33" s="248"/>
      <c r="M33" s="253"/>
      <c r="N33" s="253"/>
      <c r="O33" s="253"/>
      <c r="P33" s="248"/>
      <c r="Q33" s="248"/>
      <c r="R33" s="248"/>
      <c r="S33" s="253"/>
      <c r="T33" s="253"/>
      <c r="U33" s="253"/>
      <c r="V33" s="253"/>
      <c r="W33" s="253"/>
      <c r="X33" s="253"/>
      <c r="Y33" s="253"/>
      <c r="Z33" s="253"/>
      <c r="AA33" s="253"/>
      <c r="AB33" s="248"/>
      <c r="AC33" s="248"/>
      <c r="AD33" s="248"/>
      <c r="AE33" s="253"/>
      <c r="AF33" s="253"/>
      <c r="AG33" s="253"/>
      <c r="AH33" s="253"/>
      <c r="AI33" s="253"/>
      <c r="AJ33" s="254"/>
      <c r="AK33" s="255"/>
      <c r="AL33" s="255"/>
      <c r="AM33" s="255"/>
      <c r="AN33" s="248"/>
      <c r="AO33" s="251"/>
      <c r="AP33" s="248"/>
      <c r="AQ33" s="251"/>
      <c r="AR33" s="256"/>
      <c r="AS33" s="257"/>
    </row>
    <row r="34" spans="1:45" ht="17.25" customHeight="1" x14ac:dyDescent="0.25">
      <c r="A34" s="248"/>
      <c r="B34" s="249"/>
      <c r="C34" s="250">
        <v>1</v>
      </c>
      <c r="D34" s="248"/>
      <c r="E34" s="251"/>
      <c r="F34" s="248"/>
      <c r="G34" s="248"/>
      <c r="H34" s="248"/>
      <c r="I34" s="248"/>
      <c r="J34" s="248"/>
      <c r="K34" s="248"/>
      <c r="L34" s="248"/>
      <c r="M34" s="252">
        <v>1971</v>
      </c>
      <c r="N34" s="253"/>
      <c r="O34" s="252"/>
      <c r="P34" s="248"/>
      <c r="Q34" s="248"/>
      <c r="R34" s="248"/>
      <c r="S34" s="252" t="s">
        <v>22014</v>
      </c>
      <c r="T34" s="253"/>
      <c r="U34" s="252">
        <v>1</v>
      </c>
      <c r="V34" s="253"/>
      <c r="W34" s="252">
        <v>0</v>
      </c>
      <c r="X34" s="253"/>
      <c r="Y34" s="252">
        <v>0</v>
      </c>
      <c r="Z34" s="253"/>
      <c r="AA34" s="252">
        <v>0</v>
      </c>
      <c r="AB34" s="248"/>
      <c r="AC34" s="248"/>
      <c r="AD34" s="248"/>
      <c r="AE34" s="252">
        <v>64</v>
      </c>
      <c r="AF34" s="253"/>
      <c r="AG34" s="252">
        <v>2</v>
      </c>
      <c r="AH34" s="253"/>
      <c r="AI34" s="252">
        <v>0</v>
      </c>
      <c r="AJ34" s="254"/>
      <c r="AK34" s="250">
        <v>15000</v>
      </c>
      <c r="AL34" s="255"/>
      <c r="AM34" s="250">
        <f>111000+AK34</f>
        <v>126000</v>
      </c>
      <c r="AN34" s="248"/>
      <c r="AO34" s="251" t="s">
        <v>21954</v>
      </c>
      <c r="AP34" s="248"/>
      <c r="AQ34" s="251" t="s">
        <v>21954</v>
      </c>
      <c r="AR34" s="256"/>
      <c r="AS34" s="257"/>
    </row>
    <row r="35" spans="1:45" ht="4.5" customHeight="1" x14ac:dyDescent="0.25">
      <c r="A35" s="248"/>
      <c r="B35" s="249"/>
      <c r="C35" s="255"/>
      <c r="D35" s="248"/>
      <c r="E35" s="251"/>
      <c r="F35" s="248"/>
      <c r="G35" s="248"/>
      <c r="H35" s="248"/>
      <c r="I35" s="248"/>
      <c r="J35" s="248"/>
      <c r="K35" s="248"/>
      <c r="L35" s="248"/>
      <c r="M35" s="253"/>
      <c r="N35" s="253"/>
      <c r="O35" s="253"/>
      <c r="P35" s="248"/>
      <c r="Q35" s="248"/>
      <c r="R35" s="248"/>
      <c r="S35" s="253"/>
      <c r="T35" s="253"/>
      <c r="U35" s="253"/>
      <c r="V35" s="253"/>
      <c r="W35" s="253"/>
      <c r="X35" s="253"/>
      <c r="Y35" s="253"/>
      <c r="Z35" s="253"/>
      <c r="AA35" s="253"/>
      <c r="AB35" s="248"/>
      <c r="AC35" s="248"/>
      <c r="AD35" s="248"/>
      <c r="AE35" s="253"/>
      <c r="AF35" s="253"/>
      <c r="AG35" s="253"/>
      <c r="AH35" s="253"/>
      <c r="AI35" s="253"/>
      <c r="AJ35" s="254"/>
      <c r="AK35" s="255"/>
      <c r="AL35" s="255"/>
      <c r="AM35" s="255"/>
      <c r="AN35" s="248"/>
      <c r="AO35" s="251"/>
      <c r="AP35" s="248"/>
      <c r="AQ35" s="251"/>
      <c r="AR35" s="256"/>
      <c r="AS35" s="257"/>
    </row>
    <row r="36" spans="1:45" ht="17.25" customHeight="1" x14ac:dyDescent="0.25">
      <c r="A36" s="248"/>
      <c r="B36" s="249"/>
      <c r="C36" s="250">
        <v>2</v>
      </c>
      <c r="D36" s="248"/>
      <c r="E36" s="251"/>
      <c r="F36" s="248"/>
      <c r="G36" s="248"/>
      <c r="H36" s="248"/>
      <c r="I36" s="248"/>
      <c r="J36" s="248"/>
      <c r="K36" s="248"/>
      <c r="L36" s="248"/>
      <c r="M36" s="252">
        <v>2009</v>
      </c>
      <c r="N36" s="253"/>
      <c r="O36" s="252"/>
      <c r="P36" s="248"/>
      <c r="Q36" s="248"/>
      <c r="R36" s="248"/>
      <c r="S36" s="252" t="s">
        <v>22015</v>
      </c>
      <c r="T36" s="253"/>
      <c r="U36" s="252">
        <v>2</v>
      </c>
      <c r="V36" s="253"/>
      <c r="W36" s="252">
        <v>0</v>
      </c>
      <c r="X36" s="253"/>
      <c r="Y36" s="252">
        <v>0</v>
      </c>
      <c r="Z36" s="253"/>
      <c r="AA36" s="252">
        <v>0</v>
      </c>
      <c r="AB36" s="248"/>
      <c r="AC36" s="248"/>
      <c r="AD36" s="248"/>
      <c r="AE36" s="252">
        <v>65</v>
      </c>
      <c r="AF36" s="253"/>
      <c r="AG36" s="252">
        <v>2</v>
      </c>
      <c r="AH36" s="253"/>
      <c r="AI36" s="252">
        <v>0</v>
      </c>
      <c r="AJ36" s="254"/>
      <c r="AK36" s="250">
        <v>30000</v>
      </c>
      <c r="AL36" s="255"/>
      <c r="AM36" s="250">
        <f>(76500+(AK36/U36))</f>
        <v>91500</v>
      </c>
      <c r="AN36" s="248"/>
      <c r="AO36" s="251" t="s">
        <v>21954</v>
      </c>
      <c r="AP36" s="248"/>
      <c r="AQ36" s="251" t="s">
        <v>21954</v>
      </c>
      <c r="AR36" s="256"/>
      <c r="AS36" s="257"/>
    </row>
    <row r="37" spans="1:45" ht="5.25" customHeight="1" x14ac:dyDescent="0.25">
      <c r="A37" s="248"/>
      <c r="B37" s="249"/>
      <c r="C37" s="255"/>
      <c r="D37" s="248"/>
      <c r="E37" s="251"/>
      <c r="F37" s="248"/>
      <c r="G37" s="248"/>
      <c r="H37" s="248"/>
      <c r="I37" s="248"/>
      <c r="J37" s="248"/>
      <c r="K37" s="248"/>
      <c r="L37" s="248"/>
      <c r="M37" s="253"/>
      <c r="N37" s="253"/>
      <c r="O37" s="253"/>
      <c r="P37" s="248"/>
      <c r="Q37" s="248"/>
      <c r="R37" s="248"/>
      <c r="S37" s="253"/>
      <c r="T37" s="253"/>
      <c r="U37" s="253"/>
      <c r="V37" s="253"/>
      <c r="W37" s="253"/>
      <c r="X37" s="253"/>
      <c r="Y37" s="253"/>
      <c r="Z37" s="253"/>
      <c r="AA37" s="253"/>
      <c r="AB37" s="248"/>
      <c r="AC37" s="248"/>
      <c r="AD37" s="248"/>
      <c r="AE37" s="253"/>
      <c r="AF37" s="253"/>
      <c r="AG37" s="253"/>
      <c r="AH37" s="253"/>
      <c r="AI37" s="253"/>
      <c r="AJ37" s="254"/>
      <c r="AK37" s="255"/>
      <c r="AL37" s="255"/>
      <c r="AM37" s="255"/>
      <c r="AN37" s="248"/>
      <c r="AO37" s="251"/>
      <c r="AP37" s="248"/>
      <c r="AQ37" s="251"/>
      <c r="AR37" s="256"/>
      <c r="AS37" s="257"/>
    </row>
    <row r="38" spans="1:45" ht="17.25" customHeight="1" x14ac:dyDescent="0.25">
      <c r="A38" s="248"/>
      <c r="B38" s="249"/>
      <c r="C38" s="250">
        <v>2</v>
      </c>
      <c r="D38" s="248"/>
      <c r="E38" s="251"/>
      <c r="F38" s="248"/>
      <c r="G38" s="248"/>
      <c r="H38" s="248"/>
      <c r="I38" s="248"/>
      <c r="J38" s="248"/>
      <c r="K38" s="248"/>
      <c r="L38" s="248"/>
      <c r="M38" s="252">
        <v>2009</v>
      </c>
      <c r="N38" s="253"/>
      <c r="O38" s="252"/>
      <c r="P38" s="248"/>
      <c r="Q38" s="248"/>
      <c r="R38" s="248"/>
      <c r="S38" s="252" t="s">
        <v>22016</v>
      </c>
      <c r="T38" s="253"/>
      <c r="U38" s="252">
        <v>2</v>
      </c>
      <c r="V38" s="253"/>
      <c r="W38" s="252">
        <v>0</v>
      </c>
      <c r="X38" s="253"/>
      <c r="Y38" s="252">
        <v>0</v>
      </c>
      <c r="Z38" s="253"/>
      <c r="AA38" s="252">
        <v>0</v>
      </c>
      <c r="AB38" s="248"/>
      <c r="AC38" s="248"/>
      <c r="AD38" s="248"/>
      <c r="AE38" s="252">
        <v>65</v>
      </c>
      <c r="AF38" s="253"/>
      <c r="AG38" s="252">
        <v>2</v>
      </c>
      <c r="AH38" s="253"/>
      <c r="AI38" s="252">
        <v>0</v>
      </c>
      <c r="AJ38" s="254"/>
      <c r="AK38" s="250">
        <v>94875</v>
      </c>
      <c r="AL38" s="255"/>
      <c r="AM38" s="250">
        <f>(171391+(AK38/U38))</f>
        <v>218828.5</v>
      </c>
      <c r="AN38" s="248"/>
      <c r="AO38" s="251" t="s">
        <v>21954</v>
      </c>
      <c r="AP38" s="248"/>
      <c r="AQ38" s="251" t="s">
        <v>21954</v>
      </c>
      <c r="AR38" s="256"/>
      <c r="AS38" s="257"/>
    </row>
    <row r="39" spans="1:45" ht="5.25" customHeight="1" x14ac:dyDescent="0.25">
      <c r="A39" s="248"/>
      <c r="B39" s="249"/>
      <c r="C39" s="255"/>
      <c r="D39" s="248"/>
      <c r="E39" s="251"/>
      <c r="F39" s="248"/>
      <c r="G39" s="248"/>
      <c r="H39" s="248"/>
      <c r="I39" s="248"/>
      <c r="J39" s="248"/>
      <c r="K39" s="248"/>
      <c r="L39" s="248"/>
      <c r="M39" s="253"/>
      <c r="N39" s="253"/>
      <c r="O39" s="253"/>
      <c r="P39" s="248"/>
      <c r="Q39" s="248"/>
      <c r="R39" s="248"/>
      <c r="S39" s="253"/>
      <c r="T39" s="253"/>
      <c r="U39" s="253"/>
      <c r="V39" s="253"/>
      <c r="W39" s="253"/>
      <c r="X39" s="253"/>
      <c r="Y39" s="253"/>
      <c r="Z39" s="253"/>
      <c r="AA39" s="253"/>
      <c r="AB39" s="248"/>
      <c r="AC39" s="248"/>
      <c r="AD39" s="248"/>
      <c r="AE39" s="253"/>
      <c r="AF39" s="253"/>
      <c r="AG39" s="253"/>
      <c r="AH39" s="253"/>
      <c r="AI39" s="253"/>
      <c r="AJ39" s="254"/>
      <c r="AK39" s="255"/>
      <c r="AL39" s="255"/>
      <c r="AM39" s="255"/>
      <c r="AN39" s="248"/>
      <c r="AO39" s="251"/>
      <c r="AP39" s="248"/>
      <c r="AQ39" s="251"/>
      <c r="AR39" s="256"/>
      <c r="AS39" s="257"/>
    </row>
    <row r="40" spans="1:45" ht="17.25" customHeight="1" x14ac:dyDescent="0.25">
      <c r="A40" s="248"/>
      <c r="B40" s="249"/>
      <c r="C40" s="250">
        <v>33</v>
      </c>
      <c r="D40" s="248"/>
      <c r="E40" s="251"/>
      <c r="F40" s="248"/>
      <c r="G40" s="248"/>
      <c r="H40" s="248"/>
      <c r="I40" s="248"/>
      <c r="J40" s="248"/>
      <c r="K40" s="248"/>
      <c r="L40" s="248"/>
      <c r="M40" s="252">
        <v>2013</v>
      </c>
      <c r="N40" s="253"/>
      <c r="O40" s="252"/>
      <c r="P40" s="248"/>
      <c r="Q40" s="248"/>
      <c r="R40" s="248"/>
      <c r="S40" s="252" t="s">
        <v>22017</v>
      </c>
      <c r="T40" s="253"/>
      <c r="U40" s="252">
        <v>33</v>
      </c>
      <c r="V40" s="253"/>
      <c r="W40" s="252">
        <v>0</v>
      </c>
      <c r="X40" s="253"/>
      <c r="Y40" s="252">
        <v>0</v>
      </c>
      <c r="Z40" s="253"/>
      <c r="AA40" s="252">
        <v>0</v>
      </c>
      <c r="AB40" s="248"/>
      <c r="AC40" s="248"/>
      <c r="AD40" s="248"/>
      <c r="AE40" s="252">
        <v>65</v>
      </c>
      <c r="AF40" s="253"/>
      <c r="AG40" s="252">
        <v>2</v>
      </c>
      <c r="AH40" s="253"/>
      <c r="AI40" s="252">
        <v>0</v>
      </c>
      <c r="AJ40" s="254"/>
      <c r="AK40" s="250">
        <v>431206</v>
      </c>
      <c r="AL40" s="255" t="s">
        <v>280</v>
      </c>
      <c r="AM40" s="250">
        <f>(5842+(AK40/U40))</f>
        <v>18908.848484848484</v>
      </c>
      <c r="AN40" s="248"/>
      <c r="AO40" s="251" t="s">
        <v>21954</v>
      </c>
      <c r="AP40" s="248"/>
      <c r="AQ40" s="251" t="s">
        <v>21954</v>
      </c>
      <c r="AR40" s="256"/>
      <c r="AS40" s="257"/>
    </row>
    <row r="41" spans="1:45" ht="6" customHeight="1" x14ac:dyDescent="0.25">
      <c r="A41" s="248"/>
      <c r="B41" s="249"/>
      <c r="C41" s="255"/>
      <c r="D41" s="248"/>
      <c r="E41" s="251"/>
      <c r="F41" s="248"/>
      <c r="G41" s="248"/>
      <c r="H41" s="248"/>
      <c r="I41" s="248"/>
      <c r="J41" s="248"/>
      <c r="K41" s="248"/>
      <c r="L41" s="248"/>
      <c r="M41" s="253"/>
      <c r="N41" s="253"/>
      <c r="O41" s="253"/>
      <c r="P41" s="248"/>
      <c r="Q41" s="248"/>
      <c r="R41" s="248"/>
      <c r="S41" s="253"/>
      <c r="T41" s="253"/>
      <c r="U41" s="253"/>
      <c r="V41" s="253"/>
      <c r="W41" s="253"/>
      <c r="X41" s="253"/>
      <c r="Y41" s="253"/>
      <c r="Z41" s="253"/>
      <c r="AA41" s="253"/>
      <c r="AB41" s="248"/>
      <c r="AC41" s="248"/>
      <c r="AD41" s="248"/>
      <c r="AE41" s="253"/>
      <c r="AF41" s="253"/>
      <c r="AG41" s="253"/>
      <c r="AH41" s="253"/>
      <c r="AI41" s="253"/>
      <c r="AJ41" s="254"/>
      <c r="AK41" s="255"/>
      <c r="AL41" s="255"/>
      <c r="AM41" s="255"/>
      <c r="AN41" s="248"/>
      <c r="AO41" s="251"/>
      <c r="AP41" s="248"/>
      <c r="AQ41" s="251"/>
      <c r="AR41" s="256"/>
      <c r="AS41" s="257"/>
    </row>
    <row r="42" spans="1:45" ht="17.25" customHeight="1" x14ac:dyDescent="0.25">
      <c r="A42" s="248"/>
      <c r="B42" s="249"/>
      <c r="C42" s="250"/>
      <c r="D42" s="248"/>
      <c r="E42" s="251"/>
      <c r="F42" s="248"/>
      <c r="G42" s="248"/>
      <c r="H42" s="248"/>
      <c r="I42" s="248"/>
      <c r="J42" s="248"/>
      <c r="K42" s="248"/>
      <c r="L42" s="248"/>
      <c r="M42" s="252"/>
      <c r="N42" s="253"/>
      <c r="O42" s="252"/>
      <c r="P42" s="248"/>
      <c r="Q42" s="248"/>
      <c r="R42" s="248"/>
      <c r="S42" s="252"/>
      <c r="T42" s="253"/>
      <c r="U42" s="252"/>
      <c r="V42" s="253"/>
      <c r="W42" s="252"/>
      <c r="X42" s="253"/>
      <c r="Y42" s="252"/>
      <c r="Z42" s="253"/>
      <c r="AA42" s="252"/>
      <c r="AB42" s="248"/>
      <c r="AC42" s="248"/>
      <c r="AD42" s="248"/>
      <c r="AE42" s="252"/>
      <c r="AF42" s="253"/>
      <c r="AG42" s="252"/>
      <c r="AH42" s="253"/>
      <c r="AI42" s="252"/>
      <c r="AJ42" s="254"/>
      <c r="AK42" s="250"/>
      <c r="AL42" s="255"/>
      <c r="AM42" s="250"/>
      <c r="AN42" s="248"/>
      <c r="AO42" s="251" t="s">
        <v>21954</v>
      </c>
      <c r="AP42" s="248"/>
      <c r="AQ42" s="251" t="s">
        <v>21954</v>
      </c>
      <c r="AR42" s="256"/>
      <c r="AS42" s="257"/>
    </row>
    <row r="43" spans="1:45" ht="6.75" customHeight="1" x14ac:dyDescent="0.25">
      <c r="A43" s="248"/>
      <c r="B43" s="249"/>
      <c r="C43" s="255"/>
      <c r="D43" s="248"/>
      <c r="E43" s="251"/>
      <c r="F43" s="248"/>
      <c r="G43" s="248"/>
      <c r="H43" s="248"/>
      <c r="I43" s="248"/>
      <c r="J43" s="248"/>
      <c r="K43" s="248"/>
      <c r="L43" s="248"/>
      <c r="M43" s="253"/>
      <c r="N43" s="253"/>
      <c r="O43" s="253"/>
      <c r="P43" s="248"/>
      <c r="Q43" s="248"/>
      <c r="R43" s="248"/>
      <c r="S43" s="253"/>
      <c r="T43" s="253"/>
      <c r="U43" s="253"/>
      <c r="V43" s="253"/>
      <c r="W43" s="253"/>
      <c r="X43" s="253"/>
      <c r="Y43" s="253"/>
      <c r="Z43" s="253"/>
      <c r="AA43" s="253"/>
      <c r="AB43" s="248"/>
      <c r="AC43" s="248"/>
      <c r="AD43" s="248"/>
      <c r="AE43" s="253"/>
      <c r="AF43" s="253"/>
      <c r="AG43" s="253"/>
      <c r="AH43" s="253"/>
      <c r="AI43" s="253"/>
      <c r="AJ43" s="254"/>
      <c r="AK43" s="255"/>
      <c r="AL43" s="255"/>
      <c r="AM43" s="255"/>
      <c r="AN43" s="248"/>
      <c r="AO43" s="251"/>
      <c r="AP43" s="248"/>
      <c r="AQ43" s="251"/>
      <c r="AR43" s="256"/>
      <c r="AS43" s="257"/>
    </row>
    <row r="44" spans="1:45" ht="17.25" customHeight="1" x14ac:dyDescent="0.25">
      <c r="A44" s="248"/>
      <c r="B44" s="249"/>
      <c r="C44" s="250"/>
      <c r="D44" s="248"/>
      <c r="E44" s="251"/>
      <c r="F44" s="248"/>
      <c r="G44" s="248"/>
      <c r="H44" s="248"/>
      <c r="I44" s="248"/>
      <c r="J44" s="248"/>
      <c r="K44" s="248"/>
      <c r="L44" s="248"/>
      <c r="M44" s="252"/>
      <c r="N44" s="253"/>
      <c r="O44" s="252"/>
      <c r="P44" s="248"/>
      <c r="Q44" s="248"/>
      <c r="R44" s="248"/>
      <c r="S44" s="252"/>
      <c r="T44" s="253"/>
      <c r="U44" s="252"/>
      <c r="V44" s="253"/>
      <c r="W44" s="252"/>
      <c r="X44" s="253"/>
      <c r="Y44" s="252"/>
      <c r="Z44" s="253"/>
      <c r="AA44" s="252"/>
      <c r="AB44" s="248"/>
      <c r="AC44" s="248"/>
      <c r="AD44" s="248"/>
      <c r="AE44" s="252"/>
      <c r="AF44" s="253"/>
      <c r="AG44" s="252"/>
      <c r="AH44" s="253"/>
      <c r="AI44" s="252"/>
      <c r="AJ44" s="254"/>
      <c r="AK44" s="250"/>
      <c r="AL44" s="255"/>
      <c r="AM44" s="250"/>
      <c r="AN44" s="248"/>
      <c r="AO44" s="251" t="s">
        <v>21954</v>
      </c>
      <c r="AP44" s="248"/>
      <c r="AQ44" s="251" t="s">
        <v>21954</v>
      </c>
      <c r="AR44" s="256"/>
      <c r="AS44" s="257"/>
    </row>
    <row r="45" spans="1:45" ht="7.5" customHeight="1" x14ac:dyDescent="0.25">
      <c r="A45" s="248"/>
      <c r="B45" s="249"/>
      <c r="C45" s="258"/>
      <c r="D45" s="248"/>
      <c r="E45" s="251"/>
      <c r="F45" s="248"/>
      <c r="G45" s="248"/>
      <c r="H45" s="248"/>
      <c r="I45" s="248"/>
      <c r="J45" s="248"/>
      <c r="K45" s="248"/>
      <c r="L45" s="248"/>
      <c r="M45" s="259"/>
      <c r="N45" s="253"/>
      <c r="O45" s="259"/>
      <c r="P45" s="248"/>
      <c r="Q45" s="248"/>
      <c r="R45" s="248"/>
      <c r="S45" s="260"/>
      <c r="T45" s="253"/>
      <c r="U45" s="259"/>
      <c r="V45" s="253"/>
      <c r="W45" s="259"/>
      <c r="X45" s="253"/>
      <c r="Y45" s="259"/>
      <c r="Z45" s="253"/>
      <c r="AA45" s="259"/>
      <c r="AB45" s="248"/>
      <c r="AC45" s="248"/>
      <c r="AD45" s="248"/>
      <c r="AE45" s="260"/>
      <c r="AF45" s="253"/>
      <c r="AG45" s="260"/>
      <c r="AH45" s="253"/>
      <c r="AI45" s="260"/>
      <c r="AJ45" s="254"/>
      <c r="AK45" s="258"/>
      <c r="AL45" s="255"/>
      <c r="AM45" s="261"/>
      <c r="AN45" s="248"/>
      <c r="AO45" s="251"/>
      <c r="AP45" s="248"/>
      <c r="AQ45" s="251"/>
      <c r="AR45" s="256"/>
      <c r="AS45" s="257"/>
    </row>
    <row r="46" spans="1:45" ht="17.25" customHeight="1" x14ac:dyDescent="0.25">
      <c r="A46" s="248"/>
      <c r="B46" s="262" t="s">
        <v>278</v>
      </c>
      <c r="C46" s="250">
        <f>SUM(C22:C42)</f>
        <v>118</v>
      </c>
      <c r="D46" s="248"/>
      <c r="E46" s="251"/>
      <c r="F46" s="248"/>
      <c r="G46" s="248"/>
      <c r="H46" s="248"/>
      <c r="I46" s="248"/>
      <c r="J46" s="248"/>
      <c r="K46" s="248"/>
      <c r="L46" s="248"/>
      <c r="M46" s="252"/>
      <c r="N46" s="253"/>
      <c r="O46" s="252"/>
      <c r="P46" s="248"/>
      <c r="Q46" s="248"/>
      <c r="R46" s="248"/>
      <c r="S46" s="253"/>
      <c r="T46" s="253"/>
      <c r="U46" s="252">
        <f>SUM(U22:U44)</f>
        <v>112</v>
      </c>
      <c r="V46" s="253"/>
      <c r="W46" s="252"/>
      <c r="X46" s="253"/>
      <c r="Y46" s="252"/>
      <c r="Z46" s="253"/>
      <c r="AA46" s="252"/>
      <c r="AB46" s="248"/>
      <c r="AC46" s="248"/>
      <c r="AD46" s="248"/>
      <c r="AE46" s="253"/>
      <c r="AF46" s="253"/>
      <c r="AG46" s="253"/>
      <c r="AH46" s="253"/>
      <c r="AI46" s="253"/>
      <c r="AJ46" s="254"/>
      <c r="AK46" s="250">
        <f>SUM(AK22:AK44)</f>
        <v>4127142</v>
      </c>
      <c r="AL46" s="255"/>
      <c r="AM46" s="255"/>
      <c r="AN46" s="248"/>
      <c r="AO46" s="251"/>
      <c r="AP46" s="248"/>
      <c r="AQ46" s="251"/>
      <c r="AR46" s="256"/>
      <c r="AS46" s="257"/>
    </row>
    <row r="47" spans="1:45" ht="6" customHeight="1" thickBot="1" x14ac:dyDescent="0.3">
      <c r="B47" s="263"/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64"/>
    </row>
    <row r="50" spans="3:3" x14ac:dyDescent="0.25">
      <c r="C50" s="265"/>
    </row>
    <row r="51" spans="3:3" x14ac:dyDescent="0.25">
      <c r="C51" s="265"/>
    </row>
  </sheetData>
  <mergeCells count="4">
    <mergeCell ref="B2:AQ2"/>
    <mergeCell ref="B3:AQ3"/>
    <mergeCell ref="C5:E5"/>
    <mergeCell ref="AK7:AM7"/>
  </mergeCells>
  <pageMargins left="0.25" right="0.25" top="0.75" bottom="0.75" header="0.3" footer="0.3"/>
  <pageSetup paperSize="5" scale="6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8</xdr:col>
                    <xdr:colOff>57150</xdr:colOff>
                    <xdr:row>21</xdr:row>
                    <xdr:rowOff>19050</xdr:rowOff>
                  </from>
                  <to>
                    <xdr:col>8</xdr:col>
                    <xdr:colOff>600075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10</xdr:col>
                    <xdr:colOff>57150</xdr:colOff>
                    <xdr:row>21</xdr:row>
                    <xdr:rowOff>19050</xdr:rowOff>
                  </from>
                  <to>
                    <xdr:col>10</xdr:col>
                    <xdr:colOff>600075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 moveWithCells="1">
                  <from>
                    <xdr:col>6</xdr:col>
                    <xdr:colOff>9525</xdr:colOff>
                    <xdr:row>21</xdr:row>
                    <xdr:rowOff>9525</xdr:rowOff>
                  </from>
                  <to>
                    <xdr:col>6</xdr:col>
                    <xdr:colOff>533400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Drop Down 4">
              <controlPr defaultSize="0" autoLine="0" autoPict="0">
                <anchor moveWithCells="1">
                  <from>
                    <xdr:col>16</xdr:col>
                    <xdr:colOff>123825</xdr:colOff>
                    <xdr:row>21</xdr:row>
                    <xdr:rowOff>19050</xdr:rowOff>
                  </from>
                  <to>
                    <xdr:col>17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Drop Down 5">
              <controlPr defaultSize="0" autoLine="0" autoPict="0">
                <anchor moveWithCells="1">
                  <from>
                    <xdr:col>28</xdr:col>
                    <xdr:colOff>57150</xdr:colOff>
                    <xdr:row>21</xdr:row>
                    <xdr:rowOff>19050</xdr:rowOff>
                  </from>
                  <to>
                    <xdr:col>28</xdr:col>
                    <xdr:colOff>600075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Drop Down 6">
              <controlPr defaultSize="0" autoLine="0" autoPict="0">
                <anchor moveWithCells="1">
                  <from>
                    <xdr:col>8</xdr:col>
                    <xdr:colOff>57150</xdr:colOff>
                    <xdr:row>23</xdr:row>
                    <xdr:rowOff>19050</xdr:rowOff>
                  </from>
                  <to>
                    <xdr:col>8</xdr:col>
                    <xdr:colOff>590550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Drop Down 7">
              <controlPr defaultSize="0" autoLine="0" autoPict="0">
                <anchor moveWithCells="1">
                  <from>
                    <xdr:col>10</xdr:col>
                    <xdr:colOff>57150</xdr:colOff>
                    <xdr:row>23</xdr:row>
                    <xdr:rowOff>19050</xdr:rowOff>
                  </from>
                  <to>
                    <xdr:col>10</xdr:col>
                    <xdr:colOff>590550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Drop Down 8">
              <controlPr defaultSize="0" autoLine="0" autoPict="0">
                <anchor moveWithCells="1">
                  <from>
                    <xdr:col>6</xdr:col>
                    <xdr:colOff>9525</xdr:colOff>
                    <xdr:row>23</xdr:row>
                    <xdr:rowOff>0</xdr:rowOff>
                  </from>
                  <to>
                    <xdr:col>6</xdr:col>
                    <xdr:colOff>533400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Drop Down 9">
              <controlPr defaultSize="0" autoLine="0" autoPict="0">
                <anchor moveWithCells="1">
                  <from>
                    <xdr:col>16</xdr:col>
                    <xdr:colOff>123825</xdr:colOff>
                    <xdr:row>23</xdr:row>
                    <xdr:rowOff>19050</xdr:rowOff>
                  </from>
                  <to>
                    <xdr:col>17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Drop Down 10">
              <controlPr defaultSize="0" autoLine="0" autoPict="0">
                <anchor moveWithCells="1">
                  <from>
                    <xdr:col>28</xdr:col>
                    <xdr:colOff>57150</xdr:colOff>
                    <xdr:row>23</xdr:row>
                    <xdr:rowOff>19050</xdr:rowOff>
                  </from>
                  <to>
                    <xdr:col>28</xdr:col>
                    <xdr:colOff>590550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Drop Down 11">
              <controlPr defaultSize="0" autoLine="0" autoPict="0">
                <anchor moveWithCells="1">
                  <from>
                    <xdr:col>8</xdr:col>
                    <xdr:colOff>57150</xdr:colOff>
                    <xdr:row>25</xdr:row>
                    <xdr:rowOff>19050</xdr:rowOff>
                  </from>
                  <to>
                    <xdr:col>8</xdr:col>
                    <xdr:colOff>590550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Drop Down 12">
              <controlPr defaultSize="0" autoLine="0" autoPict="0">
                <anchor moveWithCells="1">
                  <from>
                    <xdr:col>10</xdr:col>
                    <xdr:colOff>57150</xdr:colOff>
                    <xdr:row>25</xdr:row>
                    <xdr:rowOff>19050</xdr:rowOff>
                  </from>
                  <to>
                    <xdr:col>10</xdr:col>
                    <xdr:colOff>590550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Drop Down 13">
              <controlPr defaultSize="0" autoLine="0" autoPict="0">
                <anchor moveWithCells="1">
                  <from>
                    <xdr:col>6</xdr:col>
                    <xdr:colOff>9525</xdr:colOff>
                    <xdr:row>25</xdr:row>
                    <xdr:rowOff>0</xdr:rowOff>
                  </from>
                  <to>
                    <xdr:col>6</xdr:col>
                    <xdr:colOff>533400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Drop Down 14">
              <controlPr defaultSize="0" autoLine="0" autoPict="0">
                <anchor moveWithCells="1">
                  <from>
                    <xdr:col>16</xdr:col>
                    <xdr:colOff>123825</xdr:colOff>
                    <xdr:row>25</xdr:row>
                    <xdr:rowOff>19050</xdr:rowOff>
                  </from>
                  <to>
                    <xdr:col>17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Drop Down 15">
              <controlPr defaultSize="0" autoLine="0" autoPict="0">
                <anchor moveWithCells="1">
                  <from>
                    <xdr:col>28</xdr:col>
                    <xdr:colOff>57150</xdr:colOff>
                    <xdr:row>25</xdr:row>
                    <xdr:rowOff>19050</xdr:rowOff>
                  </from>
                  <to>
                    <xdr:col>28</xdr:col>
                    <xdr:colOff>590550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Drop Down 16">
              <controlPr defaultSize="0" autoLine="0" autoPict="0">
                <anchor moveWithCells="1">
                  <from>
                    <xdr:col>8</xdr:col>
                    <xdr:colOff>57150</xdr:colOff>
                    <xdr:row>27</xdr:row>
                    <xdr:rowOff>19050</xdr:rowOff>
                  </from>
                  <to>
                    <xdr:col>8</xdr:col>
                    <xdr:colOff>590550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Drop Down 17">
              <controlPr defaultSize="0" autoLine="0" autoPict="0">
                <anchor moveWithCells="1">
                  <from>
                    <xdr:col>10</xdr:col>
                    <xdr:colOff>57150</xdr:colOff>
                    <xdr:row>27</xdr:row>
                    <xdr:rowOff>19050</xdr:rowOff>
                  </from>
                  <to>
                    <xdr:col>10</xdr:col>
                    <xdr:colOff>590550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Drop Down 18">
              <controlPr defaultSize="0" autoLine="0" autoPict="0">
                <anchor moveWithCells="1">
                  <from>
                    <xdr:col>6</xdr:col>
                    <xdr:colOff>9525</xdr:colOff>
                    <xdr:row>27</xdr:row>
                    <xdr:rowOff>0</xdr:rowOff>
                  </from>
                  <to>
                    <xdr:col>6</xdr:col>
                    <xdr:colOff>533400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Drop Down 19">
              <controlPr defaultSize="0" autoLine="0" autoPict="0">
                <anchor moveWithCells="1">
                  <from>
                    <xdr:col>16</xdr:col>
                    <xdr:colOff>123825</xdr:colOff>
                    <xdr:row>27</xdr:row>
                    <xdr:rowOff>19050</xdr:rowOff>
                  </from>
                  <to>
                    <xdr:col>17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Drop Down 20">
              <controlPr defaultSize="0" autoLine="0" autoPict="0">
                <anchor moveWithCells="1">
                  <from>
                    <xdr:col>28</xdr:col>
                    <xdr:colOff>57150</xdr:colOff>
                    <xdr:row>27</xdr:row>
                    <xdr:rowOff>19050</xdr:rowOff>
                  </from>
                  <to>
                    <xdr:col>28</xdr:col>
                    <xdr:colOff>590550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Drop Down 21">
              <controlPr defaultSize="0" autoLine="0" autoPict="0">
                <anchor moveWithCells="1">
                  <from>
                    <xdr:col>8</xdr:col>
                    <xdr:colOff>57150</xdr:colOff>
                    <xdr:row>29</xdr:row>
                    <xdr:rowOff>19050</xdr:rowOff>
                  </from>
                  <to>
                    <xdr:col>8</xdr:col>
                    <xdr:colOff>590550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Drop Down 22">
              <controlPr defaultSize="0" autoLine="0" autoPict="0">
                <anchor moveWithCells="1">
                  <from>
                    <xdr:col>10</xdr:col>
                    <xdr:colOff>57150</xdr:colOff>
                    <xdr:row>29</xdr:row>
                    <xdr:rowOff>19050</xdr:rowOff>
                  </from>
                  <to>
                    <xdr:col>10</xdr:col>
                    <xdr:colOff>590550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Drop Down 23">
              <controlPr defaultSize="0" autoLine="0" autoPict="0">
                <anchor moveWithCells="1">
                  <from>
                    <xdr:col>6</xdr:col>
                    <xdr:colOff>9525</xdr:colOff>
                    <xdr:row>29</xdr:row>
                    <xdr:rowOff>0</xdr:rowOff>
                  </from>
                  <to>
                    <xdr:col>6</xdr:col>
                    <xdr:colOff>533400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Drop Down 24">
              <controlPr defaultSize="0" autoLine="0" autoPict="0">
                <anchor moveWithCells="1">
                  <from>
                    <xdr:col>16</xdr:col>
                    <xdr:colOff>123825</xdr:colOff>
                    <xdr:row>29</xdr:row>
                    <xdr:rowOff>19050</xdr:rowOff>
                  </from>
                  <to>
                    <xdr:col>17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Drop Down 25">
              <controlPr defaultSize="0" autoLine="0" autoPict="0">
                <anchor moveWithCells="1">
                  <from>
                    <xdr:col>28</xdr:col>
                    <xdr:colOff>57150</xdr:colOff>
                    <xdr:row>29</xdr:row>
                    <xdr:rowOff>19050</xdr:rowOff>
                  </from>
                  <to>
                    <xdr:col>28</xdr:col>
                    <xdr:colOff>590550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Drop Down 26">
              <controlPr defaultSize="0" autoLine="0" autoPict="0">
                <anchor moveWithCells="1">
                  <from>
                    <xdr:col>8</xdr:col>
                    <xdr:colOff>57150</xdr:colOff>
                    <xdr:row>31</xdr:row>
                    <xdr:rowOff>19050</xdr:rowOff>
                  </from>
                  <to>
                    <xdr:col>8</xdr:col>
                    <xdr:colOff>590550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Drop Down 27">
              <controlPr defaultSize="0" autoLine="0" autoPict="0">
                <anchor moveWithCells="1">
                  <from>
                    <xdr:col>10</xdr:col>
                    <xdr:colOff>57150</xdr:colOff>
                    <xdr:row>31</xdr:row>
                    <xdr:rowOff>19050</xdr:rowOff>
                  </from>
                  <to>
                    <xdr:col>10</xdr:col>
                    <xdr:colOff>590550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Drop Down 28">
              <controlPr defaultSize="0" autoLine="0" autoPict="0">
                <anchor moveWithCells="1">
                  <from>
                    <xdr:col>6</xdr:col>
                    <xdr:colOff>9525</xdr:colOff>
                    <xdr:row>31</xdr:row>
                    <xdr:rowOff>0</xdr:rowOff>
                  </from>
                  <to>
                    <xdr:col>6</xdr:col>
                    <xdr:colOff>533400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Drop Down 29">
              <controlPr defaultSize="0" autoLine="0" autoPict="0">
                <anchor moveWithCells="1">
                  <from>
                    <xdr:col>16</xdr:col>
                    <xdr:colOff>123825</xdr:colOff>
                    <xdr:row>31</xdr:row>
                    <xdr:rowOff>19050</xdr:rowOff>
                  </from>
                  <to>
                    <xdr:col>17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Drop Down 30">
              <controlPr defaultSize="0" autoLine="0" autoPict="0">
                <anchor moveWithCells="1">
                  <from>
                    <xdr:col>28</xdr:col>
                    <xdr:colOff>57150</xdr:colOff>
                    <xdr:row>31</xdr:row>
                    <xdr:rowOff>19050</xdr:rowOff>
                  </from>
                  <to>
                    <xdr:col>28</xdr:col>
                    <xdr:colOff>590550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Drop Down 31">
              <controlPr defaultSize="0" autoLine="0" autoPict="0">
                <anchor moveWithCells="1">
                  <from>
                    <xdr:col>8</xdr:col>
                    <xdr:colOff>57150</xdr:colOff>
                    <xdr:row>33</xdr:row>
                    <xdr:rowOff>19050</xdr:rowOff>
                  </from>
                  <to>
                    <xdr:col>8</xdr:col>
                    <xdr:colOff>590550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Drop Down 32">
              <controlPr defaultSize="0" autoLine="0" autoPict="0">
                <anchor moveWithCells="1">
                  <from>
                    <xdr:col>10</xdr:col>
                    <xdr:colOff>57150</xdr:colOff>
                    <xdr:row>33</xdr:row>
                    <xdr:rowOff>19050</xdr:rowOff>
                  </from>
                  <to>
                    <xdr:col>10</xdr:col>
                    <xdr:colOff>590550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Drop Down 33">
              <controlPr defaultSize="0" autoLine="0" autoPict="0">
                <anchor moveWithCells="1">
                  <from>
                    <xdr:col>6</xdr:col>
                    <xdr:colOff>9525</xdr:colOff>
                    <xdr:row>33</xdr:row>
                    <xdr:rowOff>0</xdr:rowOff>
                  </from>
                  <to>
                    <xdr:col>6</xdr:col>
                    <xdr:colOff>533400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Drop Down 34">
              <controlPr defaultSize="0" autoLine="0" autoPict="0">
                <anchor moveWithCells="1">
                  <from>
                    <xdr:col>16</xdr:col>
                    <xdr:colOff>123825</xdr:colOff>
                    <xdr:row>33</xdr:row>
                    <xdr:rowOff>19050</xdr:rowOff>
                  </from>
                  <to>
                    <xdr:col>17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Drop Down 35">
              <controlPr defaultSize="0" autoLine="0" autoPict="0">
                <anchor moveWithCells="1">
                  <from>
                    <xdr:col>28</xdr:col>
                    <xdr:colOff>57150</xdr:colOff>
                    <xdr:row>33</xdr:row>
                    <xdr:rowOff>19050</xdr:rowOff>
                  </from>
                  <to>
                    <xdr:col>28</xdr:col>
                    <xdr:colOff>590550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Drop Down 36">
              <controlPr defaultSize="0" autoLine="0" autoPict="0">
                <anchor moveWithCells="1">
                  <from>
                    <xdr:col>8</xdr:col>
                    <xdr:colOff>57150</xdr:colOff>
                    <xdr:row>35</xdr:row>
                    <xdr:rowOff>19050</xdr:rowOff>
                  </from>
                  <to>
                    <xdr:col>8</xdr:col>
                    <xdr:colOff>590550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Drop Down 37">
              <controlPr defaultSize="0" autoLine="0" autoPict="0">
                <anchor moveWithCells="1">
                  <from>
                    <xdr:col>10</xdr:col>
                    <xdr:colOff>57150</xdr:colOff>
                    <xdr:row>35</xdr:row>
                    <xdr:rowOff>19050</xdr:rowOff>
                  </from>
                  <to>
                    <xdr:col>10</xdr:col>
                    <xdr:colOff>590550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Drop Down 38">
              <controlPr defaultSize="0" autoLine="0" autoPict="0">
                <anchor moveWithCells="1">
                  <from>
                    <xdr:col>6</xdr:col>
                    <xdr:colOff>9525</xdr:colOff>
                    <xdr:row>35</xdr:row>
                    <xdr:rowOff>0</xdr:rowOff>
                  </from>
                  <to>
                    <xdr:col>6</xdr:col>
                    <xdr:colOff>533400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Drop Down 39">
              <controlPr defaultSize="0" autoLine="0" autoPict="0">
                <anchor moveWithCells="1">
                  <from>
                    <xdr:col>16</xdr:col>
                    <xdr:colOff>123825</xdr:colOff>
                    <xdr:row>35</xdr:row>
                    <xdr:rowOff>19050</xdr:rowOff>
                  </from>
                  <to>
                    <xdr:col>17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Drop Down 40">
              <controlPr defaultSize="0" autoLine="0" autoPict="0">
                <anchor moveWithCells="1">
                  <from>
                    <xdr:col>28</xdr:col>
                    <xdr:colOff>57150</xdr:colOff>
                    <xdr:row>35</xdr:row>
                    <xdr:rowOff>19050</xdr:rowOff>
                  </from>
                  <to>
                    <xdr:col>28</xdr:col>
                    <xdr:colOff>590550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Drop Down 41">
              <controlPr defaultSize="0" autoLine="0" autoPict="0">
                <anchor moveWithCells="1">
                  <from>
                    <xdr:col>8</xdr:col>
                    <xdr:colOff>57150</xdr:colOff>
                    <xdr:row>37</xdr:row>
                    <xdr:rowOff>19050</xdr:rowOff>
                  </from>
                  <to>
                    <xdr:col>8</xdr:col>
                    <xdr:colOff>590550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Drop Down 42">
              <controlPr defaultSize="0" autoLine="0" autoPict="0">
                <anchor moveWithCells="1">
                  <from>
                    <xdr:col>10</xdr:col>
                    <xdr:colOff>57150</xdr:colOff>
                    <xdr:row>37</xdr:row>
                    <xdr:rowOff>19050</xdr:rowOff>
                  </from>
                  <to>
                    <xdr:col>10</xdr:col>
                    <xdr:colOff>590550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Drop Down 43">
              <controlPr defaultSize="0" autoLine="0" autoPict="0">
                <anchor moveWithCells="1">
                  <from>
                    <xdr:col>6</xdr:col>
                    <xdr:colOff>9525</xdr:colOff>
                    <xdr:row>37</xdr:row>
                    <xdr:rowOff>0</xdr:rowOff>
                  </from>
                  <to>
                    <xdr:col>6</xdr:col>
                    <xdr:colOff>533400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Drop Down 44">
              <controlPr defaultSize="0" autoLine="0" autoPict="0">
                <anchor moveWithCells="1">
                  <from>
                    <xdr:col>16</xdr:col>
                    <xdr:colOff>123825</xdr:colOff>
                    <xdr:row>37</xdr:row>
                    <xdr:rowOff>19050</xdr:rowOff>
                  </from>
                  <to>
                    <xdr:col>17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Drop Down 45">
              <controlPr defaultSize="0" autoLine="0" autoPict="0">
                <anchor moveWithCells="1">
                  <from>
                    <xdr:col>28</xdr:col>
                    <xdr:colOff>57150</xdr:colOff>
                    <xdr:row>37</xdr:row>
                    <xdr:rowOff>19050</xdr:rowOff>
                  </from>
                  <to>
                    <xdr:col>28</xdr:col>
                    <xdr:colOff>590550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Drop Down 46">
              <controlPr defaultSize="0" autoLine="0" autoPict="0">
                <anchor moveWithCells="1">
                  <from>
                    <xdr:col>8</xdr:col>
                    <xdr:colOff>57150</xdr:colOff>
                    <xdr:row>39</xdr:row>
                    <xdr:rowOff>19050</xdr:rowOff>
                  </from>
                  <to>
                    <xdr:col>8</xdr:col>
                    <xdr:colOff>590550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Drop Down 47">
              <controlPr defaultSize="0" autoLine="0" autoPict="0">
                <anchor moveWithCells="1">
                  <from>
                    <xdr:col>10</xdr:col>
                    <xdr:colOff>57150</xdr:colOff>
                    <xdr:row>39</xdr:row>
                    <xdr:rowOff>19050</xdr:rowOff>
                  </from>
                  <to>
                    <xdr:col>10</xdr:col>
                    <xdr:colOff>590550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Drop Down 48">
              <controlPr defaultSize="0" autoLine="0" autoPict="0">
                <anchor moveWithCells="1">
                  <from>
                    <xdr:col>6</xdr:col>
                    <xdr:colOff>9525</xdr:colOff>
                    <xdr:row>39</xdr:row>
                    <xdr:rowOff>0</xdr:rowOff>
                  </from>
                  <to>
                    <xdr:col>6</xdr:col>
                    <xdr:colOff>533400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Drop Down 49">
              <controlPr defaultSize="0" autoLine="0" autoPict="0">
                <anchor moveWithCells="1">
                  <from>
                    <xdr:col>16</xdr:col>
                    <xdr:colOff>123825</xdr:colOff>
                    <xdr:row>39</xdr:row>
                    <xdr:rowOff>19050</xdr:rowOff>
                  </from>
                  <to>
                    <xdr:col>17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Drop Down 50">
              <controlPr defaultSize="0" autoLine="0" autoPict="0">
                <anchor moveWithCells="1">
                  <from>
                    <xdr:col>28</xdr:col>
                    <xdr:colOff>57150</xdr:colOff>
                    <xdr:row>39</xdr:row>
                    <xdr:rowOff>19050</xdr:rowOff>
                  </from>
                  <to>
                    <xdr:col>28</xdr:col>
                    <xdr:colOff>590550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Drop Down 51">
              <controlPr defaultSize="0" autoLine="0" autoPict="0">
                <anchor moveWithCells="1">
                  <from>
                    <xdr:col>8</xdr:col>
                    <xdr:colOff>57150</xdr:colOff>
                    <xdr:row>41</xdr:row>
                    <xdr:rowOff>19050</xdr:rowOff>
                  </from>
                  <to>
                    <xdr:col>8</xdr:col>
                    <xdr:colOff>590550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Drop Down 52">
              <controlPr defaultSize="0" autoLine="0" autoPict="0">
                <anchor moveWithCells="1">
                  <from>
                    <xdr:col>10</xdr:col>
                    <xdr:colOff>57150</xdr:colOff>
                    <xdr:row>41</xdr:row>
                    <xdr:rowOff>19050</xdr:rowOff>
                  </from>
                  <to>
                    <xdr:col>10</xdr:col>
                    <xdr:colOff>590550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Drop Down 53">
              <controlPr defaultSize="0" autoLine="0" autoPict="0">
                <anchor moveWithCells="1">
                  <from>
                    <xdr:col>6</xdr:col>
                    <xdr:colOff>9525</xdr:colOff>
                    <xdr:row>41</xdr:row>
                    <xdr:rowOff>9525</xdr:rowOff>
                  </from>
                  <to>
                    <xdr:col>6</xdr:col>
                    <xdr:colOff>533400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Drop Down 54">
              <controlPr defaultSize="0" autoLine="0" autoPict="0">
                <anchor moveWithCells="1">
                  <from>
                    <xdr:col>16</xdr:col>
                    <xdr:colOff>123825</xdr:colOff>
                    <xdr:row>41</xdr:row>
                    <xdr:rowOff>19050</xdr:rowOff>
                  </from>
                  <to>
                    <xdr:col>17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Drop Down 55">
              <controlPr defaultSize="0" autoLine="0" autoPict="0">
                <anchor moveWithCells="1">
                  <from>
                    <xdr:col>28</xdr:col>
                    <xdr:colOff>57150</xdr:colOff>
                    <xdr:row>41</xdr:row>
                    <xdr:rowOff>19050</xdr:rowOff>
                  </from>
                  <to>
                    <xdr:col>28</xdr:col>
                    <xdr:colOff>590550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Drop Down 56">
              <controlPr defaultSize="0" autoLine="0" autoPict="0">
                <anchor moveWithCells="1">
                  <from>
                    <xdr:col>8</xdr:col>
                    <xdr:colOff>57150</xdr:colOff>
                    <xdr:row>43</xdr:row>
                    <xdr:rowOff>19050</xdr:rowOff>
                  </from>
                  <to>
                    <xdr:col>8</xdr:col>
                    <xdr:colOff>590550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Drop Down 57">
              <controlPr defaultSize="0" autoLine="0" autoPict="0">
                <anchor moveWithCells="1">
                  <from>
                    <xdr:col>10</xdr:col>
                    <xdr:colOff>57150</xdr:colOff>
                    <xdr:row>43</xdr:row>
                    <xdr:rowOff>19050</xdr:rowOff>
                  </from>
                  <to>
                    <xdr:col>10</xdr:col>
                    <xdr:colOff>590550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Drop Down 58">
              <controlPr defaultSize="0" autoLine="0" autoPict="0">
                <anchor moveWithCells="1">
                  <from>
                    <xdr:col>6</xdr:col>
                    <xdr:colOff>9525</xdr:colOff>
                    <xdr:row>43</xdr:row>
                    <xdr:rowOff>9525</xdr:rowOff>
                  </from>
                  <to>
                    <xdr:col>6</xdr:col>
                    <xdr:colOff>533400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Drop Down 59">
              <controlPr defaultSize="0" autoLine="0" autoPict="0">
                <anchor moveWithCells="1">
                  <from>
                    <xdr:col>16</xdr:col>
                    <xdr:colOff>123825</xdr:colOff>
                    <xdr:row>43</xdr:row>
                    <xdr:rowOff>19050</xdr:rowOff>
                  </from>
                  <to>
                    <xdr:col>17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Drop Down 60">
              <controlPr defaultSize="0" autoLine="0" autoPict="0">
                <anchor moveWithCells="1">
                  <from>
                    <xdr:col>28</xdr:col>
                    <xdr:colOff>57150</xdr:colOff>
                    <xdr:row>43</xdr:row>
                    <xdr:rowOff>19050</xdr:rowOff>
                  </from>
                  <to>
                    <xdr:col>28</xdr:col>
                    <xdr:colOff>590550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Drop Down 61">
              <controlPr defaultSize="0" autoLine="0" autoPict="0">
                <anchor moveWithCells="1">
                  <from>
                    <xdr:col>4</xdr:col>
                    <xdr:colOff>571500</xdr:colOff>
                    <xdr:row>5</xdr:row>
                    <xdr:rowOff>76200</xdr:rowOff>
                  </from>
                  <to>
                    <xdr:col>6</xdr:col>
                    <xdr:colOff>333375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Drop Down 62">
              <controlPr defaultSize="0" autoLine="0" autoPict="0">
                <anchor moveWithCells="1">
                  <from>
                    <xdr:col>6</xdr:col>
                    <xdr:colOff>381000</xdr:colOff>
                    <xdr:row>5</xdr:row>
                    <xdr:rowOff>76200</xdr:rowOff>
                  </from>
                  <to>
                    <xdr:col>8</xdr:col>
                    <xdr:colOff>342900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Drop Down 63">
              <controlPr defaultSize="0" autoLine="0" autoPict="0">
                <anchor moveWithCells="1">
                  <from>
                    <xdr:col>4</xdr:col>
                    <xdr:colOff>123825</xdr:colOff>
                    <xdr:row>21</xdr:row>
                    <xdr:rowOff>9525</xdr:rowOff>
                  </from>
                  <to>
                    <xdr:col>4</xdr:col>
                    <xdr:colOff>581025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Drop Down 64">
              <controlPr defaultSize="0" autoLine="0" autoPict="0">
                <anchor moveWithCells="1">
                  <from>
                    <xdr:col>4</xdr:col>
                    <xdr:colOff>123825</xdr:colOff>
                    <xdr:row>23</xdr:row>
                    <xdr:rowOff>0</xdr:rowOff>
                  </from>
                  <to>
                    <xdr:col>4</xdr:col>
                    <xdr:colOff>581025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Drop Down 65">
              <controlPr defaultSize="0" autoLine="0" autoPict="0">
                <anchor moveWithCells="1">
                  <from>
                    <xdr:col>4</xdr:col>
                    <xdr:colOff>123825</xdr:colOff>
                    <xdr:row>25</xdr:row>
                    <xdr:rowOff>9525</xdr:rowOff>
                  </from>
                  <to>
                    <xdr:col>4</xdr:col>
                    <xdr:colOff>581025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Drop Down 66">
              <controlPr defaultSize="0" autoLine="0" autoPict="0">
                <anchor moveWithCells="1">
                  <from>
                    <xdr:col>4</xdr:col>
                    <xdr:colOff>123825</xdr:colOff>
                    <xdr:row>27</xdr:row>
                    <xdr:rowOff>9525</xdr:rowOff>
                  </from>
                  <to>
                    <xdr:col>4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Drop Down 67">
              <controlPr defaultSize="0" autoLine="0" autoPict="0">
                <anchor moveWithCells="1">
                  <from>
                    <xdr:col>4</xdr:col>
                    <xdr:colOff>123825</xdr:colOff>
                    <xdr:row>29</xdr:row>
                    <xdr:rowOff>9525</xdr:rowOff>
                  </from>
                  <to>
                    <xdr:col>4</xdr:col>
                    <xdr:colOff>581025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Drop Down 68">
              <controlPr defaultSize="0" autoLine="0" autoPict="0">
                <anchor moveWithCells="1">
                  <from>
                    <xdr:col>4</xdr:col>
                    <xdr:colOff>123825</xdr:colOff>
                    <xdr:row>31</xdr:row>
                    <xdr:rowOff>9525</xdr:rowOff>
                  </from>
                  <to>
                    <xdr:col>4</xdr:col>
                    <xdr:colOff>581025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Drop Down 69">
              <controlPr defaultSize="0" autoLine="0" autoPict="0">
                <anchor moveWithCells="1">
                  <from>
                    <xdr:col>4</xdr:col>
                    <xdr:colOff>123825</xdr:colOff>
                    <xdr:row>33</xdr:row>
                    <xdr:rowOff>9525</xdr:rowOff>
                  </from>
                  <to>
                    <xdr:col>4</xdr:col>
                    <xdr:colOff>581025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Drop Down 70">
              <controlPr defaultSize="0" autoLine="0" autoPict="0">
                <anchor moveWithCells="1">
                  <from>
                    <xdr:col>4</xdr:col>
                    <xdr:colOff>123825</xdr:colOff>
                    <xdr:row>35</xdr:row>
                    <xdr:rowOff>9525</xdr:rowOff>
                  </from>
                  <to>
                    <xdr:col>4</xdr:col>
                    <xdr:colOff>581025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Drop Down 71">
              <controlPr defaultSize="0" autoLine="0" autoPict="0">
                <anchor moveWithCells="1">
                  <from>
                    <xdr:col>4</xdr:col>
                    <xdr:colOff>123825</xdr:colOff>
                    <xdr:row>37</xdr:row>
                    <xdr:rowOff>9525</xdr:rowOff>
                  </from>
                  <to>
                    <xdr:col>4</xdr:col>
                    <xdr:colOff>581025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Drop Down 72">
              <controlPr defaultSize="0" autoLine="0" autoPict="0">
                <anchor moveWithCells="1">
                  <from>
                    <xdr:col>4</xdr:col>
                    <xdr:colOff>123825</xdr:colOff>
                    <xdr:row>39</xdr:row>
                    <xdr:rowOff>9525</xdr:rowOff>
                  </from>
                  <to>
                    <xdr:col>4</xdr:col>
                    <xdr:colOff>581025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Drop Down 73">
              <controlPr defaultSize="0" autoLine="0" autoPict="0">
                <anchor moveWithCells="1">
                  <from>
                    <xdr:col>4</xdr:col>
                    <xdr:colOff>123825</xdr:colOff>
                    <xdr:row>41</xdr:row>
                    <xdr:rowOff>9525</xdr:rowOff>
                  </from>
                  <to>
                    <xdr:col>4</xdr:col>
                    <xdr:colOff>581025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Drop Down 74">
              <controlPr defaultSize="0" autoLine="0" autoPict="0">
                <anchor moveWithCells="1">
                  <from>
                    <xdr:col>4</xdr:col>
                    <xdr:colOff>123825</xdr:colOff>
                    <xdr:row>43</xdr:row>
                    <xdr:rowOff>9525</xdr:rowOff>
                  </from>
                  <to>
                    <xdr:col>4</xdr:col>
                    <xdr:colOff>581025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Drop Down 75">
              <controlPr defaultSize="0" autoLine="0" autoPict="0">
                <anchor moveWithCells="1">
                  <from>
                    <xdr:col>2</xdr:col>
                    <xdr:colOff>133350</xdr:colOff>
                    <xdr:row>3</xdr:row>
                    <xdr:rowOff>114300</xdr:rowOff>
                  </from>
                  <to>
                    <xdr:col>11</xdr:col>
                    <xdr:colOff>28575</xdr:colOff>
                    <xdr:row>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417"/>
  <sheetViews>
    <sheetView topLeftCell="E1" workbookViewId="0">
      <pane ySplit="2" topLeftCell="A3" activePane="bottomLeft" state="frozen"/>
      <selection pane="bottomLeft" activeCell="E1" sqref="E1"/>
    </sheetView>
  </sheetViews>
  <sheetFormatPr defaultRowHeight="15" x14ac:dyDescent="0.25"/>
  <cols>
    <col min="1" max="1" width="8" style="147" hidden="1" customWidth="1"/>
    <col min="2" max="2" width="7.140625" style="147" hidden="1" customWidth="1"/>
    <col min="3" max="3" width="6.85546875" style="147" hidden="1" customWidth="1"/>
    <col min="4" max="4" width="7" style="147" hidden="1" customWidth="1"/>
    <col min="5" max="5" width="8.140625" style="147" customWidth="1"/>
    <col min="6" max="6" width="21.28515625" style="147" customWidth="1"/>
    <col min="7" max="7" width="9.7109375" style="147" customWidth="1"/>
    <col min="8" max="8" width="16.85546875" style="147" customWidth="1"/>
    <col min="9" max="9" width="9.140625" style="150" customWidth="1"/>
    <col min="10" max="10" width="40.5703125" style="147" customWidth="1"/>
    <col min="11" max="11" width="8.42578125" style="147" customWidth="1"/>
    <col min="12" max="12" width="42.140625" style="147" customWidth="1"/>
    <col min="13" max="13" width="8.5703125" style="147" customWidth="1"/>
    <col min="14" max="14" width="7.28515625" style="147" customWidth="1"/>
    <col min="15" max="15" width="6.85546875" style="147" customWidth="1"/>
    <col min="16" max="16" width="7.7109375" style="147" customWidth="1"/>
    <col min="17" max="17" width="40.85546875" style="147" customWidth="1"/>
    <col min="18" max="19" width="7.85546875" style="147" customWidth="1"/>
    <col min="20" max="20" width="14" style="147" customWidth="1"/>
    <col min="21" max="21" width="5.85546875" style="147" hidden="1" customWidth="1"/>
    <col min="22" max="22" width="10.85546875" style="147" customWidth="1"/>
    <col min="23" max="23" width="9.5703125" style="147" hidden="1" customWidth="1"/>
    <col min="24" max="25" width="3.5703125" style="147" hidden="1" customWidth="1"/>
    <col min="26" max="26" width="4.140625" style="147" hidden="1" customWidth="1"/>
    <col min="27" max="27" width="7.28515625" style="147" customWidth="1"/>
    <col min="28" max="28" width="26.7109375" style="147" customWidth="1"/>
    <col min="29" max="29" width="8" style="147" hidden="1" customWidth="1"/>
    <col min="30" max="30" width="5.28515625" style="147" hidden="1" customWidth="1"/>
    <col min="31" max="31" width="14.85546875" style="147" customWidth="1"/>
    <col min="32" max="32" width="7.28515625" style="147" hidden="1" customWidth="1"/>
    <col min="33" max="33" width="9" style="147" customWidth="1"/>
    <col min="34" max="34" width="9.5703125" style="147" customWidth="1"/>
    <col min="35" max="35" width="6.7109375" style="147" hidden="1" customWidth="1"/>
    <col min="36" max="36" width="8.5703125" style="147" customWidth="1"/>
    <col min="37" max="37" width="11.140625" style="149" hidden="1" customWidth="1"/>
    <col min="38" max="38" width="8.7109375" style="148" customWidth="1"/>
    <col min="39" max="39" width="9.140625" style="147"/>
    <col min="40" max="40" width="79.85546875" style="147" customWidth="1"/>
    <col min="41" max="41" width="10.85546875" style="147" customWidth="1"/>
    <col min="42" max="16384" width="9.140625" style="147"/>
  </cols>
  <sheetData>
    <row r="1" spans="1:41" ht="26.25" x14ac:dyDescent="0.4">
      <c r="E1" s="284" t="s">
        <v>22027</v>
      </c>
    </row>
    <row r="2" spans="1:41" s="159" customFormat="1" ht="74.25" customHeight="1" x14ac:dyDescent="0.25">
      <c r="A2" s="161" t="s">
        <v>21674</v>
      </c>
      <c r="B2" s="161" t="s">
        <v>21673</v>
      </c>
      <c r="C2" s="161" t="s">
        <v>21672</v>
      </c>
      <c r="D2" s="161" t="s">
        <v>21671</v>
      </c>
      <c r="E2" s="161" t="s">
        <v>22028</v>
      </c>
      <c r="F2" s="161" t="s">
        <v>22029</v>
      </c>
      <c r="G2" s="161" t="s">
        <v>22030</v>
      </c>
      <c r="H2" s="161" t="s">
        <v>21670</v>
      </c>
      <c r="I2" s="162" t="s">
        <v>21669</v>
      </c>
      <c r="J2" s="161" t="s">
        <v>22031</v>
      </c>
      <c r="K2" s="161" t="s">
        <v>22032</v>
      </c>
      <c r="L2" s="161" t="s">
        <v>22033</v>
      </c>
      <c r="M2" s="161" t="s">
        <v>21668</v>
      </c>
      <c r="N2" s="161" t="s">
        <v>21667</v>
      </c>
      <c r="O2" s="161" t="s">
        <v>22035</v>
      </c>
      <c r="P2" s="161" t="s">
        <v>22034</v>
      </c>
      <c r="Q2" s="161" t="s">
        <v>22037</v>
      </c>
      <c r="R2" s="161" t="s">
        <v>22036</v>
      </c>
      <c r="S2" s="161" t="s">
        <v>22038</v>
      </c>
      <c r="T2" s="161" t="s">
        <v>22039</v>
      </c>
      <c r="U2" s="161" t="s">
        <v>21665</v>
      </c>
      <c r="V2" s="161" t="s">
        <v>22040</v>
      </c>
      <c r="W2" s="161" t="s">
        <v>21664</v>
      </c>
      <c r="X2" s="161" t="s">
        <v>21663</v>
      </c>
      <c r="Y2" s="161" t="s">
        <v>21662</v>
      </c>
      <c r="Z2" s="161" t="s">
        <v>21661</v>
      </c>
      <c r="AA2" s="161" t="s">
        <v>22041</v>
      </c>
      <c r="AB2" s="161" t="s">
        <v>22042</v>
      </c>
      <c r="AC2" s="161" t="s">
        <v>21660</v>
      </c>
      <c r="AD2" s="161" t="s">
        <v>21659</v>
      </c>
      <c r="AE2" s="161" t="s">
        <v>22043</v>
      </c>
      <c r="AF2" s="161" t="s">
        <v>21658</v>
      </c>
      <c r="AG2" s="161" t="s">
        <v>22044</v>
      </c>
      <c r="AH2" s="161" t="s">
        <v>22045</v>
      </c>
      <c r="AI2" s="161" t="s">
        <v>21657</v>
      </c>
      <c r="AJ2" s="161" t="s">
        <v>21656</v>
      </c>
      <c r="AK2" s="161" t="s">
        <v>21655</v>
      </c>
      <c r="AL2" s="160" t="s">
        <v>22046</v>
      </c>
      <c r="AM2" s="160" t="s">
        <v>22024</v>
      </c>
      <c r="AN2" s="282" t="s">
        <v>22025</v>
      </c>
      <c r="AO2" s="159" t="s">
        <v>22026</v>
      </c>
    </row>
    <row r="3" spans="1:41" x14ac:dyDescent="0.25">
      <c r="A3" s="152">
        <v>681096</v>
      </c>
      <c r="B3" s="152">
        <v>171114</v>
      </c>
      <c r="C3" s="152">
        <v>145982</v>
      </c>
      <c r="D3" s="152">
        <v>240690</v>
      </c>
      <c r="E3" s="153" t="s">
        <v>20624</v>
      </c>
      <c r="F3" s="153" t="s">
        <v>20623</v>
      </c>
      <c r="G3" s="152">
        <v>4</v>
      </c>
      <c r="H3" s="153" t="s">
        <v>18687</v>
      </c>
      <c r="I3" s="154" t="s">
        <v>18695</v>
      </c>
      <c r="J3" s="153" t="s">
        <v>21356</v>
      </c>
      <c r="K3" s="152">
        <v>1</v>
      </c>
      <c r="L3" s="153" t="s">
        <v>18955</v>
      </c>
      <c r="M3" s="153" t="s">
        <v>509</v>
      </c>
      <c r="N3" s="153" t="s">
        <v>509</v>
      </c>
      <c r="O3" s="152">
        <v>1.5E-3</v>
      </c>
      <c r="P3" s="153" t="s">
        <v>18707</v>
      </c>
      <c r="Q3" s="153" t="s">
        <v>18706</v>
      </c>
      <c r="R3" s="153" t="s">
        <v>18673</v>
      </c>
      <c r="S3" s="152">
        <v>2.8570000000000002</v>
      </c>
      <c r="T3" s="153" t="s">
        <v>18681</v>
      </c>
      <c r="U3" s="153" t="s">
        <v>18680</v>
      </c>
      <c r="V3" s="152">
        <v>2013</v>
      </c>
      <c r="W3" s="153" t="s">
        <v>18679</v>
      </c>
      <c r="AA3" s="153" t="s">
        <v>18936</v>
      </c>
      <c r="AB3" s="153" t="s">
        <v>18935</v>
      </c>
      <c r="AC3" s="153" t="s">
        <v>18676</v>
      </c>
      <c r="AD3" s="153" t="s">
        <v>18675</v>
      </c>
      <c r="AE3" s="153" t="s">
        <v>18674</v>
      </c>
      <c r="AF3" s="153" t="s">
        <v>18673</v>
      </c>
      <c r="AG3" s="152">
        <v>0.02</v>
      </c>
      <c r="AH3" s="153" t="s">
        <v>12212</v>
      </c>
      <c r="AI3" s="152">
        <v>2013</v>
      </c>
      <c r="AJ3" s="151">
        <v>35247</v>
      </c>
      <c r="AK3" s="147"/>
      <c r="AL3" s="148">
        <f t="shared" ref="AL3:AL66" si="0">($AO$3-AJ3)/365</f>
        <v>21.67945205479452</v>
      </c>
      <c r="AO3" s="283">
        <v>43160</v>
      </c>
    </row>
    <row r="4" spans="1:41" x14ac:dyDescent="0.25">
      <c r="A4" s="152">
        <v>681107</v>
      </c>
      <c r="B4" s="152">
        <v>191262</v>
      </c>
      <c r="C4" s="152">
        <v>157470</v>
      </c>
      <c r="D4" s="152">
        <v>240690</v>
      </c>
      <c r="E4" s="153" t="s">
        <v>20624</v>
      </c>
      <c r="F4" s="153" t="s">
        <v>20623</v>
      </c>
      <c r="G4" s="152">
        <v>11</v>
      </c>
      <c r="H4" s="153" t="s">
        <v>18687</v>
      </c>
      <c r="I4" s="154" t="s">
        <v>18695</v>
      </c>
      <c r="J4" s="153" t="s">
        <v>19850</v>
      </c>
      <c r="K4" s="152">
        <v>1</v>
      </c>
      <c r="L4" s="153" t="s">
        <v>18684</v>
      </c>
      <c r="M4" s="153" t="s">
        <v>509</v>
      </c>
      <c r="N4" s="153" t="s">
        <v>509</v>
      </c>
      <c r="O4" s="152">
        <v>1.5E-3</v>
      </c>
      <c r="P4" s="153" t="s">
        <v>18745</v>
      </c>
      <c r="Q4" s="153" t="s">
        <v>18744</v>
      </c>
      <c r="R4" s="153" t="s">
        <v>18673</v>
      </c>
      <c r="S4" s="152">
        <v>0.71899999999999997</v>
      </c>
      <c r="T4" s="153" t="s">
        <v>18681</v>
      </c>
      <c r="U4" s="153" t="s">
        <v>18680</v>
      </c>
      <c r="V4" s="152">
        <v>2013</v>
      </c>
      <c r="W4" s="153" t="s">
        <v>18679</v>
      </c>
      <c r="AA4" s="153" t="s">
        <v>18936</v>
      </c>
      <c r="AB4" s="153" t="s">
        <v>18935</v>
      </c>
      <c r="AC4" s="153" t="s">
        <v>18676</v>
      </c>
      <c r="AD4" s="153" t="s">
        <v>18675</v>
      </c>
      <c r="AE4" s="153" t="s">
        <v>18674</v>
      </c>
      <c r="AF4" s="153" t="s">
        <v>18673</v>
      </c>
      <c r="AG4" s="152">
        <v>1.5299999999999999E-2</v>
      </c>
      <c r="AH4" s="153" t="s">
        <v>12212</v>
      </c>
      <c r="AI4" s="152">
        <v>2013</v>
      </c>
      <c r="AJ4" s="151">
        <v>40360</v>
      </c>
      <c r="AK4" s="147"/>
      <c r="AL4" s="148">
        <f t="shared" si="0"/>
        <v>7.6712328767123283</v>
      </c>
    </row>
    <row r="5" spans="1:41" x14ac:dyDescent="0.25">
      <c r="A5" s="152">
        <v>681099</v>
      </c>
      <c r="B5" s="152">
        <v>171113</v>
      </c>
      <c r="C5" s="152">
        <v>145981</v>
      </c>
      <c r="D5" s="152">
        <v>240690</v>
      </c>
      <c r="E5" s="153" t="s">
        <v>20624</v>
      </c>
      <c r="F5" s="153" t="s">
        <v>20623</v>
      </c>
      <c r="G5" s="152">
        <v>3</v>
      </c>
      <c r="H5" s="153" t="s">
        <v>18687</v>
      </c>
      <c r="I5" s="154" t="s">
        <v>18695</v>
      </c>
      <c r="J5" s="153" t="s">
        <v>20622</v>
      </c>
      <c r="K5" s="152">
        <v>1</v>
      </c>
      <c r="L5" s="153" t="s">
        <v>20621</v>
      </c>
      <c r="M5" s="153" t="s">
        <v>509</v>
      </c>
      <c r="N5" s="153" t="s">
        <v>509</v>
      </c>
      <c r="O5" s="152">
        <v>1.5E-3</v>
      </c>
      <c r="P5" s="153" t="s">
        <v>18707</v>
      </c>
      <c r="Q5" s="153" t="s">
        <v>18706</v>
      </c>
      <c r="R5" s="153" t="s">
        <v>18673</v>
      </c>
      <c r="S5" s="152">
        <v>0.68200000000000005</v>
      </c>
      <c r="T5" s="153" t="s">
        <v>18681</v>
      </c>
      <c r="U5" s="153" t="s">
        <v>18680</v>
      </c>
      <c r="V5" s="152">
        <v>2013</v>
      </c>
      <c r="W5" s="153" t="s">
        <v>18679</v>
      </c>
      <c r="AA5" s="153" t="s">
        <v>18936</v>
      </c>
      <c r="AB5" s="153" t="s">
        <v>18935</v>
      </c>
      <c r="AC5" s="153" t="s">
        <v>18676</v>
      </c>
      <c r="AD5" s="153" t="s">
        <v>18675</v>
      </c>
      <c r="AE5" s="153" t="s">
        <v>18674</v>
      </c>
      <c r="AF5" s="153" t="s">
        <v>18673</v>
      </c>
      <c r="AG5" s="152">
        <v>4.7999999999999996E-3</v>
      </c>
      <c r="AH5" s="153" t="s">
        <v>12212</v>
      </c>
      <c r="AI5" s="152">
        <v>2013</v>
      </c>
      <c r="AJ5" s="151">
        <v>34165</v>
      </c>
      <c r="AK5" s="147"/>
      <c r="AL5" s="148">
        <f t="shared" si="0"/>
        <v>24.643835616438356</v>
      </c>
    </row>
    <row r="6" spans="1:41" x14ac:dyDescent="0.25">
      <c r="A6" s="152">
        <v>733708</v>
      </c>
      <c r="B6" s="152">
        <v>167115</v>
      </c>
      <c r="C6" s="152">
        <v>144158</v>
      </c>
      <c r="D6" s="152">
        <v>406536</v>
      </c>
      <c r="E6" s="153" t="s">
        <v>19230</v>
      </c>
      <c r="F6" s="153" t="s">
        <v>19229</v>
      </c>
      <c r="G6" s="152">
        <v>38</v>
      </c>
      <c r="H6" s="153" t="s">
        <v>18687</v>
      </c>
      <c r="I6" s="154" t="s">
        <v>18695</v>
      </c>
      <c r="J6" s="153" t="s">
        <v>20796</v>
      </c>
      <c r="K6" s="152">
        <v>1</v>
      </c>
      <c r="L6" s="153" t="s">
        <v>20795</v>
      </c>
      <c r="M6" s="153" t="s">
        <v>509</v>
      </c>
      <c r="N6" s="153" t="s">
        <v>509</v>
      </c>
      <c r="O6" s="152">
        <v>1.5E-3</v>
      </c>
      <c r="P6" s="153" t="s">
        <v>18745</v>
      </c>
      <c r="Q6" s="153" t="s">
        <v>18744</v>
      </c>
      <c r="R6" s="153" t="s">
        <v>18673</v>
      </c>
      <c r="S6" s="152">
        <v>0.31569999999999998</v>
      </c>
      <c r="T6" s="153" t="s">
        <v>18681</v>
      </c>
      <c r="U6" s="153" t="s">
        <v>18680</v>
      </c>
      <c r="V6" s="152">
        <v>2015</v>
      </c>
      <c r="W6" s="153" t="s">
        <v>18679</v>
      </c>
      <c r="AA6" s="153" t="s">
        <v>18917</v>
      </c>
      <c r="AB6" s="153" t="s">
        <v>18916</v>
      </c>
      <c r="AC6" s="153" t="s">
        <v>18676</v>
      </c>
      <c r="AD6" s="153" t="s">
        <v>18675</v>
      </c>
      <c r="AE6" s="153" t="s">
        <v>18674</v>
      </c>
      <c r="AF6" s="153" t="s">
        <v>18673</v>
      </c>
      <c r="AG6" s="152">
        <v>6.7000000000000002E-3</v>
      </c>
      <c r="AH6" s="153" t="s">
        <v>12212</v>
      </c>
      <c r="AI6" s="152">
        <v>2015</v>
      </c>
      <c r="AJ6" s="151">
        <v>36161</v>
      </c>
      <c r="AK6" s="147"/>
      <c r="AL6" s="148">
        <f t="shared" si="0"/>
        <v>19.175342465753424</v>
      </c>
    </row>
    <row r="7" spans="1:41" x14ac:dyDescent="0.25">
      <c r="A7" s="152">
        <v>733729</v>
      </c>
      <c r="B7" s="152">
        <v>167113</v>
      </c>
      <c r="C7" s="152">
        <v>144156</v>
      </c>
      <c r="D7" s="152">
        <v>406536</v>
      </c>
      <c r="E7" s="153" t="s">
        <v>19230</v>
      </c>
      <c r="F7" s="153" t="s">
        <v>19229</v>
      </c>
      <c r="G7" s="152">
        <v>10</v>
      </c>
      <c r="H7" s="153" t="s">
        <v>18687</v>
      </c>
      <c r="I7" s="154" t="s">
        <v>18695</v>
      </c>
      <c r="J7" s="153" t="s">
        <v>19916</v>
      </c>
      <c r="K7" s="152">
        <v>1</v>
      </c>
      <c r="L7" s="153" t="s">
        <v>19915</v>
      </c>
      <c r="M7" s="153" t="s">
        <v>509</v>
      </c>
      <c r="N7" s="153" t="s">
        <v>509</v>
      </c>
      <c r="O7" s="152">
        <v>1.5E-3</v>
      </c>
      <c r="P7" s="153" t="s">
        <v>18745</v>
      </c>
      <c r="Q7" s="153" t="s">
        <v>18744</v>
      </c>
      <c r="R7" s="153" t="s">
        <v>18673</v>
      </c>
      <c r="S7" s="152">
        <v>7.1199999999999999E-2</v>
      </c>
      <c r="T7" s="153" t="s">
        <v>18681</v>
      </c>
      <c r="U7" s="153" t="s">
        <v>18680</v>
      </c>
      <c r="V7" s="152">
        <v>2015</v>
      </c>
      <c r="W7" s="153" t="s">
        <v>18679</v>
      </c>
      <c r="AA7" s="153" t="s">
        <v>18917</v>
      </c>
      <c r="AB7" s="153" t="s">
        <v>18916</v>
      </c>
      <c r="AC7" s="153" t="s">
        <v>18676</v>
      </c>
      <c r="AD7" s="153" t="s">
        <v>18675</v>
      </c>
      <c r="AE7" s="153" t="s">
        <v>18674</v>
      </c>
      <c r="AF7" s="153" t="s">
        <v>18673</v>
      </c>
      <c r="AG7" s="152">
        <v>1.5E-3</v>
      </c>
      <c r="AH7" s="153" t="s">
        <v>12212</v>
      </c>
      <c r="AI7" s="152">
        <v>2015</v>
      </c>
      <c r="AJ7" s="151">
        <v>35704</v>
      </c>
      <c r="AK7" s="147"/>
      <c r="AL7" s="148">
        <f t="shared" si="0"/>
        <v>20.427397260273974</v>
      </c>
    </row>
    <row r="8" spans="1:41" x14ac:dyDescent="0.25">
      <c r="A8" s="152">
        <v>733713</v>
      </c>
      <c r="B8" s="152">
        <v>167117</v>
      </c>
      <c r="C8" s="152">
        <v>144161</v>
      </c>
      <c r="D8" s="152">
        <v>406536</v>
      </c>
      <c r="E8" s="153" t="s">
        <v>19230</v>
      </c>
      <c r="F8" s="153" t="s">
        <v>19229</v>
      </c>
      <c r="G8" s="152">
        <v>33</v>
      </c>
      <c r="H8" s="153" t="s">
        <v>18687</v>
      </c>
      <c r="I8" s="154" t="s">
        <v>18695</v>
      </c>
      <c r="J8" s="153" t="s">
        <v>19228</v>
      </c>
      <c r="K8" s="152">
        <v>1</v>
      </c>
      <c r="L8" s="153" t="s">
        <v>19227</v>
      </c>
      <c r="M8" s="153" t="s">
        <v>509</v>
      </c>
      <c r="N8" s="153" t="s">
        <v>509</v>
      </c>
      <c r="O8" s="152">
        <v>1.5E-3</v>
      </c>
      <c r="P8" s="153" t="s">
        <v>18693</v>
      </c>
      <c r="Q8" s="153" t="s">
        <v>18692</v>
      </c>
      <c r="R8" s="153" t="s">
        <v>18673</v>
      </c>
      <c r="S8" s="152">
        <v>2.0400000000000001E-2</v>
      </c>
      <c r="T8" s="153" t="s">
        <v>18681</v>
      </c>
      <c r="U8" s="153" t="s">
        <v>18680</v>
      </c>
      <c r="V8" s="152">
        <v>2015</v>
      </c>
      <c r="W8" s="153" t="s">
        <v>18679</v>
      </c>
      <c r="AA8" s="153" t="s">
        <v>18917</v>
      </c>
      <c r="AB8" s="153" t="s">
        <v>18916</v>
      </c>
      <c r="AC8" s="153" t="s">
        <v>18676</v>
      </c>
      <c r="AD8" s="153" t="s">
        <v>18675</v>
      </c>
      <c r="AE8" s="153" t="s">
        <v>18674</v>
      </c>
      <c r="AF8" s="153" t="s">
        <v>18673</v>
      </c>
      <c r="AG8" s="152">
        <v>4.0000000000000002E-4</v>
      </c>
      <c r="AH8" s="153" t="s">
        <v>12212</v>
      </c>
      <c r="AI8" s="152">
        <v>2015</v>
      </c>
      <c r="AJ8" s="151">
        <v>20090</v>
      </c>
      <c r="AK8" s="147"/>
      <c r="AL8" s="148">
        <f t="shared" si="0"/>
        <v>63.205479452054796</v>
      </c>
    </row>
    <row r="9" spans="1:41" x14ac:dyDescent="0.25">
      <c r="A9" s="152">
        <v>687674</v>
      </c>
      <c r="B9" s="152">
        <v>148693</v>
      </c>
      <c r="C9" s="152">
        <v>125526</v>
      </c>
      <c r="D9" s="152">
        <v>273283</v>
      </c>
      <c r="E9" s="153" t="s">
        <v>19941</v>
      </c>
      <c r="F9" s="153" t="s">
        <v>19940</v>
      </c>
      <c r="G9" s="152">
        <v>3</v>
      </c>
      <c r="H9" s="153" t="s">
        <v>18687</v>
      </c>
      <c r="I9" s="154" t="s">
        <v>18695</v>
      </c>
      <c r="J9" s="153" t="s">
        <v>20412</v>
      </c>
      <c r="K9" s="152">
        <v>1</v>
      </c>
      <c r="L9" s="153" t="s">
        <v>18866</v>
      </c>
      <c r="M9" s="153" t="s">
        <v>509</v>
      </c>
      <c r="N9" s="153" t="s">
        <v>509</v>
      </c>
      <c r="O9" s="152">
        <v>1.5E-3</v>
      </c>
      <c r="P9" s="153" t="s">
        <v>18693</v>
      </c>
      <c r="Q9" s="153" t="s">
        <v>18692</v>
      </c>
      <c r="R9" s="153" t="s">
        <v>18673</v>
      </c>
      <c r="S9" s="152">
        <v>0.15029999999999999</v>
      </c>
      <c r="T9" s="153" t="s">
        <v>18681</v>
      </c>
      <c r="U9" s="153" t="s">
        <v>18680</v>
      </c>
      <c r="V9" s="152">
        <v>2013</v>
      </c>
      <c r="W9" s="153" t="s">
        <v>18679</v>
      </c>
      <c r="AA9" s="153" t="s">
        <v>19410</v>
      </c>
      <c r="AB9" s="153" t="s">
        <v>19409</v>
      </c>
      <c r="AC9" s="153" t="s">
        <v>18676</v>
      </c>
      <c r="AD9" s="153" t="s">
        <v>18675</v>
      </c>
      <c r="AE9" s="153" t="s">
        <v>18674</v>
      </c>
      <c r="AF9" s="153" t="s">
        <v>18673</v>
      </c>
      <c r="AG9" s="152">
        <v>3.2000000000000002E-3</v>
      </c>
      <c r="AH9" s="153" t="s">
        <v>12212</v>
      </c>
      <c r="AI9" s="152">
        <v>2013</v>
      </c>
      <c r="AJ9" s="151">
        <v>34425</v>
      </c>
      <c r="AK9" s="147"/>
      <c r="AL9" s="148">
        <f t="shared" si="0"/>
        <v>23.931506849315067</v>
      </c>
    </row>
    <row r="10" spans="1:41" x14ac:dyDescent="0.25">
      <c r="A10" s="152">
        <v>687678</v>
      </c>
      <c r="B10" s="152">
        <v>148692</v>
      </c>
      <c r="C10" s="152">
        <v>125525</v>
      </c>
      <c r="D10" s="152">
        <v>273283</v>
      </c>
      <c r="E10" s="153" t="s">
        <v>19941</v>
      </c>
      <c r="F10" s="153" t="s">
        <v>19940</v>
      </c>
      <c r="G10" s="152">
        <v>2</v>
      </c>
      <c r="H10" s="153" t="s">
        <v>18687</v>
      </c>
      <c r="I10" s="154" t="s">
        <v>18695</v>
      </c>
      <c r="J10" s="153" t="s">
        <v>20258</v>
      </c>
      <c r="K10" s="152">
        <v>1</v>
      </c>
      <c r="L10" s="153" t="s">
        <v>18866</v>
      </c>
      <c r="M10" s="153" t="s">
        <v>509</v>
      </c>
      <c r="N10" s="153" t="s">
        <v>509</v>
      </c>
      <c r="O10" s="152">
        <v>1.5E-3</v>
      </c>
      <c r="P10" s="153" t="s">
        <v>18693</v>
      </c>
      <c r="Q10" s="153" t="s">
        <v>18692</v>
      </c>
      <c r="R10" s="153" t="s">
        <v>18673</v>
      </c>
      <c r="S10" s="152">
        <v>0.11169999999999999</v>
      </c>
      <c r="T10" s="153" t="s">
        <v>18681</v>
      </c>
      <c r="U10" s="153" t="s">
        <v>18680</v>
      </c>
      <c r="V10" s="152">
        <v>2013</v>
      </c>
      <c r="W10" s="153" t="s">
        <v>18679</v>
      </c>
      <c r="AA10" s="153" t="s">
        <v>19410</v>
      </c>
      <c r="AB10" s="153" t="s">
        <v>19409</v>
      </c>
      <c r="AC10" s="153" t="s">
        <v>18676</v>
      </c>
      <c r="AD10" s="153" t="s">
        <v>18675</v>
      </c>
      <c r="AE10" s="153" t="s">
        <v>18674</v>
      </c>
      <c r="AF10" s="153" t="s">
        <v>18673</v>
      </c>
      <c r="AG10" s="152">
        <v>2.3999999999999998E-3</v>
      </c>
      <c r="AH10" s="153" t="s">
        <v>12212</v>
      </c>
      <c r="AI10" s="152">
        <v>2013</v>
      </c>
      <c r="AJ10" s="151">
        <v>34425</v>
      </c>
      <c r="AK10" s="147"/>
      <c r="AL10" s="148">
        <f t="shared" si="0"/>
        <v>23.931506849315067</v>
      </c>
    </row>
    <row r="11" spans="1:41" x14ac:dyDescent="0.25">
      <c r="A11" s="152">
        <v>687662</v>
      </c>
      <c r="B11" s="152">
        <v>190654</v>
      </c>
      <c r="C11" s="152">
        <v>156987</v>
      </c>
      <c r="D11" s="152">
        <v>273283</v>
      </c>
      <c r="E11" s="153" t="s">
        <v>19941</v>
      </c>
      <c r="F11" s="153" t="s">
        <v>19940</v>
      </c>
      <c r="G11" s="152">
        <v>7</v>
      </c>
      <c r="H11" s="153" t="s">
        <v>18687</v>
      </c>
      <c r="I11" s="154" t="s">
        <v>18695</v>
      </c>
      <c r="J11" s="153" t="s">
        <v>20088</v>
      </c>
      <c r="K11" s="152">
        <v>1</v>
      </c>
      <c r="L11" s="153" t="s">
        <v>18866</v>
      </c>
      <c r="M11" s="153" t="s">
        <v>509</v>
      </c>
      <c r="N11" s="153" t="s">
        <v>509</v>
      </c>
      <c r="O11" s="152">
        <v>1.5E-3</v>
      </c>
      <c r="P11" s="153" t="s">
        <v>18693</v>
      </c>
      <c r="Q11" s="153" t="s">
        <v>18692</v>
      </c>
      <c r="R11" s="153" t="s">
        <v>18673</v>
      </c>
      <c r="S11" s="152">
        <v>8.8900000000000007E-2</v>
      </c>
      <c r="T11" s="153" t="s">
        <v>18681</v>
      </c>
      <c r="U11" s="153" t="s">
        <v>18680</v>
      </c>
      <c r="V11" s="152">
        <v>2013</v>
      </c>
      <c r="W11" s="153" t="s">
        <v>18679</v>
      </c>
      <c r="AA11" s="153" t="s">
        <v>19410</v>
      </c>
      <c r="AB11" s="153" t="s">
        <v>19409</v>
      </c>
      <c r="AC11" s="153" t="s">
        <v>18676</v>
      </c>
      <c r="AD11" s="153" t="s">
        <v>18675</v>
      </c>
      <c r="AE11" s="153" t="s">
        <v>18674</v>
      </c>
      <c r="AF11" s="153" t="s">
        <v>18673</v>
      </c>
      <c r="AG11" s="152">
        <v>1.9E-3</v>
      </c>
      <c r="AH11" s="153" t="s">
        <v>12212</v>
      </c>
      <c r="AI11" s="152">
        <v>2013</v>
      </c>
      <c r="AJ11" s="151">
        <v>31503</v>
      </c>
      <c r="AK11" s="147"/>
      <c r="AL11" s="148">
        <f t="shared" si="0"/>
        <v>31.936986301369863</v>
      </c>
    </row>
    <row r="12" spans="1:41" x14ac:dyDescent="0.25">
      <c r="A12" s="152">
        <v>687670</v>
      </c>
      <c r="B12" s="152">
        <v>190652</v>
      </c>
      <c r="C12" s="152">
        <v>156985</v>
      </c>
      <c r="D12" s="152">
        <v>273283</v>
      </c>
      <c r="E12" s="153" t="s">
        <v>19941</v>
      </c>
      <c r="F12" s="153" t="s">
        <v>19940</v>
      </c>
      <c r="G12" s="152">
        <v>5</v>
      </c>
      <c r="H12" s="153" t="s">
        <v>18687</v>
      </c>
      <c r="I12" s="154" t="s">
        <v>18695</v>
      </c>
      <c r="J12" s="153" t="s">
        <v>20087</v>
      </c>
      <c r="K12" s="152">
        <v>1</v>
      </c>
      <c r="L12" s="153" t="s">
        <v>18866</v>
      </c>
      <c r="M12" s="153" t="s">
        <v>509</v>
      </c>
      <c r="N12" s="153" t="s">
        <v>509</v>
      </c>
      <c r="O12" s="152">
        <v>1.5E-3</v>
      </c>
      <c r="P12" s="153" t="s">
        <v>18693</v>
      </c>
      <c r="Q12" s="153" t="s">
        <v>18692</v>
      </c>
      <c r="R12" s="153" t="s">
        <v>18673</v>
      </c>
      <c r="S12" s="152">
        <v>8.8200000000000001E-2</v>
      </c>
      <c r="T12" s="153" t="s">
        <v>18681</v>
      </c>
      <c r="U12" s="153" t="s">
        <v>18680</v>
      </c>
      <c r="V12" s="152">
        <v>2013</v>
      </c>
      <c r="W12" s="153" t="s">
        <v>18679</v>
      </c>
      <c r="AA12" s="153" t="s">
        <v>19410</v>
      </c>
      <c r="AB12" s="153" t="s">
        <v>19409</v>
      </c>
      <c r="AC12" s="153" t="s">
        <v>18676</v>
      </c>
      <c r="AD12" s="153" t="s">
        <v>18675</v>
      </c>
      <c r="AE12" s="153" t="s">
        <v>18674</v>
      </c>
      <c r="AF12" s="153" t="s">
        <v>18673</v>
      </c>
      <c r="AG12" s="152">
        <v>1.9E-3</v>
      </c>
      <c r="AH12" s="153" t="s">
        <v>12212</v>
      </c>
      <c r="AI12" s="152">
        <v>2013</v>
      </c>
      <c r="AJ12" s="151">
        <v>31503</v>
      </c>
      <c r="AK12" s="147"/>
      <c r="AL12" s="148">
        <f t="shared" si="0"/>
        <v>31.936986301369863</v>
      </c>
    </row>
    <row r="13" spans="1:41" x14ac:dyDescent="0.25">
      <c r="A13" s="152">
        <v>687666</v>
      </c>
      <c r="B13" s="152">
        <v>190653</v>
      </c>
      <c r="C13" s="152">
        <v>156986</v>
      </c>
      <c r="D13" s="152">
        <v>273283</v>
      </c>
      <c r="E13" s="153" t="s">
        <v>19941</v>
      </c>
      <c r="F13" s="153" t="s">
        <v>19940</v>
      </c>
      <c r="G13" s="152">
        <v>6</v>
      </c>
      <c r="H13" s="153" t="s">
        <v>18687</v>
      </c>
      <c r="I13" s="154" t="s">
        <v>18695</v>
      </c>
      <c r="J13" s="153" t="s">
        <v>19979</v>
      </c>
      <c r="K13" s="152">
        <v>1</v>
      </c>
      <c r="L13" s="153" t="s">
        <v>18866</v>
      </c>
      <c r="M13" s="153" t="s">
        <v>509</v>
      </c>
      <c r="N13" s="153" t="s">
        <v>509</v>
      </c>
      <c r="O13" s="152">
        <v>1.5E-3</v>
      </c>
      <c r="P13" s="153" t="s">
        <v>18693</v>
      </c>
      <c r="Q13" s="153" t="s">
        <v>18692</v>
      </c>
      <c r="R13" s="153" t="s">
        <v>18673</v>
      </c>
      <c r="S13" s="152">
        <v>7.5600000000000001E-2</v>
      </c>
      <c r="T13" s="153" t="s">
        <v>18681</v>
      </c>
      <c r="U13" s="153" t="s">
        <v>18680</v>
      </c>
      <c r="V13" s="152">
        <v>2013</v>
      </c>
      <c r="W13" s="153" t="s">
        <v>18679</v>
      </c>
      <c r="AA13" s="153" t="s">
        <v>19410</v>
      </c>
      <c r="AB13" s="153" t="s">
        <v>19409</v>
      </c>
      <c r="AC13" s="153" t="s">
        <v>18676</v>
      </c>
      <c r="AD13" s="153" t="s">
        <v>18675</v>
      </c>
      <c r="AE13" s="153" t="s">
        <v>18674</v>
      </c>
      <c r="AF13" s="153" t="s">
        <v>18673</v>
      </c>
      <c r="AG13" s="152">
        <v>1.6000000000000001E-3</v>
      </c>
      <c r="AH13" s="153" t="s">
        <v>12212</v>
      </c>
      <c r="AI13" s="152">
        <v>2013</v>
      </c>
      <c r="AJ13" s="151">
        <v>31503</v>
      </c>
      <c r="AK13" s="147"/>
      <c r="AL13" s="148">
        <f t="shared" si="0"/>
        <v>31.936986301369863</v>
      </c>
    </row>
    <row r="14" spans="1:41" x14ac:dyDescent="0.25">
      <c r="A14" s="152">
        <v>687682</v>
      </c>
      <c r="B14" s="152">
        <v>148691</v>
      </c>
      <c r="C14" s="152">
        <v>125524</v>
      </c>
      <c r="D14" s="152">
        <v>273283</v>
      </c>
      <c r="E14" s="153" t="s">
        <v>19941</v>
      </c>
      <c r="F14" s="153" t="s">
        <v>19940</v>
      </c>
      <c r="G14" s="152">
        <v>1</v>
      </c>
      <c r="H14" s="153" t="s">
        <v>18687</v>
      </c>
      <c r="I14" s="154" t="s">
        <v>18695</v>
      </c>
      <c r="J14" s="153" t="s">
        <v>19939</v>
      </c>
      <c r="K14" s="152">
        <v>1</v>
      </c>
      <c r="L14" s="153" t="s">
        <v>18866</v>
      </c>
      <c r="M14" s="153" t="s">
        <v>509</v>
      </c>
      <c r="N14" s="153" t="s">
        <v>509</v>
      </c>
      <c r="O14" s="152">
        <v>1.5E-3</v>
      </c>
      <c r="P14" s="153" t="s">
        <v>18693</v>
      </c>
      <c r="Q14" s="153" t="s">
        <v>18692</v>
      </c>
      <c r="R14" s="153" t="s">
        <v>18673</v>
      </c>
      <c r="S14" s="152">
        <v>7.1800000000000003E-2</v>
      </c>
      <c r="T14" s="153" t="s">
        <v>18681</v>
      </c>
      <c r="U14" s="153" t="s">
        <v>18680</v>
      </c>
      <c r="V14" s="152">
        <v>2013</v>
      </c>
      <c r="W14" s="153" t="s">
        <v>18679</v>
      </c>
      <c r="AA14" s="153" t="s">
        <v>19410</v>
      </c>
      <c r="AB14" s="153" t="s">
        <v>19409</v>
      </c>
      <c r="AC14" s="153" t="s">
        <v>18676</v>
      </c>
      <c r="AD14" s="153" t="s">
        <v>18675</v>
      </c>
      <c r="AE14" s="153" t="s">
        <v>18674</v>
      </c>
      <c r="AF14" s="153" t="s">
        <v>18673</v>
      </c>
      <c r="AG14" s="152">
        <v>1.5E-3</v>
      </c>
      <c r="AH14" s="153" t="s">
        <v>12212</v>
      </c>
      <c r="AI14" s="152">
        <v>2013</v>
      </c>
      <c r="AJ14" s="151">
        <v>34425</v>
      </c>
      <c r="AK14" s="147"/>
      <c r="AL14" s="148">
        <f t="shared" si="0"/>
        <v>23.931506849315067</v>
      </c>
    </row>
    <row r="15" spans="1:41" x14ac:dyDescent="0.25">
      <c r="A15" s="152">
        <v>690329</v>
      </c>
      <c r="B15" s="152">
        <v>195308</v>
      </c>
      <c r="C15" s="152">
        <v>160517</v>
      </c>
      <c r="D15" s="152">
        <v>52883</v>
      </c>
      <c r="E15" s="153" t="s">
        <v>19425</v>
      </c>
      <c r="F15" s="153" t="s">
        <v>19424</v>
      </c>
      <c r="G15" s="152">
        <v>9</v>
      </c>
      <c r="H15" s="153" t="s">
        <v>18687</v>
      </c>
      <c r="I15" s="154" t="s">
        <v>18695</v>
      </c>
      <c r="J15" s="153" t="s">
        <v>19423</v>
      </c>
      <c r="K15" s="152">
        <v>1</v>
      </c>
      <c r="L15" s="153" t="s">
        <v>19422</v>
      </c>
      <c r="M15" s="153" t="s">
        <v>509</v>
      </c>
      <c r="N15" s="153" t="s">
        <v>509</v>
      </c>
      <c r="O15" s="152">
        <v>1.5E-3</v>
      </c>
      <c r="P15" s="153" t="s">
        <v>18722</v>
      </c>
      <c r="Q15" s="153" t="s">
        <v>18721</v>
      </c>
      <c r="R15" s="153" t="s">
        <v>18673</v>
      </c>
      <c r="S15" s="152">
        <v>0.19120000000000001</v>
      </c>
      <c r="T15" s="153" t="s">
        <v>18681</v>
      </c>
      <c r="U15" s="153" t="s">
        <v>18680</v>
      </c>
      <c r="V15" s="152">
        <v>2013</v>
      </c>
      <c r="W15" s="153" t="s">
        <v>18679</v>
      </c>
      <c r="AA15" s="153" t="s">
        <v>19421</v>
      </c>
      <c r="AB15" s="153" t="s">
        <v>19420</v>
      </c>
      <c r="AC15" s="153" t="s">
        <v>18676</v>
      </c>
      <c r="AD15" s="153" t="s">
        <v>18675</v>
      </c>
      <c r="AE15" s="153" t="s">
        <v>18674</v>
      </c>
      <c r="AF15" s="153" t="s">
        <v>18673</v>
      </c>
      <c r="AG15" s="152">
        <v>5.9999999999999995E-4</v>
      </c>
      <c r="AH15" s="153" t="s">
        <v>12212</v>
      </c>
      <c r="AI15" s="152">
        <v>2013</v>
      </c>
      <c r="AJ15" s="151">
        <v>35065</v>
      </c>
      <c r="AK15" s="147"/>
      <c r="AL15" s="148">
        <f t="shared" si="0"/>
        <v>22.17808219178082</v>
      </c>
    </row>
    <row r="16" spans="1:41" x14ac:dyDescent="0.25">
      <c r="A16" s="152">
        <v>746879</v>
      </c>
      <c r="B16" s="152">
        <v>186973</v>
      </c>
      <c r="C16" s="152">
        <v>154090</v>
      </c>
      <c r="D16" s="152">
        <v>54133</v>
      </c>
      <c r="E16" s="153" t="s">
        <v>19400</v>
      </c>
      <c r="F16" s="153" t="s">
        <v>19399</v>
      </c>
      <c r="G16" s="152">
        <v>10</v>
      </c>
      <c r="H16" s="153" t="s">
        <v>18687</v>
      </c>
      <c r="I16" s="154" t="s">
        <v>18695</v>
      </c>
      <c r="J16" s="153" t="s">
        <v>20120</v>
      </c>
      <c r="K16" s="152">
        <v>1</v>
      </c>
      <c r="L16" s="153" t="s">
        <v>18937</v>
      </c>
      <c r="M16" s="153" t="s">
        <v>509</v>
      </c>
      <c r="N16" s="153" t="s">
        <v>509</v>
      </c>
      <c r="O16" s="152">
        <v>1.5E-3</v>
      </c>
      <c r="P16" s="153" t="s">
        <v>18745</v>
      </c>
      <c r="Q16" s="153" t="s">
        <v>18744</v>
      </c>
      <c r="R16" s="153" t="s">
        <v>18673</v>
      </c>
      <c r="S16" s="152">
        <v>9.2999999999999999E-2</v>
      </c>
      <c r="T16" s="153" t="s">
        <v>18681</v>
      </c>
      <c r="U16" s="153" t="s">
        <v>18680</v>
      </c>
      <c r="V16" s="152">
        <v>2015</v>
      </c>
      <c r="W16" s="153" t="s">
        <v>18679</v>
      </c>
      <c r="AA16" s="153" t="s">
        <v>18898</v>
      </c>
      <c r="AB16" s="153" t="s">
        <v>18897</v>
      </c>
      <c r="AC16" s="153" t="s">
        <v>18676</v>
      </c>
      <c r="AD16" s="153" t="s">
        <v>18675</v>
      </c>
      <c r="AE16" s="153" t="s">
        <v>18674</v>
      </c>
      <c r="AF16" s="153" t="s">
        <v>18673</v>
      </c>
      <c r="AG16" s="152">
        <v>2E-3</v>
      </c>
      <c r="AH16" s="153" t="s">
        <v>12212</v>
      </c>
      <c r="AI16" s="152">
        <v>2015</v>
      </c>
      <c r="AJ16" s="151">
        <v>38322</v>
      </c>
      <c r="AK16" s="147"/>
      <c r="AL16" s="148">
        <f t="shared" si="0"/>
        <v>13.254794520547945</v>
      </c>
    </row>
    <row r="17" spans="1:38" x14ac:dyDescent="0.25">
      <c r="A17" s="152">
        <v>746875</v>
      </c>
      <c r="B17" s="152">
        <v>192467</v>
      </c>
      <c r="C17" s="152">
        <v>158280</v>
      </c>
      <c r="D17" s="152">
        <v>54133</v>
      </c>
      <c r="E17" s="153" t="s">
        <v>19400</v>
      </c>
      <c r="F17" s="153" t="s">
        <v>19399</v>
      </c>
      <c r="G17" s="152">
        <v>11</v>
      </c>
      <c r="H17" s="153" t="s">
        <v>18687</v>
      </c>
      <c r="I17" s="154" t="s">
        <v>18695</v>
      </c>
      <c r="J17" s="153" t="s">
        <v>19398</v>
      </c>
      <c r="K17" s="152">
        <v>1</v>
      </c>
      <c r="L17" s="153" t="s">
        <v>18937</v>
      </c>
      <c r="M17" s="153" t="s">
        <v>509</v>
      </c>
      <c r="N17" s="153" t="s">
        <v>509</v>
      </c>
      <c r="O17" s="152">
        <v>1.5E-3</v>
      </c>
      <c r="P17" s="153" t="s">
        <v>18745</v>
      </c>
      <c r="Q17" s="153" t="s">
        <v>18744</v>
      </c>
      <c r="R17" s="153" t="s">
        <v>18673</v>
      </c>
      <c r="S17" s="152">
        <v>2.5999999999999999E-2</v>
      </c>
      <c r="T17" s="153" t="s">
        <v>18681</v>
      </c>
      <c r="U17" s="153" t="s">
        <v>18680</v>
      </c>
      <c r="V17" s="152">
        <v>2015</v>
      </c>
      <c r="W17" s="153" t="s">
        <v>18679</v>
      </c>
      <c r="AA17" s="153" t="s">
        <v>18898</v>
      </c>
      <c r="AB17" s="153" t="s">
        <v>18897</v>
      </c>
      <c r="AC17" s="153" t="s">
        <v>18676</v>
      </c>
      <c r="AD17" s="153" t="s">
        <v>18675</v>
      </c>
      <c r="AE17" s="153" t="s">
        <v>18674</v>
      </c>
      <c r="AF17" s="153" t="s">
        <v>18673</v>
      </c>
      <c r="AG17" s="152">
        <v>5.9999999999999995E-4</v>
      </c>
      <c r="AH17" s="153" t="s">
        <v>12212</v>
      </c>
      <c r="AI17" s="152">
        <v>2015</v>
      </c>
      <c r="AJ17" s="151">
        <v>40735</v>
      </c>
      <c r="AK17" s="147"/>
      <c r="AL17" s="148">
        <f t="shared" si="0"/>
        <v>6.6438356164383565</v>
      </c>
    </row>
    <row r="18" spans="1:38" x14ac:dyDescent="0.25">
      <c r="A18" s="152">
        <v>751172</v>
      </c>
      <c r="B18" s="152">
        <v>170775</v>
      </c>
      <c r="C18" s="152">
        <v>146518</v>
      </c>
      <c r="D18" s="152">
        <v>382196</v>
      </c>
      <c r="E18" s="153" t="s">
        <v>19490</v>
      </c>
      <c r="F18" s="153" t="s">
        <v>19489</v>
      </c>
      <c r="G18" s="152">
        <v>1</v>
      </c>
      <c r="H18" s="153" t="s">
        <v>18687</v>
      </c>
      <c r="I18" s="154" t="s">
        <v>18695</v>
      </c>
      <c r="J18" s="153" t="s">
        <v>19488</v>
      </c>
      <c r="K18" s="152">
        <v>1</v>
      </c>
      <c r="L18" s="153" t="s">
        <v>19487</v>
      </c>
      <c r="M18" s="153" t="s">
        <v>509</v>
      </c>
      <c r="N18" s="153" t="s">
        <v>509</v>
      </c>
      <c r="O18" s="152">
        <v>1.5E-3</v>
      </c>
      <c r="P18" s="153" t="s">
        <v>18707</v>
      </c>
      <c r="Q18" s="153" t="s">
        <v>18706</v>
      </c>
      <c r="R18" s="153" t="s">
        <v>18673</v>
      </c>
      <c r="S18" s="152">
        <v>0.1</v>
      </c>
      <c r="T18" s="153" t="s">
        <v>18681</v>
      </c>
      <c r="U18" s="153" t="s">
        <v>18680</v>
      </c>
      <c r="V18" s="152">
        <v>2015</v>
      </c>
      <c r="W18" s="153" t="s">
        <v>18679</v>
      </c>
      <c r="AA18" s="153" t="s">
        <v>19486</v>
      </c>
      <c r="AB18" s="153" t="s">
        <v>19485</v>
      </c>
      <c r="AC18" s="153" t="s">
        <v>18676</v>
      </c>
      <c r="AD18" s="153" t="s">
        <v>18675</v>
      </c>
      <c r="AE18" s="153" t="s">
        <v>18674</v>
      </c>
      <c r="AF18" s="153" t="s">
        <v>18673</v>
      </c>
      <c r="AG18" s="152">
        <v>6.9999999999999999E-4</v>
      </c>
      <c r="AH18" s="153" t="s">
        <v>12212</v>
      </c>
      <c r="AI18" s="152">
        <v>2015</v>
      </c>
      <c r="AJ18" s="151">
        <v>35582</v>
      </c>
      <c r="AK18" s="147"/>
      <c r="AL18" s="148">
        <f t="shared" si="0"/>
        <v>20.761643835616439</v>
      </c>
    </row>
    <row r="19" spans="1:38" x14ac:dyDescent="0.25">
      <c r="A19" s="152">
        <v>756943</v>
      </c>
      <c r="B19" s="152">
        <v>161492</v>
      </c>
      <c r="C19" s="152">
        <v>135622</v>
      </c>
      <c r="D19" s="152">
        <v>363686</v>
      </c>
      <c r="E19" s="153" t="s">
        <v>18924</v>
      </c>
      <c r="F19" s="153" t="s">
        <v>18923</v>
      </c>
      <c r="G19" s="152">
        <v>4</v>
      </c>
      <c r="H19" s="153" t="s">
        <v>18687</v>
      </c>
      <c r="I19" s="154" t="s">
        <v>18695</v>
      </c>
      <c r="J19" s="153" t="s">
        <v>18922</v>
      </c>
      <c r="K19" s="152">
        <v>1</v>
      </c>
      <c r="L19" s="153" t="s">
        <v>18921</v>
      </c>
      <c r="M19" s="153" t="s">
        <v>509</v>
      </c>
      <c r="N19" s="153" t="s">
        <v>509</v>
      </c>
      <c r="O19" s="152">
        <v>1.5E-3</v>
      </c>
      <c r="P19" s="153" t="s">
        <v>18784</v>
      </c>
      <c r="Q19" s="153" t="s">
        <v>18783</v>
      </c>
      <c r="R19" s="153" t="s">
        <v>18673</v>
      </c>
      <c r="S19" s="152">
        <v>26.058</v>
      </c>
      <c r="T19" s="153" t="s">
        <v>18757</v>
      </c>
      <c r="U19" s="153" t="s">
        <v>18680</v>
      </c>
      <c r="V19" s="152">
        <v>2015</v>
      </c>
      <c r="W19" s="153" t="s">
        <v>18679</v>
      </c>
      <c r="AA19" s="153" t="s">
        <v>18887</v>
      </c>
      <c r="AB19" s="153" t="s">
        <v>18886</v>
      </c>
      <c r="AC19" s="153" t="s">
        <v>18676</v>
      </c>
      <c r="AD19" s="153" t="s">
        <v>18675</v>
      </c>
      <c r="AE19" s="153" t="s">
        <v>18674</v>
      </c>
      <c r="AF19" s="153" t="s">
        <v>18673</v>
      </c>
      <c r="AG19" s="152">
        <v>1E-4</v>
      </c>
      <c r="AH19" s="153" t="s">
        <v>12212</v>
      </c>
      <c r="AI19" s="152">
        <v>2015</v>
      </c>
      <c r="AJ19" s="151">
        <v>37257</v>
      </c>
      <c r="AK19" s="147"/>
      <c r="AL19" s="148">
        <f t="shared" si="0"/>
        <v>16.172602739726027</v>
      </c>
    </row>
    <row r="20" spans="1:38" x14ac:dyDescent="0.25">
      <c r="A20" s="152">
        <v>718949</v>
      </c>
      <c r="B20" s="152">
        <v>192964</v>
      </c>
      <c r="C20" s="152">
        <v>158648</v>
      </c>
      <c r="D20" s="152">
        <v>527701</v>
      </c>
      <c r="E20" s="153" t="s">
        <v>21052</v>
      </c>
      <c r="F20" s="153" t="s">
        <v>21051</v>
      </c>
      <c r="G20" s="152">
        <v>3</v>
      </c>
      <c r="H20" s="153" t="s">
        <v>18687</v>
      </c>
      <c r="I20" s="154" t="s">
        <v>18695</v>
      </c>
      <c r="J20" s="153" t="s">
        <v>18760</v>
      </c>
      <c r="K20" s="152">
        <v>1</v>
      </c>
      <c r="L20" s="153" t="s">
        <v>18684</v>
      </c>
      <c r="M20" s="153" t="s">
        <v>509</v>
      </c>
      <c r="N20" s="153" t="s">
        <v>509</v>
      </c>
      <c r="O20" s="152">
        <v>1.5E-3</v>
      </c>
      <c r="P20" s="153" t="s">
        <v>18745</v>
      </c>
      <c r="Q20" s="153" t="s">
        <v>18744</v>
      </c>
      <c r="R20" s="153" t="s">
        <v>18673</v>
      </c>
      <c r="S20" s="152">
        <v>0.5</v>
      </c>
      <c r="T20" s="153" t="s">
        <v>18681</v>
      </c>
      <c r="U20" s="153" t="s">
        <v>18680</v>
      </c>
      <c r="V20" s="152">
        <v>2014</v>
      </c>
      <c r="W20" s="153" t="s">
        <v>18679</v>
      </c>
      <c r="AA20" s="153" t="s">
        <v>18936</v>
      </c>
      <c r="AB20" s="153" t="s">
        <v>18935</v>
      </c>
      <c r="AC20" s="153" t="s">
        <v>18676</v>
      </c>
      <c r="AD20" s="153" t="s">
        <v>18675</v>
      </c>
      <c r="AE20" s="153" t="s">
        <v>18674</v>
      </c>
      <c r="AF20" s="153" t="s">
        <v>18673</v>
      </c>
      <c r="AG20" s="152">
        <v>1.06E-2</v>
      </c>
      <c r="AH20" s="153" t="s">
        <v>12212</v>
      </c>
      <c r="AI20" s="152">
        <v>2014</v>
      </c>
      <c r="AJ20" s="151">
        <v>32874</v>
      </c>
      <c r="AK20" s="147"/>
      <c r="AL20" s="148">
        <f t="shared" si="0"/>
        <v>28.18082191780822</v>
      </c>
    </row>
    <row r="21" spans="1:38" x14ac:dyDescent="0.25">
      <c r="A21" s="152">
        <v>738613</v>
      </c>
      <c r="B21" s="152">
        <v>194194</v>
      </c>
      <c r="C21" s="152">
        <v>159552</v>
      </c>
      <c r="D21" s="152">
        <v>369809</v>
      </c>
      <c r="E21" s="153" t="s">
        <v>19786</v>
      </c>
      <c r="F21" s="153" t="s">
        <v>19785</v>
      </c>
      <c r="G21" s="152">
        <v>7</v>
      </c>
      <c r="H21" s="153" t="s">
        <v>18687</v>
      </c>
      <c r="I21" s="154" t="s">
        <v>18695</v>
      </c>
      <c r="J21" s="153" t="s">
        <v>18760</v>
      </c>
      <c r="K21" s="152">
        <v>1</v>
      </c>
      <c r="L21" s="153" t="s">
        <v>19784</v>
      </c>
      <c r="M21" s="153" t="s">
        <v>509</v>
      </c>
      <c r="N21" s="153" t="s">
        <v>509</v>
      </c>
      <c r="O21" s="152">
        <v>1.5E-3</v>
      </c>
      <c r="P21" s="153" t="s">
        <v>18745</v>
      </c>
      <c r="Q21" s="153" t="s">
        <v>18744</v>
      </c>
      <c r="R21" s="153" t="s">
        <v>18673</v>
      </c>
      <c r="S21" s="152">
        <v>5.8999999999999997E-2</v>
      </c>
      <c r="T21" s="153" t="s">
        <v>18681</v>
      </c>
      <c r="U21" s="153" t="s">
        <v>18680</v>
      </c>
      <c r="V21" s="152">
        <v>2015</v>
      </c>
      <c r="W21" s="153" t="s">
        <v>18679</v>
      </c>
      <c r="AA21" s="153" t="s">
        <v>18905</v>
      </c>
      <c r="AB21" s="153" t="s">
        <v>18904</v>
      </c>
      <c r="AC21" s="153" t="s">
        <v>18676</v>
      </c>
      <c r="AD21" s="153" t="s">
        <v>18675</v>
      </c>
      <c r="AE21" s="153" t="s">
        <v>18674</v>
      </c>
      <c r="AF21" s="153" t="s">
        <v>18673</v>
      </c>
      <c r="AG21" s="152">
        <v>1.2999999999999999E-3</v>
      </c>
      <c r="AH21" s="153" t="s">
        <v>12212</v>
      </c>
      <c r="AI21" s="152">
        <v>2015</v>
      </c>
      <c r="AJ21" s="151">
        <v>39336</v>
      </c>
      <c r="AK21" s="147"/>
      <c r="AL21" s="148">
        <f t="shared" si="0"/>
        <v>10.476712328767123</v>
      </c>
    </row>
    <row r="22" spans="1:38" x14ac:dyDescent="0.25">
      <c r="A22" s="152">
        <v>739950</v>
      </c>
      <c r="B22" s="152">
        <v>165916</v>
      </c>
      <c r="C22" s="152">
        <v>140733</v>
      </c>
      <c r="D22" s="152">
        <v>54405</v>
      </c>
      <c r="E22" s="153" t="s">
        <v>20698</v>
      </c>
      <c r="F22" s="153" t="s">
        <v>20697</v>
      </c>
      <c r="G22" s="152">
        <v>3</v>
      </c>
      <c r="H22" s="153" t="s">
        <v>18687</v>
      </c>
      <c r="I22" s="154" t="s">
        <v>18695</v>
      </c>
      <c r="J22" s="153" t="s">
        <v>20696</v>
      </c>
      <c r="K22" s="152">
        <v>1</v>
      </c>
      <c r="L22" s="153" t="s">
        <v>509</v>
      </c>
      <c r="M22" s="153" t="s">
        <v>509</v>
      </c>
      <c r="N22" s="153" t="s">
        <v>509</v>
      </c>
      <c r="O22" s="152">
        <v>1.5E-3</v>
      </c>
      <c r="P22" s="153" t="s">
        <v>18745</v>
      </c>
      <c r="Q22" s="153" t="s">
        <v>18744</v>
      </c>
      <c r="R22" s="153" t="s">
        <v>18673</v>
      </c>
      <c r="S22" s="152">
        <v>0.26500000000000001</v>
      </c>
      <c r="T22" s="153" t="s">
        <v>18681</v>
      </c>
      <c r="U22" s="153" t="s">
        <v>18680</v>
      </c>
      <c r="V22" s="152">
        <v>2015</v>
      </c>
      <c r="W22" s="153" t="s">
        <v>18679</v>
      </c>
      <c r="AA22" s="153" t="s">
        <v>19782</v>
      </c>
      <c r="AB22" s="153" t="s">
        <v>19781</v>
      </c>
      <c r="AC22" s="153" t="s">
        <v>18676</v>
      </c>
      <c r="AD22" s="153" t="s">
        <v>18675</v>
      </c>
      <c r="AE22" s="153" t="s">
        <v>18674</v>
      </c>
      <c r="AF22" s="153" t="s">
        <v>18673</v>
      </c>
      <c r="AG22" s="152">
        <v>5.4000000000000003E-3</v>
      </c>
      <c r="AH22" s="153" t="s">
        <v>12212</v>
      </c>
      <c r="AI22" s="152">
        <v>2015</v>
      </c>
      <c r="AJ22" s="151">
        <v>32518</v>
      </c>
      <c r="AK22" s="147"/>
      <c r="AL22" s="148">
        <f t="shared" si="0"/>
        <v>29.156164383561645</v>
      </c>
    </row>
    <row r="23" spans="1:38" x14ac:dyDescent="0.25">
      <c r="A23" s="152">
        <v>691114</v>
      </c>
      <c r="B23" s="152">
        <v>154500</v>
      </c>
      <c r="C23" s="152">
        <v>131606</v>
      </c>
      <c r="D23" s="152">
        <v>52805</v>
      </c>
      <c r="E23" s="153" t="s">
        <v>21202</v>
      </c>
      <c r="F23" s="153" t="s">
        <v>21201</v>
      </c>
      <c r="G23" s="152">
        <v>7</v>
      </c>
      <c r="H23" s="153" t="s">
        <v>18687</v>
      </c>
      <c r="I23" s="154" t="s">
        <v>18695</v>
      </c>
      <c r="J23" s="153" t="s">
        <v>21200</v>
      </c>
      <c r="K23" s="152">
        <v>1</v>
      </c>
      <c r="L23" s="153" t="s">
        <v>18708</v>
      </c>
      <c r="M23" s="153" t="s">
        <v>509</v>
      </c>
      <c r="N23" s="153" t="s">
        <v>509</v>
      </c>
      <c r="O23" s="152">
        <v>1.5E-3</v>
      </c>
      <c r="P23" s="153" t="s">
        <v>18693</v>
      </c>
      <c r="Q23" s="153" t="s">
        <v>18692</v>
      </c>
      <c r="R23" s="153" t="s">
        <v>18673</v>
      </c>
      <c r="S23" s="152">
        <v>0.67859999999999998</v>
      </c>
      <c r="T23" s="153" t="s">
        <v>18681</v>
      </c>
      <c r="U23" s="153" t="s">
        <v>18680</v>
      </c>
      <c r="V23" s="152">
        <v>2013</v>
      </c>
      <c r="W23" s="153" t="s">
        <v>18679</v>
      </c>
      <c r="AA23" s="153" t="s">
        <v>18691</v>
      </c>
      <c r="AB23" s="153" t="s">
        <v>18690</v>
      </c>
      <c r="AC23" s="153" t="s">
        <v>18676</v>
      </c>
      <c r="AD23" s="153" t="s">
        <v>18675</v>
      </c>
      <c r="AE23" s="153" t="s">
        <v>18674</v>
      </c>
      <c r="AF23" s="153" t="s">
        <v>18673</v>
      </c>
      <c r="AG23" s="152">
        <v>1.44E-2</v>
      </c>
      <c r="AH23" s="153" t="s">
        <v>12212</v>
      </c>
      <c r="AI23" s="152">
        <v>2013</v>
      </c>
      <c r="AJ23" s="151">
        <v>34163</v>
      </c>
      <c r="AK23" s="147"/>
      <c r="AL23" s="148">
        <f t="shared" si="0"/>
        <v>24.649315068493152</v>
      </c>
    </row>
    <row r="24" spans="1:38" x14ac:dyDescent="0.25">
      <c r="A24" s="152">
        <v>718275</v>
      </c>
      <c r="B24" s="152">
        <v>186427</v>
      </c>
      <c r="C24" s="152">
        <v>153668</v>
      </c>
      <c r="D24" s="152">
        <v>54370</v>
      </c>
      <c r="E24" s="153" t="s">
        <v>20328</v>
      </c>
      <c r="F24" s="153" t="s">
        <v>20327</v>
      </c>
      <c r="G24" s="152">
        <v>3</v>
      </c>
      <c r="H24" s="153" t="s">
        <v>18687</v>
      </c>
      <c r="I24" s="154" t="s">
        <v>18695</v>
      </c>
      <c r="J24" s="153" t="s">
        <v>20326</v>
      </c>
      <c r="K24" s="152">
        <v>1</v>
      </c>
      <c r="L24" s="153" t="s">
        <v>509</v>
      </c>
      <c r="M24" s="153" t="s">
        <v>509</v>
      </c>
      <c r="N24" s="153" t="s">
        <v>509</v>
      </c>
      <c r="O24" s="152">
        <v>1.5E-3</v>
      </c>
      <c r="P24" s="153" t="s">
        <v>18745</v>
      </c>
      <c r="Q24" s="153" t="s">
        <v>18744</v>
      </c>
      <c r="R24" s="153" t="s">
        <v>18673</v>
      </c>
      <c r="S24" s="152">
        <v>0.13300000000000001</v>
      </c>
      <c r="T24" s="153" t="s">
        <v>18681</v>
      </c>
      <c r="U24" s="153" t="s">
        <v>18680</v>
      </c>
      <c r="V24" s="152">
        <v>2014</v>
      </c>
      <c r="W24" s="153" t="s">
        <v>18679</v>
      </c>
      <c r="AA24" s="153" t="s">
        <v>18797</v>
      </c>
      <c r="AB24" s="153" t="s">
        <v>18796</v>
      </c>
      <c r="AC24" s="153" t="s">
        <v>18676</v>
      </c>
      <c r="AD24" s="153" t="s">
        <v>18675</v>
      </c>
      <c r="AE24" s="153" t="s">
        <v>18674</v>
      </c>
      <c r="AF24" s="153" t="s">
        <v>18673</v>
      </c>
      <c r="AG24" s="152">
        <v>2.8E-3</v>
      </c>
      <c r="AH24" s="153" t="s">
        <v>12212</v>
      </c>
      <c r="AI24" s="152">
        <v>2014</v>
      </c>
      <c r="AJ24" s="151">
        <v>30317</v>
      </c>
      <c r="AK24" s="147"/>
      <c r="AL24" s="148">
        <f t="shared" si="0"/>
        <v>35.186301369863017</v>
      </c>
    </row>
    <row r="25" spans="1:38" x14ac:dyDescent="0.25">
      <c r="A25" s="152">
        <v>719706</v>
      </c>
      <c r="B25" s="152">
        <v>161297</v>
      </c>
      <c r="C25" s="152">
        <v>135584</v>
      </c>
      <c r="D25" s="152">
        <v>328381</v>
      </c>
      <c r="E25" s="153" t="s">
        <v>20012</v>
      </c>
      <c r="F25" s="153" t="s">
        <v>20011</v>
      </c>
      <c r="G25" s="152">
        <v>4</v>
      </c>
      <c r="H25" s="153" t="s">
        <v>18687</v>
      </c>
      <c r="I25" s="154" t="s">
        <v>18695</v>
      </c>
      <c r="J25" s="153" t="s">
        <v>20010</v>
      </c>
      <c r="K25" s="152">
        <v>1</v>
      </c>
      <c r="L25" s="153" t="s">
        <v>20009</v>
      </c>
      <c r="M25" s="153" t="s">
        <v>509</v>
      </c>
      <c r="N25" s="153" t="s">
        <v>509</v>
      </c>
      <c r="O25" s="152">
        <v>1.5E-3</v>
      </c>
      <c r="P25" s="153" t="s">
        <v>18745</v>
      </c>
      <c r="Q25" s="153" t="s">
        <v>18744</v>
      </c>
      <c r="R25" s="153" t="s">
        <v>18673</v>
      </c>
      <c r="S25" s="152">
        <v>0.08</v>
      </c>
      <c r="T25" s="153" t="s">
        <v>18681</v>
      </c>
      <c r="U25" s="153" t="s">
        <v>18680</v>
      </c>
      <c r="V25" s="152">
        <v>2014</v>
      </c>
      <c r="W25" s="153" t="s">
        <v>18679</v>
      </c>
      <c r="AA25" s="153" t="s">
        <v>18887</v>
      </c>
      <c r="AB25" s="153" t="s">
        <v>18886</v>
      </c>
      <c r="AC25" s="153" t="s">
        <v>18676</v>
      </c>
      <c r="AD25" s="153" t="s">
        <v>18675</v>
      </c>
      <c r="AE25" s="153" t="s">
        <v>18674</v>
      </c>
      <c r="AF25" s="153" t="s">
        <v>18673</v>
      </c>
      <c r="AG25" s="152">
        <v>1.6999999999999999E-3</v>
      </c>
      <c r="AH25" s="153" t="s">
        <v>12212</v>
      </c>
      <c r="AI25" s="152">
        <v>2014</v>
      </c>
      <c r="AJ25" s="151">
        <v>36434</v>
      </c>
      <c r="AK25" s="147"/>
      <c r="AL25" s="148">
        <f t="shared" si="0"/>
        <v>18.427397260273974</v>
      </c>
    </row>
    <row r="26" spans="1:38" x14ac:dyDescent="0.25">
      <c r="A26" s="152">
        <v>753690</v>
      </c>
      <c r="B26" s="152">
        <v>189745</v>
      </c>
      <c r="C26" s="152">
        <v>156368</v>
      </c>
      <c r="D26" s="152">
        <v>343941</v>
      </c>
      <c r="E26" s="153" t="s">
        <v>19604</v>
      </c>
      <c r="F26" s="153" t="s">
        <v>19603</v>
      </c>
      <c r="G26" s="152">
        <v>6</v>
      </c>
      <c r="H26" s="153" t="s">
        <v>18687</v>
      </c>
      <c r="I26" s="154" t="s">
        <v>18695</v>
      </c>
      <c r="J26" s="153" t="s">
        <v>18995</v>
      </c>
      <c r="K26" s="152">
        <v>1</v>
      </c>
      <c r="L26" s="153" t="s">
        <v>509</v>
      </c>
      <c r="M26" s="153" t="s">
        <v>509</v>
      </c>
      <c r="N26" s="153" t="s">
        <v>509</v>
      </c>
      <c r="O26" s="152">
        <v>1.5E-3</v>
      </c>
      <c r="P26" s="153" t="s">
        <v>18693</v>
      </c>
      <c r="Q26" s="153" t="s">
        <v>18692</v>
      </c>
      <c r="R26" s="153" t="s">
        <v>18673</v>
      </c>
      <c r="S26" s="152">
        <v>0.192</v>
      </c>
      <c r="T26" s="153" t="s">
        <v>18681</v>
      </c>
      <c r="U26" s="153" t="s">
        <v>18680</v>
      </c>
      <c r="V26" s="152">
        <v>2015</v>
      </c>
      <c r="W26" s="153" t="s">
        <v>18679</v>
      </c>
      <c r="AA26" s="153" t="s">
        <v>19601</v>
      </c>
      <c r="AB26" s="153" t="s">
        <v>19600</v>
      </c>
      <c r="AC26" s="153" t="s">
        <v>18676</v>
      </c>
      <c r="AD26" s="153" t="s">
        <v>18675</v>
      </c>
      <c r="AE26" s="153" t="s">
        <v>18674</v>
      </c>
      <c r="AF26" s="153" t="s">
        <v>18673</v>
      </c>
      <c r="AG26" s="152">
        <v>4.1000000000000003E-3</v>
      </c>
      <c r="AH26" s="153" t="s">
        <v>12212</v>
      </c>
      <c r="AI26" s="152">
        <v>2015</v>
      </c>
      <c r="AJ26" s="151">
        <v>37155</v>
      </c>
      <c r="AK26" s="147"/>
      <c r="AL26" s="148">
        <f t="shared" si="0"/>
        <v>16.452054794520549</v>
      </c>
    </row>
    <row r="27" spans="1:38" x14ac:dyDescent="0.25">
      <c r="A27" s="152">
        <v>753694</v>
      </c>
      <c r="B27" s="152">
        <v>189744</v>
      </c>
      <c r="C27" s="152">
        <v>156367</v>
      </c>
      <c r="D27" s="152">
        <v>343941</v>
      </c>
      <c r="E27" s="153" t="s">
        <v>19604</v>
      </c>
      <c r="F27" s="153" t="s">
        <v>19603</v>
      </c>
      <c r="G27" s="152">
        <v>5</v>
      </c>
      <c r="H27" s="153" t="s">
        <v>18687</v>
      </c>
      <c r="I27" s="154" t="s">
        <v>18695</v>
      </c>
      <c r="J27" s="153" t="s">
        <v>19602</v>
      </c>
      <c r="K27" s="152">
        <v>1</v>
      </c>
      <c r="L27" s="153" t="s">
        <v>509</v>
      </c>
      <c r="M27" s="153" t="s">
        <v>509</v>
      </c>
      <c r="N27" s="153" t="s">
        <v>509</v>
      </c>
      <c r="O27" s="152">
        <v>1.5E-3</v>
      </c>
      <c r="P27" s="153" t="s">
        <v>18693</v>
      </c>
      <c r="Q27" s="153" t="s">
        <v>18692</v>
      </c>
      <c r="R27" s="153" t="s">
        <v>18673</v>
      </c>
      <c r="S27" s="152">
        <v>0.20799999999999999</v>
      </c>
      <c r="T27" s="153" t="s">
        <v>18681</v>
      </c>
      <c r="U27" s="153" t="s">
        <v>18680</v>
      </c>
      <c r="V27" s="152">
        <v>2015</v>
      </c>
      <c r="W27" s="153" t="s">
        <v>18679</v>
      </c>
      <c r="AA27" s="153" t="s">
        <v>19601</v>
      </c>
      <c r="AB27" s="153" t="s">
        <v>19600</v>
      </c>
      <c r="AC27" s="153" t="s">
        <v>18676</v>
      </c>
      <c r="AD27" s="153" t="s">
        <v>18675</v>
      </c>
      <c r="AE27" s="153" t="s">
        <v>18674</v>
      </c>
      <c r="AF27" s="153" t="s">
        <v>18673</v>
      </c>
      <c r="AG27" s="152">
        <v>8.9999999999999998E-4</v>
      </c>
      <c r="AH27" s="153" t="s">
        <v>12212</v>
      </c>
      <c r="AI27" s="152">
        <v>2015</v>
      </c>
      <c r="AJ27" s="151">
        <v>37155</v>
      </c>
      <c r="AK27" s="147"/>
      <c r="AL27" s="148">
        <f t="shared" si="0"/>
        <v>16.452054794520549</v>
      </c>
    </row>
    <row r="28" spans="1:38" x14ac:dyDescent="0.25">
      <c r="A28" s="152">
        <v>731896</v>
      </c>
      <c r="B28" s="152">
        <v>185183</v>
      </c>
      <c r="C28" s="152">
        <v>152632</v>
      </c>
      <c r="D28" s="152">
        <v>50002</v>
      </c>
      <c r="E28" s="153" t="s">
        <v>19809</v>
      </c>
      <c r="F28" s="153" t="s">
        <v>19808</v>
      </c>
      <c r="G28" s="152">
        <v>5</v>
      </c>
      <c r="H28" s="153" t="s">
        <v>18687</v>
      </c>
      <c r="I28" s="153" t="s">
        <v>18695</v>
      </c>
      <c r="J28" s="153" t="s">
        <v>18718</v>
      </c>
      <c r="K28" s="152">
        <v>3</v>
      </c>
      <c r="L28" s="153" t="s">
        <v>18694</v>
      </c>
      <c r="M28" s="153" t="s">
        <v>509</v>
      </c>
      <c r="N28" s="153" t="s">
        <v>509</v>
      </c>
      <c r="O28" s="152">
        <v>0</v>
      </c>
      <c r="P28" s="153" t="s">
        <v>19002</v>
      </c>
      <c r="Q28" s="153" t="s">
        <v>19001</v>
      </c>
      <c r="R28" s="153" t="s">
        <v>18673</v>
      </c>
      <c r="S28" s="152">
        <v>5097</v>
      </c>
      <c r="T28" s="153" t="s">
        <v>18757</v>
      </c>
      <c r="U28" s="153" t="s">
        <v>18680</v>
      </c>
      <c r="V28" s="152">
        <v>2015</v>
      </c>
      <c r="W28" s="153" t="s">
        <v>18679</v>
      </c>
      <c r="AA28" s="153" t="s">
        <v>18678</v>
      </c>
      <c r="AB28" s="153" t="s">
        <v>18677</v>
      </c>
      <c r="AC28" s="153" t="s">
        <v>18676</v>
      </c>
      <c r="AD28" s="153" t="s">
        <v>18675</v>
      </c>
      <c r="AE28" s="153" t="s">
        <v>18674</v>
      </c>
      <c r="AF28" s="153" t="s">
        <v>18673</v>
      </c>
      <c r="AG28" s="152">
        <v>9.9000000000000008E-3</v>
      </c>
      <c r="AH28" s="153" t="s">
        <v>12212</v>
      </c>
      <c r="AI28" s="152">
        <v>2015</v>
      </c>
      <c r="AJ28" s="151">
        <v>39411</v>
      </c>
      <c r="AK28" s="147"/>
      <c r="AL28" s="148">
        <f t="shared" si="0"/>
        <v>10.271232876712329</v>
      </c>
    </row>
    <row r="29" spans="1:38" x14ac:dyDescent="0.25">
      <c r="A29" s="152">
        <v>739770</v>
      </c>
      <c r="B29" s="152">
        <v>154123</v>
      </c>
      <c r="C29" s="152">
        <v>126341</v>
      </c>
      <c r="D29" s="152">
        <v>52021</v>
      </c>
      <c r="E29" s="153" t="s">
        <v>20033</v>
      </c>
      <c r="F29" s="153" t="s">
        <v>20032</v>
      </c>
      <c r="G29" s="152">
        <v>9</v>
      </c>
      <c r="H29" s="153" t="s">
        <v>18687</v>
      </c>
      <c r="I29" s="154" t="s">
        <v>18695</v>
      </c>
      <c r="J29" s="153" t="s">
        <v>20338</v>
      </c>
      <c r="K29" s="152">
        <v>1</v>
      </c>
      <c r="L29" s="153" t="s">
        <v>509</v>
      </c>
      <c r="M29" s="153" t="s">
        <v>509</v>
      </c>
      <c r="N29" s="153" t="s">
        <v>509</v>
      </c>
      <c r="O29" s="152">
        <v>1.5E-3</v>
      </c>
      <c r="P29" s="153" t="s">
        <v>18745</v>
      </c>
      <c r="Q29" s="153" t="s">
        <v>18744</v>
      </c>
      <c r="R29" s="153" t="s">
        <v>18673</v>
      </c>
      <c r="S29" s="152">
        <v>0.13880000000000001</v>
      </c>
      <c r="T29" s="153" t="s">
        <v>18681</v>
      </c>
      <c r="U29" s="153" t="s">
        <v>18680</v>
      </c>
      <c r="V29" s="152">
        <v>2015</v>
      </c>
      <c r="W29" s="153" t="s">
        <v>18679</v>
      </c>
      <c r="AA29" s="153" t="s">
        <v>19525</v>
      </c>
      <c r="AB29" s="153" t="s">
        <v>19524</v>
      </c>
      <c r="AC29" s="153" t="s">
        <v>18676</v>
      </c>
      <c r="AD29" s="153" t="s">
        <v>18675</v>
      </c>
      <c r="AE29" s="153" t="s">
        <v>18674</v>
      </c>
      <c r="AF29" s="153" t="s">
        <v>18673</v>
      </c>
      <c r="AG29" s="152">
        <v>2.8999999999999998E-3</v>
      </c>
      <c r="AH29" s="153" t="s">
        <v>12212</v>
      </c>
      <c r="AI29" s="152">
        <v>2015</v>
      </c>
      <c r="AJ29" s="151">
        <v>31314</v>
      </c>
      <c r="AK29" s="147"/>
      <c r="AL29" s="148">
        <f t="shared" si="0"/>
        <v>32.454794520547942</v>
      </c>
    </row>
    <row r="30" spans="1:38" x14ac:dyDescent="0.25">
      <c r="A30" s="152">
        <v>739775</v>
      </c>
      <c r="B30" s="152">
        <v>154121</v>
      </c>
      <c r="C30" s="152">
        <v>126339</v>
      </c>
      <c r="D30" s="152">
        <v>52021</v>
      </c>
      <c r="E30" s="153" t="s">
        <v>20033</v>
      </c>
      <c r="F30" s="153" t="s">
        <v>20032</v>
      </c>
      <c r="G30" s="152">
        <v>7</v>
      </c>
      <c r="H30" s="153" t="s">
        <v>18687</v>
      </c>
      <c r="I30" s="154" t="s">
        <v>18695</v>
      </c>
      <c r="J30" s="153" t="s">
        <v>20260</v>
      </c>
      <c r="K30" s="152">
        <v>1</v>
      </c>
      <c r="L30" s="153" t="s">
        <v>20259</v>
      </c>
      <c r="M30" s="153" t="s">
        <v>509</v>
      </c>
      <c r="N30" s="153" t="s">
        <v>509</v>
      </c>
      <c r="O30" s="152">
        <v>1.5E-3</v>
      </c>
      <c r="P30" s="153" t="s">
        <v>18745</v>
      </c>
      <c r="Q30" s="153" t="s">
        <v>18744</v>
      </c>
      <c r="R30" s="153" t="s">
        <v>18673</v>
      </c>
      <c r="S30" s="152">
        <v>0.1177</v>
      </c>
      <c r="T30" s="153" t="s">
        <v>18681</v>
      </c>
      <c r="U30" s="153" t="s">
        <v>18680</v>
      </c>
      <c r="V30" s="152">
        <v>2015</v>
      </c>
      <c r="W30" s="153" t="s">
        <v>18679</v>
      </c>
      <c r="AA30" s="153" t="s">
        <v>19525</v>
      </c>
      <c r="AB30" s="153" t="s">
        <v>19524</v>
      </c>
      <c r="AC30" s="153" t="s">
        <v>18676</v>
      </c>
      <c r="AD30" s="153" t="s">
        <v>18675</v>
      </c>
      <c r="AE30" s="153" t="s">
        <v>18674</v>
      </c>
      <c r="AF30" s="153" t="s">
        <v>18673</v>
      </c>
      <c r="AG30" s="152">
        <v>2.5000000000000001E-3</v>
      </c>
      <c r="AH30" s="153" t="s">
        <v>12212</v>
      </c>
      <c r="AI30" s="152">
        <v>2015</v>
      </c>
      <c r="AJ30" s="151">
        <v>34680</v>
      </c>
      <c r="AK30" s="147"/>
      <c r="AL30" s="148">
        <f t="shared" si="0"/>
        <v>23.232876712328768</v>
      </c>
    </row>
    <row r="31" spans="1:38" x14ac:dyDescent="0.25">
      <c r="A31" s="152">
        <v>739808</v>
      </c>
      <c r="B31" s="152">
        <v>180330</v>
      </c>
      <c r="C31" s="152">
        <v>149002</v>
      </c>
      <c r="D31" s="152">
        <v>52021</v>
      </c>
      <c r="E31" s="153" t="s">
        <v>20033</v>
      </c>
      <c r="F31" s="153" t="s">
        <v>20032</v>
      </c>
      <c r="G31" s="152">
        <v>49</v>
      </c>
      <c r="H31" s="153" t="s">
        <v>18687</v>
      </c>
      <c r="I31" s="154" t="s">
        <v>18695</v>
      </c>
      <c r="J31" s="153" t="s">
        <v>20234</v>
      </c>
      <c r="K31" s="152">
        <v>1</v>
      </c>
      <c r="L31" s="153" t="s">
        <v>20233</v>
      </c>
      <c r="M31" s="153" t="s">
        <v>509</v>
      </c>
      <c r="N31" s="153" t="s">
        <v>509</v>
      </c>
      <c r="O31" s="152">
        <v>1.5E-3</v>
      </c>
      <c r="P31" s="153" t="s">
        <v>18745</v>
      </c>
      <c r="Q31" s="153" t="s">
        <v>18744</v>
      </c>
      <c r="R31" s="153" t="s">
        <v>18673</v>
      </c>
      <c r="S31" s="152">
        <v>0.115</v>
      </c>
      <c r="T31" s="153" t="s">
        <v>18681</v>
      </c>
      <c r="U31" s="153" t="s">
        <v>18680</v>
      </c>
      <c r="V31" s="152">
        <v>2015</v>
      </c>
      <c r="W31" s="153" t="s">
        <v>18679</v>
      </c>
      <c r="AA31" s="153" t="s">
        <v>19525</v>
      </c>
      <c r="AB31" s="153" t="s">
        <v>19524</v>
      </c>
      <c r="AC31" s="153" t="s">
        <v>18676</v>
      </c>
      <c r="AD31" s="153" t="s">
        <v>18675</v>
      </c>
      <c r="AE31" s="153" t="s">
        <v>18674</v>
      </c>
      <c r="AF31" s="153" t="s">
        <v>18673</v>
      </c>
      <c r="AG31" s="152">
        <v>2.3999999999999998E-3</v>
      </c>
      <c r="AH31" s="153" t="s">
        <v>12212</v>
      </c>
      <c r="AI31" s="152">
        <v>2015</v>
      </c>
      <c r="AJ31" s="151">
        <v>37973</v>
      </c>
      <c r="AK31" s="147"/>
      <c r="AL31" s="148">
        <f t="shared" si="0"/>
        <v>14.210958904109589</v>
      </c>
    </row>
    <row r="32" spans="1:38" x14ac:dyDescent="0.25">
      <c r="A32" s="152">
        <v>739803</v>
      </c>
      <c r="B32" s="152">
        <v>183416</v>
      </c>
      <c r="C32" s="152">
        <v>149003</v>
      </c>
      <c r="D32" s="152">
        <v>52021</v>
      </c>
      <c r="E32" s="153" t="s">
        <v>20033</v>
      </c>
      <c r="F32" s="153" t="s">
        <v>20032</v>
      </c>
      <c r="G32" s="152">
        <v>50</v>
      </c>
      <c r="H32" s="153" t="s">
        <v>18687</v>
      </c>
      <c r="I32" s="154" t="s">
        <v>18695</v>
      </c>
      <c r="J32" s="153" t="s">
        <v>20031</v>
      </c>
      <c r="K32" s="152">
        <v>2</v>
      </c>
      <c r="L32" s="153" t="s">
        <v>20030</v>
      </c>
      <c r="M32" s="153" t="s">
        <v>509</v>
      </c>
      <c r="N32" s="153" t="s">
        <v>509</v>
      </c>
      <c r="O32" s="152">
        <v>1.5E-3</v>
      </c>
      <c r="P32" s="153" t="s">
        <v>18745</v>
      </c>
      <c r="Q32" s="153" t="s">
        <v>18744</v>
      </c>
      <c r="R32" s="153" t="s">
        <v>18673</v>
      </c>
      <c r="S32" s="152">
        <v>8.6099999999999996E-2</v>
      </c>
      <c r="T32" s="153" t="s">
        <v>18681</v>
      </c>
      <c r="U32" s="153" t="s">
        <v>18680</v>
      </c>
      <c r="V32" s="152">
        <v>2015</v>
      </c>
      <c r="W32" s="153" t="s">
        <v>18679</v>
      </c>
      <c r="AA32" s="153" t="s">
        <v>19525</v>
      </c>
      <c r="AB32" s="153" t="s">
        <v>19524</v>
      </c>
      <c r="AC32" s="153" t="s">
        <v>18676</v>
      </c>
      <c r="AD32" s="153" t="s">
        <v>18675</v>
      </c>
      <c r="AE32" s="153" t="s">
        <v>18674</v>
      </c>
      <c r="AF32" s="153" t="s">
        <v>18673</v>
      </c>
      <c r="AG32" s="152">
        <v>1.8E-3</v>
      </c>
      <c r="AH32" s="153" t="s">
        <v>12212</v>
      </c>
      <c r="AI32" s="152">
        <v>2015</v>
      </c>
      <c r="AJ32" s="151">
        <v>31789</v>
      </c>
      <c r="AK32" s="147"/>
      <c r="AL32" s="148">
        <f t="shared" si="0"/>
        <v>31.153424657534245</v>
      </c>
    </row>
    <row r="33" spans="1:38" x14ac:dyDescent="0.25">
      <c r="A33" s="152">
        <v>688514</v>
      </c>
      <c r="B33" s="152">
        <v>162616</v>
      </c>
      <c r="C33" s="152">
        <v>137801</v>
      </c>
      <c r="D33" s="152">
        <v>53409</v>
      </c>
      <c r="E33" s="153" t="s">
        <v>20903</v>
      </c>
      <c r="F33" s="153" t="s">
        <v>20902</v>
      </c>
      <c r="G33" s="152">
        <v>18</v>
      </c>
      <c r="H33" s="153" t="s">
        <v>18687</v>
      </c>
      <c r="I33" s="154" t="s">
        <v>18695</v>
      </c>
      <c r="J33" s="153" t="s">
        <v>21154</v>
      </c>
      <c r="K33" s="152">
        <v>1</v>
      </c>
      <c r="L33" s="153" t="s">
        <v>21153</v>
      </c>
      <c r="M33" s="153" t="s">
        <v>509</v>
      </c>
      <c r="N33" s="153" t="s">
        <v>509</v>
      </c>
      <c r="O33" s="152">
        <v>1.5E-3</v>
      </c>
      <c r="P33" s="153" t="s">
        <v>18745</v>
      </c>
      <c r="Q33" s="153" t="s">
        <v>18744</v>
      </c>
      <c r="R33" s="153" t="s">
        <v>18673</v>
      </c>
      <c r="S33" s="152">
        <v>0.62790000000000001</v>
      </c>
      <c r="T33" s="153" t="s">
        <v>18681</v>
      </c>
      <c r="U33" s="153" t="s">
        <v>18680</v>
      </c>
      <c r="V33" s="152">
        <v>2013</v>
      </c>
      <c r="W33" s="153" t="s">
        <v>18679</v>
      </c>
      <c r="AA33" s="153" t="s">
        <v>19486</v>
      </c>
      <c r="AB33" s="153" t="s">
        <v>19485</v>
      </c>
      <c r="AC33" s="153" t="s">
        <v>18676</v>
      </c>
      <c r="AD33" s="153" t="s">
        <v>18675</v>
      </c>
      <c r="AE33" s="153" t="s">
        <v>18674</v>
      </c>
      <c r="AF33" s="153" t="s">
        <v>18673</v>
      </c>
      <c r="AG33" s="152">
        <v>1.3299999999999999E-2</v>
      </c>
      <c r="AH33" s="153" t="s">
        <v>12212</v>
      </c>
      <c r="AI33" s="152">
        <v>2013</v>
      </c>
      <c r="AJ33" s="151">
        <v>37623</v>
      </c>
      <c r="AK33" s="147"/>
      <c r="AL33" s="148">
        <f t="shared" si="0"/>
        <v>15.169863013698631</v>
      </c>
    </row>
    <row r="34" spans="1:38" x14ac:dyDescent="0.25">
      <c r="A34" s="152">
        <v>688518</v>
      </c>
      <c r="B34" s="152">
        <v>162615</v>
      </c>
      <c r="C34" s="152">
        <v>137800</v>
      </c>
      <c r="D34" s="152">
        <v>53409</v>
      </c>
      <c r="E34" s="153" t="s">
        <v>20903</v>
      </c>
      <c r="F34" s="153" t="s">
        <v>20902</v>
      </c>
      <c r="G34" s="152">
        <v>17</v>
      </c>
      <c r="H34" s="153" t="s">
        <v>18687</v>
      </c>
      <c r="I34" s="154" t="s">
        <v>18695</v>
      </c>
      <c r="J34" s="153" t="s">
        <v>20901</v>
      </c>
      <c r="K34" s="152">
        <v>1</v>
      </c>
      <c r="L34" s="153" t="s">
        <v>20900</v>
      </c>
      <c r="M34" s="153" t="s">
        <v>509</v>
      </c>
      <c r="N34" s="153" t="s">
        <v>509</v>
      </c>
      <c r="O34" s="152">
        <v>1.5E-3</v>
      </c>
      <c r="P34" s="153" t="s">
        <v>18745</v>
      </c>
      <c r="Q34" s="153" t="s">
        <v>18744</v>
      </c>
      <c r="R34" s="153" t="s">
        <v>18673</v>
      </c>
      <c r="S34" s="152">
        <v>0.3921</v>
      </c>
      <c r="T34" s="153" t="s">
        <v>18681</v>
      </c>
      <c r="U34" s="153" t="s">
        <v>18680</v>
      </c>
      <c r="V34" s="152">
        <v>2013</v>
      </c>
      <c r="W34" s="153" t="s">
        <v>18679</v>
      </c>
      <c r="AA34" s="153" t="s">
        <v>19486</v>
      </c>
      <c r="AB34" s="153" t="s">
        <v>19485</v>
      </c>
      <c r="AC34" s="153" t="s">
        <v>18676</v>
      </c>
      <c r="AD34" s="153" t="s">
        <v>18675</v>
      </c>
      <c r="AE34" s="153" t="s">
        <v>18674</v>
      </c>
      <c r="AF34" s="153" t="s">
        <v>18673</v>
      </c>
      <c r="AG34" s="152">
        <v>8.3000000000000001E-3</v>
      </c>
      <c r="AH34" s="153" t="s">
        <v>12212</v>
      </c>
      <c r="AI34" s="152">
        <v>2013</v>
      </c>
      <c r="AJ34" s="151">
        <v>37622</v>
      </c>
      <c r="AK34" s="147"/>
      <c r="AL34" s="148">
        <f t="shared" si="0"/>
        <v>15.172602739726027</v>
      </c>
    </row>
    <row r="35" spans="1:38" x14ac:dyDescent="0.25">
      <c r="A35" s="152">
        <v>754116</v>
      </c>
      <c r="B35" s="152">
        <v>188791</v>
      </c>
      <c r="C35" s="152">
        <v>155630</v>
      </c>
      <c r="D35" s="152">
        <v>456779</v>
      </c>
      <c r="E35" s="153" t="s">
        <v>20923</v>
      </c>
      <c r="F35" s="153" t="s">
        <v>20922</v>
      </c>
      <c r="G35" s="152">
        <v>15</v>
      </c>
      <c r="H35" s="153" t="s">
        <v>18687</v>
      </c>
      <c r="I35" s="153" t="s">
        <v>18695</v>
      </c>
      <c r="J35" s="153" t="s">
        <v>20924</v>
      </c>
      <c r="K35" s="152">
        <v>1</v>
      </c>
      <c r="L35" s="153" t="s">
        <v>509</v>
      </c>
      <c r="M35" s="153" t="s">
        <v>509</v>
      </c>
      <c r="N35" s="153" t="s">
        <v>509</v>
      </c>
      <c r="O35" s="152">
        <v>0</v>
      </c>
      <c r="P35" s="153" t="s">
        <v>18693</v>
      </c>
      <c r="Q35" s="153" t="s">
        <v>18692</v>
      </c>
      <c r="R35" s="153" t="s">
        <v>18673</v>
      </c>
      <c r="S35" s="152">
        <v>0.36720000000000003</v>
      </c>
      <c r="T35" s="153" t="s">
        <v>18681</v>
      </c>
      <c r="U35" s="153" t="s">
        <v>18680</v>
      </c>
      <c r="V35" s="152">
        <v>2015</v>
      </c>
      <c r="W35" s="153" t="s">
        <v>18679</v>
      </c>
      <c r="AA35" s="153" t="s">
        <v>19116</v>
      </c>
      <c r="AB35" s="153" t="s">
        <v>19115</v>
      </c>
      <c r="AC35" s="153" t="s">
        <v>18676</v>
      </c>
      <c r="AD35" s="153" t="s">
        <v>18675</v>
      </c>
      <c r="AE35" s="153" t="s">
        <v>18674</v>
      </c>
      <c r="AF35" s="153" t="s">
        <v>18673</v>
      </c>
      <c r="AG35" s="152">
        <v>7.7999999999999996E-3</v>
      </c>
      <c r="AH35" s="153" t="s">
        <v>12212</v>
      </c>
      <c r="AI35" s="152">
        <v>2015</v>
      </c>
      <c r="AJ35" s="151">
        <v>39600</v>
      </c>
      <c r="AK35" s="147"/>
      <c r="AL35" s="148">
        <f t="shared" si="0"/>
        <v>9.7534246575342465</v>
      </c>
    </row>
    <row r="36" spans="1:38" x14ac:dyDescent="0.25">
      <c r="A36" s="152">
        <v>754120</v>
      </c>
      <c r="B36" s="152">
        <v>188790</v>
      </c>
      <c r="C36" s="152">
        <v>155629</v>
      </c>
      <c r="D36" s="152">
        <v>456779</v>
      </c>
      <c r="E36" s="153" t="s">
        <v>20923</v>
      </c>
      <c r="F36" s="153" t="s">
        <v>20922</v>
      </c>
      <c r="G36" s="152">
        <v>14</v>
      </c>
      <c r="H36" s="153" t="s">
        <v>18687</v>
      </c>
      <c r="I36" s="153" t="s">
        <v>18695</v>
      </c>
      <c r="J36" s="153" t="s">
        <v>20921</v>
      </c>
      <c r="K36" s="152">
        <v>1</v>
      </c>
      <c r="L36" s="153" t="s">
        <v>509</v>
      </c>
      <c r="M36" s="153" t="s">
        <v>509</v>
      </c>
      <c r="N36" s="153" t="s">
        <v>509</v>
      </c>
      <c r="O36" s="152">
        <v>0</v>
      </c>
      <c r="P36" s="153" t="s">
        <v>18693</v>
      </c>
      <c r="Q36" s="153" t="s">
        <v>18692</v>
      </c>
      <c r="R36" s="153" t="s">
        <v>18673</v>
      </c>
      <c r="S36" s="152">
        <v>0.1845</v>
      </c>
      <c r="T36" s="153" t="s">
        <v>18681</v>
      </c>
      <c r="U36" s="153" t="s">
        <v>18680</v>
      </c>
      <c r="V36" s="152">
        <v>2015</v>
      </c>
      <c r="W36" s="153" t="s">
        <v>18679</v>
      </c>
      <c r="AA36" s="153" t="s">
        <v>19116</v>
      </c>
      <c r="AB36" s="153" t="s">
        <v>19115</v>
      </c>
      <c r="AC36" s="153" t="s">
        <v>18676</v>
      </c>
      <c r="AD36" s="153" t="s">
        <v>18675</v>
      </c>
      <c r="AE36" s="153" t="s">
        <v>18674</v>
      </c>
      <c r="AF36" s="153" t="s">
        <v>18673</v>
      </c>
      <c r="AG36" s="152">
        <v>3.8999999999999998E-3</v>
      </c>
      <c r="AH36" s="153" t="s">
        <v>12212</v>
      </c>
      <c r="AI36" s="152">
        <v>2015</v>
      </c>
      <c r="AJ36" s="151">
        <v>39387</v>
      </c>
      <c r="AK36" s="147"/>
      <c r="AL36" s="148">
        <f t="shared" si="0"/>
        <v>10.336986301369864</v>
      </c>
    </row>
    <row r="37" spans="1:38" x14ac:dyDescent="0.25">
      <c r="A37" s="152">
        <v>711417</v>
      </c>
      <c r="B37" s="152">
        <v>195905</v>
      </c>
      <c r="C37" s="152">
        <v>161014</v>
      </c>
      <c r="D37" s="152">
        <v>53805</v>
      </c>
      <c r="E37" s="153" t="s">
        <v>20047</v>
      </c>
      <c r="F37" s="153" t="s">
        <v>20046</v>
      </c>
      <c r="G37" s="152">
        <v>10</v>
      </c>
      <c r="H37" s="153" t="s">
        <v>18687</v>
      </c>
      <c r="I37" s="154" t="s">
        <v>18695</v>
      </c>
      <c r="J37" s="153" t="s">
        <v>20504</v>
      </c>
      <c r="K37" s="152">
        <v>1</v>
      </c>
      <c r="L37" s="153" t="s">
        <v>18684</v>
      </c>
      <c r="M37" s="153" t="s">
        <v>509</v>
      </c>
      <c r="N37" s="153" t="s">
        <v>509</v>
      </c>
      <c r="O37" s="152">
        <v>1.5E-3</v>
      </c>
      <c r="P37" s="153" t="s">
        <v>18722</v>
      </c>
      <c r="Q37" s="153" t="s">
        <v>18721</v>
      </c>
      <c r="R37" s="153" t="s">
        <v>18673</v>
      </c>
      <c r="S37" s="152">
        <v>1.2636000000000001</v>
      </c>
      <c r="T37" s="153" t="s">
        <v>18681</v>
      </c>
      <c r="U37" s="153" t="s">
        <v>18680</v>
      </c>
      <c r="V37" s="152">
        <v>2014</v>
      </c>
      <c r="W37" s="153" t="s">
        <v>18679</v>
      </c>
      <c r="AA37" s="153" t="s">
        <v>18691</v>
      </c>
      <c r="AB37" s="153" t="s">
        <v>18690</v>
      </c>
      <c r="AC37" s="153" t="s">
        <v>18676</v>
      </c>
      <c r="AD37" s="153" t="s">
        <v>18675</v>
      </c>
      <c r="AE37" s="153" t="s">
        <v>18674</v>
      </c>
      <c r="AF37" s="153" t="s">
        <v>18673</v>
      </c>
      <c r="AG37" s="152">
        <v>4.0000000000000001E-3</v>
      </c>
      <c r="AH37" s="153" t="s">
        <v>12212</v>
      </c>
      <c r="AI37" s="152">
        <v>2014</v>
      </c>
      <c r="AJ37" s="151">
        <v>41061</v>
      </c>
      <c r="AK37" s="147"/>
      <c r="AL37" s="148">
        <f t="shared" si="0"/>
        <v>5.7506849315068491</v>
      </c>
    </row>
    <row r="38" spans="1:38" x14ac:dyDescent="0.25">
      <c r="A38" s="152">
        <v>711421</v>
      </c>
      <c r="B38" s="152">
        <v>195906</v>
      </c>
      <c r="C38" s="152">
        <v>161015</v>
      </c>
      <c r="D38" s="152">
        <v>53805</v>
      </c>
      <c r="E38" s="153" t="s">
        <v>20047</v>
      </c>
      <c r="F38" s="153" t="s">
        <v>20046</v>
      </c>
      <c r="G38" s="152">
        <v>11</v>
      </c>
      <c r="H38" s="153" t="s">
        <v>18687</v>
      </c>
      <c r="I38" s="154" t="s">
        <v>18695</v>
      </c>
      <c r="J38" s="153" t="s">
        <v>20045</v>
      </c>
      <c r="K38" s="152">
        <v>1</v>
      </c>
      <c r="L38" s="153" t="s">
        <v>18684</v>
      </c>
      <c r="M38" s="153" t="s">
        <v>509</v>
      </c>
      <c r="N38" s="153" t="s">
        <v>509</v>
      </c>
      <c r="O38" s="152">
        <v>1.5E-3</v>
      </c>
      <c r="P38" s="153" t="s">
        <v>18745</v>
      </c>
      <c r="Q38" s="153" t="s">
        <v>18744</v>
      </c>
      <c r="R38" s="153" t="s">
        <v>18673</v>
      </c>
      <c r="S38" s="152">
        <v>8.3699999999999997E-2</v>
      </c>
      <c r="T38" s="153" t="s">
        <v>18681</v>
      </c>
      <c r="U38" s="153" t="s">
        <v>18680</v>
      </c>
      <c r="V38" s="152">
        <v>2014</v>
      </c>
      <c r="W38" s="153" t="s">
        <v>18679</v>
      </c>
      <c r="AA38" s="153" t="s">
        <v>18691</v>
      </c>
      <c r="AB38" s="153" t="s">
        <v>18690</v>
      </c>
      <c r="AC38" s="153" t="s">
        <v>18676</v>
      </c>
      <c r="AD38" s="153" t="s">
        <v>18675</v>
      </c>
      <c r="AE38" s="153" t="s">
        <v>18674</v>
      </c>
      <c r="AF38" s="153" t="s">
        <v>18673</v>
      </c>
      <c r="AG38" s="152">
        <v>1.8E-3</v>
      </c>
      <c r="AH38" s="153" t="s">
        <v>12212</v>
      </c>
      <c r="AI38" s="152">
        <v>2014</v>
      </c>
      <c r="AJ38" s="151">
        <v>26665</v>
      </c>
      <c r="AK38" s="147"/>
      <c r="AL38" s="148">
        <f t="shared" si="0"/>
        <v>45.19178082191781</v>
      </c>
    </row>
    <row r="39" spans="1:38" x14ac:dyDescent="0.25">
      <c r="A39" s="152">
        <v>732402</v>
      </c>
      <c r="B39" s="152">
        <v>155208</v>
      </c>
      <c r="C39" s="152">
        <v>130363</v>
      </c>
      <c r="D39" s="152">
        <v>52592</v>
      </c>
      <c r="E39" s="153" t="s">
        <v>19137</v>
      </c>
      <c r="F39" s="153" t="s">
        <v>19136</v>
      </c>
      <c r="G39" s="152">
        <v>5</v>
      </c>
      <c r="H39" s="153" t="s">
        <v>18687</v>
      </c>
      <c r="I39" s="154" t="s">
        <v>18695</v>
      </c>
      <c r="J39" s="153" t="s">
        <v>21227</v>
      </c>
      <c r="K39" s="152">
        <v>1</v>
      </c>
      <c r="L39" s="153" t="s">
        <v>21227</v>
      </c>
      <c r="M39" s="153" t="s">
        <v>509</v>
      </c>
      <c r="N39" s="153" t="s">
        <v>509</v>
      </c>
      <c r="O39" s="152">
        <v>1.5E-3</v>
      </c>
      <c r="P39" s="153" t="s">
        <v>18745</v>
      </c>
      <c r="Q39" s="153" t="s">
        <v>18744</v>
      </c>
      <c r="R39" s="153" t="s">
        <v>18673</v>
      </c>
      <c r="S39" s="152">
        <v>0.71489999999999998</v>
      </c>
      <c r="T39" s="153" t="s">
        <v>18681</v>
      </c>
      <c r="U39" s="153" t="s">
        <v>18680</v>
      </c>
      <c r="V39" s="152">
        <v>2015</v>
      </c>
      <c r="W39" s="153" t="s">
        <v>18679</v>
      </c>
      <c r="AA39" s="153" t="s">
        <v>19134</v>
      </c>
      <c r="AB39" s="153" t="s">
        <v>19133</v>
      </c>
      <c r="AC39" s="153" t="s">
        <v>18676</v>
      </c>
      <c r="AD39" s="153" t="s">
        <v>18675</v>
      </c>
      <c r="AE39" s="153" t="s">
        <v>18674</v>
      </c>
      <c r="AF39" s="153" t="s">
        <v>18673</v>
      </c>
      <c r="AG39" s="152">
        <v>1.52E-2</v>
      </c>
      <c r="AH39" s="153" t="s">
        <v>12212</v>
      </c>
      <c r="AI39" s="152">
        <v>2015</v>
      </c>
      <c r="AJ39" s="151">
        <v>29556</v>
      </c>
      <c r="AK39" s="147"/>
      <c r="AL39" s="148">
        <f t="shared" si="0"/>
        <v>37.271232876712325</v>
      </c>
    </row>
    <row r="40" spans="1:38" x14ac:dyDescent="0.25">
      <c r="A40" s="152">
        <v>732407</v>
      </c>
      <c r="B40" s="152">
        <v>155207</v>
      </c>
      <c r="C40" s="152">
        <v>130362</v>
      </c>
      <c r="D40" s="152">
        <v>52592</v>
      </c>
      <c r="E40" s="153" t="s">
        <v>19137</v>
      </c>
      <c r="F40" s="153" t="s">
        <v>19136</v>
      </c>
      <c r="G40" s="152">
        <v>4</v>
      </c>
      <c r="H40" s="153" t="s">
        <v>18687</v>
      </c>
      <c r="I40" s="154" t="s">
        <v>18695</v>
      </c>
      <c r="J40" s="153" t="s">
        <v>21226</v>
      </c>
      <c r="K40" s="152">
        <v>1</v>
      </c>
      <c r="L40" s="153" t="s">
        <v>21226</v>
      </c>
      <c r="M40" s="153" t="s">
        <v>509</v>
      </c>
      <c r="N40" s="153" t="s">
        <v>509</v>
      </c>
      <c r="O40" s="152">
        <v>1.5E-3</v>
      </c>
      <c r="P40" s="153" t="s">
        <v>18745</v>
      </c>
      <c r="Q40" s="153" t="s">
        <v>18744</v>
      </c>
      <c r="R40" s="153" t="s">
        <v>18673</v>
      </c>
      <c r="S40" s="152">
        <v>0.71489999999999998</v>
      </c>
      <c r="T40" s="153" t="s">
        <v>18681</v>
      </c>
      <c r="U40" s="153" t="s">
        <v>18680</v>
      </c>
      <c r="V40" s="152">
        <v>2015</v>
      </c>
      <c r="W40" s="153" t="s">
        <v>18679</v>
      </c>
      <c r="AA40" s="153" t="s">
        <v>19134</v>
      </c>
      <c r="AB40" s="153" t="s">
        <v>19133</v>
      </c>
      <c r="AC40" s="153" t="s">
        <v>18676</v>
      </c>
      <c r="AD40" s="153" t="s">
        <v>18675</v>
      </c>
      <c r="AE40" s="153" t="s">
        <v>18674</v>
      </c>
      <c r="AF40" s="153" t="s">
        <v>18673</v>
      </c>
      <c r="AG40" s="152">
        <v>1.52E-2</v>
      </c>
      <c r="AH40" s="153" t="s">
        <v>12212</v>
      </c>
      <c r="AI40" s="152">
        <v>2015</v>
      </c>
      <c r="AJ40" s="151">
        <v>28581</v>
      </c>
      <c r="AK40" s="147"/>
      <c r="AL40" s="148">
        <f t="shared" si="0"/>
        <v>39.942465753424656</v>
      </c>
    </row>
    <row r="41" spans="1:38" x14ac:dyDescent="0.25">
      <c r="A41" s="152">
        <v>732426</v>
      </c>
      <c r="B41" s="152">
        <v>186989</v>
      </c>
      <c r="C41" s="152">
        <v>154096</v>
      </c>
      <c r="D41" s="152">
        <v>52592</v>
      </c>
      <c r="E41" s="153" t="s">
        <v>19137</v>
      </c>
      <c r="F41" s="153" t="s">
        <v>19136</v>
      </c>
      <c r="G41" s="152">
        <v>18</v>
      </c>
      <c r="H41" s="153" t="s">
        <v>18687</v>
      </c>
      <c r="I41" s="154" t="s">
        <v>18695</v>
      </c>
      <c r="J41" s="153" t="s">
        <v>19135</v>
      </c>
      <c r="K41" s="152">
        <v>1</v>
      </c>
      <c r="L41" s="153" t="s">
        <v>509</v>
      </c>
      <c r="M41" s="153" t="s">
        <v>509</v>
      </c>
      <c r="N41" s="153" t="s">
        <v>509</v>
      </c>
      <c r="O41" s="152">
        <v>1.5E-3</v>
      </c>
      <c r="P41" s="153" t="s">
        <v>18745</v>
      </c>
      <c r="Q41" s="153" t="s">
        <v>18744</v>
      </c>
      <c r="R41" s="153" t="s">
        <v>18673</v>
      </c>
      <c r="S41" s="152">
        <v>1.6199999999999999E-2</v>
      </c>
      <c r="T41" s="153" t="s">
        <v>18681</v>
      </c>
      <c r="U41" s="153" t="s">
        <v>18680</v>
      </c>
      <c r="V41" s="152">
        <v>2015</v>
      </c>
      <c r="W41" s="153" t="s">
        <v>18679</v>
      </c>
      <c r="AA41" s="153" t="s">
        <v>19134</v>
      </c>
      <c r="AB41" s="153" t="s">
        <v>19133</v>
      </c>
      <c r="AC41" s="153" t="s">
        <v>18676</v>
      </c>
      <c r="AD41" s="153" t="s">
        <v>18675</v>
      </c>
      <c r="AE41" s="153" t="s">
        <v>18674</v>
      </c>
      <c r="AF41" s="153" t="s">
        <v>18673</v>
      </c>
      <c r="AG41" s="152">
        <v>2.9999999999999997E-4</v>
      </c>
      <c r="AH41" s="153" t="s">
        <v>12212</v>
      </c>
      <c r="AI41" s="152">
        <v>2015</v>
      </c>
      <c r="AJ41" s="151">
        <v>28856</v>
      </c>
      <c r="AK41" s="147"/>
      <c r="AL41" s="148">
        <f t="shared" si="0"/>
        <v>39.18904109589041</v>
      </c>
    </row>
    <row r="42" spans="1:38" x14ac:dyDescent="0.25">
      <c r="A42" s="152">
        <v>732984</v>
      </c>
      <c r="B42" s="152">
        <v>166585</v>
      </c>
      <c r="C42" s="152">
        <v>139716</v>
      </c>
      <c r="D42" s="152">
        <v>412203</v>
      </c>
      <c r="E42" s="153" t="s">
        <v>19694</v>
      </c>
      <c r="F42" s="153" t="s">
        <v>19693</v>
      </c>
      <c r="G42" s="152">
        <v>19</v>
      </c>
      <c r="H42" s="153" t="s">
        <v>18687</v>
      </c>
      <c r="I42" s="154" t="s">
        <v>18695</v>
      </c>
      <c r="J42" s="153" t="s">
        <v>19692</v>
      </c>
      <c r="K42" s="152">
        <v>1</v>
      </c>
      <c r="L42" s="153" t="s">
        <v>19691</v>
      </c>
      <c r="M42" s="153" t="s">
        <v>509</v>
      </c>
      <c r="N42" s="153" t="s">
        <v>509</v>
      </c>
      <c r="O42" s="152">
        <v>1.5E-3</v>
      </c>
      <c r="P42" s="153" t="s">
        <v>18745</v>
      </c>
      <c r="Q42" s="153" t="s">
        <v>18744</v>
      </c>
      <c r="R42" s="153" t="s">
        <v>18673</v>
      </c>
      <c r="S42" s="152">
        <v>4.9000000000000002E-2</v>
      </c>
      <c r="T42" s="153" t="s">
        <v>18681</v>
      </c>
      <c r="U42" s="153" t="s">
        <v>18680</v>
      </c>
      <c r="V42" s="152">
        <v>2015</v>
      </c>
      <c r="W42" s="153" t="s">
        <v>18679</v>
      </c>
      <c r="AA42" s="153" t="s">
        <v>19690</v>
      </c>
      <c r="AB42" s="153" t="s">
        <v>19689</v>
      </c>
      <c r="AC42" s="153" t="s">
        <v>18676</v>
      </c>
      <c r="AD42" s="153" t="s">
        <v>18675</v>
      </c>
      <c r="AE42" s="153" t="s">
        <v>18674</v>
      </c>
      <c r="AF42" s="153" t="s">
        <v>18673</v>
      </c>
      <c r="AG42" s="152">
        <v>1.1000000000000001E-3</v>
      </c>
      <c r="AH42" s="153" t="s">
        <v>12212</v>
      </c>
      <c r="AI42" s="152">
        <v>2015</v>
      </c>
      <c r="AJ42" s="151">
        <v>37257</v>
      </c>
      <c r="AK42" s="147"/>
      <c r="AL42" s="148">
        <f t="shared" si="0"/>
        <v>16.172602739726027</v>
      </c>
    </row>
    <row r="43" spans="1:38" x14ac:dyDescent="0.25">
      <c r="A43" s="152">
        <v>710939</v>
      </c>
      <c r="B43" s="152">
        <v>192592</v>
      </c>
      <c r="C43" s="152">
        <v>158378</v>
      </c>
      <c r="D43" s="152">
        <v>327398</v>
      </c>
      <c r="E43" s="153" t="s">
        <v>20803</v>
      </c>
      <c r="F43" s="153" t="s">
        <v>20802</v>
      </c>
      <c r="G43" s="152">
        <v>6</v>
      </c>
      <c r="H43" s="153" t="s">
        <v>18687</v>
      </c>
      <c r="I43" s="154" t="s">
        <v>18695</v>
      </c>
      <c r="J43" s="153" t="s">
        <v>21004</v>
      </c>
      <c r="K43" s="152">
        <v>1</v>
      </c>
      <c r="L43" s="153" t="s">
        <v>21003</v>
      </c>
      <c r="M43" s="153" t="s">
        <v>509</v>
      </c>
      <c r="N43" s="153" t="s">
        <v>509</v>
      </c>
      <c r="O43" s="152">
        <v>1.5E-3</v>
      </c>
      <c r="P43" s="153" t="s">
        <v>18745</v>
      </c>
      <c r="Q43" s="153" t="s">
        <v>18744</v>
      </c>
      <c r="R43" s="153" t="s">
        <v>18673</v>
      </c>
      <c r="S43" s="152">
        <v>0.46200000000000002</v>
      </c>
      <c r="T43" s="153" t="s">
        <v>18681</v>
      </c>
      <c r="U43" s="153" t="s">
        <v>18680</v>
      </c>
      <c r="V43" s="152">
        <v>2014</v>
      </c>
      <c r="W43" s="153" t="s">
        <v>18679</v>
      </c>
      <c r="AA43" s="153" t="s">
        <v>18887</v>
      </c>
      <c r="AB43" s="153" t="s">
        <v>18886</v>
      </c>
      <c r="AC43" s="153" t="s">
        <v>18676</v>
      </c>
      <c r="AD43" s="153" t="s">
        <v>18675</v>
      </c>
      <c r="AE43" s="153" t="s">
        <v>18674</v>
      </c>
      <c r="AF43" s="153" t="s">
        <v>18673</v>
      </c>
      <c r="AG43" s="152">
        <v>9.7999999999999997E-3</v>
      </c>
      <c r="AH43" s="153" t="s">
        <v>12212</v>
      </c>
      <c r="AI43" s="152">
        <v>2014</v>
      </c>
      <c r="AJ43" s="151">
        <v>39814</v>
      </c>
      <c r="AK43" s="147"/>
      <c r="AL43" s="148">
        <f t="shared" si="0"/>
        <v>9.1671232876712327</v>
      </c>
    </row>
    <row r="44" spans="1:38" x14ac:dyDescent="0.25">
      <c r="A44" s="152">
        <v>710943</v>
      </c>
      <c r="B44" s="152">
        <v>157550</v>
      </c>
      <c r="C44" s="152">
        <v>135024</v>
      </c>
      <c r="D44" s="152">
        <v>327398</v>
      </c>
      <c r="E44" s="153" t="s">
        <v>20803</v>
      </c>
      <c r="F44" s="153" t="s">
        <v>20802</v>
      </c>
      <c r="G44" s="152">
        <v>4</v>
      </c>
      <c r="H44" s="153" t="s">
        <v>18687</v>
      </c>
      <c r="I44" s="154" t="s">
        <v>18695</v>
      </c>
      <c r="J44" s="153" t="s">
        <v>20897</v>
      </c>
      <c r="K44" s="152">
        <v>1</v>
      </c>
      <c r="L44" s="153" t="s">
        <v>20896</v>
      </c>
      <c r="M44" s="153" t="s">
        <v>509</v>
      </c>
      <c r="N44" s="153" t="s">
        <v>509</v>
      </c>
      <c r="O44" s="152">
        <v>1.5E-3</v>
      </c>
      <c r="P44" s="153" t="s">
        <v>18745</v>
      </c>
      <c r="Q44" s="153" t="s">
        <v>18744</v>
      </c>
      <c r="R44" s="153" t="s">
        <v>18673</v>
      </c>
      <c r="S44" s="152">
        <v>0.38900000000000001</v>
      </c>
      <c r="T44" s="153" t="s">
        <v>18681</v>
      </c>
      <c r="U44" s="153" t="s">
        <v>18680</v>
      </c>
      <c r="V44" s="152">
        <v>2014</v>
      </c>
      <c r="W44" s="153" t="s">
        <v>18679</v>
      </c>
      <c r="AA44" s="153" t="s">
        <v>18887</v>
      </c>
      <c r="AB44" s="153" t="s">
        <v>18886</v>
      </c>
      <c r="AC44" s="153" t="s">
        <v>18676</v>
      </c>
      <c r="AD44" s="153" t="s">
        <v>18675</v>
      </c>
      <c r="AE44" s="153" t="s">
        <v>18674</v>
      </c>
      <c r="AF44" s="153" t="s">
        <v>18673</v>
      </c>
      <c r="AG44" s="152">
        <v>8.3000000000000001E-3</v>
      </c>
      <c r="AH44" s="153" t="s">
        <v>12212</v>
      </c>
      <c r="AI44" s="152">
        <v>2014</v>
      </c>
      <c r="AJ44" s="151">
        <v>36312</v>
      </c>
      <c r="AK44" s="147"/>
      <c r="AL44" s="148">
        <f t="shared" si="0"/>
        <v>18.761643835616439</v>
      </c>
    </row>
    <row r="45" spans="1:38" x14ac:dyDescent="0.25">
      <c r="A45" s="152">
        <v>743525</v>
      </c>
      <c r="B45" s="152">
        <v>159560</v>
      </c>
      <c r="C45" s="152">
        <v>132642</v>
      </c>
      <c r="D45" s="152">
        <v>257410</v>
      </c>
      <c r="E45" s="153" t="s">
        <v>21318</v>
      </c>
      <c r="F45" s="153" t="s">
        <v>21317</v>
      </c>
      <c r="G45" s="152">
        <v>1</v>
      </c>
      <c r="H45" s="153" t="s">
        <v>18687</v>
      </c>
      <c r="I45" s="154" t="s">
        <v>18695</v>
      </c>
      <c r="J45" s="153" t="s">
        <v>21477</v>
      </c>
      <c r="K45" s="152">
        <v>1</v>
      </c>
      <c r="L45" s="153" t="s">
        <v>21476</v>
      </c>
      <c r="M45" s="153" t="s">
        <v>509</v>
      </c>
      <c r="N45" s="153" t="s">
        <v>509</v>
      </c>
      <c r="O45" s="152">
        <v>1.5E-3</v>
      </c>
      <c r="P45" s="153" t="s">
        <v>18693</v>
      </c>
      <c r="Q45" s="153" t="s">
        <v>18692</v>
      </c>
      <c r="R45" s="153" t="s">
        <v>18673</v>
      </c>
      <c r="S45" s="152">
        <v>1.417</v>
      </c>
      <c r="T45" s="153" t="s">
        <v>18681</v>
      </c>
      <c r="U45" s="153" t="s">
        <v>18680</v>
      </c>
      <c r="V45" s="152">
        <v>2015</v>
      </c>
      <c r="W45" s="153" t="s">
        <v>18679</v>
      </c>
      <c r="AA45" s="153" t="s">
        <v>18908</v>
      </c>
      <c r="AB45" s="153" t="s">
        <v>18907</v>
      </c>
      <c r="AC45" s="153" t="s">
        <v>18676</v>
      </c>
      <c r="AD45" s="153" t="s">
        <v>18675</v>
      </c>
      <c r="AE45" s="153" t="s">
        <v>18674</v>
      </c>
      <c r="AF45" s="153" t="s">
        <v>18673</v>
      </c>
      <c r="AG45" s="152">
        <v>3.0099999999999998E-2</v>
      </c>
      <c r="AH45" s="153" t="s">
        <v>12212</v>
      </c>
      <c r="AI45" s="152">
        <v>2015</v>
      </c>
      <c r="AJ45" s="151">
        <v>28642</v>
      </c>
      <c r="AK45" s="147"/>
      <c r="AL45" s="148">
        <f t="shared" si="0"/>
        <v>39.775342465753425</v>
      </c>
    </row>
    <row r="46" spans="1:38" x14ac:dyDescent="0.25">
      <c r="A46" s="152">
        <v>743520</v>
      </c>
      <c r="B46" s="152">
        <v>189074</v>
      </c>
      <c r="C46" s="152">
        <v>155851</v>
      </c>
      <c r="D46" s="152">
        <v>257410</v>
      </c>
      <c r="E46" s="153" t="s">
        <v>21318</v>
      </c>
      <c r="F46" s="153" t="s">
        <v>21317</v>
      </c>
      <c r="G46" s="152">
        <v>3</v>
      </c>
      <c r="H46" s="153" t="s">
        <v>18687</v>
      </c>
      <c r="I46" s="154" t="s">
        <v>18695</v>
      </c>
      <c r="J46" s="153" t="s">
        <v>21316</v>
      </c>
      <c r="K46" s="152">
        <v>1</v>
      </c>
      <c r="L46" s="153" t="s">
        <v>509</v>
      </c>
      <c r="M46" s="153" t="s">
        <v>509</v>
      </c>
      <c r="N46" s="153" t="s">
        <v>509</v>
      </c>
      <c r="O46" s="152">
        <v>1.5E-3</v>
      </c>
      <c r="P46" s="153" t="s">
        <v>18693</v>
      </c>
      <c r="Q46" s="153" t="s">
        <v>18692</v>
      </c>
      <c r="R46" s="153" t="s">
        <v>18673</v>
      </c>
      <c r="S46" s="152">
        <v>0.86</v>
      </c>
      <c r="T46" s="153" t="s">
        <v>18681</v>
      </c>
      <c r="U46" s="153" t="s">
        <v>18680</v>
      </c>
      <c r="V46" s="152">
        <v>2015</v>
      </c>
      <c r="W46" s="153" t="s">
        <v>18679</v>
      </c>
      <c r="AA46" s="153" t="s">
        <v>18908</v>
      </c>
      <c r="AB46" s="153" t="s">
        <v>18907</v>
      </c>
      <c r="AC46" s="153" t="s">
        <v>18676</v>
      </c>
      <c r="AD46" s="153" t="s">
        <v>18675</v>
      </c>
      <c r="AE46" s="153" t="s">
        <v>18674</v>
      </c>
      <c r="AF46" s="153" t="s">
        <v>18673</v>
      </c>
      <c r="AG46" s="152">
        <v>1.83E-2</v>
      </c>
      <c r="AH46" s="153" t="s">
        <v>12212</v>
      </c>
      <c r="AI46" s="152">
        <v>2015</v>
      </c>
      <c r="AJ46" s="151">
        <v>39967</v>
      </c>
      <c r="AK46" s="147"/>
      <c r="AL46" s="148">
        <f t="shared" si="0"/>
        <v>8.7479452054794518</v>
      </c>
    </row>
    <row r="47" spans="1:38" x14ac:dyDescent="0.25">
      <c r="A47" s="152">
        <v>679987</v>
      </c>
      <c r="B47" s="152">
        <v>160840</v>
      </c>
      <c r="C47" s="152">
        <v>138238</v>
      </c>
      <c r="D47" s="152">
        <v>421923</v>
      </c>
      <c r="E47" s="153" t="s">
        <v>18912</v>
      </c>
      <c r="F47" s="153" t="s">
        <v>18911</v>
      </c>
      <c r="G47" s="152">
        <v>6</v>
      </c>
      <c r="H47" s="153" t="s">
        <v>18687</v>
      </c>
      <c r="I47" s="154" t="s">
        <v>18695</v>
      </c>
      <c r="J47" s="153" t="s">
        <v>18910</v>
      </c>
      <c r="K47" s="152">
        <v>1</v>
      </c>
      <c r="L47" s="153" t="s">
        <v>18909</v>
      </c>
      <c r="M47" s="153" t="s">
        <v>509</v>
      </c>
      <c r="N47" s="153" t="s">
        <v>509</v>
      </c>
      <c r="O47" s="152">
        <v>1.5E-3</v>
      </c>
      <c r="P47" s="153" t="s">
        <v>18745</v>
      </c>
      <c r="Q47" s="153" t="s">
        <v>18744</v>
      </c>
      <c r="R47" s="153" t="s">
        <v>18673</v>
      </c>
      <c r="S47" s="152">
        <v>8.5000000000000006E-2</v>
      </c>
      <c r="T47" s="153" t="s">
        <v>18681</v>
      </c>
      <c r="U47" s="153" t="s">
        <v>18680</v>
      </c>
      <c r="V47" s="152">
        <v>2013</v>
      </c>
      <c r="W47" s="153" t="s">
        <v>18679</v>
      </c>
      <c r="AA47" s="153" t="s">
        <v>18908</v>
      </c>
      <c r="AB47" s="153" t="s">
        <v>18907</v>
      </c>
      <c r="AC47" s="153" t="s">
        <v>18676</v>
      </c>
      <c r="AD47" s="153" t="s">
        <v>18675</v>
      </c>
      <c r="AE47" s="153" t="s">
        <v>18674</v>
      </c>
      <c r="AF47" s="153" t="s">
        <v>18673</v>
      </c>
      <c r="AG47" s="152">
        <v>0</v>
      </c>
      <c r="AH47" s="153" t="s">
        <v>12212</v>
      </c>
      <c r="AI47" s="152">
        <v>2013</v>
      </c>
      <c r="AJ47" s="151">
        <v>27242</v>
      </c>
      <c r="AK47" s="147"/>
      <c r="AL47" s="148">
        <f t="shared" si="0"/>
        <v>43.610958904109587</v>
      </c>
    </row>
    <row r="48" spans="1:38" x14ac:dyDescent="0.25">
      <c r="A48" s="152">
        <v>723396</v>
      </c>
      <c r="B48" s="152">
        <v>196525</v>
      </c>
      <c r="C48" s="152">
        <v>161488</v>
      </c>
      <c r="D48" s="152">
        <v>257416</v>
      </c>
      <c r="E48" s="153" t="s">
        <v>19648</v>
      </c>
      <c r="F48" s="153" t="s">
        <v>19647</v>
      </c>
      <c r="G48" s="152">
        <v>3</v>
      </c>
      <c r="H48" s="153" t="s">
        <v>18687</v>
      </c>
      <c r="I48" s="154" t="s">
        <v>18695</v>
      </c>
      <c r="J48" s="153" t="s">
        <v>20586</v>
      </c>
      <c r="K48" s="152">
        <v>1</v>
      </c>
      <c r="L48" s="153" t="s">
        <v>509</v>
      </c>
      <c r="M48" s="153" t="s">
        <v>509</v>
      </c>
      <c r="N48" s="153" t="s">
        <v>509</v>
      </c>
      <c r="O48" s="152">
        <v>1.5E-3</v>
      </c>
      <c r="P48" s="153" t="s">
        <v>18693</v>
      </c>
      <c r="Q48" s="153" t="s">
        <v>18692</v>
      </c>
      <c r="R48" s="153" t="s">
        <v>18673</v>
      </c>
      <c r="S48" s="152">
        <v>0.215</v>
      </c>
      <c r="T48" s="153" t="s">
        <v>18681</v>
      </c>
      <c r="U48" s="153" t="s">
        <v>18680</v>
      </c>
      <c r="V48" s="152">
        <v>2015</v>
      </c>
      <c r="W48" s="153" t="s">
        <v>18679</v>
      </c>
      <c r="AA48" s="153" t="s">
        <v>18908</v>
      </c>
      <c r="AB48" s="153" t="s">
        <v>18907</v>
      </c>
      <c r="AC48" s="153" t="s">
        <v>18676</v>
      </c>
      <c r="AD48" s="153" t="s">
        <v>18675</v>
      </c>
      <c r="AE48" s="153" t="s">
        <v>18674</v>
      </c>
      <c r="AF48" s="153" t="s">
        <v>18673</v>
      </c>
      <c r="AG48" s="152">
        <v>4.5999999999999999E-3</v>
      </c>
      <c r="AH48" s="153" t="s">
        <v>12212</v>
      </c>
      <c r="AI48" s="152">
        <v>2015</v>
      </c>
      <c r="AJ48" s="151">
        <v>34700</v>
      </c>
      <c r="AK48" s="147"/>
      <c r="AL48" s="148">
        <f t="shared" si="0"/>
        <v>23.17808219178082</v>
      </c>
    </row>
    <row r="49" spans="1:38" x14ac:dyDescent="0.25">
      <c r="A49" s="152">
        <v>723392</v>
      </c>
      <c r="B49" s="152">
        <v>159563</v>
      </c>
      <c r="C49" s="152">
        <v>132647</v>
      </c>
      <c r="D49" s="152">
        <v>257416</v>
      </c>
      <c r="E49" s="153" t="s">
        <v>19648</v>
      </c>
      <c r="F49" s="153" t="s">
        <v>19647</v>
      </c>
      <c r="G49" s="152">
        <v>1</v>
      </c>
      <c r="H49" s="153" t="s">
        <v>18687</v>
      </c>
      <c r="I49" s="154" t="s">
        <v>18695</v>
      </c>
      <c r="J49" s="153" t="s">
        <v>19646</v>
      </c>
      <c r="K49" s="152">
        <v>1</v>
      </c>
      <c r="L49" s="153" t="s">
        <v>19645</v>
      </c>
      <c r="M49" s="153" t="s">
        <v>509</v>
      </c>
      <c r="N49" s="153" t="s">
        <v>509</v>
      </c>
      <c r="O49" s="152">
        <v>1.5E-3</v>
      </c>
      <c r="P49" s="153" t="s">
        <v>19281</v>
      </c>
      <c r="Q49" s="153" t="s">
        <v>19280</v>
      </c>
      <c r="R49" s="153" t="s">
        <v>18673</v>
      </c>
      <c r="S49" s="152">
        <v>496.02</v>
      </c>
      <c r="T49" s="153" t="s">
        <v>18757</v>
      </c>
      <c r="U49" s="153" t="s">
        <v>18680</v>
      </c>
      <c r="V49" s="152">
        <v>2015</v>
      </c>
      <c r="W49" s="153" t="s">
        <v>18679</v>
      </c>
      <c r="AA49" s="153" t="s">
        <v>18908</v>
      </c>
      <c r="AB49" s="153" t="s">
        <v>18907</v>
      </c>
      <c r="AC49" s="153" t="s">
        <v>18676</v>
      </c>
      <c r="AD49" s="153" t="s">
        <v>18675</v>
      </c>
      <c r="AE49" s="153" t="s">
        <v>18674</v>
      </c>
      <c r="AF49" s="153" t="s">
        <v>18673</v>
      </c>
      <c r="AG49" s="152">
        <v>1E-3</v>
      </c>
      <c r="AH49" s="153" t="s">
        <v>12212</v>
      </c>
      <c r="AI49" s="152">
        <v>2015</v>
      </c>
      <c r="AJ49" s="151">
        <v>32202</v>
      </c>
      <c r="AK49" s="147"/>
      <c r="AL49" s="148">
        <f t="shared" si="0"/>
        <v>30.021917808219179</v>
      </c>
    </row>
    <row r="50" spans="1:38" x14ac:dyDescent="0.25">
      <c r="A50" s="152">
        <v>743556</v>
      </c>
      <c r="B50" s="152">
        <v>147681</v>
      </c>
      <c r="C50" s="152">
        <v>122048</v>
      </c>
      <c r="D50" s="152">
        <v>402247</v>
      </c>
      <c r="E50" s="153" t="s">
        <v>21428</v>
      </c>
      <c r="F50" s="153" t="s">
        <v>21427</v>
      </c>
      <c r="G50" s="152">
        <v>1</v>
      </c>
      <c r="H50" s="153" t="s">
        <v>18687</v>
      </c>
      <c r="I50" s="154" t="s">
        <v>18695</v>
      </c>
      <c r="J50" s="153" t="s">
        <v>21426</v>
      </c>
      <c r="K50" s="152">
        <v>1</v>
      </c>
      <c r="L50" s="153" t="s">
        <v>21425</v>
      </c>
      <c r="M50" s="153" t="s">
        <v>509</v>
      </c>
      <c r="N50" s="153" t="s">
        <v>509</v>
      </c>
      <c r="O50" s="152">
        <v>1.5E-3</v>
      </c>
      <c r="P50" s="153" t="s">
        <v>18745</v>
      </c>
      <c r="Q50" s="153" t="s">
        <v>18744</v>
      </c>
      <c r="R50" s="153" t="s">
        <v>18673</v>
      </c>
      <c r="S50" s="152">
        <v>1.1879999999999999</v>
      </c>
      <c r="T50" s="153" t="s">
        <v>18681</v>
      </c>
      <c r="U50" s="153" t="s">
        <v>18680</v>
      </c>
      <c r="V50" s="152">
        <v>2015</v>
      </c>
      <c r="W50" s="153" t="s">
        <v>18679</v>
      </c>
      <c r="AA50" s="153" t="s">
        <v>18908</v>
      </c>
      <c r="AB50" s="153" t="s">
        <v>18907</v>
      </c>
      <c r="AC50" s="153" t="s">
        <v>18676</v>
      </c>
      <c r="AD50" s="153" t="s">
        <v>18675</v>
      </c>
      <c r="AE50" s="153" t="s">
        <v>18674</v>
      </c>
      <c r="AF50" s="153" t="s">
        <v>18673</v>
      </c>
      <c r="AG50" s="152">
        <v>2.52E-2</v>
      </c>
      <c r="AH50" s="153" t="s">
        <v>12212</v>
      </c>
      <c r="AI50" s="152">
        <v>2015</v>
      </c>
      <c r="AJ50" s="151">
        <v>27181</v>
      </c>
      <c r="AK50" s="147"/>
      <c r="AL50" s="148">
        <f t="shared" si="0"/>
        <v>43.778082191780825</v>
      </c>
    </row>
    <row r="51" spans="1:38" x14ac:dyDescent="0.25">
      <c r="A51" s="152">
        <v>687945</v>
      </c>
      <c r="B51" s="152">
        <v>157657</v>
      </c>
      <c r="C51" s="152">
        <v>135124</v>
      </c>
      <c r="D51" s="152">
        <v>337308</v>
      </c>
      <c r="E51" s="153" t="s">
        <v>20029</v>
      </c>
      <c r="F51" s="153" t="s">
        <v>20028</v>
      </c>
      <c r="G51" s="152">
        <v>4</v>
      </c>
      <c r="H51" s="153" t="s">
        <v>18687</v>
      </c>
      <c r="I51" s="154" t="s">
        <v>18695</v>
      </c>
      <c r="J51" s="153" t="s">
        <v>21487</v>
      </c>
      <c r="K51" s="152">
        <v>1</v>
      </c>
      <c r="L51" s="153" t="s">
        <v>21486</v>
      </c>
      <c r="M51" s="153" t="s">
        <v>509</v>
      </c>
      <c r="N51" s="153" t="s">
        <v>509</v>
      </c>
      <c r="O51" s="152">
        <v>1.5E-3</v>
      </c>
      <c r="P51" s="153" t="s">
        <v>18693</v>
      </c>
      <c r="Q51" s="153" t="s">
        <v>18692</v>
      </c>
      <c r="R51" s="153" t="s">
        <v>18673</v>
      </c>
      <c r="S51" s="152">
        <v>1.53</v>
      </c>
      <c r="T51" s="153" t="s">
        <v>18681</v>
      </c>
      <c r="U51" s="153" t="s">
        <v>18680</v>
      </c>
      <c r="V51" s="152">
        <v>2013</v>
      </c>
      <c r="W51" s="153" t="s">
        <v>18679</v>
      </c>
      <c r="AA51" s="153" t="s">
        <v>19841</v>
      </c>
      <c r="AB51" s="153" t="s">
        <v>19840</v>
      </c>
      <c r="AC51" s="153" t="s">
        <v>18676</v>
      </c>
      <c r="AD51" s="153" t="s">
        <v>18675</v>
      </c>
      <c r="AE51" s="153" t="s">
        <v>18674</v>
      </c>
      <c r="AF51" s="153" t="s">
        <v>18673</v>
      </c>
      <c r="AG51" s="152">
        <v>3.2500000000000001E-2</v>
      </c>
      <c r="AH51" s="153" t="s">
        <v>12212</v>
      </c>
      <c r="AI51" s="152">
        <v>2013</v>
      </c>
      <c r="AJ51" s="151">
        <v>36526</v>
      </c>
      <c r="AK51" s="147"/>
      <c r="AL51" s="148">
        <f t="shared" si="0"/>
        <v>18.175342465753424</v>
      </c>
    </row>
    <row r="52" spans="1:38" x14ac:dyDescent="0.25">
      <c r="A52" s="152">
        <v>687940</v>
      </c>
      <c r="B52" s="152">
        <v>185022</v>
      </c>
      <c r="C52" s="152">
        <v>152542</v>
      </c>
      <c r="D52" s="152">
        <v>337308</v>
      </c>
      <c r="E52" s="153" t="s">
        <v>20029</v>
      </c>
      <c r="F52" s="153" t="s">
        <v>20028</v>
      </c>
      <c r="G52" s="152">
        <v>5</v>
      </c>
      <c r="H52" s="153" t="s">
        <v>18687</v>
      </c>
      <c r="I52" s="154" t="s">
        <v>18695</v>
      </c>
      <c r="J52" s="153" t="s">
        <v>20027</v>
      </c>
      <c r="K52" s="152">
        <v>1</v>
      </c>
      <c r="L52" s="153" t="s">
        <v>18694</v>
      </c>
      <c r="M52" s="153" t="s">
        <v>509</v>
      </c>
      <c r="N52" s="153" t="s">
        <v>509</v>
      </c>
      <c r="O52" s="152">
        <v>1.5E-3</v>
      </c>
      <c r="P52" s="153" t="s">
        <v>18707</v>
      </c>
      <c r="Q52" s="153" t="s">
        <v>18706</v>
      </c>
      <c r="R52" s="153" t="s">
        <v>18673</v>
      </c>
      <c r="S52" s="152">
        <v>0.24199999999999999</v>
      </c>
      <c r="T52" s="153" t="s">
        <v>18681</v>
      </c>
      <c r="U52" s="153" t="s">
        <v>18680</v>
      </c>
      <c r="V52" s="152">
        <v>2013</v>
      </c>
      <c r="W52" s="153" t="s">
        <v>18679</v>
      </c>
      <c r="AA52" s="153" t="s">
        <v>19841</v>
      </c>
      <c r="AB52" s="153" t="s">
        <v>19840</v>
      </c>
      <c r="AC52" s="153" t="s">
        <v>18676</v>
      </c>
      <c r="AD52" s="153" t="s">
        <v>18675</v>
      </c>
      <c r="AE52" s="153" t="s">
        <v>18674</v>
      </c>
      <c r="AF52" s="153" t="s">
        <v>18673</v>
      </c>
      <c r="AG52" s="152">
        <v>1.6999999999999999E-3</v>
      </c>
      <c r="AH52" s="153" t="s">
        <v>12212</v>
      </c>
      <c r="AI52" s="152">
        <v>2013</v>
      </c>
      <c r="AJ52" s="151">
        <v>38972</v>
      </c>
      <c r="AK52" s="147"/>
      <c r="AL52" s="148">
        <f t="shared" si="0"/>
        <v>11.473972602739726</v>
      </c>
    </row>
    <row r="53" spans="1:38" x14ac:dyDescent="0.25">
      <c r="A53" s="152">
        <v>721551</v>
      </c>
      <c r="B53" s="152">
        <v>192481</v>
      </c>
      <c r="C53" s="152">
        <v>158288</v>
      </c>
      <c r="D53" s="152">
        <v>516320</v>
      </c>
      <c r="E53" s="153" t="s">
        <v>20840</v>
      </c>
      <c r="F53" s="153" t="s">
        <v>20839</v>
      </c>
      <c r="G53" s="152">
        <v>3</v>
      </c>
      <c r="H53" s="153" t="s">
        <v>18687</v>
      </c>
      <c r="I53" s="154" t="s">
        <v>18695</v>
      </c>
      <c r="J53" s="153" t="s">
        <v>21492</v>
      </c>
      <c r="K53" s="152">
        <v>1</v>
      </c>
      <c r="L53" s="153" t="s">
        <v>509</v>
      </c>
      <c r="M53" s="153" t="s">
        <v>509</v>
      </c>
      <c r="N53" s="153" t="s">
        <v>509</v>
      </c>
      <c r="O53" s="152">
        <v>1.5E-3</v>
      </c>
      <c r="P53" s="153" t="s">
        <v>18693</v>
      </c>
      <c r="Q53" s="153" t="s">
        <v>18692</v>
      </c>
      <c r="R53" s="153" t="s">
        <v>18673</v>
      </c>
      <c r="S53" s="152">
        <v>1.6163000000000001</v>
      </c>
      <c r="T53" s="153" t="s">
        <v>18681</v>
      </c>
      <c r="U53" s="153" t="s">
        <v>18680</v>
      </c>
      <c r="V53" s="152">
        <v>2014</v>
      </c>
      <c r="W53" s="153" t="s">
        <v>18679</v>
      </c>
      <c r="AA53" s="153" t="s">
        <v>18917</v>
      </c>
      <c r="AB53" s="153" t="s">
        <v>18916</v>
      </c>
      <c r="AC53" s="153" t="s">
        <v>18676</v>
      </c>
      <c r="AD53" s="153" t="s">
        <v>18675</v>
      </c>
      <c r="AE53" s="153" t="s">
        <v>18674</v>
      </c>
      <c r="AF53" s="153" t="s">
        <v>18673</v>
      </c>
      <c r="AG53" s="152">
        <v>3.4299999999999997E-2</v>
      </c>
      <c r="AH53" s="153" t="s">
        <v>12212</v>
      </c>
      <c r="AI53" s="152">
        <v>2014</v>
      </c>
      <c r="AJ53" s="151">
        <v>40544</v>
      </c>
      <c r="AK53" s="147"/>
      <c r="AL53" s="148">
        <f t="shared" si="0"/>
        <v>7.1671232876712327</v>
      </c>
    </row>
    <row r="54" spans="1:38" x14ac:dyDescent="0.25">
      <c r="A54" s="152">
        <v>721555</v>
      </c>
      <c r="B54" s="152">
        <v>192480</v>
      </c>
      <c r="C54" s="152">
        <v>158287</v>
      </c>
      <c r="D54" s="152">
        <v>516320</v>
      </c>
      <c r="E54" s="153" t="s">
        <v>20840</v>
      </c>
      <c r="F54" s="153" t="s">
        <v>20839</v>
      </c>
      <c r="G54" s="152">
        <v>2</v>
      </c>
      <c r="H54" s="153" t="s">
        <v>18687</v>
      </c>
      <c r="I54" s="154" t="s">
        <v>18695</v>
      </c>
      <c r="J54" s="153" t="s">
        <v>21149</v>
      </c>
      <c r="K54" s="152">
        <v>1</v>
      </c>
      <c r="L54" s="153" t="s">
        <v>509</v>
      </c>
      <c r="M54" s="153" t="s">
        <v>509</v>
      </c>
      <c r="N54" s="153" t="s">
        <v>509</v>
      </c>
      <c r="O54" s="152">
        <v>1.5E-3</v>
      </c>
      <c r="P54" s="153" t="s">
        <v>18693</v>
      </c>
      <c r="Q54" s="153" t="s">
        <v>18692</v>
      </c>
      <c r="R54" s="153" t="s">
        <v>18673</v>
      </c>
      <c r="S54" s="152">
        <v>0.62170000000000003</v>
      </c>
      <c r="T54" s="153" t="s">
        <v>18681</v>
      </c>
      <c r="U54" s="153" t="s">
        <v>18680</v>
      </c>
      <c r="V54" s="152">
        <v>2014</v>
      </c>
      <c r="W54" s="153" t="s">
        <v>18679</v>
      </c>
      <c r="AA54" s="153" t="s">
        <v>18917</v>
      </c>
      <c r="AB54" s="153" t="s">
        <v>18916</v>
      </c>
      <c r="AC54" s="153" t="s">
        <v>18676</v>
      </c>
      <c r="AD54" s="153" t="s">
        <v>18675</v>
      </c>
      <c r="AE54" s="153" t="s">
        <v>18674</v>
      </c>
      <c r="AF54" s="153" t="s">
        <v>18673</v>
      </c>
      <c r="AG54" s="152">
        <v>1.32E-2</v>
      </c>
      <c r="AH54" s="153" t="s">
        <v>12212</v>
      </c>
      <c r="AI54" s="152">
        <v>2014</v>
      </c>
      <c r="AJ54" s="151">
        <v>40544</v>
      </c>
      <c r="AK54" s="147"/>
      <c r="AL54" s="148">
        <f t="shared" si="0"/>
        <v>7.1671232876712327</v>
      </c>
    </row>
    <row r="55" spans="1:38" x14ac:dyDescent="0.25">
      <c r="A55" s="152">
        <v>721559</v>
      </c>
      <c r="B55" s="152">
        <v>192479</v>
      </c>
      <c r="C55" s="152">
        <v>158286</v>
      </c>
      <c r="D55" s="152">
        <v>516320</v>
      </c>
      <c r="E55" s="153" t="s">
        <v>20840</v>
      </c>
      <c r="F55" s="153" t="s">
        <v>20839</v>
      </c>
      <c r="G55" s="152">
        <v>1</v>
      </c>
      <c r="H55" s="153" t="s">
        <v>18687</v>
      </c>
      <c r="I55" s="154" t="s">
        <v>18695</v>
      </c>
      <c r="J55" s="153" t="s">
        <v>20838</v>
      </c>
      <c r="K55" s="152">
        <v>1</v>
      </c>
      <c r="L55" s="153" t="s">
        <v>509</v>
      </c>
      <c r="M55" s="153" t="s">
        <v>509</v>
      </c>
      <c r="N55" s="153" t="s">
        <v>509</v>
      </c>
      <c r="O55" s="152">
        <v>1.5E-3</v>
      </c>
      <c r="P55" s="153" t="s">
        <v>18693</v>
      </c>
      <c r="Q55" s="153" t="s">
        <v>18692</v>
      </c>
      <c r="R55" s="153" t="s">
        <v>18673</v>
      </c>
      <c r="S55" s="152">
        <v>0.34899999999999998</v>
      </c>
      <c r="T55" s="153" t="s">
        <v>18681</v>
      </c>
      <c r="U55" s="153" t="s">
        <v>18680</v>
      </c>
      <c r="V55" s="152">
        <v>2014</v>
      </c>
      <c r="W55" s="153" t="s">
        <v>18679</v>
      </c>
      <c r="AA55" s="153" t="s">
        <v>18917</v>
      </c>
      <c r="AB55" s="153" t="s">
        <v>18916</v>
      </c>
      <c r="AC55" s="153" t="s">
        <v>18676</v>
      </c>
      <c r="AD55" s="153" t="s">
        <v>18675</v>
      </c>
      <c r="AE55" s="153" t="s">
        <v>18674</v>
      </c>
      <c r="AF55" s="153" t="s">
        <v>18673</v>
      </c>
      <c r="AG55" s="152">
        <v>7.4000000000000003E-3</v>
      </c>
      <c r="AH55" s="153" t="s">
        <v>12212</v>
      </c>
      <c r="AI55" s="152">
        <v>2014</v>
      </c>
      <c r="AJ55" s="151">
        <v>40544</v>
      </c>
      <c r="AK55" s="147"/>
      <c r="AL55" s="148">
        <f t="shared" si="0"/>
        <v>7.1671232876712327</v>
      </c>
    </row>
    <row r="56" spans="1:38" x14ac:dyDescent="0.25">
      <c r="A56" s="152">
        <v>691364</v>
      </c>
      <c r="B56" s="152">
        <v>184800</v>
      </c>
      <c r="C56" s="152">
        <v>152377</v>
      </c>
      <c r="D56" s="152">
        <v>54185</v>
      </c>
      <c r="E56" s="153" t="s">
        <v>20977</v>
      </c>
      <c r="F56" s="153" t="s">
        <v>20976</v>
      </c>
      <c r="G56" s="152">
        <v>32</v>
      </c>
      <c r="H56" s="153" t="s">
        <v>18687</v>
      </c>
      <c r="I56" s="154" t="s">
        <v>18695</v>
      </c>
      <c r="J56" s="153" t="s">
        <v>20053</v>
      </c>
      <c r="K56" s="152">
        <v>1</v>
      </c>
      <c r="L56" s="153" t="s">
        <v>20975</v>
      </c>
      <c r="M56" s="153" t="s">
        <v>509</v>
      </c>
      <c r="N56" s="153" t="s">
        <v>509</v>
      </c>
      <c r="O56" s="152">
        <v>8.0000000000000004E-4</v>
      </c>
      <c r="P56" s="153" t="s">
        <v>18707</v>
      </c>
      <c r="Q56" s="153" t="s">
        <v>18706</v>
      </c>
      <c r="R56" s="153" t="s">
        <v>18673</v>
      </c>
      <c r="S56" s="152">
        <v>1.33</v>
      </c>
      <c r="T56" s="153" t="s">
        <v>18681</v>
      </c>
      <c r="U56" s="153" t="s">
        <v>18680</v>
      </c>
      <c r="V56" s="152">
        <v>2013</v>
      </c>
      <c r="W56" s="153" t="s">
        <v>18679</v>
      </c>
      <c r="AA56" s="153" t="s">
        <v>19163</v>
      </c>
      <c r="AB56" s="153" t="s">
        <v>19162</v>
      </c>
      <c r="AC56" s="153" t="s">
        <v>18676</v>
      </c>
      <c r="AD56" s="153" t="s">
        <v>18675</v>
      </c>
      <c r="AE56" s="153" t="s">
        <v>18674</v>
      </c>
      <c r="AF56" s="153" t="s">
        <v>18673</v>
      </c>
      <c r="AG56" s="152">
        <v>9.2999999999999992E-3</v>
      </c>
      <c r="AH56" s="153" t="s">
        <v>12212</v>
      </c>
      <c r="AI56" s="152">
        <v>2013</v>
      </c>
      <c r="AJ56" s="151">
        <v>38679</v>
      </c>
      <c r="AK56" s="147"/>
      <c r="AL56" s="148">
        <f t="shared" si="0"/>
        <v>12.276712328767124</v>
      </c>
    </row>
    <row r="57" spans="1:38" x14ac:dyDescent="0.25">
      <c r="A57" s="152">
        <v>750786</v>
      </c>
      <c r="B57" s="152">
        <v>189448</v>
      </c>
      <c r="C57" s="152">
        <v>156174</v>
      </c>
      <c r="D57" s="152">
        <v>362578</v>
      </c>
      <c r="E57" s="153" t="s">
        <v>19609</v>
      </c>
      <c r="F57" s="153" t="s">
        <v>19608</v>
      </c>
      <c r="G57" s="152">
        <v>27</v>
      </c>
      <c r="H57" s="153" t="s">
        <v>18687</v>
      </c>
      <c r="I57" s="154" t="s">
        <v>18695</v>
      </c>
      <c r="J57" s="153" t="s">
        <v>18760</v>
      </c>
      <c r="K57" s="152">
        <v>1</v>
      </c>
      <c r="L57" s="153" t="s">
        <v>509</v>
      </c>
      <c r="M57" s="153" t="s">
        <v>509</v>
      </c>
      <c r="N57" s="153" t="s">
        <v>509</v>
      </c>
      <c r="O57" s="152">
        <v>1.5E-3</v>
      </c>
      <c r="P57" s="153" t="s">
        <v>18745</v>
      </c>
      <c r="Q57" s="153" t="s">
        <v>18744</v>
      </c>
      <c r="R57" s="153" t="s">
        <v>18673</v>
      </c>
      <c r="S57" s="152">
        <v>0.29110000000000003</v>
      </c>
      <c r="T57" s="153" t="s">
        <v>18681</v>
      </c>
      <c r="U57" s="153" t="s">
        <v>18680</v>
      </c>
      <c r="V57" s="152">
        <v>2015</v>
      </c>
      <c r="W57" s="153" t="s">
        <v>18679</v>
      </c>
      <c r="AA57" s="153" t="s">
        <v>19134</v>
      </c>
      <c r="AB57" s="153" t="s">
        <v>19133</v>
      </c>
      <c r="AC57" s="153" t="s">
        <v>18676</v>
      </c>
      <c r="AD57" s="153" t="s">
        <v>18675</v>
      </c>
      <c r="AE57" s="153" t="s">
        <v>18674</v>
      </c>
      <c r="AF57" s="153" t="s">
        <v>18673</v>
      </c>
      <c r="AG57" s="152">
        <v>6.1999999999999998E-3</v>
      </c>
      <c r="AH57" s="153" t="s">
        <v>12212</v>
      </c>
      <c r="AI57" s="152">
        <v>2015</v>
      </c>
      <c r="AJ57" s="151">
        <v>36361</v>
      </c>
      <c r="AK57" s="147"/>
      <c r="AL57" s="148">
        <f t="shared" si="0"/>
        <v>18.627397260273973</v>
      </c>
    </row>
    <row r="58" spans="1:38" x14ac:dyDescent="0.25">
      <c r="A58" s="152">
        <v>750783</v>
      </c>
      <c r="B58" s="152">
        <v>189449</v>
      </c>
      <c r="C58" s="152">
        <v>156175</v>
      </c>
      <c r="D58" s="152">
        <v>362578</v>
      </c>
      <c r="E58" s="153" t="s">
        <v>19609</v>
      </c>
      <c r="F58" s="153" t="s">
        <v>19608</v>
      </c>
      <c r="G58" s="152">
        <v>28</v>
      </c>
      <c r="H58" s="153" t="s">
        <v>18687</v>
      </c>
      <c r="I58" s="154" t="s">
        <v>18695</v>
      </c>
      <c r="J58" s="153" t="s">
        <v>19135</v>
      </c>
      <c r="K58" s="152">
        <v>1</v>
      </c>
      <c r="L58" s="153" t="s">
        <v>509</v>
      </c>
      <c r="M58" s="153" t="s">
        <v>509</v>
      </c>
      <c r="N58" s="153" t="s">
        <v>509</v>
      </c>
      <c r="O58" s="152">
        <v>1.5E-3</v>
      </c>
      <c r="P58" s="153" t="s">
        <v>18745</v>
      </c>
      <c r="Q58" s="153" t="s">
        <v>18744</v>
      </c>
      <c r="R58" s="153" t="s">
        <v>18673</v>
      </c>
      <c r="S58" s="152">
        <v>4.0500000000000001E-2</v>
      </c>
      <c r="T58" s="153" t="s">
        <v>18681</v>
      </c>
      <c r="U58" s="153" t="s">
        <v>18680</v>
      </c>
      <c r="V58" s="152">
        <v>2015</v>
      </c>
      <c r="W58" s="153" t="s">
        <v>18679</v>
      </c>
      <c r="AA58" s="153" t="s">
        <v>19134</v>
      </c>
      <c r="AB58" s="153" t="s">
        <v>19133</v>
      </c>
      <c r="AC58" s="153" t="s">
        <v>18676</v>
      </c>
      <c r="AD58" s="153" t="s">
        <v>18675</v>
      </c>
      <c r="AE58" s="153" t="s">
        <v>18674</v>
      </c>
      <c r="AF58" s="153" t="s">
        <v>18673</v>
      </c>
      <c r="AG58" s="152">
        <v>8.9999999999999998E-4</v>
      </c>
      <c r="AH58" s="153" t="s">
        <v>12212</v>
      </c>
      <c r="AI58" s="152">
        <v>2015</v>
      </c>
      <c r="AJ58" s="151">
        <v>36361</v>
      </c>
      <c r="AK58" s="147"/>
      <c r="AL58" s="148">
        <f t="shared" si="0"/>
        <v>18.627397260273973</v>
      </c>
    </row>
    <row r="59" spans="1:38" x14ac:dyDescent="0.25">
      <c r="A59" s="152">
        <v>687763</v>
      </c>
      <c r="B59" s="152">
        <v>185437</v>
      </c>
      <c r="C59" s="152">
        <v>152822</v>
      </c>
      <c r="D59" s="152">
        <v>457977</v>
      </c>
      <c r="E59" s="153" t="s">
        <v>20177</v>
      </c>
      <c r="F59" s="153" t="s">
        <v>20176</v>
      </c>
      <c r="G59" s="152">
        <v>3</v>
      </c>
      <c r="H59" s="153" t="s">
        <v>18687</v>
      </c>
      <c r="I59" s="154" t="s">
        <v>18695</v>
      </c>
      <c r="J59" s="153" t="s">
        <v>20335</v>
      </c>
      <c r="K59" s="152">
        <v>1</v>
      </c>
      <c r="L59" s="153" t="s">
        <v>509</v>
      </c>
      <c r="M59" s="153" t="s">
        <v>509</v>
      </c>
      <c r="N59" s="153" t="s">
        <v>509</v>
      </c>
      <c r="O59" s="152">
        <v>1.5E-3</v>
      </c>
      <c r="P59" s="153" t="s">
        <v>18722</v>
      </c>
      <c r="Q59" s="153" t="s">
        <v>18721</v>
      </c>
      <c r="R59" s="153" t="s">
        <v>18673</v>
      </c>
      <c r="S59" s="152">
        <v>0.85499999999999998</v>
      </c>
      <c r="T59" s="153" t="s">
        <v>18681</v>
      </c>
      <c r="U59" s="153" t="s">
        <v>18680</v>
      </c>
      <c r="V59" s="152">
        <v>2013</v>
      </c>
      <c r="W59" s="153" t="s">
        <v>18679</v>
      </c>
      <c r="AA59" s="153" t="s">
        <v>19360</v>
      </c>
      <c r="AB59" s="153" t="s">
        <v>19359</v>
      </c>
      <c r="AC59" s="153" t="s">
        <v>18676</v>
      </c>
      <c r="AD59" s="153" t="s">
        <v>18675</v>
      </c>
      <c r="AE59" s="153" t="s">
        <v>18674</v>
      </c>
      <c r="AF59" s="153" t="s">
        <v>18673</v>
      </c>
      <c r="AG59" s="152">
        <v>2.8E-3</v>
      </c>
      <c r="AH59" s="153" t="s">
        <v>12212</v>
      </c>
      <c r="AI59" s="152">
        <v>2013</v>
      </c>
      <c r="AJ59" s="151">
        <v>31382</v>
      </c>
      <c r="AK59" s="147"/>
      <c r="AL59" s="148">
        <f t="shared" si="0"/>
        <v>32.268493150684932</v>
      </c>
    </row>
    <row r="60" spans="1:38" x14ac:dyDescent="0.25">
      <c r="A60" s="152">
        <v>687770</v>
      </c>
      <c r="B60" s="152">
        <v>185435</v>
      </c>
      <c r="C60" s="152">
        <v>152820</v>
      </c>
      <c r="D60" s="152">
        <v>457977</v>
      </c>
      <c r="E60" s="153" t="s">
        <v>20177</v>
      </c>
      <c r="F60" s="153" t="s">
        <v>20176</v>
      </c>
      <c r="G60" s="152">
        <v>1</v>
      </c>
      <c r="H60" s="153" t="s">
        <v>18687</v>
      </c>
      <c r="I60" s="154" t="s">
        <v>18695</v>
      </c>
      <c r="J60" s="153" t="s">
        <v>20175</v>
      </c>
      <c r="K60" s="152">
        <v>1</v>
      </c>
      <c r="L60" s="153" t="s">
        <v>509</v>
      </c>
      <c r="M60" s="153" t="s">
        <v>509</v>
      </c>
      <c r="N60" s="153" t="s">
        <v>509</v>
      </c>
      <c r="O60" s="152">
        <v>1.5E-3</v>
      </c>
      <c r="P60" s="153" t="s">
        <v>18745</v>
      </c>
      <c r="Q60" s="153" t="s">
        <v>18744</v>
      </c>
      <c r="R60" s="153" t="s">
        <v>18673</v>
      </c>
      <c r="S60" s="152">
        <v>0.1004</v>
      </c>
      <c r="T60" s="153" t="s">
        <v>18681</v>
      </c>
      <c r="U60" s="153" t="s">
        <v>18680</v>
      </c>
      <c r="V60" s="152">
        <v>2013</v>
      </c>
      <c r="W60" s="153" t="s">
        <v>18679</v>
      </c>
      <c r="AA60" s="153" t="s">
        <v>19360</v>
      </c>
      <c r="AB60" s="153" t="s">
        <v>19359</v>
      </c>
      <c r="AC60" s="153" t="s">
        <v>18676</v>
      </c>
      <c r="AD60" s="153" t="s">
        <v>18675</v>
      </c>
      <c r="AE60" s="153" t="s">
        <v>18674</v>
      </c>
      <c r="AF60" s="153" t="s">
        <v>18673</v>
      </c>
      <c r="AG60" s="152">
        <v>2.0999999999999999E-3</v>
      </c>
      <c r="AH60" s="153" t="s">
        <v>12212</v>
      </c>
      <c r="AI60" s="152">
        <v>2013</v>
      </c>
      <c r="AJ60" s="151">
        <v>32112</v>
      </c>
      <c r="AK60" s="147"/>
      <c r="AL60" s="148">
        <f t="shared" si="0"/>
        <v>30.268493150684932</v>
      </c>
    </row>
    <row r="61" spans="1:38" x14ac:dyDescent="0.25">
      <c r="A61" s="152">
        <v>698833</v>
      </c>
      <c r="B61" s="152">
        <v>195741</v>
      </c>
      <c r="C61" s="152">
        <v>160876</v>
      </c>
      <c r="D61" s="152">
        <v>575226</v>
      </c>
      <c r="E61" s="153" t="s">
        <v>19092</v>
      </c>
      <c r="F61" s="153" t="s">
        <v>19091</v>
      </c>
      <c r="G61" s="152">
        <v>5</v>
      </c>
      <c r="H61" s="153" t="s">
        <v>18687</v>
      </c>
      <c r="I61" s="154" t="s">
        <v>18695</v>
      </c>
      <c r="J61" s="153" t="s">
        <v>20444</v>
      </c>
      <c r="K61" s="152">
        <v>1</v>
      </c>
      <c r="L61" s="153" t="s">
        <v>509</v>
      </c>
      <c r="M61" s="153" t="s">
        <v>509</v>
      </c>
      <c r="N61" s="153" t="s">
        <v>509</v>
      </c>
      <c r="O61" s="152">
        <v>1.5E-3</v>
      </c>
      <c r="P61" s="153" t="s">
        <v>18745</v>
      </c>
      <c r="Q61" s="153" t="s">
        <v>18744</v>
      </c>
      <c r="R61" s="153" t="s">
        <v>18673</v>
      </c>
      <c r="S61" s="152">
        <v>0.1638</v>
      </c>
      <c r="T61" s="153" t="s">
        <v>18681</v>
      </c>
      <c r="U61" s="153" t="s">
        <v>18680</v>
      </c>
      <c r="V61" s="152">
        <v>2014</v>
      </c>
      <c r="W61" s="153" t="s">
        <v>18679</v>
      </c>
      <c r="AA61" s="153" t="s">
        <v>18854</v>
      </c>
      <c r="AB61" s="153" t="s">
        <v>18853</v>
      </c>
      <c r="AC61" s="153" t="s">
        <v>18676</v>
      </c>
      <c r="AD61" s="153" t="s">
        <v>18675</v>
      </c>
      <c r="AE61" s="153" t="s">
        <v>18674</v>
      </c>
      <c r="AF61" s="153" t="s">
        <v>18673</v>
      </c>
      <c r="AG61" s="152">
        <v>3.5000000000000001E-3</v>
      </c>
      <c r="AH61" s="153" t="s">
        <v>12212</v>
      </c>
      <c r="AI61" s="152">
        <v>2014</v>
      </c>
      <c r="AJ61" s="151">
        <v>37990</v>
      </c>
      <c r="AK61" s="147"/>
      <c r="AL61" s="148">
        <f t="shared" si="0"/>
        <v>14.164383561643836</v>
      </c>
    </row>
    <row r="62" spans="1:38" x14ac:dyDescent="0.25">
      <c r="A62" s="152">
        <v>698842</v>
      </c>
      <c r="B62" s="152">
        <v>195744</v>
      </c>
      <c r="C62" s="152">
        <v>160879</v>
      </c>
      <c r="D62" s="152">
        <v>575226</v>
      </c>
      <c r="E62" s="153" t="s">
        <v>19092</v>
      </c>
      <c r="F62" s="153" t="s">
        <v>19091</v>
      </c>
      <c r="G62" s="152">
        <v>8</v>
      </c>
      <c r="H62" s="153" t="s">
        <v>18687</v>
      </c>
      <c r="I62" s="154" t="s">
        <v>18695</v>
      </c>
      <c r="J62" s="153" t="s">
        <v>19090</v>
      </c>
      <c r="K62" s="152">
        <v>1</v>
      </c>
      <c r="L62" s="153" t="s">
        <v>509</v>
      </c>
      <c r="M62" s="153" t="s">
        <v>509</v>
      </c>
      <c r="N62" s="153" t="s">
        <v>509</v>
      </c>
      <c r="O62" s="152">
        <v>1.5E-3</v>
      </c>
      <c r="P62" s="153" t="s">
        <v>18745</v>
      </c>
      <c r="Q62" s="153" t="s">
        <v>18744</v>
      </c>
      <c r="R62" s="153" t="s">
        <v>18673</v>
      </c>
      <c r="S62" s="152">
        <v>1.17E-2</v>
      </c>
      <c r="T62" s="153" t="s">
        <v>18681</v>
      </c>
      <c r="U62" s="153" t="s">
        <v>18680</v>
      </c>
      <c r="V62" s="152">
        <v>2014</v>
      </c>
      <c r="W62" s="153" t="s">
        <v>18679</v>
      </c>
      <c r="AA62" s="153" t="s">
        <v>18854</v>
      </c>
      <c r="AB62" s="153" t="s">
        <v>18853</v>
      </c>
      <c r="AC62" s="153" t="s">
        <v>18676</v>
      </c>
      <c r="AD62" s="153" t="s">
        <v>18675</v>
      </c>
      <c r="AE62" s="153" t="s">
        <v>18674</v>
      </c>
      <c r="AF62" s="153" t="s">
        <v>18673</v>
      </c>
      <c r="AG62" s="152">
        <v>2.0000000000000001E-4</v>
      </c>
      <c r="AH62" s="153" t="s">
        <v>12212</v>
      </c>
      <c r="AI62" s="152">
        <v>2014</v>
      </c>
      <c r="AJ62" s="151">
        <v>41153</v>
      </c>
      <c r="AK62" s="147"/>
      <c r="AL62" s="148">
        <f t="shared" si="0"/>
        <v>5.4986301369863018</v>
      </c>
    </row>
    <row r="63" spans="1:38" x14ac:dyDescent="0.25">
      <c r="A63" s="152">
        <v>739881</v>
      </c>
      <c r="B63" s="152">
        <v>144521</v>
      </c>
      <c r="C63" s="152">
        <v>119262</v>
      </c>
      <c r="D63" s="152">
        <v>50296</v>
      </c>
      <c r="E63" s="153" t="s">
        <v>19318</v>
      </c>
      <c r="F63" s="153" t="s">
        <v>19317</v>
      </c>
      <c r="G63" s="152">
        <v>6</v>
      </c>
      <c r="H63" s="153" t="s">
        <v>18687</v>
      </c>
      <c r="I63" s="154" t="s">
        <v>18695</v>
      </c>
      <c r="J63" s="153" t="s">
        <v>21479</v>
      </c>
      <c r="K63" s="152">
        <v>1</v>
      </c>
      <c r="L63" s="153" t="s">
        <v>509</v>
      </c>
      <c r="M63" s="153" t="s">
        <v>509</v>
      </c>
      <c r="N63" s="153" t="s">
        <v>509</v>
      </c>
      <c r="O63" s="152">
        <v>1.5E-3</v>
      </c>
      <c r="P63" s="153" t="s">
        <v>18693</v>
      </c>
      <c r="Q63" s="153" t="s">
        <v>18692</v>
      </c>
      <c r="R63" s="153" t="s">
        <v>18673</v>
      </c>
      <c r="S63" s="152">
        <v>1.4730000000000001</v>
      </c>
      <c r="T63" s="153" t="s">
        <v>18681</v>
      </c>
      <c r="U63" s="153" t="s">
        <v>18680</v>
      </c>
      <c r="V63" s="152">
        <v>2015</v>
      </c>
      <c r="W63" s="153" t="s">
        <v>18679</v>
      </c>
      <c r="AA63" s="153" t="s">
        <v>18691</v>
      </c>
      <c r="AB63" s="153" t="s">
        <v>18690</v>
      </c>
      <c r="AC63" s="153" t="s">
        <v>18676</v>
      </c>
      <c r="AD63" s="153" t="s">
        <v>18675</v>
      </c>
      <c r="AE63" s="153" t="s">
        <v>18674</v>
      </c>
      <c r="AF63" s="153" t="s">
        <v>18673</v>
      </c>
      <c r="AG63" s="152">
        <v>3.1300000000000001E-2</v>
      </c>
      <c r="AH63" s="153" t="s">
        <v>12212</v>
      </c>
      <c r="AI63" s="152">
        <v>2015</v>
      </c>
      <c r="AJ63" s="151">
        <v>35582</v>
      </c>
      <c r="AK63" s="147"/>
      <c r="AL63" s="148">
        <f t="shared" si="0"/>
        <v>20.761643835616439</v>
      </c>
    </row>
    <row r="64" spans="1:38" x14ac:dyDescent="0.25">
      <c r="A64" s="152">
        <v>744349</v>
      </c>
      <c r="B64" s="152">
        <v>191080</v>
      </c>
      <c r="C64" s="152">
        <v>157303</v>
      </c>
      <c r="D64" s="152">
        <v>50051</v>
      </c>
      <c r="E64" s="153" t="s">
        <v>18846</v>
      </c>
      <c r="F64" s="153" t="s">
        <v>18845</v>
      </c>
      <c r="G64" s="152">
        <v>29</v>
      </c>
      <c r="H64" s="153" t="s">
        <v>18687</v>
      </c>
      <c r="I64" s="154" t="s">
        <v>18695</v>
      </c>
      <c r="J64" s="153" t="s">
        <v>21066</v>
      </c>
      <c r="K64" s="152">
        <v>1</v>
      </c>
      <c r="L64" s="153" t="s">
        <v>21037</v>
      </c>
      <c r="M64" s="153" t="s">
        <v>509</v>
      </c>
      <c r="N64" s="153" t="s">
        <v>509</v>
      </c>
      <c r="O64" s="152">
        <v>1.5E-3</v>
      </c>
      <c r="P64" s="153" t="s">
        <v>18693</v>
      </c>
      <c r="Q64" s="153" t="s">
        <v>18692</v>
      </c>
      <c r="R64" s="153" t="s">
        <v>18673</v>
      </c>
      <c r="S64" s="152">
        <v>0.52400000000000002</v>
      </c>
      <c r="T64" s="153" t="s">
        <v>18681</v>
      </c>
      <c r="U64" s="153" t="s">
        <v>18680</v>
      </c>
      <c r="V64" s="152">
        <v>2015</v>
      </c>
      <c r="W64" s="153" t="s">
        <v>18679</v>
      </c>
      <c r="AA64" s="153" t="s">
        <v>18691</v>
      </c>
      <c r="AB64" s="153" t="s">
        <v>18690</v>
      </c>
      <c r="AC64" s="153" t="s">
        <v>18676</v>
      </c>
      <c r="AD64" s="153" t="s">
        <v>18675</v>
      </c>
      <c r="AE64" s="153" t="s">
        <v>18674</v>
      </c>
      <c r="AF64" s="153" t="s">
        <v>18673</v>
      </c>
      <c r="AG64" s="152">
        <v>1.11E-2</v>
      </c>
      <c r="AH64" s="153" t="s">
        <v>12212</v>
      </c>
      <c r="AI64" s="152">
        <v>2015</v>
      </c>
      <c r="AJ64" s="151">
        <v>40422</v>
      </c>
      <c r="AK64" s="147"/>
      <c r="AL64" s="148">
        <f t="shared" si="0"/>
        <v>7.5013698630136982</v>
      </c>
    </row>
    <row r="65" spans="1:38" x14ac:dyDescent="0.25">
      <c r="A65" s="152">
        <v>744352</v>
      </c>
      <c r="B65" s="152">
        <v>191079</v>
      </c>
      <c r="C65" s="152">
        <v>157302</v>
      </c>
      <c r="D65" s="152">
        <v>50051</v>
      </c>
      <c r="E65" s="153" t="s">
        <v>18846</v>
      </c>
      <c r="F65" s="153" t="s">
        <v>18845</v>
      </c>
      <c r="G65" s="152">
        <v>28</v>
      </c>
      <c r="H65" s="153" t="s">
        <v>18687</v>
      </c>
      <c r="I65" s="154" t="s">
        <v>18695</v>
      </c>
      <c r="J65" s="153" t="s">
        <v>21038</v>
      </c>
      <c r="K65" s="152">
        <v>1</v>
      </c>
      <c r="L65" s="153" t="s">
        <v>21037</v>
      </c>
      <c r="M65" s="153" t="s">
        <v>509</v>
      </c>
      <c r="N65" s="153" t="s">
        <v>509</v>
      </c>
      <c r="O65" s="152">
        <v>1.5E-3</v>
      </c>
      <c r="P65" s="153" t="s">
        <v>18693</v>
      </c>
      <c r="Q65" s="153" t="s">
        <v>18692</v>
      </c>
      <c r="R65" s="153" t="s">
        <v>18673</v>
      </c>
      <c r="S65" s="152">
        <v>0.48799999999999999</v>
      </c>
      <c r="T65" s="153" t="s">
        <v>18681</v>
      </c>
      <c r="U65" s="153" t="s">
        <v>18680</v>
      </c>
      <c r="V65" s="152">
        <v>2015</v>
      </c>
      <c r="W65" s="153" t="s">
        <v>18679</v>
      </c>
      <c r="AA65" s="153" t="s">
        <v>18691</v>
      </c>
      <c r="AB65" s="153" t="s">
        <v>18690</v>
      </c>
      <c r="AC65" s="153" t="s">
        <v>18676</v>
      </c>
      <c r="AD65" s="153" t="s">
        <v>18675</v>
      </c>
      <c r="AE65" s="153" t="s">
        <v>18674</v>
      </c>
      <c r="AF65" s="153" t="s">
        <v>18673</v>
      </c>
      <c r="AG65" s="152">
        <v>1.04E-2</v>
      </c>
      <c r="AH65" s="153" t="s">
        <v>12212</v>
      </c>
      <c r="AI65" s="152">
        <v>2015</v>
      </c>
      <c r="AJ65" s="151">
        <v>40422</v>
      </c>
      <c r="AK65" s="147"/>
      <c r="AL65" s="148">
        <f t="shared" si="0"/>
        <v>7.5013698630136982</v>
      </c>
    </row>
    <row r="66" spans="1:38" x14ac:dyDescent="0.25">
      <c r="A66" s="152">
        <v>744334</v>
      </c>
      <c r="B66" s="152">
        <v>143155</v>
      </c>
      <c r="C66" s="152">
        <v>118156</v>
      </c>
      <c r="D66" s="152">
        <v>50051</v>
      </c>
      <c r="E66" s="153" t="s">
        <v>18846</v>
      </c>
      <c r="F66" s="153" t="s">
        <v>18845</v>
      </c>
      <c r="G66" s="152">
        <v>8</v>
      </c>
      <c r="H66" s="153" t="s">
        <v>18687</v>
      </c>
      <c r="I66" s="154" t="s">
        <v>18695</v>
      </c>
      <c r="J66" s="153" t="s">
        <v>20979</v>
      </c>
      <c r="K66" s="152">
        <v>1</v>
      </c>
      <c r="L66" s="153" t="s">
        <v>20978</v>
      </c>
      <c r="M66" s="153" t="s">
        <v>509</v>
      </c>
      <c r="N66" s="153" t="s">
        <v>509</v>
      </c>
      <c r="O66" s="152">
        <v>1.5E-3</v>
      </c>
      <c r="P66" s="153" t="s">
        <v>18693</v>
      </c>
      <c r="Q66" s="153" t="s">
        <v>18692</v>
      </c>
      <c r="R66" s="153" t="s">
        <v>18673</v>
      </c>
      <c r="S66" s="152">
        <v>0.44400000000000001</v>
      </c>
      <c r="T66" s="153" t="s">
        <v>18681</v>
      </c>
      <c r="U66" s="153" t="s">
        <v>18680</v>
      </c>
      <c r="V66" s="152">
        <v>2015</v>
      </c>
      <c r="W66" s="153" t="s">
        <v>18679</v>
      </c>
      <c r="AA66" s="153" t="s">
        <v>18691</v>
      </c>
      <c r="AB66" s="153" t="s">
        <v>18690</v>
      </c>
      <c r="AC66" s="153" t="s">
        <v>18676</v>
      </c>
      <c r="AD66" s="153" t="s">
        <v>18675</v>
      </c>
      <c r="AE66" s="153" t="s">
        <v>18674</v>
      </c>
      <c r="AF66" s="153" t="s">
        <v>18673</v>
      </c>
      <c r="AG66" s="152">
        <v>9.4000000000000004E-3</v>
      </c>
      <c r="AH66" s="153" t="s">
        <v>12212</v>
      </c>
      <c r="AI66" s="152">
        <v>2015</v>
      </c>
      <c r="AJ66" s="151">
        <v>33970</v>
      </c>
      <c r="AK66" s="147"/>
      <c r="AL66" s="148">
        <f t="shared" si="0"/>
        <v>25.17808219178082</v>
      </c>
    </row>
    <row r="67" spans="1:38" x14ac:dyDescent="0.25">
      <c r="A67" s="152">
        <v>744331</v>
      </c>
      <c r="B67" s="152">
        <v>143156</v>
      </c>
      <c r="C67" s="152">
        <v>118157</v>
      </c>
      <c r="D67" s="152">
        <v>50051</v>
      </c>
      <c r="E67" s="153" t="s">
        <v>18846</v>
      </c>
      <c r="F67" s="153" t="s">
        <v>18845</v>
      </c>
      <c r="G67" s="152">
        <v>9</v>
      </c>
      <c r="H67" s="153" t="s">
        <v>18687</v>
      </c>
      <c r="I67" s="154" t="s">
        <v>18695</v>
      </c>
      <c r="J67" s="153" t="s">
        <v>20720</v>
      </c>
      <c r="K67" s="152">
        <v>1</v>
      </c>
      <c r="L67" s="153" t="s">
        <v>20719</v>
      </c>
      <c r="M67" s="153" t="s">
        <v>509</v>
      </c>
      <c r="N67" s="153" t="s">
        <v>509</v>
      </c>
      <c r="O67" s="152">
        <v>1.5E-3</v>
      </c>
      <c r="P67" s="153" t="s">
        <v>18693</v>
      </c>
      <c r="Q67" s="153" t="s">
        <v>18692</v>
      </c>
      <c r="R67" s="153" t="s">
        <v>18673</v>
      </c>
      <c r="S67" s="152">
        <v>0.26500000000000001</v>
      </c>
      <c r="T67" s="153" t="s">
        <v>18681</v>
      </c>
      <c r="U67" s="153" t="s">
        <v>18680</v>
      </c>
      <c r="V67" s="152">
        <v>2015</v>
      </c>
      <c r="W67" s="153" t="s">
        <v>18679</v>
      </c>
      <c r="AA67" s="153" t="s">
        <v>18691</v>
      </c>
      <c r="AB67" s="153" t="s">
        <v>18690</v>
      </c>
      <c r="AC67" s="153" t="s">
        <v>18676</v>
      </c>
      <c r="AD67" s="153" t="s">
        <v>18675</v>
      </c>
      <c r="AE67" s="153" t="s">
        <v>18674</v>
      </c>
      <c r="AF67" s="153" t="s">
        <v>18673</v>
      </c>
      <c r="AG67" s="152">
        <v>5.5999999999999999E-3</v>
      </c>
      <c r="AH67" s="153" t="s">
        <v>12212</v>
      </c>
      <c r="AI67" s="152">
        <v>2015</v>
      </c>
      <c r="AJ67" s="151">
        <v>31778</v>
      </c>
      <c r="AK67" s="147"/>
      <c r="AL67" s="148">
        <f t="shared" ref="AL67:AL130" si="1">($AO$3-AJ67)/365</f>
        <v>31.183561643835617</v>
      </c>
    </row>
    <row r="68" spans="1:38" x14ac:dyDescent="0.25">
      <c r="A68" s="152">
        <v>744379</v>
      </c>
      <c r="B68" s="152">
        <v>143157</v>
      </c>
      <c r="C68" s="152">
        <v>118158</v>
      </c>
      <c r="D68" s="152">
        <v>50051</v>
      </c>
      <c r="E68" s="153" t="s">
        <v>18846</v>
      </c>
      <c r="F68" s="153" t="s">
        <v>18845</v>
      </c>
      <c r="G68" s="152">
        <v>10</v>
      </c>
      <c r="H68" s="153" t="s">
        <v>18687</v>
      </c>
      <c r="I68" s="154" t="s">
        <v>18695</v>
      </c>
      <c r="J68" s="153" t="s">
        <v>20626</v>
      </c>
      <c r="K68" s="152">
        <v>1</v>
      </c>
      <c r="L68" s="153" t="s">
        <v>20625</v>
      </c>
      <c r="M68" s="153" t="s">
        <v>509</v>
      </c>
      <c r="N68" s="153" t="s">
        <v>509</v>
      </c>
      <c r="O68" s="152">
        <v>1.5E-3</v>
      </c>
      <c r="P68" s="153" t="s">
        <v>18693</v>
      </c>
      <c r="Q68" s="153" t="s">
        <v>18692</v>
      </c>
      <c r="R68" s="153" t="s">
        <v>18673</v>
      </c>
      <c r="S68" s="152">
        <v>0.23100000000000001</v>
      </c>
      <c r="T68" s="153" t="s">
        <v>18681</v>
      </c>
      <c r="U68" s="153" t="s">
        <v>18680</v>
      </c>
      <c r="V68" s="152">
        <v>2015</v>
      </c>
      <c r="W68" s="153" t="s">
        <v>18679</v>
      </c>
      <c r="AA68" s="153" t="s">
        <v>18691</v>
      </c>
      <c r="AB68" s="153" t="s">
        <v>18690</v>
      </c>
      <c r="AC68" s="153" t="s">
        <v>18676</v>
      </c>
      <c r="AD68" s="153" t="s">
        <v>18675</v>
      </c>
      <c r="AE68" s="153" t="s">
        <v>18674</v>
      </c>
      <c r="AF68" s="153" t="s">
        <v>18673</v>
      </c>
      <c r="AG68" s="152">
        <v>4.8999999999999998E-3</v>
      </c>
      <c r="AH68" s="153" t="s">
        <v>12212</v>
      </c>
      <c r="AI68" s="152">
        <v>2015</v>
      </c>
      <c r="AJ68" s="151">
        <v>31778</v>
      </c>
      <c r="AK68" s="147"/>
      <c r="AL68" s="148">
        <f t="shared" si="1"/>
        <v>31.183561643835617</v>
      </c>
    </row>
    <row r="69" spans="1:38" x14ac:dyDescent="0.25">
      <c r="A69" s="152">
        <v>682092</v>
      </c>
      <c r="B69" s="152">
        <v>190995</v>
      </c>
      <c r="C69" s="152">
        <v>157242</v>
      </c>
      <c r="D69" s="152">
        <v>50625</v>
      </c>
      <c r="E69" s="153" t="s">
        <v>21176</v>
      </c>
      <c r="F69" s="153" t="s">
        <v>21175</v>
      </c>
      <c r="G69" s="152">
        <v>11</v>
      </c>
      <c r="H69" s="153" t="s">
        <v>18687</v>
      </c>
      <c r="I69" s="154" t="s">
        <v>18695</v>
      </c>
      <c r="J69" s="153" t="s">
        <v>21174</v>
      </c>
      <c r="K69" s="152">
        <v>1</v>
      </c>
      <c r="L69" s="153" t="s">
        <v>21173</v>
      </c>
      <c r="M69" s="153" t="s">
        <v>509</v>
      </c>
      <c r="N69" s="153" t="s">
        <v>509</v>
      </c>
      <c r="O69" s="152">
        <v>1.5E-3</v>
      </c>
      <c r="P69" s="153" t="s">
        <v>18693</v>
      </c>
      <c r="Q69" s="153" t="s">
        <v>18692</v>
      </c>
      <c r="R69" s="153" t="s">
        <v>18673</v>
      </c>
      <c r="S69" s="152">
        <v>0.64770000000000005</v>
      </c>
      <c r="T69" s="153" t="s">
        <v>18681</v>
      </c>
      <c r="U69" s="153" t="s">
        <v>18680</v>
      </c>
      <c r="V69" s="152">
        <v>2013</v>
      </c>
      <c r="W69" s="153" t="s">
        <v>18679</v>
      </c>
      <c r="AA69" s="153" t="s">
        <v>18691</v>
      </c>
      <c r="AB69" s="153" t="s">
        <v>18690</v>
      </c>
      <c r="AC69" s="153" t="s">
        <v>18676</v>
      </c>
      <c r="AD69" s="153" t="s">
        <v>18675</v>
      </c>
      <c r="AE69" s="153" t="s">
        <v>18674</v>
      </c>
      <c r="AF69" s="153" t="s">
        <v>18673</v>
      </c>
      <c r="AG69" s="152">
        <v>1.38E-2</v>
      </c>
      <c r="AH69" s="153" t="s">
        <v>12212</v>
      </c>
      <c r="AI69" s="152">
        <v>2013</v>
      </c>
      <c r="AJ69" s="151">
        <v>39448</v>
      </c>
      <c r="AK69" s="147"/>
      <c r="AL69" s="148">
        <f t="shared" si="1"/>
        <v>10.169863013698631</v>
      </c>
    </row>
    <row r="70" spans="1:38" x14ac:dyDescent="0.25">
      <c r="A70" s="152">
        <v>682289</v>
      </c>
      <c r="B70" s="152">
        <v>195017</v>
      </c>
      <c r="C70" s="152">
        <v>160266</v>
      </c>
      <c r="D70" s="152">
        <v>552713</v>
      </c>
      <c r="E70" s="153" t="s">
        <v>20052</v>
      </c>
      <c r="F70" s="153" t="s">
        <v>20051</v>
      </c>
      <c r="G70" s="152">
        <v>8</v>
      </c>
      <c r="H70" s="153" t="s">
        <v>18687</v>
      </c>
      <c r="I70" s="154" t="s">
        <v>18695</v>
      </c>
      <c r="J70" s="153" t="s">
        <v>20895</v>
      </c>
      <c r="K70" s="152">
        <v>1</v>
      </c>
      <c r="L70" s="153" t="s">
        <v>18684</v>
      </c>
      <c r="M70" s="153" t="s">
        <v>509</v>
      </c>
      <c r="N70" s="153" t="s">
        <v>509</v>
      </c>
      <c r="O70" s="152">
        <v>1.5E-3</v>
      </c>
      <c r="P70" s="153" t="s">
        <v>18693</v>
      </c>
      <c r="Q70" s="153" t="s">
        <v>18692</v>
      </c>
      <c r="R70" s="153" t="s">
        <v>18673</v>
      </c>
      <c r="S70" s="152">
        <v>9.0290999999999997</v>
      </c>
      <c r="T70" s="153" t="s">
        <v>18681</v>
      </c>
      <c r="U70" s="153" t="s">
        <v>18680</v>
      </c>
      <c r="V70" s="152">
        <v>2013</v>
      </c>
      <c r="W70" s="153" t="s">
        <v>18679</v>
      </c>
      <c r="AA70" s="153" t="s">
        <v>18876</v>
      </c>
      <c r="AB70" s="153" t="s">
        <v>18875</v>
      </c>
      <c r="AC70" s="153" t="s">
        <v>18676</v>
      </c>
      <c r="AD70" s="153" t="s">
        <v>18675</v>
      </c>
      <c r="AE70" s="153" t="s">
        <v>18674</v>
      </c>
      <c r="AF70" s="153" t="s">
        <v>18673</v>
      </c>
      <c r="AG70" s="152">
        <v>8.2000000000000007E-3</v>
      </c>
      <c r="AH70" s="153" t="s">
        <v>12212</v>
      </c>
      <c r="AI70" s="152">
        <v>2013</v>
      </c>
      <c r="AJ70" s="151">
        <v>41065</v>
      </c>
      <c r="AK70" s="147"/>
      <c r="AL70" s="148">
        <f t="shared" si="1"/>
        <v>5.7397260273972606</v>
      </c>
    </row>
    <row r="71" spans="1:38" x14ac:dyDescent="0.25">
      <c r="A71" s="152">
        <v>682292</v>
      </c>
      <c r="B71" s="152">
        <v>195018</v>
      </c>
      <c r="C71" s="152">
        <v>160267</v>
      </c>
      <c r="D71" s="152">
        <v>552713</v>
      </c>
      <c r="E71" s="153" t="s">
        <v>20052</v>
      </c>
      <c r="F71" s="153" t="s">
        <v>20051</v>
      </c>
      <c r="G71" s="152">
        <v>9</v>
      </c>
      <c r="H71" s="153" t="s">
        <v>18687</v>
      </c>
      <c r="I71" s="154" t="s">
        <v>18695</v>
      </c>
      <c r="J71" s="153" t="s">
        <v>20050</v>
      </c>
      <c r="K71" s="152">
        <v>1</v>
      </c>
      <c r="L71" s="153" t="s">
        <v>18684</v>
      </c>
      <c r="M71" s="153" t="s">
        <v>509</v>
      </c>
      <c r="N71" s="153" t="s">
        <v>509</v>
      </c>
      <c r="O71" s="152">
        <v>1.5E-3</v>
      </c>
      <c r="P71" s="153" t="s">
        <v>18693</v>
      </c>
      <c r="Q71" s="153" t="s">
        <v>18692</v>
      </c>
      <c r="R71" s="153" t="s">
        <v>18673</v>
      </c>
      <c r="S71" s="152">
        <v>8.3400000000000002E-2</v>
      </c>
      <c r="T71" s="153" t="s">
        <v>18681</v>
      </c>
      <c r="U71" s="153" t="s">
        <v>18680</v>
      </c>
      <c r="V71" s="152">
        <v>2013</v>
      </c>
      <c r="W71" s="153" t="s">
        <v>18679</v>
      </c>
      <c r="AA71" s="153" t="s">
        <v>18876</v>
      </c>
      <c r="AB71" s="153" t="s">
        <v>18875</v>
      </c>
      <c r="AC71" s="153" t="s">
        <v>18676</v>
      </c>
      <c r="AD71" s="153" t="s">
        <v>18675</v>
      </c>
      <c r="AE71" s="153" t="s">
        <v>18674</v>
      </c>
      <c r="AF71" s="153" t="s">
        <v>18673</v>
      </c>
      <c r="AG71" s="152">
        <v>1.8E-3</v>
      </c>
      <c r="AH71" s="153" t="s">
        <v>12212</v>
      </c>
      <c r="AI71" s="152">
        <v>2013</v>
      </c>
      <c r="AJ71" s="151">
        <v>41390</v>
      </c>
      <c r="AK71" s="147"/>
      <c r="AL71" s="148">
        <f t="shared" si="1"/>
        <v>4.8493150684931505</v>
      </c>
    </row>
    <row r="72" spans="1:38" x14ac:dyDescent="0.25">
      <c r="A72" s="152">
        <v>715320</v>
      </c>
      <c r="B72" s="152">
        <v>145774</v>
      </c>
      <c r="C72" s="152">
        <v>120476</v>
      </c>
      <c r="D72" s="152">
        <v>50783</v>
      </c>
      <c r="E72" s="153" t="s">
        <v>20387</v>
      </c>
      <c r="F72" s="153" t="s">
        <v>20386</v>
      </c>
      <c r="G72" s="152">
        <v>9</v>
      </c>
      <c r="H72" s="153" t="s">
        <v>18687</v>
      </c>
      <c r="I72" s="154" t="s">
        <v>18695</v>
      </c>
      <c r="J72" s="153" t="s">
        <v>20395</v>
      </c>
      <c r="K72" s="152">
        <v>1</v>
      </c>
      <c r="L72" s="153" t="s">
        <v>20394</v>
      </c>
      <c r="M72" s="153" t="s">
        <v>509</v>
      </c>
      <c r="N72" s="153" t="s">
        <v>509</v>
      </c>
      <c r="O72" s="152">
        <v>1.5E-3</v>
      </c>
      <c r="P72" s="153" t="s">
        <v>18707</v>
      </c>
      <c r="Q72" s="153" t="s">
        <v>18706</v>
      </c>
      <c r="R72" s="153" t="s">
        <v>18673</v>
      </c>
      <c r="S72" s="152">
        <v>0.44400000000000001</v>
      </c>
      <c r="T72" s="153" t="s">
        <v>18681</v>
      </c>
      <c r="U72" s="153" t="s">
        <v>18680</v>
      </c>
      <c r="V72" s="152">
        <v>2014</v>
      </c>
      <c r="W72" s="153" t="s">
        <v>18679</v>
      </c>
      <c r="AA72" s="153" t="s">
        <v>18691</v>
      </c>
      <c r="AB72" s="153" t="s">
        <v>18690</v>
      </c>
      <c r="AC72" s="153" t="s">
        <v>18676</v>
      </c>
      <c r="AD72" s="153" t="s">
        <v>18675</v>
      </c>
      <c r="AE72" s="153" t="s">
        <v>18674</v>
      </c>
      <c r="AF72" s="153" t="s">
        <v>18673</v>
      </c>
      <c r="AG72" s="152">
        <v>3.0999999999999999E-3</v>
      </c>
      <c r="AH72" s="153" t="s">
        <v>12212</v>
      </c>
      <c r="AI72" s="152">
        <v>2014</v>
      </c>
      <c r="AJ72" s="151">
        <v>27395</v>
      </c>
      <c r="AK72" s="147"/>
      <c r="AL72" s="148">
        <f t="shared" si="1"/>
        <v>43.19178082191781</v>
      </c>
    </row>
    <row r="73" spans="1:38" x14ac:dyDescent="0.25">
      <c r="A73" s="152">
        <v>715334</v>
      </c>
      <c r="B73" s="152">
        <v>145776</v>
      </c>
      <c r="C73" s="152">
        <v>120478</v>
      </c>
      <c r="D73" s="152">
        <v>50783</v>
      </c>
      <c r="E73" s="153" t="s">
        <v>20387</v>
      </c>
      <c r="F73" s="153" t="s">
        <v>20386</v>
      </c>
      <c r="G73" s="152">
        <v>11</v>
      </c>
      <c r="H73" s="153" t="s">
        <v>18687</v>
      </c>
      <c r="I73" s="154" t="s">
        <v>18695</v>
      </c>
      <c r="J73" s="153" t="s">
        <v>20385</v>
      </c>
      <c r="K73" s="152">
        <v>1</v>
      </c>
      <c r="L73" s="153" t="s">
        <v>20384</v>
      </c>
      <c r="M73" s="153" t="s">
        <v>509</v>
      </c>
      <c r="N73" s="153" t="s">
        <v>509</v>
      </c>
      <c r="O73" s="152">
        <v>1.5E-3</v>
      </c>
      <c r="P73" s="153" t="s">
        <v>18707</v>
      </c>
      <c r="Q73" s="153" t="s">
        <v>18706</v>
      </c>
      <c r="R73" s="153" t="s">
        <v>18673</v>
      </c>
      <c r="S73" s="152">
        <v>0.44400000000000001</v>
      </c>
      <c r="T73" s="153" t="s">
        <v>18681</v>
      </c>
      <c r="U73" s="153" t="s">
        <v>18680</v>
      </c>
      <c r="V73" s="152">
        <v>2014</v>
      </c>
      <c r="W73" s="153" t="s">
        <v>18679</v>
      </c>
      <c r="AA73" s="153" t="s">
        <v>18691</v>
      </c>
      <c r="AB73" s="153" t="s">
        <v>18690</v>
      </c>
      <c r="AC73" s="153" t="s">
        <v>18676</v>
      </c>
      <c r="AD73" s="153" t="s">
        <v>18675</v>
      </c>
      <c r="AE73" s="153" t="s">
        <v>18674</v>
      </c>
      <c r="AF73" s="153" t="s">
        <v>18673</v>
      </c>
      <c r="AG73" s="152">
        <v>3.0999999999999999E-3</v>
      </c>
      <c r="AH73" s="153" t="s">
        <v>12212</v>
      </c>
      <c r="AI73" s="152">
        <v>2014</v>
      </c>
      <c r="AJ73" s="151">
        <v>37987</v>
      </c>
      <c r="AK73" s="147"/>
      <c r="AL73" s="148">
        <f t="shared" si="1"/>
        <v>14.172602739726027</v>
      </c>
    </row>
    <row r="74" spans="1:38" x14ac:dyDescent="0.25">
      <c r="A74" s="152">
        <v>740041</v>
      </c>
      <c r="B74" s="152">
        <v>142638</v>
      </c>
      <c r="C74" s="152">
        <v>117957</v>
      </c>
      <c r="D74" s="152">
        <v>300709</v>
      </c>
      <c r="E74" s="153" t="s">
        <v>19340</v>
      </c>
      <c r="F74" s="153" t="s">
        <v>19339</v>
      </c>
      <c r="G74" s="152">
        <v>3</v>
      </c>
      <c r="H74" s="153" t="s">
        <v>18687</v>
      </c>
      <c r="I74" s="154" t="s">
        <v>18695</v>
      </c>
      <c r="J74" s="153" t="s">
        <v>21245</v>
      </c>
      <c r="K74" s="152">
        <v>1</v>
      </c>
      <c r="L74" s="153" t="s">
        <v>21244</v>
      </c>
      <c r="M74" s="153" t="s">
        <v>509</v>
      </c>
      <c r="N74" s="153" t="s">
        <v>509</v>
      </c>
      <c r="O74" s="152">
        <v>1.5E-3</v>
      </c>
      <c r="P74" s="153" t="s">
        <v>18693</v>
      </c>
      <c r="Q74" s="153" t="s">
        <v>18692</v>
      </c>
      <c r="R74" s="153" t="s">
        <v>18673</v>
      </c>
      <c r="S74" s="152">
        <v>0.749</v>
      </c>
      <c r="T74" s="153" t="s">
        <v>18681</v>
      </c>
      <c r="U74" s="153" t="s">
        <v>18680</v>
      </c>
      <c r="V74" s="152">
        <v>2015</v>
      </c>
      <c r="W74" s="153" t="s">
        <v>18679</v>
      </c>
      <c r="AA74" s="153" t="s">
        <v>18715</v>
      </c>
      <c r="AB74" s="153" t="s">
        <v>18714</v>
      </c>
      <c r="AC74" s="153" t="s">
        <v>18676</v>
      </c>
      <c r="AD74" s="153" t="s">
        <v>18675</v>
      </c>
      <c r="AE74" s="153" t="s">
        <v>18674</v>
      </c>
      <c r="AF74" s="153" t="s">
        <v>18673</v>
      </c>
      <c r="AG74" s="152">
        <v>1.5900000000000001E-2</v>
      </c>
      <c r="AH74" s="153" t="s">
        <v>12212</v>
      </c>
      <c r="AI74" s="152">
        <v>2015</v>
      </c>
      <c r="AJ74" s="151">
        <v>36366</v>
      </c>
      <c r="AK74" s="147"/>
      <c r="AL74" s="148">
        <f t="shared" si="1"/>
        <v>18.613698630136987</v>
      </c>
    </row>
    <row r="75" spans="1:38" x14ac:dyDescent="0.25">
      <c r="A75" s="152">
        <v>740037</v>
      </c>
      <c r="B75" s="152">
        <v>142639</v>
      </c>
      <c r="C75" s="152">
        <v>117958</v>
      </c>
      <c r="D75" s="152">
        <v>300709</v>
      </c>
      <c r="E75" s="153" t="s">
        <v>19340</v>
      </c>
      <c r="F75" s="153" t="s">
        <v>19339</v>
      </c>
      <c r="G75" s="152">
        <v>4</v>
      </c>
      <c r="H75" s="153" t="s">
        <v>18687</v>
      </c>
      <c r="I75" s="154" t="s">
        <v>18695</v>
      </c>
      <c r="J75" s="153" t="s">
        <v>20773</v>
      </c>
      <c r="K75" s="152">
        <v>1</v>
      </c>
      <c r="L75" s="153" t="s">
        <v>20772</v>
      </c>
      <c r="M75" s="153" t="s">
        <v>509</v>
      </c>
      <c r="N75" s="153" t="s">
        <v>509</v>
      </c>
      <c r="O75" s="152">
        <v>1.5E-3</v>
      </c>
      <c r="P75" s="153" t="s">
        <v>18693</v>
      </c>
      <c r="Q75" s="153" t="s">
        <v>18692</v>
      </c>
      <c r="R75" s="153" t="s">
        <v>18673</v>
      </c>
      <c r="S75" s="152">
        <v>0.29680000000000001</v>
      </c>
      <c r="T75" s="153" t="s">
        <v>18681</v>
      </c>
      <c r="U75" s="153" t="s">
        <v>18680</v>
      </c>
      <c r="V75" s="152">
        <v>2015</v>
      </c>
      <c r="W75" s="153" t="s">
        <v>18679</v>
      </c>
      <c r="AA75" s="153" t="s">
        <v>18715</v>
      </c>
      <c r="AB75" s="153" t="s">
        <v>18714</v>
      </c>
      <c r="AC75" s="153" t="s">
        <v>18676</v>
      </c>
      <c r="AD75" s="153" t="s">
        <v>18675</v>
      </c>
      <c r="AE75" s="153" t="s">
        <v>18674</v>
      </c>
      <c r="AF75" s="153" t="s">
        <v>18673</v>
      </c>
      <c r="AG75" s="152">
        <v>6.3E-3</v>
      </c>
      <c r="AH75" s="153" t="s">
        <v>12212</v>
      </c>
      <c r="AI75" s="152">
        <v>2015</v>
      </c>
      <c r="AJ75" s="151">
        <v>36317</v>
      </c>
      <c r="AK75" s="147"/>
      <c r="AL75" s="148">
        <f t="shared" si="1"/>
        <v>18.747945205479454</v>
      </c>
    </row>
    <row r="76" spans="1:38" x14ac:dyDescent="0.25">
      <c r="A76" s="152">
        <v>703218</v>
      </c>
      <c r="B76" s="152">
        <v>195782</v>
      </c>
      <c r="C76" s="152">
        <v>160908</v>
      </c>
      <c r="D76" s="152">
        <v>539478</v>
      </c>
      <c r="E76" s="153" t="s">
        <v>20872</v>
      </c>
      <c r="F76" s="153" t="s">
        <v>20871</v>
      </c>
      <c r="G76" s="152">
        <v>11</v>
      </c>
      <c r="H76" s="153" t="s">
        <v>18687</v>
      </c>
      <c r="I76" s="154" t="s">
        <v>18695</v>
      </c>
      <c r="J76" s="153" t="s">
        <v>21083</v>
      </c>
      <c r="K76" s="152">
        <v>1</v>
      </c>
      <c r="L76" s="153" t="s">
        <v>509</v>
      </c>
      <c r="M76" s="153" t="s">
        <v>509</v>
      </c>
      <c r="N76" s="153" t="s">
        <v>509</v>
      </c>
      <c r="O76" s="152">
        <v>1.5E-3</v>
      </c>
      <c r="P76" s="153" t="s">
        <v>18693</v>
      </c>
      <c r="Q76" s="153" t="s">
        <v>18692</v>
      </c>
      <c r="R76" s="153" t="s">
        <v>18673</v>
      </c>
      <c r="S76" s="152">
        <v>0.55689999999999995</v>
      </c>
      <c r="T76" s="153" t="s">
        <v>18681</v>
      </c>
      <c r="U76" s="153" t="s">
        <v>18680</v>
      </c>
      <c r="V76" s="152">
        <v>2014</v>
      </c>
      <c r="W76" s="153" t="s">
        <v>18679</v>
      </c>
      <c r="AA76" s="153" t="s">
        <v>18731</v>
      </c>
      <c r="AB76" s="153" t="s">
        <v>18730</v>
      </c>
      <c r="AC76" s="153" t="s">
        <v>18676</v>
      </c>
      <c r="AD76" s="153" t="s">
        <v>18675</v>
      </c>
      <c r="AE76" s="153" t="s">
        <v>18674</v>
      </c>
      <c r="AF76" s="153" t="s">
        <v>18673</v>
      </c>
      <c r="AG76" s="152">
        <v>1.18E-2</v>
      </c>
      <c r="AH76" s="153" t="s">
        <v>12212</v>
      </c>
      <c r="AI76" s="152">
        <v>2014</v>
      </c>
      <c r="AJ76" s="151">
        <v>36892</v>
      </c>
      <c r="AK76" s="147"/>
      <c r="AL76" s="148">
        <f t="shared" si="1"/>
        <v>17.172602739726027</v>
      </c>
    </row>
    <row r="77" spans="1:38" x14ac:dyDescent="0.25">
      <c r="A77" s="152">
        <v>715671</v>
      </c>
      <c r="B77" s="152">
        <v>192673</v>
      </c>
      <c r="C77" s="152">
        <v>158447</v>
      </c>
      <c r="D77" s="152">
        <v>52349</v>
      </c>
      <c r="E77" s="153" t="s">
        <v>20245</v>
      </c>
      <c r="F77" s="153" t="s">
        <v>20244</v>
      </c>
      <c r="G77" s="152">
        <v>15</v>
      </c>
      <c r="H77" s="153" t="s">
        <v>18687</v>
      </c>
      <c r="I77" s="154" t="s">
        <v>18695</v>
      </c>
      <c r="J77" s="153" t="s">
        <v>20243</v>
      </c>
      <c r="K77" s="152">
        <v>1</v>
      </c>
      <c r="L77" s="153" t="s">
        <v>509</v>
      </c>
      <c r="M77" s="153" t="s">
        <v>509</v>
      </c>
      <c r="N77" s="153" t="s">
        <v>509</v>
      </c>
      <c r="O77" s="152">
        <v>1.5E-3</v>
      </c>
      <c r="P77" s="153" t="s">
        <v>18693</v>
      </c>
      <c r="Q77" s="153" t="s">
        <v>18692</v>
      </c>
      <c r="R77" s="153" t="s">
        <v>18673</v>
      </c>
      <c r="S77" s="152">
        <v>0.11409999999999999</v>
      </c>
      <c r="T77" s="153" t="s">
        <v>18681</v>
      </c>
      <c r="U77" s="153" t="s">
        <v>18680</v>
      </c>
      <c r="V77" s="152">
        <v>2014</v>
      </c>
      <c r="W77" s="153" t="s">
        <v>18679</v>
      </c>
      <c r="AA77" s="153" t="s">
        <v>18691</v>
      </c>
      <c r="AB77" s="153" t="s">
        <v>18690</v>
      </c>
      <c r="AC77" s="153" t="s">
        <v>18676</v>
      </c>
      <c r="AD77" s="153" t="s">
        <v>18675</v>
      </c>
      <c r="AE77" s="153" t="s">
        <v>18674</v>
      </c>
      <c r="AF77" s="153" t="s">
        <v>18673</v>
      </c>
      <c r="AG77" s="152">
        <v>2.3999999999999998E-3</v>
      </c>
      <c r="AH77" s="153" t="s">
        <v>12212</v>
      </c>
      <c r="AI77" s="152">
        <v>2014</v>
      </c>
      <c r="AJ77" s="151">
        <v>39814</v>
      </c>
      <c r="AK77" s="147"/>
      <c r="AL77" s="148">
        <f t="shared" si="1"/>
        <v>9.1671232876712327</v>
      </c>
    </row>
    <row r="78" spans="1:38" x14ac:dyDescent="0.25">
      <c r="A78" s="152">
        <v>757020</v>
      </c>
      <c r="B78" s="152">
        <v>193665</v>
      </c>
      <c r="C78" s="152">
        <v>159142</v>
      </c>
      <c r="D78" s="152">
        <v>54500</v>
      </c>
      <c r="E78" s="153" t="s">
        <v>18697</v>
      </c>
      <c r="F78" s="153" t="s">
        <v>18696</v>
      </c>
      <c r="G78" s="152">
        <v>15</v>
      </c>
      <c r="H78" s="153" t="s">
        <v>18687</v>
      </c>
      <c r="I78" s="154" t="s">
        <v>18695</v>
      </c>
      <c r="J78" s="153" t="s">
        <v>19853</v>
      </c>
      <c r="K78" s="152">
        <v>1</v>
      </c>
      <c r="L78" s="153" t="s">
        <v>18694</v>
      </c>
      <c r="M78" s="153" t="s">
        <v>509</v>
      </c>
      <c r="N78" s="153" t="s">
        <v>509</v>
      </c>
      <c r="O78" s="152">
        <v>1.5E-3</v>
      </c>
      <c r="P78" s="153" t="s">
        <v>18693</v>
      </c>
      <c r="Q78" s="153" t="s">
        <v>18692</v>
      </c>
      <c r="R78" s="153" t="s">
        <v>18673</v>
      </c>
      <c r="S78" s="152">
        <v>6.7000000000000004E-2</v>
      </c>
      <c r="T78" s="153" t="s">
        <v>18681</v>
      </c>
      <c r="U78" s="153" t="s">
        <v>18680</v>
      </c>
      <c r="V78" s="152">
        <v>2015</v>
      </c>
      <c r="W78" s="153" t="s">
        <v>18679</v>
      </c>
      <c r="AA78" s="153" t="s">
        <v>18691</v>
      </c>
      <c r="AB78" s="153" t="s">
        <v>18690</v>
      </c>
      <c r="AC78" s="153" t="s">
        <v>18676</v>
      </c>
      <c r="AD78" s="153" t="s">
        <v>18675</v>
      </c>
      <c r="AE78" s="153" t="s">
        <v>18674</v>
      </c>
      <c r="AF78" s="153" t="s">
        <v>18673</v>
      </c>
      <c r="AG78" s="152">
        <v>1.4E-3</v>
      </c>
      <c r="AH78" s="153" t="s">
        <v>12212</v>
      </c>
      <c r="AI78" s="152">
        <v>2015</v>
      </c>
      <c r="AJ78" s="151">
        <v>38353</v>
      </c>
      <c r="AK78" s="147"/>
      <c r="AL78" s="148">
        <f t="shared" si="1"/>
        <v>13.169863013698631</v>
      </c>
    </row>
    <row r="79" spans="1:38" x14ac:dyDescent="0.25">
      <c r="A79" s="152">
        <v>743698</v>
      </c>
      <c r="B79" s="152">
        <v>158688</v>
      </c>
      <c r="C79" s="152">
        <v>134491</v>
      </c>
      <c r="D79" s="152">
        <v>304242</v>
      </c>
      <c r="E79" s="153" t="s">
        <v>18957</v>
      </c>
      <c r="F79" s="153" t="s">
        <v>18956</v>
      </c>
      <c r="G79" s="152">
        <v>17</v>
      </c>
      <c r="H79" s="153" t="s">
        <v>18687</v>
      </c>
      <c r="I79" s="154" t="s">
        <v>18695</v>
      </c>
      <c r="J79" s="153" t="s">
        <v>21608</v>
      </c>
      <c r="K79" s="152">
        <v>1</v>
      </c>
      <c r="L79" s="153" t="s">
        <v>19640</v>
      </c>
      <c r="M79" s="153" t="s">
        <v>509</v>
      </c>
      <c r="N79" s="153" t="s">
        <v>509</v>
      </c>
      <c r="O79" s="152">
        <v>1.5E-3</v>
      </c>
      <c r="P79" s="153" t="s">
        <v>18693</v>
      </c>
      <c r="Q79" s="153" t="s">
        <v>18692</v>
      </c>
      <c r="R79" s="153" t="s">
        <v>18673</v>
      </c>
      <c r="S79" s="152">
        <v>4.4509999999999996</v>
      </c>
      <c r="T79" s="153" t="s">
        <v>18681</v>
      </c>
      <c r="U79" s="153" t="s">
        <v>18680</v>
      </c>
      <c r="V79" s="152">
        <v>2015</v>
      </c>
      <c r="W79" s="153" t="s">
        <v>18679</v>
      </c>
      <c r="AA79" s="153" t="s">
        <v>18691</v>
      </c>
      <c r="AB79" s="153" t="s">
        <v>18690</v>
      </c>
      <c r="AC79" s="153" t="s">
        <v>18676</v>
      </c>
      <c r="AD79" s="153" t="s">
        <v>18675</v>
      </c>
      <c r="AE79" s="153" t="s">
        <v>18674</v>
      </c>
      <c r="AF79" s="153" t="s">
        <v>18673</v>
      </c>
      <c r="AG79" s="152">
        <v>9.4600000000000004E-2</v>
      </c>
      <c r="AH79" s="153" t="s">
        <v>12212</v>
      </c>
      <c r="AI79" s="152">
        <v>2015</v>
      </c>
      <c r="AJ79" s="151">
        <v>34700</v>
      </c>
      <c r="AK79" s="147"/>
      <c r="AL79" s="148">
        <f t="shared" si="1"/>
        <v>23.17808219178082</v>
      </c>
    </row>
    <row r="80" spans="1:38" x14ac:dyDescent="0.25">
      <c r="A80" s="152">
        <v>691081</v>
      </c>
      <c r="B80" s="152">
        <v>182906</v>
      </c>
      <c r="C80" s="152">
        <v>151041</v>
      </c>
      <c r="D80" s="152">
        <v>52503</v>
      </c>
      <c r="E80" s="153" t="s">
        <v>20132</v>
      </c>
      <c r="F80" s="153" t="s">
        <v>20131</v>
      </c>
      <c r="G80" s="152">
        <v>13</v>
      </c>
      <c r="H80" s="153" t="s">
        <v>18687</v>
      </c>
      <c r="I80" s="154" t="s">
        <v>18695</v>
      </c>
      <c r="J80" s="153" t="s">
        <v>21326</v>
      </c>
      <c r="K80" s="152">
        <v>1</v>
      </c>
      <c r="L80" s="153" t="s">
        <v>509</v>
      </c>
      <c r="M80" s="153" t="s">
        <v>509</v>
      </c>
      <c r="N80" s="153" t="s">
        <v>509</v>
      </c>
      <c r="O80" s="152">
        <v>1.5E-3</v>
      </c>
      <c r="P80" s="153" t="s">
        <v>18693</v>
      </c>
      <c r="Q80" s="153" t="s">
        <v>18692</v>
      </c>
      <c r="R80" s="153" t="s">
        <v>18673</v>
      </c>
      <c r="S80" s="152">
        <v>0.87860000000000005</v>
      </c>
      <c r="T80" s="153" t="s">
        <v>18681</v>
      </c>
      <c r="U80" s="153" t="s">
        <v>18680</v>
      </c>
      <c r="V80" s="152">
        <v>2013</v>
      </c>
      <c r="W80" s="153" t="s">
        <v>18679</v>
      </c>
      <c r="AA80" s="153" t="s">
        <v>18691</v>
      </c>
      <c r="AB80" s="153" t="s">
        <v>18690</v>
      </c>
      <c r="AC80" s="153" t="s">
        <v>18676</v>
      </c>
      <c r="AD80" s="153" t="s">
        <v>18675</v>
      </c>
      <c r="AE80" s="153" t="s">
        <v>18674</v>
      </c>
      <c r="AF80" s="153" t="s">
        <v>18673</v>
      </c>
      <c r="AG80" s="152">
        <v>1.8700000000000001E-2</v>
      </c>
      <c r="AH80" s="153" t="s">
        <v>12212</v>
      </c>
      <c r="AI80" s="152">
        <v>2013</v>
      </c>
      <c r="AJ80" s="151">
        <v>38930</v>
      </c>
      <c r="AK80" s="147"/>
      <c r="AL80" s="148">
        <f t="shared" si="1"/>
        <v>11.58904109589041</v>
      </c>
    </row>
    <row r="81" spans="1:38" x14ac:dyDescent="0.25">
      <c r="A81" s="152">
        <v>691092</v>
      </c>
      <c r="B81" s="152">
        <v>195350</v>
      </c>
      <c r="C81" s="152">
        <v>160549</v>
      </c>
      <c r="D81" s="152">
        <v>52503</v>
      </c>
      <c r="E81" s="153" t="s">
        <v>20132</v>
      </c>
      <c r="F81" s="153" t="s">
        <v>20131</v>
      </c>
      <c r="G81" s="152">
        <v>16</v>
      </c>
      <c r="H81" s="153" t="s">
        <v>18687</v>
      </c>
      <c r="I81" s="154" t="s">
        <v>18695</v>
      </c>
      <c r="J81" s="153" t="s">
        <v>21172</v>
      </c>
      <c r="K81" s="152">
        <v>1</v>
      </c>
      <c r="L81" s="153" t="s">
        <v>509</v>
      </c>
      <c r="M81" s="153" t="s">
        <v>509</v>
      </c>
      <c r="N81" s="153" t="s">
        <v>509</v>
      </c>
      <c r="O81" s="152">
        <v>1.5E-3</v>
      </c>
      <c r="P81" s="153" t="s">
        <v>18693</v>
      </c>
      <c r="Q81" s="153" t="s">
        <v>18692</v>
      </c>
      <c r="R81" s="153" t="s">
        <v>18673</v>
      </c>
      <c r="S81" s="152">
        <v>0.64429999999999998</v>
      </c>
      <c r="T81" s="153" t="s">
        <v>18681</v>
      </c>
      <c r="U81" s="153" t="s">
        <v>18680</v>
      </c>
      <c r="V81" s="152">
        <v>2013</v>
      </c>
      <c r="W81" s="153" t="s">
        <v>18679</v>
      </c>
      <c r="AA81" s="153" t="s">
        <v>18691</v>
      </c>
      <c r="AB81" s="153" t="s">
        <v>18690</v>
      </c>
      <c r="AC81" s="153" t="s">
        <v>18676</v>
      </c>
      <c r="AD81" s="153" t="s">
        <v>18675</v>
      </c>
      <c r="AE81" s="153" t="s">
        <v>18674</v>
      </c>
      <c r="AF81" s="153" t="s">
        <v>18673</v>
      </c>
      <c r="AG81" s="152">
        <v>1.37E-2</v>
      </c>
      <c r="AH81" s="153" t="s">
        <v>12212</v>
      </c>
      <c r="AI81" s="152">
        <v>2013</v>
      </c>
      <c r="AJ81" s="151">
        <v>41395</v>
      </c>
      <c r="AK81" s="147"/>
      <c r="AL81" s="148">
        <f t="shared" si="1"/>
        <v>4.8356164383561646</v>
      </c>
    </row>
    <row r="82" spans="1:38" x14ac:dyDescent="0.25">
      <c r="A82" s="152">
        <v>691074</v>
      </c>
      <c r="B82" s="152">
        <v>188802</v>
      </c>
      <c r="C82" s="152">
        <v>155641</v>
      </c>
      <c r="D82" s="152">
        <v>52503</v>
      </c>
      <c r="E82" s="153" t="s">
        <v>20132</v>
      </c>
      <c r="F82" s="153" t="s">
        <v>20131</v>
      </c>
      <c r="G82" s="152">
        <v>15</v>
      </c>
      <c r="H82" s="153" t="s">
        <v>18687</v>
      </c>
      <c r="I82" s="154" t="s">
        <v>18695</v>
      </c>
      <c r="J82" s="153" t="s">
        <v>18995</v>
      </c>
      <c r="K82" s="152">
        <v>1</v>
      </c>
      <c r="L82" s="153" t="s">
        <v>509</v>
      </c>
      <c r="M82" s="153" t="s">
        <v>509</v>
      </c>
      <c r="N82" s="153" t="s">
        <v>509</v>
      </c>
      <c r="O82" s="152">
        <v>1.5E-3</v>
      </c>
      <c r="P82" s="153" t="s">
        <v>18693</v>
      </c>
      <c r="Q82" s="153" t="s">
        <v>18692</v>
      </c>
      <c r="R82" s="153" t="s">
        <v>18673</v>
      </c>
      <c r="S82" s="152">
        <v>9.5000000000000001E-2</v>
      </c>
      <c r="T82" s="153" t="s">
        <v>18681</v>
      </c>
      <c r="U82" s="153" t="s">
        <v>18680</v>
      </c>
      <c r="V82" s="152">
        <v>2013</v>
      </c>
      <c r="W82" s="153" t="s">
        <v>18679</v>
      </c>
      <c r="AA82" s="153" t="s">
        <v>18691</v>
      </c>
      <c r="AB82" s="153" t="s">
        <v>18690</v>
      </c>
      <c r="AC82" s="153" t="s">
        <v>18676</v>
      </c>
      <c r="AD82" s="153" t="s">
        <v>18675</v>
      </c>
      <c r="AE82" s="153" t="s">
        <v>18674</v>
      </c>
      <c r="AF82" s="153" t="s">
        <v>18673</v>
      </c>
      <c r="AG82" s="152">
        <v>2E-3</v>
      </c>
      <c r="AH82" s="153" t="s">
        <v>12212</v>
      </c>
      <c r="AI82" s="152">
        <v>2013</v>
      </c>
      <c r="AJ82" s="151">
        <v>39961</v>
      </c>
      <c r="AK82" s="147"/>
      <c r="AL82" s="148">
        <f t="shared" si="1"/>
        <v>8.7643835616438359</v>
      </c>
    </row>
    <row r="83" spans="1:38" x14ac:dyDescent="0.25">
      <c r="A83" s="152">
        <v>674227</v>
      </c>
      <c r="B83" s="152">
        <v>191145</v>
      </c>
      <c r="C83" s="152">
        <v>157360</v>
      </c>
      <c r="D83" s="152">
        <v>260918</v>
      </c>
      <c r="E83" s="153" t="s">
        <v>19515</v>
      </c>
      <c r="F83" s="153" t="s">
        <v>19514</v>
      </c>
      <c r="G83" s="152">
        <v>8</v>
      </c>
      <c r="H83" s="153" t="s">
        <v>18687</v>
      </c>
      <c r="I83" s="154" t="s">
        <v>18695</v>
      </c>
      <c r="J83" s="153" t="s">
        <v>19513</v>
      </c>
      <c r="K83" s="152">
        <v>1</v>
      </c>
      <c r="L83" s="153" t="s">
        <v>19512</v>
      </c>
      <c r="M83" s="153" t="s">
        <v>509</v>
      </c>
      <c r="N83" s="153" t="s">
        <v>509</v>
      </c>
      <c r="O83" s="152">
        <v>1.5E-3</v>
      </c>
      <c r="P83" s="153" t="s">
        <v>18707</v>
      </c>
      <c r="Q83" s="153" t="s">
        <v>18706</v>
      </c>
      <c r="R83" s="153" t="s">
        <v>18673</v>
      </c>
      <c r="S83" s="152">
        <v>9.7000000000000003E-2</v>
      </c>
      <c r="T83" s="153" t="s">
        <v>18681</v>
      </c>
      <c r="U83" s="153" t="s">
        <v>18680</v>
      </c>
      <c r="V83" s="152">
        <v>2013</v>
      </c>
      <c r="W83" s="153" t="s">
        <v>18679</v>
      </c>
      <c r="AA83" s="153" t="s">
        <v>18731</v>
      </c>
      <c r="AB83" s="153" t="s">
        <v>18730</v>
      </c>
      <c r="AC83" s="153" t="s">
        <v>18676</v>
      </c>
      <c r="AD83" s="153" t="s">
        <v>18675</v>
      </c>
      <c r="AE83" s="153" t="s">
        <v>18674</v>
      </c>
      <c r="AF83" s="153" t="s">
        <v>18673</v>
      </c>
      <c r="AG83" s="152">
        <v>6.9999999999999999E-4</v>
      </c>
      <c r="AH83" s="153" t="s">
        <v>12212</v>
      </c>
      <c r="AI83" s="152">
        <v>2013</v>
      </c>
      <c r="AJ83" s="151">
        <v>40252</v>
      </c>
      <c r="AK83" s="147"/>
      <c r="AL83" s="148">
        <f t="shared" si="1"/>
        <v>7.9671232876712326</v>
      </c>
    </row>
    <row r="84" spans="1:38" x14ac:dyDescent="0.25">
      <c r="A84" s="152">
        <v>730067</v>
      </c>
      <c r="B84" s="152">
        <v>181939</v>
      </c>
      <c r="C84" s="152">
        <v>150218</v>
      </c>
      <c r="D84" s="152">
        <v>392928</v>
      </c>
      <c r="E84" s="153" t="s">
        <v>19976</v>
      </c>
      <c r="F84" s="153" t="s">
        <v>19975</v>
      </c>
      <c r="G84" s="152">
        <v>17</v>
      </c>
      <c r="H84" s="153" t="s">
        <v>18687</v>
      </c>
      <c r="I84" s="154" t="s">
        <v>18718</v>
      </c>
      <c r="J84" s="153" t="s">
        <v>21212</v>
      </c>
      <c r="K84" s="152">
        <v>1</v>
      </c>
      <c r="L84" s="153" t="s">
        <v>18694</v>
      </c>
      <c r="M84" s="153" t="s">
        <v>509</v>
      </c>
      <c r="N84" s="153" t="s">
        <v>509</v>
      </c>
      <c r="O84" s="152">
        <v>1.5E-3</v>
      </c>
      <c r="P84" s="153" t="s">
        <v>18683</v>
      </c>
      <c r="Q84" s="153" t="s">
        <v>18682</v>
      </c>
      <c r="R84" s="153" t="s">
        <v>18673</v>
      </c>
      <c r="S84" s="152">
        <v>3.762</v>
      </c>
      <c r="T84" s="153" t="s">
        <v>18681</v>
      </c>
      <c r="U84" s="153" t="s">
        <v>18680</v>
      </c>
      <c r="V84" s="152">
        <v>2015</v>
      </c>
      <c r="W84" s="153" t="s">
        <v>18679</v>
      </c>
      <c r="AA84" s="153" t="s">
        <v>18854</v>
      </c>
      <c r="AB84" s="153" t="s">
        <v>18853</v>
      </c>
      <c r="AC84" s="153" t="s">
        <v>18676</v>
      </c>
      <c r="AD84" s="153" t="s">
        <v>18675</v>
      </c>
      <c r="AE84" s="153" t="s">
        <v>18674</v>
      </c>
      <c r="AF84" s="153" t="s">
        <v>18673</v>
      </c>
      <c r="AG84" s="152">
        <v>1.47E-2</v>
      </c>
      <c r="AH84" s="153" t="s">
        <v>12212</v>
      </c>
      <c r="AI84" s="152">
        <v>2015</v>
      </c>
      <c r="AJ84" s="151">
        <v>38353</v>
      </c>
      <c r="AK84" s="147"/>
      <c r="AL84" s="148">
        <f t="shared" si="1"/>
        <v>13.169863013698631</v>
      </c>
    </row>
    <row r="85" spans="1:38" x14ac:dyDescent="0.25">
      <c r="A85" s="152">
        <v>730076</v>
      </c>
      <c r="B85" s="152">
        <v>181937</v>
      </c>
      <c r="C85" s="152">
        <v>150216</v>
      </c>
      <c r="D85" s="152">
        <v>392928</v>
      </c>
      <c r="E85" s="153" t="s">
        <v>19976</v>
      </c>
      <c r="F85" s="153" t="s">
        <v>19975</v>
      </c>
      <c r="G85" s="152">
        <v>15</v>
      </c>
      <c r="H85" s="153" t="s">
        <v>18687</v>
      </c>
      <c r="I85" s="154" t="s">
        <v>18695</v>
      </c>
      <c r="J85" s="153" t="s">
        <v>21082</v>
      </c>
      <c r="K85" s="152">
        <v>1</v>
      </c>
      <c r="L85" s="153" t="s">
        <v>18694</v>
      </c>
      <c r="M85" s="153" t="s">
        <v>509</v>
      </c>
      <c r="N85" s="153" t="s">
        <v>509</v>
      </c>
      <c r="O85" s="152">
        <v>1.5E-3</v>
      </c>
      <c r="P85" s="153" t="s">
        <v>18745</v>
      </c>
      <c r="Q85" s="153" t="s">
        <v>18744</v>
      </c>
      <c r="R85" s="153" t="s">
        <v>18673</v>
      </c>
      <c r="S85" s="152">
        <v>0.54410000000000003</v>
      </c>
      <c r="T85" s="153" t="s">
        <v>18681</v>
      </c>
      <c r="U85" s="153" t="s">
        <v>18680</v>
      </c>
      <c r="V85" s="152">
        <v>2015</v>
      </c>
      <c r="W85" s="153" t="s">
        <v>18679</v>
      </c>
      <c r="AA85" s="153" t="s">
        <v>18854</v>
      </c>
      <c r="AB85" s="153" t="s">
        <v>18853</v>
      </c>
      <c r="AC85" s="153" t="s">
        <v>18676</v>
      </c>
      <c r="AD85" s="153" t="s">
        <v>18675</v>
      </c>
      <c r="AE85" s="153" t="s">
        <v>18674</v>
      </c>
      <c r="AF85" s="153" t="s">
        <v>18673</v>
      </c>
      <c r="AG85" s="152">
        <v>1.18E-2</v>
      </c>
      <c r="AH85" s="153" t="s">
        <v>12212</v>
      </c>
      <c r="AI85" s="152">
        <v>2015</v>
      </c>
      <c r="AJ85" s="151">
        <v>32874</v>
      </c>
      <c r="AK85" s="147"/>
      <c r="AL85" s="148">
        <f t="shared" si="1"/>
        <v>28.18082191780822</v>
      </c>
    </row>
    <row r="86" spans="1:38" x14ac:dyDescent="0.25">
      <c r="A86" s="152">
        <v>730051</v>
      </c>
      <c r="B86" s="152">
        <v>157858</v>
      </c>
      <c r="C86" s="152">
        <v>135321</v>
      </c>
      <c r="D86" s="152">
        <v>392928</v>
      </c>
      <c r="E86" s="153" t="s">
        <v>19976</v>
      </c>
      <c r="F86" s="153" t="s">
        <v>19975</v>
      </c>
      <c r="G86" s="152">
        <v>9</v>
      </c>
      <c r="H86" s="153" t="s">
        <v>18687</v>
      </c>
      <c r="I86" s="154" t="s">
        <v>18695</v>
      </c>
      <c r="J86" s="153" t="s">
        <v>21075</v>
      </c>
      <c r="K86" s="152">
        <v>1</v>
      </c>
      <c r="L86" s="153" t="s">
        <v>18694</v>
      </c>
      <c r="M86" s="153" t="s">
        <v>509</v>
      </c>
      <c r="N86" s="153" t="s">
        <v>509</v>
      </c>
      <c r="O86" s="152">
        <v>1.5E-3</v>
      </c>
      <c r="P86" s="153" t="s">
        <v>18745</v>
      </c>
      <c r="Q86" s="153" t="s">
        <v>18744</v>
      </c>
      <c r="R86" s="153" t="s">
        <v>18673</v>
      </c>
      <c r="S86" s="152">
        <v>1.62</v>
      </c>
      <c r="T86" s="153" t="s">
        <v>18681</v>
      </c>
      <c r="U86" s="153" t="s">
        <v>18680</v>
      </c>
      <c r="V86" s="152">
        <v>2015</v>
      </c>
      <c r="W86" s="153" t="s">
        <v>18679</v>
      </c>
      <c r="AA86" s="153" t="s">
        <v>18854</v>
      </c>
      <c r="AB86" s="153" t="s">
        <v>18853</v>
      </c>
      <c r="AC86" s="153" t="s">
        <v>18676</v>
      </c>
      <c r="AD86" s="153" t="s">
        <v>18675</v>
      </c>
      <c r="AE86" s="153" t="s">
        <v>18674</v>
      </c>
      <c r="AF86" s="153" t="s">
        <v>18673</v>
      </c>
      <c r="AG86" s="152">
        <v>1.14E-2</v>
      </c>
      <c r="AH86" s="153" t="s">
        <v>12212</v>
      </c>
      <c r="AI86" s="152">
        <v>2015</v>
      </c>
      <c r="AJ86" s="151">
        <v>36526</v>
      </c>
      <c r="AK86" s="147"/>
      <c r="AL86" s="148">
        <f t="shared" si="1"/>
        <v>18.175342465753424</v>
      </c>
    </row>
    <row r="87" spans="1:38" x14ac:dyDescent="0.25">
      <c r="A87" s="152">
        <v>752870</v>
      </c>
      <c r="B87" s="152">
        <v>183835</v>
      </c>
      <c r="C87" s="152">
        <v>151609</v>
      </c>
      <c r="D87" s="152">
        <v>421115</v>
      </c>
      <c r="E87" s="153" t="s">
        <v>20342</v>
      </c>
      <c r="F87" s="153" t="s">
        <v>19147</v>
      </c>
      <c r="G87" s="152">
        <v>2</v>
      </c>
      <c r="H87" s="153" t="s">
        <v>18687</v>
      </c>
      <c r="I87" s="154" t="s">
        <v>18695</v>
      </c>
      <c r="J87" s="153" t="s">
        <v>20875</v>
      </c>
      <c r="K87" s="152">
        <v>1</v>
      </c>
      <c r="L87" s="153" t="s">
        <v>18778</v>
      </c>
      <c r="M87" s="153" t="s">
        <v>509</v>
      </c>
      <c r="N87" s="153" t="s">
        <v>509</v>
      </c>
      <c r="O87" s="152">
        <v>1.5E-3</v>
      </c>
      <c r="P87" s="153" t="s">
        <v>18693</v>
      </c>
      <c r="Q87" s="153" t="s">
        <v>18692</v>
      </c>
      <c r="R87" s="153" t="s">
        <v>18673</v>
      </c>
      <c r="S87" s="152">
        <v>0.375</v>
      </c>
      <c r="T87" s="153" t="s">
        <v>18681</v>
      </c>
      <c r="U87" s="153" t="s">
        <v>18680</v>
      </c>
      <c r="V87" s="152">
        <v>2015</v>
      </c>
      <c r="W87" s="153" t="s">
        <v>18679</v>
      </c>
      <c r="AA87" s="153" t="s">
        <v>19145</v>
      </c>
      <c r="AB87" s="153" t="s">
        <v>19144</v>
      </c>
      <c r="AC87" s="153" t="s">
        <v>18676</v>
      </c>
      <c r="AD87" s="153" t="s">
        <v>18675</v>
      </c>
      <c r="AE87" s="153" t="s">
        <v>18674</v>
      </c>
      <c r="AF87" s="153" t="s">
        <v>18673</v>
      </c>
      <c r="AG87" s="152">
        <v>8.0000000000000002E-3</v>
      </c>
      <c r="AH87" s="153" t="s">
        <v>12212</v>
      </c>
      <c r="AI87" s="152">
        <v>2015</v>
      </c>
      <c r="AJ87" s="151">
        <v>32874</v>
      </c>
      <c r="AK87" s="147"/>
      <c r="AL87" s="148">
        <f t="shared" si="1"/>
        <v>28.18082191780822</v>
      </c>
    </row>
    <row r="88" spans="1:38" x14ac:dyDescent="0.25">
      <c r="A88" s="152">
        <v>752874</v>
      </c>
      <c r="B88" s="152">
        <v>183834</v>
      </c>
      <c r="C88" s="152">
        <v>151608</v>
      </c>
      <c r="D88" s="152">
        <v>421115</v>
      </c>
      <c r="E88" s="153" t="s">
        <v>20342</v>
      </c>
      <c r="F88" s="153" t="s">
        <v>19147</v>
      </c>
      <c r="G88" s="152">
        <v>1</v>
      </c>
      <c r="H88" s="153" t="s">
        <v>18687</v>
      </c>
      <c r="I88" s="154" t="s">
        <v>18695</v>
      </c>
      <c r="J88" s="153" t="s">
        <v>20341</v>
      </c>
      <c r="K88" s="152">
        <v>1</v>
      </c>
      <c r="L88" s="153" t="s">
        <v>18778</v>
      </c>
      <c r="M88" s="153" t="s">
        <v>509</v>
      </c>
      <c r="N88" s="153" t="s">
        <v>509</v>
      </c>
      <c r="O88" s="152">
        <v>1.5E-3</v>
      </c>
      <c r="P88" s="153" t="s">
        <v>18693</v>
      </c>
      <c r="Q88" s="153" t="s">
        <v>18692</v>
      </c>
      <c r="R88" s="153" t="s">
        <v>18673</v>
      </c>
      <c r="S88" s="152">
        <v>0.13600000000000001</v>
      </c>
      <c r="T88" s="153" t="s">
        <v>18681</v>
      </c>
      <c r="U88" s="153" t="s">
        <v>18680</v>
      </c>
      <c r="V88" s="152">
        <v>2015</v>
      </c>
      <c r="W88" s="153" t="s">
        <v>18679</v>
      </c>
      <c r="AA88" s="153" t="s">
        <v>19145</v>
      </c>
      <c r="AB88" s="153" t="s">
        <v>19144</v>
      </c>
      <c r="AC88" s="153" t="s">
        <v>18676</v>
      </c>
      <c r="AD88" s="153" t="s">
        <v>18675</v>
      </c>
      <c r="AE88" s="153" t="s">
        <v>18674</v>
      </c>
      <c r="AF88" s="153" t="s">
        <v>18673</v>
      </c>
      <c r="AG88" s="152">
        <v>2.8999999999999998E-3</v>
      </c>
      <c r="AH88" s="153" t="s">
        <v>12212</v>
      </c>
      <c r="AI88" s="152">
        <v>2015</v>
      </c>
      <c r="AJ88" s="151">
        <v>32874</v>
      </c>
      <c r="AK88" s="147"/>
      <c r="AL88" s="148">
        <f t="shared" si="1"/>
        <v>28.18082191780822</v>
      </c>
    </row>
    <row r="89" spans="1:38" x14ac:dyDescent="0.25">
      <c r="A89" s="152">
        <v>752854</v>
      </c>
      <c r="B89" s="152">
        <v>183829</v>
      </c>
      <c r="C89" s="152">
        <v>151603</v>
      </c>
      <c r="D89" s="152">
        <v>411016</v>
      </c>
      <c r="E89" s="153" t="s">
        <v>19148</v>
      </c>
      <c r="F89" s="153" t="s">
        <v>19147</v>
      </c>
      <c r="G89" s="152">
        <v>3</v>
      </c>
      <c r="H89" s="153" t="s">
        <v>18687</v>
      </c>
      <c r="I89" s="154" t="s">
        <v>18695</v>
      </c>
      <c r="J89" s="153" t="s">
        <v>19149</v>
      </c>
      <c r="K89" s="152">
        <v>1</v>
      </c>
      <c r="L89" s="153" t="s">
        <v>18778</v>
      </c>
      <c r="M89" s="153" t="s">
        <v>509</v>
      </c>
      <c r="N89" s="153" t="s">
        <v>509</v>
      </c>
      <c r="O89" s="152">
        <v>1.5E-3</v>
      </c>
      <c r="P89" s="153" t="s">
        <v>18693</v>
      </c>
      <c r="Q89" s="153" t="s">
        <v>18692</v>
      </c>
      <c r="R89" s="153" t="s">
        <v>18673</v>
      </c>
      <c r="S89" s="152">
        <v>0.121</v>
      </c>
      <c r="T89" s="153" t="s">
        <v>18681</v>
      </c>
      <c r="U89" s="153" t="s">
        <v>18680</v>
      </c>
      <c r="V89" s="152">
        <v>2015</v>
      </c>
      <c r="W89" s="153" t="s">
        <v>18679</v>
      </c>
      <c r="AA89" s="153" t="s">
        <v>19145</v>
      </c>
      <c r="AB89" s="153" t="s">
        <v>19144</v>
      </c>
      <c r="AC89" s="153" t="s">
        <v>18676</v>
      </c>
      <c r="AD89" s="153" t="s">
        <v>18675</v>
      </c>
      <c r="AE89" s="153" t="s">
        <v>18674</v>
      </c>
      <c r="AF89" s="153" t="s">
        <v>18673</v>
      </c>
      <c r="AG89" s="152">
        <v>2.9999999999999997E-4</v>
      </c>
      <c r="AH89" s="153" t="s">
        <v>12212</v>
      </c>
      <c r="AI89" s="152">
        <v>2015</v>
      </c>
      <c r="AJ89" s="151">
        <v>38808</v>
      </c>
      <c r="AK89" s="147"/>
      <c r="AL89" s="148">
        <f t="shared" si="1"/>
        <v>11.923287671232877</v>
      </c>
    </row>
    <row r="90" spans="1:38" x14ac:dyDescent="0.25">
      <c r="A90" s="152">
        <v>752859</v>
      </c>
      <c r="B90" s="152">
        <v>183828</v>
      </c>
      <c r="C90" s="152">
        <v>151602</v>
      </c>
      <c r="D90" s="152">
        <v>411016</v>
      </c>
      <c r="E90" s="153" t="s">
        <v>19148</v>
      </c>
      <c r="F90" s="153" t="s">
        <v>19147</v>
      </c>
      <c r="G90" s="152">
        <v>2</v>
      </c>
      <c r="H90" s="153" t="s">
        <v>18687</v>
      </c>
      <c r="I90" s="154" t="s">
        <v>18695</v>
      </c>
      <c r="J90" s="153" t="s">
        <v>19146</v>
      </c>
      <c r="K90" s="152">
        <v>1</v>
      </c>
      <c r="L90" s="153" t="s">
        <v>18866</v>
      </c>
      <c r="M90" s="153" t="s">
        <v>509</v>
      </c>
      <c r="N90" s="153" t="s">
        <v>509</v>
      </c>
      <c r="O90" s="152">
        <v>1.5E-3</v>
      </c>
      <c r="P90" s="153" t="s">
        <v>18693</v>
      </c>
      <c r="Q90" s="153" t="s">
        <v>18692</v>
      </c>
      <c r="R90" s="153" t="s">
        <v>18673</v>
      </c>
      <c r="S90" s="152">
        <v>0.157</v>
      </c>
      <c r="T90" s="153" t="s">
        <v>18681</v>
      </c>
      <c r="U90" s="153" t="s">
        <v>18680</v>
      </c>
      <c r="V90" s="152">
        <v>2015</v>
      </c>
      <c r="W90" s="153" t="s">
        <v>18679</v>
      </c>
      <c r="AA90" s="153" t="s">
        <v>19145</v>
      </c>
      <c r="AB90" s="153" t="s">
        <v>19144</v>
      </c>
      <c r="AC90" s="153" t="s">
        <v>18676</v>
      </c>
      <c r="AD90" s="153" t="s">
        <v>18675</v>
      </c>
      <c r="AE90" s="153" t="s">
        <v>18674</v>
      </c>
      <c r="AF90" s="153" t="s">
        <v>18673</v>
      </c>
      <c r="AG90" s="152">
        <v>2.9999999999999997E-4</v>
      </c>
      <c r="AH90" s="153" t="s">
        <v>12212</v>
      </c>
      <c r="AI90" s="152">
        <v>2015</v>
      </c>
      <c r="AJ90" s="151">
        <v>38808</v>
      </c>
      <c r="AK90" s="147"/>
      <c r="AL90" s="148">
        <f t="shared" si="1"/>
        <v>11.923287671232877</v>
      </c>
    </row>
    <row r="91" spans="1:38" x14ac:dyDescent="0.25">
      <c r="A91" s="152">
        <v>716470</v>
      </c>
      <c r="B91" s="152">
        <v>162467</v>
      </c>
      <c r="C91" s="152">
        <v>135928</v>
      </c>
      <c r="D91" s="152">
        <v>374469</v>
      </c>
      <c r="E91" s="153" t="s">
        <v>20777</v>
      </c>
      <c r="F91" s="153" t="s">
        <v>20776</v>
      </c>
      <c r="G91" s="152">
        <v>1</v>
      </c>
      <c r="H91" s="153" t="s">
        <v>18687</v>
      </c>
      <c r="I91" s="154" t="s">
        <v>18695</v>
      </c>
      <c r="J91" s="153" t="s">
        <v>20006</v>
      </c>
      <c r="K91" s="152">
        <v>1</v>
      </c>
      <c r="L91" s="153" t="s">
        <v>20006</v>
      </c>
      <c r="M91" s="153" t="s">
        <v>509</v>
      </c>
      <c r="N91" s="153" t="s">
        <v>509</v>
      </c>
      <c r="O91" s="152">
        <v>1.5E-3</v>
      </c>
      <c r="P91" s="153" t="s">
        <v>18693</v>
      </c>
      <c r="Q91" s="153" t="s">
        <v>18692</v>
      </c>
      <c r="R91" s="153" t="s">
        <v>18673</v>
      </c>
      <c r="S91" s="152">
        <v>2.0939999999999999</v>
      </c>
      <c r="T91" s="153" t="s">
        <v>18681</v>
      </c>
      <c r="U91" s="153" t="s">
        <v>18680</v>
      </c>
      <c r="V91" s="152">
        <v>2014</v>
      </c>
      <c r="W91" s="153" t="s">
        <v>18679</v>
      </c>
      <c r="AA91" s="153" t="s">
        <v>18865</v>
      </c>
      <c r="AB91" s="153" t="s">
        <v>18864</v>
      </c>
      <c r="AC91" s="153" t="s">
        <v>18676</v>
      </c>
      <c r="AD91" s="153" t="s">
        <v>18675</v>
      </c>
      <c r="AE91" s="153" t="s">
        <v>18674</v>
      </c>
      <c r="AF91" s="153" t="s">
        <v>18673</v>
      </c>
      <c r="AG91" s="152">
        <v>6.3E-3</v>
      </c>
      <c r="AH91" s="153" t="s">
        <v>12212</v>
      </c>
      <c r="AI91" s="152">
        <v>2014</v>
      </c>
      <c r="AJ91" s="151">
        <v>37257</v>
      </c>
      <c r="AK91" s="147"/>
      <c r="AL91" s="148">
        <f t="shared" si="1"/>
        <v>16.172602739726027</v>
      </c>
    </row>
    <row r="92" spans="1:38" x14ac:dyDescent="0.25">
      <c r="A92" s="152">
        <v>691243</v>
      </c>
      <c r="B92" s="152">
        <v>185683</v>
      </c>
      <c r="C92" s="152">
        <v>153023</v>
      </c>
      <c r="D92" s="152">
        <v>420583</v>
      </c>
      <c r="E92" s="153" t="s">
        <v>19679</v>
      </c>
      <c r="F92" s="153" t="s">
        <v>19678</v>
      </c>
      <c r="G92" s="152">
        <v>9</v>
      </c>
      <c r="H92" s="153" t="s">
        <v>18687</v>
      </c>
      <c r="I92" s="153" t="s">
        <v>18695</v>
      </c>
      <c r="J92" s="153" t="s">
        <v>21271</v>
      </c>
      <c r="K92" s="152">
        <v>1</v>
      </c>
      <c r="L92" s="153" t="s">
        <v>18684</v>
      </c>
      <c r="M92" s="153" t="s">
        <v>509</v>
      </c>
      <c r="N92" s="153" t="s">
        <v>509</v>
      </c>
      <c r="O92" s="152">
        <v>0</v>
      </c>
      <c r="P92" s="153" t="s">
        <v>18745</v>
      </c>
      <c r="Q92" s="153" t="s">
        <v>18744</v>
      </c>
      <c r="R92" s="153" t="s">
        <v>18673</v>
      </c>
      <c r="S92" s="152">
        <v>0.44900000000000001</v>
      </c>
      <c r="T92" s="153" t="s">
        <v>18681</v>
      </c>
      <c r="U92" s="153" t="s">
        <v>18680</v>
      </c>
      <c r="V92" s="152">
        <v>2013</v>
      </c>
      <c r="W92" s="153" t="s">
        <v>18679</v>
      </c>
      <c r="AA92" s="153" t="s">
        <v>18942</v>
      </c>
      <c r="AB92" s="153" t="s">
        <v>18941</v>
      </c>
      <c r="AC92" s="153" t="s">
        <v>18676</v>
      </c>
      <c r="AD92" s="153" t="s">
        <v>18675</v>
      </c>
      <c r="AE92" s="153" t="s">
        <v>18674</v>
      </c>
      <c r="AF92" s="153" t="s">
        <v>18673</v>
      </c>
      <c r="AG92" s="152">
        <v>1E-3</v>
      </c>
      <c r="AH92" s="153" t="s">
        <v>12212</v>
      </c>
      <c r="AI92" s="152">
        <v>2013</v>
      </c>
      <c r="AJ92" s="151">
        <v>39083</v>
      </c>
      <c r="AK92" s="147"/>
      <c r="AL92" s="148">
        <f t="shared" si="1"/>
        <v>11.169863013698631</v>
      </c>
    </row>
    <row r="93" spans="1:38" x14ac:dyDescent="0.25">
      <c r="A93" s="152">
        <v>691265</v>
      </c>
      <c r="B93" s="152">
        <v>185677</v>
      </c>
      <c r="C93" s="152">
        <v>153017</v>
      </c>
      <c r="D93" s="152">
        <v>420583</v>
      </c>
      <c r="E93" s="153" t="s">
        <v>19679</v>
      </c>
      <c r="F93" s="153" t="s">
        <v>19678</v>
      </c>
      <c r="G93" s="152">
        <v>3</v>
      </c>
      <c r="H93" s="153" t="s">
        <v>18687</v>
      </c>
      <c r="I93" s="154" t="s">
        <v>18695</v>
      </c>
      <c r="J93" s="153" t="s">
        <v>20376</v>
      </c>
      <c r="K93" s="152">
        <v>1</v>
      </c>
      <c r="L93" s="153" t="s">
        <v>18684</v>
      </c>
      <c r="M93" s="153" t="s">
        <v>509</v>
      </c>
      <c r="N93" s="153" t="s">
        <v>509</v>
      </c>
      <c r="O93" s="152">
        <v>1.5E-3</v>
      </c>
      <c r="P93" s="153" t="s">
        <v>18745</v>
      </c>
      <c r="Q93" s="153" t="s">
        <v>18744</v>
      </c>
      <c r="R93" s="153" t="s">
        <v>18673</v>
      </c>
      <c r="S93" s="152">
        <v>0.93200000000000005</v>
      </c>
      <c r="T93" s="153" t="s">
        <v>18681</v>
      </c>
      <c r="U93" s="153" t="s">
        <v>18680</v>
      </c>
      <c r="V93" s="152">
        <v>2013</v>
      </c>
      <c r="W93" s="153" t="s">
        <v>18679</v>
      </c>
      <c r="AA93" s="153" t="s">
        <v>18942</v>
      </c>
      <c r="AB93" s="153" t="s">
        <v>18941</v>
      </c>
      <c r="AC93" s="153" t="s">
        <v>18676</v>
      </c>
      <c r="AD93" s="153" t="s">
        <v>18675</v>
      </c>
      <c r="AE93" s="153" t="s">
        <v>18674</v>
      </c>
      <c r="AF93" s="153" t="s">
        <v>18673</v>
      </c>
      <c r="AG93" s="152">
        <v>3.0000000000000001E-3</v>
      </c>
      <c r="AH93" s="153" t="s">
        <v>12212</v>
      </c>
      <c r="AI93" s="152">
        <v>2013</v>
      </c>
      <c r="AJ93" s="151">
        <v>39083</v>
      </c>
      <c r="AK93" s="147"/>
      <c r="AL93" s="148">
        <f t="shared" si="1"/>
        <v>11.169863013698631</v>
      </c>
    </row>
    <row r="94" spans="1:38" x14ac:dyDescent="0.25">
      <c r="A94" s="152">
        <v>691260</v>
      </c>
      <c r="B94" s="152">
        <v>185678</v>
      </c>
      <c r="C94" s="152">
        <v>153018</v>
      </c>
      <c r="D94" s="152">
        <v>420583</v>
      </c>
      <c r="E94" s="153" t="s">
        <v>19679</v>
      </c>
      <c r="F94" s="153" t="s">
        <v>19678</v>
      </c>
      <c r="G94" s="152">
        <v>4</v>
      </c>
      <c r="H94" s="153" t="s">
        <v>18687</v>
      </c>
      <c r="I94" s="154" t="s">
        <v>18695</v>
      </c>
      <c r="J94" s="153" t="s">
        <v>20130</v>
      </c>
      <c r="K94" s="152">
        <v>1</v>
      </c>
      <c r="L94" s="153" t="s">
        <v>18684</v>
      </c>
      <c r="M94" s="153" t="s">
        <v>509</v>
      </c>
      <c r="N94" s="153" t="s">
        <v>509</v>
      </c>
      <c r="O94" s="152">
        <v>1.5E-3</v>
      </c>
      <c r="P94" s="153" t="s">
        <v>18745</v>
      </c>
      <c r="Q94" s="153" t="s">
        <v>18744</v>
      </c>
      <c r="R94" s="153" t="s">
        <v>18673</v>
      </c>
      <c r="S94" s="152">
        <v>0.65300000000000002</v>
      </c>
      <c r="T94" s="153" t="s">
        <v>18681</v>
      </c>
      <c r="U94" s="153" t="s">
        <v>18680</v>
      </c>
      <c r="V94" s="152">
        <v>2013</v>
      </c>
      <c r="W94" s="153" t="s">
        <v>18679</v>
      </c>
      <c r="AA94" s="153" t="s">
        <v>18942</v>
      </c>
      <c r="AB94" s="153" t="s">
        <v>18941</v>
      </c>
      <c r="AC94" s="153" t="s">
        <v>18676</v>
      </c>
      <c r="AD94" s="153" t="s">
        <v>18675</v>
      </c>
      <c r="AE94" s="153" t="s">
        <v>18674</v>
      </c>
      <c r="AF94" s="153" t="s">
        <v>18673</v>
      </c>
      <c r="AG94" s="152">
        <v>2E-3</v>
      </c>
      <c r="AH94" s="153" t="s">
        <v>12212</v>
      </c>
      <c r="AI94" s="152">
        <v>2013</v>
      </c>
      <c r="AJ94" s="151">
        <v>39083</v>
      </c>
      <c r="AK94" s="147"/>
      <c r="AL94" s="148">
        <f t="shared" si="1"/>
        <v>11.169863013698631</v>
      </c>
    </row>
    <row r="95" spans="1:38" x14ac:dyDescent="0.25">
      <c r="A95" s="152">
        <v>691273</v>
      </c>
      <c r="B95" s="152">
        <v>185684</v>
      </c>
      <c r="C95" s="152">
        <v>153024</v>
      </c>
      <c r="D95" s="152">
        <v>420583</v>
      </c>
      <c r="E95" s="153" t="s">
        <v>19679</v>
      </c>
      <c r="F95" s="153" t="s">
        <v>19678</v>
      </c>
      <c r="G95" s="152">
        <v>10</v>
      </c>
      <c r="H95" s="153" t="s">
        <v>18687</v>
      </c>
      <c r="I95" s="154" t="s">
        <v>18695</v>
      </c>
      <c r="J95" s="153" t="s">
        <v>19677</v>
      </c>
      <c r="K95" s="152">
        <v>1</v>
      </c>
      <c r="L95" s="153" t="s">
        <v>18684</v>
      </c>
      <c r="M95" s="153" t="s">
        <v>509</v>
      </c>
      <c r="N95" s="153" t="s">
        <v>509</v>
      </c>
      <c r="O95" s="152">
        <v>1.5E-3</v>
      </c>
      <c r="P95" s="153" t="s">
        <v>18745</v>
      </c>
      <c r="Q95" s="153" t="s">
        <v>18744</v>
      </c>
      <c r="R95" s="153" t="s">
        <v>18673</v>
      </c>
      <c r="S95" s="152">
        <v>0.36699999999999999</v>
      </c>
      <c r="T95" s="153" t="s">
        <v>18681</v>
      </c>
      <c r="U95" s="153" t="s">
        <v>18680</v>
      </c>
      <c r="V95" s="152">
        <v>2013</v>
      </c>
      <c r="W95" s="153" t="s">
        <v>18679</v>
      </c>
      <c r="AA95" s="153" t="s">
        <v>18942</v>
      </c>
      <c r="AB95" s="153" t="s">
        <v>18941</v>
      </c>
      <c r="AC95" s="153" t="s">
        <v>18676</v>
      </c>
      <c r="AD95" s="153" t="s">
        <v>18675</v>
      </c>
      <c r="AE95" s="153" t="s">
        <v>18674</v>
      </c>
      <c r="AF95" s="153" t="s">
        <v>18673</v>
      </c>
      <c r="AG95" s="152">
        <v>1E-3</v>
      </c>
      <c r="AH95" s="153" t="s">
        <v>12212</v>
      </c>
      <c r="AI95" s="152">
        <v>2013</v>
      </c>
      <c r="AJ95" s="151">
        <v>39083</v>
      </c>
      <c r="AK95" s="147"/>
      <c r="AL95" s="148">
        <f t="shared" si="1"/>
        <v>11.169863013698631</v>
      </c>
    </row>
    <row r="96" spans="1:38" x14ac:dyDescent="0.25">
      <c r="A96" s="152">
        <v>716446</v>
      </c>
      <c r="B96" s="152">
        <v>187095</v>
      </c>
      <c r="C96" s="152">
        <v>154183</v>
      </c>
      <c r="D96" s="152">
        <v>470644</v>
      </c>
      <c r="E96" s="153" t="s">
        <v>19661</v>
      </c>
      <c r="F96" s="153" t="s">
        <v>19660</v>
      </c>
      <c r="G96" s="152">
        <v>5</v>
      </c>
      <c r="H96" s="153" t="s">
        <v>18687</v>
      </c>
      <c r="I96" s="154" t="s">
        <v>18695</v>
      </c>
      <c r="J96" s="153" t="s">
        <v>19659</v>
      </c>
      <c r="K96" s="152">
        <v>1</v>
      </c>
      <c r="L96" s="153" t="s">
        <v>18684</v>
      </c>
      <c r="M96" s="153" t="s">
        <v>509</v>
      </c>
      <c r="N96" s="153" t="s">
        <v>509</v>
      </c>
      <c r="O96" s="152">
        <v>1.5E-3</v>
      </c>
      <c r="P96" s="153" t="s">
        <v>18745</v>
      </c>
      <c r="Q96" s="153" t="s">
        <v>18744</v>
      </c>
      <c r="R96" s="153" t="s">
        <v>18673</v>
      </c>
      <c r="S96" s="152">
        <v>0.28220000000000001</v>
      </c>
      <c r="T96" s="153" t="s">
        <v>18681</v>
      </c>
      <c r="U96" s="153" t="s">
        <v>18680</v>
      </c>
      <c r="V96" s="152">
        <v>2014</v>
      </c>
      <c r="W96" s="153" t="s">
        <v>18679</v>
      </c>
      <c r="AA96" s="153" t="s">
        <v>18865</v>
      </c>
      <c r="AB96" s="153" t="s">
        <v>18864</v>
      </c>
      <c r="AC96" s="153" t="s">
        <v>18676</v>
      </c>
      <c r="AD96" s="153" t="s">
        <v>18675</v>
      </c>
      <c r="AE96" s="153" t="s">
        <v>18674</v>
      </c>
      <c r="AF96" s="153" t="s">
        <v>18673</v>
      </c>
      <c r="AG96" s="152">
        <v>1E-3</v>
      </c>
      <c r="AH96" s="153" t="s">
        <v>12212</v>
      </c>
      <c r="AI96" s="152">
        <v>2014</v>
      </c>
      <c r="AJ96" s="151">
        <v>39356</v>
      </c>
      <c r="AK96" s="147"/>
      <c r="AL96" s="148">
        <f t="shared" si="1"/>
        <v>10.421917808219177</v>
      </c>
    </row>
    <row r="97" spans="1:38" x14ac:dyDescent="0.25">
      <c r="A97" s="152">
        <v>711911</v>
      </c>
      <c r="B97" s="152">
        <v>160245</v>
      </c>
      <c r="C97" s="152">
        <v>134285</v>
      </c>
      <c r="D97" s="152">
        <v>307721</v>
      </c>
      <c r="E97" s="153" t="s">
        <v>19875</v>
      </c>
      <c r="F97" s="153" t="s">
        <v>19334</v>
      </c>
      <c r="G97" s="152">
        <v>4</v>
      </c>
      <c r="H97" s="153" t="s">
        <v>18687</v>
      </c>
      <c r="I97" s="154" t="s">
        <v>18695</v>
      </c>
      <c r="J97" s="153" t="s">
        <v>20710</v>
      </c>
      <c r="K97" s="152">
        <v>1</v>
      </c>
      <c r="L97" s="153" t="s">
        <v>20709</v>
      </c>
      <c r="M97" s="153" t="s">
        <v>509</v>
      </c>
      <c r="N97" s="153" t="s">
        <v>509</v>
      </c>
      <c r="O97" s="152">
        <v>1E-3</v>
      </c>
      <c r="P97" s="153" t="s">
        <v>18693</v>
      </c>
      <c r="Q97" s="153" t="s">
        <v>18692</v>
      </c>
      <c r="R97" s="153" t="s">
        <v>18673</v>
      </c>
      <c r="S97" s="152">
        <v>0.26</v>
      </c>
      <c r="T97" s="153" t="s">
        <v>18681</v>
      </c>
      <c r="U97" s="153" t="s">
        <v>18680</v>
      </c>
      <c r="V97" s="152">
        <v>2014</v>
      </c>
      <c r="W97" s="153" t="s">
        <v>18679</v>
      </c>
      <c r="AA97" s="153" t="s">
        <v>19331</v>
      </c>
      <c r="AB97" s="153" t="s">
        <v>19330</v>
      </c>
      <c r="AC97" s="153" t="s">
        <v>18676</v>
      </c>
      <c r="AD97" s="153" t="s">
        <v>18675</v>
      </c>
      <c r="AE97" s="153" t="s">
        <v>18674</v>
      </c>
      <c r="AF97" s="153" t="s">
        <v>18673</v>
      </c>
      <c r="AG97" s="152">
        <v>5.4999999999999997E-3</v>
      </c>
      <c r="AH97" s="153" t="s">
        <v>12212</v>
      </c>
      <c r="AI97" s="152">
        <v>2014</v>
      </c>
      <c r="AJ97" s="151">
        <v>35521</v>
      </c>
      <c r="AK97" s="147"/>
      <c r="AL97" s="148">
        <f t="shared" si="1"/>
        <v>20.92876712328767</v>
      </c>
    </row>
    <row r="98" spans="1:38" x14ac:dyDescent="0.25">
      <c r="A98" s="152">
        <v>711920</v>
      </c>
      <c r="B98" s="152">
        <v>160252</v>
      </c>
      <c r="C98" s="152">
        <v>134294</v>
      </c>
      <c r="D98" s="152">
        <v>307721</v>
      </c>
      <c r="E98" s="153" t="s">
        <v>19875</v>
      </c>
      <c r="F98" s="153" t="s">
        <v>19334</v>
      </c>
      <c r="G98" s="152">
        <v>13</v>
      </c>
      <c r="H98" s="153" t="s">
        <v>18687</v>
      </c>
      <c r="I98" s="154" t="s">
        <v>18695</v>
      </c>
      <c r="J98" s="153" t="s">
        <v>19874</v>
      </c>
      <c r="K98" s="152">
        <v>1</v>
      </c>
      <c r="L98" s="153" t="s">
        <v>19873</v>
      </c>
      <c r="M98" s="153" t="s">
        <v>509</v>
      </c>
      <c r="N98" s="153" t="s">
        <v>509</v>
      </c>
      <c r="O98" s="152">
        <v>1E-3</v>
      </c>
      <c r="P98" s="153" t="s">
        <v>18745</v>
      </c>
      <c r="Q98" s="153" t="s">
        <v>18744</v>
      </c>
      <c r="R98" s="153" t="s">
        <v>18673</v>
      </c>
      <c r="S98" s="152">
        <v>6.5000000000000002E-2</v>
      </c>
      <c r="T98" s="153" t="s">
        <v>18681</v>
      </c>
      <c r="U98" s="153" t="s">
        <v>18680</v>
      </c>
      <c r="V98" s="152">
        <v>2014</v>
      </c>
      <c r="W98" s="153" t="s">
        <v>18679</v>
      </c>
      <c r="AA98" s="153" t="s">
        <v>19331</v>
      </c>
      <c r="AB98" s="153" t="s">
        <v>19330</v>
      </c>
      <c r="AC98" s="153" t="s">
        <v>18676</v>
      </c>
      <c r="AD98" s="153" t="s">
        <v>18675</v>
      </c>
      <c r="AE98" s="153" t="s">
        <v>18674</v>
      </c>
      <c r="AF98" s="153" t="s">
        <v>18673</v>
      </c>
      <c r="AG98" s="152">
        <v>1.4E-3</v>
      </c>
      <c r="AH98" s="153" t="s">
        <v>12212</v>
      </c>
      <c r="AI98" s="152">
        <v>2014</v>
      </c>
      <c r="AJ98" s="151">
        <v>35431</v>
      </c>
      <c r="AK98" s="147"/>
      <c r="AL98" s="148">
        <f t="shared" si="1"/>
        <v>21.175342465753424</v>
      </c>
    </row>
    <row r="99" spans="1:38" x14ac:dyDescent="0.25">
      <c r="A99" s="152">
        <v>752104</v>
      </c>
      <c r="B99" s="152">
        <v>193968</v>
      </c>
      <c r="C99" s="152">
        <v>159364</v>
      </c>
      <c r="D99" s="152">
        <v>265160</v>
      </c>
      <c r="E99" s="153" t="s">
        <v>19335</v>
      </c>
      <c r="F99" s="153" t="s">
        <v>19334</v>
      </c>
      <c r="G99" s="152">
        <v>14</v>
      </c>
      <c r="H99" s="153" t="s">
        <v>18687</v>
      </c>
      <c r="I99" s="154" t="s">
        <v>18695</v>
      </c>
      <c r="J99" s="153" t="s">
        <v>20886</v>
      </c>
      <c r="K99" s="152">
        <v>1</v>
      </c>
      <c r="L99" s="153" t="s">
        <v>20885</v>
      </c>
      <c r="M99" s="153" t="s">
        <v>509</v>
      </c>
      <c r="N99" s="153" t="s">
        <v>509</v>
      </c>
      <c r="O99" s="152">
        <v>1.5E-3</v>
      </c>
      <c r="P99" s="153" t="s">
        <v>18707</v>
      </c>
      <c r="Q99" s="153" t="s">
        <v>18706</v>
      </c>
      <c r="R99" s="153" t="s">
        <v>18673</v>
      </c>
      <c r="S99" s="152">
        <v>1.1505000000000001</v>
      </c>
      <c r="T99" s="153" t="s">
        <v>18681</v>
      </c>
      <c r="U99" s="153" t="s">
        <v>18680</v>
      </c>
      <c r="V99" s="152">
        <v>2015</v>
      </c>
      <c r="W99" s="153" t="s">
        <v>18679</v>
      </c>
      <c r="AA99" s="153" t="s">
        <v>19331</v>
      </c>
      <c r="AB99" s="153" t="s">
        <v>19330</v>
      </c>
      <c r="AC99" s="153" t="s">
        <v>18676</v>
      </c>
      <c r="AD99" s="153" t="s">
        <v>18675</v>
      </c>
      <c r="AE99" s="153" t="s">
        <v>18674</v>
      </c>
      <c r="AF99" s="153" t="s">
        <v>18673</v>
      </c>
      <c r="AG99" s="152">
        <v>8.0999999999999996E-3</v>
      </c>
      <c r="AH99" s="153" t="s">
        <v>12212</v>
      </c>
      <c r="AI99" s="152">
        <v>2015</v>
      </c>
      <c r="AJ99" s="151">
        <v>40289</v>
      </c>
      <c r="AK99" s="147"/>
      <c r="AL99" s="148">
        <f t="shared" si="1"/>
        <v>7.8657534246575347</v>
      </c>
    </row>
    <row r="100" spans="1:38" x14ac:dyDescent="0.25">
      <c r="A100" s="152">
        <v>752096</v>
      </c>
      <c r="B100" s="152">
        <v>159199</v>
      </c>
      <c r="C100" s="152">
        <v>133325</v>
      </c>
      <c r="D100" s="152">
        <v>265160</v>
      </c>
      <c r="E100" s="153" t="s">
        <v>19335</v>
      </c>
      <c r="F100" s="153" t="s">
        <v>19334</v>
      </c>
      <c r="G100" s="152">
        <v>7</v>
      </c>
      <c r="H100" s="153" t="s">
        <v>18687</v>
      </c>
      <c r="I100" s="154" t="s">
        <v>18695</v>
      </c>
      <c r="J100" s="153" t="s">
        <v>20678</v>
      </c>
      <c r="K100" s="152">
        <v>1</v>
      </c>
      <c r="L100" s="153" t="s">
        <v>20677</v>
      </c>
      <c r="M100" s="153" t="s">
        <v>509</v>
      </c>
      <c r="N100" s="153" t="s">
        <v>509</v>
      </c>
      <c r="O100" s="152">
        <v>1.5E-3</v>
      </c>
      <c r="P100" s="153" t="s">
        <v>18745</v>
      </c>
      <c r="Q100" s="153" t="s">
        <v>18744</v>
      </c>
      <c r="R100" s="153" t="s">
        <v>18673</v>
      </c>
      <c r="S100" s="152">
        <v>0.24310000000000001</v>
      </c>
      <c r="T100" s="153" t="s">
        <v>18681</v>
      </c>
      <c r="U100" s="153" t="s">
        <v>18680</v>
      </c>
      <c r="V100" s="152">
        <v>2015</v>
      </c>
      <c r="W100" s="153" t="s">
        <v>18679</v>
      </c>
      <c r="AA100" s="153" t="s">
        <v>19331</v>
      </c>
      <c r="AB100" s="153" t="s">
        <v>19330</v>
      </c>
      <c r="AC100" s="153" t="s">
        <v>18676</v>
      </c>
      <c r="AD100" s="153" t="s">
        <v>18675</v>
      </c>
      <c r="AE100" s="153" t="s">
        <v>18674</v>
      </c>
      <c r="AF100" s="153" t="s">
        <v>18673</v>
      </c>
      <c r="AG100" s="152">
        <v>5.1999999999999998E-3</v>
      </c>
      <c r="AH100" s="153" t="s">
        <v>12212</v>
      </c>
      <c r="AI100" s="152">
        <v>2015</v>
      </c>
      <c r="AJ100" s="151">
        <v>37547</v>
      </c>
      <c r="AK100" s="147"/>
      <c r="AL100" s="148">
        <f t="shared" si="1"/>
        <v>15.378082191780821</v>
      </c>
    </row>
    <row r="101" spans="1:38" x14ac:dyDescent="0.25">
      <c r="A101" s="152">
        <v>752100</v>
      </c>
      <c r="B101" s="152">
        <v>159194</v>
      </c>
      <c r="C101" s="152">
        <v>133321</v>
      </c>
      <c r="D101" s="152">
        <v>265160</v>
      </c>
      <c r="E101" s="153" t="s">
        <v>19335</v>
      </c>
      <c r="F101" s="153" t="s">
        <v>19334</v>
      </c>
      <c r="G101" s="152">
        <v>2</v>
      </c>
      <c r="H101" s="153" t="s">
        <v>18687</v>
      </c>
      <c r="I101" s="154" t="s">
        <v>18695</v>
      </c>
      <c r="J101" s="153" t="s">
        <v>19333</v>
      </c>
      <c r="K101" s="152">
        <v>1</v>
      </c>
      <c r="L101" s="153" t="s">
        <v>19332</v>
      </c>
      <c r="M101" s="153" t="s">
        <v>509</v>
      </c>
      <c r="N101" s="153" t="s">
        <v>509</v>
      </c>
      <c r="O101" s="152">
        <v>1.5E-3</v>
      </c>
      <c r="P101" s="153" t="s">
        <v>18707</v>
      </c>
      <c r="Q101" s="153" t="s">
        <v>18706</v>
      </c>
      <c r="R101" s="153" t="s">
        <v>18673</v>
      </c>
      <c r="S101" s="152">
        <v>6.8900000000000003E-2</v>
      </c>
      <c r="T101" s="153" t="s">
        <v>18681</v>
      </c>
      <c r="U101" s="153" t="s">
        <v>18680</v>
      </c>
      <c r="V101" s="152">
        <v>2015</v>
      </c>
      <c r="W101" s="153" t="s">
        <v>18679</v>
      </c>
      <c r="AA101" s="153" t="s">
        <v>19331</v>
      </c>
      <c r="AB101" s="153" t="s">
        <v>19330</v>
      </c>
      <c r="AC101" s="153" t="s">
        <v>18676</v>
      </c>
      <c r="AD101" s="153" t="s">
        <v>18675</v>
      </c>
      <c r="AE101" s="153" t="s">
        <v>18674</v>
      </c>
      <c r="AF101" s="153" t="s">
        <v>18673</v>
      </c>
      <c r="AG101" s="152">
        <v>5.0000000000000001E-4</v>
      </c>
      <c r="AH101" s="153" t="s">
        <v>12212</v>
      </c>
      <c r="AI101" s="152">
        <v>2015</v>
      </c>
      <c r="AJ101" s="151">
        <v>31048</v>
      </c>
      <c r="AK101" s="147"/>
      <c r="AL101" s="148">
        <f t="shared" si="1"/>
        <v>33.183561643835617</v>
      </c>
    </row>
    <row r="102" spans="1:38" x14ac:dyDescent="0.25">
      <c r="A102" s="152">
        <v>718673</v>
      </c>
      <c r="B102" s="152">
        <v>151422</v>
      </c>
      <c r="C102" s="152">
        <v>128469</v>
      </c>
      <c r="D102" s="152">
        <v>177028</v>
      </c>
      <c r="E102" s="153" t="s">
        <v>19656</v>
      </c>
      <c r="F102" s="153" t="s">
        <v>19655</v>
      </c>
      <c r="G102" s="152">
        <v>2</v>
      </c>
      <c r="H102" s="153" t="s">
        <v>18687</v>
      </c>
      <c r="I102" s="154" t="s">
        <v>18695</v>
      </c>
      <c r="J102" s="153" t="s">
        <v>20964</v>
      </c>
      <c r="K102" s="152">
        <v>1</v>
      </c>
      <c r="L102" s="153" t="s">
        <v>509</v>
      </c>
      <c r="M102" s="153" t="s">
        <v>509</v>
      </c>
      <c r="N102" s="153" t="s">
        <v>509</v>
      </c>
      <c r="O102" s="152">
        <v>1.5E-3</v>
      </c>
      <c r="P102" s="153" t="s">
        <v>18707</v>
      </c>
      <c r="Q102" s="153" t="s">
        <v>18706</v>
      </c>
      <c r="R102" s="153" t="s">
        <v>18673</v>
      </c>
      <c r="S102" s="152">
        <v>1.6950000000000001</v>
      </c>
      <c r="T102" s="153" t="s">
        <v>18681</v>
      </c>
      <c r="U102" s="153" t="s">
        <v>18680</v>
      </c>
      <c r="V102" s="152">
        <v>2014</v>
      </c>
      <c r="W102" s="153" t="s">
        <v>18679</v>
      </c>
      <c r="AA102" s="153" t="s">
        <v>18691</v>
      </c>
      <c r="AB102" s="153" t="s">
        <v>18690</v>
      </c>
      <c r="AC102" s="153" t="s">
        <v>18676</v>
      </c>
      <c r="AD102" s="153" t="s">
        <v>18675</v>
      </c>
      <c r="AE102" s="153" t="s">
        <v>18674</v>
      </c>
      <c r="AF102" s="153" t="s">
        <v>18673</v>
      </c>
      <c r="AG102" s="152">
        <v>9.1000000000000004E-3</v>
      </c>
      <c r="AH102" s="153" t="s">
        <v>12212</v>
      </c>
      <c r="AI102" s="152">
        <v>2014</v>
      </c>
      <c r="AJ102" s="151">
        <v>31778</v>
      </c>
      <c r="AK102" s="147"/>
      <c r="AL102" s="148">
        <f t="shared" si="1"/>
        <v>31.183561643835617</v>
      </c>
    </row>
    <row r="103" spans="1:38" x14ac:dyDescent="0.25">
      <c r="A103" s="152">
        <v>718660</v>
      </c>
      <c r="B103" s="152">
        <v>151423</v>
      </c>
      <c r="C103" s="152">
        <v>128470</v>
      </c>
      <c r="D103" s="152">
        <v>177028</v>
      </c>
      <c r="E103" s="153" t="s">
        <v>19656</v>
      </c>
      <c r="F103" s="153" t="s">
        <v>19655</v>
      </c>
      <c r="G103" s="152">
        <v>3</v>
      </c>
      <c r="H103" s="153" t="s">
        <v>18687</v>
      </c>
      <c r="I103" s="154" t="s">
        <v>18695</v>
      </c>
      <c r="J103" s="153" t="s">
        <v>20946</v>
      </c>
      <c r="K103" s="152">
        <v>1</v>
      </c>
      <c r="L103" s="153" t="s">
        <v>509</v>
      </c>
      <c r="M103" s="153" t="s">
        <v>509</v>
      </c>
      <c r="N103" s="153" t="s">
        <v>509</v>
      </c>
      <c r="O103" s="152">
        <v>1.5E-3</v>
      </c>
      <c r="P103" s="153" t="s">
        <v>18707</v>
      </c>
      <c r="Q103" s="153" t="s">
        <v>18706</v>
      </c>
      <c r="R103" s="153" t="s">
        <v>18673</v>
      </c>
      <c r="S103" s="152">
        <v>1.667</v>
      </c>
      <c r="T103" s="153" t="s">
        <v>18681</v>
      </c>
      <c r="U103" s="153" t="s">
        <v>18680</v>
      </c>
      <c r="V103" s="152">
        <v>2014</v>
      </c>
      <c r="W103" s="153" t="s">
        <v>18679</v>
      </c>
      <c r="AA103" s="153" t="s">
        <v>18691</v>
      </c>
      <c r="AB103" s="153" t="s">
        <v>18690</v>
      </c>
      <c r="AC103" s="153" t="s">
        <v>18676</v>
      </c>
      <c r="AD103" s="153" t="s">
        <v>18675</v>
      </c>
      <c r="AE103" s="153" t="s">
        <v>18674</v>
      </c>
      <c r="AF103" s="153" t="s">
        <v>18673</v>
      </c>
      <c r="AG103" s="152">
        <v>8.9999999999999993E-3</v>
      </c>
      <c r="AH103" s="153" t="s">
        <v>12212</v>
      </c>
      <c r="AI103" s="152">
        <v>2014</v>
      </c>
      <c r="AJ103" s="151">
        <v>31778</v>
      </c>
      <c r="AK103" s="147"/>
      <c r="AL103" s="148">
        <f t="shared" si="1"/>
        <v>31.183561643835617</v>
      </c>
    </row>
    <row r="104" spans="1:38" x14ac:dyDescent="0.25">
      <c r="A104" s="152">
        <v>718656</v>
      </c>
      <c r="B104" s="152">
        <v>151424</v>
      </c>
      <c r="C104" s="152">
        <v>128471</v>
      </c>
      <c r="D104" s="152">
        <v>177028</v>
      </c>
      <c r="E104" s="153" t="s">
        <v>19656</v>
      </c>
      <c r="F104" s="153" t="s">
        <v>19655</v>
      </c>
      <c r="G104" s="152">
        <v>4</v>
      </c>
      <c r="H104" s="153" t="s">
        <v>18687</v>
      </c>
      <c r="I104" s="154" t="s">
        <v>18695</v>
      </c>
      <c r="J104" s="153" t="s">
        <v>20864</v>
      </c>
      <c r="K104" s="152">
        <v>1</v>
      </c>
      <c r="L104" s="153" t="s">
        <v>509</v>
      </c>
      <c r="M104" s="153" t="s">
        <v>509</v>
      </c>
      <c r="N104" s="153" t="s">
        <v>509</v>
      </c>
      <c r="O104" s="152">
        <v>1.5E-3</v>
      </c>
      <c r="P104" s="153" t="s">
        <v>18707</v>
      </c>
      <c r="Q104" s="153" t="s">
        <v>18706</v>
      </c>
      <c r="R104" s="153" t="s">
        <v>18673</v>
      </c>
      <c r="S104" s="152">
        <v>1.3280000000000001</v>
      </c>
      <c r="T104" s="153" t="s">
        <v>18681</v>
      </c>
      <c r="U104" s="153" t="s">
        <v>18680</v>
      </c>
      <c r="V104" s="152">
        <v>2014</v>
      </c>
      <c r="W104" s="153" t="s">
        <v>18679</v>
      </c>
      <c r="AA104" s="153" t="s">
        <v>18691</v>
      </c>
      <c r="AB104" s="153" t="s">
        <v>18690</v>
      </c>
      <c r="AC104" s="153" t="s">
        <v>18676</v>
      </c>
      <c r="AD104" s="153" t="s">
        <v>18675</v>
      </c>
      <c r="AE104" s="153" t="s">
        <v>18674</v>
      </c>
      <c r="AF104" s="153" t="s">
        <v>18673</v>
      </c>
      <c r="AG104" s="152">
        <v>7.7999999999999996E-3</v>
      </c>
      <c r="AH104" s="153" t="s">
        <v>12212</v>
      </c>
      <c r="AI104" s="152">
        <v>2014</v>
      </c>
      <c r="AJ104" s="151">
        <v>31778</v>
      </c>
      <c r="AK104" s="147"/>
      <c r="AL104" s="148">
        <f t="shared" si="1"/>
        <v>31.183561643835617</v>
      </c>
    </row>
    <row r="105" spans="1:38" x14ac:dyDescent="0.25">
      <c r="A105" s="152">
        <v>718648</v>
      </c>
      <c r="B105" s="152">
        <v>151426</v>
      </c>
      <c r="C105" s="152">
        <v>128473</v>
      </c>
      <c r="D105" s="152">
        <v>177028</v>
      </c>
      <c r="E105" s="153" t="s">
        <v>19656</v>
      </c>
      <c r="F105" s="153" t="s">
        <v>19655</v>
      </c>
      <c r="G105" s="152">
        <v>6</v>
      </c>
      <c r="H105" s="153" t="s">
        <v>18687</v>
      </c>
      <c r="I105" s="154" t="s">
        <v>18695</v>
      </c>
      <c r="J105" s="153" t="s">
        <v>20829</v>
      </c>
      <c r="K105" s="152">
        <v>1</v>
      </c>
      <c r="L105" s="153" t="s">
        <v>509</v>
      </c>
      <c r="M105" s="153" t="s">
        <v>509</v>
      </c>
      <c r="N105" s="153" t="s">
        <v>509</v>
      </c>
      <c r="O105" s="152">
        <v>1.5E-3</v>
      </c>
      <c r="P105" s="153" t="s">
        <v>18707</v>
      </c>
      <c r="Q105" s="153" t="s">
        <v>18706</v>
      </c>
      <c r="R105" s="153" t="s">
        <v>18673</v>
      </c>
      <c r="S105" s="152">
        <v>0.72599999999999998</v>
      </c>
      <c r="T105" s="153" t="s">
        <v>18681</v>
      </c>
      <c r="U105" s="153" t="s">
        <v>18680</v>
      </c>
      <c r="V105" s="152">
        <v>2014</v>
      </c>
      <c r="W105" s="153" t="s">
        <v>18679</v>
      </c>
      <c r="AA105" s="153" t="s">
        <v>18691</v>
      </c>
      <c r="AB105" s="153" t="s">
        <v>18690</v>
      </c>
      <c r="AC105" s="153" t="s">
        <v>18676</v>
      </c>
      <c r="AD105" s="153" t="s">
        <v>18675</v>
      </c>
      <c r="AE105" s="153" t="s">
        <v>18674</v>
      </c>
      <c r="AF105" s="153" t="s">
        <v>18673</v>
      </c>
      <c r="AG105" s="152">
        <v>7.1000000000000004E-3</v>
      </c>
      <c r="AH105" s="153" t="s">
        <v>12212</v>
      </c>
      <c r="AI105" s="152">
        <v>2014</v>
      </c>
      <c r="AJ105" s="151">
        <v>32509</v>
      </c>
      <c r="AK105" s="147"/>
      <c r="AL105" s="148">
        <f t="shared" si="1"/>
        <v>29.18082191780822</v>
      </c>
    </row>
    <row r="106" spans="1:38" x14ac:dyDescent="0.25">
      <c r="A106" s="152">
        <v>718685</v>
      </c>
      <c r="B106" s="152">
        <v>151421</v>
      </c>
      <c r="C106" s="152">
        <v>128468</v>
      </c>
      <c r="D106" s="152">
        <v>177028</v>
      </c>
      <c r="E106" s="153" t="s">
        <v>19656</v>
      </c>
      <c r="F106" s="153" t="s">
        <v>19655</v>
      </c>
      <c r="G106" s="152">
        <v>1</v>
      </c>
      <c r="H106" s="153" t="s">
        <v>18687</v>
      </c>
      <c r="I106" s="154" t="s">
        <v>18695</v>
      </c>
      <c r="J106" s="153" t="s">
        <v>20790</v>
      </c>
      <c r="K106" s="152">
        <v>1</v>
      </c>
      <c r="L106" s="153" t="s">
        <v>509</v>
      </c>
      <c r="M106" s="153" t="s">
        <v>509</v>
      </c>
      <c r="N106" s="153" t="s">
        <v>509</v>
      </c>
      <c r="O106" s="152">
        <v>1.5E-3</v>
      </c>
      <c r="P106" s="153" t="s">
        <v>18707</v>
      </c>
      <c r="Q106" s="153" t="s">
        <v>18706</v>
      </c>
      <c r="R106" s="153" t="s">
        <v>18673</v>
      </c>
      <c r="S106" s="152">
        <v>1.2549999999999999</v>
      </c>
      <c r="T106" s="153" t="s">
        <v>18681</v>
      </c>
      <c r="U106" s="153" t="s">
        <v>18680</v>
      </c>
      <c r="V106" s="152">
        <v>2014</v>
      </c>
      <c r="W106" s="153" t="s">
        <v>18679</v>
      </c>
      <c r="AA106" s="153" t="s">
        <v>18691</v>
      </c>
      <c r="AB106" s="153" t="s">
        <v>18690</v>
      </c>
      <c r="AC106" s="153" t="s">
        <v>18676</v>
      </c>
      <c r="AD106" s="153" t="s">
        <v>18675</v>
      </c>
      <c r="AE106" s="153" t="s">
        <v>18674</v>
      </c>
      <c r="AF106" s="153" t="s">
        <v>18673</v>
      </c>
      <c r="AG106" s="152">
        <v>6.6E-3</v>
      </c>
      <c r="AH106" s="153" t="s">
        <v>12212</v>
      </c>
      <c r="AI106" s="152">
        <v>2014</v>
      </c>
      <c r="AJ106" s="151">
        <v>31778</v>
      </c>
      <c r="AK106" s="147"/>
      <c r="AL106" s="148">
        <f t="shared" si="1"/>
        <v>31.183561643835617</v>
      </c>
    </row>
    <row r="107" spans="1:38" x14ac:dyDescent="0.25">
      <c r="A107" s="152">
        <v>718652</v>
      </c>
      <c r="B107" s="152">
        <v>151425</v>
      </c>
      <c r="C107" s="152">
        <v>128472</v>
      </c>
      <c r="D107" s="152">
        <v>177028</v>
      </c>
      <c r="E107" s="153" t="s">
        <v>19656</v>
      </c>
      <c r="F107" s="153" t="s">
        <v>19655</v>
      </c>
      <c r="G107" s="152">
        <v>5</v>
      </c>
      <c r="H107" s="153" t="s">
        <v>18687</v>
      </c>
      <c r="I107" s="154" t="s">
        <v>18695</v>
      </c>
      <c r="J107" s="153" t="s">
        <v>20613</v>
      </c>
      <c r="K107" s="152">
        <v>1</v>
      </c>
      <c r="L107" s="153" t="s">
        <v>509</v>
      </c>
      <c r="M107" s="153" t="s">
        <v>509</v>
      </c>
      <c r="N107" s="153" t="s">
        <v>509</v>
      </c>
      <c r="O107" s="152">
        <v>1.5E-3</v>
      </c>
      <c r="P107" s="153" t="s">
        <v>18707</v>
      </c>
      <c r="Q107" s="153" t="s">
        <v>18706</v>
      </c>
      <c r="R107" s="153" t="s">
        <v>18673</v>
      </c>
      <c r="S107" s="152">
        <v>0.746</v>
      </c>
      <c r="T107" s="153" t="s">
        <v>18681</v>
      </c>
      <c r="U107" s="153" t="s">
        <v>18680</v>
      </c>
      <c r="V107" s="152">
        <v>2014</v>
      </c>
      <c r="W107" s="153" t="s">
        <v>18679</v>
      </c>
      <c r="AA107" s="153" t="s">
        <v>18691</v>
      </c>
      <c r="AB107" s="153" t="s">
        <v>18690</v>
      </c>
      <c r="AC107" s="153" t="s">
        <v>18676</v>
      </c>
      <c r="AD107" s="153" t="s">
        <v>18675</v>
      </c>
      <c r="AE107" s="153" t="s">
        <v>18674</v>
      </c>
      <c r="AF107" s="153" t="s">
        <v>18673</v>
      </c>
      <c r="AG107" s="152">
        <v>4.7999999999999996E-3</v>
      </c>
      <c r="AH107" s="153" t="s">
        <v>12212</v>
      </c>
      <c r="AI107" s="152">
        <v>2014</v>
      </c>
      <c r="AJ107" s="151">
        <v>32509</v>
      </c>
      <c r="AK107" s="147"/>
      <c r="AL107" s="148">
        <f t="shared" si="1"/>
        <v>29.18082191780822</v>
      </c>
    </row>
    <row r="108" spans="1:38" x14ac:dyDescent="0.25">
      <c r="A108" s="152">
        <v>718664</v>
      </c>
      <c r="B108" s="152">
        <v>192793</v>
      </c>
      <c r="C108" s="152">
        <v>158539</v>
      </c>
      <c r="D108" s="152">
        <v>177028</v>
      </c>
      <c r="E108" s="153" t="s">
        <v>19656</v>
      </c>
      <c r="F108" s="153" t="s">
        <v>19655</v>
      </c>
      <c r="G108" s="152">
        <v>22</v>
      </c>
      <c r="H108" s="153" t="s">
        <v>18687</v>
      </c>
      <c r="I108" s="154" t="s">
        <v>18695</v>
      </c>
      <c r="J108" s="153" t="s">
        <v>19710</v>
      </c>
      <c r="K108" s="152">
        <v>1</v>
      </c>
      <c r="L108" s="153" t="s">
        <v>509</v>
      </c>
      <c r="M108" s="153" t="s">
        <v>509</v>
      </c>
      <c r="N108" s="153" t="s">
        <v>509</v>
      </c>
      <c r="O108" s="152">
        <v>1.5E-3</v>
      </c>
      <c r="P108" s="153" t="s">
        <v>18707</v>
      </c>
      <c r="Q108" s="153" t="s">
        <v>18706</v>
      </c>
      <c r="R108" s="153" t="s">
        <v>18673</v>
      </c>
      <c r="S108" s="152">
        <v>0.64500000000000002</v>
      </c>
      <c r="T108" s="153" t="s">
        <v>18681</v>
      </c>
      <c r="U108" s="153" t="s">
        <v>18680</v>
      </c>
      <c r="V108" s="152">
        <v>2014</v>
      </c>
      <c r="W108" s="153" t="s">
        <v>18679</v>
      </c>
      <c r="AA108" s="153" t="s">
        <v>18691</v>
      </c>
      <c r="AB108" s="153" t="s">
        <v>18690</v>
      </c>
      <c r="AC108" s="153" t="s">
        <v>18676</v>
      </c>
      <c r="AD108" s="153" t="s">
        <v>18675</v>
      </c>
      <c r="AE108" s="153" t="s">
        <v>18674</v>
      </c>
      <c r="AF108" s="153" t="s">
        <v>18673</v>
      </c>
      <c r="AG108" s="152">
        <v>1.1000000000000001E-3</v>
      </c>
      <c r="AH108" s="153" t="s">
        <v>12212</v>
      </c>
      <c r="AI108" s="152">
        <v>2014</v>
      </c>
      <c r="AJ108" s="151">
        <v>39853</v>
      </c>
      <c r="AK108" s="147"/>
      <c r="AL108" s="148">
        <f t="shared" si="1"/>
        <v>9.0602739726027401</v>
      </c>
    </row>
    <row r="109" spans="1:38" x14ac:dyDescent="0.25">
      <c r="A109" s="152">
        <v>718669</v>
      </c>
      <c r="B109" s="152">
        <v>186640</v>
      </c>
      <c r="C109" s="152">
        <v>153843</v>
      </c>
      <c r="D109" s="152">
        <v>177028</v>
      </c>
      <c r="E109" s="153" t="s">
        <v>19656</v>
      </c>
      <c r="F109" s="153" t="s">
        <v>19655</v>
      </c>
      <c r="G109" s="152">
        <v>20</v>
      </c>
      <c r="H109" s="153" t="s">
        <v>18687</v>
      </c>
      <c r="I109" s="154" t="s">
        <v>18695</v>
      </c>
      <c r="J109" s="153" t="s">
        <v>19707</v>
      </c>
      <c r="K109" s="152">
        <v>1</v>
      </c>
      <c r="L109" s="153" t="s">
        <v>509</v>
      </c>
      <c r="M109" s="153" t="s">
        <v>509</v>
      </c>
      <c r="N109" s="153" t="s">
        <v>509</v>
      </c>
      <c r="O109" s="152">
        <v>1.5E-3</v>
      </c>
      <c r="P109" s="153" t="s">
        <v>18707</v>
      </c>
      <c r="Q109" s="153" t="s">
        <v>18706</v>
      </c>
      <c r="R109" s="153" t="s">
        <v>18673</v>
      </c>
      <c r="S109" s="152">
        <v>1.0489999999999999</v>
      </c>
      <c r="T109" s="153" t="s">
        <v>18681</v>
      </c>
      <c r="U109" s="153" t="s">
        <v>18680</v>
      </c>
      <c r="V109" s="152">
        <v>2014</v>
      </c>
      <c r="W109" s="153" t="s">
        <v>18679</v>
      </c>
      <c r="AA109" s="153" t="s">
        <v>18691</v>
      </c>
      <c r="AB109" s="153" t="s">
        <v>18690</v>
      </c>
      <c r="AC109" s="153" t="s">
        <v>18676</v>
      </c>
      <c r="AD109" s="153" t="s">
        <v>18675</v>
      </c>
      <c r="AE109" s="153" t="s">
        <v>18674</v>
      </c>
      <c r="AF109" s="153" t="s">
        <v>18673</v>
      </c>
      <c r="AG109" s="152">
        <v>1.1000000000000001E-3</v>
      </c>
      <c r="AH109" s="153" t="s">
        <v>12212</v>
      </c>
      <c r="AI109" s="152">
        <v>2014</v>
      </c>
      <c r="AJ109" s="151">
        <v>38292</v>
      </c>
      <c r="AK109" s="147"/>
      <c r="AL109" s="148">
        <f t="shared" si="1"/>
        <v>13.336986301369864</v>
      </c>
    </row>
    <row r="110" spans="1:38" x14ac:dyDescent="0.25">
      <c r="A110" s="152">
        <v>718678</v>
      </c>
      <c r="B110" s="152">
        <v>186639</v>
      </c>
      <c r="C110" s="152">
        <v>153842</v>
      </c>
      <c r="D110" s="152">
        <v>177028</v>
      </c>
      <c r="E110" s="153" t="s">
        <v>19656</v>
      </c>
      <c r="F110" s="153" t="s">
        <v>19655</v>
      </c>
      <c r="G110" s="152">
        <v>19</v>
      </c>
      <c r="H110" s="153" t="s">
        <v>18687</v>
      </c>
      <c r="I110" s="154" t="s">
        <v>18695</v>
      </c>
      <c r="J110" s="153" t="s">
        <v>19654</v>
      </c>
      <c r="K110" s="152">
        <v>1</v>
      </c>
      <c r="L110" s="153" t="s">
        <v>509</v>
      </c>
      <c r="M110" s="153" t="s">
        <v>509</v>
      </c>
      <c r="N110" s="153" t="s">
        <v>509</v>
      </c>
      <c r="O110" s="152">
        <v>1.5E-3</v>
      </c>
      <c r="P110" s="153" t="s">
        <v>18707</v>
      </c>
      <c r="Q110" s="153" t="s">
        <v>18706</v>
      </c>
      <c r="R110" s="153" t="s">
        <v>18673</v>
      </c>
      <c r="S110" s="152">
        <v>1.0629999999999999</v>
      </c>
      <c r="T110" s="153" t="s">
        <v>18681</v>
      </c>
      <c r="U110" s="153" t="s">
        <v>18680</v>
      </c>
      <c r="V110" s="152">
        <v>2014</v>
      </c>
      <c r="W110" s="153" t="s">
        <v>18679</v>
      </c>
      <c r="AA110" s="153" t="s">
        <v>18691</v>
      </c>
      <c r="AB110" s="153" t="s">
        <v>18690</v>
      </c>
      <c r="AC110" s="153" t="s">
        <v>18676</v>
      </c>
      <c r="AD110" s="153" t="s">
        <v>18675</v>
      </c>
      <c r="AE110" s="153" t="s">
        <v>18674</v>
      </c>
      <c r="AF110" s="153" t="s">
        <v>18673</v>
      </c>
      <c r="AG110" s="152">
        <v>1E-3</v>
      </c>
      <c r="AH110" s="153" t="s">
        <v>12212</v>
      </c>
      <c r="AI110" s="152">
        <v>2014</v>
      </c>
      <c r="AJ110" s="151">
        <v>38292</v>
      </c>
      <c r="AK110" s="147"/>
      <c r="AL110" s="148">
        <f t="shared" si="1"/>
        <v>13.336986301369864</v>
      </c>
    </row>
    <row r="111" spans="1:38" x14ac:dyDescent="0.25">
      <c r="A111" s="152">
        <v>736563</v>
      </c>
      <c r="B111" s="152">
        <v>183406</v>
      </c>
      <c r="C111" s="152">
        <v>151310</v>
      </c>
      <c r="D111" s="152">
        <v>52087</v>
      </c>
      <c r="E111" s="153" t="s">
        <v>18973</v>
      </c>
      <c r="F111" s="153" t="s">
        <v>18972</v>
      </c>
      <c r="G111" s="152">
        <v>88</v>
      </c>
      <c r="H111" s="153" t="s">
        <v>18687</v>
      </c>
      <c r="I111" s="154" t="s">
        <v>18695</v>
      </c>
      <c r="J111" s="153" t="s">
        <v>21321</v>
      </c>
      <c r="K111" s="152">
        <v>1</v>
      </c>
      <c r="L111" s="153" t="s">
        <v>509</v>
      </c>
      <c r="M111" s="153" t="s">
        <v>509</v>
      </c>
      <c r="N111" s="153" t="s">
        <v>509</v>
      </c>
      <c r="O111" s="152">
        <v>1.5E-3</v>
      </c>
      <c r="P111" s="153" t="s">
        <v>18693</v>
      </c>
      <c r="Q111" s="153" t="s">
        <v>18692</v>
      </c>
      <c r="R111" s="153" t="s">
        <v>18673</v>
      </c>
      <c r="S111" s="152">
        <v>0.86799999999999999</v>
      </c>
      <c r="T111" s="153" t="s">
        <v>18681</v>
      </c>
      <c r="U111" s="153" t="s">
        <v>18680</v>
      </c>
      <c r="V111" s="152">
        <v>2015</v>
      </c>
      <c r="W111" s="153" t="s">
        <v>18679</v>
      </c>
      <c r="AA111" s="153" t="s">
        <v>18678</v>
      </c>
      <c r="AB111" s="153" t="s">
        <v>18677</v>
      </c>
      <c r="AC111" s="153" t="s">
        <v>18676</v>
      </c>
      <c r="AD111" s="153" t="s">
        <v>18675</v>
      </c>
      <c r="AE111" s="153" t="s">
        <v>18674</v>
      </c>
      <c r="AF111" s="153" t="s">
        <v>18673</v>
      </c>
      <c r="AG111" s="152">
        <v>1.84E-2</v>
      </c>
      <c r="AH111" s="153" t="s">
        <v>12212</v>
      </c>
      <c r="AI111" s="152">
        <v>2015</v>
      </c>
      <c r="AJ111" s="151">
        <v>38994</v>
      </c>
      <c r="AK111" s="147"/>
      <c r="AL111" s="148">
        <f t="shared" si="1"/>
        <v>11.413698630136986</v>
      </c>
    </row>
    <row r="112" spans="1:38" x14ac:dyDescent="0.25">
      <c r="A112" s="152">
        <v>736772</v>
      </c>
      <c r="B112" s="152">
        <v>195790</v>
      </c>
      <c r="C112" s="152">
        <v>160915</v>
      </c>
      <c r="D112" s="152">
        <v>52087</v>
      </c>
      <c r="E112" s="153" t="s">
        <v>18973</v>
      </c>
      <c r="F112" s="153" t="s">
        <v>18972</v>
      </c>
      <c r="G112" s="152">
        <v>109</v>
      </c>
      <c r="H112" s="153" t="s">
        <v>18687</v>
      </c>
      <c r="I112" s="154" t="s">
        <v>18695</v>
      </c>
      <c r="J112" s="153" t="s">
        <v>21171</v>
      </c>
      <c r="K112" s="152">
        <v>1</v>
      </c>
      <c r="L112" s="153" t="s">
        <v>18684</v>
      </c>
      <c r="M112" s="153" t="s">
        <v>509</v>
      </c>
      <c r="N112" s="153" t="s">
        <v>509</v>
      </c>
      <c r="O112" s="152">
        <v>1.5E-3</v>
      </c>
      <c r="P112" s="153" t="s">
        <v>18693</v>
      </c>
      <c r="Q112" s="153" t="s">
        <v>18692</v>
      </c>
      <c r="R112" s="153" t="s">
        <v>18673</v>
      </c>
      <c r="S112" s="152">
        <v>0.64319999999999999</v>
      </c>
      <c r="T112" s="153" t="s">
        <v>18681</v>
      </c>
      <c r="U112" s="153" t="s">
        <v>18680</v>
      </c>
      <c r="V112" s="152">
        <v>2015</v>
      </c>
      <c r="W112" s="153" t="s">
        <v>18679</v>
      </c>
      <c r="AA112" s="153" t="s">
        <v>18678</v>
      </c>
      <c r="AB112" s="153" t="s">
        <v>18677</v>
      </c>
      <c r="AC112" s="153" t="s">
        <v>18676</v>
      </c>
      <c r="AD112" s="153" t="s">
        <v>18675</v>
      </c>
      <c r="AE112" s="153" t="s">
        <v>18674</v>
      </c>
      <c r="AF112" s="153" t="s">
        <v>18673</v>
      </c>
      <c r="AG112" s="152">
        <v>1.37E-2</v>
      </c>
      <c r="AH112" s="153" t="s">
        <v>12212</v>
      </c>
      <c r="AI112" s="152">
        <v>2015</v>
      </c>
      <c r="AJ112" s="151">
        <v>41913</v>
      </c>
      <c r="AK112" s="147"/>
      <c r="AL112" s="148">
        <f t="shared" si="1"/>
        <v>3.4164383561643836</v>
      </c>
    </row>
    <row r="113" spans="1:38" x14ac:dyDescent="0.25">
      <c r="A113" s="152">
        <v>736585</v>
      </c>
      <c r="B113" s="152">
        <v>182564</v>
      </c>
      <c r="C113" s="152">
        <v>150788</v>
      </c>
      <c r="D113" s="152">
        <v>52087</v>
      </c>
      <c r="E113" s="153" t="s">
        <v>18973</v>
      </c>
      <c r="F113" s="153" t="s">
        <v>18972</v>
      </c>
      <c r="G113" s="152">
        <v>81</v>
      </c>
      <c r="H113" s="153" t="s">
        <v>18687</v>
      </c>
      <c r="I113" s="154" t="s">
        <v>18695</v>
      </c>
      <c r="J113" s="153" t="s">
        <v>20834</v>
      </c>
      <c r="K113" s="152">
        <v>1</v>
      </c>
      <c r="L113" s="153" t="s">
        <v>509</v>
      </c>
      <c r="M113" s="153" t="s">
        <v>509</v>
      </c>
      <c r="N113" s="153" t="s">
        <v>509</v>
      </c>
      <c r="O113" s="152">
        <v>1.5E-3</v>
      </c>
      <c r="P113" s="153" t="s">
        <v>18693</v>
      </c>
      <c r="Q113" s="153" t="s">
        <v>18692</v>
      </c>
      <c r="R113" s="153" t="s">
        <v>18673</v>
      </c>
      <c r="S113" s="152">
        <v>0.35039999999999999</v>
      </c>
      <c r="T113" s="153" t="s">
        <v>18681</v>
      </c>
      <c r="U113" s="153" t="s">
        <v>18680</v>
      </c>
      <c r="V113" s="152">
        <v>2015</v>
      </c>
      <c r="W113" s="153" t="s">
        <v>18679</v>
      </c>
      <c r="AA113" s="153" t="s">
        <v>18678</v>
      </c>
      <c r="AB113" s="153" t="s">
        <v>18677</v>
      </c>
      <c r="AC113" s="153" t="s">
        <v>18676</v>
      </c>
      <c r="AD113" s="153" t="s">
        <v>18675</v>
      </c>
      <c r="AE113" s="153" t="s">
        <v>18674</v>
      </c>
      <c r="AF113" s="153" t="s">
        <v>18673</v>
      </c>
      <c r="AG113" s="152">
        <v>7.4000000000000003E-3</v>
      </c>
      <c r="AH113" s="153" t="s">
        <v>12212</v>
      </c>
      <c r="AI113" s="152">
        <v>2015</v>
      </c>
      <c r="AJ113" s="151">
        <v>37043</v>
      </c>
      <c r="AK113" s="147"/>
      <c r="AL113" s="148">
        <f t="shared" si="1"/>
        <v>16.758904109589039</v>
      </c>
    </row>
    <row r="114" spans="1:38" x14ac:dyDescent="0.25">
      <c r="A114" s="152">
        <v>736699</v>
      </c>
      <c r="B114" s="152">
        <v>182525</v>
      </c>
      <c r="C114" s="152">
        <v>150749</v>
      </c>
      <c r="D114" s="152">
        <v>52087</v>
      </c>
      <c r="E114" s="153" t="s">
        <v>18973</v>
      </c>
      <c r="F114" s="153" t="s">
        <v>18972</v>
      </c>
      <c r="G114" s="152">
        <v>42</v>
      </c>
      <c r="H114" s="153" t="s">
        <v>18687</v>
      </c>
      <c r="I114" s="154" t="s">
        <v>18695</v>
      </c>
      <c r="J114" s="153" t="s">
        <v>20575</v>
      </c>
      <c r="K114" s="152">
        <v>1</v>
      </c>
      <c r="L114" s="153" t="s">
        <v>509</v>
      </c>
      <c r="M114" s="153" t="s">
        <v>509</v>
      </c>
      <c r="N114" s="153" t="s">
        <v>509</v>
      </c>
      <c r="O114" s="152">
        <v>1.5E-3</v>
      </c>
      <c r="P114" s="153" t="s">
        <v>18693</v>
      </c>
      <c r="Q114" s="153" t="s">
        <v>18692</v>
      </c>
      <c r="R114" s="153" t="s">
        <v>18673</v>
      </c>
      <c r="S114" s="152">
        <v>0.21099999999999999</v>
      </c>
      <c r="T114" s="153" t="s">
        <v>18681</v>
      </c>
      <c r="U114" s="153" t="s">
        <v>18680</v>
      </c>
      <c r="V114" s="152">
        <v>2015</v>
      </c>
      <c r="W114" s="153" t="s">
        <v>18679</v>
      </c>
      <c r="AA114" s="153" t="s">
        <v>18678</v>
      </c>
      <c r="AB114" s="153" t="s">
        <v>18677</v>
      </c>
      <c r="AC114" s="153" t="s">
        <v>18676</v>
      </c>
      <c r="AD114" s="153" t="s">
        <v>18675</v>
      </c>
      <c r="AE114" s="153" t="s">
        <v>18674</v>
      </c>
      <c r="AF114" s="153" t="s">
        <v>18673</v>
      </c>
      <c r="AG114" s="152">
        <v>4.4999999999999997E-3</v>
      </c>
      <c r="AH114" s="153" t="s">
        <v>12212</v>
      </c>
      <c r="AI114" s="152">
        <v>2015</v>
      </c>
      <c r="AJ114" s="151">
        <v>32295</v>
      </c>
      <c r="AK114" s="147"/>
      <c r="AL114" s="148">
        <f t="shared" si="1"/>
        <v>29.767123287671232</v>
      </c>
    </row>
    <row r="115" spans="1:38" x14ac:dyDescent="0.25">
      <c r="A115" s="152">
        <v>736541</v>
      </c>
      <c r="B115" s="152">
        <v>185671</v>
      </c>
      <c r="C115" s="152">
        <v>153012</v>
      </c>
      <c r="D115" s="152">
        <v>52087</v>
      </c>
      <c r="E115" s="153" t="s">
        <v>18973</v>
      </c>
      <c r="F115" s="153" t="s">
        <v>18972</v>
      </c>
      <c r="G115" s="152">
        <v>94</v>
      </c>
      <c r="H115" s="153" t="s">
        <v>18687</v>
      </c>
      <c r="I115" s="154" t="s">
        <v>18695</v>
      </c>
      <c r="J115" s="153" t="s">
        <v>20499</v>
      </c>
      <c r="K115" s="152">
        <v>1</v>
      </c>
      <c r="L115" s="153" t="s">
        <v>509</v>
      </c>
      <c r="M115" s="153" t="s">
        <v>509</v>
      </c>
      <c r="N115" s="153" t="s">
        <v>509</v>
      </c>
      <c r="O115" s="152">
        <v>1.5E-3</v>
      </c>
      <c r="P115" s="153" t="s">
        <v>18693</v>
      </c>
      <c r="Q115" s="153" t="s">
        <v>18692</v>
      </c>
      <c r="R115" s="153" t="s">
        <v>18673</v>
      </c>
      <c r="S115" s="152">
        <v>0.186</v>
      </c>
      <c r="T115" s="153" t="s">
        <v>18681</v>
      </c>
      <c r="U115" s="153" t="s">
        <v>18680</v>
      </c>
      <c r="V115" s="152">
        <v>2015</v>
      </c>
      <c r="W115" s="153" t="s">
        <v>18679</v>
      </c>
      <c r="AA115" s="153" t="s">
        <v>18678</v>
      </c>
      <c r="AB115" s="153" t="s">
        <v>18677</v>
      </c>
      <c r="AC115" s="153" t="s">
        <v>18676</v>
      </c>
      <c r="AD115" s="153" t="s">
        <v>18675</v>
      </c>
      <c r="AE115" s="153" t="s">
        <v>18674</v>
      </c>
      <c r="AF115" s="153" t="s">
        <v>18673</v>
      </c>
      <c r="AG115" s="152">
        <v>4.0000000000000001E-3</v>
      </c>
      <c r="AH115" s="153" t="s">
        <v>12212</v>
      </c>
      <c r="AI115" s="152">
        <v>2015</v>
      </c>
      <c r="AJ115" s="151">
        <v>39295</v>
      </c>
      <c r="AK115" s="147"/>
      <c r="AL115" s="148">
        <f t="shared" si="1"/>
        <v>10.58904109589041</v>
      </c>
    </row>
    <row r="116" spans="1:38" x14ac:dyDescent="0.25">
      <c r="A116" s="152">
        <v>736750</v>
      </c>
      <c r="B116" s="152">
        <v>153754</v>
      </c>
      <c r="C116" s="152">
        <v>126873</v>
      </c>
      <c r="D116" s="152">
        <v>52087</v>
      </c>
      <c r="E116" s="153" t="s">
        <v>18973</v>
      </c>
      <c r="F116" s="153" t="s">
        <v>18972</v>
      </c>
      <c r="G116" s="152">
        <v>20</v>
      </c>
      <c r="H116" s="153" t="s">
        <v>18687</v>
      </c>
      <c r="I116" s="154" t="s">
        <v>18695</v>
      </c>
      <c r="J116" s="153" t="s">
        <v>20448</v>
      </c>
      <c r="K116" s="152">
        <v>1</v>
      </c>
      <c r="L116" s="153" t="s">
        <v>20447</v>
      </c>
      <c r="M116" s="153" t="s">
        <v>509</v>
      </c>
      <c r="N116" s="153" t="s">
        <v>509</v>
      </c>
      <c r="O116" s="152">
        <v>1.5E-3</v>
      </c>
      <c r="P116" s="153" t="s">
        <v>18693</v>
      </c>
      <c r="Q116" s="153" t="s">
        <v>18692</v>
      </c>
      <c r="R116" s="153" t="s">
        <v>18673</v>
      </c>
      <c r="S116" s="152">
        <v>0.17100000000000001</v>
      </c>
      <c r="T116" s="153" t="s">
        <v>18681</v>
      </c>
      <c r="U116" s="153" t="s">
        <v>18680</v>
      </c>
      <c r="V116" s="152">
        <v>2015</v>
      </c>
      <c r="W116" s="153" t="s">
        <v>18679</v>
      </c>
      <c r="AA116" s="153" t="s">
        <v>18678</v>
      </c>
      <c r="AB116" s="153" t="s">
        <v>18677</v>
      </c>
      <c r="AC116" s="153" t="s">
        <v>18676</v>
      </c>
      <c r="AD116" s="153" t="s">
        <v>18675</v>
      </c>
      <c r="AE116" s="153" t="s">
        <v>18674</v>
      </c>
      <c r="AF116" s="153" t="s">
        <v>18673</v>
      </c>
      <c r="AG116" s="152">
        <v>3.5999999999999999E-3</v>
      </c>
      <c r="AH116" s="153" t="s">
        <v>12212</v>
      </c>
      <c r="AI116" s="152">
        <v>2015</v>
      </c>
      <c r="AJ116" s="151">
        <v>36678</v>
      </c>
      <c r="AK116" s="147"/>
      <c r="AL116" s="148">
        <f t="shared" si="1"/>
        <v>17.758904109589039</v>
      </c>
    </row>
    <row r="117" spans="1:38" x14ac:dyDescent="0.25">
      <c r="A117" s="152">
        <v>736675</v>
      </c>
      <c r="B117" s="152">
        <v>182534</v>
      </c>
      <c r="C117" s="152">
        <v>150758</v>
      </c>
      <c r="D117" s="152">
        <v>52087</v>
      </c>
      <c r="E117" s="153" t="s">
        <v>18973</v>
      </c>
      <c r="F117" s="153" t="s">
        <v>18972</v>
      </c>
      <c r="G117" s="152">
        <v>51</v>
      </c>
      <c r="H117" s="153" t="s">
        <v>18687</v>
      </c>
      <c r="I117" s="154" t="s">
        <v>18695</v>
      </c>
      <c r="J117" s="153" t="s">
        <v>20424</v>
      </c>
      <c r="K117" s="152">
        <v>1</v>
      </c>
      <c r="L117" s="153" t="s">
        <v>509</v>
      </c>
      <c r="M117" s="153" t="s">
        <v>509</v>
      </c>
      <c r="N117" s="153" t="s">
        <v>509</v>
      </c>
      <c r="O117" s="152">
        <v>1.5E-3</v>
      </c>
      <c r="P117" s="153" t="s">
        <v>18693</v>
      </c>
      <c r="Q117" s="153" t="s">
        <v>18692</v>
      </c>
      <c r="R117" s="153" t="s">
        <v>18673</v>
      </c>
      <c r="S117" s="152">
        <v>0.16200000000000001</v>
      </c>
      <c r="T117" s="153" t="s">
        <v>18681</v>
      </c>
      <c r="U117" s="153" t="s">
        <v>18680</v>
      </c>
      <c r="V117" s="152">
        <v>2015</v>
      </c>
      <c r="W117" s="153" t="s">
        <v>18679</v>
      </c>
      <c r="AA117" s="153" t="s">
        <v>18678</v>
      </c>
      <c r="AB117" s="153" t="s">
        <v>18677</v>
      </c>
      <c r="AC117" s="153" t="s">
        <v>18676</v>
      </c>
      <c r="AD117" s="153" t="s">
        <v>18675</v>
      </c>
      <c r="AE117" s="153" t="s">
        <v>18674</v>
      </c>
      <c r="AF117" s="153" t="s">
        <v>18673</v>
      </c>
      <c r="AG117" s="152">
        <v>3.3999999999999998E-3</v>
      </c>
      <c r="AH117" s="153" t="s">
        <v>12212</v>
      </c>
      <c r="AI117" s="152">
        <v>2015</v>
      </c>
      <c r="AJ117" s="151">
        <v>33390</v>
      </c>
      <c r="AK117" s="147"/>
      <c r="AL117" s="148">
        <f t="shared" si="1"/>
        <v>26.767123287671232</v>
      </c>
    </row>
    <row r="118" spans="1:38" x14ac:dyDescent="0.25">
      <c r="A118" s="152">
        <v>736582</v>
      </c>
      <c r="B118" s="152">
        <v>182565</v>
      </c>
      <c r="C118" s="152">
        <v>150789</v>
      </c>
      <c r="D118" s="152">
        <v>52087</v>
      </c>
      <c r="E118" s="153" t="s">
        <v>18973</v>
      </c>
      <c r="F118" s="153" t="s">
        <v>18972</v>
      </c>
      <c r="G118" s="152">
        <v>82</v>
      </c>
      <c r="H118" s="153" t="s">
        <v>18687</v>
      </c>
      <c r="I118" s="154" t="s">
        <v>18695</v>
      </c>
      <c r="J118" s="153" t="s">
        <v>20413</v>
      </c>
      <c r="K118" s="152">
        <v>1</v>
      </c>
      <c r="L118" s="153" t="s">
        <v>509</v>
      </c>
      <c r="M118" s="153" t="s">
        <v>509</v>
      </c>
      <c r="N118" s="153" t="s">
        <v>509</v>
      </c>
      <c r="O118" s="152">
        <v>1.5E-3</v>
      </c>
      <c r="P118" s="153" t="s">
        <v>18693</v>
      </c>
      <c r="Q118" s="153" t="s">
        <v>18692</v>
      </c>
      <c r="R118" s="153" t="s">
        <v>18673</v>
      </c>
      <c r="S118" s="152">
        <v>0.157</v>
      </c>
      <c r="T118" s="153" t="s">
        <v>18681</v>
      </c>
      <c r="U118" s="153" t="s">
        <v>18680</v>
      </c>
      <c r="V118" s="152">
        <v>2015</v>
      </c>
      <c r="W118" s="153" t="s">
        <v>18679</v>
      </c>
      <c r="AA118" s="153" t="s">
        <v>18678</v>
      </c>
      <c r="AB118" s="153" t="s">
        <v>18677</v>
      </c>
      <c r="AC118" s="153" t="s">
        <v>18676</v>
      </c>
      <c r="AD118" s="153" t="s">
        <v>18675</v>
      </c>
      <c r="AE118" s="153" t="s">
        <v>18674</v>
      </c>
      <c r="AF118" s="153" t="s">
        <v>18673</v>
      </c>
      <c r="AG118" s="152">
        <v>3.3E-3</v>
      </c>
      <c r="AH118" s="153" t="s">
        <v>12212</v>
      </c>
      <c r="AI118" s="152">
        <v>2015</v>
      </c>
      <c r="AJ118" s="151">
        <v>37408</v>
      </c>
      <c r="AK118" s="147"/>
      <c r="AL118" s="148">
        <f t="shared" si="1"/>
        <v>15.758904109589041</v>
      </c>
    </row>
    <row r="119" spans="1:38" x14ac:dyDescent="0.25">
      <c r="A119" s="152">
        <v>736651</v>
      </c>
      <c r="B119" s="152">
        <v>182541</v>
      </c>
      <c r="C119" s="152">
        <v>150765</v>
      </c>
      <c r="D119" s="152">
        <v>52087</v>
      </c>
      <c r="E119" s="153" t="s">
        <v>18973</v>
      </c>
      <c r="F119" s="153" t="s">
        <v>18972</v>
      </c>
      <c r="G119" s="152">
        <v>58</v>
      </c>
      <c r="H119" s="153" t="s">
        <v>18687</v>
      </c>
      <c r="I119" s="154" t="s">
        <v>18695</v>
      </c>
      <c r="J119" s="153" t="s">
        <v>20399</v>
      </c>
      <c r="K119" s="152">
        <v>1</v>
      </c>
      <c r="L119" s="153" t="s">
        <v>509</v>
      </c>
      <c r="M119" s="153" t="s">
        <v>509</v>
      </c>
      <c r="N119" s="153" t="s">
        <v>509</v>
      </c>
      <c r="O119" s="152">
        <v>1.5E-3</v>
      </c>
      <c r="P119" s="153" t="s">
        <v>18693</v>
      </c>
      <c r="Q119" s="153" t="s">
        <v>18692</v>
      </c>
      <c r="R119" s="153" t="s">
        <v>18673</v>
      </c>
      <c r="S119" s="152">
        <v>0.151</v>
      </c>
      <c r="T119" s="153" t="s">
        <v>18681</v>
      </c>
      <c r="U119" s="153" t="s">
        <v>18680</v>
      </c>
      <c r="V119" s="152">
        <v>2015</v>
      </c>
      <c r="W119" s="153" t="s">
        <v>18679</v>
      </c>
      <c r="AA119" s="153" t="s">
        <v>18678</v>
      </c>
      <c r="AB119" s="153" t="s">
        <v>18677</v>
      </c>
      <c r="AC119" s="153" t="s">
        <v>18676</v>
      </c>
      <c r="AD119" s="153" t="s">
        <v>18675</v>
      </c>
      <c r="AE119" s="153" t="s">
        <v>18674</v>
      </c>
      <c r="AF119" s="153" t="s">
        <v>18673</v>
      </c>
      <c r="AG119" s="152">
        <v>3.2000000000000002E-3</v>
      </c>
      <c r="AH119" s="153" t="s">
        <v>12212</v>
      </c>
      <c r="AI119" s="152">
        <v>2015</v>
      </c>
      <c r="AJ119" s="151">
        <v>34121</v>
      </c>
      <c r="AK119" s="147"/>
      <c r="AL119" s="148">
        <f t="shared" si="1"/>
        <v>24.764383561643836</v>
      </c>
    </row>
    <row r="120" spans="1:38" x14ac:dyDescent="0.25">
      <c r="A120" s="152">
        <v>736663</v>
      </c>
      <c r="B120" s="152">
        <v>182537</v>
      </c>
      <c r="C120" s="152">
        <v>150761</v>
      </c>
      <c r="D120" s="152">
        <v>52087</v>
      </c>
      <c r="E120" s="153" t="s">
        <v>18973</v>
      </c>
      <c r="F120" s="153" t="s">
        <v>18972</v>
      </c>
      <c r="G120" s="152">
        <v>54</v>
      </c>
      <c r="H120" s="153" t="s">
        <v>18687</v>
      </c>
      <c r="I120" s="154" t="s">
        <v>18695</v>
      </c>
      <c r="J120" s="153" t="s">
        <v>20379</v>
      </c>
      <c r="K120" s="152">
        <v>1</v>
      </c>
      <c r="L120" s="153" t="s">
        <v>509</v>
      </c>
      <c r="M120" s="153" t="s">
        <v>509</v>
      </c>
      <c r="N120" s="153" t="s">
        <v>509</v>
      </c>
      <c r="O120" s="152">
        <v>1.5E-3</v>
      </c>
      <c r="P120" s="153" t="s">
        <v>18693</v>
      </c>
      <c r="Q120" s="153" t="s">
        <v>18692</v>
      </c>
      <c r="R120" s="153" t="s">
        <v>18673</v>
      </c>
      <c r="S120" s="152">
        <v>0.14399999999999999</v>
      </c>
      <c r="T120" s="153" t="s">
        <v>18681</v>
      </c>
      <c r="U120" s="153" t="s">
        <v>18680</v>
      </c>
      <c r="V120" s="152">
        <v>2015</v>
      </c>
      <c r="W120" s="153" t="s">
        <v>18679</v>
      </c>
      <c r="AA120" s="153" t="s">
        <v>18678</v>
      </c>
      <c r="AB120" s="153" t="s">
        <v>18677</v>
      </c>
      <c r="AC120" s="153" t="s">
        <v>18676</v>
      </c>
      <c r="AD120" s="153" t="s">
        <v>18675</v>
      </c>
      <c r="AE120" s="153" t="s">
        <v>18674</v>
      </c>
      <c r="AF120" s="153" t="s">
        <v>18673</v>
      </c>
      <c r="AG120" s="152">
        <v>3.0999999999999999E-3</v>
      </c>
      <c r="AH120" s="153" t="s">
        <v>12212</v>
      </c>
      <c r="AI120" s="152">
        <v>2015</v>
      </c>
      <c r="AJ120" s="151">
        <v>27912</v>
      </c>
      <c r="AK120" s="147"/>
      <c r="AL120" s="148">
        <f t="shared" si="1"/>
        <v>41.775342465753425</v>
      </c>
    </row>
    <row r="121" spans="1:38" x14ac:dyDescent="0.25">
      <c r="A121" s="152">
        <v>736703</v>
      </c>
      <c r="B121" s="152">
        <v>182524</v>
      </c>
      <c r="C121" s="152">
        <v>150748</v>
      </c>
      <c r="D121" s="152">
        <v>52087</v>
      </c>
      <c r="E121" s="153" t="s">
        <v>18973</v>
      </c>
      <c r="F121" s="153" t="s">
        <v>18972</v>
      </c>
      <c r="G121" s="152">
        <v>41</v>
      </c>
      <c r="H121" s="153" t="s">
        <v>18687</v>
      </c>
      <c r="I121" s="154" t="s">
        <v>18695</v>
      </c>
      <c r="J121" s="153" t="s">
        <v>20289</v>
      </c>
      <c r="K121" s="152">
        <v>1</v>
      </c>
      <c r="L121" s="153" t="s">
        <v>509</v>
      </c>
      <c r="M121" s="153" t="s">
        <v>509</v>
      </c>
      <c r="N121" s="153" t="s">
        <v>509</v>
      </c>
      <c r="O121" s="152">
        <v>1.5E-3</v>
      </c>
      <c r="P121" s="153" t="s">
        <v>18693</v>
      </c>
      <c r="Q121" s="153" t="s">
        <v>18692</v>
      </c>
      <c r="R121" s="153" t="s">
        <v>18673</v>
      </c>
      <c r="S121" s="152">
        <v>0.124</v>
      </c>
      <c r="T121" s="153" t="s">
        <v>18681</v>
      </c>
      <c r="U121" s="153" t="s">
        <v>18680</v>
      </c>
      <c r="V121" s="152">
        <v>2015</v>
      </c>
      <c r="W121" s="153" t="s">
        <v>18679</v>
      </c>
      <c r="AA121" s="153" t="s">
        <v>18678</v>
      </c>
      <c r="AB121" s="153" t="s">
        <v>18677</v>
      </c>
      <c r="AC121" s="153" t="s">
        <v>18676</v>
      </c>
      <c r="AD121" s="153" t="s">
        <v>18675</v>
      </c>
      <c r="AE121" s="153" t="s">
        <v>18674</v>
      </c>
      <c r="AF121" s="153" t="s">
        <v>18673</v>
      </c>
      <c r="AG121" s="152">
        <v>2.5999999999999999E-3</v>
      </c>
      <c r="AH121" s="153" t="s">
        <v>12212</v>
      </c>
      <c r="AI121" s="152">
        <v>2015</v>
      </c>
      <c r="AJ121" s="151">
        <v>30468</v>
      </c>
      <c r="AK121" s="147"/>
      <c r="AL121" s="148">
        <f t="shared" si="1"/>
        <v>34.772602739726025</v>
      </c>
    </row>
    <row r="122" spans="1:38" x14ac:dyDescent="0.25">
      <c r="A122" s="152">
        <v>736790</v>
      </c>
      <c r="B122" s="152">
        <v>193267</v>
      </c>
      <c r="C122" s="152">
        <v>158847</v>
      </c>
      <c r="D122" s="152">
        <v>52087</v>
      </c>
      <c r="E122" s="153" t="s">
        <v>18973</v>
      </c>
      <c r="F122" s="153" t="s">
        <v>18972</v>
      </c>
      <c r="G122" s="152">
        <v>103</v>
      </c>
      <c r="H122" s="153" t="s">
        <v>18687</v>
      </c>
      <c r="I122" s="154" t="s">
        <v>18695</v>
      </c>
      <c r="J122" s="153" t="s">
        <v>20202</v>
      </c>
      <c r="K122" s="152">
        <v>1</v>
      </c>
      <c r="L122" s="153" t="s">
        <v>509</v>
      </c>
      <c r="M122" s="153" t="s">
        <v>509</v>
      </c>
      <c r="N122" s="153" t="s">
        <v>509</v>
      </c>
      <c r="O122" s="152">
        <v>1.5E-3</v>
      </c>
      <c r="P122" s="153" t="s">
        <v>18693</v>
      </c>
      <c r="Q122" s="153" t="s">
        <v>18692</v>
      </c>
      <c r="R122" s="153" t="s">
        <v>18673</v>
      </c>
      <c r="S122" s="152">
        <v>0.109</v>
      </c>
      <c r="T122" s="153" t="s">
        <v>18681</v>
      </c>
      <c r="U122" s="153" t="s">
        <v>18680</v>
      </c>
      <c r="V122" s="152">
        <v>2015</v>
      </c>
      <c r="W122" s="153" t="s">
        <v>18679</v>
      </c>
      <c r="AA122" s="153" t="s">
        <v>18678</v>
      </c>
      <c r="AB122" s="153" t="s">
        <v>18677</v>
      </c>
      <c r="AC122" s="153" t="s">
        <v>18676</v>
      </c>
      <c r="AD122" s="153" t="s">
        <v>18675</v>
      </c>
      <c r="AE122" s="153" t="s">
        <v>18674</v>
      </c>
      <c r="AF122" s="153" t="s">
        <v>18673</v>
      </c>
      <c r="AG122" s="152">
        <v>2.3E-3</v>
      </c>
      <c r="AH122" s="153" t="s">
        <v>12212</v>
      </c>
      <c r="AI122" s="152">
        <v>2015</v>
      </c>
      <c r="AJ122" s="151">
        <v>40695</v>
      </c>
      <c r="AK122" s="147"/>
      <c r="AL122" s="148">
        <f t="shared" si="1"/>
        <v>6.7534246575342465</v>
      </c>
    </row>
    <row r="123" spans="1:38" x14ac:dyDescent="0.25">
      <c r="A123" s="152">
        <v>736723</v>
      </c>
      <c r="B123" s="152">
        <v>182518</v>
      </c>
      <c r="C123" s="152">
        <v>150742</v>
      </c>
      <c r="D123" s="152">
        <v>52087</v>
      </c>
      <c r="E123" s="153" t="s">
        <v>18973</v>
      </c>
      <c r="F123" s="153" t="s">
        <v>18972</v>
      </c>
      <c r="G123" s="152">
        <v>35</v>
      </c>
      <c r="H123" s="153" t="s">
        <v>18687</v>
      </c>
      <c r="I123" s="154" t="s">
        <v>18695</v>
      </c>
      <c r="J123" s="153" t="s">
        <v>20186</v>
      </c>
      <c r="K123" s="152">
        <v>1</v>
      </c>
      <c r="L123" s="153" t="s">
        <v>509</v>
      </c>
      <c r="M123" s="153" t="s">
        <v>509</v>
      </c>
      <c r="N123" s="153" t="s">
        <v>509</v>
      </c>
      <c r="O123" s="152">
        <v>1.5E-3</v>
      </c>
      <c r="P123" s="153" t="s">
        <v>18693</v>
      </c>
      <c r="Q123" s="153" t="s">
        <v>18692</v>
      </c>
      <c r="R123" s="153" t="s">
        <v>18673</v>
      </c>
      <c r="S123" s="152">
        <v>0.10199999999999999</v>
      </c>
      <c r="T123" s="153" t="s">
        <v>18681</v>
      </c>
      <c r="U123" s="153" t="s">
        <v>18680</v>
      </c>
      <c r="V123" s="152">
        <v>2015</v>
      </c>
      <c r="W123" s="153" t="s">
        <v>18679</v>
      </c>
      <c r="AA123" s="153" t="s">
        <v>18678</v>
      </c>
      <c r="AB123" s="153" t="s">
        <v>18677</v>
      </c>
      <c r="AC123" s="153" t="s">
        <v>18676</v>
      </c>
      <c r="AD123" s="153" t="s">
        <v>18675</v>
      </c>
      <c r="AE123" s="153" t="s">
        <v>18674</v>
      </c>
      <c r="AF123" s="153" t="s">
        <v>18673</v>
      </c>
      <c r="AG123" s="152">
        <v>2.2000000000000001E-3</v>
      </c>
      <c r="AH123" s="153" t="s">
        <v>12212</v>
      </c>
      <c r="AI123" s="152">
        <v>2015</v>
      </c>
      <c r="AJ123" s="151">
        <v>34486</v>
      </c>
      <c r="AK123" s="147"/>
      <c r="AL123" s="148">
        <f t="shared" si="1"/>
        <v>23.764383561643836</v>
      </c>
    </row>
    <row r="124" spans="1:38" x14ac:dyDescent="0.25">
      <c r="A124" s="152">
        <v>736655</v>
      </c>
      <c r="B124" s="152">
        <v>182540</v>
      </c>
      <c r="C124" s="152">
        <v>150764</v>
      </c>
      <c r="D124" s="152">
        <v>52087</v>
      </c>
      <c r="E124" s="153" t="s">
        <v>18973</v>
      </c>
      <c r="F124" s="153" t="s">
        <v>18972</v>
      </c>
      <c r="G124" s="152">
        <v>57</v>
      </c>
      <c r="H124" s="153" t="s">
        <v>18687</v>
      </c>
      <c r="I124" s="154" t="s">
        <v>18695</v>
      </c>
      <c r="J124" s="153" t="s">
        <v>20102</v>
      </c>
      <c r="K124" s="152">
        <v>1</v>
      </c>
      <c r="L124" s="153" t="s">
        <v>509</v>
      </c>
      <c r="M124" s="153" t="s">
        <v>509</v>
      </c>
      <c r="N124" s="153" t="s">
        <v>509</v>
      </c>
      <c r="O124" s="152">
        <v>1.5E-3</v>
      </c>
      <c r="P124" s="153" t="s">
        <v>18693</v>
      </c>
      <c r="Q124" s="153" t="s">
        <v>18692</v>
      </c>
      <c r="R124" s="153" t="s">
        <v>18673</v>
      </c>
      <c r="S124" s="152">
        <v>9.2999999999999999E-2</v>
      </c>
      <c r="T124" s="153" t="s">
        <v>18681</v>
      </c>
      <c r="U124" s="153" t="s">
        <v>18680</v>
      </c>
      <c r="V124" s="152">
        <v>2015</v>
      </c>
      <c r="W124" s="153" t="s">
        <v>18679</v>
      </c>
      <c r="AA124" s="153" t="s">
        <v>18678</v>
      </c>
      <c r="AB124" s="153" t="s">
        <v>18677</v>
      </c>
      <c r="AC124" s="153" t="s">
        <v>18676</v>
      </c>
      <c r="AD124" s="153" t="s">
        <v>18675</v>
      </c>
      <c r="AE124" s="153" t="s">
        <v>18674</v>
      </c>
      <c r="AF124" s="153" t="s">
        <v>18673</v>
      </c>
      <c r="AG124" s="152">
        <v>2E-3</v>
      </c>
      <c r="AH124" s="153" t="s">
        <v>12212</v>
      </c>
      <c r="AI124" s="152">
        <v>2015</v>
      </c>
      <c r="AJ124" s="151">
        <v>34121</v>
      </c>
      <c r="AK124" s="147"/>
      <c r="AL124" s="148">
        <f t="shared" si="1"/>
        <v>24.764383561643836</v>
      </c>
    </row>
    <row r="125" spans="1:38" x14ac:dyDescent="0.25">
      <c r="A125" s="152">
        <v>736687</v>
      </c>
      <c r="B125" s="152">
        <v>182528</v>
      </c>
      <c r="C125" s="152">
        <v>150752</v>
      </c>
      <c r="D125" s="152">
        <v>52087</v>
      </c>
      <c r="E125" s="153" t="s">
        <v>18973</v>
      </c>
      <c r="F125" s="153" t="s">
        <v>18972</v>
      </c>
      <c r="G125" s="152">
        <v>45</v>
      </c>
      <c r="H125" s="153" t="s">
        <v>18687</v>
      </c>
      <c r="I125" s="154" t="s">
        <v>18695</v>
      </c>
      <c r="J125" s="153" t="s">
        <v>20101</v>
      </c>
      <c r="K125" s="152">
        <v>1</v>
      </c>
      <c r="L125" s="153" t="s">
        <v>509</v>
      </c>
      <c r="M125" s="153" t="s">
        <v>509</v>
      </c>
      <c r="N125" s="153" t="s">
        <v>509</v>
      </c>
      <c r="O125" s="152">
        <v>1.5E-3</v>
      </c>
      <c r="P125" s="153" t="s">
        <v>18693</v>
      </c>
      <c r="Q125" s="153" t="s">
        <v>18692</v>
      </c>
      <c r="R125" s="153" t="s">
        <v>18673</v>
      </c>
      <c r="S125" s="152">
        <v>9.4799999999999995E-2</v>
      </c>
      <c r="T125" s="153" t="s">
        <v>18681</v>
      </c>
      <c r="U125" s="153" t="s">
        <v>18680</v>
      </c>
      <c r="V125" s="152">
        <v>2015</v>
      </c>
      <c r="W125" s="153" t="s">
        <v>18679</v>
      </c>
      <c r="AA125" s="153" t="s">
        <v>18678</v>
      </c>
      <c r="AB125" s="153" t="s">
        <v>18677</v>
      </c>
      <c r="AC125" s="153" t="s">
        <v>18676</v>
      </c>
      <c r="AD125" s="153" t="s">
        <v>18675</v>
      </c>
      <c r="AE125" s="153" t="s">
        <v>18674</v>
      </c>
      <c r="AF125" s="153" t="s">
        <v>18673</v>
      </c>
      <c r="AG125" s="152">
        <v>2E-3</v>
      </c>
      <c r="AH125" s="153" t="s">
        <v>12212</v>
      </c>
      <c r="AI125" s="152">
        <v>2015</v>
      </c>
      <c r="AJ125" s="151">
        <v>29007</v>
      </c>
      <c r="AK125" s="147"/>
      <c r="AL125" s="148">
        <f t="shared" si="1"/>
        <v>38.775342465753425</v>
      </c>
    </row>
    <row r="126" spans="1:38" x14ac:dyDescent="0.25">
      <c r="A126" s="152">
        <v>736784</v>
      </c>
      <c r="B126" s="152">
        <v>193269</v>
      </c>
      <c r="C126" s="152">
        <v>158849</v>
      </c>
      <c r="D126" s="152">
        <v>52087</v>
      </c>
      <c r="E126" s="153" t="s">
        <v>18973</v>
      </c>
      <c r="F126" s="153" t="s">
        <v>18972</v>
      </c>
      <c r="G126" s="152">
        <v>105</v>
      </c>
      <c r="H126" s="153" t="s">
        <v>18687</v>
      </c>
      <c r="I126" s="154" t="s">
        <v>18695</v>
      </c>
      <c r="J126" s="153" t="s">
        <v>20035</v>
      </c>
      <c r="K126" s="152">
        <v>1</v>
      </c>
      <c r="L126" s="153" t="s">
        <v>509</v>
      </c>
      <c r="M126" s="153" t="s">
        <v>509</v>
      </c>
      <c r="N126" s="153" t="s">
        <v>509</v>
      </c>
      <c r="O126" s="152">
        <v>1.5E-3</v>
      </c>
      <c r="P126" s="153" t="s">
        <v>18693</v>
      </c>
      <c r="Q126" s="153" t="s">
        <v>18692</v>
      </c>
      <c r="R126" s="153" t="s">
        <v>18673</v>
      </c>
      <c r="S126" s="152">
        <v>8.4000000000000005E-2</v>
      </c>
      <c r="T126" s="153" t="s">
        <v>18681</v>
      </c>
      <c r="U126" s="153" t="s">
        <v>18680</v>
      </c>
      <c r="V126" s="152">
        <v>2015</v>
      </c>
      <c r="W126" s="153" t="s">
        <v>18679</v>
      </c>
      <c r="AA126" s="153" t="s">
        <v>18678</v>
      </c>
      <c r="AB126" s="153" t="s">
        <v>18677</v>
      </c>
      <c r="AC126" s="153" t="s">
        <v>18676</v>
      </c>
      <c r="AD126" s="153" t="s">
        <v>18675</v>
      </c>
      <c r="AE126" s="153" t="s">
        <v>18674</v>
      </c>
      <c r="AF126" s="153" t="s">
        <v>18673</v>
      </c>
      <c r="AG126" s="152">
        <v>1.8E-3</v>
      </c>
      <c r="AH126" s="153" t="s">
        <v>12212</v>
      </c>
      <c r="AI126" s="152">
        <v>2015</v>
      </c>
      <c r="AJ126" s="151">
        <v>41153</v>
      </c>
      <c r="AK126" s="147"/>
      <c r="AL126" s="148">
        <f t="shared" si="1"/>
        <v>5.4986301369863018</v>
      </c>
    </row>
    <row r="127" spans="1:38" x14ac:dyDescent="0.25">
      <c r="A127" s="152">
        <v>736628</v>
      </c>
      <c r="B127" s="152">
        <v>182548</v>
      </c>
      <c r="C127" s="152">
        <v>150772</v>
      </c>
      <c r="D127" s="152">
        <v>52087</v>
      </c>
      <c r="E127" s="153" t="s">
        <v>18973</v>
      </c>
      <c r="F127" s="153" t="s">
        <v>18972</v>
      </c>
      <c r="G127" s="152">
        <v>65</v>
      </c>
      <c r="H127" s="153" t="s">
        <v>18687</v>
      </c>
      <c r="I127" s="154" t="s">
        <v>18695</v>
      </c>
      <c r="J127" s="153" t="s">
        <v>19995</v>
      </c>
      <c r="K127" s="152">
        <v>1</v>
      </c>
      <c r="L127" s="153" t="s">
        <v>509</v>
      </c>
      <c r="M127" s="153" t="s">
        <v>509</v>
      </c>
      <c r="N127" s="153" t="s">
        <v>509</v>
      </c>
      <c r="O127" s="152">
        <v>1.5E-3</v>
      </c>
      <c r="P127" s="153" t="s">
        <v>18693</v>
      </c>
      <c r="Q127" s="153" t="s">
        <v>18692</v>
      </c>
      <c r="R127" s="153" t="s">
        <v>18673</v>
      </c>
      <c r="S127" s="152">
        <v>8.1000000000000003E-2</v>
      </c>
      <c r="T127" s="153" t="s">
        <v>18681</v>
      </c>
      <c r="U127" s="153" t="s">
        <v>18680</v>
      </c>
      <c r="V127" s="152">
        <v>2015</v>
      </c>
      <c r="W127" s="153" t="s">
        <v>18679</v>
      </c>
      <c r="AA127" s="153" t="s">
        <v>18678</v>
      </c>
      <c r="AB127" s="153" t="s">
        <v>18677</v>
      </c>
      <c r="AC127" s="153" t="s">
        <v>18676</v>
      </c>
      <c r="AD127" s="153" t="s">
        <v>18675</v>
      </c>
      <c r="AE127" s="153" t="s">
        <v>18674</v>
      </c>
      <c r="AF127" s="153" t="s">
        <v>18673</v>
      </c>
      <c r="AG127" s="152">
        <v>1.6999999999999999E-3</v>
      </c>
      <c r="AH127" s="153" t="s">
        <v>12212</v>
      </c>
      <c r="AI127" s="152">
        <v>2015</v>
      </c>
      <c r="AJ127" s="151">
        <v>23894</v>
      </c>
      <c r="AK127" s="147"/>
      <c r="AL127" s="148">
        <f t="shared" si="1"/>
        <v>52.783561643835618</v>
      </c>
    </row>
    <row r="128" spans="1:38" x14ac:dyDescent="0.25">
      <c r="A128" s="152">
        <v>736796</v>
      </c>
      <c r="B128" s="152">
        <v>192280</v>
      </c>
      <c r="C128" s="152">
        <v>158131</v>
      </c>
      <c r="D128" s="152">
        <v>52087</v>
      </c>
      <c r="E128" s="153" t="s">
        <v>18973</v>
      </c>
      <c r="F128" s="153" t="s">
        <v>18972</v>
      </c>
      <c r="G128" s="152">
        <v>101</v>
      </c>
      <c r="H128" s="153" t="s">
        <v>18687</v>
      </c>
      <c r="I128" s="154" t="s">
        <v>18695</v>
      </c>
      <c r="J128" s="153" t="s">
        <v>19992</v>
      </c>
      <c r="K128" s="152">
        <v>1</v>
      </c>
      <c r="L128" s="153" t="s">
        <v>18694</v>
      </c>
      <c r="M128" s="153" t="s">
        <v>509</v>
      </c>
      <c r="N128" s="153" t="s">
        <v>509</v>
      </c>
      <c r="O128" s="152">
        <v>1.5E-3</v>
      </c>
      <c r="P128" s="153" t="s">
        <v>18745</v>
      </c>
      <c r="Q128" s="153" t="s">
        <v>18744</v>
      </c>
      <c r="R128" s="153" t="s">
        <v>18673</v>
      </c>
      <c r="S128" s="152">
        <v>0.08</v>
      </c>
      <c r="T128" s="153" t="s">
        <v>18681</v>
      </c>
      <c r="U128" s="153" t="s">
        <v>18680</v>
      </c>
      <c r="V128" s="152">
        <v>2015</v>
      </c>
      <c r="W128" s="153" t="s">
        <v>18679</v>
      </c>
      <c r="AA128" s="153" t="s">
        <v>18678</v>
      </c>
      <c r="AB128" s="153" t="s">
        <v>18677</v>
      </c>
      <c r="AC128" s="153" t="s">
        <v>18676</v>
      </c>
      <c r="AD128" s="153" t="s">
        <v>18675</v>
      </c>
      <c r="AE128" s="153" t="s">
        <v>18674</v>
      </c>
      <c r="AF128" s="153" t="s">
        <v>18673</v>
      </c>
      <c r="AG128" s="152">
        <v>1.6999999999999999E-3</v>
      </c>
      <c r="AH128" s="153" t="s">
        <v>12212</v>
      </c>
      <c r="AI128" s="152">
        <v>2015</v>
      </c>
      <c r="AJ128" s="151">
        <v>40179</v>
      </c>
      <c r="AK128" s="147"/>
      <c r="AL128" s="148">
        <f t="shared" si="1"/>
        <v>8.1671232876712327</v>
      </c>
    </row>
    <row r="129" spans="1:38" x14ac:dyDescent="0.25">
      <c r="A129" s="152">
        <v>736528</v>
      </c>
      <c r="B129" s="152">
        <v>188762</v>
      </c>
      <c r="C129" s="152">
        <v>155607</v>
      </c>
      <c r="D129" s="152">
        <v>52087</v>
      </c>
      <c r="E129" s="153" t="s">
        <v>18973</v>
      </c>
      <c r="F129" s="153" t="s">
        <v>18972</v>
      </c>
      <c r="G129" s="152">
        <v>99</v>
      </c>
      <c r="H129" s="153" t="s">
        <v>18687</v>
      </c>
      <c r="I129" s="154" t="s">
        <v>18695</v>
      </c>
      <c r="J129" s="153" t="s">
        <v>19794</v>
      </c>
      <c r="K129" s="152">
        <v>1</v>
      </c>
      <c r="L129" s="153" t="s">
        <v>509</v>
      </c>
      <c r="M129" s="153" t="s">
        <v>509</v>
      </c>
      <c r="N129" s="153" t="s">
        <v>509</v>
      </c>
      <c r="O129" s="152">
        <v>1.5E-3</v>
      </c>
      <c r="P129" s="153" t="s">
        <v>18693</v>
      </c>
      <c r="Q129" s="153" t="s">
        <v>18692</v>
      </c>
      <c r="R129" s="153" t="s">
        <v>18673</v>
      </c>
      <c r="S129" s="152">
        <v>6.2E-2</v>
      </c>
      <c r="T129" s="153" t="s">
        <v>18681</v>
      </c>
      <c r="U129" s="153" t="s">
        <v>18680</v>
      </c>
      <c r="V129" s="152">
        <v>2015</v>
      </c>
      <c r="W129" s="153" t="s">
        <v>18679</v>
      </c>
      <c r="AA129" s="153" t="s">
        <v>18678</v>
      </c>
      <c r="AB129" s="153" t="s">
        <v>18677</v>
      </c>
      <c r="AC129" s="153" t="s">
        <v>18676</v>
      </c>
      <c r="AD129" s="153" t="s">
        <v>18675</v>
      </c>
      <c r="AE129" s="153" t="s">
        <v>18674</v>
      </c>
      <c r="AF129" s="153" t="s">
        <v>18673</v>
      </c>
      <c r="AG129" s="152">
        <v>1.2999999999999999E-3</v>
      </c>
      <c r="AH129" s="153" t="s">
        <v>12212</v>
      </c>
      <c r="AI129" s="152">
        <v>2015</v>
      </c>
      <c r="AJ129" s="151">
        <v>39904</v>
      </c>
      <c r="AK129" s="147"/>
      <c r="AL129" s="148">
        <f t="shared" si="1"/>
        <v>8.9205479452054792</v>
      </c>
    </row>
    <row r="130" spans="1:38" x14ac:dyDescent="0.25">
      <c r="A130" s="152">
        <v>736671</v>
      </c>
      <c r="B130" s="152">
        <v>182535</v>
      </c>
      <c r="C130" s="152">
        <v>150759</v>
      </c>
      <c r="D130" s="152">
        <v>52087</v>
      </c>
      <c r="E130" s="153" t="s">
        <v>18973</v>
      </c>
      <c r="F130" s="153" t="s">
        <v>18972</v>
      </c>
      <c r="G130" s="152">
        <v>52</v>
      </c>
      <c r="H130" s="153" t="s">
        <v>18687</v>
      </c>
      <c r="I130" s="154" t="s">
        <v>18695</v>
      </c>
      <c r="J130" s="153" t="s">
        <v>19793</v>
      </c>
      <c r="K130" s="152">
        <v>1</v>
      </c>
      <c r="L130" s="153" t="s">
        <v>509</v>
      </c>
      <c r="M130" s="153" t="s">
        <v>509</v>
      </c>
      <c r="N130" s="153" t="s">
        <v>509</v>
      </c>
      <c r="O130" s="152">
        <v>1.5E-3</v>
      </c>
      <c r="P130" s="153" t="s">
        <v>18693</v>
      </c>
      <c r="Q130" s="153" t="s">
        <v>18692</v>
      </c>
      <c r="R130" s="153" t="s">
        <v>18673</v>
      </c>
      <c r="S130" s="152">
        <v>6.2E-2</v>
      </c>
      <c r="T130" s="153" t="s">
        <v>18681</v>
      </c>
      <c r="U130" s="153" t="s">
        <v>18680</v>
      </c>
      <c r="V130" s="152">
        <v>2015</v>
      </c>
      <c r="W130" s="153" t="s">
        <v>18679</v>
      </c>
      <c r="AA130" s="153" t="s">
        <v>18678</v>
      </c>
      <c r="AB130" s="153" t="s">
        <v>18677</v>
      </c>
      <c r="AC130" s="153" t="s">
        <v>18676</v>
      </c>
      <c r="AD130" s="153" t="s">
        <v>18675</v>
      </c>
      <c r="AE130" s="153" t="s">
        <v>18674</v>
      </c>
      <c r="AF130" s="153" t="s">
        <v>18673</v>
      </c>
      <c r="AG130" s="152">
        <v>1.2999999999999999E-3</v>
      </c>
      <c r="AH130" s="153" t="s">
        <v>12212</v>
      </c>
      <c r="AI130" s="152">
        <v>2015</v>
      </c>
      <c r="AJ130" s="151">
        <v>33390</v>
      </c>
      <c r="AK130" s="147"/>
      <c r="AL130" s="148">
        <f t="shared" si="1"/>
        <v>26.767123287671232</v>
      </c>
    </row>
    <row r="131" spans="1:38" x14ac:dyDescent="0.25">
      <c r="A131" s="152">
        <v>736695</v>
      </c>
      <c r="B131" s="152">
        <v>182526</v>
      </c>
      <c r="C131" s="152">
        <v>150750</v>
      </c>
      <c r="D131" s="152">
        <v>52087</v>
      </c>
      <c r="E131" s="153" t="s">
        <v>18973</v>
      </c>
      <c r="F131" s="153" t="s">
        <v>18972</v>
      </c>
      <c r="G131" s="152">
        <v>43</v>
      </c>
      <c r="H131" s="153" t="s">
        <v>18687</v>
      </c>
      <c r="I131" s="154" t="s">
        <v>18695</v>
      </c>
      <c r="J131" s="153" t="s">
        <v>19789</v>
      </c>
      <c r="K131" s="152">
        <v>1</v>
      </c>
      <c r="L131" s="153" t="s">
        <v>509</v>
      </c>
      <c r="M131" s="153" t="s">
        <v>509</v>
      </c>
      <c r="N131" s="153" t="s">
        <v>509</v>
      </c>
      <c r="O131" s="152">
        <v>1.5E-3</v>
      </c>
      <c r="P131" s="153" t="s">
        <v>18693</v>
      </c>
      <c r="Q131" s="153" t="s">
        <v>18692</v>
      </c>
      <c r="R131" s="153" t="s">
        <v>18673</v>
      </c>
      <c r="S131" s="152">
        <v>0.06</v>
      </c>
      <c r="T131" s="153" t="s">
        <v>18681</v>
      </c>
      <c r="U131" s="153" t="s">
        <v>18680</v>
      </c>
      <c r="V131" s="152">
        <v>2015</v>
      </c>
      <c r="W131" s="153" t="s">
        <v>18679</v>
      </c>
      <c r="AA131" s="153" t="s">
        <v>18678</v>
      </c>
      <c r="AB131" s="153" t="s">
        <v>18677</v>
      </c>
      <c r="AC131" s="153" t="s">
        <v>18676</v>
      </c>
      <c r="AD131" s="153" t="s">
        <v>18675</v>
      </c>
      <c r="AE131" s="153" t="s">
        <v>18674</v>
      </c>
      <c r="AF131" s="153" t="s">
        <v>18673</v>
      </c>
      <c r="AG131" s="152">
        <v>1.2999999999999999E-3</v>
      </c>
      <c r="AH131" s="153" t="s">
        <v>12212</v>
      </c>
      <c r="AI131" s="152">
        <v>2015</v>
      </c>
      <c r="AJ131" s="151">
        <v>33390</v>
      </c>
      <c r="AK131" s="147"/>
      <c r="AL131" s="148">
        <f t="shared" ref="AL131:AL194" si="2">($AO$3-AJ131)/365</f>
        <v>26.767123287671232</v>
      </c>
    </row>
    <row r="132" spans="1:38" x14ac:dyDescent="0.25">
      <c r="A132" s="152">
        <v>736659</v>
      </c>
      <c r="B132" s="152">
        <v>182538</v>
      </c>
      <c r="C132" s="152">
        <v>150762</v>
      </c>
      <c r="D132" s="152">
        <v>52087</v>
      </c>
      <c r="E132" s="153" t="s">
        <v>18973</v>
      </c>
      <c r="F132" s="153" t="s">
        <v>18972</v>
      </c>
      <c r="G132" s="152">
        <v>55</v>
      </c>
      <c r="H132" s="153" t="s">
        <v>18687</v>
      </c>
      <c r="I132" s="154" t="s">
        <v>18695</v>
      </c>
      <c r="J132" s="153" t="s">
        <v>19756</v>
      </c>
      <c r="K132" s="152">
        <v>1</v>
      </c>
      <c r="L132" s="153" t="s">
        <v>509</v>
      </c>
      <c r="M132" s="153" t="s">
        <v>509</v>
      </c>
      <c r="N132" s="153" t="s">
        <v>509</v>
      </c>
      <c r="O132" s="152">
        <v>1.5E-3</v>
      </c>
      <c r="P132" s="153" t="s">
        <v>18693</v>
      </c>
      <c r="Q132" s="153" t="s">
        <v>18692</v>
      </c>
      <c r="R132" s="153" t="s">
        <v>18673</v>
      </c>
      <c r="S132" s="152">
        <v>5.6000000000000001E-2</v>
      </c>
      <c r="T132" s="153" t="s">
        <v>18681</v>
      </c>
      <c r="U132" s="153" t="s">
        <v>18680</v>
      </c>
      <c r="V132" s="152">
        <v>2015</v>
      </c>
      <c r="W132" s="153" t="s">
        <v>18679</v>
      </c>
      <c r="AA132" s="153" t="s">
        <v>18678</v>
      </c>
      <c r="AB132" s="153" t="s">
        <v>18677</v>
      </c>
      <c r="AC132" s="153" t="s">
        <v>18676</v>
      </c>
      <c r="AD132" s="153" t="s">
        <v>18675</v>
      </c>
      <c r="AE132" s="153" t="s">
        <v>18674</v>
      </c>
      <c r="AF132" s="153" t="s">
        <v>18673</v>
      </c>
      <c r="AG132" s="152">
        <v>1.1999999999999999E-3</v>
      </c>
      <c r="AH132" s="153" t="s">
        <v>12212</v>
      </c>
      <c r="AI132" s="152">
        <v>2015</v>
      </c>
      <c r="AJ132" s="151">
        <v>37043</v>
      </c>
      <c r="AK132" s="147"/>
      <c r="AL132" s="148">
        <f t="shared" si="2"/>
        <v>16.758904109589039</v>
      </c>
    </row>
    <row r="133" spans="1:38" x14ac:dyDescent="0.25">
      <c r="A133" s="152">
        <v>736691</v>
      </c>
      <c r="B133" s="152">
        <v>182527</v>
      </c>
      <c r="C133" s="152">
        <v>150751</v>
      </c>
      <c r="D133" s="152">
        <v>52087</v>
      </c>
      <c r="E133" s="153" t="s">
        <v>18973</v>
      </c>
      <c r="F133" s="153" t="s">
        <v>18972</v>
      </c>
      <c r="G133" s="152">
        <v>44</v>
      </c>
      <c r="H133" s="153" t="s">
        <v>18687</v>
      </c>
      <c r="I133" s="154" t="s">
        <v>18695</v>
      </c>
      <c r="J133" s="153" t="s">
        <v>19755</v>
      </c>
      <c r="K133" s="152">
        <v>1</v>
      </c>
      <c r="L133" s="153" t="s">
        <v>509</v>
      </c>
      <c r="M133" s="153" t="s">
        <v>509</v>
      </c>
      <c r="N133" s="153" t="s">
        <v>509</v>
      </c>
      <c r="O133" s="152">
        <v>1.5E-3</v>
      </c>
      <c r="P133" s="153" t="s">
        <v>18693</v>
      </c>
      <c r="Q133" s="153" t="s">
        <v>18692</v>
      </c>
      <c r="R133" s="153" t="s">
        <v>18673</v>
      </c>
      <c r="S133" s="152">
        <v>5.5E-2</v>
      </c>
      <c r="T133" s="153" t="s">
        <v>18681</v>
      </c>
      <c r="U133" s="153" t="s">
        <v>18680</v>
      </c>
      <c r="V133" s="152">
        <v>2015</v>
      </c>
      <c r="W133" s="153" t="s">
        <v>18679</v>
      </c>
      <c r="AA133" s="153" t="s">
        <v>18678</v>
      </c>
      <c r="AB133" s="153" t="s">
        <v>18677</v>
      </c>
      <c r="AC133" s="153" t="s">
        <v>18676</v>
      </c>
      <c r="AD133" s="153" t="s">
        <v>18675</v>
      </c>
      <c r="AE133" s="153" t="s">
        <v>18674</v>
      </c>
      <c r="AF133" s="153" t="s">
        <v>18673</v>
      </c>
      <c r="AG133" s="152">
        <v>1.1999999999999999E-3</v>
      </c>
      <c r="AH133" s="153" t="s">
        <v>12212</v>
      </c>
      <c r="AI133" s="152">
        <v>2015</v>
      </c>
      <c r="AJ133" s="151">
        <v>33390</v>
      </c>
      <c r="AK133" s="147"/>
      <c r="AL133" s="148">
        <f t="shared" si="2"/>
        <v>26.767123287671232</v>
      </c>
    </row>
    <row r="134" spans="1:38" x14ac:dyDescent="0.25">
      <c r="A134" s="152">
        <v>736715</v>
      </c>
      <c r="B134" s="152">
        <v>182521</v>
      </c>
      <c r="C134" s="152">
        <v>150745</v>
      </c>
      <c r="D134" s="152">
        <v>52087</v>
      </c>
      <c r="E134" s="153" t="s">
        <v>18973</v>
      </c>
      <c r="F134" s="153" t="s">
        <v>18972</v>
      </c>
      <c r="G134" s="152">
        <v>38</v>
      </c>
      <c r="H134" s="153" t="s">
        <v>18687</v>
      </c>
      <c r="I134" s="154" t="s">
        <v>18695</v>
      </c>
      <c r="J134" s="153" t="s">
        <v>19754</v>
      </c>
      <c r="K134" s="152">
        <v>1</v>
      </c>
      <c r="L134" s="153" t="s">
        <v>509</v>
      </c>
      <c r="M134" s="153" t="s">
        <v>509</v>
      </c>
      <c r="N134" s="153" t="s">
        <v>509</v>
      </c>
      <c r="O134" s="152">
        <v>1.5E-3</v>
      </c>
      <c r="P134" s="153" t="s">
        <v>18693</v>
      </c>
      <c r="Q134" s="153" t="s">
        <v>18692</v>
      </c>
      <c r="R134" s="153" t="s">
        <v>18673</v>
      </c>
      <c r="S134" s="152">
        <v>5.6000000000000001E-2</v>
      </c>
      <c r="T134" s="153" t="s">
        <v>18681</v>
      </c>
      <c r="U134" s="153" t="s">
        <v>18680</v>
      </c>
      <c r="V134" s="152">
        <v>2015</v>
      </c>
      <c r="W134" s="153" t="s">
        <v>18679</v>
      </c>
      <c r="AA134" s="153" t="s">
        <v>18678</v>
      </c>
      <c r="AB134" s="153" t="s">
        <v>18677</v>
      </c>
      <c r="AC134" s="153" t="s">
        <v>18676</v>
      </c>
      <c r="AD134" s="153" t="s">
        <v>18675</v>
      </c>
      <c r="AE134" s="153" t="s">
        <v>18674</v>
      </c>
      <c r="AF134" s="153" t="s">
        <v>18673</v>
      </c>
      <c r="AG134" s="152">
        <v>1.1999999999999999E-3</v>
      </c>
      <c r="AH134" s="153" t="s">
        <v>12212</v>
      </c>
      <c r="AI134" s="152">
        <v>2015</v>
      </c>
      <c r="AJ134" s="151">
        <v>34121</v>
      </c>
      <c r="AK134" s="147"/>
      <c r="AL134" s="148">
        <f t="shared" si="2"/>
        <v>24.764383561643836</v>
      </c>
    </row>
    <row r="135" spans="1:38" x14ac:dyDescent="0.25">
      <c r="A135" s="152">
        <v>736635</v>
      </c>
      <c r="B135" s="152">
        <v>185673</v>
      </c>
      <c r="C135" s="152">
        <v>150769</v>
      </c>
      <c r="D135" s="152">
        <v>52087</v>
      </c>
      <c r="E135" s="153" t="s">
        <v>18973</v>
      </c>
      <c r="F135" s="153" t="s">
        <v>18972</v>
      </c>
      <c r="G135" s="152">
        <v>62</v>
      </c>
      <c r="H135" s="153" t="s">
        <v>18687</v>
      </c>
      <c r="I135" s="154" t="s">
        <v>18695</v>
      </c>
      <c r="J135" s="153" t="s">
        <v>19687</v>
      </c>
      <c r="K135" s="152">
        <v>2</v>
      </c>
      <c r="L135" s="153" t="s">
        <v>19686</v>
      </c>
      <c r="M135" s="153" t="s">
        <v>509</v>
      </c>
      <c r="N135" s="153" t="s">
        <v>509</v>
      </c>
      <c r="O135" s="152">
        <v>1.5E-3</v>
      </c>
      <c r="P135" s="153" t="s">
        <v>18693</v>
      </c>
      <c r="Q135" s="153" t="s">
        <v>18692</v>
      </c>
      <c r="R135" s="153" t="s">
        <v>18673</v>
      </c>
      <c r="S135" s="152">
        <v>5.3999999999999999E-2</v>
      </c>
      <c r="T135" s="153" t="s">
        <v>18681</v>
      </c>
      <c r="U135" s="153" t="s">
        <v>18680</v>
      </c>
      <c r="V135" s="152">
        <v>2015</v>
      </c>
      <c r="W135" s="153" t="s">
        <v>18679</v>
      </c>
      <c r="AA135" s="153" t="s">
        <v>18678</v>
      </c>
      <c r="AB135" s="153" t="s">
        <v>18677</v>
      </c>
      <c r="AC135" s="153" t="s">
        <v>18676</v>
      </c>
      <c r="AD135" s="153" t="s">
        <v>18675</v>
      </c>
      <c r="AE135" s="153" t="s">
        <v>18674</v>
      </c>
      <c r="AF135" s="153" t="s">
        <v>18673</v>
      </c>
      <c r="AG135" s="152">
        <v>1.1000000000000001E-3</v>
      </c>
      <c r="AH135" s="153" t="s">
        <v>12212</v>
      </c>
      <c r="AI135" s="152">
        <v>2015</v>
      </c>
      <c r="AJ135" s="151">
        <v>31564</v>
      </c>
      <c r="AK135" s="147"/>
      <c r="AL135" s="148">
        <f t="shared" si="2"/>
        <v>31.769863013698629</v>
      </c>
    </row>
    <row r="136" spans="1:38" x14ac:dyDescent="0.25">
      <c r="A136" s="152">
        <v>736679</v>
      </c>
      <c r="B136" s="152">
        <v>182530</v>
      </c>
      <c r="C136" s="152">
        <v>150754</v>
      </c>
      <c r="D136" s="152">
        <v>52087</v>
      </c>
      <c r="E136" s="153" t="s">
        <v>18973</v>
      </c>
      <c r="F136" s="153" t="s">
        <v>18972</v>
      </c>
      <c r="G136" s="152">
        <v>47</v>
      </c>
      <c r="H136" s="153" t="s">
        <v>18687</v>
      </c>
      <c r="I136" s="154" t="s">
        <v>18695</v>
      </c>
      <c r="J136" s="153" t="s">
        <v>19624</v>
      </c>
      <c r="K136" s="152">
        <v>1</v>
      </c>
      <c r="L136" s="153" t="s">
        <v>509</v>
      </c>
      <c r="M136" s="153" t="s">
        <v>509</v>
      </c>
      <c r="N136" s="153" t="s">
        <v>509</v>
      </c>
      <c r="O136" s="152">
        <v>1.5E-3</v>
      </c>
      <c r="P136" s="153" t="s">
        <v>18693</v>
      </c>
      <c r="Q136" s="153" t="s">
        <v>18692</v>
      </c>
      <c r="R136" s="153" t="s">
        <v>18673</v>
      </c>
      <c r="S136" s="152">
        <v>4.9000000000000002E-2</v>
      </c>
      <c r="T136" s="153" t="s">
        <v>18681</v>
      </c>
      <c r="U136" s="153" t="s">
        <v>18680</v>
      </c>
      <c r="V136" s="152">
        <v>2015</v>
      </c>
      <c r="W136" s="153" t="s">
        <v>18679</v>
      </c>
      <c r="AA136" s="153" t="s">
        <v>18678</v>
      </c>
      <c r="AB136" s="153" t="s">
        <v>18677</v>
      </c>
      <c r="AC136" s="153" t="s">
        <v>18676</v>
      </c>
      <c r="AD136" s="153" t="s">
        <v>18675</v>
      </c>
      <c r="AE136" s="153" t="s">
        <v>18674</v>
      </c>
      <c r="AF136" s="153" t="s">
        <v>18673</v>
      </c>
      <c r="AG136" s="152">
        <v>1E-3</v>
      </c>
      <c r="AH136" s="153" t="s">
        <v>12212</v>
      </c>
      <c r="AI136" s="152">
        <v>2015</v>
      </c>
      <c r="AJ136" s="151">
        <v>32295</v>
      </c>
      <c r="AK136" s="147"/>
      <c r="AL136" s="148">
        <f t="shared" si="2"/>
        <v>29.767123287671232</v>
      </c>
    </row>
    <row r="137" spans="1:38" x14ac:dyDescent="0.25">
      <c r="A137" s="152">
        <v>736719</v>
      </c>
      <c r="B137" s="152">
        <v>182520</v>
      </c>
      <c r="C137" s="152">
        <v>150744</v>
      </c>
      <c r="D137" s="152">
        <v>52087</v>
      </c>
      <c r="E137" s="153" t="s">
        <v>18973</v>
      </c>
      <c r="F137" s="153" t="s">
        <v>18972</v>
      </c>
      <c r="G137" s="152">
        <v>37</v>
      </c>
      <c r="H137" s="153" t="s">
        <v>18687</v>
      </c>
      <c r="I137" s="154" t="s">
        <v>18695</v>
      </c>
      <c r="J137" s="153" t="s">
        <v>19622</v>
      </c>
      <c r="K137" s="152">
        <v>1</v>
      </c>
      <c r="L137" s="153" t="s">
        <v>509</v>
      </c>
      <c r="M137" s="153" t="s">
        <v>509</v>
      </c>
      <c r="N137" s="153" t="s">
        <v>509</v>
      </c>
      <c r="O137" s="152">
        <v>1.5E-3</v>
      </c>
      <c r="P137" s="153" t="s">
        <v>18693</v>
      </c>
      <c r="Q137" s="153" t="s">
        <v>18692</v>
      </c>
      <c r="R137" s="153" t="s">
        <v>18673</v>
      </c>
      <c r="S137" s="152">
        <v>4.7E-2</v>
      </c>
      <c r="T137" s="153" t="s">
        <v>18681</v>
      </c>
      <c r="U137" s="153" t="s">
        <v>18680</v>
      </c>
      <c r="V137" s="152">
        <v>2015</v>
      </c>
      <c r="W137" s="153" t="s">
        <v>18679</v>
      </c>
      <c r="AA137" s="153" t="s">
        <v>18678</v>
      </c>
      <c r="AB137" s="153" t="s">
        <v>18677</v>
      </c>
      <c r="AC137" s="153" t="s">
        <v>18676</v>
      </c>
      <c r="AD137" s="153" t="s">
        <v>18675</v>
      </c>
      <c r="AE137" s="153" t="s">
        <v>18674</v>
      </c>
      <c r="AF137" s="153" t="s">
        <v>18673</v>
      </c>
      <c r="AG137" s="152">
        <v>1E-3</v>
      </c>
      <c r="AH137" s="153" t="s">
        <v>12212</v>
      </c>
      <c r="AI137" s="152">
        <v>2015</v>
      </c>
      <c r="AJ137" s="151">
        <v>37408</v>
      </c>
      <c r="AK137" s="147"/>
      <c r="AL137" s="148">
        <f t="shared" si="2"/>
        <v>15.758904109589041</v>
      </c>
    </row>
    <row r="138" spans="1:38" x14ac:dyDescent="0.25">
      <c r="A138" s="152">
        <v>736624</v>
      </c>
      <c r="B138" s="152">
        <v>182549</v>
      </c>
      <c r="C138" s="152">
        <v>150773</v>
      </c>
      <c r="D138" s="152">
        <v>52087</v>
      </c>
      <c r="E138" s="153" t="s">
        <v>18973</v>
      </c>
      <c r="F138" s="153" t="s">
        <v>18972</v>
      </c>
      <c r="G138" s="152">
        <v>66</v>
      </c>
      <c r="H138" s="153" t="s">
        <v>18687</v>
      </c>
      <c r="I138" s="154" t="s">
        <v>18695</v>
      </c>
      <c r="J138" s="153" t="s">
        <v>19578</v>
      </c>
      <c r="K138" s="152">
        <v>1</v>
      </c>
      <c r="L138" s="153" t="s">
        <v>509</v>
      </c>
      <c r="M138" s="153" t="s">
        <v>509</v>
      </c>
      <c r="N138" s="153" t="s">
        <v>509</v>
      </c>
      <c r="O138" s="152">
        <v>1.5E-3</v>
      </c>
      <c r="P138" s="153" t="s">
        <v>18693</v>
      </c>
      <c r="Q138" s="153" t="s">
        <v>18692</v>
      </c>
      <c r="R138" s="153" t="s">
        <v>18673</v>
      </c>
      <c r="S138" s="152">
        <v>0.04</v>
      </c>
      <c r="T138" s="153" t="s">
        <v>18681</v>
      </c>
      <c r="U138" s="153" t="s">
        <v>18680</v>
      </c>
      <c r="V138" s="152">
        <v>2015</v>
      </c>
      <c r="W138" s="153" t="s">
        <v>18679</v>
      </c>
      <c r="AA138" s="153" t="s">
        <v>18678</v>
      </c>
      <c r="AB138" s="153" t="s">
        <v>18677</v>
      </c>
      <c r="AC138" s="153" t="s">
        <v>18676</v>
      </c>
      <c r="AD138" s="153" t="s">
        <v>18675</v>
      </c>
      <c r="AE138" s="153" t="s">
        <v>18674</v>
      </c>
      <c r="AF138" s="153" t="s">
        <v>18673</v>
      </c>
      <c r="AG138" s="152">
        <v>8.9999999999999998E-4</v>
      </c>
      <c r="AH138" s="153" t="s">
        <v>12212</v>
      </c>
      <c r="AI138" s="152">
        <v>2015</v>
      </c>
      <c r="AJ138" s="151">
        <v>34851</v>
      </c>
      <c r="AK138" s="147"/>
      <c r="AL138" s="148">
        <f t="shared" si="2"/>
        <v>22.764383561643836</v>
      </c>
    </row>
    <row r="139" spans="1:38" x14ac:dyDescent="0.25">
      <c r="A139" s="152">
        <v>736647</v>
      </c>
      <c r="B139" s="152">
        <v>182542</v>
      </c>
      <c r="C139" s="152">
        <v>150766</v>
      </c>
      <c r="D139" s="152">
        <v>52087</v>
      </c>
      <c r="E139" s="153" t="s">
        <v>18973</v>
      </c>
      <c r="F139" s="153" t="s">
        <v>18972</v>
      </c>
      <c r="G139" s="152">
        <v>59</v>
      </c>
      <c r="H139" s="153" t="s">
        <v>18687</v>
      </c>
      <c r="I139" s="154" t="s">
        <v>18695</v>
      </c>
      <c r="J139" s="153" t="s">
        <v>19577</v>
      </c>
      <c r="K139" s="152">
        <v>1</v>
      </c>
      <c r="L139" s="153" t="s">
        <v>509</v>
      </c>
      <c r="M139" s="153" t="s">
        <v>509</v>
      </c>
      <c r="N139" s="153" t="s">
        <v>509</v>
      </c>
      <c r="O139" s="152">
        <v>1.5E-3</v>
      </c>
      <c r="P139" s="153" t="s">
        <v>18693</v>
      </c>
      <c r="Q139" s="153" t="s">
        <v>18692</v>
      </c>
      <c r="R139" s="153" t="s">
        <v>18673</v>
      </c>
      <c r="S139" s="152">
        <v>4.2000000000000003E-2</v>
      </c>
      <c r="T139" s="153" t="s">
        <v>18681</v>
      </c>
      <c r="U139" s="153" t="s">
        <v>18680</v>
      </c>
      <c r="V139" s="152">
        <v>2015</v>
      </c>
      <c r="W139" s="153" t="s">
        <v>18679</v>
      </c>
      <c r="AA139" s="153" t="s">
        <v>18678</v>
      </c>
      <c r="AB139" s="153" t="s">
        <v>18677</v>
      </c>
      <c r="AC139" s="153" t="s">
        <v>18676</v>
      </c>
      <c r="AD139" s="153" t="s">
        <v>18675</v>
      </c>
      <c r="AE139" s="153" t="s">
        <v>18674</v>
      </c>
      <c r="AF139" s="153" t="s">
        <v>18673</v>
      </c>
      <c r="AG139" s="152">
        <v>8.9999999999999998E-4</v>
      </c>
      <c r="AH139" s="153" t="s">
        <v>12212</v>
      </c>
      <c r="AI139" s="152">
        <v>2015</v>
      </c>
      <c r="AJ139" s="151">
        <v>34121</v>
      </c>
      <c r="AK139" s="147"/>
      <c r="AL139" s="148">
        <f t="shared" si="2"/>
        <v>24.764383561643836</v>
      </c>
    </row>
    <row r="140" spans="1:38" x14ac:dyDescent="0.25">
      <c r="A140" s="152">
        <v>736800</v>
      </c>
      <c r="B140" s="152">
        <v>190658</v>
      </c>
      <c r="C140" s="152">
        <v>156991</v>
      </c>
      <c r="D140" s="152">
        <v>52087</v>
      </c>
      <c r="E140" s="153" t="s">
        <v>18973</v>
      </c>
      <c r="F140" s="153" t="s">
        <v>18972</v>
      </c>
      <c r="G140" s="152">
        <v>100</v>
      </c>
      <c r="H140" s="153" t="s">
        <v>18687</v>
      </c>
      <c r="I140" s="154" t="s">
        <v>18695</v>
      </c>
      <c r="J140" s="153" t="s">
        <v>19576</v>
      </c>
      <c r="K140" s="152">
        <v>1</v>
      </c>
      <c r="L140" s="153" t="s">
        <v>18684</v>
      </c>
      <c r="M140" s="153" t="s">
        <v>509</v>
      </c>
      <c r="N140" s="153" t="s">
        <v>509</v>
      </c>
      <c r="O140" s="152">
        <v>1.5E-3</v>
      </c>
      <c r="P140" s="153" t="s">
        <v>18693</v>
      </c>
      <c r="Q140" s="153" t="s">
        <v>18692</v>
      </c>
      <c r="R140" s="153" t="s">
        <v>18673</v>
      </c>
      <c r="S140" s="152">
        <v>4.2000000000000003E-2</v>
      </c>
      <c r="T140" s="153" t="s">
        <v>18681</v>
      </c>
      <c r="U140" s="153" t="s">
        <v>18680</v>
      </c>
      <c r="V140" s="152">
        <v>2015</v>
      </c>
      <c r="W140" s="153" t="s">
        <v>18679</v>
      </c>
      <c r="AA140" s="153" t="s">
        <v>18678</v>
      </c>
      <c r="AB140" s="153" t="s">
        <v>18677</v>
      </c>
      <c r="AC140" s="153" t="s">
        <v>18676</v>
      </c>
      <c r="AD140" s="153" t="s">
        <v>18675</v>
      </c>
      <c r="AE140" s="153" t="s">
        <v>18674</v>
      </c>
      <c r="AF140" s="153" t="s">
        <v>18673</v>
      </c>
      <c r="AG140" s="152">
        <v>8.9999999999999998E-4</v>
      </c>
      <c r="AH140" s="153" t="s">
        <v>12212</v>
      </c>
      <c r="AI140" s="152">
        <v>2015</v>
      </c>
      <c r="AJ140" s="151">
        <v>38960</v>
      </c>
      <c r="AK140" s="147"/>
      <c r="AL140" s="148">
        <f t="shared" si="2"/>
        <v>11.506849315068493</v>
      </c>
    </row>
    <row r="141" spans="1:38" x14ac:dyDescent="0.25">
      <c r="A141" s="152">
        <v>736620</v>
      </c>
      <c r="B141" s="152">
        <v>182550</v>
      </c>
      <c r="C141" s="152">
        <v>150774</v>
      </c>
      <c r="D141" s="152">
        <v>52087</v>
      </c>
      <c r="E141" s="153" t="s">
        <v>18973</v>
      </c>
      <c r="F141" s="153" t="s">
        <v>18972</v>
      </c>
      <c r="G141" s="152">
        <v>67</v>
      </c>
      <c r="H141" s="153" t="s">
        <v>18687</v>
      </c>
      <c r="I141" s="154" t="s">
        <v>18695</v>
      </c>
      <c r="J141" s="153" t="s">
        <v>19533</v>
      </c>
      <c r="K141" s="152">
        <v>1</v>
      </c>
      <c r="L141" s="153" t="s">
        <v>509</v>
      </c>
      <c r="M141" s="153" t="s">
        <v>509</v>
      </c>
      <c r="N141" s="153" t="s">
        <v>509</v>
      </c>
      <c r="O141" s="152">
        <v>1.5E-3</v>
      </c>
      <c r="P141" s="153" t="s">
        <v>18693</v>
      </c>
      <c r="Q141" s="153" t="s">
        <v>18692</v>
      </c>
      <c r="R141" s="153" t="s">
        <v>18673</v>
      </c>
      <c r="S141" s="152">
        <v>3.5999999999999997E-2</v>
      </c>
      <c r="T141" s="153" t="s">
        <v>18681</v>
      </c>
      <c r="U141" s="153" t="s">
        <v>18680</v>
      </c>
      <c r="V141" s="152">
        <v>2015</v>
      </c>
      <c r="W141" s="153" t="s">
        <v>18679</v>
      </c>
      <c r="AA141" s="153" t="s">
        <v>18678</v>
      </c>
      <c r="AB141" s="153" t="s">
        <v>18677</v>
      </c>
      <c r="AC141" s="153" t="s">
        <v>18676</v>
      </c>
      <c r="AD141" s="153" t="s">
        <v>18675</v>
      </c>
      <c r="AE141" s="153" t="s">
        <v>18674</v>
      </c>
      <c r="AF141" s="153" t="s">
        <v>18673</v>
      </c>
      <c r="AG141" s="152">
        <v>8.0000000000000004E-4</v>
      </c>
      <c r="AH141" s="153" t="s">
        <v>12212</v>
      </c>
      <c r="AI141" s="152">
        <v>2015</v>
      </c>
      <c r="AJ141" s="151">
        <v>34851</v>
      </c>
      <c r="AK141" s="147"/>
      <c r="AL141" s="148">
        <f t="shared" si="2"/>
        <v>22.764383561643836</v>
      </c>
    </row>
    <row r="142" spans="1:38" x14ac:dyDescent="0.25">
      <c r="A142" s="152">
        <v>736707</v>
      </c>
      <c r="B142" s="152">
        <v>182523</v>
      </c>
      <c r="C142" s="152">
        <v>150747</v>
      </c>
      <c r="D142" s="152">
        <v>52087</v>
      </c>
      <c r="E142" s="153" t="s">
        <v>18973</v>
      </c>
      <c r="F142" s="153" t="s">
        <v>18972</v>
      </c>
      <c r="G142" s="152">
        <v>40</v>
      </c>
      <c r="H142" s="153" t="s">
        <v>18687</v>
      </c>
      <c r="I142" s="154" t="s">
        <v>18695</v>
      </c>
      <c r="J142" s="153" t="s">
        <v>19530</v>
      </c>
      <c r="K142" s="152">
        <v>1</v>
      </c>
      <c r="L142" s="153" t="s">
        <v>509</v>
      </c>
      <c r="M142" s="153" t="s">
        <v>509</v>
      </c>
      <c r="N142" s="153" t="s">
        <v>509</v>
      </c>
      <c r="O142" s="152">
        <v>1.5E-3</v>
      </c>
      <c r="P142" s="153" t="s">
        <v>18693</v>
      </c>
      <c r="Q142" s="153" t="s">
        <v>18692</v>
      </c>
      <c r="R142" s="153" t="s">
        <v>18673</v>
      </c>
      <c r="S142" s="152">
        <v>3.6999999999999998E-2</v>
      </c>
      <c r="T142" s="153" t="s">
        <v>18681</v>
      </c>
      <c r="U142" s="153" t="s">
        <v>18680</v>
      </c>
      <c r="V142" s="152">
        <v>2015</v>
      </c>
      <c r="W142" s="153" t="s">
        <v>18679</v>
      </c>
      <c r="AA142" s="153" t="s">
        <v>18678</v>
      </c>
      <c r="AB142" s="153" t="s">
        <v>18677</v>
      </c>
      <c r="AC142" s="153" t="s">
        <v>18676</v>
      </c>
      <c r="AD142" s="153" t="s">
        <v>18675</v>
      </c>
      <c r="AE142" s="153" t="s">
        <v>18674</v>
      </c>
      <c r="AF142" s="153" t="s">
        <v>18673</v>
      </c>
      <c r="AG142" s="152">
        <v>8.0000000000000004E-4</v>
      </c>
      <c r="AH142" s="153" t="s">
        <v>12212</v>
      </c>
      <c r="AI142" s="152">
        <v>2015</v>
      </c>
      <c r="AJ142" s="151">
        <v>29373</v>
      </c>
      <c r="AK142" s="147"/>
      <c r="AL142" s="148">
        <f t="shared" si="2"/>
        <v>37.772602739726025</v>
      </c>
    </row>
    <row r="143" spans="1:38" x14ac:dyDescent="0.25">
      <c r="A143" s="152">
        <v>736711</v>
      </c>
      <c r="B143" s="152">
        <v>182522</v>
      </c>
      <c r="C143" s="152">
        <v>150746</v>
      </c>
      <c r="D143" s="152">
        <v>52087</v>
      </c>
      <c r="E143" s="153" t="s">
        <v>18973</v>
      </c>
      <c r="F143" s="153" t="s">
        <v>18972</v>
      </c>
      <c r="G143" s="152">
        <v>39</v>
      </c>
      <c r="H143" s="153" t="s">
        <v>18687</v>
      </c>
      <c r="I143" s="154" t="s">
        <v>18695</v>
      </c>
      <c r="J143" s="153" t="s">
        <v>19366</v>
      </c>
      <c r="K143" s="152">
        <v>1</v>
      </c>
      <c r="L143" s="153" t="s">
        <v>509</v>
      </c>
      <c r="M143" s="153" t="s">
        <v>509</v>
      </c>
      <c r="N143" s="153" t="s">
        <v>509</v>
      </c>
      <c r="O143" s="152">
        <v>1.5E-3</v>
      </c>
      <c r="P143" s="153" t="s">
        <v>18693</v>
      </c>
      <c r="Q143" s="153" t="s">
        <v>18692</v>
      </c>
      <c r="R143" s="153" t="s">
        <v>18673</v>
      </c>
      <c r="S143" s="152">
        <v>2.9000000000000001E-2</v>
      </c>
      <c r="T143" s="153" t="s">
        <v>18681</v>
      </c>
      <c r="U143" s="153" t="s">
        <v>18680</v>
      </c>
      <c r="V143" s="152">
        <v>2015</v>
      </c>
      <c r="W143" s="153" t="s">
        <v>18679</v>
      </c>
      <c r="AA143" s="153" t="s">
        <v>18678</v>
      </c>
      <c r="AB143" s="153" t="s">
        <v>18677</v>
      </c>
      <c r="AC143" s="153" t="s">
        <v>18676</v>
      </c>
      <c r="AD143" s="153" t="s">
        <v>18675</v>
      </c>
      <c r="AE143" s="153" t="s">
        <v>18674</v>
      </c>
      <c r="AF143" s="153" t="s">
        <v>18673</v>
      </c>
      <c r="AG143" s="152">
        <v>5.9999999999999995E-4</v>
      </c>
      <c r="AH143" s="153" t="s">
        <v>12212</v>
      </c>
      <c r="AI143" s="152">
        <v>2015</v>
      </c>
      <c r="AJ143" s="151">
        <v>24624</v>
      </c>
      <c r="AK143" s="147"/>
      <c r="AL143" s="148">
        <f t="shared" si="2"/>
        <v>50.783561643835618</v>
      </c>
    </row>
    <row r="144" spans="1:38" x14ac:dyDescent="0.25">
      <c r="A144" s="152">
        <v>736793</v>
      </c>
      <c r="B144" s="152">
        <v>193266</v>
      </c>
      <c r="C144" s="152">
        <v>158846</v>
      </c>
      <c r="D144" s="152">
        <v>52087</v>
      </c>
      <c r="E144" s="153" t="s">
        <v>18973</v>
      </c>
      <c r="F144" s="153" t="s">
        <v>18972</v>
      </c>
      <c r="G144" s="152">
        <v>102</v>
      </c>
      <c r="H144" s="153" t="s">
        <v>18687</v>
      </c>
      <c r="I144" s="154" t="s">
        <v>18695</v>
      </c>
      <c r="J144" s="153" t="s">
        <v>19315</v>
      </c>
      <c r="K144" s="152">
        <v>1</v>
      </c>
      <c r="L144" s="153" t="s">
        <v>509</v>
      </c>
      <c r="M144" s="153" t="s">
        <v>509</v>
      </c>
      <c r="N144" s="153" t="s">
        <v>509</v>
      </c>
      <c r="O144" s="152">
        <v>1.5E-3</v>
      </c>
      <c r="P144" s="153" t="s">
        <v>18693</v>
      </c>
      <c r="Q144" s="153" t="s">
        <v>18692</v>
      </c>
      <c r="R144" s="153" t="s">
        <v>18673</v>
      </c>
      <c r="S144" s="152">
        <v>2.3300000000000001E-2</v>
      </c>
      <c r="T144" s="153" t="s">
        <v>18681</v>
      </c>
      <c r="U144" s="153" t="s">
        <v>18680</v>
      </c>
      <c r="V144" s="152">
        <v>2015</v>
      </c>
      <c r="W144" s="153" t="s">
        <v>18679</v>
      </c>
      <c r="AA144" s="153" t="s">
        <v>18678</v>
      </c>
      <c r="AB144" s="153" t="s">
        <v>18677</v>
      </c>
      <c r="AC144" s="153" t="s">
        <v>18676</v>
      </c>
      <c r="AD144" s="153" t="s">
        <v>18675</v>
      </c>
      <c r="AE144" s="153" t="s">
        <v>18674</v>
      </c>
      <c r="AF144" s="153" t="s">
        <v>18673</v>
      </c>
      <c r="AG144" s="152">
        <v>5.0000000000000001E-4</v>
      </c>
      <c r="AH144" s="153" t="s">
        <v>12212</v>
      </c>
      <c r="AI144" s="152">
        <v>2015</v>
      </c>
      <c r="AJ144" s="151">
        <v>40695</v>
      </c>
      <c r="AK144" s="147"/>
      <c r="AL144" s="148">
        <f t="shared" si="2"/>
        <v>6.7534246575342465</v>
      </c>
    </row>
    <row r="145" spans="1:38" x14ac:dyDescent="0.25">
      <c r="A145" s="152">
        <v>736544</v>
      </c>
      <c r="B145" s="152">
        <v>185670</v>
      </c>
      <c r="C145" s="152">
        <v>153011</v>
      </c>
      <c r="D145" s="152">
        <v>52087</v>
      </c>
      <c r="E145" s="153" t="s">
        <v>18973</v>
      </c>
      <c r="F145" s="153" t="s">
        <v>18972</v>
      </c>
      <c r="G145" s="152">
        <v>93</v>
      </c>
      <c r="H145" s="153" t="s">
        <v>18687</v>
      </c>
      <c r="I145" s="154" t="s">
        <v>18695</v>
      </c>
      <c r="J145" s="153" t="s">
        <v>19132</v>
      </c>
      <c r="K145" s="152">
        <v>1</v>
      </c>
      <c r="L145" s="153" t="s">
        <v>509</v>
      </c>
      <c r="M145" s="153" t="s">
        <v>509</v>
      </c>
      <c r="N145" s="153" t="s">
        <v>509</v>
      </c>
      <c r="O145" s="152">
        <v>1.5E-3</v>
      </c>
      <c r="P145" s="153" t="s">
        <v>18693</v>
      </c>
      <c r="Q145" s="153" t="s">
        <v>18692</v>
      </c>
      <c r="R145" s="153" t="s">
        <v>18673</v>
      </c>
      <c r="S145" s="152">
        <v>1.6E-2</v>
      </c>
      <c r="T145" s="153" t="s">
        <v>18681</v>
      </c>
      <c r="U145" s="153" t="s">
        <v>18680</v>
      </c>
      <c r="V145" s="152">
        <v>2015</v>
      </c>
      <c r="W145" s="153" t="s">
        <v>18679</v>
      </c>
      <c r="AA145" s="153" t="s">
        <v>18678</v>
      </c>
      <c r="AB145" s="153" t="s">
        <v>18677</v>
      </c>
      <c r="AC145" s="153" t="s">
        <v>18676</v>
      </c>
      <c r="AD145" s="153" t="s">
        <v>18675</v>
      </c>
      <c r="AE145" s="153" t="s">
        <v>18674</v>
      </c>
      <c r="AF145" s="153" t="s">
        <v>18673</v>
      </c>
      <c r="AG145" s="152">
        <v>2.9999999999999997E-4</v>
      </c>
      <c r="AH145" s="153" t="s">
        <v>12212</v>
      </c>
      <c r="AI145" s="152">
        <v>2015</v>
      </c>
      <c r="AJ145" s="151">
        <v>39083</v>
      </c>
      <c r="AK145" s="147"/>
      <c r="AL145" s="148">
        <f t="shared" si="2"/>
        <v>11.169863013698631</v>
      </c>
    </row>
    <row r="146" spans="1:38" x14ac:dyDescent="0.25">
      <c r="A146" s="152">
        <v>736667</v>
      </c>
      <c r="B146" s="152">
        <v>182536</v>
      </c>
      <c r="C146" s="152">
        <v>150760</v>
      </c>
      <c r="D146" s="152">
        <v>52087</v>
      </c>
      <c r="E146" s="153" t="s">
        <v>18973</v>
      </c>
      <c r="F146" s="153" t="s">
        <v>18972</v>
      </c>
      <c r="G146" s="152">
        <v>53</v>
      </c>
      <c r="H146" s="153" t="s">
        <v>18687</v>
      </c>
      <c r="I146" s="154" t="s">
        <v>18695</v>
      </c>
      <c r="J146" s="153" t="s">
        <v>19131</v>
      </c>
      <c r="K146" s="152">
        <v>1</v>
      </c>
      <c r="L146" s="153" t="s">
        <v>509</v>
      </c>
      <c r="M146" s="153" t="s">
        <v>509</v>
      </c>
      <c r="N146" s="153" t="s">
        <v>509</v>
      </c>
      <c r="O146" s="152">
        <v>1.5E-3</v>
      </c>
      <c r="P146" s="153" t="s">
        <v>18693</v>
      </c>
      <c r="Q146" s="153" t="s">
        <v>18692</v>
      </c>
      <c r="R146" s="153" t="s">
        <v>18673</v>
      </c>
      <c r="S146" s="152">
        <v>1.2E-2</v>
      </c>
      <c r="T146" s="153" t="s">
        <v>18681</v>
      </c>
      <c r="U146" s="153" t="s">
        <v>18680</v>
      </c>
      <c r="V146" s="152">
        <v>2015</v>
      </c>
      <c r="W146" s="153" t="s">
        <v>18679</v>
      </c>
      <c r="AA146" s="153" t="s">
        <v>18678</v>
      </c>
      <c r="AB146" s="153" t="s">
        <v>18677</v>
      </c>
      <c r="AC146" s="153" t="s">
        <v>18676</v>
      </c>
      <c r="AD146" s="153" t="s">
        <v>18675</v>
      </c>
      <c r="AE146" s="153" t="s">
        <v>18674</v>
      </c>
      <c r="AF146" s="153" t="s">
        <v>18673</v>
      </c>
      <c r="AG146" s="152">
        <v>2.9999999999999997E-4</v>
      </c>
      <c r="AH146" s="153" t="s">
        <v>12212</v>
      </c>
      <c r="AI146" s="152">
        <v>2015</v>
      </c>
      <c r="AJ146" s="151">
        <v>33025</v>
      </c>
      <c r="AK146" s="147"/>
      <c r="AL146" s="148">
        <f t="shared" si="2"/>
        <v>27.767123287671232</v>
      </c>
    </row>
    <row r="147" spans="1:38" x14ac:dyDescent="0.25">
      <c r="A147" s="152">
        <v>736683</v>
      </c>
      <c r="B147" s="152">
        <v>182529</v>
      </c>
      <c r="C147" s="152">
        <v>150753</v>
      </c>
      <c r="D147" s="152">
        <v>52087</v>
      </c>
      <c r="E147" s="153" t="s">
        <v>18973</v>
      </c>
      <c r="F147" s="153" t="s">
        <v>18972</v>
      </c>
      <c r="G147" s="152">
        <v>46</v>
      </c>
      <c r="H147" s="153" t="s">
        <v>18687</v>
      </c>
      <c r="I147" s="154" t="s">
        <v>18695</v>
      </c>
      <c r="J147" s="153" t="s">
        <v>18971</v>
      </c>
      <c r="K147" s="152">
        <v>1</v>
      </c>
      <c r="L147" s="153" t="s">
        <v>509</v>
      </c>
      <c r="M147" s="153" t="s">
        <v>509</v>
      </c>
      <c r="N147" s="153" t="s">
        <v>509</v>
      </c>
      <c r="O147" s="152">
        <v>1.5E-3</v>
      </c>
      <c r="P147" s="153" t="s">
        <v>18693</v>
      </c>
      <c r="Q147" s="153" t="s">
        <v>18692</v>
      </c>
      <c r="R147" s="153" t="s">
        <v>18673</v>
      </c>
      <c r="S147" s="152">
        <v>5.0000000000000001E-3</v>
      </c>
      <c r="T147" s="153" t="s">
        <v>18681</v>
      </c>
      <c r="U147" s="153" t="s">
        <v>18680</v>
      </c>
      <c r="V147" s="152">
        <v>2015</v>
      </c>
      <c r="W147" s="153" t="s">
        <v>18679</v>
      </c>
      <c r="AA147" s="153" t="s">
        <v>18678</v>
      </c>
      <c r="AB147" s="153" t="s">
        <v>18677</v>
      </c>
      <c r="AC147" s="153" t="s">
        <v>18676</v>
      </c>
      <c r="AD147" s="153" t="s">
        <v>18675</v>
      </c>
      <c r="AE147" s="153" t="s">
        <v>18674</v>
      </c>
      <c r="AF147" s="153" t="s">
        <v>18673</v>
      </c>
      <c r="AG147" s="152">
        <v>1E-4</v>
      </c>
      <c r="AH147" s="153" t="s">
        <v>12212</v>
      </c>
      <c r="AI147" s="152">
        <v>2015</v>
      </c>
      <c r="AJ147" s="151">
        <v>27546</v>
      </c>
      <c r="AK147" s="147"/>
      <c r="AL147" s="148">
        <f t="shared" si="2"/>
        <v>42.778082191780825</v>
      </c>
    </row>
    <row r="148" spans="1:38" x14ac:dyDescent="0.25">
      <c r="A148" s="152">
        <v>747775</v>
      </c>
      <c r="B148" s="152">
        <v>148865</v>
      </c>
      <c r="C148" s="152">
        <v>125722</v>
      </c>
      <c r="D148" s="152">
        <v>194101</v>
      </c>
      <c r="E148" s="153" t="s">
        <v>20215</v>
      </c>
      <c r="F148" s="153" t="s">
        <v>20214</v>
      </c>
      <c r="G148" s="152">
        <v>4</v>
      </c>
      <c r="H148" s="153" t="s">
        <v>18687</v>
      </c>
      <c r="I148" s="154" t="s">
        <v>18695</v>
      </c>
      <c r="J148" s="153" t="s">
        <v>20213</v>
      </c>
      <c r="K148" s="152">
        <v>1</v>
      </c>
      <c r="L148" s="153" t="s">
        <v>20212</v>
      </c>
      <c r="M148" s="153" t="s">
        <v>509</v>
      </c>
      <c r="N148" s="153" t="s">
        <v>509</v>
      </c>
      <c r="O148" s="152">
        <v>1.5E-3</v>
      </c>
      <c r="P148" s="153" t="s">
        <v>18693</v>
      </c>
      <c r="Q148" s="153" t="s">
        <v>18692</v>
      </c>
      <c r="R148" s="153" t="s">
        <v>18673</v>
      </c>
      <c r="S148" s="152">
        <v>0.11</v>
      </c>
      <c r="T148" s="153" t="s">
        <v>18681</v>
      </c>
      <c r="U148" s="153" t="s">
        <v>18680</v>
      </c>
      <c r="V148" s="152">
        <v>2015</v>
      </c>
      <c r="W148" s="153" t="s">
        <v>18679</v>
      </c>
      <c r="AA148" s="153" t="s">
        <v>18678</v>
      </c>
      <c r="AB148" s="153" t="s">
        <v>18677</v>
      </c>
      <c r="AC148" s="153" t="s">
        <v>18676</v>
      </c>
      <c r="AD148" s="153" t="s">
        <v>18675</v>
      </c>
      <c r="AE148" s="153" t="s">
        <v>18674</v>
      </c>
      <c r="AF148" s="153" t="s">
        <v>18673</v>
      </c>
      <c r="AG148" s="152">
        <v>2.3E-3</v>
      </c>
      <c r="AH148" s="153" t="s">
        <v>12212</v>
      </c>
      <c r="AI148" s="152">
        <v>2015</v>
      </c>
      <c r="AJ148" s="151">
        <v>27395</v>
      </c>
      <c r="AK148" s="147"/>
      <c r="AL148" s="148">
        <f t="shared" si="2"/>
        <v>43.19178082191781</v>
      </c>
    </row>
    <row r="149" spans="1:38" x14ac:dyDescent="0.25">
      <c r="A149" s="152">
        <v>664875</v>
      </c>
      <c r="B149" s="152">
        <v>184859</v>
      </c>
      <c r="C149" s="152">
        <v>152411</v>
      </c>
      <c r="D149" s="152">
        <v>388552</v>
      </c>
      <c r="E149" s="153" t="s">
        <v>19107</v>
      </c>
      <c r="F149" s="153" t="s">
        <v>19106</v>
      </c>
      <c r="G149" s="152">
        <v>9</v>
      </c>
      <c r="H149" s="153" t="s">
        <v>18687</v>
      </c>
      <c r="I149" s="154" t="s">
        <v>18695</v>
      </c>
      <c r="J149" s="153" t="s">
        <v>21010</v>
      </c>
      <c r="K149" s="152">
        <v>1</v>
      </c>
      <c r="L149" s="153" t="s">
        <v>21009</v>
      </c>
      <c r="M149" s="153" t="s">
        <v>509</v>
      </c>
      <c r="N149" s="153" t="s">
        <v>509</v>
      </c>
      <c r="O149" s="152">
        <v>1.5E-3</v>
      </c>
      <c r="P149" s="153" t="s">
        <v>18722</v>
      </c>
      <c r="Q149" s="153" t="s">
        <v>18721</v>
      </c>
      <c r="R149" s="153" t="s">
        <v>18673</v>
      </c>
      <c r="S149" s="152">
        <v>3.4407999999999999</v>
      </c>
      <c r="T149" s="153" t="s">
        <v>18681</v>
      </c>
      <c r="U149" s="153" t="s">
        <v>18680</v>
      </c>
      <c r="V149" s="152">
        <v>2013</v>
      </c>
      <c r="W149" s="153" t="s">
        <v>18679</v>
      </c>
      <c r="AA149" s="153" t="s">
        <v>18917</v>
      </c>
      <c r="AB149" s="153" t="s">
        <v>18916</v>
      </c>
      <c r="AC149" s="153" t="s">
        <v>18676</v>
      </c>
      <c r="AD149" s="153" t="s">
        <v>18675</v>
      </c>
      <c r="AE149" s="153" t="s">
        <v>18674</v>
      </c>
      <c r="AF149" s="153" t="s">
        <v>18673</v>
      </c>
      <c r="AG149" s="152">
        <v>9.9000000000000008E-3</v>
      </c>
      <c r="AH149" s="153" t="s">
        <v>12212</v>
      </c>
      <c r="AI149" s="152">
        <v>2013</v>
      </c>
      <c r="AJ149" s="151">
        <v>37865</v>
      </c>
      <c r="AK149" s="147"/>
      <c r="AL149" s="148">
        <f t="shared" si="2"/>
        <v>14.506849315068493</v>
      </c>
    </row>
    <row r="150" spans="1:38" x14ac:dyDescent="0.25">
      <c r="A150" s="152">
        <v>664881</v>
      </c>
      <c r="B150" s="152">
        <v>162513</v>
      </c>
      <c r="C150" s="152">
        <v>135978</v>
      </c>
      <c r="D150" s="152">
        <v>388552</v>
      </c>
      <c r="E150" s="153" t="s">
        <v>19107</v>
      </c>
      <c r="F150" s="153" t="s">
        <v>19106</v>
      </c>
      <c r="G150" s="152">
        <v>5</v>
      </c>
      <c r="H150" s="153" t="s">
        <v>18687</v>
      </c>
      <c r="I150" s="154" t="s">
        <v>18695</v>
      </c>
      <c r="J150" s="153" t="s">
        <v>19302</v>
      </c>
      <c r="K150" s="152">
        <v>1</v>
      </c>
      <c r="L150" s="153" t="s">
        <v>19301</v>
      </c>
      <c r="M150" s="153" t="s">
        <v>509</v>
      </c>
      <c r="N150" s="153" t="s">
        <v>509</v>
      </c>
      <c r="O150" s="152">
        <v>1.5E-3</v>
      </c>
      <c r="P150" s="153" t="s">
        <v>18693</v>
      </c>
      <c r="Q150" s="153" t="s">
        <v>18692</v>
      </c>
      <c r="R150" s="153" t="s">
        <v>18673</v>
      </c>
      <c r="S150" s="152">
        <v>0.19800000000000001</v>
      </c>
      <c r="T150" s="153" t="s">
        <v>18681</v>
      </c>
      <c r="U150" s="153" t="s">
        <v>18680</v>
      </c>
      <c r="V150" s="152">
        <v>2013</v>
      </c>
      <c r="W150" s="153" t="s">
        <v>18679</v>
      </c>
      <c r="AA150" s="153" t="s">
        <v>18917</v>
      </c>
      <c r="AB150" s="153" t="s">
        <v>18916</v>
      </c>
      <c r="AC150" s="153" t="s">
        <v>18676</v>
      </c>
      <c r="AD150" s="153" t="s">
        <v>18675</v>
      </c>
      <c r="AE150" s="153" t="s">
        <v>18674</v>
      </c>
      <c r="AF150" s="153" t="s">
        <v>18673</v>
      </c>
      <c r="AG150" s="152">
        <v>4.0000000000000002E-4</v>
      </c>
      <c r="AH150" s="153" t="s">
        <v>12212</v>
      </c>
      <c r="AI150" s="152">
        <v>2013</v>
      </c>
      <c r="AJ150" s="151">
        <v>37865</v>
      </c>
      <c r="AK150" s="147"/>
      <c r="AL150" s="148">
        <f t="shared" si="2"/>
        <v>14.506849315068493</v>
      </c>
    </row>
    <row r="151" spans="1:38" x14ac:dyDescent="0.25">
      <c r="A151" s="152">
        <v>664884</v>
      </c>
      <c r="B151" s="152">
        <v>162512</v>
      </c>
      <c r="C151" s="152">
        <v>135977</v>
      </c>
      <c r="D151" s="152">
        <v>388552</v>
      </c>
      <c r="E151" s="153" t="s">
        <v>19107</v>
      </c>
      <c r="F151" s="153" t="s">
        <v>19106</v>
      </c>
      <c r="G151" s="152">
        <v>4</v>
      </c>
      <c r="H151" s="153" t="s">
        <v>18687</v>
      </c>
      <c r="I151" s="154" t="s">
        <v>18695</v>
      </c>
      <c r="J151" s="153" t="s">
        <v>19300</v>
      </c>
      <c r="K151" s="152">
        <v>1</v>
      </c>
      <c r="L151" s="153" t="s">
        <v>19299</v>
      </c>
      <c r="M151" s="153" t="s">
        <v>509</v>
      </c>
      <c r="N151" s="153" t="s">
        <v>509</v>
      </c>
      <c r="O151" s="152">
        <v>1.5E-3</v>
      </c>
      <c r="P151" s="153" t="s">
        <v>18693</v>
      </c>
      <c r="Q151" s="153" t="s">
        <v>18692</v>
      </c>
      <c r="R151" s="153" t="s">
        <v>18673</v>
      </c>
      <c r="S151" s="152">
        <v>0.18099999999999999</v>
      </c>
      <c r="T151" s="153" t="s">
        <v>18681</v>
      </c>
      <c r="U151" s="153" t="s">
        <v>18680</v>
      </c>
      <c r="V151" s="152">
        <v>2013</v>
      </c>
      <c r="W151" s="153" t="s">
        <v>18679</v>
      </c>
      <c r="AA151" s="153" t="s">
        <v>18917</v>
      </c>
      <c r="AB151" s="153" t="s">
        <v>18916</v>
      </c>
      <c r="AC151" s="153" t="s">
        <v>18676</v>
      </c>
      <c r="AD151" s="153" t="s">
        <v>18675</v>
      </c>
      <c r="AE151" s="153" t="s">
        <v>18674</v>
      </c>
      <c r="AF151" s="153" t="s">
        <v>18673</v>
      </c>
      <c r="AG151" s="152">
        <v>4.0000000000000002E-4</v>
      </c>
      <c r="AH151" s="153" t="s">
        <v>12212</v>
      </c>
      <c r="AI151" s="152">
        <v>2013</v>
      </c>
      <c r="AJ151" s="151">
        <v>37865</v>
      </c>
      <c r="AK151" s="147"/>
      <c r="AL151" s="148">
        <f t="shared" si="2"/>
        <v>14.506849315068493</v>
      </c>
    </row>
    <row r="152" spans="1:38" x14ac:dyDescent="0.25">
      <c r="A152" s="152">
        <v>664894</v>
      </c>
      <c r="B152" s="152">
        <v>191030</v>
      </c>
      <c r="C152" s="152">
        <v>157269</v>
      </c>
      <c r="D152" s="152">
        <v>388552</v>
      </c>
      <c r="E152" s="153" t="s">
        <v>19107</v>
      </c>
      <c r="F152" s="153" t="s">
        <v>19106</v>
      </c>
      <c r="G152" s="152">
        <v>10</v>
      </c>
      <c r="H152" s="153" t="s">
        <v>18687</v>
      </c>
      <c r="I152" s="154" t="s">
        <v>18695</v>
      </c>
      <c r="J152" s="153" t="s">
        <v>19105</v>
      </c>
      <c r="K152" s="152">
        <v>1</v>
      </c>
      <c r="L152" s="153" t="s">
        <v>19104</v>
      </c>
      <c r="M152" s="153" t="s">
        <v>509</v>
      </c>
      <c r="N152" s="153" t="s">
        <v>509</v>
      </c>
      <c r="O152" s="152">
        <v>1.5E-3</v>
      </c>
      <c r="P152" s="153" t="s">
        <v>18693</v>
      </c>
      <c r="Q152" s="153" t="s">
        <v>18692</v>
      </c>
      <c r="R152" s="153" t="s">
        <v>18673</v>
      </c>
      <c r="S152" s="152">
        <v>9.6000000000000002E-2</v>
      </c>
      <c r="T152" s="153" t="s">
        <v>18681</v>
      </c>
      <c r="U152" s="153" t="s">
        <v>18680</v>
      </c>
      <c r="V152" s="152">
        <v>2013</v>
      </c>
      <c r="W152" s="153" t="s">
        <v>18679</v>
      </c>
      <c r="AA152" s="153" t="s">
        <v>18917</v>
      </c>
      <c r="AB152" s="153" t="s">
        <v>18916</v>
      </c>
      <c r="AC152" s="153" t="s">
        <v>18676</v>
      </c>
      <c r="AD152" s="153" t="s">
        <v>18675</v>
      </c>
      <c r="AE152" s="153" t="s">
        <v>18674</v>
      </c>
      <c r="AF152" s="153" t="s">
        <v>18673</v>
      </c>
      <c r="AG152" s="152">
        <v>2.0000000000000001E-4</v>
      </c>
      <c r="AH152" s="153" t="s">
        <v>12212</v>
      </c>
      <c r="AI152" s="152">
        <v>2013</v>
      </c>
      <c r="AJ152" s="151">
        <v>39629</v>
      </c>
      <c r="AK152" s="147"/>
      <c r="AL152" s="148">
        <f t="shared" si="2"/>
        <v>9.6739726027397257</v>
      </c>
    </row>
    <row r="153" spans="1:38" x14ac:dyDescent="0.25">
      <c r="A153" s="152">
        <v>709555</v>
      </c>
      <c r="B153" s="152">
        <v>189352</v>
      </c>
      <c r="C153" s="152">
        <v>156087</v>
      </c>
      <c r="D153" s="152">
        <v>460012</v>
      </c>
      <c r="E153" s="153" t="s">
        <v>19266</v>
      </c>
      <c r="F153" s="153" t="s">
        <v>19265</v>
      </c>
      <c r="G153" s="152">
        <v>2</v>
      </c>
      <c r="H153" s="153" t="s">
        <v>18687</v>
      </c>
      <c r="I153" s="154" t="s">
        <v>18695</v>
      </c>
      <c r="J153" s="153" t="s">
        <v>19554</v>
      </c>
      <c r="K153" s="152">
        <v>1</v>
      </c>
      <c r="L153" s="153" t="s">
        <v>19553</v>
      </c>
      <c r="M153" s="153" t="s">
        <v>509</v>
      </c>
      <c r="N153" s="153" t="s">
        <v>509</v>
      </c>
      <c r="O153" s="152">
        <v>1.5E-3</v>
      </c>
      <c r="P153" s="153" t="s">
        <v>18693</v>
      </c>
      <c r="Q153" s="153" t="s">
        <v>18692</v>
      </c>
      <c r="R153" s="153" t="s">
        <v>18673</v>
      </c>
      <c r="S153" s="152">
        <v>0.27200000000000002</v>
      </c>
      <c r="T153" s="153" t="s">
        <v>18681</v>
      </c>
      <c r="U153" s="153" t="s">
        <v>18680</v>
      </c>
      <c r="V153" s="152">
        <v>2014</v>
      </c>
      <c r="W153" s="153" t="s">
        <v>18679</v>
      </c>
      <c r="AA153" s="153" t="s">
        <v>18983</v>
      </c>
      <c r="AB153" s="153" t="s">
        <v>18982</v>
      </c>
      <c r="AC153" s="153" t="s">
        <v>18676</v>
      </c>
      <c r="AD153" s="153" t="s">
        <v>18675</v>
      </c>
      <c r="AE153" s="153" t="s">
        <v>18674</v>
      </c>
      <c r="AF153" s="153" t="s">
        <v>18673</v>
      </c>
      <c r="AG153" s="152">
        <v>8.0000000000000004E-4</v>
      </c>
      <c r="AH153" s="153" t="s">
        <v>12212</v>
      </c>
      <c r="AI153" s="152">
        <v>2014</v>
      </c>
      <c r="AJ153" s="151">
        <v>36526</v>
      </c>
      <c r="AK153" s="147"/>
      <c r="AL153" s="148">
        <f t="shared" si="2"/>
        <v>18.175342465753424</v>
      </c>
    </row>
    <row r="154" spans="1:38" x14ac:dyDescent="0.25">
      <c r="A154" s="152">
        <v>710400</v>
      </c>
      <c r="B154" s="152">
        <v>183196</v>
      </c>
      <c r="C154" s="152">
        <v>151193</v>
      </c>
      <c r="D154" s="152">
        <v>421340</v>
      </c>
      <c r="E154" s="153" t="s">
        <v>19549</v>
      </c>
      <c r="F154" s="153" t="s">
        <v>19265</v>
      </c>
      <c r="G154" s="152">
        <v>1</v>
      </c>
      <c r="H154" s="153" t="s">
        <v>18687</v>
      </c>
      <c r="I154" s="154" t="s">
        <v>18695</v>
      </c>
      <c r="J154" s="153" t="s">
        <v>19548</v>
      </c>
      <c r="K154" s="152">
        <v>1</v>
      </c>
      <c r="L154" s="153" t="s">
        <v>18955</v>
      </c>
      <c r="M154" s="153" t="s">
        <v>509</v>
      </c>
      <c r="N154" s="153" t="s">
        <v>509</v>
      </c>
      <c r="O154" s="152">
        <v>1.5E-3</v>
      </c>
      <c r="P154" s="153" t="s">
        <v>18693</v>
      </c>
      <c r="Q154" s="153" t="s">
        <v>18692</v>
      </c>
      <c r="R154" s="153" t="s">
        <v>18673</v>
      </c>
      <c r="S154" s="152">
        <v>0.27260000000000001</v>
      </c>
      <c r="T154" s="153" t="s">
        <v>18681</v>
      </c>
      <c r="U154" s="153" t="s">
        <v>18680</v>
      </c>
      <c r="V154" s="152">
        <v>2014</v>
      </c>
      <c r="W154" s="153" t="s">
        <v>18679</v>
      </c>
      <c r="AA154" s="153" t="s">
        <v>18983</v>
      </c>
      <c r="AB154" s="153" t="s">
        <v>18982</v>
      </c>
      <c r="AC154" s="153" t="s">
        <v>18676</v>
      </c>
      <c r="AD154" s="153" t="s">
        <v>18675</v>
      </c>
      <c r="AE154" s="153" t="s">
        <v>18674</v>
      </c>
      <c r="AF154" s="153" t="s">
        <v>18673</v>
      </c>
      <c r="AG154" s="152">
        <v>8.0000000000000004E-4</v>
      </c>
      <c r="AH154" s="153" t="s">
        <v>12212</v>
      </c>
      <c r="AI154" s="152">
        <v>2014</v>
      </c>
      <c r="AJ154" s="151">
        <v>38797</v>
      </c>
      <c r="AK154" s="147"/>
      <c r="AL154" s="148">
        <f t="shared" si="2"/>
        <v>11.953424657534246</v>
      </c>
    </row>
    <row r="155" spans="1:38" x14ac:dyDescent="0.25">
      <c r="A155" s="152">
        <v>709560</v>
      </c>
      <c r="B155" s="152">
        <v>189351</v>
      </c>
      <c r="C155" s="152">
        <v>156086</v>
      </c>
      <c r="D155" s="152">
        <v>460012</v>
      </c>
      <c r="E155" s="153" t="s">
        <v>19266</v>
      </c>
      <c r="F155" s="153" t="s">
        <v>19265</v>
      </c>
      <c r="G155" s="152">
        <v>1</v>
      </c>
      <c r="H155" s="153" t="s">
        <v>18687</v>
      </c>
      <c r="I155" s="154" t="s">
        <v>18695</v>
      </c>
      <c r="J155" s="153" t="s">
        <v>19264</v>
      </c>
      <c r="K155" s="152">
        <v>1</v>
      </c>
      <c r="L155" s="153" t="s">
        <v>18866</v>
      </c>
      <c r="M155" s="153" t="s">
        <v>509</v>
      </c>
      <c r="N155" s="153" t="s">
        <v>509</v>
      </c>
      <c r="O155" s="152">
        <v>1.5E-3</v>
      </c>
      <c r="P155" s="153" t="s">
        <v>18693</v>
      </c>
      <c r="Q155" s="153" t="s">
        <v>18692</v>
      </c>
      <c r="R155" s="153" t="s">
        <v>18673</v>
      </c>
      <c r="S155" s="152">
        <v>0.26</v>
      </c>
      <c r="T155" s="153" t="s">
        <v>18681</v>
      </c>
      <c r="U155" s="153" t="s">
        <v>18680</v>
      </c>
      <c r="V155" s="152">
        <v>2014</v>
      </c>
      <c r="W155" s="153" t="s">
        <v>18679</v>
      </c>
      <c r="AA155" s="153" t="s">
        <v>18983</v>
      </c>
      <c r="AB155" s="153" t="s">
        <v>18982</v>
      </c>
      <c r="AC155" s="153" t="s">
        <v>18676</v>
      </c>
      <c r="AD155" s="153" t="s">
        <v>18675</v>
      </c>
      <c r="AE155" s="153" t="s">
        <v>18674</v>
      </c>
      <c r="AF155" s="153" t="s">
        <v>18673</v>
      </c>
      <c r="AG155" s="152">
        <v>4.0000000000000002E-4</v>
      </c>
      <c r="AH155" s="153" t="s">
        <v>12212</v>
      </c>
      <c r="AI155" s="152">
        <v>2014</v>
      </c>
      <c r="AJ155" s="151">
        <v>36526</v>
      </c>
      <c r="AK155" s="147"/>
      <c r="AL155" s="148">
        <f t="shared" si="2"/>
        <v>18.175342465753424</v>
      </c>
    </row>
    <row r="156" spans="1:38" x14ac:dyDescent="0.25">
      <c r="A156" s="152">
        <v>716573</v>
      </c>
      <c r="B156" s="152">
        <v>156061</v>
      </c>
      <c r="C156" s="152">
        <v>129271</v>
      </c>
      <c r="D156" s="152">
        <v>177048</v>
      </c>
      <c r="E156" s="153" t="s">
        <v>19262</v>
      </c>
      <c r="F156" s="153" t="s">
        <v>19261</v>
      </c>
      <c r="G156" s="152">
        <v>1</v>
      </c>
      <c r="H156" s="153" t="s">
        <v>18687</v>
      </c>
      <c r="I156" s="154" t="s">
        <v>18695</v>
      </c>
      <c r="J156" s="153" t="s">
        <v>21610</v>
      </c>
      <c r="K156" s="152">
        <v>1</v>
      </c>
      <c r="L156" s="153" t="s">
        <v>21609</v>
      </c>
      <c r="M156" s="153" t="s">
        <v>509</v>
      </c>
      <c r="N156" s="153" t="s">
        <v>509</v>
      </c>
      <c r="O156" s="152">
        <v>1.5E-3</v>
      </c>
      <c r="P156" s="153" t="s">
        <v>18693</v>
      </c>
      <c r="Q156" s="153" t="s">
        <v>18692</v>
      </c>
      <c r="R156" s="153" t="s">
        <v>18673</v>
      </c>
      <c r="S156" s="152">
        <v>4.4619999999999997</v>
      </c>
      <c r="T156" s="153" t="s">
        <v>18681</v>
      </c>
      <c r="U156" s="153" t="s">
        <v>18680</v>
      </c>
      <c r="V156" s="152">
        <v>2014</v>
      </c>
      <c r="W156" s="153" t="s">
        <v>18679</v>
      </c>
      <c r="AA156" s="153" t="s">
        <v>18691</v>
      </c>
      <c r="AB156" s="153" t="s">
        <v>18690</v>
      </c>
      <c r="AC156" s="153" t="s">
        <v>18676</v>
      </c>
      <c r="AD156" s="153" t="s">
        <v>18675</v>
      </c>
      <c r="AE156" s="153" t="s">
        <v>18674</v>
      </c>
      <c r="AF156" s="153" t="s">
        <v>18673</v>
      </c>
      <c r="AG156" s="152">
        <v>9.6799999999999997E-2</v>
      </c>
      <c r="AH156" s="153" t="s">
        <v>12212</v>
      </c>
      <c r="AI156" s="152">
        <v>2014</v>
      </c>
      <c r="AJ156" s="151">
        <v>34060</v>
      </c>
      <c r="AK156" s="147"/>
      <c r="AL156" s="148">
        <f t="shared" si="2"/>
        <v>24.931506849315067</v>
      </c>
    </row>
    <row r="157" spans="1:38" x14ac:dyDescent="0.25">
      <c r="A157" s="152">
        <v>716553</v>
      </c>
      <c r="B157" s="152">
        <v>156062</v>
      </c>
      <c r="C157" s="152">
        <v>129272</v>
      </c>
      <c r="D157" s="152">
        <v>177048</v>
      </c>
      <c r="E157" s="153" t="s">
        <v>19262</v>
      </c>
      <c r="F157" s="153" t="s">
        <v>19261</v>
      </c>
      <c r="G157" s="152">
        <v>2</v>
      </c>
      <c r="H157" s="153" t="s">
        <v>18687</v>
      </c>
      <c r="I157" s="154" t="s">
        <v>18695</v>
      </c>
      <c r="J157" s="153" t="s">
        <v>21567</v>
      </c>
      <c r="K157" s="152">
        <v>1</v>
      </c>
      <c r="L157" s="153" t="s">
        <v>21567</v>
      </c>
      <c r="M157" s="153" t="s">
        <v>509</v>
      </c>
      <c r="N157" s="153" t="s">
        <v>509</v>
      </c>
      <c r="O157" s="152">
        <v>1.5E-3</v>
      </c>
      <c r="P157" s="153" t="s">
        <v>18693</v>
      </c>
      <c r="Q157" s="153" t="s">
        <v>18692</v>
      </c>
      <c r="R157" s="153" t="s">
        <v>18673</v>
      </c>
      <c r="S157" s="152">
        <v>2.89</v>
      </c>
      <c r="T157" s="153" t="s">
        <v>18681</v>
      </c>
      <c r="U157" s="153" t="s">
        <v>18680</v>
      </c>
      <c r="V157" s="152">
        <v>2014</v>
      </c>
      <c r="W157" s="153" t="s">
        <v>18679</v>
      </c>
      <c r="AA157" s="153" t="s">
        <v>18691</v>
      </c>
      <c r="AB157" s="153" t="s">
        <v>18690</v>
      </c>
      <c r="AC157" s="153" t="s">
        <v>18676</v>
      </c>
      <c r="AD157" s="153" t="s">
        <v>18675</v>
      </c>
      <c r="AE157" s="153" t="s">
        <v>18674</v>
      </c>
      <c r="AF157" s="153" t="s">
        <v>18673</v>
      </c>
      <c r="AG157" s="152">
        <v>5.67E-2</v>
      </c>
      <c r="AH157" s="153" t="s">
        <v>12212</v>
      </c>
      <c r="AI157" s="152">
        <v>2014</v>
      </c>
      <c r="AJ157" s="151">
        <v>34060</v>
      </c>
      <c r="AK157" s="147"/>
      <c r="AL157" s="148">
        <f t="shared" si="2"/>
        <v>24.931506849315067</v>
      </c>
    </row>
    <row r="158" spans="1:38" x14ac:dyDescent="0.25">
      <c r="A158" s="152">
        <v>716525</v>
      </c>
      <c r="B158" s="152">
        <v>156063</v>
      </c>
      <c r="C158" s="152">
        <v>129273</v>
      </c>
      <c r="D158" s="152">
        <v>177048</v>
      </c>
      <c r="E158" s="153" t="s">
        <v>19262</v>
      </c>
      <c r="F158" s="153" t="s">
        <v>19261</v>
      </c>
      <c r="G158" s="152">
        <v>3</v>
      </c>
      <c r="H158" s="153" t="s">
        <v>18687</v>
      </c>
      <c r="I158" s="154" t="s">
        <v>18695</v>
      </c>
      <c r="J158" s="153" t="s">
        <v>21566</v>
      </c>
      <c r="K158" s="152">
        <v>1</v>
      </c>
      <c r="L158" s="153" t="s">
        <v>21566</v>
      </c>
      <c r="M158" s="153" t="s">
        <v>509</v>
      </c>
      <c r="N158" s="153" t="s">
        <v>509</v>
      </c>
      <c r="O158" s="152">
        <v>1.5E-3</v>
      </c>
      <c r="P158" s="153" t="s">
        <v>18693</v>
      </c>
      <c r="Q158" s="153" t="s">
        <v>18692</v>
      </c>
      <c r="R158" s="153" t="s">
        <v>18673</v>
      </c>
      <c r="S158" s="152">
        <v>2.6040000000000001</v>
      </c>
      <c r="T158" s="153" t="s">
        <v>18681</v>
      </c>
      <c r="U158" s="153" t="s">
        <v>18680</v>
      </c>
      <c r="V158" s="152">
        <v>2014</v>
      </c>
      <c r="W158" s="153" t="s">
        <v>18679</v>
      </c>
      <c r="AA158" s="153" t="s">
        <v>18691</v>
      </c>
      <c r="AB158" s="153" t="s">
        <v>18690</v>
      </c>
      <c r="AC158" s="153" t="s">
        <v>18676</v>
      </c>
      <c r="AD158" s="153" t="s">
        <v>18675</v>
      </c>
      <c r="AE158" s="153" t="s">
        <v>18674</v>
      </c>
      <c r="AF158" s="153" t="s">
        <v>18673</v>
      </c>
      <c r="AG158" s="152">
        <v>5.6500000000000002E-2</v>
      </c>
      <c r="AH158" s="153" t="s">
        <v>12212</v>
      </c>
      <c r="AI158" s="152">
        <v>2014</v>
      </c>
      <c r="AJ158" s="151">
        <v>35521</v>
      </c>
      <c r="AK158" s="147"/>
      <c r="AL158" s="148">
        <f t="shared" si="2"/>
        <v>20.92876712328767</v>
      </c>
    </row>
    <row r="159" spans="1:38" x14ac:dyDescent="0.25">
      <c r="A159" s="152">
        <v>716565</v>
      </c>
      <c r="B159" s="152">
        <v>156071</v>
      </c>
      <c r="C159" s="152">
        <v>129281</v>
      </c>
      <c r="D159" s="152">
        <v>177048</v>
      </c>
      <c r="E159" s="153" t="s">
        <v>19262</v>
      </c>
      <c r="F159" s="153" t="s">
        <v>19261</v>
      </c>
      <c r="G159" s="152">
        <v>11</v>
      </c>
      <c r="H159" s="153" t="s">
        <v>18687</v>
      </c>
      <c r="I159" s="154" t="s">
        <v>18695</v>
      </c>
      <c r="J159" s="153" t="s">
        <v>21215</v>
      </c>
      <c r="K159" s="152">
        <v>1</v>
      </c>
      <c r="L159" s="153" t="s">
        <v>21215</v>
      </c>
      <c r="M159" s="153" t="s">
        <v>509</v>
      </c>
      <c r="N159" s="153" t="s">
        <v>509</v>
      </c>
      <c r="O159" s="152">
        <v>1.5E-3</v>
      </c>
      <c r="P159" s="153" t="s">
        <v>18693</v>
      </c>
      <c r="Q159" s="153" t="s">
        <v>18692</v>
      </c>
      <c r="R159" s="153" t="s">
        <v>18673</v>
      </c>
      <c r="S159" s="152">
        <v>2.125</v>
      </c>
      <c r="T159" s="153" t="s">
        <v>18681</v>
      </c>
      <c r="U159" s="153" t="s">
        <v>18680</v>
      </c>
      <c r="V159" s="152">
        <v>2014</v>
      </c>
      <c r="W159" s="153" t="s">
        <v>18679</v>
      </c>
      <c r="AA159" s="153" t="s">
        <v>18691</v>
      </c>
      <c r="AB159" s="153" t="s">
        <v>18690</v>
      </c>
      <c r="AC159" s="153" t="s">
        <v>18676</v>
      </c>
      <c r="AD159" s="153" t="s">
        <v>18675</v>
      </c>
      <c r="AE159" s="153" t="s">
        <v>18674</v>
      </c>
      <c r="AF159" s="153" t="s">
        <v>18673</v>
      </c>
      <c r="AG159" s="152">
        <v>1.49E-2</v>
      </c>
      <c r="AH159" s="153" t="s">
        <v>12212</v>
      </c>
      <c r="AI159" s="152">
        <v>2014</v>
      </c>
      <c r="AJ159" s="151">
        <v>34207</v>
      </c>
      <c r="AK159" s="147"/>
      <c r="AL159" s="148">
        <f t="shared" si="2"/>
        <v>24.528767123287672</v>
      </c>
    </row>
    <row r="160" spans="1:38" x14ac:dyDescent="0.25">
      <c r="A160" s="152">
        <v>716569</v>
      </c>
      <c r="B160" s="152">
        <v>156070</v>
      </c>
      <c r="C160" s="152">
        <v>129280</v>
      </c>
      <c r="D160" s="152">
        <v>177048</v>
      </c>
      <c r="E160" s="153" t="s">
        <v>19262</v>
      </c>
      <c r="F160" s="153" t="s">
        <v>19261</v>
      </c>
      <c r="G160" s="152">
        <v>10</v>
      </c>
      <c r="H160" s="153" t="s">
        <v>18687</v>
      </c>
      <c r="I160" s="154" t="s">
        <v>18695</v>
      </c>
      <c r="J160" s="153" t="s">
        <v>21152</v>
      </c>
      <c r="K160" s="152">
        <v>1</v>
      </c>
      <c r="L160" s="153" t="s">
        <v>21152</v>
      </c>
      <c r="M160" s="153" t="s">
        <v>509</v>
      </c>
      <c r="N160" s="153" t="s">
        <v>509</v>
      </c>
      <c r="O160" s="152">
        <v>1.5E-3</v>
      </c>
      <c r="P160" s="153" t="s">
        <v>18693</v>
      </c>
      <c r="Q160" s="153" t="s">
        <v>18692</v>
      </c>
      <c r="R160" s="153" t="s">
        <v>18673</v>
      </c>
      <c r="S160" s="152">
        <v>1.895</v>
      </c>
      <c r="T160" s="153" t="s">
        <v>18681</v>
      </c>
      <c r="U160" s="153" t="s">
        <v>18680</v>
      </c>
      <c r="V160" s="152">
        <v>2014</v>
      </c>
      <c r="W160" s="153" t="s">
        <v>18679</v>
      </c>
      <c r="AA160" s="153" t="s">
        <v>18691</v>
      </c>
      <c r="AB160" s="153" t="s">
        <v>18690</v>
      </c>
      <c r="AC160" s="153" t="s">
        <v>18676</v>
      </c>
      <c r="AD160" s="153" t="s">
        <v>18675</v>
      </c>
      <c r="AE160" s="153" t="s">
        <v>18674</v>
      </c>
      <c r="AF160" s="153" t="s">
        <v>18673</v>
      </c>
      <c r="AG160" s="152">
        <v>1.3299999999999999E-2</v>
      </c>
      <c r="AH160" s="153" t="s">
        <v>12212</v>
      </c>
      <c r="AI160" s="152">
        <v>2014</v>
      </c>
      <c r="AJ160" s="151">
        <v>34209</v>
      </c>
      <c r="AK160" s="147"/>
      <c r="AL160" s="148">
        <f t="shared" si="2"/>
        <v>24.523287671232875</v>
      </c>
    </row>
    <row r="161" spans="1:38" x14ac:dyDescent="0.25">
      <c r="A161" s="152">
        <v>716557</v>
      </c>
      <c r="B161" s="152">
        <v>186605</v>
      </c>
      <c r="C161" s="152">
        <v>153811</v>
      </c>
      <c r="D161" s="152">
        <v>177048</v>
      </c>
      <c r="E161" s="153" t="s">
        <v>19262</v>
      </c>
      <c r="F161" s="153" t="s">
        <v>19261</v>
      </c>
      <c r="G161" s="152">
        <v>19</v>
      </c>
      <c r="H161" s="153" t="s">
        <v>18687</v>
      </c>
      <c r="I161" s="154" t="s">
        <v>18695</v>
      </c>
      <c r="J161" s="153" t="s">
        <v>20890</v>
      </c>
      <c r="K161" s="152">
        <v>1</v>
      </c>
      <c r="L161" s="153" t="s">
        <v>18684</v>
      </c>
      <c r="M161" s="153" t="s">
        <v>509</v>
      </c>
      <c r="N161" s="153" t="s">
        <v>509</v>
      </c>
      <c r="O161" s="152">
        <v>1.5E-3</v>
      </c>
      <c r="P161" s="153" t="s">
        <v>18693</v>
      </c>
      <c r="Q161" s="153" t="s">
        <v>18692</v>
      </c>
      <c r="R161" s="153" t="s">
        <v>18673</v>
      </c>
      <c r="S161" s="152">
        <v>1.1499999999999999</v>
      </c>
      <c r="T161" s="153" t="s">
        <v>18681</v>
      </c>
      <c r="U161" s="153" t="s">
        <v>18680</v>
      </c>
      <c r="V161" s="152">
        <v>2014</v>
      </c>
      <c r="W161" s="153" t="s">
        <v>18679</v>
      </c>
      <c r="AA161" s="153" t="s">
        <v>18691</v>
      </c>
      <c r="AB161" s="153" t="s">
        <v>18690</v>
      </c>
      <c r="AC161" s="153" t="s">
        <v>18676</v>
      </c>
      <c r="AD161" s="153" t="s">
        <v>18675</v>
      </c>
      <c r="AE161" s="153" t="s">
        <v>18674</v>
      </c>
      <c r="AF161" s="153" t="s">
        <v>18673</v>
      </c>
      <c r="AG161" s="152">
        <v>8.0999999999999996E-3</v>
      </c>
      <c r="AH161" s="153" t="s">
        <v>12212</v>
      </c>
      <c r="AI161" s="152">
        <v>2014</v>
      </c>
      <c r="AJ161" s="151">
        <v>38353</v>
      </c>
      <c r="AK161" s="147"/>
      <c r="AL161" s="148">
        <f t="shared" si="2"/>
        <v>13.169863013698631</v>
      </c>
    </row>
    <row r="162" spans="1:38" x14ac:dyDescent="0.25">
      <c r="A162" s="152">
        <v>716496</v>
      </c>
      <c r="B162" s="152">
        <v>156064</v>
      </c>
      <c r="C162" s="152">
        <v>129274</v>
      </c>
      <c r="D162" s="152">
        <v>177048</v>
      </c>
      <c r="E162" s="153" t="s">
        <v>19262</v>
      </c>
      <c r="F162" s="153" t="s">
        <v>19261</v>
      </c>
      <c r="G162" s="152">
        <v>4</v>
      </c>
      <c r="H162" s="153" t="s">
        <v>18687</v>
      </c>
      <c r="I162" s="154" t="s">
        <v>18695</v>
      </c>
      <c r="J162" s="153" t="s">
        <v>20889</v>
      </c>
      <c r="K162" s="152">
        <v>1</v>
      </c>
      <c r="L162" s="153" t="s">
        <v>20889</v>
      </c>
      <c r="M162" s="153" t="s">
        <v>509</v>
      </c>
      <c r="N162" s="153" t="s">
        <v>509</v>
      </c>
      <c r="O162" s="152">
        <v>1.5E-3</v>
      </c>
      <c r="P162" s="153" t="s">
        <v>18693</v>
      </c>
      <c r="Q162" s="153" t="s">
        <v>18692</v>
      </c>
      <c r="R162" s="153" t="s">
        <v>18673</v>
      </c>
      <c r="S162" s="152">
        <v>0.371</v>
      </c>
      <c r="T162" s="153" t="s">
        <v>18681</v>
      </c>
      <c r="U162" s="153" t="s">
        <v>18680</v>
      </c>
      <c r="V162" s="152">
        <v>2014</v>
      </c>
      <c r="W162" s="153" t="s">
        <v>18679</v>
      </c>
      <c r="AA162" s="153" t="s">
        <v>18691</v>
      </c>
      <c r="AB162" s="153" t="s">
        <v>18690</v>
      </c>
      <c r="AC162" s="153" t="s">
        <v>18676</v>
      </c>
      <c r="AD162" s="153" t="s">
        <v>18675</v>
      </c>
      <c r="AE162" s="153" t="s">
        <v>18674</v>
      </c>
      <c r="AF162" s="153" t="s">
        <v>18673</v>
      </c>
      <c r="AG162" s="152">
        <v>8.0999999999999996E-3</v>
      </c>
      <c r="AH162" s="153" t="s">
        <v>12212</v>
      </c>
      <c r="AI162" s="152">
        <v>2014</v>
      </c>
      <c r="AJ162" s="151">
        <v>26299</v>
      </c>
      <c r="AK162" s="147"/>
      <c r="AL162" s="148">
        <f t="shared" si="2"/>
        <v>46.194520547945203</v>
      </c>
    </row>
    <row r="163" spans="1:38" x14ac:dyDescent="0.25">
      <c r="A163" s="152">
        <v>716561</v>
      </c>
      <c r="B163" s="152">
        <v>186604</v>
      </c>
      <c r="C163" s="152">
        <v>153810</v>
      </c>
      <c r="D163" s="152">
        <v>177048</v>
      </c>
      <c r="E163" s="153" t="s">
        <v>19262</v>
      </c>
      <c r="F163" s="153" t="s">
        <v>19261</v>
      </c>
      <c r="G163" s="152">
        <v>18</v>
      </c>
      <c r="H163" s="153" t="s">
        <v>18687</v>
      </c>
      <c r="I163" s="154" t="s">
        <v>18695</v>
      </c>
      <c r="J163" s="153" t="s">
        <v>20879</v>
      </c>
      <c r="K163" s="152">
        <v>1</v>
      </c>
      <c r="L163" s="153" t="s">
        <v>18684</v>
      </c>
      <c r="M163" s="153" t="s">
        <v>509</v>
      </c>
      <c r="N163" s="153" t="s">
        <v>509</v>
      </c>
      <c r="O163" s="152">
        <v>1.5E-3</v>
      </c>
      <c r="P163" s="153" t="s">
        <v>18693</v>
      </c>
      <c r="Q163" s="153" t="s">
        <v>18692</v>
      </c>
      <c r="R163" s="153" t="s">
        <v>18673</v>
      </c>
      <c r="S163" s="152">
        <v>1.1419999999999999</v>
      </c>
      <c r="T163" s="153" t="s">
        <v>18681</v>
      </c>
      <c r="U163" s="153" t="s">
        <v>18680</v>
      </c>
      <c r="V163" s="152">
        <v>2014</v>
      </c>
      <c r="W163" s="153" t="s">
        <v>18679</v>
      </c>
      <c r="AA163" s="153" t="s">
        <v>18691</v>
      </c>
      <c r="AB163" s="153" t="s">
        <v>18690</v>
      </c>
      <c r="AC163" s="153" t="s">
        <v>18676</v>
      </c>
      <c r="AD163" s="153" t="s">
        <v>18675</v>
      </c>
      <c r="AE163" s="153" t="s">
        <v>18674</v>
      </c>
      <c r="AF163" s="153" t="s">
        <v>18673</v>
      </c>
      <c r="AG163" s="152">
        <v>8.0000000000000002E-3</v>
      </c>
      <c r="AH163" s="153" t="s">
        <v>12212</v>
      </c>
      <c r="AI163" s="152">
        <v>2014</v>
      </c>
      <c r="AJ163" s="151">
        <v>38353</v>
      </c>
      <c r="AK163" s="147"/>
      <c r="AL163" s="148">
        <f t="shared" si="2"/>
        <v>13.169863013698631</v>
      </c>
    </row>
    <row r="164" spans="1:38" x14ac:dyDescent="0.25">
      <c r="A164" s="152">
        <v>716480</v>
      </c>
      <c r="B164" s="152">
        <v>156068</v>
      </c>
      <c r="C164" s="152">
        <v>129278</v>
      </c>
      <c r="D164" s="152">
        <v>177048</v>
      </c>
      <c r="E164" s="153" t="s">
        <v>19262</v>
      </c>
      <c r="F164" s="153" t="s">
        <v>19261</v>
      </c>
      <c r="G164" s="152">
        <v>8</v>
      </c>
      <c r="H164" s="153" t="s">
        <v>18687</v>
      </c>
      <c r="I164" s="154" t="s">
        <v>18695</v>
      </c>
      <c r="J164" s="153" t="s">
        <v>20724</v>
      </c>
      <c r="K164" s="152">
        <v>1</v>
      </c>
      <c r="L164" s="153" t="s">
        <v>20724</v>
      </c>
      <c r="M164" s="153" t="s">
        <v>509</v>
      </c>
      <c r="N164" s="153" t="s">
        <v>509</v>
      </c>
      <c r="O164" s="152">
        <v>1.5E-3</v>
      </c>
      <c r="P164" s="153" t="s">
        <v>18693</v>
      </c>
      <c r="Q164" s="153" t="s">
        <v>18692</v>
      </c>
      <c r="R164" s="153" t="s">
        <v>18673</v>
      </c>
      <c r="S164" s="152">
        <v>0.79900000000000004</v>
      </c>
      <c r="T164" s="153" t="s">
        <v>18681</v>
      </c>
      <c r="U164" s="153" t="s">
        <v>18680</v>
      </c>
      <c r="V164" s="152">
        <v>2014</v>
      </c>
      <c r="W164" s="153" t="s">
        <v>18679</v>
      </c>
      <c r="AA164" s="153" t="s">
        <v>18691</v>
      </c>
      <c r="AB164" s="153" t="s">
        <v>18690</v>
      </c>
      <c r="AC164" s="153" t="s">
        <v>18676</v>
      </c>
      <c r="AD164" s="153" t="s">
        <v>18675</v>
      </c>
      <c r="AE164" s="153" t="s">
        <v>18674</v>
      </c>
      <c r="AF164" s="153" t="s">
        <v>18673</v>
      </c>
      <c r="AG164" s="152">
        <v>5.5999999999999999E-3</v>
      </c>
      <c r="AH164" s="153" t="s">
        <v>12212</v>
      </c>
      <c r="AI164" s="152">
        <v>2014</v>
      </c>
      <c r="AJ164" s="151">
        <v>26299</v>
      </c>
      <c r="AK164" s="147"/>
      <c r="AL164" s="148">
        <f t="shared" si="2"/>
        <v>46.194520547945203</v>
      </c>
    </row>
    <row r="165" spans="1:38" x14ac:dyDescent="0.25">
      <c r="A165" s="152">
        <v>716476</v>
      </c>
      <c r="B165" s="152">
        <v>156069</v>
      </c>
      <c r="C165" s="152">
        <v>129279</v>
      </c>
      <c r="D165" s="152">
        <v>177048</v>
      </c>
      <c r="E165" s="153" t="s">
        <v>19262</v>
      </c>
      <c r="F165" s="153" t="s">
        <v>19261</v>
      </c>
      <c r="G165" s="152">
        <v>9</v>
      </c>
      <c r="H165" s="153" t="s">
        <v>18687</v>
      </c>
      <c r="I165" s="154" t="s">
        <v>18695</v>
      </c>
      <c r="J165" s="153" t="s">
        <v>20588</v>
      </c>
      <c r="K165" s="152">
        <v>1</v>
      </c>
      <c r="L165" s="153" t="s">
        <v>20587</v>
      </c>
      <c r="M165" s="153" t="s">
        <v>509</v>
      </c>
      <c r="N165" s="153" t="s">
        <v>509</v>
      </c>
      <c r="O165" s="152">
        <v>1.5E-3</v>
      </c>
      <c r="P165" s="153" t="s">
        <v>18693</v>
      </c>
      <c r="Q165" s="153" t="s">
        <v>18692</v>
      </c>
      <c r="R165" s="153" t="s">
        <v>18673</v>
      </c>
      <c r="S165" s="152">
        <v>0.66200000000000003</v>
      </c>
      <c r="T165" s="153" t="s">
        <v>18681</v>
      </c>
      <c r="U165" s="153" t="s">
        <v>18680</v>
      </c>
      <c r="V165" s="152">
        <v>2014</v>
      </c>
      <c r="W165" s="153" t="s">
        <v>18679</v>
      </c>
      <c r="AA165" s="153" t="s">
        <v>18691</v>
      </c>
      <c r="AB165" s="153" t="s">
        <v>18690</v>
      </c>
      <c r="AC165" s="153" t="s">
        <v>18676</v>
      </c>
      <c r="AD165" s="153" t="s">
        <v>18675</v>
      </c>
      <c r="AE165" s="153" t="s">
        <v>18674</v>
      </c>
      <c r="AF165" s="153" t="s">
        <v>18673</v>
      </c>
      <c r="AG165" s="152">
        <v>4.5999999999999999E-3</v>
      </c>
      <c r="AH165" s="153" t="s">
        <v>12212</v>
      </c>
      <c r="AI165" s="152">
        <v>2014</v>
      </c>
      <c r="AJ165" s="151">
        <v>26299</v>
      </c>
      <c r="AK165" s="147"/>
      <c r="AL165" s="148">
        <f t="shared" si="2"/>
        <v>46.194520547945203</v>
      </c>
    </row>
    <row r="166" spans="1:38" x14ac:dyDescent="0.25">
      <c r="A166" s="152">
        <v>716548</v>
      </c>
      <c r="B166" s="152">
        <v>186606</v>
      </c>
      <c r="C166" s="152">
        <v>153812</v>
      </c>
      <c r="D166" s="152">
        <v>177048</v>
      </c>
      <c r="E166" s="153" t="s">
        <v>19262</v>
      </c>
      <c r="F166" s="153" t="s">
        <v>19261</v>
      </c>
      <c r="G166" s="152">
        <v>20</v>
      </c>
      <c r="H166" s="153" t="s">
        <v>18687</v>
      </c>
      <c r="I166" s="154" t="s">
        <v>18695</v>
      </c>
      <c r="J166" s="153" t="s">
        <v>20525</v>
      </c>
      <c r="K166" s="152">
        <v>1</v>
      </c>
      <c r="L166" s="153" t="s">
        <v>20525</v>
      </c>
      <c r="M166" s="153" t="s">
        <v>509</v>
      </c>
      <c r="N166" s="153" t="s">
        <v>509</v>
      </c>
      <c r="O166" s="152">
        <v>1.5E-3</v>
      </c>
      <c r="P166" s="153" t="s">
        <v>18693</v>
      </c>
      <c r="Q166" s="153" t="s">
        <v>18692</v>
      </c>
      <c r="R166" s="153" t="s">
        <v>18673</v>
      </c>
      <c r="S166" s="152">
        <v>0.19</v>
      </c>
      <c r="T166" s="153" t="s">
        <v>18681</v>
      </c>
      <c r="U166" s="153" t="s">
        <v>18680</v>
      </c>
      <c r="V166" s="152">
        <v>2014</v>
      </c>
      <c r="W166" s="153" t="s">
        <v>18679</v>
      </c>
      <c r="AA166" s="153" t="s">
        <v>18691</v>
      </c>
      <c r="AB166" s="153" t="s">
        <v>18690</v>
      </c>
      <c r="AC166" s="153" t="s">
        <v>18676</v>
      </c>
      <c r="AD166" s="153" t="s">
        <v>18675</v>
      </c>
      <c r="AE166" s="153" t="s">
        <v>18674</v>
      </c>
      <c r="AF166" s="153" t="s">
        <v>18673</v>
      </c>
      <c r="AG166" s="152">
        <v>4.1000000000000003E-3</v>
      </c>
      <c r="AH166" s="153" t="s">
        <v>12212</v>
      </c>
      <c r="AI166" s="152">
        <v>2014</v>
      </c>
      <c r="AJ166" s="151">
        <v>36526</v>
      </c>
      <c r="AK166" s="147"/>
      <c r="AL166" s="148">
        <f t="shared" si="2"/>
        <v>18.175342465753424</v>
      </c>
    </row>
    <row r="167" spans="1:38" x14ac:dyDescent="0.25">
      <c r="A167" s="152">
        <v>716484</v>
      </c>
      <c r="B167" s="152">
        <v>156067</v>
      </c>
      <c r="C167" s="152">
        <v>129277</v>
      </c>
      <c r="D167" s="152">
        <v>177048</v>
      </c>
      <c r="E167" s="153" t="s">
        <v>19262</v>
      </c>
      <c r="F167" s="153" t="s">
        <v>19261</v>
      </c>
      <c r="G167" s="152">
        <v>7</v>
      </c>
      <c r="H167" s="153" t="s">
        <v>18687</v>
      </c>
      <c r="I167" s="154" t="s">
        <v>18695</v>
      </c>
      <c r="J167" s="153" t="s">
        <v>20466</v>
      </c>
      <c r="K167" s="152">
        <v>1</v>
      </c>
      <c r="L167" s="153" t="s">
        <v>20466</v>
      </c>
      <c r="M167" s="153" t="s">
        <v>509</v>
      </c>
      <c r="N167" s="153" t="s">
        <v>509</v>
      </c>
      <c r="O167" s="152">
        <v>1.5E-3</v>
      </c>
      <c r="P167" s="153" t="s">
        <v>18693</v>
      </c>
      <c r="Q167" s="153" t="s">
        <v>18692</v>
      </c>
      <c r="R167" s="153" t="s">
        <v>18673</v>
      </c>
      <c r="S167" s="152">
        <v>0.52800000000000002</v>
      </c>
      <c r="T167" s="153" t="s">
        <v>18681</v>
      </c>
      <c r="U167" s="153" t="s">
        <v>18680</v>
      </c>
      <c r="V167" s="152">
        <v>2014</v>
      </c>
      <c r="W167" s="153" t="s">
        <v>18679</v>
      </c>
      <c r="AA167" s="153" t="s">
        <v>18691</v>
      </c>
      <c r="AB167" s="153" t="s">
        <v>18690</v>
      </c>
      <c r="AC167" s="153" t="s">
        <v>18676</v>
      </c>
      <c r="AD167" s="153" t="s">
        <v>18675</v>
      </c>
      <c r="AE167" s="153" t="s">
        <v>18674</v>
      </c>
      <c r="AF167" s="153" t="s">
        <v>18673</v>
      </c>
      <c r="AG167" s="152">
        <v>3.7000000000000002E-3</v>
      </c>
      <c r="AH167" s="153" t="s">
        <v>12212</v>
      </c>
      <c r="AI167" s="152">
        <v>2014</v>
      </c>
      <c r="AJ167" s="151">
        <v>26299</v>
      </c>
      <c r="AK167" s="147"/>
      <c r="AL167" s="148">
        <f t="shared" si="2"/>
        <v>46.194520547945203</v>
      </c>
    </row>
    <row r="168" spans="1:38" x14ac:dyDescent="0.25">
      <c r="A168" s="152">
        <v>716488</v>
      </c>
      <c r="B168" s="152">
        <v>156066</v>
      </c>
      <c r="C168" s="152">
        <v>129276</v>
      </c>
      <c r="D168" s="152">
        <v>177048</v>
      </c>
      <c r="E168" s="153" t="s">
        <v>19262</v>
      </c>
      <c r="F168" s="153" t="s">
        <v>19261</v>
      </c>
      <c r="G168" s="152">
        <v>6</v>
      </c>
      <c r="H168" s="153" t="s">
        <v>18687</v>
      </c>
      <c r="I168" s="154" t="s">
        <v>18695</v>
      </c>
      <c r="J168" s="153" t="s">
        <v>20396</v>
      </c>
      <c r="K168" s="152">
        <v>1</v>
      </c>
      <c r="L168" s="153" t="s">
        <v>20396</v>
      </c>
      <c r="M168" s="153" t="s">
        <v>509</v>
      </c>
      <c r="N168" s="153" t="s">
        <v>509</v>
      </c>
      <c r="O168" s="152">
        <v>1.5E-3</v>
      </c>
      <c r="P168" s="153" t="s">
        <v>18693</v>
      </c>
      <c r="Q168" s="153" t="s">
        <v>18692</v>
      </c>
      <c r="R168" s="153" t="s">
        <v>18673</v>
      </c>
      <c r="S168" s="152">
        <v>0.436</v>
      </c>
      <c r="T168" s="153" t="s">
        <v>18681</v>
      </c>
      <c r="U168" s="153" t="s">
        <v>18680</v>
      </c>
      <c r="V168" s="152">
        <v>2014</v>
      </c>
      <c r="W168" s="153" t="s">
        <v>18679</v>
      </c>
      <c r="AA168" s="153" t="s">
        <v>18691</v>
      </c>
      <c r="AB168" s="153" t="s">
        <v>18690</v>
      </c>
      <c r="AC168" s="153" t="s">
        <v>18676</v>
      </c>
      <c r="AD168" s="153" t="s">
        <v>18675</v>
      </c>
      <c r="AE168" s="153" t="s">
        <v>18674</v>
      </c>
      <c r="AF168" s="153" t="s">
        <v>18673</v>
      </c>
      <c r="AG168" s="152">
        <v>3.0999999999999999E-3</v>
      </c>
      <c r="AH168" s="153" t="s">
        <v>12212</v>
      </c>
      <c r="AI168" s="152">
        <v>2014</v>
      </c>
      <c r="AJ168" s="151">
        <v>27454</v>
      </c>
      <c r="AK168" s="147"/>
      <c r="AL168" s="148">
        <f t="shared" si="2"/>
        <v>43.030136986301372</v>
      </c>
    </row>
    <row r="169" spans="1:38" x14ac:dyDescent="0.25">
      <c r="A169" s="152">
        <v>716492</v>
      </c>
      <c r="B169" s="152">
        <v>156065</v>
      </c>
      <c r="C169" s="152">
        <v>129275</v>
      </c>
      <c r="D169" s="152">
        <v>177048</v>
      </c>
      <c r="E169" s="153" t="s">
        <v>19262</v>
      </c>
      <c r="F169" s="153" t="s">
        <v>19261</v>
      </c>
      <c r="G169" s="152">
        <v>5</v>
      </c>
      <c r="H169" s="153" t="s">
        <v>18687</v>
      </c>
      <c r="I169" s="154" t="s">
        <v>18695</v>
      </c>
      <c r="J169" s="153" t="s">
        <v>20276</v>
      </c>
      <c r="K169" s="152">
        <v>1</v>
      </c>
      <c r="L169" s="153" t="s">
        <v>20276</v>
      </c>
      <c r="M169" s="153" t="s">
        <v>509</v>
      </c>
      <c r="N169" s="153" t="s">
        <v>509</v>
      </c>
      <c r="O169" s="152">
        <v>1.5E-3</v>
      </c>
      <c r="P169" s="153" t="s">
        <v>18693</v>
      </c>
      <c r="Q169" s="153" t="s">
        <v>18692</v>
      </c>
      <c r="R169" s="153" t="s">
        <v>18673</v>
      </c>
      <c r="S169" s="152">
        <v>0.36</v>
      </c>
      <c r="T169" s="153" t="s">
        <v>18681</v>
      </c>
      <c r="U169" s="153" t="s">
        <v>18680</v>
      </c>
      <c r="V169" s="152">
        <v>2014</v>
      </c>
      <c r="W169" s="153" t="s">
        <v>18679</v>
      </c>
      <c r="AA169" s="153" t="s">
        <v>18691</v>
      </c>
      <c r="AB169" s="153" t="s">
        <v>18690</v>
      </c>
      <c r="AC169" s="153" t="s">
        <v>18676</v>
      </c>
      <c r="AD169" s="153" t="s">
        <v>18675</v>
      </c>
      <c r="AE169" s="153" t="s">
        <v>18674</v>
      </c>
      <c r="AF169" s="153" t="s">
        <v>18673</v>
      </c>
      <c r="AG169" s="152">
        <v>2.5000000000000001E-3</v>
      </c>
      <c r="AH169" s="153" t="s">
        <v>12212</v>
      </c>
      <c r="AI169" s="152">
        <v>2014</v>
      </c>
      <c r="AJ169" s="151">
        <v>27454</v>
      </c>
      <c r="AK169" s="147"/>
      <c r="AL169" s="148">
        <f t="shared" si="2"/>
        <v>43.030136986301372</v>
      </c>
    </row>
    <row r="170" spans="1:38" x14ac:dyDescent="0.25">
      <c r="A170" s="152">
        <v>716536</v>
      </c>
      <c r="B170" s="152">
        <v>192770</v>
      </c>
      <c r="C170" s="152">
        <v>158517</v>
      </c>
      <c r="D170" s="152">
        <v>177048</v>
      </c>
      <c r="E170" s="153" t="s">
        <v>19262</v>
      </c>
      <c r="F170" s="153" t="s">
        <v>19261</v>
      </c>
      <c r="G170" s="152">
        <v>27</v>
      </c>
      <c r="H170" s="153" t="s">
        <v>18687</v>
      </c>
      <c r="I170" s="154" t="s">
        <v>18695</v>
      </c>
      <c r="J170" s="153" t="s">
        <v>19263</v>
      </c>
      <c r="K170" s="152">
        <v>1</v>
      </c>
      <c r="L170" s="153" t="s">
        <v>18684</v>
      </c>
      <c r="M170" s="153" t="s">
        <v>509</v>
      </c>
      <c r="N170" s="153" t="s">
        <v>509</v>
      </c>
      <c r="O170" s="152">
        <v>1.5E-3</v>
      </c>
      <c r="P170" s="153" t="s">
        <v>18693</v>
      </c>
      <c r="Q170" s="153" t="s">
        <v>18692</v>
      </c>
      <c r="R170" s="153" t="s">
        <v>18673</v>
      </c>
      <c r="S170" s="152">
        <v>0.57809999999999995</v>
      </c>
      <c r="T170" s="153" t="s">
        <v>18681</v>
      </c>
      <c r="U170" s="153" t="s">
        <v>18680</v>
      </c>
      <c r="V170" s="152">
        <v>2014</v>
      </c>
      <c r="W170" s="153" t="s">
        <v>18679</v>
      </c>
      <c r="AA170" s="153" t="s">
        <v>18691</v>
      </c>
      <c r="AB170" s="153" t="s">
        <v>18690</v>
      </c>
      <c r="AC170" s="153" t="s">
        <v>18676</v>
      </c>
      <c r="AD170" s="153" t="s">
        <v>18675</v>
      </c>
      <c r="AE170" s="153" t="s">
        <v>18674</v>
      </c>
      <c r="AF170" s="153" t="s">
        <v>18673</v>
      </c>
      <c r="AG170" s="152">
        <v>4.0000000000000002E-4</v>
      </c>
      <c r="AH170" s="153" t="s">
        <v>12212</v>
      </c>
      <c r="AI170" s="152">
        <v>2014</v>
      </c>
      <c r="AJ170" s="151">
        <v>40399</v>
      </c>
      <c r="AK170" s="147"/>
      <c r="AL170" s="148">
        <f t="shared" si="2"/>
        <v>7.5643835616438357</v>
      </c>
    </row>
    <row r="171" spans="1:38" x14ac:dyDescent="0.25">
      <c r="A171" s="152">
        <v>716540</v>
      </c>
      <c r="B171" s="152">
        <v>192769</v>
      </c>
      <c r="C171" s="152">
        <v>158516</v>
      </c>
      <c r="D171" s="152">
        <v>177048</v>
      </c>
      <c r="E171" s="153" t="s">
        <v>19262</v>
      </c>
      <c r="F171" s="153" t="s">
        <v>19261</v>
      </c>
      <c r="G171" s="152">
        <v>26</v>
      </c>
      <c r="H171" s="153" t="s">
        <v>18687</v>
      </c>
      <c r="I171" s="154" t="s">
        <v>18695</v>
      </c>
      <c r="J171" s="153" t="s">
        <v>19260</v>
      </c>
      <c r="K171" s="152">
        <v>1</v>
      </c>
      <c r="L171" s="153" t="s">
        <v>18684</v>
      </c>
      <c r="M171" s="153" t="s">
        <v>509</v>
      </c>
      <c r="N171" s="153" t="s">
        <v>509</v>
      </c>
      <c r="O171" s="152">
        <v>1.5E-3</v>
      </c>
      <c r="P171" s="153" t="s">
        <v>18693</v>
      </c>
      <c r="Q171" s="153" t="s">
        <v>18692</v>
      </c>
      <c r="R171" s="153" t="s">
        <v>18673</v>
      </c>
      <c r="S171" s="152">
        <v>0.60270000000000001</v>
      </c>
      <c r="T171" s="153" t="s">
        <v>18681</v>
      </c>
      <c r="U171" s="153" t="s">
        <v>18680</v>
      </c>
      <c r="V171" s="152">
        <v>2014</v>
      </c>
      <c r="W171" s="153" t="s">
        <v>18679</v>
      </c>
      <c r="AA171" s="153" t="s">
        <v>18691</v>
      </c>
      <c r="AB171" s="153" t="s">
        <v>18690</v>
      </c>
      <c r="AC171" s="153" t="s">
        <v>18676</v>
      </c>
      <c r="AD171" s="153" t="s">
        <v>18675</v>
      </c>
      <c r="AE171" s="153" t="s">
        <v>18674</v>
      </c>
      <c r="AF171" s="153" t="s">
        <v>18673</v>
      </c>
      <c r="AG171" s="152">
        <v>4.0000000000000002E-4</v>
      </c>
      <c r="AH171" s="153" t="s">
        <v>12212</v>
      </c>
      <c r="AI171" s="152">
        <v>2014</v>
      </c>
      <c r="AJ171" s="151">
        <v>40399</v>
      </c>
      <c r="AK171" s="147"/>
      <c r="AL171" s="148">
        <f t="shared" si="2"/>
        <v>7.5643835616438357</v>
      </c>
    </row>
    <row r="172" spans="1:38" x14ac:dyDescent="0.25">
      <c r="A172" s="152">
        <v>716544</v>
      </c>
      <c r="B172" s="152">
        <v>186607</v>
      </c>
      <c r="C172" s="152">
        <v>153813</v>
      </c>
      <c r="D172" s="152">
        <v>177048</v>
      </c>
      <c r="E172" s="153" t="s">
        <v>19262</v>
      </c>
      <c r="F172" s="153" t="s">
        <v>19261</v>
      </c>
      <c r="G172" s="152">
        <v>21</v>
      </c>
      <c r="H172" s="153" t="s">
        <v>18687</v>
      </c>
      <c r="I172" s="154" t="s">
        <v>19135</v>
      </c>
      <c r="J172" s="153" t="s">
        <v>19135</v>
      </c>
      <c r="K172" s="152">
        <v>1</v>
      </c>
      <c r="L172" s="153" t="s">
        <v>18684</v>
      </c>
      <c r="M172" s="153" t="s">
        <v>509</v>
      </c>
      <c r="N172" s="153" t="s">
        <v>509</v>
      </c>
      <c r="O172" s="152">
        <v>1.5E-3</v>
      </c>
      <c r="P172" s="153" t="s">
        <v>18693</v>
      </c>
      <c r="Q172" s="153" t="s">
        <v>18692</v>
      </c>
      <c r="R172" s="153" t="s">
        <v>18673</v>
      </c>
      <c r="S172" s="152">
        <v>0.38</v>
      </c>
      <c r="T172" s="153" t="s">
        <v>18681</v>
      </c>
      <c r="U172" s="153" t="s">
        <v>18680</v>
      </c>
      <c r="V172" s="152">
        <v>2014</v>
      </c>
      <c r="W172" s="153" t="s">
        <v>18679</v>
      </c>
      <c r="AA172" s="153" t="s">
        <v>18691</v>
      </c>
      <c r="AB172" s="153" t="s">
        <v>18690</v>
      </c>
      <c r="AC172" s="153" t="s">
        <v>18676</v>
      </c>
      <c r="AD172" s="153" t="s">
        <v>18675</v>
      </c>
      <c r="AE172" s="153" t="s">
        <v>18674</v>
      </c>
      <c r="AF172" s="153" t="s">
        <v>18673</v>
      </c>
      <c r="AG172" s="152">
        <v>8.0999999999999996E-3</v>
      </c>
      <c r="AH172" s="153" t="s">
        <v>12212</v>
      </c>
      <c r="AI172" s="152">
        <v>2014</v>
      </c>
      <c r="AJ172" s="151">
        <v>29221</v>
      </c>
      <c r="AK172" s="147"/>
      <c r="AL172" s="148">
        <f t="shared" si="2"/>
        <v>38.18904109589041</v>
      </c>
    </row>
    <row r="173" spans="1:38" x14ac:dyDescent="0.25">
      <c r="A173" s="152">
        <v>734541</v>
      </c>
      <c r="B173" s="152">
        <v>188967</v>
      </c>
      <c r="C173" s="152">
        <v>155771</v>
      </c>
      <c r="D173" s="152">
        <v>53249</v>
      </c>
      <c r="E173" s="153" t="s">
        <v>19220</v>
      </c>
      <c r="F173" s="153" t="s">
        <v>19219</v>
      </c>
      <c r="G173" s="152">
        <v>17</v>
      </c>
      <c r="H173" s="153" t="s">
        <v>18687</v>
      </c>
      <c r="I173" s="154" t="s">
        <v>18695</v>
      </c>
      <c r="J173" s="153" t="s">
        <v>19218</v>
      </c>
      <c r="K173" s="152">
        <v>1</v>
      </c>
      <c r="L173" s="153" t="s">
        <v>19217</v>
      </c>
      <c r="M173" s="153" t="s">
        <v>509</v>
      </c>
      <c r="N173" s="153" t="s">
        <v>509</v>
      </c>
      <c r="O173" s="152">
        <v>1.5E-3</v>
      </c>
      <c r="P173" s="153" t="s">
        <v>18707</v>
      </c>
      <c r="Q173" s="153" t="s">
        <v>18706</v>
      </c>
      <c r="R173" s="153" t="s">
        <v>18673</v>
      </c>
      <c r="S173" s="152">
        <v>0.5</v>
      </c>
      <c r="T173" s="153" t="s">
        <v>18681</v>
      </c>
      <c r="U173" s="153" t="s">
        <v>18680</v>
      </c>
      <c r="V173" s="152">
        <v>2015</v>
      </c>
      <c r="W173" s="153" t="s">
        <v>18679</v>
      </c>
      <c r="AA173" s="153" t="s">
        <v>19216</v>
      </c>
      <c r="AB173" s="153" t="s">
        <v>19215</v>
      </c>
      <c r="AC173" s="153" t="s">
        <v>18676</v>
      </c>
      <c r="AD173" s="153" t="s">
        <v>18675</v>
      </c>
      <c r="AE173" s="153" t="s">
        <v>18674</v>
      </c>
      <c r="AF173" s="153" t="s">
        <v>18673</v>
      </c>
      <c r="AG173" s="152">
        <v>4.0000000000000002E-4</v>
      </c>
      <c r="AH173" s="153" t="s">
        <v>12212</v>
      </c>
      <c r="AI173" s="152">
        <v>2015</v>
      </c>
      <c r="AJ173" s="151">
        <v>40159</v>
      </c>
      <c r="AK173" s="147"/>
      <c r="AL173" s="148">
        <f t="shared" si="2"/>
        <v>8.2219178082191782</v>
      </c>
    </row>
    <row r="174" spans="1:38" x14ac:dyDescent="0.25">
      <c r="A174" s="152">
        <v>678554</v>
      </c>
      <c r="B174" s="152">
        <v>161340</v>
      </c>
      <c r="C174" s="152">
        <v>135614</v>
      </c>
      <c r="D174" s="152">
        <v>330964</v>
      </c>
      <c r="E174" s="153" t="s">
        <v>19429</v>
      </c>
      <c r="F174" s="153" t="s">
        <v>19428</v>
      </c>
      <c r="G174" s="152">
        <v>4</v>
      </c>
      <c r="H174" s="153" t="s">
        <v>18687</v>
      </c>
      <c r="I174" s="154" t="s">
        <v>18695</v>
      </c>
      <c r="J174" s="153" t="s">
        <v>21268</v>
      </c>
      <c r="K174" s="152">
        <v>1</v>
      </c>
      <c r="L174" s="153" t="s">
        <v>21267</v>
      </c>
      <c r="M174" s="153" t="s">
        <v>509</v>
      </c>
      <c r="N174" s="153" t="s">
        <v>509</v>
      </c>
      <c r="O174" s="152">
        <v>1.5E-3</v>
      </c>
      <c r="P174" s="153" t="s">
        <v>18693</v>
      </c>
      <c r="Q174" s="153" t="s">
        <v>18692</v>
      </c>
      <c r="R174" s="153" t="s">
        <v>18673</v>
      </c>
      <c r="S174" s="152">
        <v>2.3140000000000001</v>
      </c>
      <c r="T174" s="153" t="s">
        <v>18681</v>
      </c>
      <c r="U174" s="153" t="s">
        <v>18680</v>
      </c>
      <c r="V174" s="152">
        <v>2013</v>
      </c>
      <c r="W174" s="153" t="s">
        <v>18679</v>
      </c>
      <c r="AA174" s="153" t="s">
        <v>18917</v>
      </c>
      <c r="AB174" s="153" t="s">
        <v>18916</v>
      </c>
      <c r="AC174" s="153" t="s">
        <v>18676</v>
      </c>
      <c r="AD174" s="153" t="s">
        <v>18675</v>
      </c>
      <c r="AE174" s="153" t="s">
        <v>18674</v>
      </c>
      <c r="AF174" s="153" t="s">
        <v>18673</v>
      </c>
      <c r="AG174" s="152">
        <v>1.61E-2</v>
      </c>
      <c r="AH174" s="153" t="s">
        <v>12212</v>
      </c>
      <c r="AI174" s="152">
        <v>2013</v>
      </c>
      <c r="AJ174" s="151">
        <v>36707</v>
      </c>
      <c r="AK174" s="147"/>
      <c r="AL174" s="148">
        <f t="shared" si="2"/>
        <v>17.67945205479452</v>
      </c>
    </row>
    <row r="175" spans="1:38" x14ac:dyDescent="0.25">
      <c r="A175" s="152">
        <v>678566</v>
      </c>
      <c r="B175" s="152">
        <v>161337</v>
      </c>
      <c r="C175" s="152">
        <v>135611</v>
      </c>
      <c r="D175" s="152">
        <v>330964</v>
      </c>
      <c r="E175" s="153" t="s">
        <v>19429</v>
      </c>
      <c r="F175" s="153" t="s">
        <v>19428</v>
      </c>
      <c r="G175" s="152">
        <v>1</v>
      </c>
      <c r="H175" s="153" t="s">
        <v>18687</v>
      </c>
      <c r="I175" s="154" t="s">
        <v>18695</v>
      </c>
      <c r="J175" s="153" t="s">
        <v>21239</v>
      </c>
      <c r="K175" s="152">
        <v>1</v>
      </c>
      <c r="L175" s="153" t="s">
        <v>21238</v>
      </c>
      <c r="M175" s="153" t="s">
        <v>509</v>
      </c>
      <c r="N175" s="153" t="s">
        <v>509</v>
      </c>
      <c r="O175" s="152">
        <v>1.5E-3</v>
      </c>
      <c r="P175" s="153" t="s">
        <v>18693</v>
      </c>
      <c r="Q175" s="153" t="s">
        <v>18692</v>
      </c>
      <c r="R175" s="153" t="s">
        <v>18673</v>
      </c>
      <c r="S175" s="152">
        <v>2.2330000000000001</v>
      </c>
      <c r="T175" s="153" t="s">
        <v>18681</v>
      </c>
      <c r="U175" s="153" t="s">
        <v>18680</v>
      </c>
      <c r="V175" s="152">
        <v>2013</v>
      </c>
      <c r="W175" s="153" t="s">
        <v>18679</v>
      </c>
      <c r="AA175" s="153" t="s">
        <v>18917</v>
      </c>
      <c r="AB175" s="153" t="s">
        <v>18916</v>
      </c>
      <c r="AC175" s="153" t="s">
        <v>18676</v>
      </c>
      <c r="AD175" s="153" t="s">
        <v>18675</v>
      </c>
      <c r="AE175" s="153" t="s">
        <v>18674</v>
      </c>
      <c r="AF175" s="153" t="s">
        <v>18673</v>
      </c>
      <c r="AG175" s="152">
        <v>1.55E-2</v>
      </c>
      <c r="AH175" s="153" t="s">
        <v>12212</v>
      </c>
      <c r="AI175" s="152">
        <v>2013</v>
      </c>
      <c r="AJ175" s="151">
        <v>35611</v>
      </c>
      <c r="AK175" s="147"/>
      <c r="AL175" s="148">
        <f t="shared" si="2"/>
        <v>20.682191780821917</v>
      </c>
    </row>
    <row r="176" spans="1:38" x14ac:dyDescent="0.25">
      <c r="A176" s="152">
        <v>678562</v>
      </c>
      <c r="B176" s="152">
        <v>161338</v>
      </c>
      <c r="C176" s="152">
        <v>135612</v>
      </c>
      <c r="D176" s="152">
        <v>330964</v>
      </c>
      <c r="E176" s="153" t="s">
        <v>19429</v>
      </c>
      <c r="F176" s="153" t="s">
        <v>19428</v>
      </c>
      <c r="G176" s="152">
        <v>2</v>
      </c>
      <c r="H176" s="153" t="s">
        <v>18687</v>
      </c>
      <c r="I176" s="154" t="s">
        <v>18695</v>
      </c>
      <c r="J176" s="153" t="s">
        <v>21218</v>
      </c>
      <c r="K176" s="152">
        <v>1</v>
      </c>
      <c r="L176" s="153" t="s">
        <v>21217</v>
      </c>
      <c r="M176" s="153" t="s">
        <v>509</v>
      </c>
      <c r="N176" s="153" t="s">
        <v>509</v>
      </c>
      <c r="O176" s="152">
        <v>1.5E-3</v>
      </c>
      <c r="P176" s="153" t="s">
        <v>18693</v>
      </c>
      <c r="Q176" s="153" t="s">
        <v>18692</v>
      </c>
      <c r="R176" s="153" t="s">
        <v>18673</v>
      </c>
      <c r="S176" s="152">
        <v>2.1429999999999998</v>
      </c>
      <c r="T176" s="153" t="s">
        <v>18681</v>
      </c>
      <c r="U176" s="153" t="s">
        <v>18680</v>
      </c>
      <c r="V176" s="152">
        <v>2013</v>
      </c>
      <c r="W176" s="153" t="s">
        <v>18679</v>
      </c>
      <c r="AA176" s="153" t="s">
        <v>18917</v>
      </c>
      <c r="AB176" s="153" t="s">
        <v>18916</v>
      </c>
      <c r="AC176" s="153" t="s">
        <v>18676</v>
      </c>
      <c r="AD176" s="153" t="s">
        <v>18675</v>
      </c>
      <c r="AE176" s="153" t="s">
        <v>18674</v>
      </c>
      <c r="AF176" s="153" t="s">
        <v>18673</v>
      </c>
      <c r="AG176" s="152">
        <v>1.49E-2</v>
      </c>
      <c r="AH176" s="153" t="s">
        <v>12212</v>
      </c>
      <c r="AI176" s="152">
        <v>2013</v>
      </c>
      <c r="AJ176" s="151">
        <v>35462</v>
      </c>
      <c r="AK176" s="147"/>
      <c r="AL176" s="148">
        <f t="shared" si="2"/>
        <v>21.090410958904108</v>
      </c>
    </row>
    <row r="177" spans="1:38" x14ac:dyDescent="0.25">
      <c r="A177" s="152">
        <v>678558</v>
      </c>
      <c r="B177" s="152">
        <v>161339</v>
      </c>
      <c r="C177" s="152">
        <v>135613</v>
      </c>
      <c r="D177" s="152">
        <v>330964</v>
      </c>
      <c r="E177" s="153" t="s">
        <v>19429</v>
      </c>
      <c r="F177" s="153" t="s">
        <v>19428</v>
      </c>
      <c r="G177" s="152">
        <v>3</v>
      </c>
      <c r="H177" s="153" t="s">
        <v>18687</v>
      </c>
      <c r="I177" s="154" t="s">
        <v>18695</v>
      </c>
      <c r="J177" s="153" t="s">
        <v>21112</v>
      </c>
      <c r="K177" s="152">
        <v>1</v>
      </c>
      <c r="L177" s="153" t="s">
        <v>21111</v>
      </c>
      <c r="M177" s="153" t="s">
        <v>509</v>
      </c>
      <c r="N177" s="153" t="s">
        <v>509</v>
      </c>
      <c r="O177" s="152">
        <v>1.5E-3</v>
      </c>
      <c r="P177" s="153" t="s">
        <v>18693</v>
      </c>
      <c r="Q177" s="153" t="s">
        <v>18692</v>
      </c>
      <c r="R177" s="153" t="s">
        <v>18673</v>
      </c>
      <c r="S177" s="152">
        <v>1.786</v>
      </c>
      <c r="T177" s="153" t="s">
        <v>18681</v>
      </c>
      <c r="U177" s="153" t="s">
        <v>18680</v>
      </c>
      <c r="V177" s="152">
        <v>2013</v>
      </c>
      <c r="W177" s="153" t="s">
        <v>18679</v>
      </c>
      <c r="AA177" s="153" t="s">
        <v>18917</v>
      </c>
      <c r="AB177" s="153" t="s">
        <v>18916</v>
      </c>
      <c r="AC177" s="153" t="s">
        <v>18676</v>
      </c>
      <c r="AD177" s="153" t="s">
        <v>18675</v>
      </c>
      <c r="AE177" s="153" t="s">
        <v>18674</v>
      </c>
      <c r="AF177" s="153" t="s">
        <v>18673</v>
      </c>
      <c r="AG177" s="152">
        <v>1.24E-2</v>
      </c>
      <c r="AH177" s="153" t="s">
        <v>12212</v>
      </c>
      <c r="AI177" s="152">
        <v>2013</v>
      </c>
      <c r="AJ177" s="151">
        <v>33970</v>
      </c>
      <c r="AK177" s="147"/>
      <c r="AL177" s="148">
        <f t="shared" si="2"/>
        <v>25.17808219178082</v>
      </c>
    </row>
    <row r="178" spans="1:38" x14ac:dyDescent="0.25">
      <c r="A178" s="152">
        <v>678541</v>
      </c>
      <c r="B178" s="152">
        <v>161488</v>
      </c>
      <c r="C178" s="152">
        <v>135618</v>
      </c>
      <c r="D178" s="152">
        <v>330964</v>
      </c>
      <c r="E178" s="153" t="s">
        <v>19429</v>
      </c>
      <c r="F178" s="153" t="s">
        <v>19428</v>
      </c>
      <c r="G178" s="152">
        <v>8</v>
      </c>
      <c r="H178" s="153" t="s">
        <v>18687</v>
      </c>
      <c r="I178" s="154" t="s">
        <v>18695</v>
      </c>
      <c r="J178" s="153" t="s">
        <v>20908</v>
      </c>
      <c r="K178" s="152">
        <v>1</v>
      </c>
      <c r="L178" s="153" t="s">
        <v>20907</v>
      </c>
      <c r="M178" s="153" t="s">
        <v>509</v>
      </c>
      <c r="N178" s="153" t="s">
        <v>509</v>
      </c>
      <c r="O178" s="152">
        <v>1.5E-3</v>
      </c>
      <c r="P178" s="153" t="s">
        <v>18693</v>
      </c>
      <c r="Q178" s="153" t="s">
        <v>18692</v>
      </c>
      <c r="R178" s="153" t="s">
        <v>18673</v>
      </c>
      <c r="S178" s="152">
        <v>1.206</v>
      </c>
      <c r="T178" s="153" t="s">
        <v>18681</v>
      </c>
      <c r="U178" s="153" t="s">
        <v>18680</v>
      </c>
      <c r="V178" s="152">
        <v>2013</v>
      </c>
      <c r="W178" s="153" t="s">
        <v>18679</v>
      </c>
      <c r="AA178" s="153" t="s">
        <v>18917</v>
      </c>
      <c r="AB178" s="153" t="s">
        <v>18916</v>
      </c>
      <c r="AC178" s="153" t="s">
        <v>18676</v>
      </c>
      <c r="AD178" s="153" t="s">
        <v>18675</v>
      </c>
      <c r="AE178" s="153" t="s">
        <v>18674</v>
      </c>
      <c r="AF178" s="153" t="s">
        <v>18673</v>
      </c>
      <c r="AG178" s="152">
        <v>8.3999999999999995E-3</v>
      </c>
      <c r="AH178" s="153" t="s">
        <v>12212</v>
      </c>
      <c r="AI178" s="152">
        <v>2013</v>
      </c>
      <c r="AJ178" s="151">
        <v>35065</v>
      </c>
      <c r="AK178" s="147"/>
      <c r="AL178" s="148">
        <f t="shared" si="2"/>
        <v>22.17808219178082</v>
      </c>
    </row>
    <row r="179" spans="1:38" x14ac:dyDescent="0.25">
      <c r="A179" s="152">
        <v>678544</v>
      </c>
      <c r="B179" s="152">
        <v>161487</v>
      </c>
      <c r="C179" s="152">
        <v>135617</v>
      </c>
      <c r="D179" s="152">
        <v>330964</v>
      </c>
      <c r="E179" s="153" t="s">
        <v>19429</v>
      </c>
      <c r="F179" s="153" t="s">
        <v>19428</v>
      </c>
      <c r="G179" s="152">
        <v>7</v>
      </c>
      <c r="H179" s="153" t="s">
        <v>18687</v>
      </c>
      <c r="I179" s="154" t="s">
        <v>18695</v>
      </c>
      <c r="J179" s="153" t="s">
        <v>20516</v>
      </c>
      <c r="K179" s="152">
        <v>1</v>
      </c>
      <c r="L179" s="153" t="s">
        <v>20515</v>
      </c>
      <c r="M179" s="153" t="s">
        <v>509</v>
      </c>
      <c r="N179" s="153" t="s">
        <v>509</v>
      </c>
      <c r="O179" s="152">
        <v>1.5E-3</v>
      </c>
      <c r="P179" s="153" t="s">
        <v>18693</v>
      </c>
      <c r="Q179" s="153" t="s">
        <v>18692</v>
      </c>
      <c r="R179" s="153" t="s">
        <v>18673</v>
      </c>
      <c r="S179" s="152">
        <v>0.57599999999999996</v>
      </c>
      <c r="T179" s="153" t="s">
        <v>18681</v>
      </c>
      <c r="U179" s="153" t="s">
        <v>18680</v>
      </c>
      <c r="V179" s="152">
        <v>2013</v>
      </c>
      <c r="W179" s="153" t="s">
        <v>18679</v>
      </c>
      <c r="AA179" s="153" t="s">
        <v>18917</v>
      </c>
      <c r="AB179" s="153" t="s">
        <v>18916</v>
      </c>
      <c r="AC179" s="153" t="s">
        <v>18676</v>
      </c>
      <c r="AD179" s="153" t="s">
        <v>18675</v>
      </c>
      <c r="AE179" s="153" t="s">
        <v>18674</v>
      </c>
      <c r="AF179" s="153" t="s">
        <v>18673</v>
      </c>
      <c r="AG179" s="152">
        <v>4.0000000000000001E-3</v>
      </c>
      <c r="AH179" s="153" t="s">
        <v>12212</v>
      </c>
      <c r="AI179" s="152">
        <v>2013</v>
      </c>
      <c r="AJ179" s="151">
        <v>33239</v>
      </c>
      <c r="AK179" s="147"/>
      <c r="AL179" s="148">
        <f t="shared" si="2"/>
        <v>27.18082191780822</v>
      </c>
    </row>
    <row r="180" spans="1:38" x14ac:dyDescent="0.25">
      <c r="A180" s="152">
        <v>678547</v>
      </c>
      <c r="B180" s="152">
        <v>161486</v>
      </c>
      <c r="C180" s="152">
        <v>135616</v>
      </c>
      <c r="D180" s="152">
        <v>330964</v>
      </c>
      <c r="E180" s="153" t="s">
        <v>19429</v>
      </c>
      <c r="F180" s="153" t="s">
        <v>19428</v>
      </c>
      <c r="G180" s="152">
        <v>6</v>
      </c>
      <c r="H180" s="153" t="s">
        <v>18687</v>
      </c>
      <c r="I180" s="154" t="s">
        <v>18695</v>
      </c>
      <c r="J180" s="153" t="s">
        <v>20436</v>
      </c>
      <c r="K180" s="152">
        <v>1</v>
      </c>
      <c r="L180" s="153" t="s">
        <v>20435</v>
      </c>
      <c r="M180" s="153" t="s">
        <v>509</v>
      </c>
      <c r="N180" s="153" t="s">
        <v>509</v>
      </c>
      <c r="O180" s="152">
        <v>1.5E-3</v>
      </c>
      <c r="P180" s="153" t="s">
        <v>18693</v>
      </c>
      <c r="Q180" s="153" t="s">
        <v>18692</v>
      </c>
      <c r="R180" s="153" t="s">
        <v>18673</v>
      </c>
      <c r="S180" s="152">
        <v>0.48499999999999999</v>
      </c>
      <c r="T180" s="153" t="s">
        <v>18681</v>
      </c>
      <c r="U180" s="153" t="s">
        <v>18680</v>
      </c>
      <c r="V180" s="152">
        <v>2013</v>
      </c>
      <c r="W180" s="153" t="s">
        <v>18679</v>
      </c>
      <c r="AA180" s="153" t="s">
        <v>18917</v>
      </c>
      <c r="AB180" s="153" t="s">
        <v>18916</v>
      </c>
      <c r="AC180" s="153" t="s">
        <v>18676</v>
      </c>
      <c r="AD180" s="153" t="s">
        <v>18675</v>
      </c>
      <c r="AE180" s="153" t="s">
        <v>18674</v>
      </c>
      <c r="AF180" s="153" t="s">
        <v>18673</v>
      </c>
      <c r="AG180" s="152">
        <v>3.3999999999999998E-3</v>
      </c>
      <c r="AH180" s="153" t="s">
        <v>12212</v>
      </c>
      <c r="AI180" s="152">
        <v>2013</v>
      </c>
      <c r="AJ180" s="151">
        <v>25934</v>
      </c>
      <c r="AK180" s="147"/>
      <c r="AL180" s="148">
        <f t="shared" si="2"/>
        <v>47.194520547945203</v>
      </c>
    </row>
    <row r="181" spans="1:38" x14ac:dyDescent="0.25">
      <c r="A181" s="152">
        <v>678550</v>
      </c>
      <c r="B181" s="152">
        <v>161341</v>
      </c>
      <c r="C181" s="152">
        <v>135615</v>
      </c>
      <c r="D181" s="152">
        <v>330964</v>
      </c>
      <c r="E181" s="153" t="s">
        <v>19429</v>
      </c>
      <c r="F181" s="153" t="s">
        <v>19428</v>
      </c>
      <c r="G181" s="152">
        <v>5</v>
      </c>
      <c r="H181" s="153" t="s">
        <v>18687</v>
      </c>
      <c r="I181" s="154" t="s">
        <v>18695</v>
      </c>
      <c r="J181" s="153" t="s">
        <v>19427</v>
      </c>
      <c r="K181" s="152">
        <v>1</v>
      </c>
      <c r="L181" s="153" t="s">
        <v>19426</v>
      </c>
      <c r="M181" s="153" t="s">
        <v>509</v>
      </c>
      <c r="N181" s="153" t="s">
        <v>509</v>
      </c>
      <c r="O181" s="152">
        <v>1.5E-3</v>
      </c>
      <c r="P181" s="153" t="s">
        <v>18693</v>
      </c>
      <c r="Q181" s="153" t="s">
        <v>18692</v>
      </c>
      <c r="R181" s="153" t="s">
        <v>18673</v>
      </c>
      <c r="S181" s="152">
        <v>8.6E-3</v>
      </c>
      <c r="T181" s="153" t="s">
        <v>18681</v>
      </c>
      <c r="U181" s="153" t="s">
        <v>18680</v>
      </c>
      <c r="V181" s="152">
        <v>2013</v>
      </c>
      <c r="W181" s="153" t="s">
        <v>18679</v>
      </c>
      <c r="AA181" s="153" t="s">
        <v>18917</v>
      </c>
      <c r="AB181" s="153" t="s">
        <v>18916</v>
      </c>
      <c r="AC181" s="153" t="s">
        <v>18676</v>
      </c>
      <c r="AD181" s="153" t="s">
        <v>18675</v>
      </c>
      <c r="AE181" s="153" t="s">
        <v>18674</v>
      </c>
      <c r="AF181" s="153" t="s">
        <v>18673</v>
      </c>
      <c r="AG181" s="152">
        <v>5.9999999999999995E-4</v>
      </c>
      <c r="AH181" s="153" t="s">
        <v>12212</v>
      </c>
      <c r="AI181" s="152">
        <v>2013</v>
      </c>
      <c r="AJ181" s="151">
        <v>30682</v>
      </c>
      <c r="AK181" s="147"/>
      <c r="AL181" s="148">
        <f t="shared" si="2"/>
        <v>34.186301369863017</v>
      </c>
    </row>
    <row r="182" spans="1:38" x14ac:dyDescent="0.25">
      <c r="A182" s="152">
        <v>755098</v>
      </c>
      <c r="B182" s="152">
        <v>155361</v>
      </c>
      <c r="C182" s="152">
        <v>129744</v>
      </c>
      <c r="D182" s="152">
        <v>52491</v>
      </c>
      <c r="E182" s="153" t="s">
        <v>18834</v>
      </c>
      <c r="F182" s="153" t="s">
        <v>18833</v>
      </c>
      <c r="G182" s="152">
        <v>5</v>
      </c>
      <c r="H182" s="153" t="s">
        <v>18687</v>
      </c>
      <c r="I182" s="154" t="s">
        <v>18695</v>
      </c>
      <c r="J182" s="153" t="s">
        <v>18832</v>
      </c>
      <c r="K182" s="152">
        <v>1</v>
      </c>
      <c r="L182" s="153" t="s">
        <v>18831</v>
      </c>
      <c r="M182" s="153" t="s">
        <v>509</v>
      </c>
      <c r="N182" s="153" t="s">
        <v>509</v>
      </c>
      <c r="O182" s="152">
        <v>1.5E-3</v>
      </c>
      <c r="P182" s="153" t="s">
        <v>18745</v>
      </c>
      <c r="Q182" s="153" t="s">
        <v>18744</v>
      </c>
      <c r="R182" s="153" t="s">
        <v>18673</v>
      </c>
      <c r="S182" s="152">
        <v>0</v>
      </c>
      <c r="T182" s="153" t="s">
        <v>18681</v>
      </c>
      <c r="U182" s="153" t="s">
        <v>18680</v>
      </c>
      <c r="V182" s="152">
        <v>2015</v>
      </c>
      <c r="W182" s="153" t="s">
        <v>18679</v>
      </c>
      <c r="AA182" s="153" t="s">
        <v>18817</v>
      </c>
      <c r="AB182" s="153" t="s">
        <v>18816</v>
      </c>
      <c r="AC182" s="153" t="s">
        <v>18676</v>
      </c>
      <c r="AD182" s="153" t="s">
        <v>18675</v>
      </c>
      <c r="AE182" s="153" t="s">
        <v>18674</v>
      </c>
      <c r="AF182" s="153" t="s">
        <v>18673</v>
      </c>
      <c r="AG182" s="152">
        <v>0</v>
      </c>
      <c r="AH182" s="153" t="s">
        <v>12212</v>
      </c>
      <c r="AI182" s="152">
        <v>2015</v>
      </c>
      <c r="AJ182" s="151">
        <v>35663</v>
      </c>
      <c r="AK182" s="147"/>
      <c r="AL182" s="148">
        <f t="shared" si="2"/>
        <v>20.539726027397261</v>
      </c>
    </row>
    <row r="183" spans="1:38" x14ac:dyDescent="0.25">
      <c r="A183" s="152">
        <v>749092</v>
      </c>
      <c r="B183" s="152">
        <v>193671</v>
      </c>
      <c r="C183" s="152">
        <v>159148</v>
      </c>
      <c r="D183" s="152">
        <v>303863</v>
      </c>
      <c r="E183" s="153" t="s">
        <v>20078</v>
      </c>
      <c r="F183" s="153" t="s">
        <v>20077</v>
      </c>
      <c r="G183" s="152">
        <v>13</v>
      </c>
      <c r="H183" s="153" t="s">
        <v>18687</v>
      </c>
      <c r="I183" s="154" t="s">
        <v>18695</v>
      </c>
      <c r="J183" s="153" t="s">
        <v>21521</v>
      </c>
      <c r="K183" s="152">
        <v>1</v>
      </c>
      <c r="L183" s="153" t="s">
        <v>18694</v>
      </c>
      <c r="M183" s="153" t="s">
        <v>509</v>
      </c>
      <c r="N183" s="153" t="s">
        <v>509</v>
      </c>
      <c r="O183" s="152">
        <v>1.5E-3</v>
      </c>
      <c r="P183" s="153" t="s">
        <v>18693</v>
      </c>
      <c r="Q183" s="153" t="s">
        <v>18692</v>
      </c>
      <c r="R183" s="153" t="s">
        <v>18673</v>
      </c>
      <c r="S183" s="152">
        <v>1.8221000000000001</v>
      </c>
      <c r="T183" s="153" t="s">
        <v>18681</v>
      </c>
      <c r="U183" s="153" t="s">
        <v>18680</v>
      </c>
      <c r="V183" s="152">
        <v>2015</v>
      </c>
      <c r="W183" s="153" t="s">
        <v>18679</v>
      </c>
      <c r="AA183" s="153" t="s">
        <v>20075</v>
      </c>
      <c r="AB183" s="153" t="s">
        <v>20074</v>
      </c>
      <c r="AC183" s="153" t="s">
        <v>18676</v>
      </c>
      <c r="AD183" s="153" t="s">
        <v>18675</v>
      </c>
      <c r="AE183" s="153" t="s">
        <v>18674</v>
      </c>
      <c r="AF183" s="153" t="s">
        <v>18673</v>
      </c>
      <c r="AG183" s="152">
        <v>3.8699999999999998E-2</v>
      </c>
      <c r="AH183" s="153" t="s">
        <v>12212</v>
      </c>
      <c r="AI183" s="152">
        <v>2015</v>
      </c>
      <c r="AJ183" s="151">
        <v>40575</v>
      </c>
      <c r="AK183" s="147"/>
      <c r="AL183" s="148">
        <f t="shared" si="2"/>
        <v>7.0821917808219181</v>
      </c>
    </row>
    <row r="184" spans="1:38" x14ac:dyDescent="0.25">
      <c r="A184" s="152">
        <v>749071</v>
      </c>
      <c r="B184" s="152">
        <v>190019</v>
      </c>
      <c r="C184" s="152">
        <v>156563</v>
      </c>
      <c r="D184" s="152">
        <v>303863</v>
      </c>
      <c r="E184" s="153" t="s">
        <v>20078</v>
      </c>
      <c r="F184" s="153" t="s">
        <v>20077</v>
      </c>
      <c r="G184" s="152">
        <v>9</v>
      </c>
      <c r="H184" s="153" t="s">
        <v>18687</v>
      </c>
      <c r="I184" s="154" t="s">
        <v>18695</v>
      </c>
      <c r="J184" s="153" t="s">
        <v>20423</v>
      </c>
      <c r="K184" s="152">
        <v>1</v>
      </c>
      <c r="L184" s="153" t="s">
        <v>18694</v>
      </c>
      <c r="M184" s="153" t="s">
        <v>509</v>
      </c>
      <c r="N184" s="153" t="s">
        <v>509</v>
      </c>
      <c r="O184" s="152">
        <v>1.5E-3</v>
      </c>
      <c r="P184" s="153" t="s">
        <v>18707</v>
      </c>
      <c r="Q184" s="153" t="s">
        <v>18706</v>
      </c>
      <c r="R184" s="153" t="s">
        <v>18673</v>
      </c>
      <c r="S184" s="152">
        <v>0.47210000000000002</v>
      </c>
      <c r="T184" s="153" t="s">
        <v>18681</v>
      </c>
      <c r="U184" s="153" t="s">
        <v>18680</v>
      </c>
      <c r="V184" s="152">
        <v>2015</v>
      </c>
      <c r="W184" s="153" t="s">
        <v>18679</v>
      </c>
      <c r="AA184" s="153" t="s">
        <v>20075</v>
      </c>
      <c r="AB184" s="153" t="s">
        <v>20074</v>
      </c>
      <c r="AC184" s="153" t="s">
        <v>18676</v>
      </c>
      <c r="AD184" s="153" t="s">
        <v>18675</v>
      </c>
      <c r="AE184" s="153" t="s">
        <v>18674</v>
      </c>
      <c r="AF184" s="153" t="s">
        <v>18673</v>
      </c>
      <c r="AG184" s="152">
        <v>3.3E-3</v>
      </c>
      <c r="AH184" s="153" t="s">
        <v>12212</v>
      </c>
      <c r="AI184" s="152">
        <v>2015</v>
      </c>
      <c r="AJ184" s="151">
        <v>40024</v>
      </c>
      <c r="AK184" s="147"/>
      <c r="AL184" s="148">
        <f t="shared" si="2"/>
        <v>8.5917808219178085</v>
      </c>
    </row>
    <row r="185" spans="1:38" x14ac:dyDescent="0.25">
      <c r="A185" s="152">
        <v>749081</v>
      </c>
      <c r="B185" s="152">
        <v>182794</v>
      </c>
      <c r="C185" s="152">
        <v>150953</v>
      </c>
      <c r="D185" s="152">
        <v>303863</v>
      </c>
      <c r="E185" s="153" t="s">
        <v>20078</v>
      </c>
      <c r="F185" s="153" t="s">
        <v>20077</v>
      </c>
      <c r="G185" s="152">
        <v>3</v>
      </c>
      <c r="H185" s="153" t="s">
        <v>18687</v>
      </c>
      <c r="I185" s="154" t="s">
        <v>18695</v>
      </c>
      <c r="J185" s="153" t="s">
        <v>20422</v>
      </c>
      <c r="K185" s="152">
        <v>1</v>
      </c>
      <c r="L185" s="153" t="s">
        <v>20421</v>
      </c>
      <c r="M185" s="153" t="s">
        <v>509</v>
      </c>
      <c r="N185" s="153" t="s">
        <v>509</v>
      </c>
      <c r="O185" s="152">
        <v>1.5E-3</v>
      </c>
      <c r="P185" s="153" t="s">
        <v>18707</v>
      </c>
      <c r="Q185" s="153" t="s">
        <v>18706</v>
      </c>
      <c r="R185" s="153" t="s">
        <v>18673</v>
      </c>
      <c r="S185" s="152">
        <v>0.46689999999999998</v>
      </c>
      <c r="T185" s="153" t="s">
        <v>18681</v>
      </c>
      <c r="U185" s="153" t="s">
        <v>18680</v>
      </c>
      <c r="V185" s="152">
        <v>2015</v>
      </c>
      <c r="W185" s="153" t="s">
        <v>18679</v>
      </c>
      <c r="AA185" s="153" t="s">
        <v>20075</v>
      </c>
      <c r="AB185" s="153" t="s">
        <v>20074</v>
      </c>
      <c r="AC185" s="153" t="s">
        <v>18676</v>
      </c>
      <c r="AD185" s="153" t="s">
        <v>18675</v>
      </c>
      <c r="AE185" s="153" t="s">
        <v>18674</v>
      </c>
      <c r="AF185" s="153" t="s">
        <v>18673</v>
      </c>
      <c r="AG185" s="152">
        <v>3.3E-3</v>
      </c>
      <c r="AH185" s="153" t="s">
        <v>12212</v>
      </c>
      <c r="AI185" s="152">
        <v>2015</v>
      </c>
      <c r="AJ185" s="151">
        <v>37872</v>
      </c>
      <c r="AK185" s="147"/>
      <c r="AL185" s="148">
        <f t="shared" si="2"/>
        <v>14.487671232876712</v>
      </c>
    </row>
    <row r="186" spans="1:38" x14ac:dyDescent="0.25">
      <c r="A186" s="152">
        <v>749084</v>
      </c>
      <c r="B186" s="152">
        <v>193673</v>
      </c>
      <c r="C186" s="152">
        <v>159150</v>
      </c>
      <c r="D186" s="152">
        <v>303863</v>
      </c>
      <c r="E186" s="153" t="s">
        <v>20078</v>
      </c>
      <c r="F186" s="153" t="s">
        <v>20077</v>
      </c>
      <c r="G186" s="152">
        <v>15</v>
      </c>
      <c r="H186" s="153" t="s">
        <v>18687</v>
      </c>
      <c r="I186" s="154" t="s">
        <v>18695</v>
      </c>
      <c r="J186" s="153" t="s">
        <v>20076</v>
      </c>
      <c r="K186" s="152">
        <v>1</v>
      </c>
      <c r="L186" s="153" t="s">
        <v>18694</v>
      </c>
      <c r="M186" s="153" t="s">
        <v>509</v>
      </c>
      <c r="N186" s="153" t="s">
        <v>509</v>
      </c>
      <c r="O186" s="152">
        <v>1.5E-3</v>
      </c>
      <c r="P186" s="153" t="s">
        <v>18693</v>
      </c>
      <c r="Q186" s="153" t="s">
        <v>18692</v>
      </c>
      <c r="R186" s="153" t="s">
        <v>18673</v>
      </c>
      <c r="S186" s="152">
        <v>8.7099999999999997E-2</v>
      </c>
      <c r="T186" s="153" t="s">
        <v>18681</v>
      </c>
      <c r="U186" s="153" t="s">
        <v>18680</v>
      </c>
      <c r="V186" s="152">
        <v>2015</v>
      </c>
      <c r="W186" s="153" t="s">
        <v>18679</v>
      </c>
      <c r="AA186" s="153" t="s">
        <v>20075</v>
      </c>
      <c r="AB186" s="153" t="s">
        <v>20074</v>
      </c>
      <c r="AC186" s="153" t="s">
        <v>18676</v>
      </c>
      <c r="AD186" s="153" t="s">
        <v>18675</v>
      </c>
      <c r="AE186" s="153" t="s">
        <v>18674</v>
      </c>
      <c r="AF186" s="153" t="s">
        <v>18673</v>
      </c>
      <c r="AG186" s="152">
        <v>1.9E-3</v>
      </c>
      <c r="AH186" s="153" t="s">
        <v>12212</v>
      </c>
      <c r="AI186" s="152">
        <v>2015</v>
      </c>
      <c r="AJ186" s="151">
        <v>36526</v>
      </c>
      <c r="AK186" s="147"/>
      <c r="AL186" s="148">
        <f t="shared" si="2"/>
        <v>18.175342465753424</v>
      </c>
    </row>
    <row r="187" spans="1:38" x14ac:dyDescent="0.25">
      <c r="A187" s="152">
        <v>752358</v>
      </c>
      <c r="B187" s="152">
        <v>190779</v>
      </c>
      <c r="C187" s="152">
        <v>157053</v>
      </c>
      <c r="D187" s="152">
        <v>288048</v>
      </c>
      <c r="E187" s="153" t="s">
        <v>20280</v>
      </c>
      <c r="F187" s="153" t="s">
        <v>20279</v>
      </c>
      <c r="G187" s="152">
        <v>4</v>
      </c>
      <c r="H187" s="153" t="s">
        <v>18687</v>
      </c>
      <c r="I187" s="153" t="s">
        <v>18695</v>
      </c>
      <c r="J187" s="153" t="s">
        <v>20281</v>
      </c>
      <c r="K187" s="152">
        <v>1</v>
      </c>
      <c r="L187" s="153" t="s">
        <v>18684</v>
      </c>
      <c r="M187" s="153" t="s">
        <v>509</v>
      </c>
      <c r="N187" s="153" t="s">
        <v>509</v>
      </c>
      <c r="O187" s="152">
        <v>0</v>
      </c>
      <c r="P187" s="153" t="s">
        <v>18745</v>
      </c>
      <c r="Q187" s="153" t="s">
        <v>18744</v>
      </c>
      <c r="R187" s="153" t="s">
        <v>18673</v>
      </c>
      <c r="S187" s="152">
        <v>13.445</v>
      </c>
      <c r="T187" s="153" t="s">
        <v>18681</v>
      </c>
      <c r="U187" s="153" t="s">
        <v>18680</v>
      </c>
      <c r="V187" s="152">
        <v>2015</v>
      </c>
      <c r="W187" s="153" t="s">
        <v>18679</v>
      </c>
      <c r="AA187" s="153" t="s">
        <v>19709</v>
      </c>
      <c r="AB187" s="153" t="s">
        <v>19708</v>
      </c>
      <c r="AC187" s="153" t="s">
        <v>18676</v>
      </c>
      <c r="AD187" s="153" t="s">
        <v>18675</v>
      </c>
      <c r="AE187" s="153" t="s">
        <v>18674</v>
      </c>
      <c r="AF187" s="153" t="s">
        <v>18673</v>
      </c>
      <c r="AG187" s="152">
        <v>0.26200000000000001</v>
      </c>
      <c r="AH187" s="153" t="s">
        <v>12212</v>
      </c>
      <c r="AI187" s="152">
        <v>2015</v>
      </c>
      <c r="AJ187" s="151">
        <v>38779</v>
      </c>
      <c r="AK187" s="147"/>
      <c r="AL187" s="148">
        <f t="shared" si="2"/>
        <v>12.002739726027396</v>
      </c>
    </row>
    <row r="188" spans="1:38" x14ac:dyDescent="0.25">
      <c r="A188" s="152">
        <v>752363</v>
      </c>
      <c r="B188" s="152">
        <v>188756</v>
      </c>
      <c r="C188" s="152">
        <v>155601</v>
      </c>
      <c r="D188" s="152">
        <v>288048</v>
      </c>
      <c r="E188" s="153" t="s">
        <v>20280</v>
      </c>
      <c r="F188" s="153" t="s">
        <v>20279</v>
      </c>
      <c r="G188" s="152">
        <v>2</v>
      </c>
      <c r="H188" s="153" t="s">
        <v>18687</v>
      </c>
      <c r="I188" s="153" t="s">
        <v>18695</v>
      </c>
      <c r="J188" s="153" t="s">
        <v>20278</v>
      </c>
      <c r="K188" s="152">
        <v>1</v>
      </c>
      <c r="L188" s="153" t="s">
        <v>18684</v>
      </c>
      <c r="M188" s="153" t="s">
        <v>509</v>
      </c>
      <c r="N188" s="153" t="s">
        <v>509</v>
      </c>
      <c r="O188" s="152">
        <v>0</v>
      </c>
      <c r="P188" s="153" t="s">
        <v>18745</v>
      </c>
      <c r="Q188" s="153" t="s">
        <v>18744</v>
      </c>
      <c r="R188" s="153" t="s">
        <v>18673</v>
      </c>
      <c r="S188" s="152">
        <v>7.1289999999999996</v>
      </c>
      <c r="T188" s="153" t="s">
        <v>18681</v>
      </c>
      <c r="U188" s="153" t="s">
        <v>18680</v>
      </c>
      <c r="V188" s="152">
        <v>2015</v>
      </c>
      <c r="W188" s="153" t="s">
        <v>18679</v>
      </c>
      <c r="AA188" s="153" t="s">
        <v>19709</v>
      </c>
      <c r="AB188" s="153" t="s">
        <v>19708</v>
      </c>
      <c r="AC188" s="153" t="s">
        <v>18676</v>
      </c>
      <c r="AD188" s="153" t="s">
        <v>18675</v>
      </c>
      <c r="AE188" s="153" t="s">
        <v>18674</v>
      </c>
      <c r="AF188" s="153" t="s">
        <v>18673</v>
      </c>
      <c r="AG188" s="152">
        <v>0.02</v>
      </c>
      <c r="AH188" s="153" t="s">
        <v>12212</v>
      </c>
      <c r="AI188" s="152">
        <v>2015</v>
      </c>
      <c r="AJ188" s="151">
        <v>36385</v>
      </c>
      <c r="AK188" s="147"/>
      <c r="AL188" s="148">
        <f t="shared" si="2"/>
        <v>18.561643835616437</v>
      </c>
    </row>
    <row r="189" spans="1:38" x14ac:dyDescent="0.25">
      <c r="A189" s="152">
        <v>744953</v>
      </c>
      <c r="B189" s="152">
        <v>151559</v>
      </c>
      <c r="C189" s="152">
        <v>128612</v>
      </c>
      <c r="D189" s="152">
        <v>194169</v>
      </c>
      <c r="E189" s="153" t="s">
        <v>18992</v>
      </c>
      <c r="F189" s="153" t="s">
        <v>18991</v>
      </c>
      <c r="G189" s="152">
        <v>6</v>
      </c>
      <c r="H189" s="153" t="s">
        <v>18687</v>
      </c>
      <c r="I189" s="154" t="s">
        <v>18695</v>
      </c>
      <c r="J189" s="153" t="s">
        <v>21046</v>
      </c>
      <c r="K189" s="152">
        <v>1</v>
      </c>
      <c r="L189" s="153" t="s">
        <v>18684</v>
      </c>
      <c r="M189" s="153" t="s">
        <v>509</v>
      </c>
      <c r="N189" s="153" t="s">
        <v>509</v>
      </c>
      <c r="O189" s="152">
        <v>1.5E-3</v>
      </c>
      <c r="P189" s="153" t="s">
        <v>18693</v>
      </c>
      <c r="Q189" s="153" t="s">
        <v>18692</v>
      </c>
      <c r="R189" s="153" t="s">
        <v>18673</v>
      </c>
      <c r="S189" s="152">
        <v>0.48799999999999999</v>
      </c>
      <c r="T189" s="153" t="s">
        <v>18681</v>
      </c>
      <c r="U189" s="153" t="s">
        <v>18680</v>
      </c>
      <c r="V189" s="152">
        <v>2015</v>
      </c>
      <c r="W189" s="153" t="s">
        <v>18679</v>
      </c>
      <c r="AA189" s="153" t="s">
        <v>18989</v>
      </c>
      <c r="AB189" s="153" t="s">
        <v>18988</v>
      </c>
      <c r="AC189" s="153" t="s">
        <v>18676</v>
      </c>
      <c r="AD189" s="153" t="s">
        <v>18675</v>
      </c>
      <c r="AE189" s="153" t="s">
        <v>18674</v>
      </c>
      <c r="AF189" s="153" t="s">
        <v>18673</v>
      </c>
      <c r="AG189" s="152">
        <v>1.06E-2</v>
      </c>
      <c r="AH189" s="153" t="s">
        <v>12212</v>
      </c>
      <c r="AI189" s="152">
        <v>2015</v>
      </c>
      <c r="AJ189" s="151">
        <v>32874</v>
      </c>
      <c r="AK189" s="147"/>
      <c r="AL189" s="148">
        <f t="shared" si="2"/>
        <v>28.18082191780822</v>
      </c>
    </row>
    <row r="190" spans="1:38" x14ac:dyDescent="0.25">
      <c r="A190" s="152">
        <v>744945</v>
      </c>
      <c r="B190" s="152">
        <v>151561</v>
      </c>
      <c r="C190" s="152">
        <v>128614</v>
      </c>
      <c r="D190" s="152">
        <v>194169</v>
      </c>
      <c r="E190" s="153" t="s">
        <v>18992</v>
      </c>
      <c r="F190" s="153" t="s">
        <v>18991</v>
      </c>
      <c r="G190" s="152">
        <v>8</v>
      </c>
      <c r="H190" s="153" t="s">
        <v>18687</v>
      </c>
      <c r="I190" s="154" t="s">
        <v>18695</v>
      </c>
      <c r="J190" s="153" t="s">
        <v>20893</v>
      </c>
      <c r="K190" s="152">
        <v>1</v>
      </c>
      <c r="L190" s="153" t="s">
        <v>18684</v>
      </c>
      <c r="M190" s="153" t="s">
        <v>509</v>
      </c>
      <c r="N190" s="153" t="s">
        <v>509</v>
      </c>
      <c r="O190" s="152">
        <v>1.5E-3</v>
      </c>
      <c r="P190" s="153" t="s">
        <v>18693</v>
      </c>
      <c r="Q190" s="153" t="s">
        <v>18692</v>
      </c>
      <c r="R190" s="153" t="s">
        <v>18673</v>
      </c>
      <c r="S190" s="152">
        <v>0.37690000000000001</v>
      </c>
      <c r="T190" s="153" t="s">
        <v>18681</v>
      </c>
      <c r="U190" s="153" t="s">
        <v>18680</v>
      </c>
      <c r="V190" s="152">
        <v>2015</v>
      </c>
      <c r="W190" s="153" t="s">
        <v>18679</v>
      </c>
      <c r="AA190" s="153" t="s">
        <v>18989</v>
      </c>
      <c r="AB190" s="153" t="s">
        <v>18988</v>
      </c>
      <c r="AC190" s="153" t="s">
        <v>18676</v>
      </c>
      <c r="AD190" s="153" t="s">
        <v>18675</v>
      </c>
      <c r="AE190" s="153" t="s">
        <v>18674</v>
      </c>
      <c r="AF190" s="153" t="s">
        <v>18673</v>
      </c>
      <c r="AG190" s="152">
        <v>8.2000000000000007E-3</v>
      </c>
      <c r="AH190" s="153" t="s">
        <v>12212</v>
      </c>
      <c r="AI190" s="152">
        <v>2015</v>
      </c>
      <c r="AJ190" s="151">
        <v>36373</v>
      </c>
      <c r="AK190" s="147"/>
      <c r="AL190" s="148">
        <f t="shared" si="2"/>
        <v>18.594520547945205</v>
      </c>
    </row>
    <row r="191" spans="1:38" x14ac:dyDescent="0.25">
      <c r="A191" s="152">
        <v>744957</v>
      </c>
      <c r="B191" s="152">
        <v>151558</v>
      </c>
      <c r="C191" s="152">
        <v>128611</v>
      </c>
      <c r="D191" s="152">
        <v>194169</v>
      </c>
      <c r="E191" s="153" t="s">
        <v>18992</v>
      </c>
      <c r="F191" s="153" t="s">
        <v>18991</v>
      </c>
      <c r="G191" s="152">
        <v>5</v>
      </c>
      <c r="H191" s="153" t="s">
        <v>18687</v>
      </c>
      <c r="I191" s="154" t="s">
        <v>18695</v>
      </c>
      <c r="J191" s="153" t="s">
        <v>20198</v>
      </c>
      <c r="K191" s="152">
        <v>1</v>
      </c>
      <c r="L191" s="153" t="s">
        <v>18684</v>
      </c>
      <c r="M191" s="153" t="s">
        <v>509</v>
      </c>
      <c r="N191" s="153" t="s">
        <v>509</v>
      </c>
      <c r="O191" s="152">
        <v>1.5E-3</v>
      </c>
      <c r="P191" s="153" t="s">
        <v>18693</v>
      </c>
      <c r="Q191" s="153" t="s">
        <v>18692</v>
      </c>
      <c r="R191" s="153" t="s">
        <v>18673</v>
      </c>
      <c r="S191" s="152">
        <v>0.32329999999999998</v>
      </c>
      <c r="T191" s="153" t="s">
        <v>18681</v>
      </c>
      <c r="U191" s="153" t="s">
        <v>18680</v>
      </c>
      <c r="V191" s="152">
        <v>2015</v>
      </c>
      <c r="W191" s="153" t="s">
        <v>18679</v>
      </c>
      <c r="AA191" s="153" t="s">
        <v>18989</v>
      </c>
      <c r="AB191" s="153" t="s">
        <v>18988</v>
      </c>
      <c r="AC191" s="153" t="s">
        <v>18676</v>
      </c>
      <c r="AD191" s="153" t="s">
        <v>18675</v>
      </c>
      <c r="AE191" s="153" t="s">
        <v>18674</v>
      </c>
      <c r="AF191" s="153" t="s">
        <v>18673</v>
      </c>
      <c r="AG191" s="152">
        <v>2.3E-3</v>
      </c>
      <c r="AH191" s="153" t="s">
        <v>12212</v>
      </c>
      <c r="AI191" s="152">
        <v>2015</v>
      </c>
      <c r="AJ191" s="151">
        <v>33604</v>
      </c>
      <c r="AK191" s="147"/>
      <c r="AL191" s="148">
        <f t="shared" si="2"/>
        <v>26.18082191780822</v>
      </c>
    </row>
    <row r="192" spans="1:38" x14ac:dyDescent="0.25">
      <c r="A192" s="152">
        <v>744989</v>
      </c>
      <c r="B192" s="152">
        <v>183950</v>
      </c>
      <c r="C192" s="152">
        <v>151712</v>
      </c>
      <c r="D192" s="152">
        <v>194169</v>
      </c>
      <c r="E192" s="153" t="s">
        <v>18992</v>
      </c>
      <c r="F192" s="153" t="s">
        <v>18991</v>
      </c>
      <c r="G192" s="152">
        <v>18</v>
      </c>
      <c r="H192" s="153" t="s">
        <v>18687</v>
      </c>
      <c r="I192" s="154" t="s">
        <v>18695</v>
      </c>
      <c r="J192" s="153" t="s">
        <v>20185</v>
      </c>
      <c r="K192" s="152">
        <v>1</v>
      </c>
      <c r="L192" s="153" t="s">
        <v>18684</v>
      </c>
      <c r="M192" s="153" t="s">
        <v>509</v>
      </c>
      <c r="N192" s="153" t="s">
        <v>509</v>
      </c>
      <c r="O192" s="152">
        <v>1.5E-3</v>
      </c>
      <c r="P192" s="153" t="s">
        <v>18693</v>
      </c>
      <c r="Q192" s="153" t="s">
        <v>18692</v>
      </c>
      <c r="R192" s="153" t="s">
        <v>18673</v>
      </c>
      <c r="S192" s="152">
        <v>0.1024</v>
      </c>
      <c r="T192" s="153" t="s">
        <v>18681</v>
      </c>
      <c r="U192" s="153" t="s">
        <v>18680</v>
      </c>
      <c r="V192" s="152">
        <v>2015</v>
      </c>
      <c r="W192" s="153" t="s">
        <v>18679</v>
      </c>
      <c r="AA192" s="153" t="s">
        <v>18989</v>
      </c>
      <c r="AB192" s="153" t="s">
        <v>18988</v>
      </c>
      <c r="AC192" s="153" t="s">
        <v>18676</v>
      </c>
      <c r="AD192" s="153" t="s">
        <v>18675</v>
      </c>
      <c r="AE192" s="153" t="s">
        <v>18674</v>
      </c>
      <c r="AF192" s="153" t="s">
        <v>18673</v>
      </c>
      <c r="AG192" s="152">
        <v>2.2000000000000001E-3</v>
      </c>
      <c r="AH192" s="153" t="s">
        <v>12212</v>
      </c>
      <c r="AI192" s="152">
        <v>2015</v>
      </c>
      <c r="AJ192" s="151">
        <v>38108</v>
      </c>
      <c r="AK192" s="147"/>
      <c r="AL192" s="148">
        <f t="shared" si="2"/>
        <v>13.841095890410958</v>
      </c>
    </row>
    <row r="193" spans="1:38" x14ac:dyDescent="0.25">
      <c r="A193" s="152">
        <v>744941</v>
      </c>
      <c r="B193" s="152">
        <v>183941</v>
      </c>
      <c r="C193" s="152">
        <v>151703</v>
      </c>
      <c r="D193" s="152">
        <v>194169</v>
      </c>
      <c r="E193" s="153" t="s">
        <v>18992</v>
      </c>
      <c r="F193" s="153" t="s">
        <v>18991</v>
      </c>
      <c r="G193" s="152">
        <v>9</v>
      </c>
      <c r="H193" s="153" t="s">
        <v>18687</v>
      </c>
      <c r="I193" s="154" t="s">
        <v>18695</v>
      </c>
      <c r="J193" s="153" t="s">
        <v>20094</v>
      </c>
      <c r="K193" s="152">
        <v>1</v>
      </c>
      <c r="L193" s="153" t="s">
        <v>18684</v>
      </c>
      <c r="M193" s="153" t="s">
        <v>509</v>
      </c>
      <c r="N193" s="153" t="s">
        <v>509</v>
      </c>
      <c r="O193" s="152">
        <v>1.5E-3</v>
      </c>
      <c r="P193" s="153" t="s">
        <v>18693</v>
      </c>
      <c r="Q193" s="153" t="s">
        <v>18692</v>
      </c>
      <c r="R193" s="153" t="s">
        <v>18673</v>
      </c>
      <c r="S193" s="152">
        <v>9.0200000000000002E-2</v>
      </c>
      <c r="T193" s="153" t="s">
        <v>18681</v>
      </c>
      <c r="U193" s="153" t="s">
        <v>18680</v>
      </c>
      <c r="V193" s="152">
        <v>2015</v>
      </c>
      <c r="W193" s="153" t="s">
        <v>18679</v>
      </c>
      <c r="AA193" s="153" t="s">
        <v>18989</v>
      </c>
      <c r="AB193" s="153" t="s">
        <v>18988</v>
      </c>
      <c r="AC193" s="153" t="s">
        <v>18676</v>
      </c>
      <c r="AD193" s="153" t="s">
        <v>18675</v>
      </c>
      <c r="AE193" s="153" t="s">
        <v>18674</v>
      </c>
      <c r="AF193" s="153" t="s">
        <v>18673</v>
      </c>
      <c r="AG193" s="152">
        <v>2E-3</v>
      </c>
      <c r="AH193" s="153" t="s">
        <v>12212</v>
      </c>
      <c r="AI193" s="152">
        <v>2015</v>
      </c>
      <c r="AJ193" s="151">
        <v>33482</v>
      </c>
      <c r="AK193" s="147"/>
      <c r="AL193" s="148">
        <f t="shared" si="2"/>
        <v>26.515068493150686</v>
      </c>
    </row>
    <row r="194" spans="1:38" x14ac:dyDescent="0.25">
      <c r="A194" s="152">
        <v>744979</v>
      </c>
      <c r="B194" s="152">
        <v>189637</v>
      </c>
      <c r="C194" s="152">
        <v>156317</v>
      </c>
      <c r="D194" s="152">
        <v>194169</v>
      </c>
      <c r="E194" s="153" t="s">
        <v>18992</v>
      </c>
      <c r="F194" s="153" t="s">
        <v>18991</v>
      </c>
      <c r="G194" s="152">
        <v>26</v>
      </c>
      <c r="H194" s="153" t="s">
        <v>18687</v>
      </c>
      <c r="I194" s="154" t="s">
        <v>18695</v>
      </c>
      <c r="J194" s="153" t="s">
        <v>20063</v>
      </c>
      <c r="K194" s="152">
        <v>1</v>
      </c>
      <c r="L194" s="153" t="s">
        <v>18684</v>
      </c>
      <c r="M194" s="153" t="s">
        <v>509</v>
      </c>
      <c r="N194" s="153" t="s">
        <v>509</v>
      </c>
      <c r="O194" s="152">
        <v>1.5E-3</v>
      </c>
      <c r="P194" s="153" t="s">
        <v>18693</v>
      </c>
      <c r="Q194" s="153" t="s">
        <v>18692</v>
      </c>
      <c r="R194" s="153" t="s">
        <v>18673</v>
      </c>
      <c r="S194" s="152">
        <v>2.782</v>
      </c>
      <c r="T194" s="153" t="s">
        <v>18681</v>
      </c>
      <c r="U194" s="153" t="s">
        <v>18680</v>
      </c>
      <c r="V194" s="152">
        <v>2015</v>
      </c>
      <c r="W194" s="153" t="s">
        <v>18679</v>
      </c>
      <c r="AA194" s="153" t="s">
        <v>18989</v>
      </c>
      <c r="AB194" s="153" t="s">
        <v>18988</v>
      </c>
      <c r="AC194" s="153" t="s">
        <v>18676</v>
      </c>
      <c r="AD194" s="153" t="s">
        <v>18675</v>
      </c>
      <c r="AE194" s="153" t="s">
        <v>18674</v>
      </c>
      <c r="AF194" s="153" t="s">
        <v>18673</v>
      </c>
      <c r="AG194" s="152">
        <v>1.9E-3</v>
      </c>
      <c r="AH194" s="153" t="s">
        <v>12212</v>
      </c>
      <c r="AI194" s="152">
        <v>2015</v>
      </c>
      <c r="AJ194" s="151">
        <v>39448</v>
      </c>
      <c r="AK194" s="147"/>
      <c r="AL194" s="148">
        <f t="shared" si="2"/>
        <v>10.169863013698631</v>
      </c>
    </row>
    <row r="195" spans="1:38" x14ac:dyDescent="0.25">
      <c r="A195" s="152">
        <v>745005</v>
      </c>
      <c r="B195" s="152">
        <v>183946</v>
      </c>
      <c r="C195" s="152">
        <v>151708</v>
      </c>
      <c r="D195" s="152">
        <v>194169</v>
      </c>
      <c r="E195" s="153" t="s">
        <v>18992</v>
      </c>
      <c r="F195" s="153" t="s">
        <v>18991</v>
      </c>
      <c r="G195" s="152">
        <v>14</v>
      </c>
      <c r="H195" s="153" t="s">
        <v>18687</v>
      </c>
      <c r="I195" s="154" t="s">
        <v>18695</v>
      </c>
      <c r="J195" s="153" t="s">
        <v>20062</v>
      </c>
      <c r="K195" s="152">
        <v>1</v>
      </c>
      <c r="L195" s="153" t="s">
        <v>18684</v>
      </c>
      <c r="M195" s="153" t="s">
        <v>509</v>
      </c>
      <c r="N195" s="153" t="s">
        <v>509</v>
      </c>
      <c r="O195" s="152">
        <v>1.5E-3</v>
      </c>
      <c r="P195" s="153" t="s">
        <v>18693</v>
      </c>
      <c r="Q195" s="153" t="s">
        <v>18692</v>
      </c>
      <c r="R195" s="153" t="s">
        <v>18673</v>
      </c>
      <c r="S195" s="152">
        <v>8.8700000000000001E-2</v>
      </c>
      <c r="T195" s="153" t="s">
        <v>18681</v>
      </c>
      <c r="U195" s="153" t="s">
        <v>18680</v>
      </c>
      <c r="V195" s="152">
        <v>2015</v>
      </c>
      <c r="W195" s="153" t="s">
        <v>18679</v>
      </c>
      <c r="AA195" s="153" t="s">
        <v>18989</v>
      </c>
      <c r="AB195" s="153" t="s">
        <v>18988</v>
      </c>
      <c r="AC195" s="153" t="s">
        <v>18676</v>
      </c>
      <c r="AD195" s="153" t="s">
        <v>18675</v>
      </c>
      <c r="AE195" s="153" t="s">
        <v>18674</v>
      </c>
      <c r="AF195" s="153" t="s">
        <v>18673</v>
      </c>
      <c r="AG195" s="152">
        <v>1.9E-3</v>
      </c>
      <c r="AH195" s="153" t="s">
        <v>12212</v>
      </c>
      <c r="AI195" s="152">
        <v>2015</v>
      </c>
      <c r="AJ195" s="151">
        <v>37257</v>
      </c>
      <c r="AK195" s="147"/>
      <c r="AL195" s="148">
        <f t="shared" ref="AL195:AL258" si="3">($AO$3-AJ195)/365</f>
        <v>16.172602739726027</v>
      </c>
    </row>
    <row r="196" spans="1:38" x14ac:dyDescent="0.25">
      <c r="A196" s="152">
        <v>744975</v>
      </c>
      <c r="B196" s="152">
        <v>189638</v>
      </c>
      <c r="C196" s="152">
        <v>156318</v>
      </c>
      <c r="D196" s="152">
        <v>194169</v>
      </c>
      <c r="E196" s="153" t="s">
        <v>18992</v>
      </c>
      <c r="F196" s="153" t="s">
        <v>18991</v>
      </c>
      <c r="G196" s="152">
        <v>27</v>
      </c>
      <c r="H196" s="153" t="s">
        <v>18687</v>
      </c>
      <c r="I196" s="154" t="s">
        <v>18695</v>
      </c>
      <c r="J196" s="153" t="s">
        <v>19983</v>
      </c>
      <c r="K196" s="152">
        <v>1</v>
      </c>
      <c r="L196" s="153" t="s">
        <v>18684</v>
      </c>
      <c r="M196" s="153" t="s">
        <v>509</v>
      </c>
      <c r="N196" s="153" t="s">
        <v>509</v>
      </c>
      <c r="O196" s="152">
        <v>1.5E-3</v>
      </c>
      <c r="P196" s="153" t="s">
        <v>18693</v>
      </c>
      <c r="Q196" s="153" t="s">
        <v>18692</v>
      </c>
      <c r="R196" s="153" t="s">
        <v>18673</v>
      </c>
      <c r="S196" s="152">
        <v>2.4609999999999999</v>
      </c>
      <c r="T196" s="153" t="s">
        <v>18681</v>
      </c>
      <c r="U196" s="153" t="s">
        <v>18680</v>
      </c>
      <c r="V196" s="152">
        <v>2015</v>
      </c>
      <c r="W196" s="153" t="s">
        <v>18679</v>
      </c>
      <c r="AA196" s="153" t="s">
        <v>18989</v>
      </c>
      <c r="AB196" s="153" t="s">
        <v>18988</v>
      </c>
      <c r="AC196" s="153" t="s">
        <v>18676</v>
      </c>
      <c r="AD196" s="153" t="s">
        <v>18675</v>
      </c>
      <c r="AE196" s="153" t="s">
        <v>18674</v>
      </c>
      <c r="AF196" s="153" t="s">
        <v>18673</v>
      </c>
      <c r="AG196" s="152">
        <v>1.6999999999999999E-3</v>
      </c>
      <c r="AH196" s="153" t="s">
        <v>12212</v>
      </c>
      <c r="AI196" s="152">
        <v>2015</v>
      </c>
      <c r="AJ196" s="151">
        <v>39448</v>
      </c>
      <c r="AK196" s="147"/>
      <c r="AL196" s="148">
        <f t="shared" si="3"/>
        <v>10.169863013698631</v>
      </c>
    </row>
    <row r="197" spans="1:38" x14ac:dyDescent="0.25">
      <c r="A197" s="152">
        <v>745001</v>
      </c>
      <c r="B197" s="152">
        <v>183947</v>
      </c>
      <c r="C197" s="152">
        <v>151709</v>
      </c>
      <c r="D197" s="152">
        <v>194169</v>
      </c>
      <c r="E197" s="153" t="s">
        <v>18992</v>
      </c>
      <c r="F197" s="153" t="s">
        <v>18991</v>
      </c>
      <c r="G197" s="152">
        <v>15</v>
      </c>
      <c r="H197" s="153" t="s">
        <v>18687</v>
      </c>
      <c r="I197" s="154" t="s">
        <v>18695</v>
      </c>
      <c r="J197" s="153" t="s">
        <v>19750</v>
      </c>
      <c r="K197" s="152">
        <v>1</v>
      </c>
      <c r="L197" s="153" t="s">
        <v>18684</v>
      </c>
      <c r="M197" s="153" t="s">
        <v>509</v>
      </c>
      <c r="N197" s="153" t="s">
        <v>509</v>
      </c>
      <c r="O197" s="152">
        <v>1.5E-3</v>
      </c>
      <c r="P197" s="153" t="s">
        <v>18693</v>
      </c>
      <c r="Q197" s="153" t="s">
        <v>18692</v>
      </c>
      <c r="R197" s="153" t="s">
        <v>18673</v>
      </c>
      <c r="S197" s="152">
        <v>5.57E-2</v>
      </c>
      <c r="T197" s="153" t="s">
        <v>18681</v>
      </c>
      <c r="U197" s="153" t="s">
        <v>18680</v>
      </c>
      <c r="V197" s="152">
        <v>2015</v>
      </c>
      <c r="W197" s="153" t="s">
        <v>18679</v>
      </c>
      <c r="AA197" s="153" t="s">
        <v>18989</v>
      </c>
      <c r="AB197" s="153" t="s">
        <v>18988</v>
      </c>
      <c r="AC197" s="153" t="s">
        <v>18676</v>
      </c>
      <c r="AD197" s="153" t="s">
        <v>18675</v>
      </c>
      <c r="AE197" s="153" t="s">
        <v>18674</v>
      </c>
      <c r="AF197" s="153" t="s">
        <v>18673</v>
      </c>
      <c r="AG197" s="152">
        <v>1.1999999999999999E-3</v>
      </c>
      <c r="AH197" s="153" t="s">
        <v>12212</v>
      </c>
      <c r="AI197" s="152">
        <v>2015</v>
      </c>
      <c r="AJ197" s="151">
        <v>37257</v>
      </c>
      <c r="AK197" s="147"/>
      <c r="AL197" s="148">
        <f t="shared" si="3"/>
        <v>16.172602739726027</v>
      </c>
    </row>
    <row r="198" spans="1:38" x14ac:dyDescent="0.25">
      <c r="A198" s="152">
        <v>744949</v>
      </c>
      <c r="B198" s="152">
        <v>151560</v>
      </c>
      <c r="C198" s="152">
        <v>128613</v>
      </c>
      <c r="D198" s="152">
        <v>194169</v>
      </c>
      <c r="E198" s="153" t="s">
        <v>18992</v>
      </c>
      <c r="F198" s="153" t="s">
        <v>18991</v>
      </c>
      <c r="G198" s="152">
        <v>7</v>
      </c>
      <c r="H198" s="153" t="s">
        <v>18687</v>
      </c>
      <c r="I198" s="154" t="s">
        <v>18695</v>
      </c>
      <c r="J198" s="153" t="s">
        <v>19572</v>
      </c>
      <c r="K198" s="152">
        <v>1</v>
      </c>
      <c r="L198" s="153" t="s">
        <v>18684</v>
      </c>
      <c r="M198" s="153" t="s">
        <v>509</v>
      </c>
      <c r="N198" s="153" t="s">
        <v>509</v>
      </c>
      <c r="O198" s="152">
        <v>1.5E-3</v>
      </c>
      <c r="P198" s="153" t="s">
        <v>18693</v>
      </c>
      <c r="Q198" s="153" t="s">
        <v>18692</v>
      </c>
      <c r="R198" s="153" t="s">
        <v>18673</v>
      </c>
      <c r="S198" s="152">
        <v>0.1235</v>
      </c>
      <c r="T198" s="153" t="s">
        <v>18681</v>
      </c>
      <c r="U198" s="153" t="s">
        <v>18680</v>
      </c>
      <c r="V198" s="152">
        <v>2015</v>
      </c>
      <c r="W198" s="153" t="s">
        <v>18679</v>
      </c>
      <c r="AA198" s="153" t="s">
        <v>18989</v>
      </c>
      <c r="AB198" s="153" t="s">
        <v>18988</v>
      </c>
      <c r="AC198" s="153" t="s">
        <v>18676</v>
      </c>
      <c r="AD198" s="153" t="s">
        <v>18675</v>
      </c>
      <c r="AE198" s="153" t="s">
        <v>18674</v>
      </c>
      <c r="AF198" s="153" t="s">
        <v>18673</v>
      </c>
      <c r="AG198" s="152">
        <v>8.9999999999999998E-4</v>
      </c>
      <c r="AH198" s="153" t="s">
        <v>12212</v>
      </c>
      <c r="AI198" s="152">
        <v>2015</v>
      </c>
      <c r="AJ198" s="151">
        <v>36373</v>
      </c>
      <c r="AK198" s="147"/>
      <c r="AL198" s="148">
        <f t="shared" si="3"/>
        <v>18.594520547945205</v>
      </c>
    </row>
    <row r="199" spans="1:38" x14ac:dyDescent="0.25">
      <c r="A199" s="152">
        <v>745013</v>
      </c>
      <c r="B199" s="152">
        <v>183944</v>
      </c>
      <c r="C199" s="152">
        <v>151706</v>
      </c>
      <c r="D199" s="152">
        <v>194169</v>
      </c>
      <c r="E199" s="153" t="s">
        <v>18992</v>
      </c>
      <c r="F199" s="153" t="s">
        <v>18991</v>
      </c>
      <c r="G199" s="152">
        <v>12</v>
      </c>
      <c r="H199" s="153" t="s">
        <v>18687</v>
      </c>
      <c r="I199" s="154" t="s">
        <v>18695</v>
      </c>
      <c r="J199" s="153" t="s">
        <v>19567</v>
      </c>
      <c r="K199" s="152">
        <v>1</v>
      </c>
      <c r="L199" s="153" t="s">
        <v>18684</v>
      </c>
      <c r="M199" s="153" t="s">
        <v>509</v>
      </c>
      <c r="N199" s="153" t="s">
        <v>509</v>
      </c>
      <c r="O199" s="152">
        <v>1.5E-3</v>
      </c>
      <c r="P199" s="153" t="s">
        <v>18693</v>
      </c>
      <c r="Q199" s="153" t="s">
        <v>18692</v>
      </c>
      <c r="R199" s="153" t="s">
        <v>18673</v>
      </c>
      <c r="S199" s="152">
        <v>4.2999999999999997E-2</v>
      </c>
      <c r="T199" s="153" t="s">
        <v>18681</v>
      </c>
      <c r="U199" s="153" t="s">
        <v>18680</v>
      </c>
      <c r="V199" s="152">
        <v>2015</v>
      </c>
      <c r="W199" s="153" t="s">
        <v>18679</v>
      </c>
      <c r="AA199" s="153" t="s">
        <v>18989</v>
      </c>
      <c r="AB199" s="153" t="s">
        <v>18988</v>
      </c>
      <c r="AC199" s="153" t="s">
        <v>18676</v>
      </c>
      <c r="AD199" s="153" t="s">
        <v>18675</v>
      </c>
      <c r="AE199" s="153" t="s">
        <v>18674</v>
      </c>
      <c r="AF199" s="153" t="s">
        <v>18673</v>
      </c>
      <c r="AG199" s="152">
        <v>8.9999999999999998E-4</v>
      </c>
      <c r="AH199" s="153" t="s">
        <v>12212</v>
      </c>
      <c r="AI199" s="152">
        <v>2015</v>
      </c>
      <c r="AJ199" s="151">
        <v>33055</v>
      </c>
      <c r="AK199" s="147"/>
      <c r="AL199" s="148">
        <f t="shared" si="3"/>
        <v>27.684931506849313</v>
      </c>
    </row>
    <row r="200" spans="1:38" x14ac:dyDescent="0.25">
      <c r="A200" s="152">
        <v>745020</v>
      </c>
      <c r="B200" s="152">
        <v>183942</v>
      </c>
      <c r="C200" s="152">
        <v>151704</v>
      </c>
      <c r="D200" s="152">
        <v>194169</v>
      </c>
      <c r="E200" s="153" t="s">
        <v>18992</v>
      </c>
      <c r="F200" s="153" t="s">
        <v>18991</v>
      </c>
      <c r="G200" s="152">
        <v>10</v>
      </c>
      <c r="H200" s="153" t="s">
        <v>18687</v>
      </c>
      <c r="I200" s="154" t="s">
        <v>18695</v>
      </c>
      <c r="J200" s="153" t="s">
        <v>19522</v>
      </c>
      <c r="K200" s="152">
        <v>1</v>
      </c>
      <c r="L200" s="153" t="s">
        <v>19521</v>
      </c>
      <c r="M200" s="153" t="s">
        <v>509</v>
      </c>
      <c r="N200" s="153" t="s">
        <v>509</v>
      </c>
      <c r="O200" s="152">
        <v>1.5E-3</v>
      </c>
      <c r="P200" s="153" t="s">
        <v>18693</v>
      </c>
      <c r="Q200" s="153" t="s">
        <v>18692</v>
      </c>
      <c r="R200" s="153" t="s">
        <v>18673</v>
      </c>
      <c r="S200" s="152">
        <v>3.56E-2</v>
      </c>
      <c r="T200" s="153" t="s">
        <v>18681</v>
      </c>
      <c r="U200" s="153" t="s">
        <v>18680</v>
      </c>
      <c r="V200" s="152">
        <v>2015</v>
      </c>
      <c r="W200" s="153" t="s">
        <v>18679</v>
      </c>
      <c r="AA200" s="153" t="s">
        <v>18989</v>
      </c>
      <c r="AB200" s="153" t="s">
        <v>18988</v>
      </c>
      <c r="AC200" s="153" t="s">
        <v>18676</v>
      </c>
      <c r="AD200" s="153" t="s">
        <v>18675</v>
      </c>
      <c r="AE200" s="153" t="s">
        <v>18674</v>
      </c>
      <c r="AF200" s="153" t="s">
        <v>18673</v>
      </c>
      <c r="AG200" s="152">
        <v>8.0000000000000004E-4</v>
      </c>
      <c r="AH200" s="153" t="s">
        <v>12212</v>
      </c>
      <c r="AI200" s="152">
        <v>2015</v>
      </c>
      <c r="AJ200" s="151">
        <v>38261</v>
      </c>
      <c r="AK200" s="147"/>
      <c r="AL200" s="148">
        <f t="shared" si="3"/>
        <v>13.421917808219177</v>
      </c>
    </row>
    <row r="201" spans="1:38" x14ac:dyDescent="0.25">
      <c r="A201" s="152">
        <v>744965</v>
      </c>
      <c r="B201" s="152">
        <v>193894</v>
      </c>
      <c r="C201" s="152">
        <v>159303</v>
      </c>
      <c r="D201" s="152">
        <v>194169</v>
      </c>
      <c r="E201" s="153" t="s">
        <v>18992</v>
      </c>
      <c r="F201" s="153" t="s">
        <v>18991</v>
      </c>
      <c r="G201" s="152">
        <v>31</v>
      </c>
      <c r="H201" s="153" t="s">
        <v>18687</v>
      </c>
      <c r="I201" s="154" t="s">
        <v>18695</v>
      </c>
      <c r="J201" s="153" t="s">
        <v>19127</v>
      </c>
      <c r="K201" s="152">
        <v>1</v>
      </c>
      <c r="L201" s="153" t="s">
        <v>18684</v>
      </c>
      <c r="M201" s="153" t="s">
        <v>509</v>
      </c>
      <c r="N201" s="153" t="s">
        <v>509</v>
      </c>
      <c r="O201" s="152">
        <v>1.5E-3</v>
      </c>
      <c r="P201" s="153" t="s">
        <v>18693</v>
      </c>
      <c r="Q201" s="153" t="s">
        <v>18692</v>
      </c>
      <c r="R201" s="153" t="s">
        <v>18673</v>
      </c>
      <c r="S201" s="152">
        <v>0.16070000000000001</v>
      </c>
      <c r="T201" s="153" t="s">
        <v>18681</v>
      </c>
      <c r="U201" s="153" t="s">
        <v>18680</v>
      </c>
      <c r="V201" s="152">
        <v>2015</v>
      </c>
      <c r="W201" s="153" t="s">
        <v>18679</v>
      </c>
      <c r="AA201" s="153" t="s">
        <v>18989</v>
      </c>
      <c r="AB201" s="153" t="s">
        <v>18988</v>
      </c>
      <c r="AC201" s="153" t="s">
        <v>18676</v>
      </c>
      <c r="AD201" s="153" t="s">
        <v>18675</v>
      </c>
      <c r="AE201" s="153" t="s">
        <v>18674</v>
      </c>
      <c r="AF201" s="153" t="s">
        <v>18673</v>
      </c>
      <c r="AG201" s="152">
        <v>2.9999999999999997E-4</v>
      </c>
      <c r="AH201" s="153" t="s">
        <v>12212</v>
      </c>
      <c r="AI201" s="152">
        <v>2015</v>
      </c>
      <c r="AJ201" s="151">
        <v>40981</v>
      </c>
      <c r="AK201" s="147"/>
      <c r="AL201" s="148">
        <f t="shared" si="3"/>
        <v>5.9698630136986299</v>
      </c>
    </row>
    <row r="202" spans="1:38" x14ac:dyDescent="0.25">
      <c r="A202" s="152">
        <v>745009</v>
      </c>
      <c r="B202" s="152">
        <v>183945</v>
      </c>
      <c r="C202" s="152">
        <v>151707</v>
      </c>
      <c r="D202" s="152">
        <v>194169</v>
      </c>
      <c r="E202" s="153" t="s">
        <v>18992</v>
      </c>
      <c r="F202" s="153" t="s">
        <v>18991</v>
      </c>
      <c r="G202" s="152">
        <v>13</v>
      </c>
      <c r="H202" s="153" t="s">
        <v>18687</v>
      </c>
      <c r="I202" s="154" t="s">
        <v>18695</v>
      </c>
      <c r="J202" s="153" t="s">
        <v>19126</v>
      </c>
      <c r="K202" s="152">
        <v>1</v>
      </c>
      <c r="L202" s="153" t="s">
        <v>18684</v>
      </c>
      <c r="M202" s="153" t="s">
        <v>509</v>
      </c>
      <c r="N202" s="153" t="s">
        <v>509</v>
      </c>
      <c r="O202" s="152">
        <v>1.5E-3</v>
      </c>
      <c r="P202" s="153" t="s">
        <v>18693</v>
      </c>
      <c r="Q202" s="153" t="s">
        <v>18692</v>
      </c>
      <c r="R202" s="153" t="s">
        <v>18673</v>
      </c>
      <c r="S202" s="152">
        <v>3.6400000000000002E-2</v>
      </c>
      <c r="T202" s="153" t="s">
        <v>18681</v>
      </c>
      <c r="U202" s="153" t="s">
        <v>18680</v>
      </c>
      <c r="V202" s="152">
        <v>2015</v>
      </c>
      <c r="W202" s="153" t="s">
        <v>18679</v>
      </c>
      <c r="AA202" s="153" t="s">
        <v>18989</v>
      </c>
      <c r="AB202" s="153" t="s">
        <v>18988</v>
      </c>
      <c r="AC202" s="153" t="s">
        <v>18676</v>
      </c>
      <c r="AD202" s="153" t="s">
        <v>18675</v>
      </c>
      <c r="AE202" s="153" t="s">
        <v>18674</v>
      </c>
      <c r="AF202" s="153" t="s">
        <v>18673</v>
      </c>
      <c r="AG202" s="152">
        <v>2.9999999999999997E-4</v>
      </c>
      <c r="AH202" s="153" t="s">
        <v>12212</v>
      </c>
      <c r="AI202" s="152">
        <v>2015</v>
      </c>
      <c r="AJ202" s="151">
        <v>32874</v>
      </c>
      <c r="AK202" s="147"/>
      <c r="AL202" s="148">
        <f t="shared" si="3"/>
        <v>28.18082191780822</v>
      </c>
    </row>
    <row r="203" spans="1:38" x14ac:dyDescent="0.25">
      <c r="A203" s="152">
        <v>734084</v>
      </c>
      <c r="B203" s="152">
        <v>160464</v>
      </c>
      <c r="C203" s="152">
        <v>134339</v>
      </c>
      <c r="D203" s="152">
        <v>291723</v>
      </c>
      <c r="E203" s="153" t="s">
        <v>19051</v>
      </c>
      <c r="F203" s="153" t="s">
        <v>19050</v>
      </c>
      <c r="G203" s="152">
        <v>25</v>
      </c>
      <c r="H203" s="153" t="s">
        <v>18687</v>
      </c>
      <c r="I203" s="154" t="s">
        <v>18695</v>
      </c>
      <c r="J203" s="153" t="s">
        <v>21622</v>
      </c>
      <c r="K203" s="152">
        <v>1</v>
      </c>
      <c r="L203" s="153" t="s">
        <v>21621</v>
      </c>
      <c r="M203" s="153" t="s">
        <v>509</v>
      </c>
      <c r="N203" s="153" t="s">
        <v>509</v>
      </c>
      <c r="O203" s="152">
        <v>1.5E-3</v>
      </c>
      <c r="P203" s="153" t="s">
        <v>18693</v>
      </c>
      <c r="Q203" s="153" t="s">
        <v>18692</v>
      </c>
      <c r="R203" s="153" t="s">
        <v>18673</v>
      </c>
      <c r="S203" s="152">
        <v>6.35</v>
      </c>
      <c r="T203" s="153" t="s">
        <v>18681</v>
      </c>
      <c r="U203" s="153" t="s">
        <v>18680</v>
      </c>
      <c r="V203" s="152">
        <v>2015</v>
      </c>
      <c r="W203" s="153" t="s">
        <v>18679</v>
      </c>
      <c r="AA203" s="153" t="s">
        <v>18678</v>
      </c>
      <c r="AB203" s="153" t="s">
        <v>18677</v>
      </c>
      <c r="AC203" s="153" t="s">
        <v>18676</v>
      </c>
      <c r="AD203" s="153" t="s">
        <v>18675</v>
      </c>
      <c r="AE203" s="153" t="s">
        <v>18674</v>
      </c>
      <c r="AF203" s="153" t="s">
        <v>18673</v>
      </c>
      <c r="AG203" s="152">
        <v>0.13489999999999999</v>
      </c>
      <c r="AH203" s="153" t="s">
        <v>12212</v>
      </c>
      <c r="AI203" s="152">
        <v>2015</v>
      </c>
      <c r="AJ203" s="151">
        <v>29221</v>
      </c>
      <c r="AK203" s="147"/>
      <c r="AL203" s="148">
        <f t="shared" si="3"/>
        <v>38.18904109589041</v>
      </c>
    </row>
    <row r="204" spans="1:38" x14ac:dyDescent="0.25">
      <c r="A204" s="152">
        <v>734116</v>
      </c>
      <c r="B204" s="152">
        <v>160450</v>
      </c>
      <c r="C204" s="152">
        <v>134328</v>
      </c>
      <c r="D204" s="152">
        <v>291723</v>
      </c>
      <c r="E204" s="153" t="s">
        <v>19051</v>
      </c>
      <c r="F204" s="153" t="s">
        <v>19050</v>
      </c>
      <c r="G204" s="152">
        <v>14</v>
      </c>
      <c r="H204" s="153" t="s">
        <v>18687</v>
      </c>
      <c r="I204" s="154" t="s">
        <v>18695</v>
      </c>
      <c r="J204" s="153" t="s">
        <v>21618</v>
      </c>
      <c r="K204" s="152">
        <v>1</v>
      </c>
      <c r="L204" s="153" t="s">
        <v>21617</v>
      </c>
      <c r="M204" s="153" t="s">
        <v>509</v>
      </c>
      <c r="N204" s="153" t="s">
        <v>509</v>
      </c>
      <c r="O204" s="152">
        <v>1.5E-3</v>
      </c>
      <c r="P204" s="153" t="s">
        <v>18693</v>
      </c>
      <c r="Q204" s="153" t="s">
        <v>18692</v>
      </c>
      <c r="R204" s="153" t="s">
        <v>18673</v>
      </c>
      <c r="S204" s="152">
        <v>5.52</v>
      </c>
      <c r="T204" s="153" t="s">
        <v>18681</v>
      </c>
      <c r="U204" s="153" t="s">
        <v>18680</v>
      </c>
      <c r="V204" s="152">
        <v>2015</v>
      </c>
      <c r="W204" s="153" t="s">
        <v>18679</v>
      </c>
      <c r="AA204" s="153" t="s">
        <v>18678</v>
      </c>
      <c r="AB204" s="153" t="s">
        <v>18677</v>
      </c>
      <c r="AC204" s="153" t="s">
        <v>18676</v>
      </c>
      <c r="AD204" s="153" t="s">
        <v>18675</v>
      </c>
      <c r="AE204" s="153" t="s">
        <v>18674</v>
      </c>
      <c r="AF204" s="153" t="s">
        <v>18673</v>
      </c>
      <c r="AG204" s="152">
        <v>0.1173</v>
      </c>
      <c r="AH204" s="153" t="s">
        <v>12212</v>
      </c>
      <c r="AI204" s="152">
        <v>2015</v>
      </c>
      <c r="AJ204" s="151">
        <v>35065</v>
      </c>
      <c r="AK204" s="147"/>
      <c r="AL204" s="148">
        <f t="shared" si="3"/>
        <v>22.17808219178082</v>
      </c>
    </row>
    <row r="205" spans="1:38" x14ac:dyDescent="0.25">
      <c r="A205" s="152">
        <v>734200</v>
      </c>
      <c r="B205" s="152">
        <v>180669</v>
      </c>
      <c r="C205" s="152">
        <v>149296</v>
      </c>
      <c r="D205" s="152">
        <v>291723</v>
      </c>
      <c r="E205" s="153" t="s">
        <v>19051</v>
      </c>
      <c r="F205" s="153" t="s">
        <v>19050</v>
      </c>
      <c r="G205" s="152">
        <v>113</v>
      </c>
      <c r="H205" s="153" t="s">
        <v>18687</v>
      </c>
      <c r="I205" s="154" t="s">
        <v>18695</v>
      </c>
      <c r="J205" s="153" t="s">
        <v>21584</v>
      </c>
      <c r="K205" s="152">
        <v>1</v>
      </c>
      <c r="L205" s="153" t="s">
        <v>18708</v>
      </c>
      <c r="M205" s="153" t="s">
        <v>509</v>
      </c>
      <c r="N205" s="153" t="s">
        <v>509</v>
      </c>
      <c r="O205" s="152">
        <v>1.5E-3</v>
      </c>
      <c r="P205" s="153" t="s">
        <v>18693</v>
      </c>
      <c r="Q205" s="153" t="s">
        <v>18692</v>
      </c>
      <c r="R205" s="153" t="s">
        <v>18673</v>
      </c>
      <c r="S205" s="152">
        <v>3.14</v>
      </c>
      <c r="T205" s="153" t="s">
        <v>18681</v>
      </c>
      <c r="U205" s="153" t="s">
        <v>18680</v>
      </c>
      <c r="V205" s="152">
        <v>2015</v>
      </c>
      <c r="W205" s="153" t="s">
        <v>18679</v>
      </c>
      <c r="AA205" s="153" t="s">
        <v>18678</v>
      </c>
      <c r="AB205" s="153" t="s">
        <v>18677</v>
      </c>
      <c r="AC205" s="153" t="s">
        <v>18676</v>
      </c>
      <c r="AD205" s="153" t="s">
        <v>18675</v>
      </c>
      <c r="AE205" s="153" t="s">
        <v>18674</v>
      </c>
      <c r="AF205" s="153" t="s">
        <v>18673</v>
      </c>
      <c r="AG205" s="152">
        <v>6.6699999999999995E-2</v>
      </c>
      <c r="AH205" s="153" t="s">
        <v>12212</v>
      </c>
      <c r="AI205" s="152">
        <v>2015</v>
      </c>
      <c r="AJ205" s="151">
        <v>36526</v>
      </c>
      <c r="AK205" s="147"/>
      <c r="AL205" s="148">
        <f t="shared" si="3"/>
        <v>18.175342465753424</v>
      </c>
    </row>
    <row r="206" spans="1:38" x14ac:dyDescent="0.25">
      <c r="A206" s="152">
        <v>734180</v>
      </c>
      <c r="B206" s="152">
        <v>180673</v>
      </c>
      <c r="C206" s="152">
        <v>149300</v>
      </c>
      <c r="D206" s="152">
        <v>291723</v>
      </c>
      <c r="E206" s="153" t="s">
        <v>19051</v>
      </c>
      <c r="F206" s="153" t="s">
        <v>19050</v>
      </c>
      <c r="G206" s="152">
        <v>117</v>
      </c>
      <c r="H206" s="153" t="s">
        <v>18687</v>
      </c>
      <c r="I206" s="154" t="s">
        <v>18695</v>
      </c>
      <c r="J206" s="153" t="s">
        <v>21496</v>
      </c>
      <c r="K206" s="152">
        <v>1</v>
      </c>
      <c r="L206" s="153" t="s">
        <v>18708</v>
      </c>
      <c r="M206" s="153" t="s">
        <v>509</v>
      </c>
      <c r="N206" s="153" t="s">
        <v>509</v>
      </c>
      <c r="O206" s="152">
        <v>1.5E-3</v>
      </c>
      <c r="P206" s="153" t="s">
        <v>18693</v>
      </c>
      <c r="Q206" s="153" t="s">
        <v>18692</v>
      </c>
      <c r="R206" s="153" t="s">
        <v>18673</v>
      </c>
      <c r="S206" s="152">
        <v>1.66</v>
      </c>
      <c r="T206" s="153" t="s">
        <v>18681</v>
      </c>
      <c r="U206" s="153" t="s">
        <v>18680</v>
      </c>
      <c r="V206" s="152">
        <v>2015</v>
      </c>
      <c r="W206" s="153" t="s">
        <v>18679</v>
      </c>
      <c r="AA206" s="153" t="s">
        <v>18678</v>
      </c>
      <c r="AB206" s="153" t="s">
        <v>18677</v>
      </c>
      <c r="AC206" s="153" t="s">
        <v>18676</v>
      </c>
      <c r="AD206" s="153" t="s">
        <v>18675</v>
      </c>
      <c r="AE206" s="153" t="s">
        <v>18674</v>
      </c>
      <c r="AF206" s="153" t="s">
        <v>18673</v>
      </c>
      <c r="AG206" s="152">
        <v>3.5299999999999998E-2</v>
      </c>
      <c r="AH206" s="153" t="s">
        <v>12212</v>
      </c>
      <c r="AI206" s="152">
        <v>2015</v>
      </c>
      <c r="AJ206" s="151">
        <v>38353</v>
      </c>
      <c r="AK206" s="147"/>
      <c r="AL206" s="148">
        <f t="shared" si="3"/>
        <v>13.169863013698631</v>
      </c>
    </row>
    <row r="207" spans="1:38" x14ac:dyDescent="0.25">
      <c r="A207" s="152">
        <v>734195</v>
      </c>
      <c r="B207" s="152">
        <v>180670</v>
      </c>
      <c r="C207" s="152">
        <v>149297</v>
      </c>
      <c r="D207" s="152">
        <v>291723</v>
      </c>
      <c r="E207" s="153" t="s">
        <v>19051</v>
      </c>
      <c r="F207" s="153" t="s">
        <v>19050</v>
      </c>
      <c r="G207" s="152">
        <v>114</v>
      </c>
      <c r="H207" s="153" t="s">
        <v>18687</v>
      </c>
      <c r="I207" s="154" t="s">
        <v>18695</v>
      </c>
      <c r="J207" s="153" t="s">
        <v>21453</v>
      </c>
      <c r="K207" s="152">
        <v>1</v>
      </c>
      <c r="L207" s="153" t="s">
        <v>18708</v>
      </c>
      <c r="M207" s="153" t="s">
        <v>509</v>
      </c>
      <c r="N207" s="153" t="s">
        <v>509</v>
      </c>
      <c r="O207" s="152">
        <v>1.5E-3</v>
      </c>
      <c r="P207" s="153" t="s">
        <v>18693</v>
      </c>
      <c r="Q207" s="153" t="s">
        <v>18692</v>
      </c>
      <c r="R207" s="153" t="s">
        <v>18673</v>
      </c>
      <c r="S207" s="152">
        <v>1.33</v>
      </c>
      <c r="T207" s="153" t="s">
        <v>18681</v>
      </c>
      <c r="U207" s="153" t="s">
        <v>18680</v>
      </c>
      <c r="V207" s="152">
        <v>2015</v>
      </c>
      <c r="W207" s="153" t="s">
        <v>18679</v>
      </c>
      <c r="AA207" s="153" t="s">
        <v>18678</v>
      </c>
      <c r="AB207" s="153" t="s">
        <v>18677</v>
      </c>
      <c r="AC207" s="153" t="s">
        <v>18676</v>
      </c>
      <c r="AD207" s="153" t="s">
        <v>18675</v>
      </c>
      <c r="AE207" s="153" t="s">
        <v>18674</v>
      </c>
      <c r="AF207" s="153" t="s">
        <v>18673</v>
      </c>
      <c r="AG207" s="152">
        <v>2.8299999999999999E-2</v>
      </c>
      <c r="AH207" s="153" t="s">
        <v>12212</v>
      </c>
      <c r="AI207" s="152">
        <v>2015</v>
      </c>
      <c r="AJ207" s="151">
        <v>38353</v>
      </c>
      <c r="AK207" s="147"/>
      <c r="AL207" s="148">
        <f t="shared" si="3"/>
        <v>13.169863013698631</v>
      </c>
    </row>
    <row r="208" spans="1:38" x14ac:dyDescent="0.25">
      <c r="A208" s="152">
        <v>734157</v>
      </c>
      <c r="B208" s="152">
        <v>186305</v>
      </c>
      <c r="C208" s="152">
        <v>153567</v>
      </c>
      <c r="D208" s="152">
        <v>291723</v>
      </c>
      <c r="E208" s="153" t="s">
        <v>19051</v>
      </c>
      <c r="F208" s="153" t="s">
        <v>19050</v>
      </c>
      <c r="G208" s="152">
        <v>128</v>
      </c>
      <c r="H208" s="153" t="s">
        <v>18687</v>
      </c>
      <c r="I208" s="154" t="s">
        <v>18695</v>
      </c>
      <c r="J208" s="153" t="s">
        <v>21370</v>
      </c>
      <c r="K208" s="152">
        <v>1</v>
      </c>
      <c r="L208" s="153" t="s">
        <v>18684</v>
      </c>
      <c r="M208" s="153" t="s">
        <v>509</v>
      </c>
      <c r="N208" s="153" t="s">
        <v>509</v>
      </c>
      <c r="O208" s="152">
        <v>1.5E-3</v>
      </c>
      <c r="P208" s="153" t="s">
        <v>18693</v>
      </c>
      <c r="Q208" s="153" t="s">
        <v>18692</v>
      </c>
      <c r="R208" s="153" t="s">
        <v>18673</v>
      </c>
      <c r="S208" s="152">
        <v>0.98</v>
      </c>
      <c r="T208" s="153" t="s">
        <v>18681</v>
      </c>
      <c r="U208" s="153" t="s">
        <v>18680</v>
      </c>
      <c r="V208" s="152">
        <v>2015</v>
      </c>
      <c r="W208" s="153" t="s">
        <v>18679</v>
      </c>
      <c r="AA208" s="153" t="s">
        <v>18678</v>
      </c>
      <c r="AB208" s="153" t="s">
        <v>18677</v>
      </c>
      <c r="AC208" s="153" t="s">
        <v>18676</v>
      </c>
      <c r="AD208" s="153" t="s">
        <v>18675</v>
      </c>
      <c r="AE208" s="153" t="s">
        <v>18674</v>
      </c>
      <c r="AF208" s="153" t="s">
        <v>18673</v>
      </c>
      <c r="AG208" s="152">
        <v>2.0799999999999999E-2</v>
      </c>
      <c r="AH208" s="153" t="s">
        <v>12212</v>
      </c>
      <c r="AI208" s="152">
        <v>2015</v>
      </c>
      <c r="AJ208" s="151">
        <v>39722</v>
      </c>
      <c r="AK208" s="147"/>
      <c r="AL208" s="148">
        <f t="shared" si="3"/>
        <v>9.419178082191781</v>
      </c>
    </row>
    <row r="209" spans="1:38" x14ac:dyDescent="0.25">
      <c r="A209" s="152">
        <v>734175</v>
      </c>
      <c r="B209" s="152">
        <v>180674</v>
      </c>
      <c r="C209" s="152">
        <v>149301</v>
      </c>
      <c r="D209" s="152">
        <v>291723</v>
      </c>
      <c r="E209" s="153" t="s">
        <v>19051</v>
      </c>
      <c r="F209" s="153" t="s">
        <v>19050</v>
      </c>
      <c r="G209" s="152">
        <v>118</v>
      </c>
      <c r="H209" s="153" t="s">
        <v>18687</v>
      </c>
      <c r="I209" s="154" t="s">
        <v>18695</v>
      </c>
      <c r="J209" s="153" t="s">
        <v>20782</v>
      </c>
      <c r="K209" s="152">
        <v>1</v>
      </c>
      <c r="L209" s="153" t="s">
        <v>18708</v>
      </c>
      <c r="M209" s="153" t="s">
        <v>509</v>
      </c>
      <c r="N209" s="153" t="s">
        <v>509</v>
      </c>
      <c r="O209" s="152">
        <v>1.5E-3</v>
      </c>
      <c r="P209" s="153" t="s">
        <v>18693</v>
      </c>
      <c r="Q209" s="153" t="s">
        <v>18692</v>
      </c>
      <c r="R209" s="153" t="s">
        <v>18673</v>
      </c>
      <c r="S209" s="152">
        <v>0.3</v>
      </c>
      <c r="T209" s="153" t="s">
        <v>18681</v>
      </c>
      <c r="U209" s="153" t="s">
        <v>18680</v>
      </c>
      <c r="V209" s="152">
        <v>2015</v>
      </c>
      <c r="W209" s="153" t="s">
        <v>18679</v>
      </c>
      <c r="AA209" s="153" t="s">
        <v>18678</v>
      </c>
      <c r="AB209" s="153" t="s">
        <v>18677</v>
      </c>
      <c r="AC209" s="153" t="s">
        <v>18676</v>
      </c>
      <c r="AD209" s="153" t="s">
        <v>18675</v>
      </c>
      <c r="AE209" s="153" t="s">
        <v>18674</v>
      </c>
      <c r="AF209" s="153" t="s">
        <v>18673</v>
      </c>
      <c r="AG209" s="152">
        <v>6.4000000000000003E-3</v>
      </c>
      <c r="AH209" s="153" t="s">
        <v>12212</v>
      </c>
      <c r="AI209" s="152">
        <v>2015</v>
      </c>
      <c r="AJ209" s="151">
        <v>38353</v>
      </c>
      <c r="AK209" s="147"/>
      <c r="AL209" s="148">
        <f t="shared" si="3"/>
        <v>13.169863013698631</v>
      </c>
    </row>
    <row r="210" spans="1:38" x14ac:dyDescent="0.25">
      <c r="A210" s="152">
        <v>734190</v>
      </c>
      <c r="B210" s="152">
        <v>180671</v>
      </c>
      <c r="C210" s="152">
        <v>149298</v>
      </c>
      <c r="D210" s="152">
        <v>291723</v>
      </c>
      <c r="E210" s="153" t="s">
        <v>19051</v>
      </c>
      <c r="F210" s="153" t="s">
        <v>19050</v>
      </c>
      <c r="G210" s="152">
        <v>115</v>
      </c>
      <c r="H210" s="153" t="s">
        <v>18687</v>
      </c>
      <c r="I210" s="154" t="s">
        <v>18695</v>
      </c>
      <c r="J210" s="153" t="s">
        <v>20753</v>
      </c>
      <c r="K210" s="152">
        <v>1</v>
      </c>
      <c r="L210" s="153" t="s">
        <v>18708</v>
      </c>
      <c r="M210" s="153" t="s">
        <v>509</v>
      </c>
      <c r="N210" s="153" t="s">
        <v>509</v>
      </c>
      <c r="O210" s="152">
        <v>1.5E-3</v>
      </c>
      <c r="P210" s="153" t="s">
        <v>18693</v>
      </c>
      <c r="Q210" s="153" t="s">
        <v>18692</v>
      </c>
      <c r="R210" s="153" t="s">
        <v>18673</v>
      </c>
      <c r="S210" s="152">
        <v>0.28000000000000003</v>
      </c>
      <c r="T210" s="153" t="s">
        <v>18681</v>
      </c>
      <c r="U210" s="153" t="s">
        <v>18680</v>
      </c>
      <c r="V210" s="152">
        <v>2015</v>
      </c>
      <c r="W210" s="153" t="s">
        <v>18679</v>
      </c>
      <c r="AA210" s="153" t="s">
        <v>18678</v>
      </c>
      <c r="AB210" s="153" t="s">
        <v>18677</v>
      </c>
      <c r="AC210" s="153" t="s">
        <v>18676</v>
      </c>
      <c r="AD210" s="153" t="s">
        <v>18675</v>
      </c>
      <c r="AE210" s="153" t="s">
        <v>18674</v>
      </c>
      <c r="AF210" s="153" t="s">
        <v>18673</v>
      </c>
      <c r="AG210" s="152">
        <v>6.0000000000000001E-3</v>
      </c>
      <c r="AH210" s="153" t="s">
        <v>12212</v>
      </c>
      <c r="AI210" s="152">
        <v>2015</v>
      </c>
      <c r="AJ210" s="151">
        <v>38353</v>
      </c>
      <c r="AK210" s="147"/>
      <c r="AL210" s="148">
        <f t="shared" si="3"/>
        <v>13.169863013698631</v>
      </c>
    </row>
    <row r="211" spans="1:38" x14ac:dyDescent="0.25">
      <c r="A211" s="152">
        <v>734243</v>
      </c>
      <c r="B211" s="152">
        <v>196979</v>
      </c>
      <c r="C211" s="152">
        <v>161923</v>
      </c>
      <c r="D211" s="152">
        <v>291723</v>
      </c>
      <c r="E211" s="153" t="s">
        <v>19051</v>
      </c>
      <c r="F211" s="153" t="s">
        <v>19050</v>
      </c>
      <c r="G211" s="152">
        <v>139</v>
      </c>
      <c r="H211" s="153" t="s">
        <v>18687</v>
      </c>
      <c r="I211" s="154" t="s">
        <v>18695</v>
      </c>
      <c r="J211" s="153" t="s">
        <v>20708</v>
      </c>
      <c r="K211" s="152">
        <v>1</v>
      </c>
      <c r="L211" s="153" t="s">
        <v>509</v>
      </c>
      <c r="M211" s="153" t="s">
        <v>509</v>
      </c>
      <c r="N211" s="153" t="s">
        <v>509</v>
      </c>
      <c r="O211" s="152">
        <v>1.5E-3</v>
      </c>
      <c r="P211" s="153" t="s">
        <v>18693</v>
      </c>
      <c r="Q211" s="153" t="s">
        <v>18692</v>
      </c>
      <c r="R211" s="153" t="s">
        <v>18673</v>
      </c>
      <c r="S211" s="152">
        <v>1.444</v>
      </c>
      <c r="T211" s="153" t="s">
        <v>18681</v>
      </c>
      <c r="U211" s="153" t="s">
        <v>18680</v>
      </c>
      <c r="V211" s="152">
        <v>2015</v>
      </c>
      <c r="W211" s="153" t="s">
        <v>18679</v>
      </c>
      <c r="AA211" s="153" t="s">
        <v>18678</v>
      </c>
      <c r="AB211" s="153" t="s">
        <v>18677</v>
      </c>
      <c r="AC211" s="153" t="s">
        <v>18676</v>
      </c>
      <c r="AD211" s="153" t="s">
        <v>18675</v>
      </c>
      <c r="AE211" s="153" t="s">
        <v>18674</v>
      </c>
      <c r="AF211" s="153" t="s">
        <v>18673</v>
      </c>
      <c r="AG211" s="152">
        <v>5.4999999999999997E-3</v>
      </c>
      <c r="AH211" s="153" t="s">
        <v>12212</v>
      </c>
      <c r="AI211" s="152">
        <v>2015</v>
      </c>
      <c r="AJ211" s="151">
        <v>41426</v>
      </c>
      <c r="AK211" s="147"/>
      <c r="AL211" s="148">
        <f t="shared" si="3"/>
        <v>4.7506849315068491</v>
      </c>
    </row>
    <row r="212" spans="1:38" x14ac:dyDescent="0.25">
      <c r="A212" s="152">
        <v>734170</v>
      </c>
      <c r="B212" s="152">
        <v>180675</v>
      </c>
      <c r="C212" s="152">
        <v>149302</v>
      </c>
      <c r="D212" s="152">
        <v>291723</v>
      </c>
      <c r="E212" s="153" t="s">
        <v>19051</v>
      </c>
      <c r="F212" s="153" t="s">
        <v>19050</v>
      </c>
      <c r="G212" s="152">
        <v>119</v>
      </c>
      <c r="H212" s="153" t="s">
        <v>18687</v>
      </c>
      <c r="I212" s="154" t="s">
        <v>18695</v>
      </c>
      <c r="J212" s="153" t="s">
        <v>20705</v>
      </c>
      <c r="K212" s="152">
        <v>1</v>
      </c>
      <c r="L212" s="153" t="s">
        <v>18708</v>
      </c>
      <c r="M212" s="153" t="s">
        <v>509</v>
      </c>
      <c r="N212" s="153" t="s">
        <v>509</v>
      </c>
      <c r="O212" s="152">
        <v>1.5E-3</v>
      </c>
      <c r="P212" s="153" t="s">
        <v>18693</v>
      </c>
      <c r="Q212" s="153" t="s">
        <v>18692</v>
      </c>
      <c r="R212" s="153" t="s">
        <v>18673</v>
      </c>
      <c r="S212" s="152">
        <v>0.26</v>
      </c>
      <c r="T212" s="153" t="s">
        <v>18681</v>
      </c>
      <c r="U212" s="153" t="s">
        <v>18680</v>
      </c>
      <c r="V212" s="152">
        <v>2015</v>
      </c>
      <c r="W212" s="153" t="s">
        <v>18679</v>
      </c>
      <c r="AA212" s="153" t="s">
        <v>18678</v>
      </c>
      <c r="AB212" s="153" t="s">
        <v>18677</v>
      </c>
      <c r="AC212" s="153" t="s">
        <v>18676</v>
      </c>
      <c r="AD212" s="153" t="s">
        <v>18675</v>
      </c>
      <c r="AE212" s="153" t="s">
        <v>18674</v>
      </c>
      <c r="AF212" s="153" t="s">
        <v>18673</v>
      </c>
      <c r="AG212" s="152">
        <v>5.4999999999999997E-3</v>
      </c>
      <c r="AH212" s="153" t="s">
        <v>12212</v>
      </c>
      <c r="AI212" s="152">
        <v>2015</v>
      </c>
      <c r="AJ212" s="151">
        <v>38353</v>
      </c>
      <c r="AK212" s="147"/>
      <c r="AL212" s="148">
        <f t="shared" si="3"/>
        <v>13.169863013698631</v>
      </c>
    </row>
    <row r="213" spans="1:38" x14ac:dyDescent="0.25">
      <c r="A213" s="152">
        <v>734185</v>
      </c>
      <c r="B213" s="152">
        <v>180672</v>
      </c>
      <c r="C213" s="152">
        <v>149299</v>
      </c>
      <c r="D213" s="152">
        <v>291723</v>
      </c>
      <c r="E213" s="153" t="s">
        <v>19051</v>
      </c>
      <c r="F213" s="153" t="s">
        <v>19050</v>
      </c>
      <c r="G213" s="152">
        <v>116</v>
      </c>
      <c r="H213" s="153" t="s">
        <v>18687</v>
      </c>
      <c r="I213" s="154" t="s">
        <v>18695</v>
      </c>
      <c r="J213" s="153" t="s">
        <v>20652</v>
      </c>
      <c r="K213" s="152">
        <v>1</v>
      </c>
      <c r="L213" s="153" t="s">
        <v>18708</v>
      </c>
      <c r="M213" s="153" t="s">
        <v>509</v>
      </c>
      <c r="N213" s="153" t="s">
        <v>509</v>
      </c>
      <c r="O213" s="152">
        <v>1.5E-3</v>
      </c>
      <c r="P213" s="153" t="s">
        <v>18693</v>
      </c>
      <c r="Q213" s="153" t="s">
        <v>18692</v>
      </c>
      <c r="R213" s="153" t="s">
        <v>18673</v>
      </c>
      <c r="S213" s="152">
        <v>0.24</v>
      </c>
      <c r="T213" s="153" t="s">
        <v>18681</v>
      </c>
      <c r="U213" s="153" t="s">
        <v>18680</v>
      </c>
      <c r="V213" s="152">
        <v>2015</v>
      </c>
      <c r="W213" s="153" t="s">
        <v>18679</v>
      </c>
      <c r="AA213" s="153" t="s">
        <v>18678</v>
      </c>
      <c r="AB213" s="153" t="s">
        <v>18677</v>
      </c>
      <c r="AC213" s="153" t="s">
        <v>18676</v>
      </c>
      <c r="AD213" s="153" t="s">
        <v>18675</v>
      </c>
      <c r="AE213" s="153" t="s">
        <v>18674</v>
      </c>
      <c r="AF213" s="153" t="s">
        <v>18673</v>
      </c>
      <c r="AG213" s="152">
        <v>5.1000000000000004E-3</v>
      </c>
      <c r="AH213" s="153" t="s">
        <v>12212</v>
      </c>
      <c r="AI213" s="152">
        <v>2015</v>
      </c>
      <c r="AJ213" s="151">
        <v>38353</v>
      </c>
      <c r="AK213" s="147"/>
      <c r="AL213" s="148">
        <f t="shared" si="3"/>
        <v>13.169863013698631</v>
      </c>
    </row>
    <row r="214" spans="1:38" x14ac:dyDescent="0.25">
      <c r="A214" s="152">
        <v>734111</v>
      </c>
      <c r="B214" s="152">
        <v>160451</v>
      </c>
      <c r="C214" s="152">
        <v>134329</v>
      </c>
      <c r="D214" s="152">
        <v>291723</v>
      </c>
      <c r="E214" s="153" t="s">
        <v>19051</v>
      </c>
      <c r="F214" s="153" t="s">
        <v>19050</v>
      </c>
      <c r="G214" s="152">
        <v>15</v>
      </c>
      <c r="H214" s="153" t="s">
        <v>18687</v>
      </c>
      <c r="I214" s="154" t="s">
        <v>18695</v>
      </c>
      <c r="J214" s="153" t="s">
        <v>20643</v>
      </c>
      <c r="K214" s="152">
        <v>1</v>
      </c>
      <c r="L214" s="153" t="s">
        <v>20642</v>
      </c>
      <c r="M214" s="153" t="s">
        <v>509</v>
      </c>
      <c r="N214" s="153" t="s">
        <v>509</v>
      </c>
      <c r="O214" s="152">
        <v>1.5E-3</v>
      </c>
      <c r="P214" s="153" t="s">
        <v>18683</v>
      </c>
      <c r="Q214" s="153" t="s">
        <v>18682</v>
      </c>
      <c r="R214" s="153" t="s">
        <v>18673</v>
      </c>
      <c r="S214" s="152">
        <v>0.71</v>
      </c>
      <c r="T214" s="153" t="s">
        <v>18681</v>
      </c>
      <c r="U214" s="153" t="s">
        <v>18680</v>
      </c>
      <c r="V214" s="152">
        <v>2015</v>
      </c>
      <c r="W214" s="153" t="s">
        <v>18679</v>
      </c>
      <c r="AA214" s="153" t="s">
        <v>18678</v>
      </c>
      <c r="AB214" s="153" t="s">
        <v>18677</v>
      </c>
      <c r="AC214" s="153" t="s">
        <v>18676</v>
      </c>
      <c r="AD214" s="153" t="s">
        <v>18675</v>
      </c>
      <c r="AE214" s="153" t="s">
        <v>18674</v>
      </c>
      <c r="AF214" s="153" t="s">
        <v>18673</v>
      </c>
      <c r="AG214" s="152">
        <v>5.0000000000000001E-3</v>
      </c>
      <c r="AH214" s="153" t="s">
        <v>12212</v>
      </c>
      <c r="AI214" s="152">
        <v>2015</v>
      </c>
      <c r="AJ214" s="151">
        <v>35065</v>
      </c>
      <c r="AK214" s="147"/>
      <c r="AL214" s="148">
        <f t="shared" si="3"/>
        <v>22.17808219178082</v>
      </c>
    </row>
    <row r="215" spans="1:38" x14ac:dyDescent="0.25">
      <c r="A215" s="152">
        <v>734248</v>
      </c>
      <c r="B215" s="152">
        <v>196980</v>
      </c>
      <c r="C215" s="152">
        <v>161924</v>
      </c>
      <c r="D215" s="152">
        <v>291723</v>
      </c>
      <c r="E215" s="153" t="s">
        <v>19051</v>
      </c>
      <c r="F215" s="153" t="s">
        <v>19050</v>
      </c>
      <c r="G215" s="152">
        <v>140</v>
      </c>
      <c r="H215" s="153" t="s">
        <v>18687</v>
      </c>
      <c r="I215" s="154" t="s">
        <v>18695</v>
      </c>
      <c r="J215" s="153" t="s">
        <v>20380</v>
      </c>
      <c r="K215" s="152">
        <v>1</v>
      </c>
      <c r="L215" s="153" t="s">
        <v>18684</v>
      </c>
      <c r="M215" s="153" t="s">
        <v>509</v>
      </c>
      <c r="N215" s="153" t="s">
        <v>509</v>
      </c>
      <c r="O215" s="152">
        <v>1.5E-3</v>
      </c>
      <c r="P215" s="153" t="s">
        <v>18693</v>
      </c>
      <c r="Q215" s="153" t="s">
        <v>18692</v>
      </c>
      <c r="R215" s="153" t="s">
        <v>18673</v>
      </c>
      <c r="S215" s="152">
        <v>1.603</v>
      </c>
      <c r="T215" s="153" t="s">
        <v>18681</v>
      </c>
      <c r="U215" s="153" t="s">
        <v>18680</v>
      </c>
      <c r="V215" s="152">
        <v>2015</v>
      </c>
      <c r="W215" s="153" t="s">
        <v>18679</v>
      </c>
      <c r="AA215" s="153" t="s">
        <v>18678</v>
      </c>
      <c r="AB215" s="153" t="s">
        <v>18677</v>
      </c>
      <c r="AC215" s="153" t="s">
        <v>18676</v>
      </c>
      <c r="AD215" s="153" t="s">
        <v>18675</v>
      </c>
      <c r="AE215" s="153" t="s">
        <v>18674</v>
      </c>
      <c r="AF215" s="153" t="s">
        <v>18673</v>
      </c>
      <c r="AG215" s="152">
        <v>3.0999999999999999E-3</v>
      </c>
      <c r="AH215" s="153" t="s">
        <v>12212</v>
      </c>
      <c r="AI215" s="152">
        <v>2015</v>
      </c>
      <c r="AJ215" s="151">
        <v>41774</v>
      </c>
      <c r="AK215" s="147"/>
      <c r="AL215" s="148">
        <f t="shared" si="3"/>
        <v>3.7972602739726029</v>
      </c>
    </row>
    <row r="216" spans="1:38" x14ac:dyDescent="0.25">
      <c r="A216" s="152">
        <v>734210</v>
      </c>
      <c r="B216" s="152">
        <v>180667</v>
      </c>
      <c r="C216" s="152">
        <v>149294</v>
      </c>
      <c r="D216" s="152">
        <v>291723</v>
      </c>
      <c r="E216" s="153" t="s">
        <v>19051</v>
      </c>
      <c r="F216" s="153" t="s">
        <v>19050</v>
      </c>
      <c r="G216" s="152">
        <v>111</v>
      </c>
      <c r="H216" s="153" t="s">
        <v>18687</v>
      </c>
      <c r="I216" s="154" t="s">
        <v>18695</v>
      </c>
      <c r="J216" s="153" t="s">
        <v>20324</v>
      </c>
      <c r="K216" s="152">
        <v>1</v>
      </c>
      <c r="L216" s="153" t="s">
        <v>18708</v>
      </c>
      <c r="M216" s="153" t="s">
        <v>509</v>
      </c>
      <c r="N216" s="153" t="s">
        <v>509</v>
      </c>
      <c r="O216" s="152">
        <v>1.5E-3</v>
      </c>
      <c r="P216" s="153" t="s">
        <v>18693</v>
      </c>
      <c r="Q216" s="153" t="s">
        <v>18692</v>
      </c>
      <c r="R216" s="153" t="s">
        <v>18673</v>
      </c>
      <c r="S216" s="152">
        <v>0.13</v>
      </c>
      <c r="T216" s="153" t="s">
        <v>18681</v>
      </c>
      <c r="U216" s="153" t="s">
        <v>18680</v>
      </c>
      <c r="V216" s="152">
        <v>2015</v>
      </c>
      <c r="W216" s="153" t="s">
        <v>18679</v>
      </c>
      <c r="AA216" s="153" t="s">
        <v>18678</v>
      </c>
      <c r="AB216" s="153" t="s">
        <v>18677</v>
      </c>
      <c r="AC216" s="153" t="s">
        <v>18676</v>
      </c>
      <c r="AD216" s="153" t="s">
        <v>18675</v>
      </c>
      <c r="AE216" s="153" t="s">
        <v>18674</v>
      </c>
      <c r="AF216" s="153" t="s">
        <v>18673</v>
      </c>
      <c r="AG216" s="152">
        <v>2.8E-3</v>
      </c>
      <c r="AH216" s="153" t="s">
        <v>12212</v>
      </c>
      <c r="AI216" s="152">
        <v>2015</v>
      </c>
      <c r="AJ216" s="151">
        <v>29221</v>
      </c>
      <c r="AK216" s="147"/>
      <c r="AL216" s="148">
        <f t="shared" si="3"/>
        <v>38.18904109589041</v>
      </c>
    </row>
    <row r="217" spans="1:38" x14ac:dyDescent="0.25">
      <c r="A217" s="152">
        <v>734133</v>
      </c>
      <c r="B217" s="152">
        <v>193309</v>
      </c>
      <c r="C217" s="152">
        <v>158868</v>
      </c>
      <c r="D217" s="152">
        <v>291723</v>
      </c>
      <c r="E217" s="153" t="s">
        <v>19051</v>
      </c>
      <c r="F217" s="153" t="s">
        <v>19050</v>
      </c>
      <c r="G217" s="152">
        <v>133</v>
      </c>
      <c r="H217" s="153" t="s">
        <v>18687</v>
      </c>
      <c r="I217" s="154" t="s">
        <v>18695</v>
      </c>
      <c r="J217" s="153" t="s">
        <v>19799</v>
      </c>
      <c r="K217" s="152">
        <v>1</v>
      </c>
      <c r="L217" s="153" t="s">
        <v>18684</v>
      </c>
      <c r="M217" s="153" t="s">
        <v>509</v>
      </c>
      <c r="N217" s="153" t="s">
        <v>509</v>
      </c>
      <c r="O217" s="152">
        <v>1.5E-3</v>
      </c>
      <c r="P217" s="153" t="s">
        <v>18693</v>
      </c>
      <c r="Q217" s="153" t="s">
        <v>18692</v>
      </c>
      <c r="R217" s="153" t="s">
        <v>18673</v>
      </c>
      <c r="S217" s="152">
        <v>0.06</v>
      </c>
      <c r="T217" s="153" t="s">
        <v>18681</v>
      </c>
      <c r="U217" s="153" t="s">
        <v>18680</v>
      </c>
      <c r="V217" s="152">
        <v>2015</v>
      </c>
      <c r="W217" s="153" t="s">
        <v>18679</v>
      </c>
      <c r="AA217" s="153" t="s">
        <v>18678</v>
      </c>
      <c r="AB217" s="153" t="s">
        <v>18677</v>
      </c>
      <c r="AC217" s="153" t="s">
        <v>18676</v>
      </c>
      <c r="AD217" s="153" t="s">
        <v>18675</v>
      </c>
      <c r="AE217" s="153" t="s">
        <v>18674</v>
      </c>
      <c r="AF217" s="153" t="s">
        <v>18673</v>
      </c>
      <c r="AG217" s="152">
        <v>1.2999999999999999E-3</v>
      </c>
      <c r="AH217" s="153" t="s">
        <v>12212</v>
      </c>
      <c r="AI217" s="152">
        <v>2015</v>
      </c>
      <c r="AJ217" s="151">
        <v>40909</v>
      </c>
      <c r="AK217" s="147"/>
      <c r="AL217" s="148">
        <f t="shared" si="3"/>
        <v>6.1671232876712327</v>
      </c>
    </row>
    <row r="218" spans="1:38" x14ac:dyDescent="0.25">
      <c r="A218" s="152">
        <v>734079</v>
      </c>
      <c r="B218" s="152">
        <v>160465</v>
      </c>
      <c r="C218" s="152">
        <v>134340</v>
      </c>
      <c r="D218" s="152">
        <v>291723</v>
      </c>
      <c r="E218" s="153" t="s">
        <v>19051</v>
      </c>
      <c r="F218" s="153" t="s">
        <v>19050</v>
      </c>
      <c r="G218" s="152">
        <v>26</v>
      </c>
      <c r="H218" s="153" t="s">
        <v>18687</v>
      </c>
      <c r="I218" s="154" t="s">
        <v>18695</v>
      </c>
      <c r="J218" s="153" t="s">
        <v>19796</v>
      </c>
      <c r="K218" s="152">
        <v>1</v>
      </c>
      <c r="L218" s="153" t="s">
        <v>19795</v>
      </c>
      <c r="M218" s="153" t="s">
        <v>509</v>
      </c>
      <c r="N218" s="153" t="s">
        <v>509</v>
      </c>
      <c r="O218" s="152">
        <v>1.5E-3</v>
      </c>
      <c r="P218" s="153" t="s">
        <v>18693</v>
      </c>
      <c r="Q218" s="153" t="s">
        <v>18692</v>
      </c>
      <c r="R218" s="153" t="s">
        <v>18673</v>
      </c>
      <c r="S218" s="152">
        <v>0.06</v>
      </c>
      <c r="T218" s="153" t="s">
        <v>18681</v>
      </c>
      <c r="U218" s="153" t="s">
        <v>18680</v>
      </c>
      <c r="V218" s="152">
        <v>2015</v>
      </c>
      <c r="W218" s="153" t="s">
        <v>18679</v>
      </c>
      <c r="AA218" s="153" t="s">
        <v>18678</v>
      </c>
      <c r="AB218" s="153" t="s">
        <v>18677</v>
      </c>
      <c r="AC218" s="153" t="s">
        <v>18676</v>
      </c>
      <c r="AD218" s="153" t="s">
        <v>18675</v>
      </c>
      <c r="AE218" s="153" t="s">
        <v>18674</v>
      </c>
      <c r="AF218" s="153" t="s">
        <v>18673</v>
      </c>
      <c r="AG218" s="152">
        <v>1.2999999999999999E-3</v>
      </c>
      <c r="AH218" s="153" t="s">
        <v>12212</v>
      </c>
      <c r="AI218" s="152">
        <v>2015</v>
      </c>
      <c r="AJ218" s="151">
        <v>30133</v>
      </c>
      <c r="AK218" s="147"/>
      <c r="AL218" s="148">
        <f t="shared" si="3"/>
        <v>35.69041095890411</v>
      </c>
    </row>
    <row r="219" spans="1:38" x14ac:dyDescent="0.25">
      <c r="A219" s="152">
        <v>734205</v>
      </c>
      <c r="B219" s="152">
        <v>180668</v>
      </c>
      <c r="C219" s="152">
        <v>149295</v>
      </c>
      <c r="D219" s="152">
        <v>291723</v>
      </c>
      <c r="E219" s="153" t="s">
        <v>19051</v>
      </c>
      <c r="F219" s="153" t="s">
        <v>19050</v>
      </c>
      <c r="G219" s="152">
        <v>112</v>
      </c>
      <c r="H219" s="153" t="s">
        <v>18687</v>
      </c>
      <c r="I219" s="154" t="s">
        <v>18695</v>
      </c>
      <c r="J219" s="153" t="s">
        <v>19688</v>
      </c>
      <c r="K219" s="152">
        <v>1</v>
      </c>
      <c r="L219" s="153" t="s">
        <v>18708</v>
      </c>
      <c r="M219" s="153" t="s">
        <v>509</v>
      </c>
      <c r="N219" s="153" t="s">
        <v>509</v>
      </c>
      <c r="O219" s="152">
        <v>1.5E-3</v>
      </c>
      <c r="P219" s="153" t="s">
        <v>18693</v>
      </c>
      <c r="Q219" s="153" t="s">
        <v>18692</v>
      </c>
      <c r="R219" s="153" t="s">
        <v>18673</v>
      </c>
      <c r="S219" s="152">
        <v>0.05</v>
      </c>
      <c r="T219" s="153" t="s">
        <v>18681</v>
      </c>
      <c r="U219" s="153" t="s">
        <v>18680</v>
      </c>
      <c r="V219" s="152">
        <v>2015</v>
      </c>
      <c r="W219" s="153" t="s">
        <v>18679</v>
      </c>
      <c r="AA219" s="153" t="s">
        <v>18678</v>
      </c>
      <c r="AB219" s="153" t="s">
        <v>18677</v>
      </c>
      <c r="AC219" s="153" t="s">
        <v>18676</v>
      </c>
      <c r="AD219" s="153" t="s">
        <v>18675</v>
      </c>
      <c r="AE219" s="153" t="s">
        <v>18674</v>
      </c>
      <c r="AF219" s="153" t="s">
        <v>18673</v>
      </c>
      <c r="AG219" s="152">
        <v>1.1000000000000001E-3</v>
      </c>
      <c r="AH219" s="153" t="s">
        <v>12212</v>
      </c>
      <c r="AI219" s="152">
        <v>2015</v>
      </c>
      <c r="AJ219" s="151">
        <v>24504</v>
      </c>
      <c r="AK219" s="147"/>
      <c r="AL219" s="148">
        <f t="shared" si="3"/>
        <v>51.112328767123287</v>
      </c>
    </row>
    <row r="220" spans="1:38" x14ac:dyDescent="0.25">
      <c r="A220" s="152">
        <v>734152</v>
      </c>
      <c r="B220" s="152">
        <v>186306</v>
      </c>
      <c r="C220" s="152">
        <v>153568</v>
      </c>
      <c r="D220" s="152">
        <v>291723</v>
      </c>
      <c r="E220" s="153" t="s">
        <v>19051</v>
      </c>
      <c r="F220" s="153" t="s">
        <v>19050</v>
      </c>
      <c r="G220" s="152">
        <v>129</v>
      </c>
      <c r="H220" s="153" t="s">
        <v>18687</v>
      </c>
      <c r="I220" s="154" t="s">
        <v>18695</v>
      </c>
      <c r="J220" s="153" t="s">
        <v>19049</v>
      </c>
      <c r="K220" s="152">
        <v>1</v>
      </c>
      <c r="L220" s="153" t="s">
        <v>18684</v>
      </c>
      <c r="M220" s="153" t="s">
        <v>509</v>
      </c>
      <c r="N220" s="153" t="s">
        <v>509</v>
      </c>
      <c r="O220" s="152">
        <v>1.5E-3</v>
      </c>
      <c r="P220" s="153" t="s">
        <v>18693</v>
      </c>
      <c r="Q220" s="153" t="s">
        <v>18692</v>
      </c>
      <c r="R220" s="153" t="s">
        <v>18673</v>
      </c>
      <c r="S220" s="152">
        <v>0.01</v>
      </c>
      <c r="T220" s="153" t="s">
        <v>18681</v>
      </c>
      <c r="U220" s="153" t="s">
        <v>18680</v>
      </c>
      <c r="V220" s="152">
        <v>2015</v>
      </c>
      <c r="W220" s="153" t="s">
        <v>18679</v>
      </c>
      <c r="AA220" s="153" t="s">
        <v>18678</v>
      </c>
      <c r="AB220" s="153" t="s">
        <v>18677</v>
      </c>
      <c r="AC220" s="153" t="s">
        <v>18676</v>
      </c>
      <c r="AD220" s="153" t="s">
        <v>18675</v>
      </c>
      <c r="AE220" s="153" t="s">
        <v>18674</v>
      </c>
      <c r="AF220" s="153" t="s">
        <v>18673</v>
      </c>
      <c r="AG220" s="152">
        <v>2.0000000000000001E-4</v>
      </c>
      <c r="AH220" s="153" t="s">
        <v>12212</v>
      </c>
      <c r="AI220" s="152">
        <v>2015</v>
      </c>
      <c r="AJ220" s="151">
        <v>39448</v>
      </c>
      <c r="AK220" s="147"/>
      <c r="AL220" s="148">
        <f t="shared" si="3"/>
        <v>10.169863013698631</v>
      </c>
    </row>
    <row r="221" spans="1:38" x14ac:dyDescent="0.25">
      <c r="A221" s="152">
        <v>663611</v>
      </c>
      <c r="B221" s="152">
        <v>185663</v>
      </c>
      <c r="C221" s="152">
        <v>153005</v>
      </c>
      <c r="D221" s="152">
        <v>379067</v>
      </c>
      <c r="E221" s="153" t="s">
        <v>20179</v>
      </c>
      <c r="F221" s="153" t="s">
        <v>20178</v>
      </c>
      <c r="G221" s="152">
        <v>7</v>
      </c>
      <c r="H221" s="153" t="s">
        <v>18687</v>
      </c>
      <c r="I221" s="154" t="s">
        <v>18695</v>
      </c>
      <c r="J221" s="153" t="s">
        <v>19773</v>
      </c>
      <c r="K221" s="152">
        <v>1</v>
      </c>
      <c r="L221" s="153" t="s">
        <v>18684</v>
      </c>
      <c r="M221" s="153" t="s">
        <v>509</v>
      </c>
      <c r="N221" s="153" t="s">
        <v>509</v>
      </c>
      <c r="O221" s="152">
        <v>1.5E-3</v>
      </c>
      <c r="P221" s="153" t="s">
        <v>18722</v>
      </c>
      <c r="Q221" s="153" t="s">
        <v>18721</v>
      </c>
      <c r="R221" s="153" t="s">
        <v>18673</v>
      </c>
      <c r="S221" s="152">
        <v>0.67400000000000004</v>
      </c>
      <c r="T221" s="153" t="s">
        <v>18681</v>
      </c>
      <c r="U221" s="153" t="s">
        <v>18680</v>
      </c>
      <c r="V221" s="152">
        <v>2013</v>
      </c>
      <c r="W221" s="153" t="s">
        <v>18679</v>
      </c>
      <c r="AA221" s="153" t="s">
        <v>19163</v>
      </c>
      <c r="AB221" s="153" t="s">
        <v>19162</v>
      </c>
      <c r="AC221" s="153" t="s">
        <v>18676</v>
      </c>
      <c r="AD221" s="153" t="s">
        <v>18675</v>
      </c>
      <c r="AE221" s="153" t="s">
        <v>18674</v>
      </c>
      <c r="AF221" s="153" t="s">
        <v>18673</v>
      </c>
      <c r="AG221" s="152">
        <v>2.0999999999999999E-3</v>
      </c>
      <c r="AH221" s="153" t="s">
        <v>12212</v>
      </c>
      <c r="AI221" s="152">
        <v>2013</v>
      </c>
      <c r="AJ221" s="151">
        <v>38687</v>
      </c>
      <c r="AK221" s="147"/>
      <c r="AL221" s="148">
        <f t="shared" si="3"/>
        <v>12.254794520547945</v>
      </c>
    </row>
    <row r="222" spans="1:38" x14ac:dyDescent="0.25">
      <c r="A222" s="152">
        <v>738943</v>
      </c>
      <c r="B222" s="152">
        <v>195590</v>
      </c>
      <c r="C222" s="152">
        <v>160754</v>
      </c>
      <c r="D222" s="152">
        <v>334411</v>
      </c>
      <c r="E222" s="153" t="s">
        <v>19913</v>
      </c>
      <c r="F222" s="153" t="s">
        <v>19912</v>
      </c>
      <c r="G222" s="152">
        <v>4</v>
      </c>
      <c r="H222" s="153" t="s">
        <v>18687</v>
      </c>
      <c r="I222" s="154" t="s">
        <v>18695</v>
      </c>
      <c r="J222" s="153" t="s">
        <v>21221</v>
      </c>
      <c r="K222" s="152">
        <v>1</v>
      </c>
      <c r="L222" s="153" t="s">
        <v>509</v>
      </c>
      <c r="M222" s="153" t="s">
        <v>509</v>
      </c>
      <c r="N222" s="153" t="s">
        <v>509</v>
      </c>
      <c r="O222" s="152">
        <v>1.5E-3</v>
      </c>
      <c r="P222" s="153" t="s">
        <v>18784</v>
      </c>
      <c r="Q222" s="153" t="s">
        <v>18783</v>
      </c>
      <c r="R222" s="153" t="s">
        <v>18673</v>
      </c>
      <c r="S222" s="152">
        <v>16.899999999999999</v>
      </c>
      <c r="T222" s="153" t="s">
        <v>18757</v>
      </c>
      <c r="U222" s="153" t="s">
        <v>18680</v>
      </c>
      <c r="V222" s="152">
        <v>2015</v>
      </c>
      <c r="W222" s="153" t="s">
        <v>18679</v>
      </c>
      <c r="AA222" s="153" t="s">
        <v>18753</v>
      </c>
      <c r="AB222" s="153" t="s">
        <v>18752</v>
      </c>
      <c r="AC222" s="153" t="s">
        <v>18676</v>
      </c>
      <c r="AD222" s="153" t="s">
        <v>18675</v>
      </c>
      <c r="AE222" s="153" t="s">
        <v>18674</v>
      </c>
      <c r="AF222" s="153" t="s">
        <v>18673</v>
      </c>
      <c r="AG222" s="152">
        <v>1.4999999999999999E-2</v>
      </c>
      <c r="AH222" s="153" t="s">
        <v>12212</v>
      </c>
      <c r="AI222" s="152">
        <v>2015</v>
      </c>
      <c r="AJ222" s="151">
        <v>39151</v>
      </c>
      <c r="AK222" s="147"/>
      <c r="AL222" s="148">
        <f t="shared" si="3"/>
        <v>10.983561643835616</v>
      </c>
    </row>
    <row r="223" spans="1:38" x14ac:dyDescent="0.25">
      <c r="A223" s="152">
        <v>738947</v>
      </c>
      <c r="B223" s="152">
        <v>195589</v>
      </c>
      <c r="C223" s="152">
        <v>160753</v>
      </c>
      <c r="D223" s="152">
        <v>334411</v>
      </c>
      <c r="E223" s="153" t="s">
        <v>19913</v>
      </c>
      <c r="F223" s="153" t="s">
        <v>19912</v>
      </c>
      <c r="G223" s="152">
        <v>3</v>
      </c>
      <c r="H223" s="153" t="s">
        <v>18687</v>
      </c>
      <c r="I223" s="154" t="s">
        <v>18695</v>
      </c>
      <c r="J223" s="153" t="s">
        <v>19911</v>
      </c>
      <c r="K223" s="152">
        <v>1</v>
      </c>
      <c r="L223" s="153" t="s">
        <v>18778</v>
      </c>
      <c r="M223" s="153" t="s">
        <v>509</v>
      </c>
      <c r="N223" s="153" t="s">
        <v>509</v>
      </c>
      <c r="O223" s="152">
        <v>1.5E-3</v>
      </c>
      <c r="P223" s="153" t="s">
        <v>18707</v>
      </c>
      <c r="Q223" s="153" t="s">
        <v>18706</v>
      </c>
      <c r="R223" s="153" t="s">
        <v>18673</v>
      </c>
      <c r="S223" s="152">
        <v>0.21</v>
      </c>
      <c r="T223" s="153" t="s">
        <v>18681</v>
      </c>
      <c r="U223" s="153" t="s">
        <v>18680</v>
      </c>
      <c r="V223" s="152">
        <v>2015</v>
      </c>
      <c r="W223" s="153" t="s">
        <v>18679</v>
      </c>
      <c r="AA223" s="153" t="s">
        <v>18753</v>
      </c>
      <c r="AB223" s="153" t="s">
        <v>18752</v>
      </c>
      <c r="AC223" s="153" t="s">
        <v>18676</v>
      </c>
      <c r="AD223" s="153" t="s">
        <v>18675</v>
      </c>
      <c r="AE223" s="153" t="s">
        <v>18674</v>
      </c>
      <c r="AF223" s="153" t="s">
        <v>18673</v>
      </c>
      <c r="AG223" s="152">
        <v>1.5E-3</v>
      </c>
      <c r="AH223" s="153" t="s">
        <v>12212</v>
      </c>
      <c r="AI223" s="152">
        <v>2015</v>
      </c>
      <c r="AJ223" s="151">
        <v>41766</v>
      </c>
      <c r="AK223" s="147"/>
      <c r="AL223" s="148">
        <f t="shared" si="3"/>
        <v>3.8191780821917809</v>
      </c>
    </row>
    <row r="224" spans="1:38" x14ac:dyDescent="0.25">
      <c r="A224" s="152">
        <v>741840</v>
      </c>
      <c r="B224" s="152">
        <v>189756</v>
      </c>
      <c r="C224" s="152">
        <v>156376</v>
      </c>
      <c r="D224" s="152">
        <v>52284</v>
      </c>
      <c r="E224" s="153" t="s">
        <v>18720</v>
      </c>
      <c r="F224" s="153" t="s">
        <v>18719</v>
      </c>
      <c r="G224" s="152">
        <v>14</v>
      </c>
      <c r="H224" s="153" t="s">
        <v>18687</v>
      </c>
      <c r="I224" s="154" t="s">
        <v>18718</v>
      </c>
      <c r="J224" s="153" t="s">
        <v>21576</v>
      </c>
      <c r="K224" s="152">
        <v>2</v>
      </c>
      <c r="L224" s="153" t="s">
        <v>18694</v>
      </c>
      <c r="M224" s="153" t="s">
        <v>509</v>
      </c>
      <c r="N224" s="153" t="s">
        <v>509</v>
      </c>
      <c r="O224" s="152">
        <v>1.5E-3</v>
      </c>
      <c r="P224" s="153" t="s">
        <v>18707</v>
      </c>
      <c r="Q224" s="153" t="s">
        <v>18706</v>
      </c>
      <c r="R224" s="153" t="s">
        <v>18673</v>
      </c>
      <c r="S224" s="152">
        <v>126.815</v>
      </c>
      <c r="T224" s="153" t="s">
        <v>18681</v>
      </c>
      <c r="U224" s="153" t="s">
        <v>18680</v>
      </c>
      <c r="V224" s="152">
        <v>2015</v>
      </c>
      <c r="W224" s="153" t="s">
        <v>18679</v>
      </c>
      <c r="AA224" s="153" t="s">
        <v>18715</v>
      </c>
      <c r="AB224" s="153" t="s">
        <v>18714</v>
      </c>
      <c r="AC224" s="153" t="s">
        <v>18676</v>
      </c>
      <c r="AD224" s="153" t="s">
        <v>18675</v>
      </c>
      <c r="AE224" s="153" t="s">
        <v>18674</v>
      </c>
      <c r="AF224" s="153" t="s">
        <v>18673</v>
      </c>
      <c r="AG224" s="152">
        <v>6.1100000000000002E-2</v>
      </c>
      <c r="AH224" s="153" t="s">
        <v>12212</v>
      </c>
      <c r="AI224" s="152">
        <v>2015</v>
      </c>
      <c r="AJ224" s="151">
        <v>39553</v>
      </c>
      <c r="AK224" s="147"/>
      <c r="AL224" s="148">
        <f t="shared" si="3"/>
        <v>9.882191780821918</v>
      </c>
    </row>
    <row r="225" spans="1:38" x14ac:dyDescent="0.25">
      <c r="A225" s="152">
        <v>741846</v>
      </c>
      <c r="B225" s="152">
        <v>189754</v>
      </c>
      <c r="C225" s="152">
        <v>156375</v>
      </c>
      <c r="D225" s="152">
        <v>52284</v>
      </c>
      <c r="E225" s="153" t="s">
        <v>18720</v>
      </c>
      <c r="F225" s="153" t="s">
        <v>18719</v>
      </c>
      <c r="G225" s="152">
        <v>13</v>
      </c>
      <c r="H225" s="153" t="s">
        <v>18687</v>
      </c>
      <c r="I225" s="154" t="s">
        <v>18718</v>
      </c>
      <c r="J225" s="153" t="s">
        <v>21551</v>
      </c>
      <c r="K225" s="152">
        <v>2</v>
      </c>
      <c r="L225" s="153" t="s">
        <v>18694</v>
      </c>
      <c r="M225" s="153" t="s">
        <v>509</v>
      </c>
      <c r="N225" s="153" t="s">
        <v>509</v>
      </c>
      <c r="O225" s="152">
        <v>1.5E-3</v>
      </c>
      <c r="P225" s="153" t="s">
        <v>18707</v>
      </c>
      <c r="Q225" s="153" t="s">
        <v>18706</v>
      </c>
      <c r="R225" s="153" t="s">
        <v>18673</v>
      </c>
      <c r="S225" s="152">
        <v>106.24299999999999</v>
      </c>
      <c r="T225" s="153" t="s">
        <v>18681</v>
      </c>
      <c r="U225" s="153" t="s">
        <v>18680</v>
      </c>
      <c r="V225" s="152">
        <v>2015</v>
      </c>
      <c r="W225" s="153" t="s">
        <v>18679</v>
      </c>
      <c r="AA225" s="153" t="s">
        <v>18715</v>
      </c>
      <c r="AB225" s="153" t="s">
        <v>18714</v>
      </c>
      <c r="AC225" s="153" t="s">
        <v>18676</v>
      </c>
      <c r="AD225" s="153" t="s">
        <v>18675</v>
      </c>
      <c r="AE225" s="153" t="s">
        <v>18674</v>
      </c>
      <c r="AF225" s="153" t="s">
        <v>18673</v>
      </c>
      <c r="AG225" s="152">
        <v>5.11E-2</v>
      </c>
      <c r="AH225" s="153" t="s">
        <v>12212</v>
      </c>
      <c r="AI225" s="152">
        <v>2015</v>
      </c>
      <c r="AJ225" s="151">
        <v>39553</v>
      </c>
      <c r="AK225" s="147"/>
      <c r="AL225" s="148">
        <f t="shared" si="3"/>
        <v>9.882191780821918</v>
      </c>
    </row>
    <row r="226" spans="1:38" x14ac:dyDescent="0.25">
      <c r="A226" s="152">
        <v>741829</v>
      </c>
      <c r="B226" s="152">
        <v>153848</v>
      </c>
      <c r="C226" s="152">
        <v>128280</v>
      </c>
      <c r="D226" s="152">
        <v>52284</v>
      </c>
      <c r="E226" s="153" t="s">
        <v>18720</v>
      </c>
      <c r="F226" s="153" t="s">
        <v>18719</v>
      </c>
      <c r="G226" s="152">
        <v>3</v>
      </c>
      <c r="H226" s="153" t="s">
        <v>18687</v>
      </c>
      <c r="I226" s="154" t="s">
        <v>18718</v>
      </c>
      <c r="J226" s="153" t="s">
        <v>18717</v>
      </c>
      <c r="K226" s="152">
        <v>1</v>
      </c>
      <c r="L226" s="153" t="s">
        <v>18716</v>
      </c>
      <c r="M226" s="153" t="s">
        <v>509</v>
      </c>
      <c r="N226" s="153" t="s">
        <v>509</v>
      </c>
      <c r="O226" s="152">
        <v>1.5E-3</v>
      </c>
      <c r="P226" s="153" t="s">
        <v>18683</v>
      </c>
      <c r="Q226" s="153" t="s">
        <v>18682</v>
      </c>
      <c r="R226" s="153" t="s">
        <v>18673</v>
      </c>
      <c r="S226" s="152">
        <v>0</v>
      </c>
      <c r="T226" s="153" t="s">
        <v>18681</v>
      </c>
      <c r="U226" s="153" t="s">
        <v>18680</v>
      </c>
      <c r="V226" s="152">
        <v>2015</v>
      </c>
      <c r="W226" s="153" t="s">
        <v>18679</v>
      </c>
      <c r="AA226" s="153" t="s">
        <v>18715</v>
      </c>
      <c r="AB226" s="153" t="s">
        <v>18714</v>
      </c>
      <c r="AC226" s="153" t="s">
        <v>18676</v>
      </c>
      <c r="AD226" s="153" t="s">
        <v>18675</v>
      </c>
      <c r="AE226" s="153" t="s">
        <v>18674</v>
      </c>
      <c r="AF226" s="153" t="s">
        <v>18673</v>
      </c>
      <c r="AG226" s="152">
        <v>0</v>
      </c>
      <c r="AH226" s="153" t="s">
        <v>12212</v>
      </c>
      <c r="AI226" s="152">
        <v>2015</v>
      </c>
      <c r="AJ226" s="151">
        <v>28216</v>
      </c>
      <c r="AK226" s="147"/>
      <c r="AL226" s="148">
        <f t="shared" si="3"/>
        <v>40.942465753424656</v>
      </c>
    </row>
    <row r="227" spans="1:38" x14ac:dyDescent="0.25">
      <c r="A227" s="152">
        <v>741823</v>
      </c>
      <c r="B227" s="152">
        <v>153854</v>
      </c>
      <c r="C227" s="152">
        <v>128285</v>
      </c>
      <c r="D227" s="152">
        <v>52284</v>
      </c>
      <c r="E227" s="153" t="s">
        <v>18720</v>
      </c>
      <c r="F227" s="153" t="s">
        <v>18719</v>
      </c>
      <c r="G227" s="152">
        <v>9</v>
      </c>
      <c r="H227" s="153" t="s">
        <v>18687</v>
      </c>
      <c r="I227" s="154" t="s">
        <v>18695</v>
      </c>
      <c r="J227" s="153" t="s">
        <v>19574</v>
      </c>
      <c r="K227" s="152">
        <v>1</v>
      </c>
      <c r="L227" s="153" t="s">
        <v>19573</v>
      </c>
      <c r="M227" s="153" t="s">
        <v>509</v>
      </c>
      <c r="N227" s="153" t="s">
        <v>509</v>
      </c>
      <c r="O227" s="152">
        <v>1.5E-3</v>
      </c>
      <c r="P227" s="153" t="s">
        <v>19237</v>
      </c>
      <c r="Q227" s="153" t="s">
        <v>19236</v>
      </c>
      <c r="R227" s="153" t="s">
        <v>18673</v>
      </c>
      <c r="S227" s="152">
        <v>4.2000000000000003E-2</v>
      </c>
      <c r="T227" s="153" t="s">
        <v>18681</v>
      </c>
      <c r="U227" s="153" t="s">
        <v>18680</v>
      </c>
      <c r="V227" s="152">
        <v>2015</v>
      </c>
      <c r="W227" s="153" t="s">
        <v>18679</v>
      </c>
      <c r="AA227" s="153" t="s">
        <v>18715</v>
      </c>
      <c r="AB227" s="153" t="s">
        <v>18714</v>
      </c>
      <c r="AC227" s="153" t="s">
        <v>18676</v>
      </c>
      <c r="AD227" s="153" t="s">
        <v>18675</v>
      </c>
      <c r="AE227" s="153" t="s">
        <v>18674</v>
      </c>
      <c r="AF227" s="153" t="s">
        <v>18673</v>
      </c>
      <c r="AG227" s="152">
        <v>8.9999999999999998E-4</v>
      </c>
      <c r="AH227" s="153" t="s">
        <v>12212</v>
      </c>
      <c r="AI227" s="152">
        <v>2015</v>
      </c>
      <c r="AJ227" s="151">
        <v>37408</v>
      </c>
      <c r="AK227" s="147"/>
      <c r="AL227" s="148">
        <f t="shared" si="3"/>
        <v>15.758904109589041</v>
      </c>
    </row>
    <row r="228" spans="1:38" x14ac:dyDescent="0.25">
      <c r="A228" s="152">
        <v>741826</v>
      </c>
      <c r="B228" s="152">
        <v>153851</v>
      </c>
      <c r="C228" s="152">
        <v>128282</v>
      </c>
      <c r="D228" s="152">
        <v>52284</v>
      </c>
      <c r="E228" s="153" t="s">
        <v>18720</v>
      </c>
      <c r="F228" s="153" t="s">
        <v>18719</v>
      </c>
      <c r="G228" s="152">
        <v>5</v>
      </c>
      <c r="H228" s="153" t="s">
        <v>18687</v>
      </c>
      <c r="I228" s="154" t="s">
        <v>18695</v>
      </c>
      <c r="J228" s="153" t="s">
        <v>18724</v>
      </c>
      <c r="K228" s="152">
        <v>1</v>
      </c>
      <c r="L228" s="153" t="s">
        <v>18723</v>
      </c>
      <c r="M228" s="153" t="s">
        <v>509</v>
      </c>
      <c r="N228" s="153" t="s">
        <v>509</v>
      </c>
      <c r="O228" s="152">
        <v>1.5E-3</v>
      </c>
      <c r="P228" s="153" t="s">
        <v>18722</v>
      </c>
      <c r="Q228" s="153" t="s">
        <v>18721</v>
      </c>
      <c r="R228" s="153" t="s">
        <v>18673</v>
      </c>
      <c r="S228" s="152">
        <v>0</v>
      </c>
      <c r="T228" s="153" t="s">
        <v>18681</v>
      </c>
      <c r="U228" s="153" t="s">
        <v>18680</v>
      </c>
      <c r="V228" s="152">
        <v>2015</v>
      </c>
      <c r="W228" s="153" t="s">
        <v>18679</v>
      </c>
      <c r="AA228" s="153" t="s">
        <v>18715</v>
      </c>
      <c r="AB228" s="153" t="s">
        <v>18714</v>
      </c>
      <c r="AC228" s="153" t="s">
        <v>18676</v>
      </c>
      <c r="AD228" s="153" t="s">
        <v>18675</v>
      </c>
      <c r="AE228" s="153" t="s">
        <v>18674</v>
      </c>
      <c r="AF228" s="153" t="s">
        <v>18673</v>
      </c>
      <c r="AG228" s="152">
        <v>0</v>
      </c>
      <c r="AH228" s="153" t="s">
        <v>12212</v>
      </c>
      <c r="AI228" s="152">
        <v>2015</v>
      </c>
      <c r="AJ228" s="151">
        <v>22951</v>
      </c>
      <c r="AK228" s="147"/>
      <c r="AL228" s="148">
        <f t="shared" si="3"/>
        <v>55.367123287671234</v>
      </c>
    </row>
    <row r="229" spans="1:38" x14ac:dyDescent="0.25">
      <c r="A229" s="152">
        <v>669521</v>
      </c>
      <c r="B229" s="152">
        <v>188699</v>
      </c>
      <c r="C229" s="152">
        <v>155567</v>
      </c>
      <c r="D229" s="152">
        <v>52128</v>
      </c>
      <c r="E229" s="153">
        <v>1190335</v>
      </c>
      <c r="F229" s="153" t="s">
        <v>19431</v>
      </c>
      <c r="G229" s="152">
        <v>17</v>
      </c>
      <c r="H229" s="153" t="s">
        <v>18687</v>
      </c>
      <c r="I229" s="154" t="s">
        <v>18695</v>
      </c>
      <c r="J229" s="153" t="s">
        <v>19943</v>
      </c>
      <c r="K229" s="152">
        <v>1</v>
      </c>
      <c r="L229" s="153" t="s">
        <v>509</v>
      </c>
      <c r="M229" s="153" t="s">
        <v>509</v>
      </c>
      <c r="N229" s="153" t="s">
        <v>509</v>
      </c>
      <c r="O229" s="152">
        <v>1.5E-3</v>
      </c>
      <c r="P229" s="153" t="s">
        <v>18707</v>
      </c>
      <c r="Q229" s="153" t="s">
        <v>18706</v>
      </c>
      <c r="R229" s="153" t="s">
        <v>18673</v>
      </c>
      <c r="S229" s="152">
        <v>0.21099999999999999</v>
      </c>
      <c r="T229" s="153" t="s">
        <v>18681</v>
      </c>
      <c r="U229" s="153" t="s">
        <v>18680</v>
      </c>
      <c r="V229" s="152">
        <v>2013</v>
      </c>
      <c r="W229" s="153" t="s">
        <v>18679</v>
      </c>
      <c r="AA229" s="153" t="s">
        <v>18678</v>
      </c>
      <c r="AB229" s="153" t="s">
        <v>18677</v>
      </c>
      <c r="AC229" s="153" t="s">
        <v>18676</v>
      </c>
      <c r="AD229" s="153" t="s">
        <v>18675</v>
      </c>
      <c r="AE229" s="153" t="s">
        <v>18674</v>
      </c>
      <c r="AF229" s="153" t="s">
        <v>18673</v>
      </c>
      <c r="AG229" s="152">
        <v>1.5E-3</v>
      </c>
      <c r="AH229" s="153" t="s">
        <v>12212</v>
      </c>
      <c r="AI229" s="152">
        <v>2013</v>
      </c>
      <c r="AJ229" s="151">
        <v>39814</v>
      </c>
      <c r="AK229" s="147"/>
      <c r="AL229" s="148">
        <f t="shared" si="3"/>
        <v>9.1671232876712327</v>
      </c>
    </row>
    <row r="230" spans="1:38" x14ac:dyDescent="0.25">
      <c r="A230" s="152">
        <v>669528</v>
      </c>
      <c r="B230" s="152">
        <v>188697</v>
      </c>
      <c r="C230" s="152">
        <v>155566</v>
      </c>
      <c r="D230" s="152">
        <v>52128</v>
      </c>
      <c r="E230" s="153" t="s">
        <v>19432</v>
      </c>
      <c r="F230" s="153" t="s">
        <v>19431</v>
      </c>
      <c r="G230" s="152">
        <v>16</v>
      </c>
      <c r="H230" s="153" t="s">
        <v>18687</v>
      </c>
      <c r="I230" s="154" t="s">
        <v>18695</v>
      </c>
      <c r="J230" s="153" t="s">
        <v>19942</v>
      </c>
      <c r="K230" s="152">
        <v>1</v>
      </c>
      <c r="L230" s="153" t="s">
        <v>509</v>
      </c>
      <c r="M230" s="153" t="s">
        <v>509</v>
      </c>
      <c r="N230" s="153" t="s">
        <v>509</v>
      </c>
      <c r="O230" s="152">
        <v>1.5E-3</v>
      </c>
      <c r="P230" s="153" t="s">
        <v>18707</v>
      </c>
      <c r="Q230" s="153" t="s">
        <v>18706</v>
      </c>
      <c r="R230" s="153" t="s">
        <v>18673</v>
      </c>
      <c r="S230" s="152">
        <v>0.21099999999999999</v>
      </c>
      <c r="T230" s="153" t="s">
        <v>18681</v>
      </c>
      <c r="U230" s="153" t="s">
        <v>18680</v>
      </c>
      <c r="V230" s="152">
        <v>2013</v>
      </c>
      <c r="W230" s="153" t="s">
        <v>18679</v>
      </c>
      <c r="AA230" s="153" t="s">
        <v>18678</v>
      </c>
      <c r="AB230" s="153" t="s">
        <v>18677</v>
      </c>
      <c r="AC230" s="153" t="s">
        <v>18676</v>
      </c>
      <c r="AD230" s="153" t="s">
        <v>18675</v>
      </c>
      <c r="AE230" s="153" t="s">
        <v>18674</v>
      </c>
      <c r="AF230" s="153" t="s">
        <v>18673</v>
      </c>
      <c r="AG230" s="152">
        <v>1.5E-3</v>
      </c>
      <c r="AH230" s="153" t="s">
        <v>12212</v>
      </c>
      <c r="AI230" s="152">
        <v>2013</v>
      </c>
      <c r="AJ230" s="151">
        <v>39814</v>
      </c>
      <c r="AK230" s="147"/>
      <c r="AL230" s="148">
        <f t="shared" si="3"/>
        <v>9.1671232876712327</v>
      </c>
    </row>
    <row r="231" spans="1:38" x14ac:dyDescent="0.25">
      <c r="A231" s="152">
        <v>669481</v>
      </c>
      <c r="B231" s="152">
        <v>190835</v>
      </c>
      <c r="C231" s="152">
        <v>157093</v>
      </c>
      <c r="D231" s="152">
        <v>52128</v>
      </c>
      <c r="E231" s="153" t="s">
        <v>19432</v>
      </c>
      <c r="F231" s="153" t="s">
        <v>19431</v>
      </c>
      <c r="G231" s="152">
        <v>25</v>
      </c>
      <c r="H231" s="153" t="s">
        <v>18687</v>
      </c>
      <c r="I231" s="154" t="s">
        <v>18695</v>
      </c>
      <c r="J231" s="153" t="s">
        <v>19456</v>
      </c>
      <c r="K231" s="152">
        <v>1</v>
      </c>
      <c r="L231" s="153" t="s">
        <v>509</v>
      </c>
      <c r="M231" s="153" t="s">
        <v>509</v>
      </c>
      <c r="N231" s="153" t="s">
        <v>509</v>
      </c>
      <c r="O231" s="152">
        <v>1.5E-3</v>
      </c>
      <c r="P231" s="153" t="s">
        <v>18707</v>
      </c>
      <c r="Q231" s="153" t="s">
        <v>18706</v>
      </c>
      <c r="R231" s="153" t="s">
        <v>18673</v>
      </c>
      <c r="S231" s="152">
        <v>0.08</v>
      </c>
      <c r="T231" s="153" t="s">
        <v>18681</v>
      </c>
      <c r="U231" s="153" t="s">
        <v>18680</v>
      </c>
      <c r="V231" s="152">
        <v>2013</v>
      </c>
      <c r="W231" s="153" t="s">
        <v>18679</v>
      </c>
      <c r="AA231" s="153" t="s">
        <v>18678</v>
      </c>
      <c r="AB231" s="153" t="s">
        <v>18677</v>
      </c>
      <c r="AC231" s="153" t="s">
        <v>18676</v>
      </c>
      <c r="AD231" s="153" t="s">
        <v>18675</v>
      </c>
      <c r="AE231" s="153" t="s">
        <v>18674</v>
      </c>
      <c r="AF231" s="153" t="s">
        <v>18673</v>
      </c>
      <c r="AG231" s="152">
        <v>5.9999999999999995E-4</v>
      </c>
      <c r="AH231" s="153" t="s">
        <v>12212</v>
      </c>
      <c r="AI231" s="152">
        <v>2013</v>
      </c>
      <c r="AJ231" s="151">
        <v>40179</v>
      </c>
      <c r="AK231" s="147"/>
      <c r="AL231" s="148">
        <f t="shared" si="3"/>
        <v>8.1671232876712327</v>
      </c>
    </row>
    <row r="232" spans="1:38" x14ac:dyDescent="0.25">
      <c r="A232" s="152">
        <v>669485</v>
      </c>
      <c r="B232" s="152">
        <v>190834</v>
      </c>
      <c r="C232" s="152">
        <v>157092</v>
      </c>
      <c r="D232" s="152">
        <v>52128</v>
      </c>
      <c r="E232" s="153" t="s">
        <v>19432</v>
      </c>
      <c r="F232" s="153" t="s">
        <v>19431</v>
      </c>
      <c r="G232" s="152">
        <v>24</v>
      </c>
      <c r="H232" s="153" t="s">
        <v>18687</v>
      </c>
      <c r="I232" s="154" t="s">
        <v>18695</v>
      </c>
      <c r="J232" s="153" t="s">
        <v>19455</v>
      </c>
      <c r="K232" s="152">
        <v>1</v>
      </c>
      <c r="L232" s="153" t="s">
        <v>509</v>
      </c>
      <c r="M232" s="153" t="s">
        <v>509</v>
      </c>
      <c r="N232" s="153" t="s">
        <v>509</v>
      </c>
      <c r="O232" s="152">
        <v>1.5E-3</v>
      </c>
      <c r="P232" s="153" t="s">
        <v>18707</v>
      </c>
      <c r="Q232" s="153" t="s">
        <v>18706</v>
      </c>
      <c r="R232" s="153" t="s">
        <v>18673</v>
      </c>
      <c r="S232" s="152">
        <v>0.08</v>
      </c>
      <c r="T232" s="153" t="s">
        <v>18681</v>
      </c>
      <c r="U232" s="153" t="s">
        <v>18680</v>
      </c>
      <c r="V232" s="152">
        <v>2013</v>
      </c>
      <c r="W232" s="153" t="s">
        <v>18679</v>
      </c>
      <c r="AA232" s="153" t="s">
        <v>18678</v>
      </c>
      <c r="AB232" s="153" t="s">
        <v>18677</v>
      </c>
      <c r="AC232" s="153" t="s">
        <v>18676</v>
      </c>
      <c r="AD232" s="153" t="s">
        <v>18675</v>
      </c>
      <c r="AE232" s="153" t="s">
        <v>18674</v>
      </c>
      <c r="AF232" s="153" t="s">
        <v>18673</v>
      </c>
      <c r="AG232" s="152">
        <v>5.9999999999999995E-4</v>
      </c>
      <c r="AH232" s="153" t="s">
        <v>12212</v>
      </c>
      <c r="AI232" s="152">
        <v>2013</v>
      </c>
      <c r="AJ232" s="151">
        <v>40179</v>
      </c>
      <c r="AK232" s="147"/>
      <c r="AL232" s="148">
        <f t="shared" si="3"/>
        <v>8.1671232876712327</v>
      </c>
    </row>
    <row r="233" spans="1:38" x14ac:dyDescent="0.25">
      <c r="A233" s="152">
        <v>669489</v>
      </c>
      <c r="B233" s="152">
        <v>190833</v>
      </c>
      <c r="C233" s="152">
        <v>157091</v>
      </c>
      <c r="D233" s="152">
        <v>52128</v>
      </c>
      <c r="E233" s="153" t="s">
        <v>19432</v>
      </c>
      <c r="F233" s="153" t="s">
        <v>19431</v>
      </c>
      <c r="G233" s="152">
        <v>23</v>
      </c>
      <c r="H233" s="153" t="s">
        <v>18687</v>
      </c>
      <c r="I233" s="154" t="s">
        <v>18695</v>
      </c>
      <c r="J233" s="153" t="s">
        <v>19454</v>
      </c>
      <c r="K233" s="152">
        <v>1</v>
      </c>
      <c r="L233" s="153" t="s">
        <v>509</v>
      </c>
      <c r="M233" s="153" t="s">
        <v>509</v>
      </c>
      <c r="N233" s="153" t="s">
        <v>509</v>
      </c>
      <c r="O233" s="152">
        <v>1.5E-3</v>
      </c>
      <c r="P233" s="153" t="s">
        <v>18707</v>
      </c>
      <c r="Q233" s="153" t="s">
        <v>18706</v>
      </c>
      <c r="R233" s="153" t="s">
        <v>18673</v>
      </c>
      <c r="S233" s="152">
        <v>0.08</v>
      </c>
      <c r="T233" s="153" t="s">
        <v>18681</v>
      </c>
      <c r="U233" s="153" t="s">
        <v>18680</v>
      </c>
      <c r="V233" s="152">
        <v>2013</v>
      </c>
      <c r="W233" s="153" t="s">
        <v>18679</v>
      </c>
      <c r="AA233" s="153" t="s">
        <v>18678</v>
      </c>
      <c r="AB233" s="153" t="s">
        <v>18677</v>
      </c>
      <c r="AC233" s="153" t="s">
        <v>18676</v>
      </c>
      <c r="AD233" s="153" t="s">
        <v>18675</v>
      </c>
      <c r="AE233" s="153" t="s">
        <v>18674</v>
      </c>
      <c r="AF233" s="153" t="s">
        <v>18673</v>
      </c>
      <c r="AG233" s="152">
        <v>5.9999999999999995E-4</v>
      </c>
      <c r="AH233" s="153" t="s">
        <v>12212</v>
      </c>
      <c r="AI233" s="152">
        <v>2013</v>
      </c>
      <c r="AJ233" s="151">
        <v>40179</v>
      </c>
      <c r="AK233" s="147"/>
      <c r="AL233" s="148">
        <f t="shared" si="3"/>
        <v>8.1671232876712327</v>
      </c>
    </row>
    <row r="234" spans="1:38" x14ac:dyDescent="0.25">
      <c r="A234" s="152">
        <v>669493</v>
      </c>
      <c r="B234" s="152">
        <v>190832</v>
      </c>
      <c r="C234" s="152">
        <v>157090</v>
      </c>
      <c r="D234" s="152">
        <v>52128</v>
      </c>
      <c r="E234" s="153" t="s">
        <v>19432</v>
      </c>
      <c r="F234" s="153" t="s">
        <v>19431</v>
      </c>
      <c r="G234" s="152">
        <v>22</v>
      </c>
      <c r="H234" s="153" t="s">
        <v>18687</v>
      </c>
      <c r="I234" s="154" t="s">
        <v>18695</v>
      </c>
      <c r="J234" s="153" t="s">
        <v>19453</v>
      </c>
      <c r="K234" s="152">
        <v>1</v>
      </c>
      <c r="L234" s="153" t="s">
        <v>509</v>
      </c>
      <c r="M234" s="153" t="s">
        <v>509</v>
      </c>
      <c r="N234" s="153" t="s">
        <v>509</v>
      </c>
      <c r="O234" s="152">
        <v>1.5E-3</v>
      </c>
      <c r="P234" s="153" t="s">
        <v>18707</v>
      </c>
      <c r="Q234" s="153" t="s">
        <v>18706</v>
      </c>
      <c r="R234" s="153" t="s">
        <v>18673</v>
      </c>
      <c r="S234" s="152">
        <v>0.08</v>
      </c>
      <c r="T234" s="153" t="s">
        <v>18681</v>
      </c>
      <c r="U234" s="153" t="s">
        <v>18680</v>
      </c>
      <c r="V234" s="152">
        <v>2013</v>
      </c>
      <c r="W234" s="153" t="s">
        <v>18679</v>
      </c>
      <c r="AA234" s="153" t="s">
        <v>18678</v>
      </c>
      <c r="AB234" s="153" t="s">
        <v>18677</v>
      </c>
      <c r="AC234" s="153" t="s">
        <v>18676</v>
      </c>
      <c r="AD234" s="153" t="s">
        <v>18675</v>
      </c>
      <c r="AE234" s="153" t="s">
        <v>18674</v>
      </c>
      <c r="AF234" s="153" t="s">
        <v>18673</v>
      </c>
      <c r="AG234" s="152">
        <v>5.9999999999999995E-4</v>
      </c>
      <c r="AH234" s="153" t="s">
        <v>12212</v>
      </c>
      <c r="AI234" s="152">
        <v>2013</v>
      </c>
      <c r="AJ234" s="151">
        <v>40179</v>
      </c>
      <c r="AK234" s="147"/>
      <c r="AL234" s="148">
        <f t="shared" si="3"/>
        <v>8.1671232876712327</v>
      </c>
    </row>
    <row r="235" spans="1:38" x14ac:dyDescent="0.25">
      <c r="A235" s="152">
        <v>669497</v>
      </c>
      <c r="B235" s="152">
        <v>190831</v>
      </c>
      <c r="C235" s="152">
        <v>157089</v>
      </c>
      <c r="D235" s="152">
        <v>52128</v>
      </c>
      <c r="E235" s="153" t="s">
        <v>19432</v>
      </c>
      <c r="F235" s="153" t="s">
        <v>19431</v>
      </c>
      <c r="G235" s="152">
        <v>21</v>
      </c>
      <c r="H235" s="153" t="s">
        <v>18687</v>
      </c>
      <c r="I235" s="154" t="s">
        <v>18695</v>
      </c>
      <c r="J235" s="153" t="s">
        <v>19452</v>
      </c>
      <c r="K235" s="152">
        <v>1</v>
      </c>
      <c r="L235" s="153" t="s">
        <v>509</v>
      </c>
      <c r="M235" s="153" t="s">
        <v>509</v>
      </c>
      <c r="N235" s="153" t="s">
        <v>509</v>
      </c>
      <c r="O235" s="152">
        <v>1.5E-3</v>
      </c>
      <c r="P235" s="153" t="s">
        <v>18707</v>
      </c>
      <c r="Q235" s="153" t="s">
        <v>18706</v>
      </c>
      <c r="R235" s="153" t="s">
        <v>18673</v>
      </c>
      <c r="S235" s="152">
        <v>0.08</v>
      </c>
      <c r="T235" s="153" t="s">
        <v>18681</v>
      </c>
      <c r="U235" s="153" t="s">
        <v>18680</v>
      </c>
      <c r="V235" s="152">
        <v>2013</v>
      </c>
      <c r="W235" s="153" t="s">
        <v>18679</v>
      </c>
      <c r="AA235" s="153" t="s">
        <v>18678</v>
      </c>
      <c r="AB235" s="153" t="s">
        <v>18677</v>
      </c>
      <c r="AC235" s="153" t="s">
        <v>18676</v>
      </c>
      <c r="AD235" s="153" t="s">
        <v>18675</v>
      </c>
      <c r="AE235" s="153" t="s">
        <v>18674</v>
      </c>
      <c r="AF235" s="153" t="s">
        <v>18673</v>
      </c>
      <c r="AG235" s="152">
        <v>5.9999999999999995E-4</v>
      </c>
      <c r="AH235" s="153" t="s">
        <v>12212</v>
      </c>
      <c r="AI235" s="152">
        <v>2013</v>
      </c>
      <c r="AJ235" s="151">
        <v>40179</v>
      </c>
      <c r="AK235" s="147"/>
      <c r="AL235" s="148">
        <f t="shared" si="3"/>
        <v>8.1671232876712327</v>
      </c>
    </row>
    <row r="236" spans="1:38" x14ac:dyDescent="0.25">
      <c r="A236" s="152">
        <v>669501</v>
      </c>
      <c r="B236" s="152">
        <v>190830</v>
      </c>
      <c r="C236" s="152">
        <v>157088</v>
      </c>
      <c r="D236" s="152">
        <v>52128</v>
      </c>
      <c r="E236" s="153" t="s">
        <v>19432</v>
      </c>
      <c r="F236" s="153" t="s">
        <v>19431</v>
      </c>
      <c r="G236" s="152">
        <v>20</v>
      </c>
      <c r="H236" s="153" t="s">
        <v>18687</v>
      </c>
      <c r="I236" s="154" t="s">
        <v>18695</v>
      </c>
      <c r="J236" s="153" t="s">
        <v>19451</v>
      </c>
      <c r="K236" s="152">
        <v>1</v>
      </c>
      <c r="L236" s="153" t="s">
        <v>509</v>
      </c>
      <c r="M236" s="153" t="s">
        <v>509</v>
      </c>
      <c r="N236" s="153" t="s">
        <v>509</v>
      </c>
      <c r="O236" s="152">
        <v>1.5E-3</v>
      </c>
      <c r="P236" s="153" t="s">
        <v>18707</v>
      </c>
      <c r="Q236" s="153" t="s">
        <v>18706</v>
      </c>
      <c r="R236" s="153" t="s">
        <v>18673</v>
      </c>
      <c r="S236" s="152">
        <v>0.08</v>
      </c>
      <c r="T236" s="153" t="s">
        <v>18681</v>
      </c>
      <c r="U236" s="153" t="s">
        <v>18680</v>
      </c>
      <c r="V236" s="152">
        <v>2013</v>
      </c>
      <c r="W236" s="153" t="s">
        <v>18679</v>
      </c>
      <c r="AA236" s="153" t="s">
        <v>18678</v>
      </c>
      <c r="AB236" s="153" t="s">
        <v>18677</v>
      </c>
      <c r="AC236" s="153" t="s">
        <v>18676</v>
      </c>
      <c r="AD236" s="153" t="s">
        <v>18675</v>
      </c>
      <c r="AE236" s="153" t="s">
        <v>18674</v>
      </c>
      <c r="AF236" s="153" t="s">
        <v>18673</v>
      </c>
      <c r="AG236" s="152">
        <v>5.9999999999999995E-4</v>
      </c>
      <c r="AH236" s="153" t="s">
        <v>12212</v>
      </c>
      <c r="AI236" s="152">
        <v>2013</v>
      </c>
      <c r="AJ236" s="151">
        <v>40179</v>
      </c>
      <c r="AK236" s="147"/>
      <c r="AL236" s="148">
        <f t="shared" si="3"/>
        <v>8.1671232876712327</v>
      </c>
    </row>
    <row r="237" spans="1:38" x14ac:dyDescent="0.25">
      <c r="A237" s="152">
        <v>669510</v>
      </c>
      <c r="B237" s="152">
        <v>190829</v>
      </c>
      <c r="C237" s="152">
        <v>157087</v>
      </c>
      <c r="D237" s="152">
        <v>52128</v>
      </c>
      <c r="E237" s="153" t="s">
        <v>19432</v>
      </c>
      <c r="F237" s="153" t="s">
        <v>19431</v>
      </c>
      <c r="G237" s="152">
        <v>19</v>
      </c>
      <c r="H237" s="153" t="s">
        <v>18687</v>
      </c>
      <c r="I237" s="154" t="s">
        <v>18695</v>
      </c>
      <c r="J237" s="153" t="s">
        <v>19447</v>
      </c>
      <c r="K237" s="152">
        <v>1</v>
      </c>
      <c r="L237" s="153" t="s">
        <v>509</v>
      </c>
      <c r="M237" s="153" t="s">
        <v>509</v>
      </c>
      <c r="N237" s="153" t="s">
        <v>509</v>
      </c>
      <c r="O237" s="152">
        <v>1.5E-3</v>
      </c>
      <c r="P237" s="153" t="s">
        <v>18707</v>
      </c>
      <c r="Q237" s="153" t="s">
        <v>18706</v>
      </c>
      <c r="R237" s="153" t="s">
        <v>18673</v>
      </c>
      <c r="S237" s="152">
        <v>0.08</v>
      </c>
      <c r="T237" s="153" t="s">
        <v>18681</v>
      </c>
      <c r="U237" s="153" t="s">
        <v>18680</v>
      </c>
      <c r="V237" s="152">
        <v>2013</v>
      </c>
      <c r="W237" s="153" t="s">
        <v>18679</v>
      </c>
      <c r="AA237" s="153" t="s">
        <v>18678</v>
      </c>
      <c r="AB237" s="153" t="s">
        <v>18677</v>
      </c>
      <c r="AC237" s="153" t="s">
        <v>18676</v>
      </c>
      <c r="AD237" s="153" t="s">
        <v>18675</v>
      </c>
      <c r="AE237" s="153" t="s">
        <v>18674</v>
      </c>
      <c r="AF237" s="153" t="s">
        <v>18673</v>
      </c>
      <c r="AG237" s="152">
        <v>5.9999999999999995E-4</v>
      </c>
      <c r="AH237" s="153" t="s">
        <v>12212</v>
      </c>
      <c r="AI237" s="152">
        <v>2013</v>
      </c>
      <c r="AJ237" s="151">
        <v>33239</v>
      </c>
      <c r="AK237" s="147"/>
      <c r="AL237" s="148">
        <f t="shared" si="3"/>
        <v>27.18082191780822</v>
      </c>
    </row>
    <row r="238" spans="1:38" x14ac:dyDescent="0.25">
      <c r="A238" s="152">
        <v>669514</v>
      </c>
      <c r="B238" s="152">
        <v>188701</v>
      </c>
      <c r="C238" s="152">
        <v>155568</v>
      </c>
      <c r="D238" s="152">
        <v>52128</v>
      </c>
      <c r="E238" s="153" t="s">
        <v>19432</v>
      </c>
      <c r="F238" s="153" t="s">
        <v>19431</v>
      </c>
      <c r="G238" s="152">
        <v>18</v>
      </c>
      <c r="H238" s="153" t="s">
        <v>18687</v>
      </c>
      <c r="I238" s="154" t="s">
        <v>18695</v>
      </c>
      <c r="J238" s="153" t="s">
        <v>19442</v>
      </c>
      <c r="K238" s="152">
        <v>1</v>
      </c>
      <c r="L238" s="153" t="s">
        <v>509</v>
      </c>
      <c r="M238" s="153" t="s">
        <v>509</v>
      </c>
      <c r="N238" s="153" t="s">
        <v>509</v>
      </c>
      <c r="O238" s="152">
        <v>1.5E-3</v>
      </c>
      <c r="P238" s="153" t="s">
        <v>18707</v>
      </c>
      <c r="Q238" s="153" t="s">
        <v>18706</v>
      </c>
      <c r="R238" s="153" t="s">
        <v>18673</v>
      </c>
      <c r="S238" s="152">
        <v>0.08</v>
      </c>
      <c r="T238" s="153" t="s">
        <v>18681</v>
      </c>
      <c r="U238" s="153" t="s">
        <v>18680</v>
      </c>
      <c r="V238" s="152">
        <v>2013</v>
      </c>
      <c r="W238" s="153" t="s">
        <v>18679</v>
      </c>
      <c r="AA238" s="153" t="s">
        <v>18678</v>
      </c>
      <c r="AB238" s="153" t="s">
        <v>18677</v>
      </c>
      <c r="AC238" s="153" t="s">
        <v>18676</v>
      </c>
      <c r="AD238" s="153" t="s">
        <v>18675</v>
      </c>
      <c r="AE238" s="153" t="s">
        <v>18674</v>
      </c>
      <c r="AF238" s="153" t="s">
        <v>18673</v>
      </c>
      <c r="AG238" s="152">
        <v>5.9999999999999995E-4</v>
      </c>
      <c r="AH238" s="153" t="s">
        <v>12212</v>
      </c>
      <c r="AI238" s="152">
        <v>2013</v>
      </c>
      <c r="AJ238" s="151">
        <v>39749</v>
      </c>
      <c r="AK238" s="147"/>
      <c r="AL238" s="148">
        <f t="shared" si="3"/>
        <v>9.3452054794520549</v>
      </c>
    </row>
    <row r="239" spans="1:38" x14ac:dyDescent="0.25">
      <c r="A239" s="152">
        <v>669385</v>
      </c>
      <c r="B239" s="152">
        <v>193467</v>
      </c>
      <c r="C239" s="152">
        <v>158987</v>
      </c>
      <c r="D239" s="152">
        <v>52128</v>
      </c>
      <c r="E239" s="153" t="s">
        <v>19432</v>
      </c>
      <c r="F239" s="153" t="s">
        <v>19431</v>
      </c>
      <c r="G239" s="152">
        <v>46</v>
      </c>
      <c r="H239" s="153" t="s">
        <v>18687</v>
      </c>
      <c r="I239" s="154" t="s">
        <v>18695</v>
      </c>
      <c r="J239" s="153" t="s">
        <v>19441</v>
      </c>
      <c r="K239" s="152">
        <v>1</v>
      </c>
      <c r="L239" s="153" t="s">
        <v>509</v>
      </c>
      <c r="M239" s="153" t="s">
        <v>509</v>
      </c>
      <c r="N239" s="153" t="s">
        <v>509</v>
      </c>
      <c r="O239" s="152">
        <v>1.5E-3</v>
      </c>
      <c r="P239" s="153" t="s">
        <v>18707</v>
      </c>
      <c r="Q239" s="153" t="s">
        <v>18706</v>
      </c>
      <c r="R239" s="153" t="s">
        <v>18673</v>
      </c>
      <c r="S239" s="152">
        <v>0.08</v>
      </c>
      <c r="T239" s="153" t="s">
        <v>18681</v>
      </c>
      <c r="U239" s="153" t="s">
        <v>18680</v>
      </c>
      <c r="V239" s="152">
        <v>2013</v>
      </c>
      <c r="W239" s="153" t="s">
        <v>18679</v>
      </c>
      <c r="AA239" s="153" t="s">
        <v>18678</v>
      </c>
      <c r="AB239" s="153" t="s">
        <v>18677</v>
      </c>
      <c r="AC239" s="153" t="s">
        <v>18676</v>
      </c>
      <c r="AD239" s="153" t="s">
        <v>18675</v>
      </c>
      <c r="AE239" s="153" t="s">
        <v>18674</v>
      </c>
      <c r="AF239" s="153" t="s">
        <v>18673</v>
      </c>
      <c r="AG239" s="152">
        <v>5.9999999999999995E-4</v>
      </c>
      <c r="AH239" s="153" t="s">
        <v>12212</v>
      </c>
      <c r="AI239" s="152">
        <v>2013</v>
      </c>
      <c r="AJ239" s="151">
        <v>29221</v>
      </c>
      <c r="AK239" s="147"/>
      <c r="AL239" s="148">
        <f t="shared" si="3"/>
        <v>38.18904109589041</v>
      </c>
    </row>
    <row r="240" spans="1:38" x14ac:dyDescent="0.25">
      <c r="A240" s="152">
        <v>669389</v>
      </c>
      <c r="B240" s="152">
        <v>190855</v>
      </c>
      <c r="C240" s="152">
        <v>157113</v>
      </c>
      <c r="D240" s="152">
        <v>52128</v>
      </c>
      <c r="E240" s="153" t="s">
        <v>19432</v>
      </c>
      <c r="F240" s="153" t="s">
        <v>19431</v>
      </c>
      <c r="G240" s="152">
        <v>45</v>
      </c>
      <c r="H240" s="153" t="s">
        <v>18687</v>
      </c>
      <c r="I240" s="154" t="s">
        <v>18695</v>
      </c>
      <c r="J240" s="153" t="s">
        <v>19440</v>
      </c>
      <c r="K240" s="152">
        <v>1</v>
      </c>
      <c r="L240" s="153" t="s">
        <v>509</v>
      </c>
      <c r="M240" s="153" t="s">
        <v>509</v>
      </c>
      <c r="N240" s="153" t="s">
        <v>509</v>
      </c>
      <c r="O240" s="152">
        <v>1.5E-3</v>
      </c>
      <c r="P240" s="153" t="s">
        <v>18707</v>
      </c>
      <c r="Q240" s="153" t="s">
        <v>18706</v>
      </c>
      <c r="R240" s="153" t="s">
        <v>18673</v>
      </c>
      <c r="S240" s="152">
        <v>0.08</v>
      </c>
      <c r="T240" s="153" t="s">
        <v>18681</v>
      </c>
      <c r="U240" s="153" t="s">
        <v>18680</v>
      </c>
      <c r="V240" s="152">
        <v>2013</v>
      </c>
      <c r="W240" s="153" t="s">
        <v>18679</v>
      </c>
      <c r="AA240" s="153" t="s">
        <v>18678</v>
      </c>
      <c r="AB240" s="153" t="s">
        <v>18677</v>
      </c>
      <c r="AC240" s="153" t="s">
        <v>18676</v>
      </c>
      <c r="AD240" s="153" t="s">
        <v>18675</v>
      </c>
      <c r="AE240" s="153" t="s">
        <v>18674</v>
      </c>
      <c r="AF240" s="153" t="s">
        <v>18673</v>
      </c>
      <c r="AG240" s="152">
        <v>5.9999999999999995E-4</v>
      </c>
      <c r="AH240" s="153" t="s">
        <v>12212</v>
      </c>
      <c r="AI240" s="152">
        <v>2013</v>
      </c>
      <c r="AJ240" s="151">
        <v>40179</v>
      </c>
      <c r="AK240" s="147"/>
      <c r="AL240" s="148">
        <f t="shared" si="3"/>
        <v>8.1671232876712327</v>
      </c>
    </row>
    <row r="241" spans="1:38" x14ac:dyDescent="0.25">
      <c r="A241" s="152">
        <v>669393</v>
      </c>
      <c r="B241" s="152">
        <v>190854</v>
      </c>
      <c r="C241" s="152">
        <v>157112</v>
      </c>
      <c r="D241" s="152">
        <v>52128</v>
      </c>
      <c r="E241" s="153" t="s">
        <v>19432</v>
      </c>
      <c r="F241" s="153" t="s">
        <v>19431</v>
      </c>
      <c r="G241" s="152">
        <v>44</v>
      </c>
      <c r="H241" s="153" t="s">
        <v>18687</v>
      </c>
      <c r="I241" s="154" t="s">
        <v>18695</v>
      </c>
      <c r="J241" s="153" t="s">
        <v>19439</v>
      </c>
      <c r="K241" s="152">
        <v>1</v>
      </c>
      <c r="L241" s="153" t="s">
        <v>509</v>
      </c>
      <c r="M241" s="153" t="s">
        <v>509</v>
      </c>
      <c r="N241" s="153" t="s">
        <v>509</v>
      </c>
      <c r="O241" s="152">
        <v>1.5E-3</v>
      </c>
      <c r="P241" s="153" t="s">
        <v>18707</v>
      </c>
      <c r="Q241" s="153" t="s">
        <v>18706</v>
      </c>
      <c r="R241" s="153" t="s">
        <v>18673</v>
      </c>
      <c r="S241" s="152">
        <v>0.08</v>
      </c>
      <c r="T241" s="153" t="s">
        <v>18681</v>
      </c>
      <c r="U241" s="153" t="s">
        <v>18680</v>
      </c>
      <c r="V241" s="152">
        <v>2013</v>
      </c>
      <c r="W241" s="153" t="s">
        <v>18679</v>
      </c>
      <c r="AA241" s="153" t="s">
        <v>18678</v>
      </c>
      <c r="AB241" s="153" t="s">
        <v>18677</v>
      </c>
      <c r="AC241" s="153" t="s">
        <v>18676</v>
      </c>
      <c r="AD241" s="153" t="s">
        <v>18675</v>
      </c>
      <c r="AE241" s="153" t="s">
        <v>18674</v>
      </c>
      <c r="AF241" s="153" t="s">
        <v>18673</v>
      </c>
      <c r="AG241" s="152">
        <v>5.9999999999999995E-4</v>
      </c>
      <c r="AH241" s="153" t="s">
        <v>12212</v>
      </c>
      <c r="AI241" s="152">
        <v>2013</v>
      </c>
      <c r="AJ241" s="151">
        <v>40179</v>
      </c>
      <c r="AK241" s="147"/>
      <c r="AL241" s="148">
        <f t="shared" si="3"/>
        <v>8.1671232876712327</v>
      </c>
    </row>
    <row r="242" spans="1:38" x14ac:dyDescent="0.25">
      <c r="A242" s="152">
        <v>669401</v>
      </c>
      <c r="B242" s="152">
        <v>190852</v>
      </c>
      <c r="C242" s="152">
        <v>157110</v>
      </c>
      <c r="D242" s="152">
        <v>52128</v>
      </c>
      <c r="E242" s="153" t="s">
        <v>19432</v>
      </c>
      <c r="F242" s="153" t="s">
        <v>19431</v>
      </c>
      <c r="G242" s="152">
        <v>42</v>
      </c>
      <c r="H242" s="153" t="s">
        <v>18687</v>
      </c>
      <c r="I242" s="154" t="s">
        <v>18695</v>
      </c>
      <c r="J242" s="153" t="s">
        <v>19438</v>
      </c>
      <c r="K242" s="152">
        <v>1</v>
      </c>
      <c r="L242" s="153" t="s">
        <v>509</v>
      </c>
      <c r="M242" s="153" t="s">
        <v>509</v>
      </c>
      <c r="N242" s="153" t="s">
        <v>509</v>
      </c>
      <c r="O242" s="152">
        <v>1.5E-3</v>
      </c>
      <c r="P242" s="153" t="s">
        <v>18707</v>
      </c>
      <c r="Q242" s="153" t="s">
        <v>18706</v>
      </c>
      <c r="R242" s="153" t="s">
        <v>18673</v>
      </c>
      <c r="S242" s="152">
        <v>0.08</v>
      </c>
      <c r="T242" s="153" t="s">
        <v>18681</v>
      </c>
      <c r="U242" s="153" t="s">
        <v>18680</v>
      </c>
      <c r="V242" s="152">
        <v>2013</v>
      </c>
      <c r="W242" s="153" t="s">
        <v>18679</v>
      </c>
      <c r="AA242" s="153" t="s">
        <v>18678</v>
      </c>
      <c r="AB242" s="153" t="s">
        <v>18677</v>
      </c>
      <c r="AC242" s="153" t="s">
        <v>18676</v>
      </c>
      <c r="AD242" s="153" t="s">
        <v>18675</v>
      </c>
      <c r="AE242" s="153" t="s">
        <v>18674</v>
      </c>
      <c r="AF242" s="153" t="s">
        <v>18673</v>
      </c>
      <c r="AG242" s="152">
        <v>5.9999999999999995E-4</v>
      </c>
      <c r="AH242" s="153" t="s">
        <v>12212</v>
      </c>
      <c r="AI242" s="152">
        <v>2013</v>
      </c>
      <c r="AJ242" s="151">
        <v>40179</v>
      </c>
      <c r="AK242" s="147"/>
      <c r="AL242" s="148">
        <f t="shared" si="3"/>
        <v>8.1671232876712327</v>
      </c>
    </row>
    <row r="243" spans="1:38" x14ac:dyDescent="0.25">
      <c r="A243" s="152">
        <v>669405</v>
      </c>
      <c r="B243" s="152">
        <v>190851</v>
      </c>
      <c r="C243" s="152">
        <v>157109</v>
      </c>
      <c r="D243" s="152">
        <v>52128</v>
      </c>
      <c r="E243" s="153" t="s">
        <v>19432</v>
      </c>
      <c r="F243" s="153" t="s">
        <v>19431</v>
      </c>
      <c r="G243" s="152">
        <v>41</v>
      </c>
      <c r="H243" s="153" t="s">
        <v>18687</v>
      </c>
      <c r="I243" s="154" t="s">
        <v>18695</v>
      </c>
      <c r="J243" s="153" t="s">
        <v>19437</v>
      </c>
      <c r="K243" s="152">
        <v>1</v>
      </c>
      <c r="L243" s="153" t="s">
        <v>509</v>
      </c>
      <c r="M243" s="153" t="s">
        <v>509</v>
      </c>
      <c r="N243" s="153" t="s">
        <v>509</v>
      </c>
      <c r="O243" s="152">
        <v>1.5E-3</v>
      </c>
      <c r="P243" s="153" t="s">
        <v>18707</v>
      </c>
      <c r="Q243" s="153" t="s">
        <v>18706</v>
      </c>
      <c r="R243" s="153" t="s">
        <v>18673</v>
      </c>
      <c r="S243" s="152">
        <v>0.08</v>
      </c>
      <c r="T243" s="153" t="s">
        <v>18681</v>
      </c>
      <c r="U243" s="153" t="s">
        <v>18680</v>
      </c>
      <c r="V243" s="152">
        <v>2013</v>
      </c>
      <c r="W243" s="153" t="s">
        <v>18679</v>
      </c>
      <c r="AA243" s="153" t="s">
        <v>18678</v>
      </c>
      <c r="AB243" s="153" t="s">
        <v>18677</v>
      </c>
      <c r="AC243" s="153" t="s">
        <v>18676</v>
      </c>
      <c r="AD243" s="153" t="s">
        <v>18675</v>
      </c>
      <c r="AE243" s="153" t="s">
        <v>18674</v>
      </c>
      <c r="AF243" s="153" t="s">
        <v>18673</v>
      </c>
      <c r="AG243" s="152">
        <v>5.9999999999999995E-4</v>
      </c>
      <c r="AH243" s="153" t="s">
        <v>12212</v>
      </c>
      <c r="AI243" s="152">
        <v>2013</v>
      </c>
      <c r="AJ243" s="151">
        <v>40179</v>
      </c>
      <c r="AK243" s="147"/>
      <c r="AL243" s="148">
        <f t="shared" si="3"/>
        <v>8.1671232876712327</v>
      </c>
    </row>
    <row r="244" spans="1:38" x14ac:dyDescent="0.25">
      <c r="A244" s="152">
        <v>669409</v>
      </c>
      <c r="B244" s="152">
        <v>190850</v>
      </c>
      <c r="C244" s="152">
        <v>157108</v>
      </c>
      <c r="D244" s="152">
        <v>52128</v>
      </c>
      <c r="E244" s="153" t="s">
        <v>19432</v>
      </c>
      <c r="F244" s="153" t="s">
        <v>19431</v>
      </c>
      <c r="G244" s="152">
        <v>40</v>
      </c>
      <c r="H244" s="153" t="s">
        <v>18687</v>
      </c>
      <c r="I244" s="154" t="s">
        <v>18695</v>
      </c>
      <c r="J244" s="153" t="s">
        <v>19436</v>
      </c>
      <c r="K244" s="152">
        <v>1</v>
      </c>
      <c r="L244" s="153" t="s">
        <v>509</v>
      </c>
      <c r="M244" s="153" t="s">
        <v>509</v>
      </c>
      <c r="N244" s="153" t="s">
        <v>509</v>
      </c>
      <c r="O244" s="152">
        <v>1.5E-3</v>
      </c>
      <c r="P244" s="153" t="s">
        <v>18707</v>
      </c>
      <c r="Q244" s="153" t="s">
        <v>18706</v>
      </c>
      <c r="R244" s="153" t="s">
        <v>18673</v>
      </c>
      <c r="S244" s="152">
        <v>0.08</v>
      </c>
      <c r="T244" s="153" t="s">
        <v>18681</v>
      </c>
      <c r="U244" s="153" t="s">
        <v>18680</v>
      </c>
      <c r="V244" s="152">
        <v>2013</v>
      </c>
      <c r="W244" s="153" t="s">
        <v>18679</v>
      </c>
      <c r="AA244" s="153" t="s">
        <v>18678</v>
      </c>
      <c r="AB244" s="153" t="s">
        <v>18677</v>
      </c>
      <c r="AC244" s="153" t="s">
        <v>18676</v>
      </c>
      <c r="AD244" s="153" t="s">
        <v>18675</v>
      </c>
      <c r="AE244" s="153" t="s">
        <v>18674</v>
      </c>
      <c r="AF244" s="153" t="s">
        <v>18673</v>
      </c>
      <c r="AG244" s="152">
        <v>5.9999999999999995E-4</v>
      </c>
      <c r="AH244" s="153" t="s">
        <v>12212</v>
      </c>
      <c r="AI244" s="152">
        <v>2013</v>
      </c>
      <c r="AJ244" s="151">
        <v>40179</v>
      </c>
      <c r="AK244" s="147"/>
      <c r="AL244" s="148">
        <f t="shared" si="3"/>
        <v>8.1671232876712327</v>
      </c>
    </row>
    <row r="245" spans="1:38" x14ac:dyDescent="0.25">
      <c r="A245" s="152">
        <v>669469</v>
      </c>
      <c r="B245" s="152">
        <v>190838</v>
      </c>
      <c r="C245" s="152">
        <v>157096</v>
      </c>
      <c r="D245" s="152">
        <v>52128</v>
      </c>
      <c r="E245" s="153" t="s">
        <v>19432</v>
      </c>
      <c r="F245" s="153" t="s">
        <v>19431</v>
      </c>
      <c r="G245" s="152">
        <v>28</v>
      </c>
      <c r="H245" s="153" t="s">
        <v>18687</v>
      </c>
      <c r="I245" s="154" t="s">
        <v>18695</v>
      </c>
      <c r="J245" s="153" t="s">
        <v>19434</v>
      </c>
      <c r="K245" s="152">
        <v>1</v>
      </c>
      <c r="L245" s="153" t="s">
        <v>509</v>
      </c>
      <c r="M245" s="153" t="s">
        <v>509</v>
      </c>
      <c r="N245" s="153" t="s">
        <v>509</v>
      </c>
      <c r="O245" s="152">
        <v>1.5E-3</v>
      </c>
      <c r="P245" s="153" t="s">
        <v>18707</v>
      </c>
      <c r="Q245" s="153" t="s">
        <v>18706</v>
      </c>
      <c r="R245" s="153" t="s">
        <v>18673</v>
      </c>
      <c r="S245" s="152">
        <v>0.08</v>
      </c>
      <c r="T245" s="153" t="s">
        <v>18681</v>
      </c>
      <c r="U245" s="153" t="s">
        <v>18680</v>
      </c>
      <c r="V245" s="152">
        <v>2013</v>
      </c>
      <c r="W245" s="153" t="s">
        <v>18679</v>
      </c>
      <c r="AA245" s="153" t="s">
        <v>18678</v>
      </c>
      <c r="AB245" s="153" t="s">
        <v>18677</v>
      </c>
      <c r="AC245" s="153" t="s">
        <v>18676</v>
      </c>
      <c r="AD245" s="153" t="s">
        <v>18675</v>
      </c>
      <c r="AE245" s="153" t="s">
        <v>18674</v>
      </c>
      <c r="AF245" s="153" t="s">
        <v>18673</v>
      </c>
      <c r="AG245" s="152">
        <v>5.9999999999999995E-4</v>
      </c>
      <c r="AH245" s="153" t="s">
        <v>12212</v>
      </c>
      <c r="AI245" s="152">
        <v>2013</v>
      </c>
      <c r="AJ245" s="151">
        <v>40179</v>
      </c>
      <c r="AK245" s="147"/>
      <c r="AL245" s="148">
        <f t="shared" si="3"/>
        <v>8.1671232876712327</v>
      </c>
    </row>
    <row r="246" spans="1:38" x14ac:dyDescent="0.25">
      <c r="A246" s="152">
        <v>669473</v>
      </c>
      <c r="B246" s="152">
        <v>190837</v>
      </c>
      <c r="C246" s="152">
        <v>157095</v>
      </c>
      <c r="D246" s="152">
        <v>52128</v>
      </c>
      <c r="E246" s="153" t="s">
        <v>19432</v>
      </c>
      <c r="F246" s="153" t="s">
        <v>19431</v>
      </c>
      <c r="G246" s="152">
        <v>27</v>
      </c>
      <c r="H246" s="153" t="s">
        <v>18687</v>
      </c>
      <c r="I246" s="154" t="s">
        <v>18695</v>
      </c>
      <c r="J246" s="153" t="s">
        <v>19433</v>
      </c>
      <c r="K246" s="152">
        <v>1</v>
      </c>
      <c r="L246" s="153" t="s">
        <v>509</v>
      </c>
      <c r="M246" s="153" t="s">
        <v>509</v>
      </c>
      <c r="N246" s="153" t="s">
        <v>509</v>
      </c>
      <c r="O246" s="152">
        <v>1.5E-3</v>
      </c>
      <c r="P246" s="153" t="s">
        <v>18707</v>
      </c>
      <c r="Q246" s="153" t="s">
        <v>18706</v>
      </c>
      <c r="R246" s="153" t="s">
        <v>18673</v>
      </c>
      <c r="S246" s="152">
        <v>0.08</v>
      </c>
      <c r="T246" s="153" t="s">
        <v>18681</v>
      </c>
      <c r="U246" s="153" t="s">
        <v>18680</v>
      </c>
      <c r="V246" s="152">
        <v>2013</v>
      </c>
      <c r="W246" s="153" t="s">
        <v>18679</v>
      </c>
      <c r="AA246" s="153" t="s">
        <v>18678</v>
      </c>
      <c r="AB246" s="153" t="s">
        <v>18677</v>
      </c>
      <c r="AC246" s="153" t="s">
        <v>18676</v>
      </c>
      <c r="AD246" s="153" t="s">
        <v>18675</v>
      </c>
      <c r="AE246" s="153" t="s">
        <v>18674</v>
      </c>
      <c r="AF246" s="153" t="s">
        <v>18673</v>
      </c>
      <c r="AG246" s="152">
        <v>5.9999999999999995E-4</v>
      </c>
      <c r="AH246" s="153" t="s">
        <v>12212</v>
      </c>
      <c r="AI246" s="152">
        <v>2013</v>
      </c>
      <c r="AJ246" s="151">
        <v>37622</v>
      </c>
      <c r="AK246" s="147"/>
      <c r="AL246" s="148">
        <f t="shared" si="3"/>
        <v>15.172602739726027</v>
      </c>
    </row>
    <row r="247" spans="1:38" x14ac:dyDescent="0.25">
      <c r="A247" s="152">
        <v>669477</v>
      </c>
      <c r="B247" s="152">
        <v>190836</v>
      </c>
      <c r="C247" s="152">
        <v>157094</v>
      </c>
      <c r="D247" s="152">
        <v>52128</v>
      </c>
      <c r="E247" s="153" t="s">
        <v>19432</v>
      </c>
      <c r="F247" s="153" t="s">
        <v>19431</v>
      </c>
      <c r="G247" s="152">
        <v>26</v>
      </c>
      <c r="H247" s="153" t="s">
        <v>18687</v>
      </c>
      <c r="I247" s="154" t="s">
        <v>18695</v>
      </c>
      <c r="J247" s="153" t="s">
        <v>19430</v>
      </c>
      <c r="K247" s="152">
        <v>1</v>
      </c>
      <c r="L247" s="153" t="s">
        <v>509</v>
      </c>
      <c r="M247" s="153" t="s">
        <v>509</v>
      </c>
      <c r="N247" s="153" t="s">
        <v>509</v>
      </c>
      <c r="O247" s="152">
        <v>1.5E-3</v>
      </c>
      <c r="P247" s="153" t="s">
        <v>18707</v>
      </c>
      <c r="Q247" s="153" t="s">
        <v>18706</v>
      </c>
      <c r="R247" s="153" t="s">
        <v>18673</v>
      </c>
      <c r="S247" s="152">
        <v>0.08</v>
      </c>
      <c r="T247" s="153" t="s">
        <v>18681</v>
      </c>
      <c r="U247" s="153" t="s">
        <v>18680</v>
      </c>
      <c r="V247" s="152">
        <v>2013</v>
      </c>
      <c r="W247" s="153" t="s">
        <v>18679</v>
      </c>
      <c r="AA247" s="153" t="s">
        <v>18678</v>
      </c>
      <c r="AB247" s="153" t="s">
        <v>18677</v>
      </c>
      <c r="AC247" s="153" t="s">
        <v>18676</v>
      </c>
      <c r="AD247" s="153" t="s">
        <v>18675</v>
      </c>
      <c r="AE247" s="153" t="s">
        <v>18674</v>
      </c>
      <c r="AF247" s="153" t="s">
        <v>18673</v>
      </c>
      <c r="AG247" s="152">
        <v>5.9999999999999995E-4</v>
      </c>
      <c r="AH247" s="153" t="s">
        <v>12212</v>
      </c>
      <c r="AI247" s="152">
        <v>2013</v>
      </c>
      <c r="AJ247" s="151">
        <v>40179</v>
      </c>
      <c r="AK247" s="147"/>
      <c r="AL247" s="148">
        <f t="shared" si="3"/>
        <v>8.1671232876712327</v>
      </c>
    </row>
    <row r="248" spans="1:38" x14ac:dyDescent="0.25">
      <c r="A248" s="152">
        <v>755625</v>
      </c>
      <c r="B248" s="152">
        <v>164982</v>
      </c>
      <c r="C248" s="152">
        <v>138741</v>
      </c>
      <c r="D248" s="152">
        <v>411176</v>
      </c>
      <c r="E248" s="153" t="s">
        <v>18827</v>
      </c>
      <c r="F248" s="153" t="s">
        <v>18826</v>
      </c>
      <c r="G248" s="152">
        <v>8</v>
      </c>
      <c r="H248" s="153" t="s">
        <v>18687</v>
      </c>
      <c r="I248" s="154" t="s">
        <v>18695</v>
      </c>
      <c r="J248" s="153" t="s">
        <v>18830</v>
      </c>
      <c r="K248" s="152">
        <v>1</v>
      </c>
      <c r="L248" s="153" t="s">
        <v>18824</v>
      </c>
      <c r="M248" s="153" t="s">
        <v>509</v>
      </c>
      <c r="N248" s="153" t="s">
        <v>509</v>
      </c>
      <c r="O248" s="152">
        <v>1E-3</v>
      </c>
      <c r="P248" s="153" t="s">
        <v>18707</v>
      </c>
      <c r="Q248" s="153" t="s">
        <v>18706</v>
      </c>
      <c r="R248" s="153" t="s">
        <v>18673</v>
      </c>
      <c r="S248" s="152">
        <v>0</v>
      </c>
      <c r="T248" s="153" t="s">
        <v>18681</v>
      </c>
      <c r="U248" s="153" t="s">
        <v>18680</v>
      </c>
      <c r="V248" s="152">
        <v>2015</v>
      </c>
      <c r="W248" s="153" t="s">
        <v>18679</v>
      </c>
      <c r="AA248" s="153" t="s">
        <v>18715</v>
      </c>
      <c r="AB248" s="153" t="s">
        <v>18714</v>
      </c>
      <c r="AC248" s="153" t="s">
        <v>18676</v>
      </c>
      <c r="AD248" s="153" t="s">
        <v>18675</v>
      </c>
      <c r="AE248" s="153" t="s">
        <v>18674</v>
      </c>
      <c r="AF248" s="153" t="s">
        <v>18673</v>
      </c>
      <c r="AG248" s="152">
        <v>0</v>
      </c>
      <c r="AH248" s="153" t="s">
        <v>12212</v>
      </c>
      <c r="AI248" s="152">
        <v>2015</v>
      </c>
      <c r="AJ248" s="151">
        <v>24473</v>
      </c>
      <c r="AK248" s="147"/>
      <c r="AL248" s="148">
        <f t="shared" si="3"/>
        <v>51.197260273972603</v>
      </c>
    </row>
    <row r="249" spans="1:38" x14ac:dyDescent="0.25">
      <c r="A249" s="152">
        <v>755629</v>
      </c>
      <c r="B249" s="152">
        <v>164981</v>
      </c>
      <c r="C249" s="152">
        <v>138740</v>
      </c>
      <c r="D249" s="152">
        <v>411176</v>
      </c>
      <c r="E249" s="153" t="s">
        <v>18827</v>
      </c>
      <c r="F249" s="153" t="s">
        <v>18826</v>
      </c>
      <c r="G249" s="152">
        <v>7</v>
      </c>
      <c r="H249" s="153" t="s">
        <v>18687</v>
      </c>
      <c r="I249" s="154" t="s">
        <v>18695</v>
      </c>
      <c r="J249" s="153" t="s">
        <v>18829</v>
      </c>
      <c r="K249" s="152">
        <v>1</v>
      </c>
      <c r="L249" s="153" t="s">
        <v>18824</v>
      </c>
      <c r="M249" s="153" t="s">
        <v>509</v>
      </c>
      <c r="N249" s="153" t="s">
        <v>509</v>
      </c>
      <c r="O249" s="152">
        <v>1E-3</v>
      </c>
      <c r="P249" s="153" t="s">
        <v>18707</v>
      </c>
      <c r="Q249" s="153" t="s">
        <v>18706</v>
      </c>
      <c r="R249" s="153" t="s">
        <v>18673</v>
      </c>
      <c r="S249" s="152">
        <v>0</v>
      </c>
      <c r="T249" s="153" t="s">
        <v>18681</v>
      </c>
      <c r="U249" s="153" t="s">
        <v>18680</v>
      </c>
      <c r="V249" s="152">
        <v>2015</v>
      </c>
      <c r="W249" s="153" t="s">
        <v>18679</v>
      </c>
      <c r="AA249" s="153" t="s">
        <v>18715</v>
      </c>
      <c r="AB249" s="153" t="s">
        <v>18714</v>
      </c>
      <c r="AC249" s="153" t="s">
        <v>18676</v>
      </c>
      <c r="AD249" s="153" t="s">
        <v>18675</v>
      </c>
      <c r="AE249" s="153" t="s">
        <v>18674</v>
      </c>
      <c r="AF249" s="153" t="s">
        <v>18673</v>
      </c>
      <c r="AG249" s="152">
        <v>0</v>
      </c>
      <c r="AH249" s="153" t="s">
        <v>12212</v>
      </c>
      <c r="AI249" s="152">
        <v>2015</v>
      </c>
      <c r="AJ249" s="151">
        <v>24473</v>
      </c>
      <c r="AK249" s="147"/>
      <c r="AL249" s="148">
        <f t="shared" si="3"/>
        <v>51.197260273972603</v>
      </c>
    </row>
    <row r="250" spans="1:38" x14ac:dyDescent="0.25">
      <c r="A250" s="152">
        <v>755633</v>
      </c>
      <c r="B250" s="152">
        <v>164980</v>
      </c>
      <c r="C250" s="152">
        <v>138739</v>
      </c>
      <c r="D250" s="152">
        <v>411176</v>
      </c>
      <c r="E250" s="153" t="s">
        <v>18827</v>
      </c>
      <c r="F250" s="153" t="s">
        <v>18826</v>
      </c>
      <c r="G250" s="152">
        <v>6</v>
      </c>
      <c r="H250" s="153" t="s">
        <v>18687</v>
      </c>
      <c r="I250" s="154" t="s">
        <v>18695</v>
      </c>
      <c r="J250" s="153" t="s">
        <v>18828</v>
      </c>
      <c r="K250" s="152">
        <v>1</v>
      </c>
      <c r="L250" s="153" t="s">
        <v>18824</v>
      </c>
      <c r="M250" s="153" t="s">
        <v>509</v>
      </c>
      <c r="N250" s="153" t="s">
        <v>509</v>
      </c>
      <c r="O250" s="152">
        <v>1E-3</v>
      </c>
      <c r="P250" s="153" t="s">
        <v>18707</v>
      </c>
      <c r="Q250" s="153" t="s">
        <v>18706</v>
      </c>
      <c r="R250" s="153" t="s">
        <v>18673</v>
      </c>
      <c r="S250" s="152">
        <v>0</v>
      </c>
      <c r="T250" s="153" t="s">
        <v>18681</v>
      </c>
      <c r="U250" s="153" t="s">
        <v>18680</v>
      </c>
      <c r="V250" s="152">
        <v>2015</v>
      </c>
      <c r="W250" s="153" t="s">
        <v>18679</v>
      </c>
      <c r="AA250" s="153" t="s">
        <v>18715</v>
      </c>
      <c r="AB250" s="153" t="s">
        <v>18714</v>
      </c>
      <c r="AC250" s="153" t="s">
        <v>18676</v>
      </c>
      <c r="AD250" s="153" t="s">
        <v>18675</v>
      </c>
      <c r="AE250" s="153" t="s">
        <v>18674</v>
      </c>
      <c r="AF250" s="153" t="s">
        <v>18673</v>
      </c>
      <c r="AG250" s="152">
        <v>0</v>
      </c>
      <c r="AH250" s="153" t="s">
        <v>12212</v>
      </c>
      <c r="AI250" s="152">
        <v>2015</v>
      </c>
      <c r="AJ250" s="151">
        <v>24473</v>
      </c>
      <c r="AK250" s="147"/>
      <c r="AL250" s="148">
        <f t="shared" si="3"/>
        <v>51.197260273972603</v>
      </c>
    </row>
    <row r="251" spans="1:38" x14ac:dyDescent="0.25">
      <c r="A251" s="152">
        <v>755646</v>
      </c>
      <c r="B251" s="152">
        <v>164979</v>
      </c>
      <c r="C251" s="152">
        <v>138738</v>
      </c>
      <c r="D251" s="152">
        <v>411176</v>
      </c>
      <c r="E251" s="153" t="s">
        <v>18827</v>
      </c>
      <c r="F251" s="153" t="s">
        <v>18826</v>
      </c>
      <c r="G251" s="152">
        <v>5</v>
      </c>
      <c r="H251" s="153" t="s">
        <v>18687</v>
      </c>
      <c r="I251" s="154" t="s">
        <v>18695</v>
      </c>
      <c r="J251" s="153" t="s">
        <v>18825</v>
      </c>
      <c r="K251" s="152">
        <v>1</v>
      </c>
      <c r="L251" s="153" t="s">
        <v>18824</v>
      </c>
      <c r="M251" s="153" t="s">
        <v>509</v>
      </c>
      <c r="N251" s="153" t="s">
        <v>509</v>
      </c>
      <c r="O251" s="152">
        <v>1E-3</v>
      </c>
      <c r="P251" s="153" t="s">
        <v>18707</v>
      </c>
      <c r="Q251" s="153" t="s">
        <v>18706</v>
      </c>
      <c r="R251" s="153" t="s">
        <v>18673</v>
      </c>
      <c r="S251" s="152">
        <v>0</v>
      </c>
      <c r="T251" s="153" t="s">
        <v>18681</v>
      </c>
      <c r="U251" s="153" t="s">
        <v>18680</v>
      </c>
      <c r="V251" s="152">
        <v>2015</v>
      </c>
      <c r="W251" s="153" t="s">
        <v>18679</v>
      </c>
      <c r="AA251" s="153" t="s">
        <v>18715</v>
      </c>
      <c r="AB251" s="153" t="s">
        <v>18714</v>
      </c>
      <c r="AC251" s="153" t="s">
        <v>18676</v>
      </c>
      <c r="AD251" s="153" t="s">
        <v>18675</v>
      </c>
      <c r="AE251" s="153" t="s">
        <v>18674</v>
      </c>
      <c r="AF251" s="153" t="s">
        <v>18673</v>
      </c>
      <c r="AG251" s="152">
        <v>0</v>
      </c>
      <c r="AH251" s="153" t="s">
        <v>12212</v>
      </c>
      <c r="AI251" s="152">
        <v>2015</v>
      </c>
      <c r="AJ251" s="151">
        <v>24473</v>
      </c>
      <c r="AK251" s="147"/>
      <c r="AL251" s="148">
        <f t="shared" si="3"/>
        <v>51.197260273972603</v>
      </c>
    </row>
    <row r="252" spans="1:38" x14ac:dyDescent="0.25">
      <c r="A252" s="152">
        <v>755642</v>
      </c>
      <c r="B252" s="152">
        <v>188657</v>
      </c>
      <c r="C252" s="152">
        <v>155529</v>
      </c>
      <c r="D252" s="152">
        <v>411176</v>
      </c>
      <c r="E252" s="153" t="s">
        <v>18827</v>
      </c>
      <c r="F252" s="153" t="s">
        <v>18826</v>
      </c>
      <c r="G252" s="152">
        <v>52</v>
      </c>
      <c r="H252" s="153" t="s">
        <v>18687</v>
      </c>
      <c r="I252" s="154" t="s">
        <v>18695</v>
      </c>
      <c r="J252" s="153" t="s">
        <v>19833</v>
      </c>
      <c r="K252" s="152">
        <v>1</v>
      </c>
      <c r="L252" s="153" t="s">
        <v>18694</v>
      </c>
      <c r="M252" s="153" t="s">
        <v>509</v>
      </c>
      <c r="N252" s="153" t="s">
        <v>509</v>
      </c>
      <c r="O252" s="152">
        <v>1.5E-3</v>
      </c>
      <c r="P252" s="153" t="s">
        <v>18745</v>
      </c>
      <c r="Q252" s="153" t="s">
        <v>18744</v>
      </c>
      <c r="R252" s="153" t="s">
        <v>18673</v>
      </c>
      <c r="S252" s="152">
        <v>6.2300000000000001E-2</v>
      </c>
      <c r="T252" s="153" t="s">
        <v>18681</v>
      </c>
      <c r="U252" s="153" t="s">
        <v>18680</v>
      </c>
      <c r="V252" s="152">
        <v>2015</v>
      </c>
      <c r="W252" s="153" t="s">
        <v>18679</v>
      </c>
      <c r="AA252" s="153" t="s">
        <v>18715</v>
      </c>
      <c r="AB252" s="153" t="s">
        <v>18714</v>
      </c>
      <c r="AC252" s="153" t="s">
        <v>18676</v>
      </c>
      <c r="AD252" s="153" t="s">
        <v>18675</v>
      </c>
      <c r="AE252" s="153" t="s">
        <v>18674</v>
      </c>
      <c r="AF252" s="153" t="s">
        <v>18673</v>
      </c>
      <c r="AG252" s="152">
        <v>1.2999999999999999E-3</v>
      </c>
      <c r="AH252" s="153" t="s">
        <v>12212</v>
      </c>
      <c r="AI252" s="152">
        <v>2015</v>
      </c>
      <c r="AJ252" s="151">
        <v>40148</v>
      </c>
      <c r="AK252" s="147"/>
      <c r="AL252" s="148">
        <f t="shared" si="3"/>
        <v>8.2520547945205482</v>
      </c>
    </row>
    <row r="253" spans="1:38" x14ac:dyDescent="0.25">
      <c r="A253" s="152">
        <v>728953</v>
      </c>
      <c r="B253" s="152">
        <v>192552</v>
      </c>
      <c r="C253" s="152">
        <v>158352</v>
      </c>
      <c r="D253" s="152">
        <v>53987</v>
      </c>
      <c r="E253" s="153" t="s">
        <v>19862</v>
      </c>
      <c r="F253" s="153" t="s">
        <v>19861</v>
      </c>
      <c r="G253" s="152">
        <v>91</v>
      </c>
      <c r="H253" s="153" t="s">
        <v>18687</v>
      </c>
      <c r="I253" s="154" t="s">
        <v>18695</v>
      </c>
      <c r="J253" s="153" t="s">
        <v>21189</v>
      </c>
      <c r="K253" s="152">
        <v>1</v>
      </c>
      <c r="L253" s="153" t="s">
        <v>509</v>
      </c>
      <c r="M253" s="153" t="s">
        <v>509</v>
      </c>
      <c r="N253" s="153" t="s">
        <v>509</v>
      </c>
      <c r="O253" s="152">
        <v>1.5E-3</v>
      </c>
      <c r="P253" s="153" t="s">
        <v>18693</v>
      </c>
      <c r="Q253" s="153" t="s">
        <v>18692</v>
      </c>
      <c r="R253" s="153" t="s">
        <v>18673</v>
      </c>
      <c r="S253" s="152">
        <v>0.67300000000000004</v>
      </c>
      <c r="T253" s="153" t="s">
        <v>18681</v>
      </c>
      <c r="U253" s="153" t="s">
        <v>18680</v>
      </c>
      <c r="V253" s="152">
        <v>2015</v>
      </c>
      <c r="W253" s="153" t="s">
        <v>18679</v>
      </c>
      <c r="AA253" s="153" t="s">
        <v>18678</v>
      </c>
      <c r="AB253" s="153" t="s">
        <v>18677</v>
      </c>
      <c r="AC253" s="153" t="s">
        <v>18676</v>
      </c>
      <c r="AD253" s="153" t="s">
        <v>18675</v>
      </c>
      <c r="AE253" s="153" t="s">
        <v>18674</v>
      </c>
      <c r="AF253" s="153" t="s">
        <v>18673</v>
      </c>
      <c r="AG253" s="152">
        <v>1.43E-2</v>
      </c>
      <c r="AH253" s="153" t="s">
        <v>12212</v>
      </c>
      <c r="AI253" s="152">
        <v>2015</v>
      </c>
      <c r="AJ253" s="151">
        <v>40787</v>
      </c>
      <c r="AK253" s="147"/>
      <c r="AL253" s="148">
        <f t="shared" si="3"/>
        <v>6.5013698630136982</v>
      </c>
    </row>
    <row r="254" spans="1:38" x14ac:dyDescent="0.25">
      <c r="A254" s="152">
        <v>728961</v>
      </c>
      <c r="B254" s="152">
        <v>192550</v>
      </c>
      <c r="C254" s="152">
        <v>158350</v>
      </c>
      <c r="D254" s="152">
        <v>53987</v>
      </c>
      <c r="E254" s="153" t="s">
        <v>19862</v>
      </c>
      <c r="F254" s="153" t="s">
        <v>19861</v>
      </c>
      <c r="G254" s="152">
        <v>89</v>
      </c>
      <c r="H254" s="153" t="s">
        <v>18687</v>
      </c>
      <c r="I254" s="154" t="s">
        <v>18695</v>
      </c>
      <c r="J254" s="153" t="s">
        <v>20686</v>
      </c>
      <c r="K254" s="152">
        <v>1</v>
      </c>
      <c r="L254" s="153" t="s">
        <v>509</v>
      </c>
      <c r="M254" s="153" t="s">
        <v>509</v>
      </c>
      <c r="N254" s="153" t="s">
        <v>509</v>
      </c>
      <c r="O254" s="152">
        <v>1.5E-3</v>
      </c>
      <c r="P254" s="153" t="s">
        <v>18693</v>
      </c>
      <c r="Q254" s="153" t="s">
        <v>18692</v>
      </c>
      <c r="R254" s="153" t="s">
        <v>18673</v>
      </c>
      <c r="S254" s="152">
        <v>0.249</v>
      </c>
      <c r="T254" s="153" t="s">
        <v>18681</v>
      </c>
      <c r="U254" s="153" t="s">
        <v>18680</v>
      </c>
      <c r="V254" s="152">
        <v>2015</v>
      </c>
      <c r="W254" s="153" t="s">
        <v>18679</v>
      </c>
      <c r="AA254" s="153" t="s">
        <v>18678</v>
      </c>
      <c r="AB254" s="153" t="s">
        <v>18677</v>
      </c>
      <c r="AC254" s="153" t="s">
        <v>18676</v>
      </c>
      <c r="AD254" s="153" t="s">
        <v>18675</v>
      </c>
      <c r="AE254" s="153" t="s">
        <v>18674</v>
      </c>
      <c r="AF254" s="153" t="s">
        <v>18673</v>
      </c>
      <c r="AG254" s="152">
        <v>5.3E-3</v>
      </c>
      <c r="AH254" s="153" t="s">
        <v>12212</v>
      </c>
      <c r="AI254" s="152">
        <v>2015</v>
      </c>
      <c r="AJ254" s="151">
        <v>40088</v>
      </c>
      <c r="AK254" s="147"/>
      <c r="AL254" s="148">
        <f t="shared" si="3"/>
        <v>8.4164383561643827</v>
      </c>
    </row>
    <row r="255" spans="1:38" x14ac:dyDescent="0.25">
      <c r="A255" s="152">
        <v>728969</v>
      </c>
      <c r="B255" s="152">
        <v>192548</v>
      </c>
      <c r="C255" s="152">
        <v>158348</v>
      </c>
      <c r="D255" s="152">
        <v>53987</v>
      </c>
      <c r="E255" s="153" t="s">
        <v>19862</v>
      </c>
      <c r="F255" s="153" t="s">
        <v>19861</v>
      </c>
      <c r="G255" s="152">
        <v>87</v>
      </c>
      <c r="H255" s="153" t="s">
        <v>18687</v>
      </c>
      <c r="I255" s="154" t="s">
        <v>18695</v>
      </c>
      <c r="J255" s="153" t="s">
        <v>20310</v>
      </c>
      <c r="K255" s="152">
        <v>1</v>
      </c>
      <c r="L255" s="153" t="s">
        <v>509</v>
      </c>
      <c r="M255" s="153" t="s">
        <v>509</v>
      </c>
      <c r="N255" s="153" t="s">
        <v>509</v>
      </c>
      <c r="O255" s="152">
        <v>1.5E-3</v>
      </c>
      <c r="P255" s="153" t="s">
        <v>18693</v>
      </c>
      <c r="Q255" s="153" t="s">
        <v>18692</v>
      </c>
      <c r="R255" s="153" t="s">
        <v>18673</v>
      </c>
      <c r="S255" s="152">
        <v>0.125</v>
      </c>
      <c r="T255" s="153" t="s">
        <v>18681</v>
      </c>
      <c r="U255" s="153" t="s">
        <v>18680</v>
      </c>
      <c r="V255" s="152">
        <v>2015</v>
      </c>
      <c r="W255" s="153" t="s">
        <v>18679</v>
      </c>
      <c r="AA255" s="153" t="s">
        <v>18678</v>
      </c>
      <c r="AB255" s="153" t="s">
        <v>18677</v>
      </c>
      <c r="AC255" s="153" t="s">
        <v>18676</v>
      </c>
      <c r="AD255" s="153" t="s">
        <v>18675</v>
      </c>
      <c r="AE255" s="153" t="s">
        <v>18674</v>
      </c>
      <c r="AF255" s="153" t="s">
        <v>18673</v>
      </c>
      <c r="AG255" s="152">
        <v>2.7000000000000001E-3</v>
      </c>
      <c r="AH255" s="153" t="s">
        <v>12212</v>
      </c>
      <c r="AI255" s="152">
        <v>2015</v>
      </c>
      <c r="AJ255" s="151">
        <v>40088</v>
      </c>
      <c r="AK255" s="147"/>
      <c r="AL255" s="148">
        <f t="shared" si="3"/>
        <v>8.4164383561643827</v>
      </c>
    </row>
    <row r="256" spans="1:38" x14ac:dyDescent="0.25">
      <c r="A256" s="152">
        <v>728973</v>
      </c>
      <c r="B256" s="152">
        <v>192547</v>
      </c>
      <c r="C256" s="152">
        <v>158347</v>
      </c>
      <c r="D256" s="152">
        <v>53987</v>
      </c>
      <c r="E256" s="153" t="s">
        <v>19862</v>
      </c>
      <c r="F256" s="153" t="s">
        <v>19861</v>
      </c>
      <c r="G256" s="152">
        <v>86</v>
      </c>
      <c r="H256" s="153" t="s">
        <v>18687</v>
      </c>
      <c r="I256" s="154" t="s">
        <v>18695</v>
      </c>
      <c r="J256" s="153" t="s">
        <v>19865</v>
      </c>
      <c r="K256" s="152">
        <v>1</v>
      </c>
      <c r="L256" s="153" t="s">
        <v>509</v>
      </c>
      <c r="M256" s="153" t="s">
        <v>509</v>
      </c>
      <c r="N256" s="153" t="s">
        <v>509</v>
      </c>
      <c r="O256" s="152">
        <v>1.5E-3</v>
      </c>
      <c r="P256" s="153" t="s">
        <v>18693</v>
      </c>
      <c r="Q256" s="153" t="s">
        <v>18692</v>
      </c>
      <c r="R256" s="153" t="s">
        <v>18673</v>
      </c>
      <c r="S256" s="152">
        <v>6.6000000000000003E-2</v>
      </c>
      <c r="T256" s="153" t="s">
        <v>18681</v>
      </c>
      <c r="U256" s="153" t="s">
        <v>18680</v>
      </c>
      <c r="V256" s="152">
        <v>2015</v>
      </c>
      <c r="W256" s="153" t="s">
        <v>18679</v>
      </c>
      <c r="AA256" s="153" t="s">
        <v>18678</v>
      </c>
      <c r="AB256" s="153" t="s">
        <v>18677</v>
      </c>
      <c r="AC256" s="153" t="s">
        <v>18676</v>
      </c>
      <c r="AD256" s="153" t="s">
        <v>18675</v>
      </c>
      <c r="AE256" s="153" t="s">
        <v>18674</v>
      </c>
      <c r="AF256" s="153" t="s">
        <v>18673</v>
      </c>
      <c r="AG256" s="152">
        <v>1.4E-3</v>
      </c>
      <c r="AH256" s="153" t="s">
        <v>12212</v>
      </c>
      <c r="AI256" s="152">
        <v>2015</v>
      </c>
      <c r="AJ256" s="151">
        <v>39665</v>
      </c>
      <c r="AK256" s="147"/>
      <c r="AL256" s="148">
        <f t="shared" si="3"/>
        <v>9.5753424657534243</v>
      </c>
    </row>
    <row r="257" spans="1:38" x14ac:dyDescent="0.25">
      <c r="A257" s="152">
        <v>728931</v>
      </c>
      <c r="B257" s="152">
        <v>193401</v>
      </c>
      <c r="C257" s="152">
        <v>158938</v>
      </c>
      <c r="D257" s="152">
        <v>53987</v>
      </c>
      <c r="E257" s="153" t="s">
        <v>19862</v>
      </c>
      <c r="F257" s="153" t="s">
        <v>19861</v>
      </c>
      <c r="G257" s="152">
        <v>99</v>
      </c>
      <c r="H257" s="153" t="s">
        <v>18687</v>
      </c>
      <c r="I257" s="154" t="s">
        <v>18695</v>
      </c>
      <c r="J257" s="153" t="s">
        <v>19863</v>
      </c>
      <c r="K257" s="152">
        <v>1</v>
      </c>
      <c r="L257" s="153" t="s">
        <v>509</v>
      </c>
      <c r="M257" s="153" t="s">
        <v>509</v>
      </c>
      <c r="N257" s="153" t="s">
        <v>509</v>
      </c>
      <c r="O257" s="152">
        <v>1.5E-3</v>
      </c>
      <c r="P257" s="153" t="s">
        <v>18693</v>
      </c>
      <c r="Q257" s="153" t="s">
        <v>18692</v>
      </c>
      <c r="R257" s="153" t="s">
        <v>18673</v>
      </c>
      <c r="S257" s="152">
        <v>6.6000000000000003E-2</v>
      </c>
      <c r="T257" s="153" t="s">
        <v>18681</v>
      </c>
      <c r="U257" s="153" t="s">
        <v>18680</v>
      </c>
      <c r="V257" s="152">
        <v>2015</v>
      </c>
      <c r="W257" s="153" t="s">
        <v>18679</v>
      </c>
      <c r="AA257" s="153" t="s">
        <v>18678</v>
      </c>
      <c r="AB257" s="153" t="s">
        <v>18677</v>
      </c>
      <c r="AC257" s="153" t="s">
        <v>18676</v>
      </c>
      <c r="AD257" s="153" t="s">
        <v>18675</v>
      </c>
      <c r="AE257" s="153" t="s">
        <v>18674</v>
      </c>
      <c r="AF257" s="153" t="s">
        <v>18673</v>
      </c>
      <c r="AG257" s="152">
        <v>1.4E-3</v>
      </c>
      <c r="AH257" s="153" t="s">
        <v>12212</v>
      </c>
      <c r="AI257" s="152">
        <v>2015</v>
      </c>
      <c r="AJ257" s="151">
        <v>40909</v>
      </c>
      <c r="AK257" s="147"/>
      <c r="AL257" s="148">
        <f t="shared" si="3"/>
        <v>6.1671232876712327</v>
      </c>
    </row>
    <row r="258" spans="1:38" x14ac:dyDescent="0.25">
      <c r="A258" s="152">
        <v>754348</v>
      </c>
      <c r="B258" s="152">
        <v>189996</v>
      </c>
      <c r="C258" s="152">
        <v>156540</v>
      </c>
      <c r="D258" s="152">
        <v>264940</v>
      </c>
      <c r="E258" s="153" t="s">
        <v>19935</v>
      </c>
      <c r="F258" s="153" t="s">
        <v>19934</v>
      </c>
      <c r="G258" s="152">
        <v>22</v>
      </c>
      <c r="H258" s="153" t="s">
        <v>18687</v>
      </c>
      <c r="I258" s="154" t="s">
        <v>18695</v>
      </c>
      <c r="J258" s="153" t="s">
        <v>21595</v>
      </c>
      <c r="K258" s="152">
        <v>1</v>
      </c>
      <c r="L258" s="153" t="s">
        <v>18694</v>
      </c>
      <c r="M258" s="153" t="s">
        <v>509</v>
      </c>
      <c r="N258" s="153" t="s">
        <v>509</v>
      </c>
      <c r="O258" s="152">
        <v>1.5E-3</v>
      </c>
      <c r="P258" s="153" t="s">
        <v>18693</v>
      </c>
      <c r="Q258" s="153" t="s">
        <v>18692</v>
      </c>
      <c r="R258" s="153" t="s">
        <v>18673</v>
      </c>
      <c r="S258" s="152">
        <v>3.5185</v>
      </c>
      <c r="T258" s="153" t="s">
        <v>18681</v>
      </c>
      <c r="U258" s="153" t="s">
        <v>18680</v>
      </c>
      <c r="V258" s="152">
        <v>2015</v>
      </c>
      <c r="W258" s="153" t="s">
        <v>18679</v>
      </c>
      <c r="AA258" s="153" t="s">
        <v>18691</v>
      </c>
      <c r="AB258" s="153" t="s">
        <v>18690</v>
      </c>
      <c r="AC258" s="153" t="s">
        <v>18676</v>
      </c>
      <c r="AD258" s="153" t="s">
        <v>18675</v>
      </c>
      <c r="AE258" s="153" t="s">
        <v>18674</v>
      </c>
      <c r="AF258" s="153" t="s">
        <v>18673</v>
      </c>
      <c r="AG258" s="152">
        <v>7.4800000000000005E-2</v>
      </c>
      <c r="AH258" s="153" t="s">
        <v>12212</v>
      </c>
      <c r="AI258" s="152">
        <v>2015</v>
      </c>
      <c r="AJ258" s="151">
        <v>39144</v>
      </c>
      <c r="AK258" s="147"/>
      <c r="AL258" s="148">
        <f t="shared" si="3"/>
        <v>11.002739726027396</v>
      </c>
    </row>
    <row r="259" spans="1:38" x14ac:dyDescent="0.25">
      <c r="A259" s="152">
        <v>754352</v>
      </c>
      <c r="B259" s="152">
        <v>188623</v>
      </c>
      <c r="C259" s="152">
        <v>155503</v>
      </c>
      <c r="D259" s="152">
        <v>264940</v>
      </c>
      <c r="E259" s="153" t="s">
        <v>19935</v>
      </c>
      <c r="F259" s="153" t="s">
        <v>19934</v>
      </c>
      <c r="G259" s="152">
        <v>20</v>
      </c>
      <c r="H259" s="153" t="s">
        <v>18687</v>
      </c>
      <c r="I259" s="154" t="s">
        <v>18695</v>
      </c>
      <c r="J259" s="153" t="s">
        <v>21594</v>
      </c>
      <c r="K259" s="152">
        <v>1</v>
      </c>
      <c r="L259" s="153" t="s">
        <v>18694</v>
      </c>
      <c r="M259" s="153" t="s">
        <v>509</v>
      </c>
      <c r="N259" s="153" t="s">
        <v>509</v>
      </c>
      <c r="O259" s="152">
        <v>1.5E-3</v>
      </c>
      <c r="P259" s="153" t="s">
        <v>18693</v>
      </c>
      <c r="Q259" s="153" t="s">
        <v>18692</v>
      </c>
      <c r="R259" s="153" t="s">
        <v>18673</v>
      </c>
      <c r="S259" s="152">
        <v>3.5185</v>
      </c>
      <c r="T259" s="153" t="s">
        <v>18681</v>
      </c>
      <c r="U259" s="153" t="s">
        <v>18680</v>
      </c>
      <c r="V259" s="152">
        <v>2015</v>
      </c>
      <c r="W259" s="153" t="s">
        <v>18679</v>
      </c>
      <c r="AA259" s="153" t="s">
        <v>18691</v>
      </c>
      <c r="AB259" s="153" t="s">
        <v>18690</v>
      </c>
      <c r="AC259" s="153" t="s">
        <v>18676</v>
      </c>
      <c r="AD259" s="153" t="s">
        <v>18675</v>
      </c>
      <c r="AE259" s="153" t="s">
        <v>18674</v>
      </c>
      <c r="AF259" s="153" t="s">
        <v>18673</v>
      </c>
      <c r="AG259" s="152">
        <v>7.4800000000000005E-2</v>
      </c>
      <c r="AH259" s="153" t="s">
        <v>12212</v>
      </c>
      <c r="AI259" s="152">
        <v>2015</v>
      </c>
      <c r="AJ259" s="151">
        <v>39144</v>
      </c>
      <c r="AK259" s="147"/>
      <c r="AL259" s="148">
        <f t="shared" ref="AL259:AL322" si="4">($AO$3-AJ259)/365</f>
        <v>11.002739726027396</v>
      </c>
    </row>
    <row r="260" spans="1:38" x14ac:dyDescent="0.25">
      <c r="A260" s="152">
        <v>754360</v>
      </c>
      <c r="B260" s="152">
        <v>188622</v>
      </c>
      <c r="C260" s="152">
        <v>155502</v>
      </c>
      <c r="D260" s="152">
        <v>264940</v>
      </c>
      <c r="E260" s="153" t="s">
        <v>19935</v>
      </c>
      <c r="F260" s="153" t="s">
        <v>19934</v>
      </c>
      <c r="G260" s="152">
        <v>19</v>
      </c>
      <c r="H260" s="153" t="s">
        <v>18687</v>
      </c>
      <c r="I260" s="154" t="s">
        <v>18695</v>
      </c>
      <c r="J260" s="153" t="s">
        <v>21593</v>
      </c>
      <c r="K260" s="152">
        <v>1</v>
      </c>
      <c r="L260" s="153" t="s">
        <v>18694</v>
      </c>
      <c r="M260" s="153" t="s">
        <v>509</v>
      </c>
      <c r="N260" s="153" t="s">
        <v>509</v>
      </c>
      <c r="O260" s="152">
        <v>1.5E-3</v>
      </c>
      <c r="P260" s="153" t="s">
        <v>18693</v>
      </c>
      <c r="Q260" s="153" t="s">
        <v>18692</v>
      </c>
      <c r="R260" s="153" t="s">
        <v>18673</v>
      </c>
      <c r="S260" s="152">
        <v>3.5185</v>
      </c>
      <c r="T260" s="153" t="s">
        <v>18681</v>
      </c>
      <c r="U260" s="153" t="s">
        <v>18680</v>
      </c>
      <c r="V260" s="152">
        <v>2015</v>
      </c>
      <c r="W260" s="153" t="s">
        <v>18679</v>
      </c>
      <c r="AA260" s="153" t="s">
        <v>18691</v>
      </c>
      <c r="AB260" s="153" t="s">
        <v>18690</v>
      </c>
      <c r="AC260" s="153" t="s">
        <v>18676</v>
      </c>
      <c r="AD260" s="153" t="s">
        <v>18675</v>
      </c>
      <c r="AE260" s="153" t="s">
        <v>18674</v>
      </c>
      <c r="AF260" s="153" t="s">
        <v>18673</v>
      </c>
      <c r="AG260" s="152">
        <v>7.4800000000000005E-2</v>
      </c>
      <c r="AH260" s="153" t="s">
        <v>12212</v>
      </c>
      <c r="AI260" s="152">
        <v>2015</v>
      </c>
      <c r="AJ260" s="151">
        <v>39144</v>
      </c>
      <c r="AK260" s="147"/>
      <c r="AL260" s="148">
        <f t="shared" si="4"/>
        <v>11.002739726027396</v>
      </c>
    </row>
    <row r="261" spans="1:38" x14ac:dyDescent="0.25">
      <c r="A261" s="152">
        <v>754372</v>
      </c>
      <c r="B261" s="152">
        <v>180759</v>
      </c>
      <c r="C261" s="152">
        <v>149358</v>
      </c>
      <c r="D261" s="152">
        <v>264940</v>
      </c>
      <c r="E261" s="153" t="s">
        <v>19935</v>
      </c>
      <c r="F261" s="153" t="s">
        <v>19934</v>
      </c>
      <c r="G261" s="152">
        <v>16</v>
      </c>
      <c r="H261" s="153" t="s">
        <v>18687</v>
      </c>
      <c r="I261" s="154" t="s">
        <v>18695</v>
      </c>
      <c r="J261" s="153" t="s">
        <v>21587</v>
      </c>
      <c r="K261" s="152">
        <v>1</v>
      </c>
      <c r="L261" s="153" t="s">
        <v>18694</v>
      </c>
      <c r="M261" s="153" t="s">
        <v>509</v>
      </c>
      <c r="N261" s="153" t="s">
        <v>509</v>
      </c>
      <c r="O261" s="152">
        <v>1.5E-3</v>
      </c>
      <c r="P261" s="153" t="s">
        <v>18693</v>
      </c>
      <c r="Q261" s="153" t="s">
        <v>18692</v>
      </c>
      <c r="R261" s="153" t="s">
        <v>18673</v>
      </c>
      <c r="S261" s="152">
        <v>3.2313000000000001</v>
      </c>
      <c r="T261" s="153" t="s">
        <v>18681</v>
      </c>
      <c r="U261" s="153" t="s">
        <v>18680</v>
      </c>
      <c r="V261" s="152">
        <v>2015</v>
      </c>
      <c r="W261" s="153" t="s">
        <v>18679</v>
      </c>
      <c r="AA261" s="153" t="s">
        <v>18691</v>
      </c>
      <c r="AB261" s="153" t="s">
        <v>18690</v>
      </c>
      <c r="AC261" s="153" t="s">
        <v>18676</v>
      </c>
      <c r="AD261" s="153" t="s">
        <v>18675</v>
      </c>
      <c r="AE261" s="153" t="s">
        <v>18674</v>
      </c>
      <c r="AF261" s="153" t="s">
        <v>18673</v>
      </c>
      <c r="AG261" s="152">
        <v>6.8699999999999997E-2</v>
      </c>
      <c r="AH261" s="153" t="s">
        <v>12212</v>
      </c>
      <c r="AI261" s="152">
        <v>2015</v>
      </c>
      <c r="AJ261" s="151">
        <v>38622</v>
      </c>
      <c r="AK261" s="147"/>
      <c r="AL261" s="148">
        <f t="shared" si="4"/>
        <v>12.432876712328767</v>
      </c>
    </row>
    <row r="262" spans="1:38" x14ac:dyDescent="0.25">
      <c r="A262" s="152">
        <v>754376</v>
      </c>
      <c r="B262" s="152">
        <v>180758</v>
      </c>
      <c r="C262" s="152">
        <v>149357</v>
      </c>
      <c r="D262" s="152">
        <v>264940</v>
      </c>
      <c r="E262" s="153" t="s">
        <v>19935</v>
      </c>
      <c r="F262" s="153" t="s">
        <v>19934</v>
      </c>
      <c r="G262" s="152">
        <v>15</v>
      </c>
      <c r="H262" s="153" t="s">
        <v>18687</v>
      </c>
      <c r="I262" s="154" t="s">
        <v>18695</v>
      </c>
      <c r="J262" s="153" t="s">
        <v>21586</v>
      </c>
      <c r="K262" s="152">
        <v>1</v>
      </c>
      <c r="L262" s="153" t="s">
        <v>19016</v>
      </c>
      <c r="M262" s="153" t="s">
        <v>509</v>
      </c>
      <c r="N262" s="153" t="s">
        <v>509</v>
      </c>
      <c r="O262" s="152">
        <v>1.5E-3</v>
      </c>
      <c r="P262" s="153" t="s">
        <v>18693</v>
      </c>
      <c r="Q262" s="153" t="s">
        <v>18692</v>
      </c>
      <c r="R262" s="153" t="s">
        <v>18673</v>
      </c>
      <c r="S262" s="152">
        <v>3.2309999999999999</v>
      </c>
      <c r="T262" s="153" t="s">
        <v>18681</v>
      </c>
      <c r="U262" s="153" t="s">
        <v>18680</v>
      </c>
      <c r="V262" s="152">
        <v>2015</v>
      </c>
      <c r="W262" s="153" t="s">
        <v>18679</v>
      </c>
      <c r="AA262" s="153" t="s">
        <v>18691</v>
      </c>
      <c r="AB262" s="153" t="s">
        <v>18690</v>
      </c>
      <c r="AC262" s="153" t="s">
        <v>18676</v>
      </c>
      <c r="AD262" s="153" t="s">
        <v>18675</v>
      </c>
      <c r="AE262" s="153" t="s">
        <v>18674</v>
      </c>
      <c r="AF262" s="153" t="s">
        <v>18673</v>
      </c>
      <c r="AG262" s="152">
        <v>6.8699999999999997E-2</v>
      </c>
      <c r="AH262" s="153" t="s">
        <v>12212</v>
      </c>
      <c r="AI262" s="152">
        <v>2015</v>
      </c>
      <c r="AJ262" s="151">
        <v>38622</v>
      </c>
      <c r="AK262" s="147"/>
      <c r="AL262" s="148">
        <f t="shared" si="4"/>
        <v>12.432876712328767</v>
      </c>
    </row>
    <row r="263" spans="1:38" x14ac:dyDescent="0.25">
      <c r="A263" s="152">
        <v>754344</v>
      </c>
      <c r="B263" s="152">
        <v>148421</v>
      </c>
      <c r="C263" s="152">
        <v>125226</v>
      </c>
      <c r="D263" s="152">
        <v>264940</v>
      </c>
      <c r="E263" s="153" t="s">
        <v>19935</v>
      </c>
      <c r="F263" s="153" t="s">
        <v>19934</v>
      </c>
      <c r="G263" s="152">
        <v>3</v>
      </c>
      <c r="H263" s="153" t="s">
        <v>18687</v>
      </c>
      <c r="I263" s="154" t="s">
        <v>18695</v>
      </c>
      <c r="J263" s="153" t="s">
        <v>21581</v>
      </c>
      <c r="K263" s="152">
        <v>1</v>
      </c>
      <c r="L263" s="153" t="s">
        <v>18694</v>
      </c>
      <c r="M263" s="153" t="s">
        <v>509</v>
      </c>
      <c r="N263" s="153" t="s">
        <v>509</v>
      </c>
      <c r="O263" s="152">
        <v>1.5E-3</v>
      </c>
      <c r="P263" s="153" t="s">
        <v>18693</v>
      </c>
      <c r="Q263" s="153" t="s">
        <v>18692</v>
      </c>
      <c r="R263" s="153" t="s">
        <v>18673</v>
      </c>
      <c r="S263" s="152">
        <v>3.0474999999999999</v>
      </c>
      <c r="T263" s="153" t="s">
        <v>18681</v>
      </c>
      <c r="U263" s="153" t="s">
        <v>18680</v>
      </c>
      <c r="V263" s="152">
        <v>2015</v>
      </c>
      <c r="W263" s="153" t="s">
        <v>18679</v>
      </c>
      <c r="AA263" s="153" t="s">
        <v>18691</v>
      </c>
      <c r="AB263" s="153" t="s">
        <v>18690</v>
      </c>
      <c r="AC263" s="153" t="s">
        <v>18676</v>
      </c>
      <c r="AD263" s="153" t="s">
        <v>18675</v>
      </c>
      <c r="AE263" s="153" t="s">
        <v>18674</v>
      </c>
      <c r="AF263" s="153" t="s">
        <v>18673</v>
      </c>
      <c r="AG263" s="152">
        <v>6.4799999999999996E-2</v>
      </c>
      <c r="AH263" s="153" t="s">
        <v>12212</v>
      </c>
      <c r="AI263" s="152">
        <v>2015</v>
      </c>
      <c r="AJ263" s="151">
        <v>28856</v>
      </c>
      <c r="AK263" s="147"/>
      <c r="AL263" s="148">
        <f t="shared" si="4"/>
        <v>39.18904109589041</v>
      </c>
    </row>
    <row r="264" spans="1:38" x14ac:dyDescent="0.25">
      <c r="A264" s="152">
        <v>754356</v>
      </c>
      <c r="B264" s="152">
        <v>148420</v>
      </c>
      <c r="C264" s="152">
        <v>125225</v>
      </c>
      <c r="D264" s="152">
        <v>264940</v>
      </c>
      <c r="E264" s="153" t="s">
        <v>19935</v>
      </c>
      <c r="F264" s="153" t="s">
        <v>19934</v>
      </c>
      <c r="G264" s="152">
        <v>2</v>
      </c>
      <c r="H264" s="153" t="s">
        <v>18687</v>
      </c>
      <c r="I264" s="154" t="s">
        <v>18695</v>
      </c>
      <c r="J264" s="153" t="s">
        <v>21580</v>
      </c>
      <c r="K264" s="152">
        <v>1</v>
      </c>
      <c r="L264" s="153" t="s">
        <v>18694</v>
      </c>
      <c r="M264" s="153" t="s">
        <v>509</v>
      </c>
      <c r="N264" s="153" t="s">
        <v>509</v>
      </c>
      <c r="O264" s="152">
        <v>1.5E-3</v>
      </c>
      <c r="P264" s="153" t="s">
        <v>18693</v>
      </c>
      <c r="Q264" s="153" t="s">
        <v>18692</v>
      </c>
      <c r="R264" s="153" t="s">
        <v>18673</v>
      </c>
      <c r="S264" s="152">
        <v>3.0474999999999999</v>
      </c>
      <c r="T264" s="153" t="s">
        <v>18681</v>
      </c>
      <c r="U264" s="153" t="s">
        <v>18680</v>
      </c>
      <c r="V264" s="152">
        <v>2015</v>
      </c>
      <c r="W264" s="153" t="s">
        <v>18679</v>
      </c>
      <c r="AA264" s="153" t="s">
        <v>18691</v>
      </c>
      <c r="AB264" s="153" t="s">
        <v>18690</v>
      </c>
      <c r="AC264" s="153" t="s">
        <v>18676</v>
      </c>
      <c r="AD264" s="153" t="s">
        <v>18675</v>
      </c>
      <c r="AE264" s="153" t="s">
        <v>18674</v>
      </c>
      <c r="AF264" s="153" t="s">
        <v>18673</v>
      </c>
      <c r="AG264" s="152">
        <v>6.4799999999999996E-2</v>
      </c>
      <c r="AH264" s="153" t="s">
        <v>12212</v>
      </c>
      <c r="AI264" s="152">
        <v>2015</v>
      </c>
      <c r="AJ264" s="151">
        <v>28856</v>
      </c>
      <c r="AK264" s="147"/>
      <c r="AL264" s="148">
        <f t="shared" si="4"/>
        <v>39.18904109589041</v>
      </c>
    </row>
    <row r="265" spans="1:38" x14ac:dyDescent="0.25">
      <c r="A265" s="152">
        <v>754336</v>
      </c>
      <c r="B265" s="152">
        <v>148423</v>
      </c>
      <c r="C265" s="152">
        <v>125228</v>
      </c>
      <c r="D265" s="152">
        <v>264940</v>
      </c>
      <c r="E265" s="153" t="s">
        <v>19935</v>
      </c>
      <c r="F265" s="153" t="s">
        <v>19934</v>
      </c>
      <c r="G265" s="152">
        <v>5</v>
      </c>
      <c r="H265" s="153" t="s">
        <v>18687</v>
      </c>
      <c r="I265" s="154" t="s">
        <v>18695</v>
      </c>
      <c r="J265" s="153" t="s">
        <v>21579</v>
      </c>
      <c r="K265" s="152">
        <v>1</v>
      </c>
      <c r="L265" s="153" t="s">
        <v>19016</v>
      </c>
      <c r="M265" s="153" t="s">
        <v>509</v>
      </c>
      <c r="N265" s="153" t="s">
        <v>509</v>
      </c>
      <c r="O265" s="152">
        <v>1.5E-3</v>
      </c>
      <c r="P265" s="153" t="s">
        <v>18693</v>
      </c>
      <c r="Q265" s="153" t="s">
        <v>18692</v>
      </c>
      <c r="R265" s="153" t="s">
        <v>18673</v>
      </c>
      <c r="S265" s="152">
        <v>3.0474999999999999</v>
      </c>
      <c r="T265" s="153" t="s">
        <v>18681</v>
      </c>
      <c r="U265" s="153" t="s">
        <v>18680</v>
      </c>
      <c r="V265" s="152">
        <v>2015</v>
      </c>
      <c r="W265" s="153" t="s">
        <v>18679</v>
      </c>
      <c r="AA265" s="153" t="s">
        <v>18691</v>
      </c>
      <c r="AB265" s="153" t="s">
        <v>18690</v>
      </c>
      <c r="AC265" s="153" t="s">
        <v>18676</v>
      </c>
      <c r="AD265" s="153" t="s">
        <v>18675</v>
      </c>
      <c r="AE265" s="153" t="s">
        <v>18674</v>
      </c>
      <c r="AF265" s="153" t="s">
        <v>18673</v>
      </c>
      <c r="AG265" s="152">
        <v>6.4799999999999996E-2</v>
      </c>
      <c r="AH265" s="153" t="s">
        <v>12212</v>
      </c>
      <c r="AI265" s="152">
        <v>2015</v>
      </c>
      <c r="AJ265" s="151">
        <v>28856</v>
      </c>
      <c r="AK265" s="147"/>
      <c r="AL265" s="148">
        <f t="shared" si="4"/>
        <v>39.18904109589041</v>
      </c>
    </row>
    <row r="266" spans="1:38" x14ac:dyDescent="0.25">
      <c r="A266" s="152">
        <v>754340</v>
      </c>
      <c r="B266" s="152">
        <v>148422</v>
      </c>
      <c r="C266" s="152">
        <v>125227</v>
      </c>
      <c r="D266" s="152">
        <v>264940</v>
      </c>
      <c r="E266" s="153" t="s">
        <v>19935</v>
      </c>
      <c r="F266" s="153" t="s">
        <v>19934</v>
      </c>
      <c r="G266" s="152">
        <v>4</v>
      </c>
      <c r="H266" s="153" t="s">
        <v>18687</v>
      </c>
      <c r="I266" s="154" t="s">
        <v>18695</v>
      </c>
      <c r="J266" s="153" t="s">
        <v>21578</v>
      </c>
      <c r="K266" s="152">
        <v>1</v>
      </c>
      <c r="L266" s="153" t="s">
        <v>18694</v>
      </c>
      <c r="M266" s="153" t="s">
        <v>509</v>
      </c>
      <c r="N266" s="153" t="s">
        <v>509</v>
      </c>
      <c r="O266" s="152">
        <v>1.5E-3</v>
      </c>
      <c r="P266" s="153" t="s">
        <v>18693</v>
      </c>
      <c r="Q266" s="153" t="s">
        <v>18692</v>
      </c>
      <c r="R266" s="153" t="s">
        <v>18673</v>
      </c>
      <c r="S266" s="152">
        <v>3.0449999999999999</v>
      </c>
      <c r="T266" s="153" t="s">
        <v>18681</v>
      </c>
      <c r="U266" s="153" t="s">
        <v>18680</v>
      </c>
      <c r="V266" s="152">
        <v>2015</v>
      </c>
      <c r="W266" s="153" t="s">
        <v>18679</v>
      </c>
      <c r="AA266" s="153" t="s">
        <v>18691</v>
      </c>
      <c r="AB266" s="153" t="s">
        <v>18690</v>
      </c>
      <c r="AC266" s="153" t="s">
        <v>18676</v>
      </c>
      <c r="AD266" s="153" t="s">
        <v>18675</v>
      </c>
      <c r="AE266" s="153" t="s">
        <v>18674</v>
      </c>
      <c r="AF266" s="153" t="s">
        <v>18673</v>
      </c>
      <c r="AG266" s="152">
        <v>6.4699999999999994E-2</v>
      </c>
      <c r="AH266" s="153" t="s">
        <v>12212</v>
      </c>
      <c r="AI266" s="152">
        <v>2015</v>
      </c>
      <c r="AJ266" s="151">
        <v>28856</v>
      </c>
      <c r="AK266" s="147"/>
      <c r="AL266" s="148">
        <f t="shared" si="4"/>
        <v>39.18904109589041</v>
      </c>
    </row>
    <row r="267" spans="1:38" x14ac:dyDescent="0.25">
      <c r="A267" s="152">
        <v>754384</v>
      </c>
      <c r="B267" s="152">
        <v>148428</v>
      </c>
      <c r="C267" s="152">
        <v>125235</v>
      </c>
      <c r="D267" s="152">
        <v>264940</v>
      </c>
      <c r="E267" s="153" t="s">
        <v>19935</v>
      </c>
      <c r="F267" s="153" t="s">
        <v>19934</v>
      </c>
      <c r="G267" s="152">
        <v>13</v>
      </c>
      <c r="H267" s="153" t="s">
        <v>18687</v>
      </c>
      <c r="I267" s="154" t="s">
        <v>18695</v>
      </c>
      <c r="J267" s="153" t="s">
        <v>21573</v>
      </c>
      <c r="K267" s="152">
        <v>1</v>
      </c>
      <c r="L267" s="153" t="s">
        <v>19553</v>
      </c>
      <c r="M267" s="153" t="s">
        <v>509</v>
      </c>
      <c r="N267" s="153" t="s">
        <v>509</v>
      </c>
      <c r="O267" s="152">
        <v>1.5E-3</v>
      </c>
      <c r="P267" s="153" t="s">
        <v>18693</v>
      </c>
      <c r="Q267" s="153" t="s">
        <v>18692</v>
      </c>
      <c r="R267" s="153" t="s">
        <v>18673</v>
      </c>
      <c r="S267" s="152">
        <v>2.7719999999999998</v>
      </c>
      <c r="T267" s="153" t="s">
        <v>18681</v>
      </c>
      <c r="U267" s="153" t="s">
        <v>18680</v>
      </c>
      <c r="V267" s="152">
        <v>2015</v>
      </c>
      <c r="W267" s="153" t="s">
        <v>18679</v>
      </c>
      <c r="AA267" s="153" t="s">
        <v>18691</v>
      </c>
      <c r="AB267" s="153" t="s">
        <v>18690</v>
      </c>
      <c r="AC267" s="153" t="s">
        <v>18676</v>
      </c>
      <c r="AD267" s="153" t="s">
        <v>18675</v>
      </c>
      <c r="AE267" s="153" t="s">
        <v>18674</v>
      </c>
      <c r="AF267" s="153" t="s">
        <v>18673</v>
      </c>
      <c r="AG267" s="152">
        <v>5.8900000000000001E-2</v>
      </c>
      <c r="AH267" s="153" t="s">
        <v>12212</v>
      </c>
      <c r="AI267" s="152">
        <v>2015</v>
      </c>
      <c r="AJ267" s="151">
        <v>36495</v>
      </c>
      <c r="AK267" s="147"/>
      <c r="AL267" s="148">
        <f t="shared" si="4"/>
        <v>18.260273972602739</v>
      </c>
    </row>
    <row r="268" spans="1:38" x14ac:dyDescent="0.25">
      <c r="A268" s="152">
        <v>754380</v>
      </c>
      <c r="B268" s="152">
        <v>148429</v>
      </c>
      <c r="C268" s="152">
        <v>125236</v>
      </c>
      <c r="D268" s="152">
        <v>264940</v>
      </c>
      <c r="E268" s="153" t="s">
        <v>19935</v>
      </c>
      <c r="F268" s="153" t="s">
        <v>19934</v>
      </c>
      <c r="G268" s="152">
        <v>14</v>
      </c>
      <c r="H268" s="153" t="s">
        <v>18687</v>
      </c>
      <c r="I268" s="154" t="s">
        <v>18695</v>
      </c>
      <c r="J268" s="153" t="s">
        <v>21570</v>
      </c>
      <c r="K268" s="152">
        <v>1</v>
      </c>
      <c r="L268" s="153" t="s">
        <v>18694</v>
      </c>
      <c r="M268" s="153" t="s">
        <v>509</v>
      </c>
      <c r="N268" s="153" t="s">
        <v>509</v>
      </c>
      <c r="O268" s="152">
        <v>1.5E-3</v>
      </c>
      <c r="P268" s="153" t="s">
        <v>18693</v>
      </c>
      <c r="Q268" s="153" t="s">
        <v>18692</v>
      </c>
      <c r="R268" s="153" t="s">
        <v>18673</v>
      </c>
      <c r="S268" s="152">
        <v>2.7090000000000001</v>
      </c>
      <c r="T268" s="153" t="s">
        <v>18681</v>
      </c>
      <c r="U268" s="153" t="s">
        <v>18680</v>
      </c>
      <c r="V268" s="152">
        <v>2015</v>
      </c>
      <c r="W268" s="153" t="s">
        <v>18679</v>
      </c>
      <c r="AA268" s="153" t="s">
        <v>18691</v>
      </c>
      <c r="AB268" s="153" t="s">
        <v>18690</v>
      </c>
      <c r="AC268" s="153" t="s">
        <v>18676</v>
      </c>
      <c r="AD268" s="153" t="s">
        <v>18675</v>
      </c>
      <c r="AE268" s="153" t="s">
        <v>18674</v>
      </c>
      <c r="AF268" s="153" t="s">
        <v>18673</v>
      </c>
      <c r="AG268" s="152">
        <v>5.7599999999999998E-2</v>
      </c>
      <c r="AH268" s="153" t="s">
        <v>12212</v>
      </c>
      <c r="AI268" s="152">
        <v>2015</v>
      </c>
      <c r="AJ268" s="151">
        <v>36495</v>
      </c>
      <c r="AK268" s="147"/>
      <c r="AL268" s="148">
        <f t="shared" si="4"/>
        <v>18.260273972602739</v>
      </c>
    </row>
    <row r="269" spans="1:38" x14ac:dyDescent="0.25">
      <c r="A269" s="152">
        <v>754332</v>
      </c>
      <c r="B269" s="152">
        <v>148424</v>
      </c>
      <c r="C269" s="152">
        <v>125229</v>
      </c>
      <c r="D269" s="152">
        <v>264940</v>
      </c>
      <c r="E269" s="153" t="s">
        <v>19935</v>
      </c>
      <c r="F269" s="153" t="s">
        <v>19934</v>
      </c>
      <c r="G269" s="152">
        <v>6</v>
      </c>
      <c r="H269" s="153" t="s">
        <v>18687</v>
      </c>
      <c r="I269" s="154" t="s">
        <v>18695</v>
      </c>
      <c r="J269" s="153" t="s">
        <v>20812</v>
      </c>
      <c r="K269" s="152">
        <v>1</v>
      </c>
      <c r="L269" s="153" t="s">
        <v>18694</v>
      </c>
      <c r="M269" s="153" t="s">
        <v>509</v>
      </c>
      <c r="N269" s="153" t="s">
        <v>509</v>
      </c>
      <c r="O269" s="152">
        <v>1.5E-3</v>
      </c>
      <c r="P269" s="153" t="s">
        <v>18693</v>
      </c>
      <c r="Q269" s="153" t="s">
        <v>18692</v>
      </c>
      <c r="R269" s="153" t="s">
        <v>18673</v>
      </c>
      <c r="S269" s="152">
        <v>0.32550000000000001</v>
      </c>
      <c r="T269" s="153" t="s">
        <v>18681</v>
      </c>
      <c r="U269" s="153" t="s">
        <v>18680</v>
      </c>
      <c r="V269" s="152">
        <v>2015</v>
      </c>
      <c r="W269" s="153" t="s">
        <v>18679</v>
      </c>
      <c r="AA269" s="153" t="s">
        <v>18691</v>
      </c>
      <c r="AB269" s="153" t="s">
        <v>18690</v>
      </c>
      <c r="AC269" s="153" t="s">
        <v>18676</v>
      </c>
      <c r="AD269" s="153" t="s">
        <v>18675</v>
      </c>
      <c r="AE269" s="153" t="s">
        <v>18674</v>
      </c>
      <c r="AF269" s="153" t="s">
        <v>18673</v>
      </c>
      <c r="AG269" s="152">
        <v>6.8999999999999999E-3</v>
      </c>
      <c r="AH269" s="153" t="s">
        <v>12212</v>
      </c>
      <c r="AI269" s="152">
        <v>2015</v>
      </c>
      <c r="AJ269" s="151">
        <v>30682</v>
      </c>
      <c r="AK269" s="147"/>
      <c r="AL269" s="148">
        <f t="shared" si="4"/>
        <v>34.186301369863017</v>
      </c>
    </row>
    <row r="270" spans="1:38" x14ac:dyDescent="0.25">
      <c r="A270" s="152">
        <v>754364</v>
      </c>
      <c r="B270" s="152">
        <v>188621</v>
      </c>
      <c r="C270" s="152">
        <v>155501</v>
      </c>
      <c r="D270" s="152">
        <v>264940</v>
      </c>
      <c r="E270" s="153" t="s">
        <v>19935</v>
      </c>
      <c r="F270" s="153" t="s">
        <v>19934</v>
      </c>
      <c r="G270" s="152">
        <v>18</v>
      </c>
      <c r="H270" s="153" t="s">
        <v>18687</v>
      </c>
      <c r="I270" s="154" t="s">
        <v>18695</v>
      </c>
      <c r="J270" s="153" t="s">
        <v>20455</v>
      </c>
      <c r="K270" s="152">
        <v>1</v>
      </c>
      <c r="L270" s="153" t="s">
        <v>18694</v>
      </c>
      <c r="M270" s="153" t="s">
        <v>509</v>
      </c>
      <c r="N270" s="153" t="s">
        <v>509</v>
      </c>
      <c r="O270" s="152">
        <v>1.5E-3</v>
      </c>
      <c r="P270" s="153" t="s">
        <v>18693</v>
      </c>
      <c r="Q270" s="153" t="s">
        <v>18692</v>
      </c>
      <c r="R270" s="153" t="s">
        <v>18673</v>
      </c>
      <c r="S270" s="152">
        <v>0.16800000000000001</v>
      </c>
      <c r="T270" s="153" t="s">
        <v>18681</v>
      </c>
      <c r="U270" s="153" t="s">
        <v>18680</v>
      </c>
      <c r="V270" s="152">
        <v>2015</v>
      </c>
      <c r="W270" s="153" t="s">
        <v>18679</v>
      </c>
      <c r="AA270" s="153" t="s">
        <v>18691</v>
      </c>
      <c r="AB270" s="153" t="s">
        <v>18690</v>
      </c>
      <c r="AC270" s="153" t="s">
        <v>18676</v>
      </c>
      <c r="AD270" s="153" t="s">
        <v>18675</v>
      </c>
      <c r="AE270" s="153" t="s">
        <v>18674</v>
      </c>
      <c r="AF270" s="153" t="s">
        <v>18673</v>
      </c>
      <c r="AG270" s="152">
        <v>3.5999999999999999E-3</v>
      </c>
      <c r="AH270" s="153" t="s">
        <v>12212</v>
      </c>
      <c r="AI270" s="152">
        <v>2015</v>
      </c>
      <c r="AJ270" s="151">
        <v>39814</v>
      </c>
      <c r="AK270" s="147"/>
      <c r="AL270" s="148">
        <f t="shared" si="4"/>
        <v>9.1671232876712327</v>
      </c>
    </row>
    <row r="271" spans="1:38" x14ac:dyDescent="0.25">
      <c r="A271" s="152">
        <v>754368</v>
      </c>
      <c r="B271" s="152">
        <v>188620</v>
      </c>
      <c r="C271" s="152">
        <v>155500</v>
      </c>
      <c r="D271" s="152">
        <v>264940</v>
      </c>
      <c r="E271" s="153" t="s">
        <v>19935</v>
      </c>
      <c r="F271" s="153" t="s">
        <v>19934</v>
      </c>
      <c r="G271" s="152">
        <v>17</v>
      </c>
      <c r="H271" s="153" t="s">
        <v>18687</v>
      </c>
      <c r="I271" s="154" t="s">
        <v>18695</v>
      </c>
      <c r="J271" s="153" t="s">
        <v>20375</v>
      </c>
      <c r="K271" s="152">
        <v>1</v>
      </c>
      <c r="L271" s="153" t="s">
        <v>18694</v>
      </c>
      <c r="M271" s="153" t="s">
        <v>509</v>
      </c>
      <c r="N271" s="153" t="s">
        <v>509</v>
      </c>
      <c r="O271" s="152">
        <v>1.5E-3</v>
      </c>
      <c r="P271" s="153" t="s">
        <v>18693</v>
      </c>
      <c r="Q271" s="153" t="s">
        <v>18692</v>
      </c>
      <c r="R271" s="153" t="s">
        <v>18673</v>
      </c>
      <c r="S271" s="152">
        <v>0.14349999999999999</v>
      </c>
      <c r="T271" s="153" t="s">
        <v>18681</v>
      </c>
      <c r="U271" s="153" t="s">
        <v>18680</v>
      </c>
      <c r="V271" s="152">
        <v>2015</v>
      </c>
      <c r="W271" s="153" t="s">
        <v>18679</v>
      </c>
      <c r="AA271" s="153" t="s">
        <v>18691</v>
      </c>
      <c r="AB271" s="153" t="s">
        <v>18690</v>
      </c>
      <c r="AC271" s="153" t="s">
        <v>18676</v>
      </c>
      <c r="AD271" s="153" t="s">
        <v>18675</v>
      </c>
      <c r="AE271" s="153" t="s">
        <v>18674</v>
      </c>
      <c r="AF271" s="153" t="s">
        <v>18673</v>
      </c>
      <c r="AG271" s="152">
        <v>3.0000000000000001E-3</v>
      </c>
      <c r="AH271" s="153" t="s">
        <v>12212</v>
      </c>
      <c r="AI271" s="152">
        <v>2015</v>
      </c>
      <c r="AJ271" s="151">
        <v>36528</v>
      </c>
      <c r="AK271" s="147"/>
      <c r="AL271" s="148">
        <f t="shared" si="4"/>
        <v>18.169863013698631</v>
      </c>
    </row>
    <row r="272" spans="1:38" x14ac:dyDescent="0.25">
      <c r="A272" s="152">
        <v>754328</v>
      </c>
      <c r="B272" s="152">
        <v>148427</v>
      </c>
      <c r="C272" s="152">
        <v>125231</v>
      </c>
      <c r="D272" s="152">
        <v>264940</v>
      </c>
      <c r="E272" s="153" t="s">
        <v>19935</v>
      </c>
      <c r="F272" s="153" t="s">
        <v>19934</v>
      </c>
      <c r="G272" s="152">
        <v>9</v>
      </c>
      <c r="H272" s="153" t="s">
        <v>18687</v>
      </c>
      <c r="I272" s="154" t="s">
        <v>18695</v>
      </c>
      <c r="J272" s="153" t="s">
        <v>19933</v>
      </c>
      <c r="K272" s="152">
        <v>1</v>
      </c>
      <c r="L272" s="153" t="s">
        <v>18694</v>
      </c>
      <c r="M272" s="153" t="s">
        <v>509</v>
      </c>
      <c r="N272" s="153" t="s">
        <v>509</v>
      </c>
      <c r="O272" s="152">
        <v>1.5E-3</v>
      </c>
      <c r="P272" s="153" t="s">
        <v>18693</v>
      </c>
      <c r="Q272" s="153" t="s">
        <v>18692</v>
      </c>
      <c r="R272" s="153" t="s">
        <v>18673</v>
      </c>
      <c r="S272" s="152">
        <v>7.0000000000000007E-2</v>
      </c>
      <c r="T272" s="153" t="s">
        <v>18681</v>
      </c>
      <c r="U272" s="153" t="s">
        <v>18680</v>
      </c>
      <c r="V272" s="152">
        <v>2015</v>
      </c>
      <c r="W272" s="153" t="s">
        <v>18679</v>
      </c>
      <c r="AA272" s="153" t="s">
        <v>18691</v>
      </c>
      <c r="AB272" s="153" t="s">
        <v>18690</v>
      </c>
      <c r="AC272" s="153" t="s">
        <v>18676</v>
      </c>
      <c r="AD272" s="153" t="s">
        <v>18675</v>
      </c>
      <c r="AE272" s="153" t="s">
        <v>18674</v>
      </c>
      <c r="AF272" s="153" t="s">
        <v>18673</v>
      </c>
      <c r="AG272" s="152">
        <v>1.5E-3</v>
      </c>
      <c r="AH272" s="153" t="s">
        <v>12212</v>
      </c>
      <c r="AI272" s="152">
        <v>2015</v>
      </c>
      <c r="AJ272" s="151">
        <v>33079</v>
      </c>
      <c r="AK272" s="147"/>
      <c r="AL272" s="148">
        <f t="shared" si="4"/>
        <v>27.61917808219178</v>
      </c>
    </row>
    <row r="273" spans="1:38" x14ac:dyDescent="0.25">
      <c r="A273" s="152">
        <v>744439</v>
      </c>
      <c r="B273" s="152">
        <v>151607</v>
      </c>
      <c r="C273" s="152">
        <v>128670</v>
      </c>
      <c r="D273" s="152">
        <v>52339</v>
      </c>
      <c r="E273" s="153" t="s">
        <v>18844</v>
      </c>
      <c r="F273" s="153" t="s">
        <v>18843</v>
      </c>
      <c r="G273" s="152">
        <v>9</v>
      </c>
      <c r="H273" s="153" t="s">
        <v>18687</v>
      </c>
      <c r="I273" s="154" t="s">
        <v>18695</v>
      </c>
      <c r="J273" s="153" t="s">
        <v>21638</v>
      </c>
      <c r="K273" s="152">
        <v>1</v>
      </c>
      <c r="L273" s="153" t="s">
        <v>18694</v>
      </c>
      <c r="M273" s="153" t="s">
        <v>509</v>
      </c>
      <c r="N273" s="153" t="s">
        <v>509</v>
      </c>
      <c r="O273" s="152">
        <v>1.5E-3</v>
      </c>
      <c r="P273" s="153" t="s">
        <v>18693</v>
      </c>
      <c r="Q273" s="153" t="s">
        <v>18692</v>
      </c>
      <c r="R273" s="153" t="s">
        <v>18673</v>
      </c>
      <c r="S273" s="152">
        <v>36.920999999999999</v>
      </c>
      <c r="T273" s="153" t="s">
        <v>18681</v>
      </c>
      <c r="U273" s="153" t="s">
        <v>18680</v>
      </c>
      <c r="V273" s="152">
        <v>2015</v>
      </c>
      <c r="W273" s="153" t="s">
        <v>18679</v>
      </c>
      <c r="AA273" s="153" t="s">
        <v>18691</v>
      </c>
      <c r="AB273" s="153" t="s">
        <v>18690</v>
      </c>
      <c r="AC273" s="153" t="s">
        <v>18676</v>
      </c>
      <c r="AD273" s="153" t="s">
        <v>18675</v>
      </c>
      <c r="AE273" s="153" t="s">
        <v>18674</v>
      </c>
      <c r="AF273" s="153" t="s">
        <v>18673</v>
      </c>
      <c r="AG273" s="152">
        <v>0.21</v>
      </c>
      <c r="AH273" s="153" t="s">
        <v>12212</v>
      </c>
      <c r="AI273" s="152">
        <v>2015</v>
      </c>
      <c r="AJ273" s="151">
        <v>27030</v>
      </c>
      <c r="AK273" s="147"/>
      <c r="AL273" s="148">
        <f t="shared" si="4"/>
        <v>44.19178082191781</v>
      </c>
    </row>
    <row r="274" spans="1:38" x14ac:dyDescent="0.25">
      <c r="A274" s="152">
        <v>744449</v>
      </c>
      <c r="B274" s="152">
        <v>151605</v>
      </c>
      <c r="C274" s="152">
        <v>128668</v>
      </c>
      <c r="D274" s="152">
        <v>52339</v>
      </c>
      <c r="E274" s="153" t="s">
        <v>18844</v>
      </c>
      <c r="F274" s="153" t="s">
        <v>18843</v>
      </c>
      <c r="G274" s="152">
        <v>7</v>
      </c>
      <c r="H274" s="153" t="s">
        <v>18687</v>
      </c>
      <c r="I274" s="154" t="s">
        <v>18695</v>
      </c>
      <c r="J274" s="153" t="s">
        <v>21635</v>
      </c>
      <c r="K274" s="152">
        <v>1</v>
      </c>
      <c r="L274" s="153" t="s">
        <v>18694</v>
      </c>
      <c r="M274" s="153" t="s">
        <v>509</v>
      </c>
      <c r="N274" s="153" t="s">
        <v>509</v>
      </c>
      <c r="O274" s="152">
        <v>1.5E-3</v>
      </c>
      <c r="P274" s="153" t="s">
        <v>18693</v>
      </c>
      <c r="Q274" s="153" t="s">
        <v>18692</v>
      </c>
      <c r="R274" s="153" t="s">
        <v>18673</v>
      </c>
      <c r="S274" s="152">
        <v>31.831</v>
      </c>
      <c r="T274" s="153" t="s">
        <v>18681</v>
      </c>
      <c r="U274" s="153" t="s">
        <v>18680</v>
      </c>
      <c r="V274" s="152">
        <v>2015</v>
      </c>
      <c r="W274" s="153" t="s">
        <v>18679</v>
      </c>
      <c r="AA274" s="153" t="s">
        <v>18691</v>
      </c>
      <c r="AB274" s="153" t="s">
        <v>18690</v>
      </c>
      <c r="AC274" s="153" t="s">
        <v>18676</v>
      </c>
      <c r="AD274" s="153" t="s">
        <v>18675</v>
      </c>
      <c r="AE274" s="153" t="s">
        <v>18674</v>
      </c>
      <c r="AF274" s="153" t="s">
        <v>18673</v>
      </c>
      <c r="AG274" s="152">
        <v>0.18</v>
      </c>
      <c r="AH274" s="153" t="s">
        <v>12212</v>
      </c>
      <c r="AI274" s="152">
        <v>2015</v>
      </c>
      <c r="AJ274" s="151">
        <v>27030</v>
      </c>
      <c r="AK274" s="147"/>
      <c r="AL274" s="148">
        <f t="shared" si="4"/>
        <v>44.19178082191781</v>
      </c>
    </row>
    <row r="275" spans="1:38" x14ac:dyDescent="0.25">
      <c r="A275" s="152">
        <v>744444</v>
      </c>
      <c r="B275" s="152">
        <v>151606</v>
      </c>
      <c r="C275" s="152">
        <v>128669</v>
      </c>
      <c r="D275" s="152">
        <v>52339</v>
      </c>
      <c r="E275" s="153" t="s">
        <v>18844</v>
      </c>
      <c r="F275" s="153" t="s">
        <v>18843</v>
      </c>
      <c r="G275" s="152">
        <v>8</v>
      </c>
      <c r="H275" s="153" t="s">
        <v>18687</v>
      </c>
      <c r="I275" s="154" t="s">
        <v>18695</v>
      </c>
      <c r="J275" s="153" t="s">
        <v>21611</v>
      </c>
      <c r="K275" s="152">
        <v>1</v>
      </c>
      <c r="L275" s="153" t="s">
        <v>18694</v>
      </c>
      <c r="M275" s="153" t="s">
        <v>509</v>
      </c>
      <c r="N275" s="153" t="s">
        <v>509</v>
      </c>
      <c r="O275" s="152">
        <v>1.5E-3</v>
      </c>
      <c r="P275" s="153" t="s">
        <v>18693</v>
      </c>
      <c r="Q275" s="153" t="s">
        <v>18692</v>
      </c>
      <c r="R275" s="153" t="s">
        <v>18673</v>
      </c>
      <c r="S275" s="152">
        <v>17.202999999999999</v>
      </c>
      <c r="T275" s="153" t="s">
        <v>18681</v>
      </c>
      <c r="U275" s="153" t="s">
        <v>18680</v>
      </c>
      <c r="V275" s="152">
        <v>2015</v>
      </c>
      <c r="W275" s="153" t="s">
        <v>18679</v>
      </c>
      <c r="AA275" s="153" t="s">
        <v>18691</v>
      </c>
      <c r="AB275" s="153" t="s">
        <v>18690</v>
      </c>
      <c r="AC275" s="153" t="s">
        <v>18676</v>
      </c>
      <c r="AD275" s="153" t="s">
        <v>18675</v>
      </c>
      <c r="AE275" s="153" t="s">
        <v>18674</v>
      </c>
      <c r="AF275" s="153" t="s">
        <v>18673</v>
      </c>
      <c r="AG275" s="152">
        <v>0.1</v>
      </c>
      <c r="AH275" s="153" t="s">
        <v>12212</v>
      </c>
      <c r="AI275" s="152">
        <v>2015</v>
      </c>
      <c r="AJ275" s="151">
        <v>27030</v>
      </c>
      <c r="AK275" s="147"/>
      <c r="AL275" s="148">
        <f t="shared" si="4"/>
        <v>44.19178082191781</v>
      </c>
    </row>
    <row r="276" spans="1:38" x14ac:dyDescent="0.25">
      <c r="A276" s="152">
        <v>744429</v>
      </c>
      <c r="B276" s="152">
        <v>197082</v>
      </c>
      <c r="C276" s="152">
        <v>162011</v>
      </c>
      <c r="D276" s="152">
        <v>52339</v>
      </c>
      <c r="E276" s="153" t="s">
        <v>18844</v>
      </c>
      <c r="F276" s="153" t="s">
        <v>18843</v>
      </c>
      <c r="G276" s="152">
        <v>19</v>
      </c>
      <c r="H276" s="153" t="s">
        <v>18687</v>
      </c>
      <c r="I276" s="154" t="s">
        <v>18695</v>
      </c>
      <c r="J276" s="153" t="s">
        <v>21530</v>
      </c>
      <c r="K276" s="152">
        <v>1</v>
      </c>
      <c r="L276" s="153" t="s">
        <v>18694</v>
      </c>
      <c r="M276" s="153" t="s">
        <v>509</v>
      </c>
      <c r="N276" s="153" t="s">
        <v>509</v>
      </c>
      <c r="O276" s="152">
        <v>1.5E-3</v>
      </c>
      <c r="P276" s="153" t="s">
        <v>18693</v>
      </c>
      <c r="Q276" s="153" t="s">
        <v>18692</v>
      </c>
      <c r="R276" s="153" t="s">
        <v>18673</v>
      </c>
      <c r="S276" s="152">
        <v>2.0990000000000002</v>
      </c>
      <c r="T276" s="153" t="s">
        <v>18681</v>
      </c>
      <c r="U276" s="153" t="s">
        <v>18680</v>
      </c>
      <c r="V276" s="152">
        <v>2015</v>
      </c>
      <c r="W276" s="153" t="s">
        <v>18679</v>
      </c>
      <c r="AA276" s="153" t="s">
        <v>18691</v>
      </c>
      <c r="AB276" s="153" t="s">
        <v>18690</v>
      </c>
      <c r="AC276" s="153" t="s">
        <v>18676</v>
      </c>
      <c r="AD276" s="153" t="s">
        <v>18675</v>
      </c>
      <c r="AE276" s="153" t="s">
        <v>18674</v>
      </c>
      <c r="AF276" s="153" t="s">
        <v>18673</v>
      </c>
      <c r="AG276" s="152">
        <v>4.4600000000000001E-2</v>
      </c>
      <c r="AH276" s="153" t="s">
        <v>12212</v>
      </c>
      <c r="AI276" s="152">
        <v>2015</v>
      </c>
      <c r="AJ276" s="151">
        <v>42220</v>
      </c>
      <c r="AK276" s="147"/>
      <c r="AL276" s="148">
        <f t="shared" si="4"/>
        <v>2.5753424657534247</v>
      </c>
    </row>
    <row r="277" spans="1:38" x14ac:dyDescent="0.25">
      <c r="A277" s="152">
        <v>744486</v>
      </c>
      <c r="B277" s="152">
        <v>193732</v>
      </c>
      <c r="C277" s="152">
        <v>159187</v>
      </c>
      <c r="D277" s="152">
        <v>52339</v>
      </c>
      <c r="E277" s="153" t="s">
        <v>18844</v>
      </c>
      <c r="F277" s="153" t="s">
        <v>18843</v>
      </c>
      <c r="G277" s="152">
        <v>17</v>
      </c>
      <c r="H277" s="153" t="s">
        <v>18687</v>
      </c>
      <c r="I277" s="154" t="s">
        <v>18695</v>
      </c>
      <c r="J277" s="153" t="s">
        <v>21024</v>
      </c>
      <c r="K277" s="152">
        <v>1</v>
      </c>
      <c r="L277" s="153" t="s">
        <v>18694</v>
      </c>
      <c r="M277" s="153" t="s">
        <v>509</v>
      </c>
      <c r="N277" s="153" t="s">
        <v>509</v>
      </c>
      <c r="O277" s="152">
        <v>1.5E-3</v>
      </c>
      <c r="P277" s="153" t="s">
        <v>18693</v>
      </c>
      <c r="Q277" s="153" t="s">
        <v>18692</v>
      </c>
      <c r="R277" s="153" t="s">
        <v>18673</v>
      </c>
      <c r="S277" s="152">
        <v>0.47699999999999998</v>
      </c>
      <c r="T277" s="153" t="s">
        <v>18681</v>
      </c>
      <c r="U277" s="153" t="s">
        <v>18680</v>
      </c>
      <c r="V277" s="152">
        <v>2015</v>
      </c>
      <c r="W277" s="153" t="s">
        <v>18679</v>
      </c>
      <c r="AA277" s="153" t="s">
        <v>18691</v>
      </c>
      <c r="AB277" s="153" t="s">
        <v>18690</v>
      </c>
      <c r="AC277" s="153" t="s">
        <v>18676</v>
      </c>
      <c r="AD277" s="153" t="s">
        <v>18675</v>
      </c>
      <c r="AE277" s="153" t="s">
        <v>18674</v>
      </c>
      <c r="AF277" s="153" t="s">
        <v>18673</v>
      </c>
      <c r="AG277" s="152">
        <v>1.01E-2</v>
      </c>
      <c r="AH277" s="153" t="s">
        <v>12212</v>
      </c>
      <c r="AI277" s="152">
        <v>2015</v>
      </c>
      <c r="AJ277" s="151">
        <v>41084</v>
      </c>
      <c r="AK277" s="147"/>
      <c r="AL277" s="148">
        <f t="shared" si="4"/>
        <v>5.6876712328767125</v>
      </c>
    </row>
    <row r="278" spans="1:38" x14ac:dyDescent="0.25">
      <c r="A278" s="152">
        <v>744490</v>
      </c>
      <c r="B278" s="152">
        <v>186719</v>
      </c>
      <c r="C278" s="152">
        <v>153903</v>
      </c>
      <c r="D278" s="152">
        <v>52339</v>
      </c>
      <c r="E278" s="153" t="s">
        <v>18844</v>
      </c>
      <c r="F278" s="153" t="s">
        <v>18843</v>
      </c>
      <c r="G278" s="152">
        <v>14</v>
      </c>
      <c r="H278" s="153" t="s">
        <v>18687</v>
      </c>
      <c r="I278" s="154" t="s">
        <v>18695</v>
      </c>
      <c r="J278" s="153" t="s">
        <v>19951</v>
      </c>
      <c r="K278" s="152">
        <v>1</v>
      </c>
      <c r="L278" s="153" t="s">
        <v>18694</v>
      </c>
      <c r="M278" s="153" t="s">
        <v>509</v>
      </c>
      <c r="N278" s="153" t="s">
        <v>509</v>
      </c>
      <c r="O278" s="152">
        <v>1.5E-3</v>
      </c>
      <c r="P278" s="153" t="s">
        <v>18693</v>
      </c>
      <c r="Q278" s="153" t="s">
        <v>18692</v>
      </c>
      <c r="R278" s="153" t="s">
        <v>18673</v>
      </c>
      <c r="S278" s="152">
        <v>7.7399999999999997E-2</v>
      </c>
      <c r="T278" s="153" t="s">
        <v>18681</v>
      </c>
      <c r="U278" s="153" t="s">
        <v>18680</v>
      </c>
      <c r="V278" s="152">
        <v>2015</v>
      </c>
      <c r="W278" s="153" t="s">
        <v>18679</v>
      </c>
      <c r="AA278" s="153" t="s">
        <v>18691</v>
      </c>
      <c r="AB278" s="153" t="s">
        <v>18690</v>
      </c>
      <c r="AC278" s="153" t="s">
        <v>18676</v>
      </c>
      <c r="AD278" s="153" t="s">
        <v>18675</v>
      </c>
      <c r="AE278" s="153" t="s">
        <v>18674</v>
      </c>
      <c r="AF278" s="153" t="s">
        <v>18673</v>
      </c>
      <c r="AG278" s="152">
        <v>1.6000000000000001E-3</v>
      </c>
      <c r="AH278" s="153" t="s">
        <v>12212</v>
      </c>
      <c r="AI278" s="152">
        <v>2015</v>
      </c>
      <c r="AJ278" s="151">
        <v>37999</v>
      </c>
      <c r="AK278" s="147"/>
      <c r="AL278" s="148">
        <f t="shared" si="4"/>
        <v>14.139726027397261</v>
      </c>
    </row>
    <row r="279" spans="1:38" x14ac:dyDescent="0.25">
      <c r="A279" s="152">
        <v>744494</v>
      </c>
      <c r="B279" s="152">
        <v>186718</v>
      </c>
      <c r="C279" s="152">
        <v>153902</v>
      </c>
      <c r="D279" s="152">
        <v>52339</v>
      </c>
      <c r="E279" s="153" t="s">
        <v>18844</v>
      </c>
      <c r="F279" s="153" t="s">
        <v>18843</v>
      </c>
      <c r="G279" s="152">
        <v>13</v>
      </c>
      <c r="H279" s="153" t="s">
        <v>18687</v>
      </c>
      <c r="I279" s="154" t="s">
        <v>18695</v>
      </c>
      <c r="J279" s="153" t="s">
        <v>19680</v>
      </c>
      <c r="K279" s="152">
        <v>1</v>
      </c>
      <c r="L279" s="153" t="s">
        <v>18694</v>
      </c>
      <c r="M279" s="153" t="s">
        <v>509</v>
      </c>
      <c r="N279" s="153" t="s">
        <v>509</v>
      </c>
      <c r="O279" s="152">
        <v>1.5E-3</v>
      </c>
      <c r="P279" s="153" t="s">
        <v>18693</v>
      </c>
      <c r="Q279" s="153" t="s">
        <v>18692</v>
      </c>
      <c r="R279" s="153" t="s">
        <v>18673</v>
      </c>
      <c r="S279" s="152">
        <v>4.9700000000000001E-2</v>
      </c>
      <c r="T279" s="153" t="s">
        <v>18681</v>
      </c>
      <c r="U279" s="153" t="s">
        <v>18680</v>
      </c>
      <c r="V279" s="152">
        <v>2015</v>
      </c>
      <c r="W279" s="153" t="s">
        <v>18679</v>
      </c>
      <c r="AA279" s="153" t="s">
        <v>18691</v>
      </c>
      <c r="AB279" s="153" t="s">
        <v>18690</v>
      </c>
      <c r="AC279" s="153" t="s">
        <v>18676</v>
      </c>
      <c r="AD279" s="153" t="s">
        <v>18675</v>
      </c>
      <c r="AE279" s="153" t="s">
        <v>18674</v>
      </c>
      <c r="AF279" s="153" t="s">
        <v>18673</v>
      </c>
      <c r="AG279" s="152">
        <v>1.1000000000000001E-3</v>
      </c>
      <c r="AH279" s="153" t="s">
        <v>12212</v>
      </c>
      <c r="AI279" s="152">
        <v>2015</v>
      </c>
      <c r="AJ279" s="151">
        <v>38131</v>
      </c>
      <c r="AK279" s="147"/>
      <c r="AL279" s="148">
        <f t="shared" si="4"/>
        <v>13.778082191780822</v>
      </c>
    </row>
    <row r="280" spans="1:38" x14ac:dyDescent="0.25">
      <c r="A280" s="152">
        <v>718132</v>
      </c>
      <c r="B280" s="152">
        <v>192146</v>
      </c>
      <c r="C280" s="152">
        <v>158029</v>
      </c>
      <c r="D280" s="152">
        <v>51864</v>
      </c>
      <c r="E280" s="153" t="s">
        <v>19078</v>
      </c>
      <c r="F280" s="153" t="s">
        <v>19077</v>
      </c>
      <c r="G280" s="152">
        <v>9</v>
      </c>
      <c r="H280" s="153" t="s">
        <v>18687</v>
      </c>
      <c r="I280" s="154" t="s">
        <v>18695</v>
      </c>
      <c r="J280" s="153" t="s">
        <v>19712</v>
      </c>
      <c r="K280" s="152">
        <v>1</v>
      </c>
      <c r="L280" s="153" t="s">
        <v>19711</v>
      </c>
      <c r="M280" s="153" t="s">
        <v>509</v>
      </c>
      <c r="N280" s="153" t="s">
        <v>509</v>
      </c>
      <c r="O280" s="152">
        <v>1.5E-3</v>
      </c>
      <c r="P280" s="153" t="s">
        <v>18693</v>
      </c>
      <c r="Q280" s="153" t="s">
        <v>18692</v>
      </c>
      <c r="R280" s="153" t="s">
        <v>18673</v>
      </c>
      <c r="S280" s="152">
        <v>0.05</v>
      </c>
      <c r="T280" s="153" t="s">
        <v>18681</v>
      </c>
      <c r="U280" s="153" t="s">
        <v>18680</v>
      </c>
      <c r="V280" s="152">
        <v>2014</v>
      </c>
      <c r="W280" s="153" t="s">
        <v>18679</v>
      </c>
      <c r="AA280" s="153" t="s">
        <v>19074</v>
      </c>
      <c r="AB280" s="153" t="s">
        <v>19073</v>
      </c>
      <c r="AC280" s="153" t="s">
        <v>18676</v>
      </c>
      <c r="AD280" s="153" t="s">
        <v>18675</v>
      </c>
      <c r="AE280" s="153" t="s">
        <v>18674</v>
      </c>
      <c r="AF280" s="153" t="s">
        <v>18673</v>
      </c>
      <c r="AG280" s="152">
        <v>1.1000000000000001E-3</v>
      </c>
      <c r="AH280" s="153" t="s">
        <v>12212</v>
      </c>
      <c r="AI280" s="152">
        <v>2014</v>
      </c>
      <c r="AJ280" s="151">
        <v>24838</v>
      </c>
      <c r="AK280" s="147"/>
      <c r="AL280" s="148">
        <f t="shared" si="4"/>
        <v>50.197260273972603</v>
      </c>
    </row>
    <row r="281" spans="1:38" x14ac:dyDescent="0.25">
      <c r="A281" s="152">
        <v>718147</v>
      </c>
      <c r="B281" s="152">
        <v>192141</v>
      </c>
      <c r="C281" s="152">
        <v>158024</v>
      </c>
      <c r="D281" s="152">
        <v>51864</v>
      </c>
      <c r="E281" s="153" t="s">
        <v>19078</v>
      </c>
      <c r="F281" s="153" t="s">
        <v>19077</v>
      </c>
      <c r="G281" s="152">
        <v>4</v>
      </c>
      <c r="H281" s="153" t="s">
        <v>18687</v>
      </c>
      <c r="I281" s="154" t="s">
        <v>18695</v>
      </c>
      <c r="J281" s="153" t="s">
        <v>19076</v>
      </c>
      <c r="K281" s="152">
        <v>1</v>
      </c>
      <c r="L281" s="153" t="s">
        <v>19075</v>
      </c>
      <c r="M281" s="153" t="s">
        <v>509</v>
      </c>
      <c r="N281" s="153" t="s">
        <v>509</v>
      </c>
      <c r="O281" s="152">
        <v>1.5E-3</v>
      </c>
      <c r="P281" s="153" t="s">
        <v>18693</v>
      </c>
      <c r="Q281" s="153" t="s">
        <v>18692</v>
      </c>
      <c r="R281" s="153" t="s">
        <v>18673</v>
      </c>
      <c r="S281" s="152">
        <v>0.01</v>
      </c>
      <c r="T281" s="153" t="s">
        <v>18681</v>
      </c>
      <c r="U281" s="153" t="s">
        <v>18680</v>
      </c>
      <c r="V281" s="152">
        <v>2014</v>
      </c>
      <c r="W281" s="153" t="s">
        <v>18679</v>
      </c>
      <c r="AA281" s="153" t="s">
        <v>19074</v>
      </c>
      <c r="AB281" s="153" t="s">
        <v>19073</v>
      </c>
      <c r="AC281" s="153" t="s">
        <v>18676</v>
      </c>
      <c r="AD281" s="153" t="s">
        <v>18675</v>
      </c>
      <c r="AE281" s="153" t="s">
        <v>18674</v>
      </c>
      <c r="AF281" s="153" t="s">
        <v>18673</v>
      </c>
      <c r="AG281" s="152">
        <v>2.0000000000000001E-4</v>
      </c>
      <c r="AH281" s="153" t="s">
        <v>12212</v>
      </c>
      <c r="AI281" s="152">
        <v>2014</v>
      </c>
      <c r="AJ281" s="151">
        <v>31260</v>
      </c>
      <c r="AK281" s="147"/>
      <c r="AL281" s="148">
        <f t="shared" si="4"/>
        <v>32.602739726027394</v>
      </c>
    </row>
    <row r="282" spans="1:38" x14ac:dyDescent="0.25">
      <c r="A282" s="152">
        <v>719078</v>
      </c>
      <c r="B282" s="152">
        <v>187090</v>
      </c>
      <c r="C282" s="152">
        <v>154178</v>
      </c>
      <c r="D282" s="152">
        <v>440911</v>
      </c>
      <c r="E282" s="153" t="s">
        <v>19153</v>
      </c>
      <c r="F282" s="153" t="s">
        <v>19152</v>
      </c>
      <c r="G282" s="152">
        <v>4</v>
      </c>
      <c r="H282" s="153" t="s">
        <v>18687</v>
      </c>
      <c r="I282" s="154" t="s">
        <v>18695</v>
      </c>
      <c r="J282" s="153" t="s">
        <v>20821</v>
      </c>
      <c r="K282" s="152">
        <v>1</v>
      </c>
      <c r="L282" s="153" t="s">
        <v>20820</v>
      </c>
      <c r="M282" s="153" t="s">
        <v>509</v>
      </c>
      <c r="N282" s="153" t="s">
        <v>509</v>
      </c>
      <c r="O282" s="152">
        <v>1.5E-3</v>
      </c>
      <c r="P282" s="153" t="s">
        <v>18745</v>
      </c>
      <c r="Q282" s="153" t="s">
        <v>18744</v>
      </c>
      <c r="R282" s="153" t="s">
        <v>18673</v>
      </c>
      <c r="S282" s="152">
        <v>7.4866000000000001</v>
      </c>
      <c r="T282" s="153" t="s">
        <v>18681</v>
      </c>
      <c r="U282" s="153" t="s">
        <v>18680</v>
      </c>
      <c r="V282" s="152">
        <v>2014</v>
      </c>
      <c r="W282" s="153" t="s">
        <v>18679</v>
      </c>
      <c r="AA282" s="153" t="s">
        <v>19116</v>
      </c>
      <c r="AB282" s="153" t="s">
        <v>19115</v>
      </c>
      <c r="AC282" s="153" t="s">
        <v>18676</v>
      </c>
      <c r="AD282" s="153" t="s">
        <v>18675</v>
      </c>
      <c r="AE282" s="153" t="s">
        <v>18674</v>
      </c>
      <c r="AF282" s="153" t="s">
        <v>18673</v>
      </c>
      <c r="AG282" s="152">
        <v>7.0000000000000001E-3</v>
      </c>
      <c r="AH282" s="153" t="s">
        <v>12212</v>
      </c>
      <c r="AI282" s="152">
        <v>2014</v>
      </c>
      <c r="AJ282" s="151">
        <v>39670</v>
      </c>
      <c r="AK282" s="147"/>
      <c r="AL282" s="148">
        <f t="shared" si="4"/>
        <v>9.5616438356164384</v>
      </c>
    </row>
    <row r="283" spans="1:38" x14ac:dyDescent="0.25">
      <c r="A283" s="152">
        <v>719086</v>
      </c>
      <c r="B283" s="152">
        <v>187088</v>
      </c>
      <c r="C283" s="152">
        <v>154176</v>
      </c>
      <c r="D283" s="152">
        <v>440911</v>
      </c>
      <c r="E283" s="153" t="s">
        <v>19153</v>
      </c>
      <c r="F283" s="153" t="s">
        <v>19152</v>
      </c>
      <c r="G283" s="152">
        <v>2</v>
      </c>
      <c r="H283" s="153" t="s">
        <v>18687</v>
      </c>
      <c r="I283" s="154" t="s">
        <v>18695</v>
      </c>
      <c r="J283" s="153" t="s">
        <v>20819</v>
      </c>
      <c r="K283" s="152">
        <v>1</v>
      </c>
      <c r="L283" s="153" t="s">
        <v>18694</v>
      </c>
      <c r="M283" s="153" t="s">
        <v>509</v>
      </c>
      <c r="N283" s="153" t="s">
        <v>509</v>
      </c>
      <c r="O283" s="152">
        <v>1.5E-3</v>
      </c>
      <c r="P283" s="153" t="s">
        <v>18745</v>
      </c>
      <c r="Q283" s="153" t="s">
        <v>18744</v>
      </c>
      <c r="R283" s="153" t="s">
        <v>18673</v>
      </c>
      <c r="S283" s="152">
        <v>7.4950000000000001</v>
      </c>
      <c r="T283" s="153" t="s">
        <v>18681</v>
      </c>
      <c r="U283" s="153" t="s">
        <v>18680</v>
      </c>
      <c r="V283" s="152">
        <v>2014</v>
      </c>
      <c r="W283" s="153" t="s">
        <v>18679</v>
      </c>
      <c r="AA283" s="153" t="s">
        <v>19116</v>
      </c>
      <c r="AB283" s="153" t="s">
        <v>19115</v>
      </c>
      <c r="AC283" s="153" t="s">
        <v>18676</v>
      </c>
      <c r="AD283" s="153" t="s">
        <v>18675</v>
      </c>
      <c r="AE283" s="153" t="s">
        <v>18674</v>
      </c>
      <c r="AF283" s="153" t="s">
        <v>18673</v>
      </c>
      <c r="AG283" s="152">
        <v>7.0000000000000001E-3</v>
      </c>
      <c r="AH283" s="153" t="s">
        <v>12212</v>
      </c>
      <c r="AI283" s="152">
        <v>2014</v>
      </c>
      <c r="AJ283" s="151">
        <v>39670</v>
      </c>
      <c r="AK283" s="147"/>
      <c r="AL283" s="148">
        <f t="shared" si="4"/>
        <v>9.5616438356164384</v>
      </c>
    </row>
    <row r="284" spans="1:38" x14ac:dyDescent="0.25">
      <c r="A284" s="152">
        <v>719069</v>
      </c>
      <c r="B284" s="152">
        <v>192099</v>
      </c>
      <c r="C284" s="152">
        <v>157986</v>
      </c>
      <c r="D284" s="152">
        <v>440911</v>
      </c>
      <c r="E284" s="153" t="s">
        <v>19153</v>
      </c>
      <c r="F284" s="153" t="s">
        <v>19152</v>
      </c>
      <c r="G284" s="152">
        <v>6</v>
      </c>
      <c r="H284" s="153" t="s">
        <v>18687</v>
      </c>
      <c r="I284" s="154" t="s">
        <v>18695</v>
      </c>
      <c r="J284" s="153" t="s">
        <v>19921</v>
      </c>
      <c r="K284" s="152">
        <v>1</v>
      </c>
      <c r="L284" s="153" t="s">
        <v>18694</v>
      </c>
      <c r="M284" s="153" t="s">
        <v>509</v>
      </c>
      <c r="N284" s="153" t="s">
        <v>509</v>
      </c>
      <c r="O284" s="152">
        <v>1.5E-3</v>
      </c>
      <c r="P284" s="153" t="s">
        <v>18693</v>
      </c>
      <c r="Q284" s="153" t="s">
        <v>18692</v>
      </c>
      <c r="R284" s="153" t="s">
        <v>18673</v>
      </c>
      <c r="S284" s="152">
        <v>0.28670000000000001</v>
      </c>
      <c r="T284" s="153" t="s">
        <v>18681</v>
      </c>
      <c r="U284" s="153" t="s">
        <v>18680</v>
      </c>
      <c r="V284" s="152">
        <v>2014</v>
      </c>
      <c r="W284" s="153" t="s">
        <v>18679</v>
      </c>
      <c r="AA284" s="153" t="s">
        <v>19116</v>
      </c>
      <c r="AB284" s="153" t="s">
        <v>19115</v>
      </c>
      <c r="AC284" s="153" t="s">
        <v>18676</v>
      </c>
      <c r="AD284" s="153" t="s">
        <v>18675</v>
      </c>
      <c r="AE284" s="153" t="s">
        <v>18674</v>
      </c>
      <c r="AF284" s="153" t="s">
        <v>18673</v>
      </c>
      <c r="AG284" s="152">
        <v>1.5E-3</v>
      </c>
      <c r="AH284" s="153" t="s">
        <v>12212</v>
      </c>
      <c r="AI284" s="152">
        <v>2014</v>
      </c>
      <c r="AJ284" s="151">
        <v>39772</v>
      </c>
      <c r="AK284" s="147"/>
      <c r="AL284" s="148">
        <f t="shared" si="4"/>
        <v>9.2821917808219183</v>
      </c>
    </row>
    <row r="285" spans="1:38" x14ac:dyDescent="0.25">
      <c r="A285" s="152">
        <v>719082</v>
      </c>
      <c r="B285" s="152">
        <v>187089</v>
      </c>
      <c r="C285" s="152">
        <v>154177</v>
      </c>
      <c r="D285" s="152">
        <v>440911</v>
      </c>
      <c r="E285" s="153" t="s">
        <v>19153</v>
      </c>
      <c r="F285" s="153" t="s">
        <v>19152</v>
      </c>
      <c r="G285" s="152">
        <v>3</v>
      </c>
      <c r="H285" s="153" t="s">
        <v>18687</v>
      </c>
      <c r="I285" s="154" t="s">
        <v>18695</v>
      </c>
      <c r="J285" s="153" t="s">
        <v>19872</v>
      </c>
      <c r="K285" s="152">
        <v>1</v>
      </c>
      <c r="L285" s="153" t="s">
        <v>18694</v>
      </c>
      <c r="M285" s="153" t="s">
        <v>509</v>
      </c>
      <c r="N285" s="153" t="s">
        <v>509</v>
      </c>
      <c r="O285" s="152">
        <v>1.5E-3</v>
      </c>
      <c r="P285" s="153" t="s">
        <v>18693</v>
      </c>
      <c r="Q285" s="153" t="s">
        <v>18692</v>
      </c>
      <c r="R285" s="153" t="s">
        <v>18673</v>
      </c>
      <c r="S285" s="152">
        <v>0.2611</v>
      </c>
      <c r="T285" s="153" t="s">
        <v>18681</v>
      </c>
      <c r="U285" s="153" t="s">
        <v>18680</v>
      </c>
      <c r="V285" s="152">
        <v>2014</v>
      </c>
      <c r="W285" s="153" t="s">
        <v>18679</v>
      </c>
      <c r="AA285" s="153" t="s">
        <v>19116</v>
      </c>
      <c r="AB285" s="153" t="s">
        <v>19115</v>
      </c>
      <c r="AC285" s="153" t="s">
        <v>18676</v>
      </c>
      <c r="AD285" s="153" t="s">
        <v>18675</v>
      </c>
      <c r="AE285" s="153" t="s">
        <v>18674</v>
      </c>
      <c r="AF285" s="153" t="s">
        <v>18673</v>
      </c>
      <c r="AG285" s="152">
        <v>1.4E-3</v>
      </c>
      <c r="AH285" s="153" t="s">
        <v>12212</v>
      </c>
      <c r="AI285" s="152">
        <v>2014</v>
      </c>
      <c r="AJ285" s="151">
        <v>39772</v>
      </c>
      <c r="AK285" s="147"/>
      <c r="AL285" s="148">
        <f t="shared" si="4"/>
        <v>9.2821917808219183</v>
      </c>
    </row>
    <row r="286" spans="1:38" x14ac:dyDescent="0.25">
      <c r="A286" s="152">
        <v>719065</v>
      </c>
      <c r="B286" s="152">
        <v>192100</v>
      </c>
      <c r="C286" s="152">
        <v>157987</v>
      </c>
      <c r="D286" s="152">
        <v>440911</v>
      </c>
      <c r="E286" s="153" t="s">
        <v>19153</v>
      </c>
      <c r="F286" s="153" t="s">
        <v>19152</v>
      </c>
      <c r="G286" s="152">
        <v>7</v>
      </c>
      <c r="H286" s="153" t="s">
        <v>18687</v>
      </c>
      <c r="I286" s="154" t="s">
        <v>18695</v>
      </c>
      <c r="J286" s="153" t="s">
        <v>19161</v>
      </c>
      <c r="K286" s="152">
        <v>1</v>
      </c>
      <c r="L286" s="153" t="s">
        <v>18694</v>
      </c>
      <c r="M286" s="153" t="s">
        <v>509</v>
      </c>
      <c r="N286" s="153" t="s">
        <v>509</v>
      </c>
      <c r="O286" s="152">
        <v>1.5E-3</v>
      </c>
      <c r="P286" s="153" t="s">
        <v>18722</v>
      </c>
      <c r="Q286" s="153" t="s">
        <v>18721</v>
      </c>
      <c r="R286" s="153" t="s">
        <v>18673</v>
      </c>
      <c r="S286" s="152">
        <v>0.10489999999999999</v>
      </c>
      <c r="T286" s="153" t="s">
        <v>18681</v>
      </c>
      <c r="U286" s="153" t="s">
        <v>18680</v>
      </c>
      <c r="V286" s="152">
        <v>2014</v>
      </c>
      <c r="W286" s="153" t="s">
        <v>18679</v>
      </c>
      <c r="AA286" s="153" t="s">
        <v>19116</v>
      </c>
      <c r="AB286" s="153" t="s">
        <v>19115</v>
      </c>
      <c r="AC286" s="153" t="s">
        <v>18676</v>
      </c>
      <c r="AD286" s="153" t="s">
        <v>18675</v>
      </c>
      <c r="AE286" s="153" t="s">
        <v>18674</v>
      </c>
      <c r="AF286" s="153" t="s">
        <v>18673</v>
      </c>
      <c r="AG286" s="152">
        <v>2.9999999999999997E-4</v>
      </c>
      <c r="AH286" s="153" t="s">
        <v>12212</v>
      </c>
      <c r="AI286" s="152">
        <v>2014</v>
      </c>
      <c r="AJ286" s="151">
        <v>40422</v>
      </c>
      <c r="AK286" s="147"/>
      <c r="AL286" s="148">
        <f t="shared" si="4"/>
        <v>7.5013698630136982</v>
      </c>
    </row>
    <row r="287" spans="1:38" x14ac:dyDescent="0.25">
      <c r="A287" s="152">
        <v>719061</v>
      </c>
      <c r="B287" s="152">
        <v>192101</v>
      </c>
      <c r="C287" s="152">
        <v>157988</v>
      </c>
      <c r="D287" s="152">
        <v>440911</v>
      </c>
      <c r="E287" s="153" t="s">
        <v>19153</v>
      </c>
      <c r="F287" s="153" t="s">
        <v>19152</v>
      </c>
      <c r="G287" s="152">
        <v>8</v>
      </c>
      <c r="H287" s="153" t="s">
        <v>18687</v>
      </c>
      <c r="I287" s="154" t="s">
        <v>18695</v>
      </c>
      <c r="J287" s="153" t="s">
        <v>19151</v>
      </c>
      <c r="K287" s="152">
        <v>1</v>
      </c>
      <c r="L287" s="153" t="s">
        <v>18866</v>
      </c>
      <c r="M287" s="153" t="s">
        <v>509</v>
      </c>
      <c r="N287" s="153" t="s">
        <v>509</v>
      </c>
      <c r="O287" s="152">
        <v>1.5E-3</v>
      </c>
      <c r="P287" s="153" t="s">
        <v>18745</v>
      </c>
      <c r="Q287" s="153" t="s">
        <v>18744</v>
      </c>
      <c r="R287" s="153" t="s">
        <v>18673</v>
      </c>
      <c r="S287" s="152">
        <v>0.84799999999999998</v>
      </c>
      <c r="T287" s="153" t="s">
        <v>18681</v>
      </c>
      <c r="U287" s="153" t="s">
        <v>18680</v>
      </c>
      <c r="V287" s="152">
        <v>2014</v>
      </c>
      <c r="W287" s="153" t="s">
        <v>18679</v>
      </c>
      <c r="AA287" s="153" t="s">
        <v>19116</v>
      </c>
      <c r="AB287" s="153" t="s">
        <v>19115</v>
      </c>
      <c r="AC287" s="153" t="s">
        <v>18676</v>
      </c>
      <c r="AD287" s="153" t="s">
        <v>18675</v>
      </c>
      <c r="AE287" s="153" t="s">
        <v>18674</v>
      </c>
      <c r="AF287" s="153" t="s">
        <v>18673</v>
      </c>
      <c r="AG287" s="152">
        <v>2.9999999999999997E-4</v>
      </c>
      <c r="AH287" s="153" t="s">
        <v>12212</v>
      </c>
      <c r="AI287" s="152">
        <v>2014</v>
      </c>
      <c r="AJ287" s="151">
        <v>39630</v>
      </c>
      <c r="AK287" s="147"/>
      <c r="AL287" s="148">
        <f t="shared" si="4"/>
        <v>9.6712328767123292</v>
      </c>
    </row>
    <row r="288" spans="1:38" x14ac:dyDescent="0.25">
      <c r="A288" s="152">
        <v>751283</v>
      </c>
      <c r="B288" s="152">
        <v>197284</v>
      </c>
      <c r="C288" s="152">
        <v>162190</v>
      </c>
      <c r="D288" s="152">
        <v>407342</v>
      </c>
      <c r="E288" s="153" t="s">
        <v>20534</v>
      </c>
      <c r="F288" s="153" t="s">
        <v>20533</v>
      </c>
      <c r="G288" s="152">
        <v>12</v>
      </c>
      <c r="H288" s="153" t="s">
        <v>18687</v>
      </c>
      <c r="I288" s="153" t="s">
        <v>18695</v>
      </c>
      <c r="J288" s="153" t="s">
        <v>21108</v>
      </c>
      <c r="K288" s="152">
        <v>1</v>
      </c>
      <c r="L288" s="153" t="s">
        <v>18694</v>
      </c>
      <c r="M288" s="153" t="s">
        <v>509</v>
      </c>
      <c r="N288" s="153" t="s">
        <v>509</v>
      </c>
      <c r="O288" s="152">
        <v>0</v>
      </c>
      <c r="P288" s="153" t="s">
        <v>18745</v>
      </c>
      <c r="Q288" s="153" t="s">
        <v>18744</v>
      </c>
      <c r="R288" s="153" t="s">
        <v>18673</v>
      </c>
      <c r="S288" s="152">
        <v>0.19400000000000001</v>
      </c>
      <c r="T288" s="153" t="s">
        <v>18681</v>
      </c>
      <c r="U288" s="153" t="s">
        <v>18680</v>
      </c>
      <c r="V288" s="152">
        <v>2015</v>
      </c>
      <c r="W288" s="153" t="s">
        <v>18679</v>
      </c>
      <c r="AA288" s="153" t="s">
        <v>18942</v>
      </c>
      <c r="AB288" s="153" t="s">
        <v>18941</v>
      </c>
      <c r="AC288" s="153" t="s">
        <v>18676</v>
      </c>
      <c r="AD288" s="153" t="s">
        <v>18675</v>
      </c>
      <c r="AE288" s="153" t="s">
        <v>18674</v>
      </c>
      <c r="AF288" s="153" t="s">
        <v>18673</v>
      </c>
      <c r="AG288" s="152">
        <v>4.1000000000000003E-3</v>
      </c>
      <c r="AH288" s="153" t="s">
        <v>12212</v>
      </c>
      <c r="AI288" s="152">
        <v>2015</v>
      </c>
      <c r="AJ288" s="151">
        <v>41390</v>
      </c>
      <c r="AK288" s="147"/>
      <c r="AL288" s="148">
        <f t="shared" si="4"/>
        <v>4.8493150684931505</v>
      </c>
    </row>
    <row r="289" spans="1:38" x14ac:dyDescent="0.25">
      <c r="A289" s="152">
        <v>751263</v>
      </c>
      <c r="B289" s="152">
        <v>189377</v>
      </c>
      <c r="C289" s="152">
        <v>156112</v>
      </c>
      <c r="D289" s="152">
        <v>407342</v>
      </c>
      <c r="E289" s="153" t="s">
        <v>20534</v>
      </c>
      <c r="F289" s="153" t="s">
        <v>20533</v>
      </c>
      <c r="G289" s="152">
        <v>2</v>
      </c>
      <c r="H289" s="153" t="s">
        <v>18687</v>
      </c>
      <c r="I289" s="154" t="s">
        <v>18695</v>
      </c>
      <c r="J289" s="153" t="s">
        <v>20561</v>
      </c>
      <c r="K289" s="152">
        <v>1</v>
      </c>
      <c r="L289" s="153" t="s">
        <v>18694</v>
      </c>
      <c r="M289" s="153" t="s">
        <v>509</v>
      </c>
      <c r="N289" s="153" t="s">
        <v>509</v>
      </c>
      <c r="O289" s="152">
        <v>1.5E-3</v>
      </c>
      <c r="P289" s="153" t="s">
        <v>18745</v>
      </c>
      <c r="Q289" s="153" t="s">
        <v>18744</v>
      </c>
      <c r="R289" s="153" t="s">
        <v>18673</v>
      </c>
      <c r="S289" s="152">
        <v>0.2011</v>
      </c>
      <c r="T289" s="153" t="s">
        <v>18681</v>
      </c>
      <c r="U289" s="153" t="s">
        <v>18680</v>
      </c>
      <c r="V289" s="152">
        <v>2015</v>
      </c>
      <c r="W289" s="153" t="s">
        <v>18679</v>
      </c>
      <c r="AA289" s="153" t="s">
        <v>18942</v>
      </c>
      <c r="AB289" s="153" t="s">
        <v>18941</v>
      </c>
      <c r="AC289" s="153" t="s">
        <v>18676</v>
      </c>
      <c r="AD289" s="153" t="s">
        <v>18675</v>
      </c>
      <c r="AE289" s="153" t="s">
        <v>18674</v>
      </c>
      <c r="AF289" s="153" t="s">
        <v>18673</v>
      </c>
      <c r="AG289" s="152">
        <v>4.3E-3</v>
      </c>
      <c r="AH289" s="153" t="s">
        <v>12212</v>
      </c>
      <c r="AI289" s="152">
        <v>2015</v>
      </c>
      <c r="AJ289" s="151">
        <v>38504</v>
      </c>
      <c r="AK289" s="147"/>
      <c r="AL289" s="148">
        <f t="shared" si="4"/>
        <v>12.756164383561643</v>
      </c>
    </row>
    <row r="290" spans="1:38" x14ac:dyDescent="0.25">
      <c r="A290" s="152">
        <v>751279</v>
      </c>
      <c r="B290" s="152">
        <v>197283</v>
      </c>
      <c r="C290" s="152">
        <v>162189</v>
      </c>
      <c r="D290" s="152">
        <v>407342</v>
      </c>
      <c r="E290" s="153" t="s">
        <v>20534</v>
      </c>
      <c r="F290" s="153" t="s">
        <v>20533</v>
      </c>
      <c r="G290" s="152">
        <v>11</v>
      </c>
      <c r="H290" s="153" t="s">
        <v>18687</v>
      </c>
      <c r="I290" s="154" t="s">
        <v>18695</v>
      </c>
      <c r="J290" s="153" t="s">
        <v>20532</v>
      </c>
      <c r="K290" s="152">
        <v>1</v>
      </c>
      <c r="L290" s="153" t="s">
        <v>18694</v>
      </c>
      <c r="M290" s="153" t="s">
        <v>509</v>
      </c>
      <c r="N290" s="153" t="s">
        <v>509</v>
      </c>
      <c r="O290" s="152">
        <v>1.5E-3</v>
      </c>
      <c r="P290" s="153" t="s">
        <v>18745</v>
      </c>
      <c r="Q290" s="153" t="s">
        <v>18744</v>
      </c>
      <c r="R290" s="153" t="s">
        <v>18673</v>
      </c>
      <c r="S290" s="152">
        <v>0.19400000000000001</v>
      </c>
      <c r="T290" s="153" t="s">
        <v>18681</v>
      </c>
      <c r="U290" s="153" t="s">
        <v>18680</v>
      </c>
      <c r="V290" s="152">
        <v>2015</v>
      </c>
      <c r="W290" s="153" t="s">
        <v>18679</v>
      </c>
      <c r="AA290" s="153" t="s">
        <v>18942</v>
      </c>
      <c r="AB290" s="153" t="s">
        <v>18941</v>
      </c>
      <c r="AC290" s="153" t="s">
        <v>18676</v>
      </c>
      <c r="AD290" s="153" t="s">
        <v>18675</v>
      </c>
      <c r="AE290" s="153" t="s">
        <v>18674</v>
      </c>
      <c r="AF290" s="153" t="s">
        <v>18673</v>
      </c>
      <c r="AG290" s="152">
        <v>4.1000000000000003E-3</v>
      </c>
      <c r="AH290" s="153" t="s">
        <v>12212</v>
      </c>
      <c r="AI290" s="152">
        <v>2015</v>
      </c>
      <c r="AJ290" s="151">
        <v>41390</v>
      </c>
      <c r="AK290" s="147"/>
      <c r="AL290" s="148">
        <f t="shared" si="4"/>
        <v>4.8493150684931505</v>
      </c>
    </row>
    <row r="291" spans="1:38" x14ac:dyDescent="0.25">
      <c r="A291" s="152">
        <v>751231</v>
      </c>
      <c r="B291" s="152">
        <v>193863</v>
      </c>
      <c r="C291" s="152">
        <v>159276</v>
      </c>
      <c r="D291" s="152">
        <v>475082</v>
      </c>
      <c r="E291" s="153" t="s">
        <v>21143</v>
      </c>
      <c r="F291" s="153" t="s">
        <v>21142</v>
      </c>
      <c r="G291" s="152">
        <v>8</v>
      </c>
      <c r="H291" s="153" t="s">
        <v>18687</v>
      </c>
      <c r="I291" s="154" t="s">
        <v>18695</v>
      </c>
      <c r="J291" s="153" t="s">
        <v>21141</v>
      </c>
      <c r="K291" s="152">
        <v>1</v>
      </c>
      <c r="L291" s="153" t="s">
        <v>18694</v>
      </c>
      <c r="M291" s="153" t="s">
        <v>509</v>
      </c>
      <c r="N291" s="153" t="s">
        <v>509</v>
      </c>
      <c r="O291" s="152">
        <v>1.5E-3</v>
      </c>
      <c r="P291" s="153" t="s">
        <v>18693</v>
      </c>
      <c r="Q291" s="153" t="s">
        <v>18692</v>
      </c>
      <c r="R291" s="153" t="s">
        <v>18673</v>
      </c>
      <c r="S291" s="152">
        <v>0.61019999999999996</v>
      </c>
      <c r="T291" s="153" t="s">
        <v>18681</v>
      </c>
      <c r="U291" s="153" t="s">
        <v>18680</v>
      </c>
      <c r="V291" s="152">
        <v>2015</v>
      </c>
      <c r="W291" s="153" t="s">
        <v>18679</v>
      </c>
      <c r="AA291" s="153" t="s">
        <v>18942</v>
      </c>
      <c r="AB291" s="153" t="s">
        <v>18941</v>
      </c>
      <c r="AC291" s="153" t="s">
        <v>18676</v>
      </c>
      <c r="AD291" s="153" t="s">
        <v>18675</v>
      </c>
      <c r="AE291" s="153" t="s">
        <v>18674</v>
      </c>
      <c r="AF291" s="153" t="s">
        <v>18673</v>
      </c>
      <c r="AG291" s="152">
        <v>1.2999999999999999E-2</v>
      </c>
      <c r="AH291" s="153" t="s">
        <v>12212</v>
      </c>
      <c r="AI291" s="152">
        <v>2015</v>
      </c>
      <c r="AJ291" s="151">
        <v>40219</v>
      </c>
      <c r="AK291" s="147"/>
      <c r="AL291" s="148">
        <f t="shared" si="4"/>
        <v>8.0575342465753419</v>
      </c>
    </row>
    <row r="292" spans="1:38" x14ac:dyDescent="0.25">
      <c r="A292" s="152">
        <v>752074</v>
      </c>
      <c r="B292" s="152">
        <v>172065</v>
      </c>
      <c r="C292" s="152">
        <v>145567</v>
      </c>
      <c r="D292" s="152">
        <v>53821</v>
      </c>
      <c r="E292" s="153" t="s">
        <v>19258</v>
      </c>
      <c r="F292" s="153" t="s">
        <v>19257</v>
      </c>
      <c r="G292" s="152">
        <v>17</v>
      </c>
      <c r="H292" s="153" t="s">
        <v>18687</v>
      </c>
      <c r="I292" s="154" t="s">
        <v>18695</v>
      </c>
      <c r="J292" s="153" t="s">
        <v>20068</v>
      </c>
      <c r="K292" s="152">
        <v>1</v>
      </c>
      <c r="L292" s="153" t="s">
        <v>20067</v>
      </c>
      <c r="M292" s="153" t="s">
        <v>509</v>
      </c>
      <c r="N292" s="153" t="s">
        <v>509</v>
      </c>
      <c r="O292" s="152">
        <v>1.5E-3</v>
      </c>
      <c r="P292" s="153" t="s">
        <v>18693</v>
      </c>
      <c r="Q292" s="153" t="s">
        <v>18692</v>
      </c>
      <c r="R292" s="153" t="s">
        <v>18673</v>
      </c>
      <c r="S292" s="152">
        <v>9.1300000000000006E-2</v>
      </c>
      <c r="T292" s="153" t="s">
        <v>18681</v>
      </c>
      <c r="U292" s="153" t="s">
        <v>18680</v>
      </c>
      <c r="V292" s="152">
        <v>2015</v>
      </c>
      <c r="W292" s="153" t="s">
        <v>18679</v>
      </c>
      <c r="AA292" s="153" t="s">
        <v>18731</v>
      </c>
      <c r="AB292" s="153" t="s">
        <v>18730</v>
      </c>
      <c r="AC292" s="153" t="s">
        <v>18676</v>
      </c>
      <c r="AD292" s="153" t="s">
        <v>18675</v>
      </c>
      <c r="AE292" s="153" t="s">
        <v>18674</v>
      </c>
      <c r="AF292" s="153" t="s">
        <v>18673</v>
      </c>
      <c r="AG292" s="152">
        <v>1.9E-3</v>
      </c>
      <c r="AH292" s="153" t="s">
        <v>12212</v>
      </c>
      <c r="AI292" s="152">
        <v>2015</v>
      </c>
      <c r="AJ292" s="151">
        <v>36892</v>
      </c>
      <c r="AK292" s="147"/>
      <c r="AL292" s="148">
        <f t="shared" si="4"/>
        <v>17.172602739726027</v>
      </c>
    </row>
    <row r="293" spans="1:38" x14ac:dyDescent="0.25">
      <c r="A293" s="152">
        <v>752045</v>
      </c>
      <c r="B293" s="152">
        <v>172064</v>
      </c>
      <c r="C293" s="152">
        <v>145566</v>
      </c>
      <c r="D293" s="152">
        <v>53821</v>
      </c>
      <c r="E293" s="153" t="s">
        <v>19258</v>
      </c>
      <c r="F293" s="153" t="s">
        <v>19257</v>
      </c>
      <c r="G293" s="152">
        <v>7</v>
      </c>
      <c r="H293" s="153" t="s">
        <v>18687</v>
      </c>
      <c r="I293" s="154" t="s">
        <v>18695</v>
      </c>
      <c r="J293" s="153" t="s">
        <v>19384</v>
      </c>
      <c r="K293" s="152">
        <v>1</v>
      </c>
      <c r="L293" s="153" t="s">
        <v>19383</v>
      </c>
      <c r="M293" s="153" t="s">
        <v>509</v>
      </c>
      <c r="N293" s="153" t="s">
        <v>509</v>
      </c>
      <c r="O293" s="152">
        <v>1.5E-3</v>
      </c>
      <c r="P293" s="153" t="s">
        <v>18693</v>
      </c>
      <c r="Q293" s="153" t="s">
        <v>18692</v>
      </c>
      <c r="R293" s="153" t="s">
        <v>18673</v>
      </c>
      <c r="S293" s="152">
        <v>2.9600000000000001E-2</v>
      </c>
      <c r="T293" s="153" t="s">
        <v>18681</v>
      </c>
      <c r="U293" s="153" t="s">
        <v>18680</v>
      </c>
      <c r="V293" s="152">
        <v>2015</v>
      </c>
      <c r="W293" s="153" t="s">
        <v>18679</v>
      </c>
      <c r="AA293" s="153" t="s">
        <v>18731</v>
      </c>
      <c r="AB293" s="153" t="s">
        <v>18730</v>
      </c>
      <c r="AC293" s="153" t="s">
        <v>18676</v>
      </c>
      <c r="AD293" s="153" t="s">
        <v>18675</v>
      </c>
      <c r="AE293" s="153" t="s">
        <v>18674</v>
      </c>
      <c r="AF293" s="153" t="s">
        <v>18673</v>
      </c>
      <c r="AG293" s="152">
        <v>5.9999999999999995E-4</v>
      </c>
      <c r="AH293" s="153" t="s">
        <v>12212</v>
      </c>
      <c r="AI293" s="152">
        <v>2015</v>
      </c>
      <c r="AJ293" s="151">
        <v>34335</v>
      </c>
      <c r="AK293" s="147"/>
      <c r="AL293" s="148">
        <f t="shared" si="4"/>
        <v>24.17808219178082</v>
      </c>
    </row>
    <row r="294" spans="1:38" x14ac:dyDescent="0.25">
      <c r="A294" s="152">
        <v>752049</v>
      </c>
      <c r="B294" s="152">
        <v>172063</v>
      </c>
      <c r="C294" s="152">
        <v>145565</v>
      </c>
      <c r="D294" s="152">
        <v>53821</v>
      </c>
      <c r="E294" s="153" t="s">
        <v>19258</v>
      </c>
      <c r="F294" s="153" t="s">
        <v>19257</v>
      </c>
      <c r="G294" s="152">
        <v>6</v>
      </c>
      <c r="H294" s="153" t="s">
        <v>18687</v>
      </c>
      <c r="I294" s="154" t="s">
        <v>18695</v>
      </c>
      <c r="J294" s="153" t="s">
        <v>19256</v>
      </c>
      <c r="K294" s="152">
        <v>1</v>
      </c>
      <c r="L294" s="153" t="s">
        <v>19255</v>
      </c>
      <c r="M294" s="153" t="s">
        <v>509</v>
      </c>
      <c r="N294" s="153" t="s">
        <v>509</v>
      </c>
      <c r="O294" s="152">
        <v>1.5E-3</v>
      </c>
      <c r="P294" s="153" t="s">
        <v>18693</v>
      </c>
      <c r="Q294" s="153" t="s">
        <v>18692</v>
      </c>
      <c r="R294" s="153" t="s">
        <v>18673</v>
      </c>
      <c r="S294" s="152">
        <v>1.8599999999999998E-2</v>
      </c>
      <c r="T294" s="153" t="s">
        <v>18681</v>
      </c>
      <c r="U294" s="153" t="s">
        <v>18680</v>
      </c>
      <c r="V294" s="152">
        <v>2015</v>
      </c>
      <c r="W294" s="153" t="s">
        <v>18679</v>
      </c>
      <c r="AA294" s="153" t="s">
        <v>18731</v>
      </c>
      <c r="AB294" s="153" t="s">
        <v>18730</v>
      </c>
      <c r="AC294" s="153" t="s">
        <v>18676</v>
      </c>
      <c r="AD294" s="153" t="s">
        <v>18675</v>
      </c>
      <c r="AE294" s="153" t="s">
        <v>18674</v>
      </c>
      <c r="AF294" s="153" t="s">
        <v>18673</v>
      </c>
      <c r="AG294" s="152">
        <v>4.0000000000000002E-4</v>
      </c>
      <c r="AH294" s="153" t="s">
        <v>12212</v>
      </c>
      <c r="AI294" s="152">
        <v>2015</v>
      </c>
      <c r="AJ294" s="151">
        <v>32874</v>
      </c>
      <c r="AK294" s="147"/>
      <c r="AL294" s="148">
        <f t="shared" si="4"/>
        <v>28.18082191780822</v>
      </c>
    </row>
    <row r="295" spans="1:38" x14ac:dyDescent="0.25">
      <c r="A295" s="152">
        <v>752944</v>
      </c>
      <c r="B295" s="152">
        <v>153167</v>
      </c>
      <c r="C295" s="152">
        <v>126753</v>
      </c>
      <c r="D295" s="152">
        <v>52064</v>
      </c>
      <c r="E295" s="153" t="s">
        <v>20066</v>
      </c>
      <c r="F295" s="153" t="s">
        <v>20065</v>
      </c>
      <c r="G295" s="152">
        <v>8</v>
      </c>
      <c r="H295" s="153" t="s">
        <v>18687</v>
      </c>
      <c r="I295" s="154" t="s">
        <v>18695</v>
      </c>
      <c r="J295" s="153" t="s">
        <v>21265</v>
      </c>
      <c r="K295" s="152">
        <v>1</v>
      </c>
      <c r="L295" s="153" t="s">
        <v>21264</v>
      </c>
      <c r="M295" s="153" t="s">
        <v>509</v>
      </c>
      <c r="N295" s="153" t="s">
        <v>509</v>
      </c>
      <c r="O295" s="152">
        <v>1.5E-3</v>
      </c>
      <c r="P295" s="153" t="s">
        <v>18693</v>
      </c>
      <c r="Q295" s="153" t="s">
        <v>18692</v>
      </c>
      <c r="R295" s="153" t="s">
        <v>18673</v>
      </c>
      <c r="S295" s="152">
        <v>0.75700000000000001</v>
      </c>
      <c r="T295" s="153" t="s">
        <v>18681</v>
      </c>
      <c r="U295" s="153" t="s">
        <v>18680</v>
      </c>
      <c r="V295" s="152">
        <v>2015</v>
      </c>
      <c r="W295" s="153" t="s">
        <v>18679</v>
      </c>
      <c r="AA295" s="153" t="s">
        <v>18691</v>
      </c>
      <c r="AB295" s="153" t="s">
        <v>18690</v>
      </c>
      <c r="AC295" s="153" t="s">
        <v>18676</v>
      </c>
      <c r="AD295" s="153" t="s">
        <v>18675</v>
      </c>
      <c r="AE295" s="153" t="s">
        <v>18674</v>
      </c>
      <c r="AF295" s="153" t="s">
        <v>18673</v>
      </c>
      <c r="AG295" s="152">
        <v>1.61E-2</v>
      </c>
      <c r="AH295" s="153" t="s">
        <v>12212</v>
      </c>
      <c r="AI295" s="152">
        <v>2015</v>
      </c>
      <c r="AJ295" s="151">
        <v>35720</v>
      </c>
      <c r="AK295" s="147"/>
      <c r="AL295" s="148">
        <f t="shared" si="4"/>
        <v>20.383561643835616</v>
      </c>
    </row>
    <row r="296" spans="1:38" x14ac:dyDescent="0.25">
      <c r="A296" s="152">
        <v>752949</v>
      </c>
      <c r="B296" s="152">
        <v>153166</v>
      </c>
      <c r="C296" s="152">
        <v>126752</v>
      </c>
      <c r="D296" s="152">
        <v>52064</v>
      </c>
      <c r="E296" s="153" t="s">
        <v>20066</v>
      </c>
      <c r="F296" s="153" t="s">
        <v>20065</v>
      </c>
      <c r="G296" s="152">
        <v>7</v>
      </c>
      <c r="H296" s="153" t="s">
        <v>18687</v>
      </c>
      <c r="I296" s="154" t="s">
        <v>18695</v>
      </c>
      <c r="J296" s="153" t="s">
        <v>21263</v>
      </c>
      <c r="K296" s="152">
        <v>1</v>
      </c>
      <c r="L296" s="153" t="s">
        <v>21262</v>
      </c>
      <c r="M296" s="153" t="s">
        <v>509</v>
      </c>
      <c r="N296" s="153" t="s">
        <v>509</v>
      </c>
      <c r="O296" s="152">
        <v>1.5E-3</v>
      </c>
      <c r="P296" s="153" t="s">
        <v>18693</v>
      </c>
      <c r="Q296" s="153" t="s">
        <v>18692</v>
      </c>
      <c r="R296" s="153" t="s">
        <v>18673</v>
      </c>
      <c r="S296" s="152">
        <v>0.75700000000000001</v>
      </c>
      <c r="T296" s="153" t="s">
        <v>18681</v>
      </c>
      <c r="U296" s="153" t="s">
        <v>18680</v>
      </c>
      <c r="V296" s="152">
        <v>2015</v>
      </c>
      <c r="W296" s="153" t="s">
        <v>18679</v>
      </c>
      <c r="AA296" s="153" t="s">
        <v>18691</v>
      </c>
      <c r="AB296" s="153" t="s">
        <v>18690</v>
      </c>
      <c r="AC296" s="153" t="s">
        <v>18676</v>
      </c>
      <c r="AD296" s="153" t="s">
        <v>18675</v>
      </c>
      <c r="AE296" s="153" t="s">
        <v>18674</v>
      </c>
      <c r="AF296" s="153" t="s">
        <v>18673</v>
      </c>
      <c r="AG296" s="152">
        <v>1.61E-2</v>
      </c>
      <c r="AH296" s="153" t="s">
        <v>12212</v>
      </c>
      <c r="AI296" s="152">
        <v>2015</v>
      </c>
      <c r="AJ296" s="151">
        <v>35720</v>
      </c>
      <c r="AK296" s="147"/>
      <c r="AL296" s="148">
        <f t="shared" si="4"/>
        <v>20.383561643835616</v>
      </c>
    </row>
    <row r="297" spans="1:38" x14ac:dyDescent="0.25">
      <c r="A297" s="152">
        <v>752954</v>
      </c>
      <c r="B297" s="152">
        <v>153165</v>
      </c>
      <c r="C297" s="152">
        <v>126751</v>
      </c>
      <c r="D297" s="152">
        <v>52064</v>
      </c>
      <c r="E297" s="153" t="s">
        <v>20066</v>
      </c>
      <c r="F297" s="153" t="s">
        <v>20065</v>
      </c>
      <c r="G297" s="152">
        <v>6</v>
      </c>
      <c r="H297" s="153" t="s">
        <v>18687</v>
      </c>
      <c r="I297" s="154" t="s">
        <v>18695</v>
      </c>
      <c r="J297" s="153" t="s">
        <v>20064</v>
      </c>
      <c r="K297" s="152">
        <v>1</v>
      </c>
      <c r="L297" s="153" t="s">
        <v>19016</v>
      </c>
      <c r="M297" s="153" t="s">
        <v>509</v>
      </c>
      <c r="N297" s="153" t="s">
        <v>509</v>
      </c>
      <c r="O297" s="152">
        <v>1.5E-3</v>
      </c>
      <c r="P297" s="153" t="s">
        <v>18693</v>
      </c>
      <c r="Q297" s="153" t="s">
        <v>18692</v>
      </c>
      <c r="R297" s="153" t="s">
        <v>18673</v>
      </c>
      <c r="S297" s="152">
        <v>8.8099999999999998E-2</v>
      </c>
      <c r="T297" s="153" t="s">
        <v>18681</v>
      </c>
      <c r="U297" s="153" t="s">
        <v>18680</v>
      </c>
      <c r="V297" s="152">
        <v>2015</v>
      </c>
      <c r="W297" s="153" t="s">
        <v>18679</v>
      </c>
      <c r="AA297" s="153" t="s">
        <v>18691</v>
      </c>
      <c r="AB297" s="153" t="s">
        <v>18690</v>
      </c>
      <c r="AC297" s="153" t="s">
        <v>18676</v>
      </c>
      <c r="AD297" s="153" t="s">
        <v>18675</v>
      </c>
      <c r="AE297" s="153" t="s">
        <v>18674</v>
      </c>
      <c r="AF297" s="153" t="s">
        <v>18673</v>
      </c>
      <c r="AG297" s="152">
        <v>1.9E-3</v>
      </c>
      <c r="AH297" s="153" t="s">
        <v>12212</v>
      </c>
      <c r="AI297" s="152">
        <v>2015</v>
      </c>
      <c r="AJ297" s="151">
        <v>33604</v>
      </c>
      <c r="AK297" s="147"/>
      <c r="AL297" s="148">
        <f t="shared" si="4"/>
        <v>26.18082191780822</v>
      </c>
    </row>
    <row r="298" spans="1:38" x14ac:dyDescent="0.25">
      <c r="A298" s="157">
        <v>755582</v>
      </c>
      <c r="B298" s="157">
        <v>193130</v>
      </c>
      <c r="C298" s="157">
        <v>158774</v>
      </c>
      <c r="D298" s="157">
        <v>322150</v>
      </c>
      <c r="E298" s="158" t="s">
        <v>20143</v>
      </c>
      <c r="F298" s="158" t="s">
        <v>20142</v>
      </c>
      <c r="G298" s="157">
        <v>10</v>
      </c>
      <c r="H298" s="158" t="s">
        <v>18687</v>
      </c>
      <c r="I298" s="154" t="s">
        <v>18695</v>
      </c>
      <c r="J298" s="158" t="s">
        <v>20594</v>
      </c>
      <c r="K298" s="157">
        <v>1</v>
      </c>
      <c r="L298" s="158" t="s">
        <v>19016</v>
      </c>
      <c r="M298" s="158" t="s">
        <v>509</v>
      </c>
      <c r="N298" s="158" t="s">
        <v>509</v>
      </c>
      <c r="O298" s="157">
        <v>1.5E-3</v>
      </c>
      <c r="P298" s="158" t="s">
        <v>18693</v>
      </c>
      <c r="Q298" s="158" t="s">
        <v>18692</v>
      </c>
      <c r="R298" s="158" t="s">
        <v>18673</v>
      </c>
      <c r="S298" s="157">
        <v>216</v>
      </c>
      <c r="T298" s="158" t="s">
        <v>18681</v>
      </c>
      <c r="U298" s="158" t="s">
        <v>18680</v>
      </c>
      <c r="V298" s="157">
        <v>2015</v>
      </c>
      <c r="W298" s="158" t="s">
        <v>18679</v>
      </c>
      <c r="X298" s="155"/>
      <c r="Y298" s="155"/>
      <c r="Z298" s="155"/>
      <c r="AA298" s="158" t="s">
        <v>19841</v>
      </c>
      <c r="AB298" s="158" t="s">
        <v>19840</v>
      </c>
      <c r="AC298" s="158" t="s">
        <v>18676</v>
      </c>
      <c r="AD298" s="158" t="s">
        <v>18675</v>
      </c>
      <c r="AE298" s="158" t="s">
        <v>18674</v>
      </c>
      <c r="AF298" s="158" t="s">
        <v>18673</v>
      </c>
      <c r="AG298" s="157">
        <v>4.5999999999999999E-3</v>
      </c>
      <c r="AH298" s="158" t="s">
        <v>12212</v>
      </c>
      <c r="AI298" s="157">
        <v>2015</v>
      </c>
      <c r="AJ298" s="156">
        <v>40269</v>
      </c>
      <c r="AK298" s="147"/>
      <c r="AL298" s="148">
        <f t="shared" si="4"/>
        <v>7.9205479452054792</v>
      </c>
    </row>
    <row r="299" spans="1:38" x14ac:dyDescent="0.25">
      <c r="A299" s="157">
        <v>755568</v>
      </c>
      <c r="B299" s="157">
        <v>193123</v>
      </c>
      <c r="C299" s="157">
        <v>158767</v>
      </c>
      <c r="D299" s="157">
        <v>322150</v>
      </c>
      <c r="E299" s="158" t="s">
        <v>20143</v>
      </c>
      <c r="F299" s="158" t="s">
        <v>20142</v>
      </c>
      <c r="G299" s="157">
        <v>3</v>
      </c>
      <c r="H299" s="158" t="s">
        <v>18687</v>
      </c>
      <c r="I299" s="154" t="s">
        <v>18695</v>
      </c>
      <c r="J299" s="158" t="s">
        <v>20322</v>
      </c>
      <c r="K299" s="157">
        <v>1</v>
      </c>
      <c r="L299" s="158" t="s">
        <v>19016</v>
      </c>
      <c r="M299" s="158" t="s">
        <v>509</v>
      </c>
      <c r="N299" s="158" t="s">
        <v>509</v>
      </c>
      <c r="O299" s="157">
        <v>1.5E-3</v>
      </c>
      <c r="P299" s="158" t="s">
        <v>18693</v>
      </c>
      <c r="Q299" s="158" t="s">
        <v>18692</v>
      </c>
      <c r="R299" s="158" t="s">
        <v>18673</v>
      </c>
      <c r="S299" s="157">
        <v>107</v>
      </c>
      <c r="T299" s="158" t="s">
        <v>18681</v>
      </c>
      <c r="U299" s="158" t="s">
        <v>18680</v>
      </c>
      <c r="V299" s="157">
        <v>2015</v>
      </c>
      <c r="W299" s="158" t="s">
        <v>18679</v>
      </c>
      <c r="X299" s="155"/>
      <c r="Y299" s="155"/>
      <c r="Z299" s="155"/>
      <c r="AA299" s="158" t="s">
        <v>19841</v>
      </c>
      <c r="AB299" s="158" t="s">
        <v>19840</v>
      </c>
      <c r="AC299" s="158" t="s">
        <v>18676</v>
      </c>
      <c r="AD299" s="158" t="s">
        <v>18675</v>
      </c>
      <c r="AE299" s="158" t="s">
        <v>18674</v>
      </c>
      <c r="AF299" s="158" t="s">
        <v>18673</v>
      </c>
      <c r="AG299" s="157">
        <v>2.7000000000000001E-3</v>
      </c>
      <c r="AH299" s="158" t="s">
        <v>12212</v>
      </c>
      <c r="AI299" s="157">
        <v>2015</v>
      </c>
      <c r="AJ299" s="156">
        <v>40269</v>
      </c>
      <c r="AK299" s="147"/>
      <c r="AL299" s="148">
        <f t="shared" si="4"/>
        <v>7.9205479452054792</v>
      </c>
    </row>
    <row r="300" spans="1:38" x14ac:dyDescent="0.25">
      <c r="A300" s="157">
        <v>755578</v>
      </c>
      <c r="B300" s="157">
        <v>193131</v>
      </c>
      <c r="C300" s="157">
        <v>158775</v>
      </c>
      <c r="D300" s="157">
        <v>322150</v>
      </c>
      <c r="E300" s="158" t="s">
        <v>20143</v>
      </c>
      <c r="F300" s="158" t="s">
        <v>20142</v>
      </c>
      <c r="G300" s="157">
        <v>11</v>
      </c>
      <c r="H300" s="158" t="s">
        <v>18687</v>
      </c>
      <c r="I300" s="154" t="s">
        <v>18695</v>
      </c>
      <c r="J300" s="158" t="s">
        <v>20141</v>
      </c>
      <c r="K300" s="157">
        <v>1</v>
      </c>
      <c r="L300" s="158" t="s">
        <v>20140</v>
      </c>
      <c r="M300" s="158" t="s">
        <v>509</v>
      </c>
      <c r="N300" s="158" t="s">
        <v>509</v>
      </c>
      <c r="O300" s="157">
        <v>1.5E-3</v>
      </c>
      <c r="P300" s="158" t="s">
        <v>18693</v>
      </c>
      <c r="Q300" s="158" t="s">
        <v>18692</v>
      </c>
      <c r="R300" s="158" t="s">
        <v>18673</v>
      </c>
      <c r="S300" s="157">
        <v>94</v>
      </c>
      <c r="T300" s="158" t="s">
        <v>18681</v>
      </c>
      <c r="U300" s="158" t="s">
        <v>18680</v>
      </c>
      <c r="V300" s="157">
        <v>2015</v>
      </c>
      <c r="W300" s="158" t="s">
        <v>18679</v>
      </c>
      <c r="X300" s="155"/>
      <c r="Y300" s="155"/>
      <c r="Z300" s="155"/>
      <c r="AA300" s="158" t="s">
        <v>19841</v>
      </c>
      <c r="AB300" s="158" t="s">
        <v>19840</v>
      </c>
      <c r="AC300" s="158" t="s">
        <v>18676</v>
      </c>
      <c r="AD300" s="158" t="s">
        <v>18675</v>
      </c>
      <c r="AE300" s="158" t="s">
        <v>18674</v>
      </c>
      <c r="AF300" s="158" t="s">
        <v>18673</v>
      </c>
      <c r="AG300" s="157">
        <v>2E-3</v>
      </c>
      <c r="AH300" s="158" t="s">
        <v>12212</v>
      </c>
      <c r="AI300" s="157">
        <v>2015</v>
      </c>
      <c r="AJ300" s="156">
        <v>39173</v>
      </c>
      <c r="AK300" s="147"/>
      <c r="AL300" s="148">
        <f t="shared" si="4"/>
        <v>10.923287671232877</v>
      </c>
    </row>
    <row r="301" spans="1:38" x14ac:dyDescent="0.25">
      <c r="A301" s="152">
        <v>745665</v>
      </c>
      <c r="B301" s="152">
        <v>185144</v>
      </c>
      <c r="C301" s="152">
        <v>151170</v>
      </c>
      <c r="D301" s="152">
        <v>54299</v>
      </c>
      <c r="E301" s="153" t="s">
        <v>19086</v>
      </c>
      <c r="F301" s="153" t="s">
        <v>19085</v>
      </c>
      <c r="G301" s="152">
        <v>24</v>
      </c>
      <c r="H301" s="153" t="s">
        <v>18687</v>
      </c>
      <c r="I301" s="154" t="s">
        <v>18695</v>
      </c>
      <c r="J301" s="153" t="s">
        <v>21563</v>
      </c>
      <c r="K301" s="152">
        <v>2</v>
      </c>
      <c r="L301" s="153" t="s">
        <v>18694</v>
      </c>
      <c r="M301" s="153" t="s">
        <v>509</v>
      </c>
      <c r="N301" s="153" t="s">
        <v>509</v>
      </c>
      <c r="O301" s="152">
        <v>1.5E-3</v>
      </c>
      <c r="P301" s="153" t="s">
        <v>18693</v>
      </c>
      <c r="Q301" s="153" t="s">
        <v>18692</v>
      </c>
      <c r="R301" s="153" t="s">
        <v>18673</v>
      </c>
      <c r="S301" s="152">
        <v>2.5404</v>
      </c>
      <c r="T301" s="153" t="s">
        <v>18681</v>
      </c>
      <c r="U301" s="153" t="s">
        <v>18680</v>
      </c>
      <c r="V301" s="152">
        <v>2015</v>
      </c>
      <c r="W301" s="153" t="s">
        <v>18679</v>
      </c>
      <c r="AA301" s="153" t="s">
        <v>18691</v>
      </c>
      <c r="AB301" s="153" t="s">
        <v>18690</v>
      </c>
      <c r="AC301" s="153" t="s">
        <v>18676</v>
      </c>
      <c r="AD301" s="153" t="s">
        <v>18675</v>
      </c>
      <c r="AE301" s="153" t="s">
        <v>18674</v>
      </c>
      <c r="AF301" s="153" t="s">
        <v>18673</v>
      </c>
      <c r="AG301" s="152">
        <v>5.3999999999999999E-2</v>
      </c>
      <c r="AH301" s="153" t="s">
        <v>12212</v>
      </c>
      <c r="AI301" s="152">
        <v>2015</v>
      </c>
      <c r="AJ301" s="151">
        <v>38718</v>
      </c>
      <c r="AK301" s="147"/>
      <c r="AL301" s="148">
        <f t="shared" si="4"/>
        <v>12.169863013698631</v>
      </c>
    </row>
    <row r="302" spans="1:38" x14ac:dyDescent="0.25">
      <c r="A302" s="152">
        <v>745680</v>
      </c>
      <c r="B302" s="152">
        <v>185145</v>
      </c>
      <c r="C302" s="152">
        <v>139664</v>
      </c>
      <c r="D302" s="152">
        <v>54299</v>
      </c>
      <c r="E302" s="153" t="s">
        <v>19086</v>
      </c>
      <c r="F302" s="153" t="s">
        <v>19085</v>
      </c>
      <c r="G302" s="152">
        <v>18</v>
      </c>
      <c r="H302" s="153" t="s">
        <v>18687</v>
      </c>
      <c r="I302" s="154" t="s">
        <v>18695</v>
      </c>
      <c r="J302" s="153" t="s">
        <v>21557</v>
      </c>
      <c r="K302" s="152">
        <v>2</v>
      </c>
      <c r="L302" s="153" t="s">
        <v>18694</v>
      </c>
      <c r="M302" s="153" t="s">
        <v>509</v>
      </c>
      <c r="N302" s="153" t="s">
        <v>509</v>
      </c>
      <c r="O302" s="152">
        <v>1.5E-3</v>
      </c>
      <c r="P302" s="153" t="s">
        <v>18693</v>
      </c>
      <c r="Q302" s="153" t="s">
        <v>18692</v>
      </c>
      <c r="R302" s="153" t="s">
        <v>18673</v>
      </c>
      <c r="S302" s="152">
        <v>2.4708000000000001</v>
      </c>
      <c r="T302" s="153" t="s">
        <v>18681</v>
      </c>
      <c r="U302" s="153" t="s">
        <v>18680</v>
      </c>
      <c r="V302" s="152">
        <v>2015</v>
      </c>
      <c r="W302" s="153" t="s">
        <v>18679</v>
      </c>
      <c r="AA302" s="153" t="s">
        <v>18691</v>
      </c>
      <c r="AB302" s="153" t="s">
        <v>18690</v>
      </c>
      <c r="AC302" s="153" t="s">
        <v>18676</v>
      </c>
      <c r="AD302" s="153" t="s">
        <v>18675</v>
      </c>
      <c r="AE302" s="153" t="s">
        <v>18674</v>
      </c>
      <c r="AF302" s="153" t="s">
        <v>18673</v>
      </c>
      <c r="AG302" s="152">
        <v>5.2499999999999998E-2</v>
      </c>
      <c r="AH302" s="153" t="s">
        <v>12212</v>
      </c>
      <c r="AI302" s="152">
        <v>2015</v>
      </c>
      <c r="AJ302" s="151">
        <v>36312</v>
      </c>
      <c r="AK302" s="147"/>
      <c r="AL302" s="148">
        <f t="shared" si="4"/>
        <v>18.761643835616439</v>
      </c>
    </row>
    <row r="303" spans="1:38" x14ac:dyDescent="0.25">
      <c r="A303" s="152">
        <v>745690</v>
      </c>
      <c r="B303" s="152">
        <v>185148</v>
      </c>
      <c r="C303" s="152">
        <v>139661</v>
      </c>
      <c r="D303" s="152">
        <v>54299</v>
      </c>
      <c r="E303" s="153" t="s">
        <v>19086</v>
      </c>
      <c r="F303" s="153" t="s">
        <v>19085</v>
      </c>
      <c r="G303" s="152">
        <v>15</v>
      </c>
      <c r="H303" s="153" t="s">
        <v>18687</v>
      </c>
      <c r="I303" s="154" t="s">
        <v>18695</v>
      </c>
      <c r="J303" s="153" t="s">
        <v>21548</v>
      </c>
      <c r="K303" s="152">
        <v>2</v>
      </c>
      <c r="L303" s="153" t="s">
        <v>18694</v>
      </c>
      <c r="M303" s="153" t="s">
        <v>509</v>
      </c>
      <c r="N303" s="153" t="s">
        <v>509</v>
      </c>
      <c r="O303" s="152">
        <v>1.5E-3</v>
      </c>
      <c r="P303" s="153" t="s">
        <v>18693</v>
      </c>
      <c r="Q303" s="153" t="s">
        <v>18692</v>
      </c>
      <c r="R303" s="153" t="s">
        <v>18673</v>
      </c>
      <c r="S303" s="152">
        <v>2.3664000000000001</v>
      </c>
      <c r="T303" s="153" t="s">
        <v>18681</v>
      </c>
      <c r="U303" s="153" t="s">
        <v>18680</v>
      </c>
      <c r="V303" s="152">
        <v>2015</v>
      </c>
      <c r="W303" s="153" t="s">
        <v>18679</v>
      </c>
      <c r="AA303" s="153" t="s">
        <v>18691</v>
      </c>
      <c r="AB303" s="153" t="s">
        <v>18690</v>
      </c>
      <c r="AC303" s="153" t="s">
        <v>18676</v>
      </c>
      <c r="AD303" s="153" t="s">
        <v>18675</v>
      </c>
      <c r="AE303" s="153" t="s">
        <v>18674</v>
      </c>
      <c r="AF303" s="153" t="s">
        <v>18673</v>
      </c>
      <c r="AG303" s="152">
        <v>5.0299999999999997E-2</v>
      </c>
      <c r="AH303" s="153" t="s">
        <v>12212</v>
      </c>
      <c r="AI303" s="152">
        <v>2015</v>
      </c>
      <c r="AJ303" s="151">
        <v>36312</v>
      </c>
      <c r="AK303" s="147"/>
      <c r="AL303" s="148">
        <f t="shared" si="4"/>
        <v>18.761643835616439</v>
      </c>
    </row>
    <row r="304" spans="1:38" x14ac:dyDescent="0.25">
      <c r="A304" s="152">
        <v>745657</v>
      </c>
      <c r="B304" s="152">
        <v>193600</v>
      </c>
      <c r="C304" s="152">
        <v>159097</v>
      </c>
      <c r="D304" s="152">
        <v>54299</v>
      </c>
      <c r="E304" s="153" t="s">
        <v>19086</v>
      </c>
      <c r="F304" s="153" t="s">
        <v>19085</v>
      </c>
      <c r="G304" s="152">
        <v>26</v>
      </c>
      <c r="H304" s="153" t="s">
        <v>18687</v>
      </c>
      <c r="I304" s="154" t="s">
        <v>18695</v>
      </c>
      <c r="J304" s="153" t="s">
        <v>19084</v>
      </c>
      <c r="K304" s="152">
        <v>1</v>
      </c>
      <c r="L304" s="153" t="s">
        <v>18694</v>
      </c>
      <c r="M304" s="153" t="s">
        <v>509</v>
      </c>
      <c r="N304" s="153" t="s">
        <v>509</v>
      </c>
      <c r="O304" s="152">
        <v>1.5E-3</v>
      </c>
      <c r="P304" s="153" t="s">
        <v>18693</v>
      </c>
      <c r="Q304" s="153" t="s">
        <v>18692</v>
      </c>
      <c r="R304" s="153" t="s">
        <v>18673</v>
      </c>
      <c r="S304" s="152">
        <v>8.0000000000000002E-3</v>
      </c>
      <c r="T304" s="153" t="s">
        <v>18681</v>
      </c>
      <c r="U304" s="153" t="s">
        <v>18680</v>
      </c>
      <c r="V304" s="152">
        <v>2015</v>
      </c>
      <c r="W304" s="153" t="s">
        <v>18679</v>
      </c>
      <c r="AA304" s="153" t="s">
        <v>18691</v>
      </c>
      <c r="AB304" s="153" t="s">
        <v>18690</v>
      </c>
      <c r="AC304" s="153" t="s">
        <v>18676</v>
      </c>
      <c r="AD304" s="153" t="s">
        <v>18675</v>
      </c>
      <c r="AE304" s="153" t="s">
        <v>18674</v>
      </c>
      <c r="AF304" s="153" t="s">
        <v>18673</v>
      </c>
      <c r="AG304" s="152">
        <v>2.0000000000000001E-4</v>
      </c>
      <c r="AH304" s="153" t="s">
        <v>12212</v>
      </c>
      <c r="AI304" s="152">
        <v>2015</v>
      </c>
      <c r="AJ304" s="151">
        <v>38718</v>
      </c>
      <c r="AK304" s="147"/>
      <c r="AL304" s="148">
        <f t="shared" si="4"/>
        <v>12.169863013698631</v>
      </c>
    </row>
    <row r="305" spans="1:38" x14ac:dyDescent="0.25">
      <c r="A305" s="152">
        <v>747845</v>
      </c>
      <c r="B305" s="152">
        <v>197137</v>
      </c>
      <c r="C305" s="152">
        <v>162062</v>
      </c>
      <c r="D305" s="152">
        <v>50138</v>
      </c>
      <c r="E305" s="153" t="s">
        <v>19721</v>
      </c>
      <c r="F305" s="153" t="s">
        <v>19720</v>
      </c>
      <c r="G305" s="152">
        <v>11</v>
      </c>
      <c r="H305" s="153" t="s">
        <v>18687</v>
      </c>
      <c r="I305" s="154" t="s">
        <v>18695</v>
      </c>
      <c r="J305" s="153" t="s">
        <v>19930</v>
      </c>
      <c r="K305" s="152">
        <v>1</v>
      </c>
      <c r="L305" s="153" t="s">
        <v>509</v>
      </c>
      <c r="M305" s="153" t="s">
        <v>509</v>
      </c>
      <c r="N305" s="153" t="s">
        <v>509</v>
      </c>
      <c r="O305" s="152">
        <v>1.5E-3</v>
      </c>
      <c r="P305" s="153" t="s">
        <v>18707</v>
      </c>
      <c r="Q305" s="153" t="s">
        <v>18706</v>
      </c>
      <c r="R305" s="153" t="s">
        <v>18673</v>
      </c>
      <c r="S305" s="152">
        <v>0.21</v>
      </c>
      <c r="T305" s="153" t="s">
        <v>18681</v>
      </c>
      <c r="U305" s="153" t="s">
        <v>18680</v>
      </c>
      <c r="V305" s="152">
        <v>2015</v>
      </c>
      <c r="W305" s="153" t="s">
        <v>18679</v>
      </c>
      <c r="AA305" s="153" t="s">
        <v>19719</v>
      </c>
      <c r="AB305" s="153" t="s">
        <v>19718</v>
      </c>
      <c r="AC305" s="153" t="s">
        <v>18676</v>
      </c>
      <c r="AD305" s="153" t="s">
        <v>18675</v>
      </c>
      <c r="AE305" s="153" t="s">
        <v>18674</v>
      </c>
      <c r="AF305" s="153" t="s">
        <v>18673</v>
      </c>
      <c r="AG305" s="152">
        <v>1.5E-3</v>
      </c>
      <c r="AH305" s="153" t="s">
        <v>12212</v>
      </c>
      <c r="AI305" s="152">
        <v>2015</v>
      </c>
      <c r="AJ305" s="151">
        <v>42055</v>
      </c>
      <c r="AK305" s="147"/>
      <c r="AL305" s="148">
        <f t="shared" si="4"/>
        <v>3.0273972602739727</v>
      </c>
    </row>
    <row r="306" spans="1:38" x14ac:dyDescent="0.25">
      <c r="A306" s="152">
        <v>747836</v>
      </c>
      <c r="B306" s="152">
        <v>186712</v>
      </c>
      <c r="C306" s="152">
        <v>153897</v>
      </c>
      <c r="D306" s="152">
        <v>50138</v>
      </c>
      <c r="E306" s="153" t="s">
        <v>19721</v>
      </c>
      <c r="F306" s="153" t="s">
        <v>19720</v>
      </c>
      <c r="G306" s="152">
        <v>10</v>
      </c>
      <c r="H306" s="153" t="s">
        <v>18687</v>
      </c>
      <c r="I306" s="154" t="s">
        <v>18695</v>
      </c>
      <c r="J306" s="153" t="s">
        <v>18760</v>
      </c>
      <c r="K306" s="152">
        <v>1</v>
      </c>
      <c r="L306" s="153" t="s">
        <v>19722</v>
      </c>
      <c r="M306" s="153" t="s">
        <v>509</v>
      </c>
      <c r="N306" s="153" t="s">
        <v>509</v>
      </c>
      <c r="O306" s="152">
        <v>1.5E-3</v>
      </c>
      <c r="P306" s="153" t="s">
        <v>18707</v>
      </c>
      <c r="Q306" s="153" t="s">
        <v>18706</v>
      </c>
      <c r="R306" s="153" t="s">
        <v>18673</v>
      </c>
      <c r="S306" s="152">
        <v>0.15</v>
      </c>
      <c r="T306" s="153" t="s">
        <v>18681</v>
      </c>
      <c r="U306" s="153" t="s">
        <v>18680</v>
      </c>
      <c r="V306" s="152">
        <v>2015</v>
      </c>
      <c r="W306" s="153" t="s">
        <v>18679</v>
      </c>
      <c r="AA306" s="153" t="s">
        <v>19719</v>
      </c>
      <c r="AB306" s="153" t="s">
        <v>19718</v>
      </c>
      <c r="AC306" s="153" t="s">
        <v>18676</v>
      </c>
      <c r="AD306" s="153" t="s">
        <v>18675</v>
      </c>
      <c r="AE306" s="153" t="s">
        <v>18674</v>
      </c>
      <c r="AF306" s="153" t="s">
        <v>18673</v>
      </c>
      <c r="AG306" s="152">
        <v>1.1000000000000001E-3</v>
      </c>
      <c r="AH306" s="153" t="s">
        <v>12212</v>
      </c>
      <c r="AI306" s="152">
        <v>2015</v>
      </c>
      <c r="AJ306" s="151">
        <v>36707</v>
      </c>
      <c r="AK306" s="147"/>
      <c r="AL306" s="148">
        <f t="shared" si="4"/>
        <v>17.67945205479452</v>
      </c>
    </row>
    <row r="307" spans="1:38" x14ac:dyDescent="0.25">
      <c r="A307" s="152">
        <v>756823</v>
      </c>
      <c r="B307" s="152">
        <v>157780</v>
      </c>
      <c r="C307" s="152">
        <v>135239</v>
      </c>
      <c r="D307" s="152">
        <v>337310</v>
      </c>
      <c r="E307" s="153" t="s">
        <v>21008</v>
      </c>
      <c r="F307" s="153" t="s">
        <v>21007</v>
      </c>
      <c r="G307" s="152">
        <v>3</v>
      </c>
      <c r="H307" s="153" t="s">
        <v>18687</v>
      </c>
      <c r="I307" s="154" t="s">
        <v>18695</v>
      </c>
      <c r="J307" s="153" t="s">
        <v>21006</v>
      </c>
      <c r="K307" s="152">
        <v>1</v>
      </c>
      <c r="L307" s="153" t="s">
        <v>21005</v>
      </c>
      <c r="M307" s="153" t="s">
        <v>509</v>
      </c>
      <c r="N307" s="153" t="s">
        <v>509</v>
      </c>
      <c r="O307" s="152">
        <v>1.5E-3</v>
      </c>
      <c r="P307" s="153" t="s">
        <v>18745</v>
      </c>
      <c r="Q307" s="153" t="s">
        <v>18744</v>
      </c>
      <c r="R307" s="153" t="s">
        <v>18673</v>
      </c>
      <c r="S307" s="152">
        <v>0.46500000000000002</v>
      </c>
      <c r="T307" s="153" t="s">
        <v>18681</v>
      </c>
      <c r="U307" s="153" t="s">
        <v>18680</v>
      </c>
      <c r="V307" s="152">
        <v>2015</v>
      </c>
      <c r="W307" s="153" t="s">
        <v>18679</v>
      </c>
      <c r="AA307" s="153" t="s">
        <v>18908</v>
      </c>
      <c r="AB307" s="153" t="s">
        <v>18907</v>
      </c>
      <c r="AC307" s="153" t="s">
        <v>18676</v>
      </c>
      <c r="AD307" s="153" t="s">
        <v>18675</v>
      </c>
      <c r="AE307" s="153" t="s">
        <v>18674</v>
      </c>
      <c r="AF307" s="153" t="s">
        <v>18673</v>
      </c>
      <c r="AG307" s="152">
        <v>9.9000000000000008E-3</v>
      </c>
      <c r="AH307" s="153" t="s">
        <v>12212</v>
      </c>
      <c r="AI307" s="152">
        <v>2015</v>
      </c>
      <c r="AJ307" s="151">
        <v>36781</v>
      </c>
      <c r="AK307" s="147"/>
      <c r="AL307" s="148">
        <f t="shared" si="4"/>
        <v>17.476712328767125</v>
      </c>
    </row>
    <row r="308" spans="1:38" x14ac:dyDescent="0.25">
      <c r="A308" s="152">
        <v>689153</v>
      </c>
      <c r="B308" s="152">
        <v>148478</v>
      </c>
      <c r="C308" s="152">
        <v>125286</v>
      </c>
      <c r="D308" s="152">
        <v>51891</v>
      </c>
      <c r="E308" s="153" t="s">
        <v>20173</v>
      </c>
      <c r="F308" s="153" t="s">
        <v>20172</v>
      </c>
      <c r="G308" s="152">
        <v>4</v>
      </c>
      <c r="H308" s="153" t="s">
        <v>18687</v>
      </c>
      <c r="I308" s="154" t="s">
        <v>18695</v>
      </c>
      <c r="J308" s="153" t="s">
        <v>21569</v>
      </c>
      <c r="K308" s="152">
        <v>1</v>
      </c>
      <c r="L308" s="153" t="s">
        <v>21568</v>
      </c>
      <c r="M308" s="153" t="s">
        <v>509</v>
      </c>
      <c r="N308" s="153" t="s">
        <v>509</v>
      </c>
      <c r="O308" s="152">
        <v>1.5E-3</v>
      </c>
      <c r="P308" s="153" t="s">
        <v>18745</v>
      </c>
      <c r="Q308" s="153" t="s">
        <v>18744</v>
      </c>
      <c r="R308" s="153" t="s">
        <v>18673</v>
      </c>
      <c r="S308" s="152">
        <v>2.6945999999999999</v>
      </c>
      <c r="T308" s="153" t="s">
        <v>18681</v>
      </c>
      <c r="U308" s="153" t="s">
        <v>18680</v>
      </c>
      <c r="V308" s="152">
        <v>2013</v>
      </c>
      <c r="W308" s="153" t="s">
        <v>18679</v>
      </c>
      <c r="AA308" s="153" t="s">
        <v>19592</v>
      </c>
      <c r="AB308" s="153" t="s">
        <v>19591</v>
      </c>
      <c r="AC308" s="153" t="s">
        <v>18676</v>
      </c>
      <c r="AD308" s="153" t="s">
        <v>18675</v>
      </c>
      <c r="AE308" s="153" t="s">
        <v>18674</v>
      </c>
      <c r="AF308" s="153" t="s">
        <v>18673</v>
      </c>
      <c r="AG308" s="152">
        <v>5.7299999999999997E-2</v>
      </c>
      <c r="AH308" s="153" t="s">
        <v>12212</v>
      </c>
      <c r="AI308" s="152">
        <v>2013</v>
      </c>
      <c r="AJ308" s="151">
        <v>29587</v>
      </c>
      <c r="AK308" s="147"/>
      <c r="AL308" s="148">
        <f t="shared" si="4"/>
        <v>37.186301369863017</v>
      </c>
    </row>
    <row r="309" spans="1:38" x14ac:dyDescent="0.25">
      <c r="A309" s="152">
        <v>752711</v>
      </c>
      <c r="B309" s="152">
        <v>183413</v>
      </c>
      <c r="C309" s="152">
        <v>151315</v>
      </c>
      <c r="D309" s="152">
        <v>50980</v>
      </c>
      <c r="E309" s="153" t="s">
        <v>20266</v>
      </c>
      <c r="F309" s="153" t="s">
        <v>20172</v>
      </c>
      <c r="G309" s="152">
        <v>5</v>
      </c>
      <c r="H309" s="153" t="s">
        <v>18687</v>
      </c>
      <c r="I309" s="154" t="s">
        <v>18695</v>
      </c>
      <c r="J309" s="153" t="s">
        <v>21550</v>
      </c>
      <c r="K309" s="152">
        <v>1</v>
      </c>
      <c r="L309" s="153" t="s">
        <v>21549</v>
      </c>
      <c r="M309" s="153" t="s">
        <v>509</v>
      </c>
      <c r="N309" s="153" t="s">
        <v>509</v>
      </c>
      <c r="O309" s="152">
        <v>1.5E-3</v>
      </c>
      <c r="P309" s="153" t="s">
        <v>18693</v>
      </c>
      <c r="Q309" s="153" t="s">
        <v>18692</v>
      </c>
      <c r="R309" s="153" t="s">
        <v>18673</v>
      </c>
      <c r="S309" s="152">
        <v>2.4</v>
      </c>
      <c r="T309" s="153" t="s">
        <v>18681</v>
      </c>
      <c r="U309" s="153" t="s">
        <v>18680</v>
      </c>
      <c r="V309" s="152">
        <v>2015</v>
      </c>
      <c r="W309" s="153" t="s">
        <v>18679</v>
      </c>
      <c r="AA309" s="153" t="s">
        <v>18887</v>
      </c>
      <c r="AB309" s="153" t="s">
        <v>18886</v>
      </c>
      <c r="AC309" s="153" t="s">
        <v>18676</v>
      </c>
      <c r="AD309" s="153" t="s">
        <v>18675</v>
      </c>
      <c r="AE309" s="153" t="s">
        <v>18674</v>
      </c>
      <c r="AF309" s="153" t="s">
        <v>18673</v>
      </c>
      <c r="AG309" s="152">
        <v>5.0999999999999997E-2</v>
      </c>
      <c r="AH309" s="153" t="s">
        <v>12212</v>
      </c>
      <c r="AI309" s="152">
        <v>2015</v>
      </c>
      <c r="AJ309" s="151">
        <v>39070</v>
      </c>
      <c r="AK309" s="147"/>
      <c r="AL309" s="148">
        <f t="shared" si="4"/>
        <v>11.205479452054794</v>
      </c>
    </row>
    <row r="310" spans="1:38" x14ac:dyDescent="0.25">
      <c r="A310" s="152">
        <v>689150</v>
      </c>
      <c r="B310" s="152">
        <v>148479</v>
      </c>
      <c r="C310" s="152">
        <v>125287</v>
      </c>
      <c r="D310" s="152">
        <v>51891</v>
      </c>
      <c r="E310" s="153" t="s">
        <v>20173</v>
      </c>
      <c r="F310" s="153" t="s">
        <v>20172</v>
      </c>
      <c r="G310" s="152">
        <v>5</v>
      </c>
      <c r="H310" s="153" t="s">
        <v>18687</v>
      </c>
      <c r="I310" s="154" t="s">
        <v>18695</v>
      </c>
      <c r="J310" s="153" t="s">
        <v>21272</v>
      </c>
      <c r="K310" s="152">
        <v>1</v>
      </c>
      <c r="L310" s="153" t="s">
        <v>18708</v>
      </c>
      <c r="M310" s="153" t="s">
        <v>509</v>
      </c>
      <c r="N310" s="153" t="s">
        <v>509</v>
      </c>
      <c r="O310" s="152">
        <v>1.5E-3</v>
      </c>
      <c r="P310" s="153" t="s">
        <v>18722</v>
      </c>
      <c r="Q310" s="153" t="s">
        <v>18721</v>
      </c>
      <c r="R310" s="153" t="s">
        <v>18673</v>
      </c>
      <c r="S310" s="152">
        <v>5.1958000000000002</v>
      </c>
      <c r="T310" s="153" t="s">
        <v>18681</v>
      </c>
      <c r="U310" s="153" t="s">
        <v>18680</v>
      </c>
      <c r="V310" s="152">
        <v>2013</v>
      </c>
      <c r="W310" s="153" t="s">
        <v>18679</v>
      </c>
      <c r="AA310" s="153" t="s">
        <v>19592</v>
      </c>
      <c r="AB310" s="153" t="s">
        <v>19591</v>
      </c>
      <c r="AC310" s="153" t="s">
        <v>18676</v>
      </c>
      <c r="AD310" s="153" t="s">
        <v>18675</v>
      </c>
      <c r="AE310" s="153" t="s">
        <v>18674</v>
      </c>
      <c r="AF310" s="153" t="s">
        <v>18673</v>
      </c>
      <c r="AG310" s="152">
        <v>1.6899999999999998E-2</v>
      </c>
      <c r="AH310" s="153" t="s">
        <v>12212</v>
      </c>
      <c r="AI310" s="152">
        <v>2013</v>
      </c>
      <c r="AJ310" s="151">
        <v>27760</v>
      </c>
      <c r="AK310" s="147"/>
      <c r="AL310" s="148">
        <f t="shared" si="4"/>
        <v>42.19178082191781</v>
      </c>
    </row>
    <row r="311" spans="1:38" x14ac:dyDescent="0.25">
      <c r="A311" s="152">
        <v>689162</v>
      </c>
      <c r="B311" s="152">
        <v>191314</v>
      </c>
      <c r="C311" s="152">
        <v>157513</v>
      </c>
      <c r="D311" s="152">
        <v>51891</v>
      </c>
      <c r="E311" s="153" t="s">
        <v>20173</v>
      </c>
      <c r="F311" s="153" t="s">
        <v>20172</v>
      </c>
      <c r="G311" s="152">
        <v>37</v>
      </c>
      <c r="H311" s="153" t="s">
        <v>18687</v>
      </c>
      <c r="I311" s="154" t="s">
        <v>18695</v>
      </c>
      <c r="J311" s="153" t="s">
        <v>20171</v>
      </c>
      <c r="K311" s="152">
        <v>1</v>
      </c>
      <c r="L311" s="153" t="s">
        <v>18708</v>
      </c>
      <c r="M311" s="153" t="s">
        <v>509</v>
      </c>
      <c r="N311" s="153" t="s">
        <v>509</v>
      </c>
      <c r="O311" s="152">
        <v>1.5E-3</v>
      </c>
      <c r="P311" s="153" t="s">
        <v>18745</v>
      </c>
      <c r="Q311" s="153" t="s">
        <v>18744</v>
      </c>
      <c r="R311" s="153" t="s">
        <v>18673</v>
      </c>
      <c r="S311" s="152">
        <v>0.1</v>
      </c>
      <c r="T311" s="153" t="s">
        <v>18681</v>
      </c>
      <c r="U311" s="153" t="s">
        <v>18680</v>
      </c>
      <c r="V311" s="152">
        <v>2013</v>
      </c>
      <c r="W311" s="153" t="s">
        <v>18679</v>
      </c>
      <c r="AA311" s="153" t="s">
        <v>19592</v>
      </c>
      <c r="AB311" s="153" t="s">
        <v>19591</v>
      </c>
      <c r="AC311" s="153" t="s">
        <v>18676</v>
      </c>
      <c r="AD311" s="153" t="s">
        <v>18675</v>
      </c>
      <c r="AE311" s="153" t="s">
        <v>18674</v>
      </c>
      <c r="AF311" s="153" t="s">
        <v>18673</v>
      </c>
      <c r="AG311" s="152">
        <v>2.0999999999999999E-3</v>
      </c>
      <c r="AH311" s="153" t="s">
        <v>12212</v>
      </c>
      <c r="AI311" s="152">
        <v>2013</v>
      </c>
      <c r="AJ311" s="151">
        <v>39083</v>
      </c>
      <c r="AK311" s="147"/>
      <c r="AL311" s="148">
        <f t="shared" si="4"/>
        <v>11.169863013698631</v>
      </c>
    </row>
    <row r="312" spans="1:38" x14ac:dyDescent="0.25">
      <c r="A312" s="152">
        <v>689676</v>
      </c>
      <c r="B312" s="152">
        <v>195288</v>
      </c>
      <c r="C312" s="152">
        <v>160498</v>
      </c>
      <c r="D312" s="152">
        <v>549462</v>
      </c>
      <c r="E312" s="153" t="s">
        <v>21062</v>
      </c>
      <c r="F312" s="153" t="s">
        <v>21061</v>
      </c>
      <c r="G312" s="152">
        <v>4</v>
      </c>
      <c r="H312" s="153" t="s">
        <v>18687</v>
      </c>
      <c r="I312" s="154" t="s">
        <v>18695</v>
      </c>
      <c r="J312" s="153" t="s">
        <v>21060</v>
      </c>
      <c r="K312" s="152">
        <v>1</v>
      </c>
      <c r="L312" s="153" t="s">
        <v>18708</v>
      </c>
      <c r="M312" s="153" t="s">
        <v>509</v>
      </c>
      <c r="N312" s="153" t="s">
        <v>509</v>
      </c>
      <c r="O312" s="152">
        <v>1.5E-3</v>
      </c>
      <c r="P312" s="153" t="s">
        <v>18722</v>
      </c>
      <c r="Q312" s="153" t="s">
        <v>18721</v>
      </c>
      <c r="R312" s="153" t="s">
        <v>18673</v>
      </c>
      <c r="S312" s="152">
        <v>3.286</v>
      </c>
      <c r="T312" s="153" t="s">
        <v>18681</v>
      </c>
      <c r="U312" s="153" t="s">
        <v>18680</v>
      </c>
      <c r="V312" s="152">
        <v>2013</v>
      </c>
      <c r="W312" s="153" t="s">
        <v>18679</v>
      </c>
      <c r="AA312" s="153" t="s">
        <v>18942</v>
      </c>
      <c r="AB312" s="153" t="s">
        <v>18941</v>
      </c>
      <c r="AC312" s="153" t="s">
        <v>18676</v>
      </c>
      <c r="AD312" s="153" t="s">
        <v>18675</v>
      </c>
      <c r="AE312" s="153" t="s">
        <v>18674</v>
      </c>
      <c r="AF312" s="153" t="s">
        <v>18673</v>
      </c>
      <c r="AG312" s="152">
        <v>1.0699999999999999E-2</v>
      </c>
      <c r="AH312" s="153" t="s">
        <v>12212</v>
      </c>
      <c r="AI312" s="152">
        <v>2013</v>
      </c>
      <c r="AJ312" s="151">
        <v>41030</v>
      </c>
      <c r="AK312" s="147"/>
      <c r="AL312" s="148">
        <f t="shared" si="4"/>
        <v>5.8356164383561646</v>
      </c>
    </row>
    <row r="313" spans="1:38" x14ac:dyDescent="0.25">
      <c r="A313" s="152">
        <v>742760</v>
      </c>
      <c r="B313" s="152">
        <v>191010</v>
      </c>
      <c r="C313" s="152">
        <v>157254</v>
      </c>
      <c r="D313" s="152">
        <v>209909</v>
      </c>
      <c r="E313" s="153" t="s">
        <v>19685</v>
      </c>
      <c r="F313" s="153" t="s">
        <v>19684</v>
      </c>
      <c r="G313" s="152">
        <v>13</v>
      </c>
      <c r="H313" s="153" t="s">
        <v>18687</v>
      </c>
      <c r="I313" s="154" t="s">
        <v>18695</v>
      </c>
      <c r="J313" s="153" t="s">
        <v>20667</v>
      </c>
      <c r="K313" s="152">
        <v>1</v>
      </c>
      <c r="L313" s="153" t="s">
        <v>509</v>
      </c>
      <c r="M313" s="153" t="s">
        <v>509</v>
      </c>
      <c r="N313" s="153" t="s">
        <v>509</v>
      </c>
      <c r="O313" s="152">
        <v>1.5E-3</v>
      </c>
      <c r="P313" s="153" t="s">
        <v>18693</v>
      </c>
      <c r="Q313" s="153" t="s">
        <v>18692</v>
      </c>
      <c r="R313" s="153" t="s">
        <v>18673</v>
      </c>
      <c r="S313" s="152">
        <v>0.24260000000000001</v>
      </c>
      <c r="T313" s="153" t="s">
        <v>18681</v>
      </c>
      <c r="U313" s="153" t="s">
        <v>18680</v>
      </c>
      <c r="V313" s="152">
        <v>2015</v>
      </c>
      <c r="W313" s="153" t="s">
        <v>18679</v>
      </c>
      <c r="AA313" s="153" t="s">
        <v>18942</v>
      </c>
      <c r="AB313" s="153" t="s">
        <v>18941</v>
      </c>
      <c r="AC313" s="153" t="s">
        <v>18676</v>
      </c>
      <c r="AD313" s="153" t="s">
        <v>18675</v>
      </c>
      <c r="AE313" s="153" t="s">
        <v>18674</v>
      </c>
      <c r="AF313" s="153" t="s">
        <v>18673</v>
      </c>
      <c r="AG313" s="152">
        <v>5.1999999999999998E-3</v>
      </c>
      <c r="AH313" s="153" t="s">
        <v>12212</v>
      </c>
      <c r="AI313" s="152">
        <v>2015</v>
      </c>
      <c r="AJ313" s="151">
        <v>40355</v>
      </c>
      <c r="AK313" s="147"/>
      <c r="AL313" s="148">
        <f t="shared" si="4"/>
        <v>7.6849315068493151</v>
      </c>
    </row>
    <row r="314" spans="1:38" x14ac:dyDescent="0.25">
      <c r="A314" s="152">
        <v>742756</v>
      </c>
      <c r="B314" s="152">
        <v>158104</v>
      </c>
      <c r="C314" s="152">
        <v>135534</v>
      </c>
      <c r="D314" s="152">
        <v>209909</v>
      </c>
      <c r="E314" s="153" t="s">
        <v>19685</v>
      </c>
      <c r="F314" s="153" t="s">
        <v>19684</v>
      </c>
      <c r="G314" s="152">
        <v>5</v>
      </c>
      <c r="H314" s="153" t="s">
        <v>18687</v>
      </c>
      <c r="I314" s="154" t="s">
        <v>18695</v>
      </c>
      <c r="J314" s="153" t="s">
        <v>19683</v>
      </c>
      <c r="K314" s="152">
        <v>1</v>
      </c>
      <c r="L314" s="153" t="s">
        <v>19171</v>
      </c>
      <c r="M314" s="153" t="s">
        <v>509</v>
      </c>
      <c r="N314" s="153" t="s">
        <v>509</v>
      </c>
      <c r="O314" s="152">
        <v>1.5E-3</v>
      </c>
      <c r="P314" s="153" t="s">
        <v>18722</v>
      </c>
      <c r="Q314" s="153" t="s">
        <v>18721</v>
      </c>
      <c r="R314" s="153" t="s">
        <v>18673</v>
      </c>
      <c r="S314" s="152">
        <v>0.34399999999999997</v>
      </c>
      <c r="T314" s="153" t="s">
        <v>18681</v>
      </c>
      <c r="U314" s="153" t="s">
        <v>18680</v>
      </c>
      <c r="V314" s="152">
        <v>2015</v>
      </c>
      <c r="W314" s="153" t="s">
        <v>18679</v>
      </c>
      <c r="AA314" s="153" t="s">
        <v>18942</v>
      </c>
      <c r="AB314" s="153" t="s">
        <v>18941</v>
      </c>
      <c r="AC314" s="153" t="s">
        <v>18676</v>
      </c>
      <c r="AD314" s="153" t="s">
        <v>18675</v>
      </c>
      <c r="AE314" s="153" t="s">
        <v>18674</v>
      </c>
      <c r="AF314" s="153" t="s">
        <v>18673</v>
      </c>
      <c r="AG314" s="152">
        <v>1.1000000000000001E-3</v>
      </c>
      <c r="AH314" s="153" t="s">
        <v>12212</v>
      </c>
      <c r="AI314" s="152">
        <v>2015</v>
      </c>
      <c r="AJ314" s="151">
        <v>26665</v>
      </c>
      <c r="AK314" s="147"/>
      <c r="AL314" s="148">
        <f t="shared" si="4"/>
        <v>45.19178082191781</v>
      </c>
    </row>
    <row r="315" spans="1:38" x14ac:dyDescent="0.25">
      <c r="A315" s="152">
        <v>730158</v>
      </c>
      <c r="B315" s="152">
        <v>195775</v>
      </c>
      <c r="C315" s="152">
        <v>160902</v>
      </c>
      <c r="D315" s="152">
        <v>54292</v>
      </c>
      <c r="E315" s="153" t="s">
        <v>19248</v>
      </c>
      <c r="F315" s="153" t="s">
        <v>19247</v>
      </c>
      <c r="G315" s="152">
        <v>17</v>
      </c>
      <c r="H315" s="153" t="s">
        <v>18687</v>
      </c>
      <c r="I315" s="154" t="s">
        <v>18695</v>
      </c>
      <c r="J315" s="153" t="s">
        <v>21474</v>
      </c>
      <c r="K315" s="152">
        <v>1</v>
      </c>
      <c r="L315" s="153" t="s">
        <v>18990</v>
      </c>
      <c r="M315" s="153" t="s">
        <v>509</v>
      </c>
      <c r="N315" s="153" t="s">
        <v>509</v>
      </c>
      <c r="O315" s="152">
        <v>1.5E-3</v>
      </c>
      <c r="P315" s="153" t="s">
        <v>18693</v>
      </c>
      <c r="Q315" s="153" t="s">
        <v>18692</v>
      </c>
      <c r="R315" s="153" t="s">
        <v>18673</v>
      </c>
      <c r="S315" s="152">
        <v>1.3939999999999999</v>
      </c>
      <c r="T315" s="153" t="s">
        <v>18681</v>
      </c>
      <c r="U315" s="153" t="s">
        <v>18680</v>
      </c>
      <c r="V315" s="152">
        <v>2015</v>
      </c>
      <c r="W315" s="153" t="s">
        <v>18679</v>
      </c>
      <c r="AA315" s="153" t="s">
        <v>18691</v>
      </c>
      <c r="AB315" s="153" t="s">
        <v>18690</v>
      </c>
      <c r="AC315" s="153" t="s">
        <v>18676</v>
      </c>
      <c r="AD315" s="153" t="s">
        <v>18675</v>
      </c>
      <c r="AE315" s="153" t="s">
        <v>18674</v>
      </c>
      <c r="AF315" s="153" t="s">
        <v>18673</v>
      </c>
      <c r="AG315" s="152">
        <v>2.9600000000000001E-2</v>
      </c>
      <c r="AH315" s="153" t="s">
        <v>12212</v>
      </c>
      <c r="AI315" s="152">
        <v>2015</v>
      </c>
      <c r="AJ315" s="151">
        <v>41921</v>
      </c>
      <c r="AK315" s="147"/>
      <c r="AL315" s="148">
        <f t="shared" si="4"/>
        <v>3.3945205479452056</v>
      </c>
    </row>
    <row r="316" spans="1:38" x14ac:dyDescent="0.25">
      <c r="A316" s="152">
        <v>730150</v>
      </c>
      <c r="B316" s="152">
        <v>195777</v>
      </c>
      <c r="C316" s="152">
        <v>160904</v>
      </c>
      <c r="D316" s="152">
        <v>54292</v>
      </c>
      <c r="E316" s="153" t="s">
        <v>19248</v>
      </c>
      <c r="F316" s="153" t="s">
        <v>19247</v>
      </c>
      <c r="G316" s="152">
        <v>19</v>
      </c>
      <c r="H316" s="153" t="s">
        <v>18687</v>
      </c>
      <c r="I316" s="154" t="s">
        <v>18695</v>
      </c>
      <c r="J316" s="153" t="s">
        <v>21211</v>
      </c>
      <c r="K316" s="152">
        <v>1</v>
      </c>
      <c r="L316" s="153" t="s">
        <v>18990</v>
      </c>
      <c r="M316" s="153" t="s">
        <v>509</v>
      </c>
      <c r="N316" s="153" t="s">
        <v>509</v>
      </c>
      <c r="O316" s="152">
        <v>1.5E-3</v>
      </c>
      <c r="P316" s="153" t="s">
        <v>18693</v>
      </c>
      <c r="Q316" s="153" t="s">
        <v>18692</v>
      </c>
      <c r="R316" s="153" t="s">
        <v>18673</v>
      </c>
      <c r="S316" s="152">
        <v>0.69099999999999995</v>
      </c>
      <c r="T316" s="153" t="s">
        <v>18681</v>
      </c>
      <c r="U316" s="153" t="s">
        <v>18680</v>
      </c>
      <c r="V316" s="152">
        <v>2015</v>
      </c>
      <c r="W316" s="153" t="s">
        <v>18679</v>
      </c>
      <c r="AA316" s="153" t="s">
        <v>18691</v>
      </c>
      <c r="AB316" s="153" t="s">
        <v>18690</v>
      </c>
      <c r="AC316" s="153" t="s">
        <v>18676</v>
      </c>
      <c r="AD316" s="153" t="s">
        <v>18675</v>
      </c>
      <c r="AE316" s="153" t="s">
        <v>18674</v>
      </c>
      <c r="AF316" s="153" t="s">
        <v>18673</v>
      </c>
      <c r="AG316" s="152">
        <v>1.47E-2</v>
      </c>
      <c r="AH316" s="153" t="s">
        <v>12212</v>
      </c>
      <c r="AI316" s="152">
        <v>2015</v>
      </c>
      <c r="AJ316" s="151">
        <v>41941</v>
      </c>
      <c r="AK316" s="147"/>
      <c r="AL316" s="148">
        <f t="shared" si="4"/>
        <v>3.3397260273972602</v>
      </c>
    </row>
    <row r="317" spans="1:38" x14ac:dyDescent="0.25">
      <c r="A317" s="152">
        <v>730154</v>
      </c>
      <c r="B317" s="152">
        <v>195776</v>
      </c>
      <c r="C317" s="152">
        <v>160903</v>
      </c>
      <c r="D317" s="152">
        <v>54292</v>
      </c>
      <c r="E317" s="153" t="s">
        <v>19248</v>
      </c>
      <c r="F317" s="153" t="s">
        <v>19247</v>
      </c>
      <c r="G317" s="152">
        <v>18</v>
      </c>
      <c r="H317" s="153" t="s">
        <v>18687</v>
      </c>
      <c r="I317" s="154" t="s">
        <v>18695</v>
      </c>
      <c r="J317" s="153" t="s">
        <v>21113</v>
      </c>
      <c r="K317" s="152">
        <v>1</v>
      </c>
      <c r="L317" s="153" t="s">
        <v>18990</v>
      </c>
      <c r="M317" s="153" t="s">
        <v>509</v>
      </c>
      <c r="N317" s="153" t="s">
        <v>509</v>
      </c>
      <c r="O317" s="152">
        <v>1.5E-3</v>
      </c>
      <c r="P317" s="153" t="s">
        <v>18693</v>
      </c>
      <c r="Q317" s="153" t="s">
        <v>18692</v>
      </c>
      <c r="R317" s="153" t="s">
        <v>18673</v>
      </c>
      <c r="S317" s="152">
        <v>0.59</v>
      </c>
      <c r="T317" s="153" t="s">
        <v>18681</v>
      </c>
      <c r="U317" s="153" t="s">
        <v>18680</v>
      </c>
      <c r="V317" s="152">
        <v>2015</v>
      </c>
      <c r="W317" s="153" t="s">
        <v>18679</v>
      </c>
      <c r="AA317" s="153" t="s">
        <v>18691</v>
      </c>
      <c r="AB317" s="153" t="s">
        <v>18690</v>
      </c>
      <c r="AC317" s="153" t="s">
        <v>18676</v>
      </c>
      <c r="AD317" s="153" t="s">
        <v>18675</v>
      </c>
      <c r="AE317" s="153" t="s">
        <v>18674</v>
      </c>
      <c r="AF317" s="153" t="s">
        <v>18673</v>
      </c>
      <c r="AG317" s="152">
        <v>1.2500000000000001E-2</v>
      </c>
      <c r="AH317" s="153" t="s">
        <v>12212</v>
      </c>
      <c r="AI317" s="152">
        <v>2015</v>
      </c>
      <c r="AJ317" s="151">
        <v>40480</v>
      </c>
      <c r="AK317" s="147"/>
      <c r="AL317" s="148">
        <f t="shared" si="4"/>
        <v>7.3424657534246576</v>
      </c>
    </row>
    <row r="318" spans="1:38" x14ac:dyDescent="0.25">
      <c r="A318" s="152">
        <v>730124</v>
      </c>
      <c r="B318" s="152">
        <v>165643</v>
      </c>
      <c r="C318" s="152">
        <v>139516</v>
      </c>
      <c r="D318" s="152">
        <v>54292</v>
      </c>
      <c r="E318" s="153" t="s">
        <v>19248</v>
      </c>
      <c r="F318" s="153" t="s">
        <v>19247</v>
      </c>
      <c r="G318" s="152">
        <v>8</v>
      </c>
      <c r="H318" s="153" t="s">
        <v>18687</v>
      </c>
      <c r="I318" s="154" t="s">
        <v>18695</v>
      </c>
      <c r="J318" s="153" t="s">
        <v>20919</v>
      </c>
      <c r="K318" s="152">
        <v>1</v>
      </c>
      <c r="L318" s="153" t="s">
        <v>18990</v>
      </c>
      <c r="M318" s="153" t="s">
        <v>509</v>
      </c>
      <c r="N318" s="153" t="s">
        <v>509</v>
      </c>
      <c r="O318" s="152">
        <v>1.5E-3</v>
      </c>
      <c r="P318" s="153" t="s">
        <v>18693</v>
      </c>
      <c r="Q318" s="153" t="s">
        <v>18692</v>
      </c>
      <c r="R318" s="153" t="s">
        <v>18673</v>
      </c>
      <c r="S318" s="152">
        <v>0.41</v>
      </c>
      <c r="T318" s="153" t="s">
        <v>18681</v>
      </c>
      <c r="U318" s="153" t="s">
        <v>18680</v>
      </c>
      <c r="V318" s="152">
        <v>2015</v>
      </c>
      <c r="W318" s="153" t="s">
        <v>18679</v>
      </c>
      <c r="AA318" s="153" t="s">
        <v>18691</v>
      </c>
      <c r="AB318" s="153" t="s">
        <v>18690</v>
      </c>
      <c r="AC318" s="153" t="s">
        <v>18676</v>
      </c>
      <c r="AD318" s="153" t="s">
        <v>18675</v>
      </c>
      <c r="AE318" s="153" t="s">
        <v>18674</v>
      </c>
      <c r="AF318" s="153" t="s">
        <v>18673</v>
      </c>
      <c r="AG318" s="152">
        <v>8.6999999999999994E-3</v>
      </c>
      <c r="AH318" s="153" t="s">
        <v>12212</v>
      </c>
      <c r="AI318" s="152">
        <v>2015</v>
      </c>
      <c r="AJ318" s="151">
        <v>35462</v>
      </c>
      <c r="AK318" s="147"/>
      <c r="AL318" s="148">
        <f t="shared" si="4"/>
        <v>21.090410958904108</v>
      </c>
    </row>
    <row r="319" spans="1:38" x14ac:dyDescent="0.25">
      <c r="A319" s="152">
        <v>730128</v>
      </c>
      <c r="B319" s="152">
        <v>165642</v>
      </c>
      <c r="C319" s="152">
        <v>139515</v>
      </c>
      <c r="D319" s="152">
        <v>54292</v>
      </c>
      <c r="E319" s="153" t="s">
        <v>19248</v>
      </c>
      <c r="F319" s="153" t="s">
        <v>19247</v>
      </c>
      <c r="G319" s="152">
        <v>7</v>
      </c>
      <c r="H319" s="153" t="s">
        <v>18687</v>
      </c>
      <c r="I319" s="154" t="s">
        <v>18695</v>
      </c>
      <c r="J319" s="153" t="s">
        <v>20918</v>
      </c>
      <c r="K319" s="152">
        <v>1</v>
      </c>
      <c r="L319" s="153" t="s">
        <v>18990</v>
      </c>
      <c r="M319" s="153" t="s">
        <v>509</v>
      </c>
      <c r="N319" s="153" t="s">
        <v>509</v>
      </c>
      <c r="O319" s="152">
        <v>1.5E-3</v>
      </c>
      <c r="P319" s="153" t="s">
        <v>18693</v>
      </c>
      <c r="Q319" s="153" t="s">
        <v>18692</v>
      </c>
      <c r="R319" s="153" t="s">
        <v>18673</v>
      </c>
      <c r="S319" s="152">
        <v>0.41</v>
      </c>
      <c r="T319" s="153" t="s">
        <v>18681</v>
      </c>
      <c r="U319" s="153" t="s">
        <v>18680</v>
      </c>
      <c r="V319" s="152">
        <v>2015</v>
      </c>
      <c r="W319" s="153" t="s">
        <v>18679</v>
      </c>
      <c r="AA319" s="153" t="s">
        <v>18691</v>
      </c>
      <c r="AB319" s="153" t="s">
        <v>18690</v>
      </c>
      <c r="AC319" s="153" t="s">
        <v>18676</v>
      </c>
      <c r="AD319" s="153" t="s">
        <v>18675</v>
      </c>
      <c r="AE319" s="153" t="s">
        <v>18674</v>
      </c>
      <c r="AF319" s="153" t="s">
        <v>18673</v>
      </c>
      <c r="AG319" s="152">
        <v>8.6999999999999994E-3</v>
      </c>
      <c r="AH319" s="153" t="s">
        <v>12212</v>
      </c>
      <c r="AI319" s="152">
        <v>2015</v>
      </c>
      <c r="AJ319" s="151">
        <v>35462</v>
      </c>
      <c r="AK319" s="147"/>
      <c r="AL319" s="148">
        <f t="shared" si="4"/>
        <v>21.090410958904108</v>
      </c>
    </row>
    <row r="320" spans="1:38" x14ac:dyDescent="0.25">
      <c r="A320" s="152">
        <v>730166</v>
      </c>
      <c r="B320" s="152">
        <v>165645</v>
      </c>
      <c r="C320" s="152">
        <v>139518</v>
      </c>
      <c r="D320" s="152">
        <v>54292</v>
      </c>
      <c r="E320" s="153" t="s">
        <v>19248</v>
      </c>
      <c r="F320" s="153" t="s">
        <v>19247</v>
      </c>
      <c r="G320" s="152">
        <v>13</v>
      </c>
      <c r="H320" s="153" t="s">
        <v>18687</v>
      </c>
      <c r="I320" s="154" t="s">
        <v>18695</v>
      </c>
      <c r="J320" s="153" t="s">
        <v>20843</v>
      </c>
      <c r="K320" s="152">
        <v>1</v>
      </c>
      <c r="L320" s="153" t="s">
        <v>18990</v>
      </c>
      <c r="M320" s="153" t="s">
        <v>509</v>
      </c>
      <c r="N320" s="153" t="s">
        <v>509</v>
      </c>
      <c r="O320" s="152">
        <v>1.5E-3</v>
      </c>
      <c r="P320" s="153" t="s">
        <v>18693</v>
      </c>
      <c r="Q320" s="153" t="s">
        <v>18692</v>
      </c>
      <c r="R320" s="153" t="s">
        <v>18673</v>
      </c>
      <c r="S320" s="152">
        <v>0.35199999999999998</v>
      </c>
      <c r="T320" s="153" t="s">
        <v>18681</v>
      </c>
      <c r="U320" s="153" t="s">
        <v>18680</v>
      </c>
      <c r="V320" s="152">
        <v>2015</v>
      </c>
      <c r="W320" s="153" t="s">
        <v>18679</v>
      </c>
      <c r="AA320" s="153" t="s">
        <v>18691</v>
      </c>
      <c r="AB320" s="153" t="s">
        <v>18690</v>
      </c>
      <c r="AC320" s="153" t="s">
        <v>18676</v>
      </c>
      <c r="AD320" s="153" t="s">
        <v>18675</v>
      </c>
      <c r="AE320" s="153" t="s">
        <v>18674</v>
      </c>
      <c r="AF320" s="153" t="s">
        <v>18673</v>
      </c>
      <c r="AG320" s="152">
        <v>7.4999999999999997E-3</v>
      </c>
      <c r="AH320" s="153" t="s">
        <v>12212</v>
      </c>
      <c r="AI320" s="152">
        <v>2015</v>
      </c>
      <c r="AJ320" s="151">
        <v>30234</v>
      </c>
      <c r="AK320" s="147"/>
      <c r="AL320" s="148">
        <f t="shared" si="4"/>
        <v>35.413698630136984</v>
      </c>
    </row>
    <row r="321" spans="1:38" x14ac:dyDescent="0.25">
      <c r="A321" s="152">
        <v>730120</v>
      </c>
      <c r="B321" s="152">
        <v>165644</v>
      </c>
      <c r="C321" s="152">
        <v>139517</v>
      </c>
      <c r="D321" s="152">
        <v>54292</v>
      </c>
      <c r="E321" s="153" t="s">
        <v>19248</v>
      </c>
      <c r="F321" s="153" t="s">
        <v>19247</v>
      </c>
      <c r="G321" s="152">
        <v>9</v>
      </c>
      <c r="H321" s="153" t="s">
        <v>18687</v>
      </c>
      <c r="I321" s="154" t="s">
        <v>18695</v>
      </c>
      <c r="J321" s="153" t="s">
        <v>19246</v>
      </c>
      <c r="K321" s="152">
        <v>1</v>
      </c>
      <c r="L321" s="153" t="s">
        <v>18990</v>
      </c>
      <c r="M321" s="153" t="s">
        <v>509</v>
      </c>
      <c r="N321" s="153" t="s">
        <v>509</v>
      </c>
      <c r="O321" s="152">
        <v>1.5E-3</v>
      </c>
      <c r="P321" s="153" t="s">
        <v>18693</v>
      </c>
      <c r="Q321" s="153" t="s">
        <v>18692</v>
      </c>
      <c r="R321" s="153" t="s">
        <v>18673</v>
      </c>
      <c r="S321" s="152">
        <v>0.02</v>
      </c>
      <c r="T321" s="153" t="s">
        <v>18681</v>
      </c>
      <c r="U321" s="153" t="s">
        <v>18680</v>
      </c>
      <c r="V321" s="152">
        <v>2015</v>
      </c>
      <c r="W321" s="153" t="s">
        <v>18679</v>
      </c>
      <c r="AA321" s="153" t="s">
        <v>18691</v>
      </c>
      <c r="AB321" s="153" t="s">
        <v>18690</v>
      </c>
      <c r="AC321" s="153" t="s">
        <v>18676</v>
      </c>
      <c r="AD321" s="153" t="s">
        <v>18675</v>
      </c>
      <c r="AE321" s="153" t="s">
        <v>18674</v>
      </c>
      <c r="AF321" s="153" t="s">
        <v>18673</v>
      </c>
      <c r="AG321" s="152">
        <v>4.0000000000000002E-4</v>
      </c>
      <c r="AH321" s="153" t="s">
        <v>12212</v>
      </c>
      <c r="AI321" s="152">
        <v>2015</v>
      </c>
      <c r="AJ321" s="151">
        <v>36526</v>
      </c>
      <c r="AK321" s="147"/>
      <c r="AL321" s="148">
        <f t="shared" si="4"/>
        <v>18.175342465753424</v>
      </c>
    </row>
    <row r="322" spans="1:38" x14ac:dyDescent="0.25">
      <c r="A322" s="152">
        <v>642154</v>
      </c>
      <c r="B322" s="152">
        <v>190864</v>
      </c>
      <c r="C322" s="152">
        <v>157119</v>
      </c>
      <c r="D322" s="152">
        <v>524870</v>
      </c>
      <c r="E322" s="153" t="s">
        <v>20522</v>
      </c>
      <c r="F322" s="153" t="s">
        <v>20521</v>
      </c>
      <c r="G322" s="152">
        <v>2</v>
      </c>
      <c r="H322" s="153" t="s">
        <v>18687</v>
      </c>
      <c r="I322" s="154" t="s">
        <v>18695</v>
      </c>
      <c r="J322" s="153" t="s">
        <v>20520</v>
      </c>
      <c r="K322" s="152">
        <v>1</v>
      </c>
      <c r="L322" s="153" t="s">
        <v>20519</v>
      </c>
      <c r="M322" s="153" t="s">
        <v>509</v>
      </c>
      <c r="N322" s="153" t="s">
        <v>509</v>
      </c>
      <c r="O322" s="152">
        <v>1.5E-3</v>
      </c>
      <c r="P322" s="153" t="s">
        <v>18693</v>
      </c>
      <c r="Q322" s="153" t="s">
        <v>18692</v>
      </c>
      <c r="R322" s="153" t="s">
        <v>18673</v>
      </c>
      <c r="S322" s="152">
        <v>0.186</v>
      </c>
      <c r="T322" s="153" t="s">
        <v>18681</v>
      </c>
      <c r="U322" s="153" t="s">
        <v>18680</v>
      </c>
      <c r="V322" s="152">
        <v>2012</v>
      </c>
      <c r="W322" s="153" t="s">
        <v>18679</v>
      </c>
      <c r="AA322" s="153" t="s">
        <v>18731</v>
      </c>
      <c r="AB322" s="153" t="s">
        <v>18730</v>
      </c>
      <c r="AC322" s="153" t="s">
        <v>18676</v>
      </c>
      <c r="AD322" s="153" t="s">
        <v>18675</v>
      </c>
      <c r="AE322" s="153" t="s">
        <v>18674</v>
      </c>
      <c r="AF322" s="153" t="s">
        <v>18673</v>
      </c>
      <c r="AG322" s="152">
        <v>4.0000000000000001E-3</v>
      </c>
      <c r="AH322" s="153" t="s">
        <v>12212</v>
      </c>
      <c r="AI322" s="152">
        <v>2012</v>
      </c>
      <c r="AJ322" s="151">
        <v>38546</v>
      </c>
      <c r="AK322" s="147"/>
      <c r="AL322" s="148">
        <f t="shared" si="4"/>
        <v>12.641095890410959</v>
      </c>
    </row>
    <row r="323" spans="1:38" x14ac:dyDescent="0.25">
      <c r="A323" s="152">
        <v>685734</v>
      </c>
      <c r="B323" s="152">
        <v>184608</v>
      </c>
      <c r="C323" s="152">
        <v>152236</v>
      </c>
      <c r="D323" s="152">
        <v>382183</v>
      </c>
      <c r="E323" s="153" t="s">
        <v>21290</v>
      </c>
      <c r="F323" s="153" t="s">
        <v>21289</v>
      </c>
      <c r="G323" s="152">
        <v>2</v>
      </c>
      <c r="H323" s="153" t="s">
        <v>18687</v>
      </c>
      <c r="I323" s="153" t="s">
        <v>18695</v>
      </c>
      <c r="J323" s="153" t="s">
        <v>18760</v>
      </c>
      <c r="K323" s="152">
        <v>1</v>
      </c>
      <c r="L323" s="153" t="s">
        <v>21288</v>
      </c>
      <c r="M323" s="153" t="s">
        <v>509</v>
      </c>
      <c r="N323" s="153" t="s">
        <v>509</v>
      </c>
      <c r="O323" s="152">
        <v>0</v>
      </c>
      <c r="P323" s="153" t="s">
        <v>18707</v>
      </c>
      <c r="Q323" s="153" t="s">
        <v>18706</v>
      </c>
      <c r="R323" s="153" t="s">
        <v>18673</v>
      </c>
      <c r="S323" s="152">
        <v>0.35</v>
      </c>
      <c r="T323" s="153" t="s">
        <v>18681</v>
      </c>
      <c r="U323" s="153" t="s">
        <v>18680</v>
      </c>
      <c r="V323" s="152">
        <v>2013</v>
      </c>
      <c r="W323" s="153" t="s">
        <v>18679</v>
      </c>
      <c r="AA323" s="153" t="s">
        <v>18731</v>
      </c>
      <c r="AB323" s="153" t="s">
        <v>18730</v>
      </c>
      <c r="AC323" s="153" t="s">
        <v>18676</v>
      </c>
      <c r="AD323" s="153" t="s">
        <v>18675</v>
      </c>
      <c r="AE323" s="153" t="s">
        <v>18674</v>
      </c>
      <c r="AF323" s="153" t="s">
        <v>18673</v>
      </c>
      <c r="AG323" s="152">
        <v>2.5000000000000001E-3</v>
      </c>
      <c r="AH323" s="153" t="s">
        <v>12212</v>
      </c>
      <c r="AI323" s="152">
        <v>2013</v>
      </c>
      <c r="AJ323" s="151">
        <v>37072</v>
      </c>
      <c r="AK323" s="147"/>
      <c r="AL323" s="148">
        <f t="shared" ref="AL323:AL386" si="5">($AO$3-AJ323)/365</f>
        <v>16.67945205479452</v>
      </c>
    </row>
    <row r="324" spans="1:38" x14ac:dyDescent="0.25">
      <c r="A324" s="152">
        <v>731445</v>
      </c>
      <c r="B324" s="152">
        <v>144035</v>
      </c>
      <c r="C324" s="152">
        <v>118879</v>
      </c>
      <c r="D324" s="152">
        <v>50160</v>
      </c>
      <c r="E324" s="153" t="s">
        <v>20189</v>
      </c>
      <c r="F324" s="153" t="s">
        <v>20188</v>
      </c>
      <c r="G324" s="152">
        <v>3</v>
      </c>
      <c r="H324" s="153" t="s">
        <v>18687</v>
      </c>
      <c r="I324" s="154" t="s">
        <v>18695</v>
      </c>
      <c r="J324" s="153" t="s">
        <v>21589</v>
      </c>
      <c r="K324" s="152">
        <v>1</v>
      </c>
      <c r="L324" s="153" t="s">
        <v>21588</v>
      </c>
      <c r="M324" s="153" t="s">
        <v>509</v>
      </c>
      <c r="N324" s="153" t="s">
        <v>509</v>
      </c>
      <c r="O324" s="152">
        <v>8.0000000000000004E-4</v>
      </c>
      <c r="P324" s="153" t="s">
        <v>18707</v>
      </c>
      <c r="Q324" s="153" t="s">
        <v>18706</v>
      </c>
      <c r="R324" s="153" t="s">
        <v>18673</v>
      </c>
      <c r="S324" s="152">
        <v>22.786000000000001</v>
      </c>
      <c r="T324" s="153" t="s">
        <v>18681</v>
      </c>
      <c r="U324" s="153" t="s">
        <v>18680</v>
      </c>
      <c r="V324" s="152">
        <v>2015</v>
      </c>
      <c r="W324" s="153" t="s">
        <v>18679</v>
      </c>
      <c r="AA324" s="153" t="s">
        <v>18715</v>
      </c>
      <c r="AB324" s="153" t="s">
        <v>18714</v>
      </c>
      <c r="AC324" s="153" t="s">
        <v>18676</v>
      </c>
      <c r="AD324" s="153" t="s">
        <v>18675</v>
      </c>
      <c r="AE324" s="153" t="s">
        <v>18674</v>
      </c>
      <c r="AF324" s="153" t="s">
        <v>18673</v>
      </c>
      <c r="AG324" s="152">
        <v>7.0699999999999999E-2</v>
      </c>
      <c r="AH324" s="153" t="s">
        <v>12212</v>
      </c>
      <c r="AI324" s="152">
        <v>2015</v>
      </c>
      <c r="AJ324" s="151">
        <v>29587</v>
      </c>
      <c r="AK324" s="147"/>
      <c r="AL324" s="148">
        <f t="shared" si="5"/>
        <v>37.186301369863017</v>
      </c>
    </row>
    <row r="325" spans="1:38" x14ac:dyDescent="0.25">
      <c r="A325" s="152">
        <v>731448</v>
      </c>
      <c r="B325" s="152">
        <v>144034</v>
      </c>
      <c r="C325" s="152">
        <v>118878</v>
      </c>
      <c r="D325" s="152">
        <v>50160</v>
      </c>
      <c r="E325" s="153" t="s">
        <v>20189</v>
      </c>
      <c r="F325" s="153" t="s">
        <v>20188</v>
      </c>
      <c r="G325" s="152">
        <v>2</v>
      </c>
      <c r="H325" s="153" t="s">
        <v>18687</v>
      </c>
      <c r="I325" s="154" t="s">
        <v>18695</v>
      </c>
      <c r="J325" s="153" t="s">
        <v>21572</v>
      </c>
      <c r="K325" s="152">
        <v>1</v>
      </c>
      <c r="L325" s="153" t="s">
        <v>21572</v>
      </c>
      <c r="M325" s="153" t="s">
        <v>509</v>
      </c>
      <c r="N325" s="153" t="s">
        <v>509</v>
      </c>
      <c r="O325" s="152">
        <v>8.0000000000000004E-4</v>
      </c>
      <c r="P325" s="153" t="s">
        <v>18707</v>
      </c>
      <c r="Q325" s="153" t="s">
        <v>18706</v>
      </c>
      <c r="R325" s="153" t="s">
        <v>18673</v>
      </c>
      <c r="S325" s="152">
        <v>22.58</v>
      </c>
      <c r="T325" s="153" t="s">
        <v>18681</v>
      </c>
      <c r="U325" s="153" t="s">
        <v>18680</v>
      </c>
      <c r="V325" s="152">
        <v>2015</v>
      </c>
      <c r="W325" s="153" t="s">
        <v>18679</v>
      </c>
      <c r="AA325" s="153" t="s">
        <v>18715</v>
      </c>
      <c r="AB325" s="153" t="s">
        <v>18714</v>
      </c>
      <c r="AC325" s="153" t="s">
        <v>18676</v>
      </c>
      <c r="AD325" s="153" t="s">
        <v>18675</v>
      </c>
      <c r="AE325" s="153" t="s">
        <v>18674</v>
      </c>
      <c r="AF325" s="153" t="s">
        <v>18673</v>
      </c>
      <c r="AG325" s="152">
        <v>5.8000000000000003E-2</v>
      </c>
      <c r="AH325" s="153" t="s">
        <v>12212</v>
      </c>
      <c r="AI325" s="152">
        <v>2015</v>
      </c>
      <c r="AJ325" s="151">
        <v>29587</v>
      </c>
      <c r="AK325" s="147"/>
      <c r="AL325" s="148">
        <f t="shared" si="5"/>
        <v>37.186301369863017</v>
      </c>
    </row>
    <row r="326" spans="1:38" x14ac:dyDescent="0.25">
      <c r="A326" s="152">
        <v>731451</v>
      </c>
      <c r="B326" s="152">
        <v>144033</v>
      </c>
      <c r="C326" s="152">
        <v>118877</v>
      </c>
      <c r="D326" s="152">
        <v>50160</v>
      </c>
      <c r="E326" s="153" t="s">
        <v>20189</v>
      </c>
      <c r="F326" s="153" t="s">
        <v>20188</v>
      </c>
      <c r="G326" s="152">
        <v>1</v>
      </c>
      <c r="H326" s="153" t="s">
        <v>18687</v>
      </c>
      <c r="I326" s="154" t="s">
        <v>18695</v>
      </c>
      <c r="J326" s="153" t="s">
        <v>21556</v>
      </c>
      <c r="K326" s="152">
        <v>1</v>
      </c>
      <c r="L326" s="153" t="s">
        <v>21555</v>
      </c>
      <c r="M326" s="153" t="s">
        <v>509</v>
      </c>
      <c r="N326" s="153" t="s">
        <v>509</v>
      </c>
      <c r="O326" s="152">
        <v>8.0000000000000004E-4</v>
      </c>
      <c r="P326" s="153" t="s">
        <v>18707</v>
      </c>
      <c r="Q326" s="153" t="s">
        <v>18706</v>
      </c>
      <c r="R326" s="153" t="s">
        <v>18673</v>
      </c>
      <c r="S326" s="152">
        <v>22.58</v>
      </c>
      <c r="T326" s="153" t="s">
        <v>18681</v>
      </c>
      <c r="U326" s="153" t="s">
        <v>18680</v>
      </c>
      <c r="V326" s="152">
        <v>2015</v>
      </c>
      <c r="W326" s="153" t="s">
        <v>18679</v>
      </c>
      <c r="AA326" s="153" t="s">
        <v>18715</v>
      </c>
      <c r="AB326" s="153" t="s">
        <v>18714</v>
      </c>
      <c r="AC326" s="153" t="s">
        <v>18676</v>
      </c>
      <c r="AD326" s="153" t="s">
        <v>18675</v>
      </c>
      <c r="AE326" s="153" t="s">
        <v>18674</v>
      </c>
      <c r="AF326" s="153" t="s">
        <v>18673</v>
      </c>
      <c r="AG326" s="152">
        <v>5.2400000000000002E-2</v>
      </c>
      <c r="AH326" s="153" t="s">
        <v>12212</v>
      </c>
      <c r="AI326" s="152">
        <v>2015</v>
      </c>
      <c r="AJ326" s="151">
        <v>29587</v>
      </c>
      <c r="AK326" s="147"/>
      <c r="AL326" s="148">
        <f t="shared" si="5"/>
        <v>37.186301369863017</v>
      </c>
    </row>
    <row r="327" spans="1:38" x14ac:dyDescent="0.25">
      <c r="A327" s="152">
        <v>731436</v>
      </c>
      <c r="B327" s="152">
        <v>144038</v>
      </c>
      <c r="C327" s="152">
        <v>118882</v>
      </c>
      <c r="D327" s="152">
        <v>50160</v>
      </c>
      <c r="E327" s="153" t="s">
        <v>20189</v>
      </c>
      <c r="F327" s="153" t="s">
        <v>20188</v>
      </c>
      <c r="G327" s="152">
        <v>6</v>
      </c>
      <c r="H327" s="153" t="s">
        <v>18687</v>
      </c>
      <c r="I327" s="154" t="s">
        <v>18695</v>
      </c>
      <c r="J327" s="153" t="s">
        <v>20187</v>
      </c>
      <c r="K327" s="152">
        <v>1</v>
      </c>
      <c r="L327" s="153" t="s">
        <v>20187</v>
      </c>
      <c r="M327" s="153" t="s">
        <v>509</v>
      </c>
      <c r="N327" s="153" t="s">
        <v>509</v>
      </c>
      <c r="O327" s="152">
        <v>8.0000000000000004E-4</v>
      </c>
      <c r="P327" s="153" t="s">
        <v>18745</v>
      </c>
      <c r="Q327" s="153" t="s">
        <v>18744</v>
      </c>
      <c r="R327" s="153" t="s">
        <v>18673</v>
      </c>
      <c r="S327" s="152">
        <v>0.104</v>
      </c>
      <c r="T327" s="153" t="s">
        <v>18681</v>
      </c>
      <c r="U327" s="153" t="s">
        <v>18680</v>
      </c>
      <c r="V327" s="152">
        <v>2015</v>
      </c>
      <c r="W327" s="153" t="s">
        <v>18679</v>
      </c>
      <c r="AA327" s="153" t="s">
        <v>18715</v>
      </c>
      <c r="AB327" s="153" t="s">
        <v>18714</v>
      </c>
      <c r="AC327" s="153" t="s">
        <v>18676</v>
      </c>
      <c r="AD327" s="153" t="s">
        <v>18675</v>
      </c>
      <c r="AE327" s="153" t="s">
        <v>18674</v>
      </c>
      <c r="AF327" s="153" t="s">
        <v>18673</v>
      </c>
      <c r="AG327" s="152">
        <v>2.2000000000000001E-3</v>
      </c>
      <c r="AH327" s="153" t="s">
        <v>12212</v>
      </c>
      <c r="AI327" s="152">
        <v>2015</v>
      </c>
      <c r="AJ327" s="151">
        <v>36039</v>
      </c>
      <c r="AK327" s="147"/>
      <c r="AL327" s="148">
        <f t="shared" si="5"/>
        <v>19.509589041095889</v>
      </c>
    </row>
    <row r="328" spans="1:38" x14ac:dyDescent="0.25">
      <c r="A328" s="152">
        <v>742564</v>
      </c>
      <c r="B328" s="152">
        <v>192203</v>
      </c>
      <c r="C328" s="152">
        <v>158072</v>
      </c>
      <c r="D328" s="152">
        <v>361902</v>
      </c>
      <c r="E328" s="153" t="s">
        <v>19160</v>
      </c>
      <c r="F328" s="153" t="s">
        <v>19159</v>
      </c>
      <c r="G328" s="152">
        <v>9</v>
      </c>
      <c r="H328" s="153" t="s">
        <v>18687</v>
      </c>
      <c r="I328" s="153" t="s">
        <v>18695</v>
      </c>
      <c r="J328" s="153" t="s">
        <v>19158</v>
      </c>
      <c r="K328" s="152">
        <v>1</v>
      </c>
      <c r="L328" s="153" t="s">
        <v>509</v>
      </c>
      <c r="M328" s="153" t="s">
        <v>509</v>
      </c>
      <c r="N328" s="153" t="s">
        <v>509</v>
      </c>
      <c r="O328" s="152">
        <v>0</v>
      </c>
      <c r="P328" s="153" t="s">
        <v>18722</v>
      </c>
      <c r="Q328" s="153" t="s">
        <v>18721</v>
      </c>
      <c r="R328" s="153" t="s">
        <v>18673</v>
      </c>
      <c r="S328" s="152">
        <v>0.84830000000000005</v>
      </c>
      <c r="T328" s="153" t="s">
        <v>18681</v>
      </c>
      <c r="U328" s="153" t="s">
        <v>18680</v>
      </c>
      <c r="V328" s="152">
        <v>2015</v>
      </c>
      <c r="W328" s="153" t="s">
        <v>18679</v>
      </c>
      <c r="AA328" s="153" t="s">
        <v>18753</v>
      </c>
      <c r="AB328" s="153" t="s">
        <v>18752</v>
      </c>
      <c r="AC328" s="153" t="s">
        <v>18676</v>
      </c>
      <c r="AD328" s="153" t="s">
        <v>18675</v>
      </c>
      <c r="AE328" s="153" t="s">
        <v>18674</v>
      </c>
      <c r="AF328" s="153" t="s">
        <v>18673</v>
      </c>
      <c r="AG328" s="152">
        <v>4.1999999999999997E-3</v>
      </c>
      <c r="AH328" s="153" t="s">
        <v>12212</v>
      </c>
      <c r="AI328" s="152">
        <v>2015</v>
      </c>
      <c r="AJ328" s="151">
        <v>40544</v>
      </c>
      <c r="AK328" s="147"/>
      <c r="AL328" s="148">
        <f t="shared" si="5"/>
        <v>7.1671232876712327</v>
      </c>
    </row>
    <row r="329" spans="1:38" x14ac:dyDescent="0.25">
      <c r="A329" s="152">
        <v>743092</v>
      </c>
      <c r="B329" s="152">
        <v>190335</v>
      </c>
      <c r="C329" s="152">
        <v>156739</v>
      </c>
      <c r="D329" s="152">
        <v>52362</v>
      </c>
      <c r="E329" s="153" t="s">
        <v>19066</v>
      </c>
      <c r="F329" s="153" t="s">
        <v>19065</v>
      </c>
      <c r="G329" s="152">
        <v>13</v>
      </c>
      <c r="H329" s="153" t="s">
        <v>18687</v>
      </c>
      <c r="I329" s="154" t="s">
        <v>18695</v>
      </c>
      <c r="J329" s="153" t="s">
        <v>21090</v>
      </c>
      <c r="K329" s="152">
        <v>1</v>
      </c>
      <c r="L329" s="153" t="s">
        <v>18694</v>
      </c>
      <c r="M329" s="153" t="s">
        <v>509</v>
      </c>
      <c r="N329" s="153" t="s">
        <v>509</v>
      </c>
      <c r="O329" s="152">
        <v>1.5E-3</v>
      </c>
      <c r="P329" s="153" t="s">
        <v>18693</v>
      </c>
      <c r="Q329" s="153" t="s">
        <v>18692</v>
      </c>
      <c r="R329" s="153" t="s">
        <v>18673</v>
      </c>
      <c r="S329" s="152">
        <v>0.28199999999999997</v>
      </c>
      <c r="T329" s="153" t="s">
        <v>18681</v>
      </c>
      <c r="U329" s="153" t="s">
        <v>18680</v>
      </c>
      <c r="V329" s="152">
        <v>2015</v>
      </c>
      <c r="W329" s="153" t="s">
        <v>18679</v>
      </c>
      <c r="AA329" s="153" t="s">
        <v>18691</v>
      </c>
      <c r="AB329" s="153" t="s">
        <v>18690</v>
      </c>
      <c r="AC329" s="153" t="s">
        <v>18676</v>
      </c>
      <c r="AD329" s="153" t="s">
        <v>18675</v>
      </c>
      <c r="AE329" s="153" t="s">
        <v>18674</v>
      </c>
      <c r="AF329" s="153" t="s">
        <v>18673</v>
      </c>
      <c r="AG329" s="152">
        <v>1.2E-2</v>
      </c>
      <c r="AH329" s="153" t="s">
        <v>12212</v>
      </c>
      <c r="AI329" s="152">
        <v>2015</v>
      </c>
      <c r="AJ329" s="151">
        <v>39937</v>
      </c>
      <c r="AK329" s="147"/>
      <c r="AL329" s="148">
        <f t="shared" si="5"/>
        <v>8.830136986301369</v>
      </c>
    </row>
    <row r="330" spans="1:38" x14ac:dyDescent="0.25">
      <c r="A330" s="152">
        <v>743088</v>
      </c>
      <c r="B330" s="152">
        <v>190336</v>
      </c>
      <c r="C330" s="152">
        <v>156740</v>
      </c>
      <c r="D330" s="152">
        <v>52362</v>
      </c>
      <c r="E330" s="153" t="s">
        <v>19066</v>
      </c>
      <c r="F330" s="153" t="s">
        <v>19065</v>
      </c>
      <c r="G330" s="152">
        <v>14</v>
      </c>
      <c r="H330" s="153" t="s">
        <v>18687</v>
      </c>
      <c r="I330" s="154" t="s">
        <v>18695</v>
      </c>
      <c r="J330" s="153" t="s">
        <v>21011</v>
      </c>
      <c r="K330" s="152">
        <v>1</v>
      </c>
      <c r="L330" s="153" t="s">
        <v>18694</v>
      </c>
      <c r="M330" s="153" t="s">
        <v>509</v>
      </c>
      <c r="N330" s="153" t="s">
        <v>509</v>
      </c>
      <c r="O330" s="152">
        <v>1.5E-3</v>
      </c>
      <c r="P330" s="153" t="s">
        <v>18693</v>
      </c>
      <c r="Q330" s="153" t="s">
        <v>18692</v>
      </c>
      <c r="R330" s="153" t="s">
        <v>18673</v>
      </c>
      <c r="S330" s="152">
        <v>0.25</v>
      </c>
      <c r="T330" s="153" t="s">
        <v>18681</v>
      </c>
      <c r="U330" s="153" t="s">
        <v>18680</v>
      </c>
      <c r="V330" s="152">
        <v>2015</v>
      </c>
      <c r="W330" s="153" t="s">
        <v>18679</v>
      </c>
      <c r="AA330" s="153" t="s">
        <v>18691</v>
      </c>
      <c r="AB330" s="153" t="s">
        <v>18690</v>
      </c>
      <c r="AC330" s="153" t="s">
        <v>18676</v>
      </c>
      <c r="AD330" s="153" t="s">
        <v>18675</v>
      </c>
      <c r="AE330" s="153" t="s">
        <v>18674</v>
      </c>
      <c r="AF330" s="153" t="s">
        <v>18673</v>
      </c>
      <c r="AG330" s="152">
        <v>0.01</v>
      </c>
      <c r="AH330" s="153" t="s">
        <v>12212</v>
      </c>
      <c r="AI330" s="152">
        <v>2015</v>
      </c>
      <c r="AJ330" s="151">
        <v>39947</v>
      </c>
      <c r="AK330" s="147"/>
      <c r="AL330" s="148">
        <f t="shared" si="5"/>
        <v>8.8027397260273972</v>
      </c>
    </row>
    <row r="331" spans="1:38" x14ac:dyDescent="0.25">
      <c r="A331" s="152">
        <v>740573</v>
      </c>
      <c r="B331" s="152">
        <v>170966</v>
      </c>
      <c r="C331" s="152">
        <v>146558</v>
      </c>
      <c r="D331" s="152">
        <v>421738</v>
      </c>
      <c r="E331" s="153" t="s">
        <v>18951</v>
      </c>
      <c r="F331" s="153" t="s">
        <v>18950</v>
      </c>
      <c r="G331" s="152">
        <v>1</v>
      </c>
      <c r="H331" s="153" t="s">
        <v>18687</v>
      </c>
      <c r="I331" s="154" t="s">
        <v>18695</v>
      </c>
      <c r="J331" s="153" t="s">
        <v>20608</v>
      </c>
      <c r="K331" s="152">
        <v>1</v>
      </c>
      <c r="L331" s="153" t="s">
        <v>20607</v>
      </c>
      <c r="M331" s="153" t="s">
        <v>509</v>
      </c>
      <c r="N331" s="153" t="s">
        <v>509</v>
      </c>
      <c r="O331" s="152">
        <v>1.5E-3</v>
      </c>
      <c r="P331" s="153" t="s">
        <v>18693</v>
      </c>
      <c r="Q331" s="153" t="s">
        <v>18692</v>
      </c>
      <c r="R331" s="153" t="s">
        <v>18673</v>
      </c>
      <c r="S331" s="152">
        <v>0.2278</v>
      </c>
      <c r="T331" s="153" t="s">
        <v>18681</v>
      </c>
      <c r="U331" s="153" t="s">
        <v>18680</v>
      </c>
      <c r="V331" s="152">
        <v>2015</v>
      </c>
      <c r="W331" s="153" t="s">
        <v>18679</v>
      </c>
      <c r="AA331" s="153" t="s">
        <v>18947</v>
      </c>
      <c r="AB331" s="153" t="s">
        <v>18946</v>
      </c>
      <c r="AC331" s="153" t="s">
        <v>18676</v>
      </c>
      <c r="AD331" s="153" t="s">
        <v>18675</v>
      </c>
      <c r="AE331" s="153" t="s">
        <v>18674</v>
      </c>
      <c r="AF331" s="153" t="s">
        <v>18673</v>
      </c>
      <c r="AG331" s="152">
        <v>4.7999999999999996E-3</v>
      </c>
      <c r="AH331" s="153" t="s">
        <v>12212</v>
      </c>
      <c r="AI331" s="152">
        <v>2015</v>
      </c>
      <c r="AJ331" s="151">
        <v>37561</v>
      </c>
      <c r="AK331" s="147"/>
      <c r="AL331" s="148">
        <f t="shared" si="5"/>
        <v>15.33972602739726</v>
      </c>
    </row>
    <row r="332" spans="1:38" x14ac:dyDescent="0.25">
      <c r="A332" s="152">
        <v>740569</v>
      </c>
      <c r="B332" s="152">
        <v>170967</v>
      </c>
      <c r="C332" s="152">
        <v>146559</v>
      </c>
      <c r="D332" s="152">
        <v>421738</v>
      </c>
      <c r="E332" s="153" t="s">
        <v>18951</v>
      </c>
      <c r="F332" s="153" t="s">
        <v>18950</v>
      </c>
      <c r="G332" s="152">
        <v>2</v>
      </c>
      <c r="H332" s="153" t="s">
        <v>18687</v>
      </c>
      <c r="I332" s="154" t="s">
        <v>18695</v>
      </c>
      <c r="J332" s="153" t="s">
        <v>20463</v>
      </c>
      <c r="K332" s="152">
        <v>1</v>
      </c>
      <c r="L332" s="153" t="s">
        <v>20462</v>
      </c>
      <c r="M332" s="153" t="s">
        <v>509</v>
      </c>
      <c r="N332" s="153" t="s">
        <v>509</v>
      </c>
      <c r="O332" s="152">
        <v>1.5E-3</v>
      </c>
      <c r="P332" s="153" t="s">
        <v>18693</v>
      </c>
      <c r="Q332" s="153" t="s">
        <v>18692</v>
      </c>
      <c r="R332" s="153" t="s">
        <v>18673</v>
      </c>
      <c r="S332" s="152">
        <v>0.17460000000000001</v>
      </c>
      <c r="T332" s="153" t="s">
        <v>18681</v>
      </c>
      <c r="U332" s="153" t="s">
        <v>18680</v>
      </c>
      <c r="V332" s="152">
        <v>2015</v>
      </c>
      <c r="W332" s="153" t="s">
        <v>18679</v>
      </c>
      <c r="AA332" s="153" t="s">
        <v>18947</v>
      </c>
      <c r="AB332" s="153" t="s">
        <v>18946</v>
      </c>
      <c r="AC332" s="153" t="s">
        <v>18676</v>
      </c>
      <c r="AD332" s="153" t="s">
        <v>18675</v>
      </c>
      <c r="AE332" s="153" t="s">
        <v>18674</v>
      </c>
      <c r="AF332" s="153" t="s">
        <v>18673</v>
      </c>
      <c r="AG332" s="152">
        <v>3.7000000000000002E-3</v>
      </c>
      <c r="AH332" s="153" t="s">
        <v>12212</v>
      </c>
      <c r="AI332" s="152">
        <v>2015</v>
      </c>
      <c r="AJ332" s="151">
        <v>37561</v>
      </c>
      <c r="AK332" s="147"/>
      <c r="AL332" s="148">
        <f t="shared" si="5"/>
        <v>15.33972602739726</v>
      </c>
    </row>
    <row r="333" spans="1:38" x14ac:dyDescent="0.25">
      <c r="A333" s="152">
        <v>740562</v>
      </c>
      <c r="B333" s="152">
        <v>170969</v>
      </c>
      <c r="C333" s="152">
        <v>146561</v>
      </c>
      <c r="D333" s="152">
        <v>421738</v>
      </c>
      <c r="E333" s="153" t="s">
        <v>18951</v>
      </c>
      <c r="F333" s="153" t="s">
        <v>18950</v>
      </c>
      <c r="G333" s="152">
        <v>4</v>
      </c>
      <c r="H333" s="153" t="s">
        <v>18687</v>
      </c>
      <c r="I333" s="154" t="s">
        <v>18695</v>
      </c>
      <c r="J333" s="153" t="s">
        <v>20398</v>
      </c>
      <c r="K333" s="152">
        <v>1</v>
      </c>
      <c r="L333" s="153" t="s">
        <v>20397</v>
      </c>
      <c r="M333" s="153" t="s">
        <v>509</v>
      </c>
      <c r="N333" s="153" t="s">
        <v>509</v>
      </c>
      <c r="O333" s="152">
        <v>1.5E-3</v>
      </c>
      <c r="P333" s="153" t="s">
        <v>18693</v>
      </c>
      <c r="Q333" s="153" t="s">
        <v>18692</v>
      </c>
      <c r="R333" s="153" t="s">
        <v>18673</v>
      </c>
      <c r="S333" s="152">
        <v>0.1525</v>
      </c>
      <c r="T333" s="153" t="s">
        <v>18681</v>
      </c>
      <c r="U333" s="153" t="s">
        <v>18680</v>
      </c>
      <c r="V333" s="152">
        <v>2015</v>
      </c>
      <c r="W333" s="153" t="s">
        <v>18679</v>
      </c>
      <c r="AA333" s="153" t="s">
        <v>18947</v>
      </c>
      <c r="AB333" s="153" t="s">
        <v>18946</v>
      </c>
      <c r="AC333" s="153" t="s">
        <v>18676</v>
      </c>
      <c r="AD333" s="153" t="s">
        <v>18675</v>
      </c>
      <c r="AE333" s="153" t="s">
        <v>18674</v>
      </c>
      <c r="AF333" s="153" t="s">
        <v>18673</v>
      </c>
      <c r="AG333" s="152">
        <v>3.2000000000000002E-3</v>
      </c>
      <c r="AH333" s="153" t="s">
        <v>12212</v>
      </c>
      <c r="AI333" s="152">
        <v>2015</v>
      </c>
      <c r="AJ333" s="151">
        <v>37681</v>
      </c>
      <c r="AK333" s="147"/>
      <c r="AL333" s="148">
        <f t="shared" si="5"/>
        <v>15.010958904109589</v>
      </c>
    </row>
    <row r="334" spans="1:38" x14ac:dyDescent="0.25">
      <c r="A334" s="152">
        <v>740559</v>
      </c>
      <c r="B334" s="152">
        <v>170970</v>
      </c>
      <c r="C334" s="152">
        <v>146562</v>
      </c>
      <c r="D334" s="152">
        <v>421738</v>
      </c>
      <c r="E334" s="153" t="s">
        <v>18951</v>
      </c>
      <c r="F334" s="153" t="s">
        <v>18950</v>
      </c>
      <c r="G334" s="152">
        <v>5</v>
      </c>
      <c r="H334" s="153" t="s">
        <v>18687</v>
      </c>
      <c r="I334" s="154" t="s">
        <v>18695</v>
      </c>
      <c r="J334" s="153" t="s">
        <v>19909</v>
      </c>
      <c r="K334" s="152">
        <v>1</v>
      </c>
      <c r="L334" s="153" t="s">
        <v>19908</v>
      </c>
      <c r="M334" s="153" t="s">
        <v>509</v>
      </c>
      <c r="N334" s="153" t="s">
        <v>509</v>
      </c>
      <c r="O334" s="152">
        <v>1.5E-3</v>
      </c>
      <c r="P334" s="153" t="s">
        <v>18745</v>
      </c>
      <c r="Q334" s="153" t="s">
        <v>18744</v>
      </c>
      <c r="R334" s="153" t="s">
        <v>18673</v>
      </c>
      <c r="S334" s="152">
        <v>7.1999999999999995E-2</v>
      </c>
      <c r="T334" s="153" t="s">
        <v>18681</v>
      </c>
      <c r="U334" s="153" t="s">
        <v>18680</v>
      </c>
      <c r="V334" s="152">
        <v>2015</v>
      </c>
      <c r="W334" s="153" t="s">
        <v>18679</v>
      </c>
      <c r="AA334" s="153" t="s">
        <v>18947</v>
      </c>
      <c r="AB334" s="153" t="s">
        <v>18946</v>
      </c>
      <c r="AC334" s="153" t="s">
        <v>18676</v>
      </c>
      <c r="AD334" s="153" t="s">
        <v>18675</v>
      </c>
      <c r="AE334" s="153" t="s">
        <v>18674</v>
      </c>
      <c r="AF334" s="153" t="s">
        <v>18673</v>
      </c>
      <c r="AG334" s="152">
        <v>1.5E-3</v>
      </c>
      <c r="AH334" s="153" t="s">
        <v>12212</v>
      </c>
      <c r="AI334" s="152">
        <v>2015</v>
      </c>
      <c r="AJ334" s="151">
        <v>37591</v>
      </c>
      <c r="AK334" s="147"/>
      <c r="AL334" s="148">
        <f t="shared" si="5"/>
        <v>15.257534246575343</v>
      </c>
    </row>
    <row r="335" spans="1:38" x14ac:dyDescent="0.25">
      <c r="A335" s="152">
        <v>740553</v>
      </c>
      <c r="B335" s="152">
        <v>170972</v>
      </c>
      <c r="C335" s="152">
        <v>146564</v>
      </c>
      <c r="D335" s="152">
        <v>421738</v>
      </c>
      <c r="E335" s="153" t="s">
        <v>18951</v>
      </c>
      <c r="F335" s="153" t="s">
        <v>18950</v>
      </c>
      <c r="G335" s="152">
        <v>7</v>
      </c>
      <c r="H335" s="153" t="s">
        <v>18687</v>
      </c>
      <c r="I335" s="154" t="s">
        <v>18695</v>
      </c>
      <c r="J335" s="153" t="s">
        <v>19365</v>
      </c>
      <c r="K335" s="152">
        <v>1</v>
      </c>
      <c r="L335" s="153" t="s">
        <v>19364</v>
      </c>
      <c r="M335" s="153" t="s">
        <v>509</v>
      </c>
      <c r="N335" s="153" t="s">
        <v>509</v>
      </c>
      <c r="O335" s="152">
        <v>1.5E-3</v>
      </c>
      <c r="P335" s="153" t="s">
        <v>18693</v>
      </c>
      <c r="Q335" s="153" t="s">
        <v>18692</v>
      </c>
      <c r="R335" s="153" t="s">
        <v>18673</v>
      </c>
      <c r="S335" s="152">
        <v>2.9600000000000001E-2</v>
      </c>
      <c r="T335" s="153" t="s">
        <v>18681</v>
      </c>
      <c r="U335" s="153" t="s">
        <v>18680</v>
      </c>
      <c r="V335" s="152">
        <v>2015</v>
      </c>
      <c r="W335" s="153" t="s">
        <v>18679</v>
      </c>
      <c r="AA335" s="153" t="s">
        <v>18947</v>
      </c>
      <c r="AB335" s="153" t="s">
        <v>18946</v>
      </c>
      <c r="AC335" s="153" t="s">
        <v>18676</v>
      </c>
      <c r="AD335" s="153" t="s">
        <v>18675</v>
      </c>
      <c r="AE335" s="153" t="s">
        <v>18674</v>
      </c>
      <c r="AF335" s="153" t="s">
        <v>18673</v>
      </c>
      <c r="AG335" s="152">
        <v>5.9999999999999995E-4</v>
      </c>
      <c r="AH335" s="153" t="s">
        <v>12212</v>
      </c>
      <c r="AI335" s="152">
        <v>2015</v>
      </c>
      <c r="AJ335" s="151">
        <v>37681</v>
      </c>
      <c r="AK335" s="147"/>
      <c r="AL335" s="148">
        <f t="shared" si="5"/>
        <v>15.010958904109589</v>
      </c>
    </row>
    <row r="336" spans="1:38" x14ac:dyDescent="0.25">
      <c r="A336" s="152">
        <v>740565</v>
      </c>
      <c r="B336" s="152">
        <v>170968</v>
      </c>
      <c r="C336" s="152">
        <v>146560</v>
      </c>
      <c r="D336" s="152">
        <v>421738</v>
      </c>
      <c r="E336" s="153" t="s">
        <v>18951</v>
      </c>
      <c r="F336" s="153" t="s">
        <v>18950</v>
      </c>
      <c r="G336" s="152">
        <v>3</v>
      </c>
      <c r="H336" s="153" t="s">
        <v>18687</v>
      </c>
      <c r="I336" s="154" t="s">
        <v>18695</v>
      </c>
      <c r="J336" s="153" t="s">
        <v>19129</v>
      </c>
      <c r="K336" s="152">
        <v>1</v>
      </c>
      <c r="L336" s="153" t="s">
        <v>19128</v>
      </c>
      <c r="M336" s="153" t="s">
        <v>509</v>
      </c>
      <c r="N336" s="153" t="s">
        <v>509</v>
      </c>
      <c r="O336" s="152">
        <v>1.5E-3</v>
      </c>
      <c r="P336" s="153" t="s">
        <v>18693</v>
      </c>
      <c r="Q336" s="153" t="s">
        <v>18692</v>
      </c>
      <c r="R336" s="153" t="s">
        <v>18673</v>
      </c>
      <c r="S336" s="152">
        <v>1.4500000000000001E-2</v>
      </c>
      <c r="T336" s="153" t="s">
        <v>18681</v>
      </c>
      <c r="U336" s="153" t="s">
        <v>18680</v>
      </c>
      <c r="V336" s="152">
        <v>2015</v>
      </c>
      <c r="W336" s="153" t="s">
        <v>18679</v>
      </c>
      <c r="AA336" s="153" t="s">
        <v>18947</v>
      </c>
      <c r="AB336" s="153" t="s">
        <v>18946</v>
      </c>
      <c r="AC336" s="153" t="s">
        <v>18676</v>
      </c>
      <c r="AD336" s="153" t="s">
        <v>18675</v>
      </c>
      <c r="AE336" s="153" t="s">
        <v>18674</v>
      </c>
      <c r="AF336" s="153" t="s">
        <v>18673</v>
      </c>
      <c r="AG336" s="152">
        <v>2.9999999999999997E-4</v>
      </c>
      <c r="AH336" s="153" t="s">
        <v>12212</v>
      </c>
      <c r="AI336" s="152">
        <v>2015</v>
      </c>
      <c r="AJ336" s="151">
        <v>37575</v>
      </c>
      <c r="AK336" s="147"/>
      <c r="AL336" s="148">
        <f t="shared" si="5"/>
        <v>15.301369863013699</v>
      </c>
    </row>
    <row r="337" spans="1:38" x14ac:dyDescent="0.25">
      <c r="A337" s="152">
        <v>740556</v>
      </c>
      <c r="B337" s="152">
        <v>170971</v>
      </c>
      <c r="C337" s="152">
        <v>146563</v>
      </c>
      <c r="D337" s="152">
        <v>421738</v>
      </c>
      <c r="E337" s="153" t="s">
        <v>18951</v>
      </c>
      <c r="F337" s="153" t="s">
        <v>18950</v>
      </c>
      <c r="G337" s="152">
        <v>6</v>
      </c>
      <c r="H337" s="153" t="s">
        <v>18687</v>
      </c>
      <c r="I337" s="154" t="s">
        <v>18695</v>
      </c>
      <c r="J337" s="153" t="s">
        <v>18949</v>
      </c>
      <c r="K337" s="152">
        <v>1</v>
      </c>
      <c r="L337" s="153" t="s">
        <v>18948</v>
      </c>
      <c r="M337" s="153" t="s">
        <v>509</v>
      </c>
      <c r="N337" s="153" t="s">
        <v>509</v>
      </c>
      <c r="O337" s="152">
        <v>1.5E-3</v>
      </c>
      <c r="P337" s="153" t="s">
        <v>18707</v>
      </c>
      <c r="Q337" s="153" t="s">
        <v>18706</v>
      </c>
      <c r="R337" s="153" t="s">
        <v>18673</v>
      </c>
      <c r="S337" s="152">
        <v>1.6799999999999999E-2</v>
      </c>
      <c r="T337" s="153" t="s">
        <v>18681</v>
      </c>
      <c r="U337" s="153" t="s">
        <v>18680</v>
      </c>
      <c r="V337" s="152">
        <v>2015</v>
      </c>
      <c r="W337" s="153" t="s">
        <v>18679</v>
      </c>
      <c r="AA337" s="153" t="s">
        <v>18947</v>
      </c>
      <c r="AB337" s="153" t="s">
        <v>18946</v>
      </c>
      <c r="AC337" s="153" t="s">
        <v>18676</v>
      </c>
      <c r="AD337" s="153" t="s">
        <v>18675</v>
      </c>
      <c r="AE337" s="153" t="s">
        <v>18674</v>
      </c>
      <c r="AF337" s="153" t="s">
        <v>18673</v>
      </c>
      <c r="AG337" s="152">
        <v>1E-4</v>
      </c>
      <c r="AH337" s="153" t="s">
        <v>12212</v>
      </c>
      <c r="AI337" s="152">
        <v>2015</v>
      </c>
      <c r="AJ337" s="151">
        <v>37591</v>
      </c>
      <c r="AK337" s="147"/>
      <c r="AL337" s="148">
        <f t="shared" si="5"/>
        <v>15.257534246575343</v>
      </c>
    </row>
    <row r="338" spans="1:38" x14ac:dyDescent="0.25">
      <c r="A338" s="152">
        <v>740540</v>
      </c>
      <c r="B338" s="152">
        <v>169971</v>
      </c>
      <c r="C338" s="152">
        <v>146465</v>
      </c>
      <c r="D338" s="152">
        <v>338263</v>
      </c>
      <c r="E338" s="153" t="s">
        <v>19046</v>
      </c>
      <c r="F338" s="153" t="s">
        <v>19045</v>
      </c>
      <c r="G338" s="152">
        <v>1</v>
      </c>
      <c r="H338" s="153" t="s">
        <v>18687</v>
      </c>
      <c r="I338" s="154" t="s">
        <v>18695</v>
      </c>
      <c r="J338" s="153" t="s">
        <v>21170</v>
      </c>
      <c r="K338" s="152">
        <v>1</v>
      </c>
      <c r="L338" s="153" t="s">
        <v>21169</v>
      </c>
      <c r="M338" s="153" t="s">
        <v>509</v>
      </c>
      <c r="N338" s="153" t="s">
        <v>509</v>
      </c>
      <c r="O338" s="152">
        <v>1.5E-3</v>
      </c>
      <c r="P338" s="153" t="s">
        <v>18693</v>
      </c>
      <c r="Q338" s="153" t="s">
        <v>18692</v>
      </c>
      <c r="R338" s="153" t="s">
        <v>18673</v>
      </c>
      <c r="S338" s="152">
        <v>0.64300000000000002</v>
      </c>
      <c r="T338" s="153" t="s">
        <v>18681</v>
      </c>
      <c r="U338" s="153" t="s">
        <v>18680</v>
      </c>
      <c r="V338" s="152">
        <v>2015</v>
      </c>
      <c r="W338" s="153" t="s">
        <v>18679</v>
      </c>
      <c r="AA338" s="153" t="s">
        <v>19042</v>
      </c>
      <c r="AB338" s="153" t="s">
        <v>19041</v>
      </c>
      <c r="AC338" s="153" t="s">
        <v>18676</v>
      </c>
      <c r="AD338" s="153" t="s">
        <v>18675</v>
      </c>
      <c r="AE338" s="153" t="s">
        <v>18674</v>
      </c>
      <c r="AF338" s="153" t="s">
        <v>18673</v>
      </c>
      <c r="AG338" s="152">
        <v>1.37E-2</v>
      </c>
      <c r="AH338" s="153" t="s">
        <v>12212</v>
      </c>
      <c r="AI338" s="152">
        <v>2015</v>
      </c>
      <c r="AJ338" s="151">
        <v>36823</v>
      </c>
      <c r="AK338" s="147"/>
      <c r="AL338" s="148">
        <f t="shared" si="5"/>
        <v>17.361643835616437</v>
      </c>
    </row>
    <row r="339" spans="1:38" x14ac:dyDescent="0.25">
      <c r="A339" s="152">
        <v>740536</v>
      </c>
      <c r="B339" s="152">
        <v>169972</v>
      </c>
      <c r="C339" s="152">
        <v>146466</v>
      </c>
      <c r="D339" s="152">
        <v>338263</v>
      </c>
      <c r="E339" s="153" t="s">
        <v>19046</v>
      </c>
      <c r="F339" s="153" t="s">
        <v>19045</v>
      </c>
      <c r="G339" s="152">
        <v>2</v>
      </c>
      <c r="H339" s="153" t="s">
        <v>18687</v>
      </c>
      <c r="I339" s="154" t="s">
        <v>18695</v>
      </c>
      <c r="J339" s="153" t="s">
        <v>21096</v>
      </c>
      <c r="K339" s="152">
        <v>1</v>
      </c>
      <c r="L339" s="153" t="s">
        <v>21095</v>
      </c>
      <c r="M339" s="153" t="s">
        <v>509</v>
      </c>
      <c r="N339" s="153" t="s">
        <v>509</v>
      </c>
      <c r="O339" s="152">
        <v>1.5E-3</v>
      </c>
      <c r="P339" s="153" t="s">
        <v>18693</v>
      </c>
      <c r="Q339" s="153" t="s">
        <v>18692</v>
      </c>
      <c r="R339" s="153" t="s">
        <v>18673</v>
      </c>
      <c r="S339" s="152">
        <v>0.57599999999999996</v>
      </c>
      <c r="T339" s="153" t="s">
        <v>18681</v>
      </c>
      <c r="U339" s="153" t="s">
        <v>18680</v>
      </c>
      <c r="V339" s="152">
        <v>2015</v>
      </c>
      <c r="W339" s="153" t="s">
        <v>18679</v>
      </c>
      <c r="AA339" s="153" t="s">
        <v>19042</v>
      </c>
      <c r="AB339" s="153" t="s">
        <v>19041</v>
      </c>
      <c r="AC339" s="153" t="s">
        <v>18676</v>
      </c>
      <c r="AD339" s="153" t="s">
        <v>18675</v>
      </c>
      <c r="AE339" s="153" t="s">
        <v>18674</v>
      </c>
      <c r="AF339" s="153" t="s">
        <v>18673</v>
      </c>
      <c r="AG339" s="152">
        <v>1.2200000000000001E-2</v>
      </c>
      <c r="AH339" s="153" t="s">
        <v>12212</v>
      </c>
      <c r="AI339" s="152">
        <v>2015</v>
      </c>
      <c r="AJ339" s="151">
        <v>36823</v>
      </c>
      <c r="AK339" s="147"/>
      <c r="AL339" s="148">
        <f t="shared" si="5"/>
        <v>17.361643835616437</v>
      </c>
    </row>
    <row r="340" spans="1:38" x14ac:dyDescent="0.25">
      <c r="A340" s="152">
        <v>740529</v>
      </c>
      <c r="B340" s="152">
        <v>169974</v>
      </c>
      <c r="C340" s="152">
        <v>146468</v>
      </c>
      <c r="D340" s="152">
        <v>338263</v>
      </c>
      <c r="E340" s="153" t="s">
        <v>19046</v>
      </c>
      <c r="F340" s="153" t="s">
        <v>19045</v>
      </c>
      <c r="G340" s="152">
        <v>4</v>
      </c>
      <c r="H340" s="153" t="s">
        <v>18687</v>
      </c>
      <c r="I340" s="154" t="s">
        <v>18695</v>
      </c>
      <c r="J340" s="153" t="s">
        <v>20340</v>
      </c>
      <c r="K340" s="152">
        <v>1</v>
      </c>
      <c r="L340" s="153" t="s">
        <v>20339</v>
      </c>
      <c r="M340" s="153" t="s">
        <v>509</v>
      </c>
      <c r="N340" s="153" t="s">
        <v>509</v>
      </c>
      <c r="O340" s="152">
        <v>1.5E-3</v>
      </c>
      <c r="P340" s="153" t="s">
        <v>18745</v>
      </c>
      <c r="Q340" s="153" t="s">
        <v>18744</v>
      </c>
      <c r="R340" s="153" t="s">
        <v>18673</v>
      </c>
      <c r="S340" s="152">
        <v>0.1366</v>
      </c>
      <c r="T340" s="153" t="s">
        <v>18681</v>
      </c>
      <c r="U340" s="153" t="s">
        <v>18680</v>
      </c>
      <c r="V340" s="152">
        <v>2015</v>
      </c>
      <c r="W340" s="153" t="s">
        <v>18679</v>
      </c>
      <c r="AA340" s="153" t="s">
        <v>19042</v>
      </c>
      <c r="AB340" s="153" t="s">
        <v>19041</v>
      </c>
      <c r="AC340" s="153" t="s">
        <v>18676</v>
      </c>
      <c r="AD340" s="153" t="s">
        <v>18675</v>
      </c>
      <c r="AE340" s="153" t="s">
        <v>18674</v>
      </c>
      <c r="AF340" s="153" t="s">
        <v>18673</v>
      </c>
      <c r="AG340" s="152">
        <v>2.8999999999999998E-3</v>
      </c>
      <c r="AH340" s="153" t="s">
        <v>12212</v>
      </c>
      <c r="AI340" s="152">
        <v>2015</v>
      </c>
      <c r="AJ340" s="151">
        <v>36526</v>
      </c>
      <c r="AK340" s="147"/>
      <c r="AL340" s="148">
        <f t="shared" si="5"/>
        <v>18.175342465753424</v>
      </c>
    </row>
    <row r="341" spans="1:38" x14ac:dyDescent="0.25">
      <c r="A341" s="152">
        <v>740532</v>
      </c>
      <c r="B341" s="152">
        <v>169973</v>
      </c>
      <c r="C341" s="152">
        <v>146467</v>
      </c>
      <c r="D341" s="152">
        <v>338263</v>
      </c>
      <c r="E341" s="153" t="s">
        <v>19046</v>
      </c>
      <c r="F341" s="153" t="s">
        <v>19045</v>
      </c>
      <c r="G341" s="152">
        <v>3</v>
      </c>
      <c r="H341" s="153" t="s">
        <v>18687</v>
      </c>
      <c r="I341" s="154" t="s">
        <v>18695</v>
      </c>
      <c r="J341" s="153" t="s">
        <v>19753</v>
      </c>
      <c r="K341" s="152">
        <v>1</v>
      </c>
      <c r="L341" s="153" t="s">
        <v>19752</v>
      </c>
      <c r="M341" s="153" t="s">
        <v>509</v>
      </c>
      <c r="N341" s="153" t="s">
        <v>509</v>
      </c>
      <c r="O341" s="152">
        <v>1.5E-3</v>
      </c>
      <c r="P341" s="153" t="s">
        <v>18707</v>
      </c>
      <c r="Q341" s="153" t="s">
        <v>18706</v>
      </c>
      <c r="R341" s="153" t="s">
        <v>18673</v>
      </c>
      <c r="S341" s="152">
        <v>0.17599999999999999</v>
      </c>
      <c r="T341" s="153" t="s">
        <v>18681</v>
      </c>
      <c r="U341" s="153" t="s">
        <v>18680</v>
      </c>
      <c r="V341" s="152">
        <v>2015</v>
      </c>
      <c r="W341" s="153" t="s">
        <v>18679</v>
      </c>
      <c r="AA341" s="153" t="s">
        <v>19042</v>
      </c>
      <c r="AB341" s="153" t="s">
        <v>19041</v>
      </c>
      <c r="AC341" s="153" t="s">
        <v>18676</v>
      </c>
      <c r="AD341" s="153" t="s">
        <v>18675</v>
      </c>
      <c r="AE341" s="153" t="s">
        <v>18674</v>
      </c>
      <c r="AF341" s="153" t="s">
        <v>18673</v>
      </c>
      <c r="AG341" s="152">
        <v>1.1999999999999999E-3</v>
      </c>
      <c r="AH341" s="153" t="s">
        <v>12212</v>
      </c>
      <c r="AI341" s="152">
        <v>2015</v>
      </c>
      <c r="AJ341" s="151">
        <v>36526</v>
      </c>
      <c r="AK341" s="147"/>
      <c r="AL341" s="148">
        <f t="shared" si="5"/>
        <v>18.175342465753424</v>
      </c>
    </row>
    <row r="342" spans="1:38" x14ac:dyDescent="0.25">
      <c r="A342" s="152">
        <v>740526</v>
      </c>
      <c r="B342" s="152">
        <v>169975</v>
      </c>
      <c r="C342" s="152">
        <v>146469</v>
      </c>
      <c r="D342" s="152">
        <v>338263</v>
      </c>
      <c r="E342" s="153" t="s">
        <v>19046</v>
      </c>
      <c r="F342" s="153" t="s">
        <v>19045</v>
      </c>
      <c r="G342" s="152">
        <v>5</v>
      </c>
      <c r="H342" s="153" t="s">
        <v>18687</v>
      </c>
      <c r="I342" s="154" t="s">
        <v>18695</v>
      </c>
      <c r="J342" s="153" t="s">
        <v>19044</v>
      </c>
      <c r="K342" s="152">
        <v>1</v>
      </c>
      <c r="L342" s="153" t="s">
        <v>19043</v>
      </c>
      <c r="M342" s="153" t="s">
        <v>509</v>
      </c>
      <c r="N342" s="153" t="s">
        <v>509</v>
      </c>
      <c r="O342" s="152">
        <v>1.5E-3</v>
      </c>
      <c r="P342" s="153" t="s">
        <v>18707</v>
      </c>
      <c r="Q342" s="153" t="s">
        <v>18706</v>
      </c>
      <c r="R342" s="153" t="s">
        <v>18673</v>
      </c>
      <c r="S342" s="152">
        <v>3.5000000000000003E-2</v>
      </c>
      <c r="T342" s="153" t="s">
        <v>18681</v>
      </c>
      <c r="U342" s="153" t="s">
        <v>18680</v>
      </c>
      <c r="V342" s="152">
        <v>2015</v>
      </c>
      <c r="W342" s="153" t="s">
        <v>18679</v>
      </c>
      <c r="AA342" s="153" t="s">
        <v>19042</v>
      </c>
      <c r="AB342" s="153" t="s">
        <v>19041</v>
      </c>
      <c r="AC342" s="153" t="s">
        <v>18676</v>
      </c>
      <c r="AD342" s="153" t="s">
        <v>18675</v>
      </c>
      <c r="AE342" s="153" t="s">
        <v>18674</v>
      </c>
      <c r="AF342" s="153" t="s">
        <v>18673</v>
      </c>
      <c r="AG342" s="152">
        <v>2.0000000000000001E-4</v>
      </c>
      <c r="AH342" s="153" t="s">
        <v>12212</v>
      </c>
      <c r="AI342" s="152">
        <v>2015</v>
      </c>
      <c r="AJ342" s="151">
        <v>37773</v>
      </c>
      <c r="AK342" s="147"/>
      <c r="AL342" s="148">
        <f t="shared" si="5"/>
        <v>14.758904109589041</v>
      </c>
    </row>
    <row r="343" spans="1:38" x14ac:dyDescent="0.25">
      <c r="A343" s="152">
        <v>723897</v>
      </c>
      <c r="B343" s="152">
        <v>196564</v>
      </c>
      <c r="C343" s="152">
        <v>161528</v>
      </c>
      <c r="D343" s="152">
        <v>51030</v>
      </c>
      <c r="E343" s="153" t="s">
        <v>19607</v>
      </c>
      <c r="F343" s="153" t="s">
        <v>19606</v>
      </c>
      <c r="G343" s="152">
        <v>7</v>
      </c>
      <c r="H343" s="153" t="s">
        <v>18687</v>
      </c>
      <c r="I343" s="154" t="s">
        <v>18695</v>
      </c>
      <c r="J343" s="153" t="s">
        <v>19605</v>
      </c>
      <c r="K343" s="152">
        <v>1</v>
      </c>
      <c r="L343" s="153" t="s">
        <v>18866</v>
      </c>
      <c r="M343" s="153" t="s">
        <v>509</v>
      </c>
      <c r="N343" s="153" t="s">
        <v>509</v>
      </c>
      <c r="O343" s="152">
        <v>1.5E-3</v>
      </c>
      <c r="P343" s="153" t="s">
        <v>18693</v>
      </c>
      <c r="Q343" s="153" t="s">
        <v>18692</v>
      </c>
      <c r="R343" s="153" t="s">
        <v>18673</v>
      </c>
      <c r="S343" s="152">
        <v>4.2000000000000003E-2</v>
      </c>
      <c r="T343" s="153" t="s">
        <v>18681</v>
      </c>
      <c r="U343" s="153" t="s">
        <v>18680</v>
      </c>
      <c r="V343" s="152">
        <v>2014</v>
      </c>
      <c r="W343" s="153" t="s">
        <v>18679</v>
      </c>
      <c r="AA343" s="153" t="s">
        <v>18678</v>
      </c>
      <c r="AB343" s="153" t="s">
        <v>18677</v>
      </c>
      <c r="AC343" s="153" t="s">
        <v>18676</v>
      </c>
      <c r="AD343" s="153" t="s">
        <v>18675</v>
      </c>
      <c r="AE343" s="153" t="s">
        <v>18674</v>
      </c>
      <c r="AF343" s="153" t="s">
        <v>18673</v>
      </c>
      <c r="AG343" s="152">
        <v>8.9999999999999998E-4</v>
      </c>
      <c r="AH343" s="153" t="s">
        <v>12212</v>
      </c>
      <c r="AI343" s="152">
        <v>2014</v>
      </c>
      <c r="AJ343" s="151">
        <v>38018</v>
      </c>
      <c r="AK343" s="147"/>
      <c r="AL343" s="148">
        <f t="shared" si="5"/>
        <v>14.087671232876712</v>
      </c>
    </row>
    <row r="344" spans="1:38" x14ac:dyDescent="0.25">
      <c r="A344" s="152">
        <v>714407</v>
      </c>
      <c r="B344" s="152">
        <v>192783</v>
      </c>
      <c r="C344" s="152">
        <v>158530</v>
      </c>
      <c r="D344" s="152">
        <v>444644</v>
      </c>
      <c r="E344" s="153" t="s">
        <v>21056</v>
      </c>
      <c r="F344" s="153" t="s">
        <v>21055</v>
      </c>
      <c r="G344" s="152">
        <v>2</v>
      </c>
      <c r="H344" s="153" t="s">
        <v>18687</v>
      </c>
      <c r="I344" s="154" t="s">
        <v>18695</v>
      </c>
      <c r="J344" s="153" t="s">
        <v>19398</v>
      </c>
      <c r="K344" s="152">
        <v>1</v>
      </c>
      <c r="L344" s="153" t="s">
        <v>509</v>
      </c>
      <c r="M344" s="153" t="s">
        <v>509</v>
      </c>
      <c r="N344" s="153" t="s">
        <v>509</v>
      </c>
      <c r="O344" s="152">
        <v>1.5E-3</v>
      </c>
      <c r="P344" s="153" t="s">
        <v>18745</v>
      </c>
      <c r="Q344" s="153" t="s">
        <v>18744</v>
      </c>
      <c r="R344" s="153" t="s">
        <v>18673</v>
      </c>
      <c r="S344" s="152">
        <v>0.5</v>
      </c>
      <c r="T344" s="153" t="s">
        <v>18681</v>
      </c>
      <c r="U344" s="153" t="s">
        <v>18680</v>
      </c>
      <c r="V344" s="152">
        <v>2014</v>
      </c>
      <c r="W344" s="153" t="s">
        <v>18679</v>
      </c>
      <c r="AA344" s="153" t="s">
        <v>21054</v>
      </c>
      <c r="AB344" s="153" t="s">
        <v>21053</v>
      </c>
      <c r="AC344" s="153" t="s">
        <v>18676</v>
      </c>
      <c r="AD344" s="153" t="s">
        <v>18675</v>
      </c>
      <c r="AE344" s="153" t="s">
        <v>18674</v>
      </c>
      <c r="AF344" s="153" t="s">
        <v>18673</v>
      </c>
      <c r="AG344" s="152">
        <v>1.06E-2</v>
      </c>
      <c r="AH344" s="153" t="s">
        <v>12212</v>
      </c>
      <c r="AI344" s="152">
        <v>2014</v>
      </c>
      <c r="AJ344" s="151">
        <v>39083</v>
      </c>
      <c r="AK344" s="147"/>
      <c r="AL344" s="148">
        <f t="shared" si="5"/>
        <v>11.169863013698631</v>
      </c>
    </row>
    <row r="345" spans="1:38" x14ac:dyDescent="0.25">
      <c r="A345" s="152">
        <v>653619</v>
      </c>
      <c r="B345" s="152">
        <v>146467</v>
      </c>
      <c r="C345" s="152">
        <v>121017</v>
      </c>
      <c r="D345" s="152">
        <v>50943</v>
      </c>
      <c r="E345" s="153" t="s">
        <v>21231</v>
      </c>
      <c r="F345" s="153" t="s">
        <v>21230</v>
      </c>
      <c r="G345" s="152">
        <v>4</v>
      </c>
      <c r="H345" s="153" t="s">
        <v>18687</v>
      </c>
      <c r="I345" s="154" t="s">
        <v>18695</v>
      </c>
      <c r="J345" s="153" t="s">
        <v>21229</v>
      </c>
      <c r="K345" s="152">
        <v>1</v>
      </c>
      <c r="L345" s="153" t="s">
        <v>21228</v>
      </c>
      <c r="M345" s="153" t="s">
        <v>509</v>
      </c>
      <c r="N345" s="153" t="s">
        <v>509</v>
      </c>
      <c r="O345" s="152">
        <v>1.5E-3</v>
      </c>
      <c r="P345" s="153" t="s">
        <v>18693</v>
      </c>
      <c r="Q345" s="153" t="s">
        <v>18692</v>
      </c>
      <c r="R345" s="153" t="s">
        <v>18673</v>
      </c>
      <c r="S345" s="152">
        <v>0.71760000000000002</v>
      </c>
      <c r="T345" s="153" t="s">
        <v>18681</v>
      </c>
      <c r="U345" s="153" t="s">
        <v>18680</v>
      </c>
      <c r="V345" s="152">
        <v>2012</v>
      </c>
      <c r="W345" s="153" t="s">
        <v>18679</v>
      </c>
      <c r="AA345" s="153" t="s">
        <v>18691</v>
      </c>
      <c r="AB345" s="153" t="s">
        <v>18690</v>
      </c>
      <c r="AC345" s="153" t="s">
        <v>18676</v>
      </c>
      <c r="AD345" s="153" t="s">
        <v>18675</v>
      </c>
      <c r="AE345" s="153" t="s">
        <v>18674</v>
      </c>
      <c r="AF345" s="153" t="s">
        <v>18673</v>
      </c>
      <c r="AG345" s="152">
        <v>1.52E-2</v>
      </c>
      <c r="AH345" s="153" t="s">
        <v>12212</v>
      </c>
      <c r="AI345" s="152">
        <v>2012</v>
      </c>
      <c r="AJ345" s="151">
        <v>36161</v>
      </c>
      <c r="AK345" s="147"/>
      <c r="AL345" s="148">
        <f t="shared" si="5"/>
        <v>19.175342465753424</v>
      </c>
    </row>
    <row r="346" spans="1:38" x14ac:dyDescent="0.25">
      <c r="A346" s="152">
        <v>751135</v>
      </c>
      <c r="B346" s="152">
        <v>152080</v>
      </c>
      <c r="C346" s="152">
        <v>127047</v>
      </c>
      <c r="D346" s="152">
        <v>52100</v>
      </c>
      <c r="E346" s="153" t="s">
        <v>19500</v>
      </c>
      <c r="F346" s="153" t="s">
        <v>19499</v>
      </c>
      <c r="G346" s="152">
        <v>6</v>
      </c>
      <c r="H346" s="153" t="s">
        <v>18687</v>
      </c>
      <c r="I346" s="154" t="s">
        <v>18695</v>
      </c>
      <c r="J346" s="153" t="s">
        <v>19498</v>
      </c>
      <c r="K346" s="152">
        <v>1</v>
      </c>
      <c r="L346" s="153" t="s">
        <v>19497</v>
      </c>
      <c r="M346" s="153" t="s">
        <v>509</v>
      </c>
      <c r="N346" s="153" t="s">
        <v>509</v>
      </c>
      <c r="O346" s="152">
        <v>1.5E-3</v>
      </c>
      <c r="P346" s="153" t="s">
        <v>18707</v>
      </c>
      <c r="Q346" s="153" t="s">
        <v>18706</v>
      </c>
      <c r="R346" s="153" t="s">
        <v>18673</v>
      </c>
      <c r="S346" s="152">
        <v>9.8799999999999999E-2</v>
      </c>
      <c r="T346" s="153" t="s">
        <v>18681</v>
      </c>
      <c r="U346" s="153" t="s">
        <v>18680</v>
      </c>
      <c r="V346" s="152">
        <v>2015</v>
      </c>
      <c r="W346" s="153" t="s">
        <v>18679</v>
      </c>
      <c r="AA346" s="153" t="s">
        <v>19496</v>
      </c>
      <c r="AB346" s="153" t="s">
        <v>19495</v>
      </c>
      <c r="AC346" s="153" t="s">
        <v>18676</v>
      </c>
      <c r="AD346" s="153" t="s">
        <v>18675</v>
      </c>
      <c r="AE346" s="153" t="s">
        <v>18674</v>
      </c>
      <c r="AF346" s="153" t="s">
        <v>18673</v>
      </c>
      <c r="AG346" s="152">
        <v>6.9999999999999999E-4</v>
      </c>
      <c r="AH346" s="153" t="s">
        <v>12212</v>
      </c>
      <c r="AI346" s="152">
        <v>2015</v>
      </c>
      <c r="AJ346" s="151">
        <v>32874</v>
      </c>
      <c r="AK346" s="147"/>
      <c r="AL346" s="148">
        <f t="shared" si="5"/>
        <v>28.18082191780822</v>
      </c>
    </row>
    <row r="347" spans="1:38" x14ac:dyDescent="0.25">
      <c r="A347" s="152">
        <v>733880</v>
      </c>
      <c r="B347" s="152">
        <v>147042</v>
      </c>
      <c r="C347" s="152">
        <v>121624</v>
      </c>
      <c r="D347" s="152">
        <v>51031</v>
      </c>
      <c r="E347" s="153" t="s">
        <v>21615</v>
      </c>
      <c r="F347" s="153" t="s">
        <v>21614</v>
      </c>
      <c r="G347" s="152">
        <v>7</v>
      </c>
      <c r="H347" s="153" t="s">
        <v>18687</v>
      </c>
      <c r="I347" s="154" t="s">
        <v>18695</v>
      </c>
      <c r="J347" s="153" t="s">
        <v>21613</v>
      </c>
      <c r="K347" s="152">
        <v>1</v>
      </c>
      <c r="L347" s="153" t="s">
        <v>21612</v>
      </c>
      <c r="M347" s="153" t="s">
        <v>509</v>
      </c>
      <c r="N347" s="153" t="s">
        <v>509</v>
      </c>
      <c r="O347" s="152">
        <v>1.5E-3</v>
      </c>
      <c r="P347" s="153" t="s">
        <v>18693</v>
      </c>
      <c r="Q347" s="153" t="s">
        <v>18692</v>
      </c>
      <c r="R347" s="153" t="s">
        <v>18673</v>
      </c>
      <c r="S347" s="152">
        <v>4.8604000000000003</v>
      </c>
      <c r="T347" s="153" t="s">
        <v>18681</v>
      </c>
      <c r="U347" s="153" t="s">
        <v>18680</v>
      </c>
      <c r="V347" s="152">
        <v>2015</v>
      </c>
      <c r="W347" s="153" t="s">
        <v>18679</v>
      </c>
      <c r="AA347" s="153" t="s">
        <v>18678</v>
      </c>
      <c r="AB347" s="153" t="s">
        <v>18677</v>
      </c>
      <c r="AC347" s="153" t="s">
        <v>18676</v>
      </c>
      <c r="AD347" s="153" t="s">
        <v>18675</v>
      </c>
      <c r="AE347" s="153" t="s">
        <v>18674</v>
      </c>
      <c r="AF347" s="153" t="s">
        <v>18673</v>
      </c>
      <c r="AG347" s="152">
        <v>0.1033</v>
      </c>
      <c r="AH347" s="153" t="s">
        <v>12212</v>
      </c>
      <c r="AI347" s="152">
        <v>2015</v>
      </c>
      <c r="AJ347" s="151">
        <v>38353</v>
      </c>
      <c r="AK347" s="147"/>
      <c r="AL347" s="148">
        <f t="shared" si="5"/>
        <v>13.169863013698631</v>
      </c>
    </row>
    <row r="348" spans="1:38" x14ac:dyDescent="0.25">
      <c r="A348" s="277">
        <v>678519</v>
      </c>
      <c r="B348" s="277">
        <v>194917</v>
      </c>
      <c r="C348" s="277">
        <v>160186</v>
      </c>
      <c r="D348" s="277">
        <v>560197</v>
      </c>
      <c r="E348" s="278" t="s">
        <v>20574</v>
      </c>
      <c r="F348" s="278" t="s">
        <v>20573</v>
      </c>
      <c r="G348" s="277">
        <v>1</v>
      </c>
      <c r="H348" s="278" t="s">
        <v>18687</v>
      </c>
      <c r="I348" s="279" t="s">
        <v>18695</v>
      </c>
      <c r="J348" s="278" t="s">
        <v>20572</v>
      </c>
      <c r="K348" s="277">
        <v>1</v>
      </c>
      <c r="L348" s="278" t="s">
        <v>18694</v>
      </c>
      <c r="M348" s="278" t="s">
        <v>509</v>
      </c>
      <c r="N348" s="278" t="s">
        <v>509</v>
      </c>
      <c r="O348" s="277">
        <v>1.5E-3</v>
      </c>
      <c r="P348" s="278" t="s">
        <v>18707</v>
      </c>
      <c r="Q348" s="278" t="s">
        <v>18706</v>
      </c>
      <c r="R348" s="278" t="s">
        <v>18673</v>
      </c>
      <c r="S348" s="277">
        <f>0.653+0.0635</f>
        <v>0.71650000000000003</v>
      </c>
      <c r="T348" s="278" t="s">
        <v>18681</v>
      </c>
      <c r="U348" s="278" t="s">
        <v>18680</v>
      </c>
      <c r="V348" s="277">
        <v>2013</v>
      </c>
      <c r="W348" s="278" t="s">
        <v>18679</v>
      </c>
      <c r="X348" s="280"/>
      <c r="Y348" s="280"/>
      <c r="Z348" s="280"/>
      <c r="AA348" s="278" t="s">
        <v>20571</v>
      </c>
      <c r="AB348" s="278" t="s">
        <v>20570</v>
      </c>
      <c r="AC348" s="278" t="s">
        <v>18676</v>
      </c>
      <c r="AD348" s="278" t="s">
        <v>18675</v>
      </c>
      <c r="AE348" s="278" t="s">
        <v>18674</v>
      </c>
      <c r="AF348" s="278" t="s">
        <v>18673</v>
      </c>
      <c r="AG348" s="277">
        <f>0.0046+0.0044</f>
        <v>9.0000000000000011E-3</v>
      </c>
      <c r="AH348" s="278" t="s">
        <v>12212</v>
      </c>
      <c r="AI348" s="277">
        <v>2013</v>
      </c>
      <c r="AJ348" s="281">
        <v>36861</v>
      </c>
      <c r="AK348" s="147"/>
      <c r="AL348" s="148">
        <f t="shared" si="5"/>
        <v>17.257534246575343</v>
      </c>
    </row>
    <row r="349" spans="1:38" x14ac:dyDescent="0.25">
      <c r="A349" s="152">
        <v>689109</v>
      </c>
      <c r="B349" s="152">
        <v>157628</v>
      </c>
      <c r="C349" s="152">
        <v>135086</v>
      </c>
      <c r="D349" s="152">
        <v>380644</v>
      </c>
      <c r="E349" s="153" t="s">
        <v>21208</v>
      </c>
      <c r="F349" s="153" t="s">
        <v>21207</v>
      </c>
      <c r="G349" s="152">
        <v>1</v>
      </c>
      <c r="H349" s="153" t="s">
        <v>18687</v>
      </c>
      <c r="I349" s="154" t="s">
        <v>18695</v>
      </c>
      <c r="J349" s="153" t="s">
        <v>21206</v>
      </c>
      <c r="K349" s="152">
        <v>1</v>
      </c>
      <c r="L349" s="153" t="s">
        <v>21205</v>
      </c>
      <c r="M349" s="153" t="s">
        <v>509</v>
      </c>
      <c r="N349" s="153" t="s">
        <v>509</v>
      </c>
      <c r="O349" s="152">
        <v>1.5E-3</v>
      </c>
      <c r="P349" s="153" t="s">
        <v>18722</v>
      </c>
      <c r="Q349" s="153" t="s">
        <v>18721</v>
      </c>
      <c r="R349" s="153" t="s">
        <v>18673</v>
      </c>
      <c r="S349" s="152">
        <v>4.8360000000000003</v>
      </c>
      <c r="T349" s="153" t="s">
        <v>18681</v>
      </c>
      <c r="U349" s="153" t="s">
        <v>18680</v>
      </c>
      <c r="V349" s="152">
        <v>2013</v>
      </c>
      <c r="W349" s="153" t="s">
        <v>18679</v>
      </c>
      <c r="AA349" s="153" t="s">
        <v>21204</v>
      </c>
      <c r="AB349" s="153" t="s">
        <v>21203</v>
      </c>
      <c r="AC349" s="153" t="s">
        <v>18676</v>
      </c>
      <c r="AD349" s="153" t="s">
        <v>18675</v>
      </c>
      <c r="AE349" s="153" t="s">
        <v>18674</v>
      </c>
      <c r="AF349" s="153" t="s">
        <v>18673</v>
      </c>
      <c r="AG349" s="152">
        <v>1.46E-2</v>
      </c>
      <c r="AH349" s="153" t="s">
        <v>12212</v>
      </c>
      <c r="AI349" s="152">
        <v>2013</v>
      </c>
      <c r="AJ349" s="151">
        <v>36690</v>
      </c>
      <c r="AK349" s="147"/>
      <c r="AL349" s="148">
        <f t="shared" si="5"/>
        <v>17.726027397260275</v>
      </c>
    </row>
    <row r="350" spans="1:38" x14ac:dyDescent="0.25">
      <c r="A350" s="152">
        <v>753924</v>
      </c>
      <c r="B350" s="152">
        <v>182405</v>
      </c>
      <c r="C350" s="152">
        <v>150665</v>
      </c>
      <c r="D350" s="152">
        <v>413013</v>
      </c>
      <c r="E350" s="153" t="s">
        <v>20509</v>
      </c>
      <c r="F350" s="153" t="s">
        <v>20508</v>
      </c>
      <c r="G350" s="152">
        <v>7</v>
      </c>
      <c r="H350" s="153" t="s">
        <v>18687</v>
      </c>
      <c r="I350" s="154" t="s">
        <v>18695</v>
      </c>
      <c r="J350" s="153" t="s">
        <v>21070</v>
      </c>
      <c r="K350" s="152">
        <v>1</v>
      </c>
      <c r="L350" s="153" t="s">
        <v>509</v>
      </c>
      <c r="M350" s="153" t="s">
        <v>509</v>
      </c>
      <c r="N350" s="153" t="s">
        <v>509</v>
      </c>
      <c r="O350" s="152">
        <v>1.5E-3</v>
      </c>
      <c r="P350" s="153" t="s">
        <v>18693</v>
      </c>
      <c r="Q350" s="153" t="s">
        <v>18692</v>
      </c>
      <c r="R350" s="153" t="s">
        <v>18673</v>
      </c>
      <c r="S350" s="152">
        <v>0.52100000000000002</v>
      </c>
      <c r="T350" s="153" t="s">
        <v>18681</v>
      </c>
      <c r="U350" s="153" t="s">
        <v>18680</v>
      </c>
      <c r="V350" s="152">
        <v>2015</v>
      </c>
      <c r="W350" s="153" t="s">
        <v>18679</v>
      </c>
      <c r="AA350" s="153" t="s">
        <v>20506</v>
      </c>
      <c r="AB350" s="153" t="s">
        <v>20505</v>
      </c>
      <c r="AC350" s="153" t="s">
        <v>18676</v>
      </c>
      <c r="AD350" s="153" t="s">
        <v>18675</v>
      </c>
      <c r="AE350" s="153" t="s">
        <v>18674</v>
      </c>
      <c r="AF350" s="153" t="s">
        <v>18673</v>
      </c>
      <c r="AG350" s="152">
        <v>1.11E-2</v>
      </c>
      <c r="AH350" s="153" t="s">
        <v>12212</v>
      </c>
      <c r="AI350" s="152">
        <v>2015</v>
      </c>
      <c r="AJ350" s="151">
        <v>38869</v>
      </c>
      <c r="AK350" s="147"/>
      <c r="AL350" s="148">
        <f t="shared" si="5"/>
        <v>11.756164383561643</v>
      </c>
    </row>
    <row r="351" spans="1:38" x14ac:dyDescent="0.25">
      <c r="A351" s="152">
        <v>753928</v>
      </c>
      <c r="B351" s="152">
        <v>182404</v>
      </c>
      <c r="C351" s="152">
        <v>150664</v>
      </c>
      <c r="D351" s="152">
        <v>413013</v>
      </c>
      <c r="E351" s="153" t="s">
        <v>20509</v>
      </c>
      <c r="F351" s="153" t="s">
        <v>20508</v>
      </c>
      <c r="G351" s="152">
        <v>6</v>
      </c>
      <c r="H351" s="153" t="s">
        <v>18687</v>
      </c>
      <c r="I351" s="154" t="s">
        <v>18695</v>
      </c>
      <c r="J351" s="153" t="s">
        <v>20507</v>
      </c>
      <c r="K351" s="152">
        <v>1</v>
      </c>
      <c r="L351" s="153" t="s">
        <v>509</v>
      </c>
      <c r="M351" s="153" t="s">
        <v>509</v>
      </c>
      <c r="N351" s="153" t="s">
        <v>509</v>
      </c>
      <c r="O351" s="152">
        <v>1.5E-3</v>
      </c>
      <c r="P351" s="153" t="s">
        <v>18693</v>
      </c>
      <c r="Q351" s="153" t="s">
        <v>18692</v>
      </c>
      <c r="R351" s="153" t="s">
        <v>18673</v>
      </c>
      <c r="S351" s="152">
        <v>0.186</v>
      </c>
      <c r="T351" s="153" t="s">
        <v>18681</v>
      </c>
      <c r="U351" s="153" t="s">
        <v>18680</v>
      </c>
      <c r="V351" s="152">
        <v>2015</v>
      </c>
      <c r="W351" s="153" t="s">
        <v>18679</v>
      </c>
      <c r="AA351" s="153" t="s">
        <v>20506</v>
      </c>
      <c r="AB351" s="153" t="s">
        <v>20505</v>
      </c>
      <c r="AC351" s="153" t="s">
        <v>18676</v>
      </c>
      <c r="AD351" s="153" t="s">
        <v>18675</v>
      </c>
      <c r="AE351" s="153" t="s">
        <v>18674</v>
      </c>
      <c r="AF351" s="153" t="s">
        <v>18673</v>
      </c>
      <c r="AG351" s="152">
        <v>4.0000000000000001E-3</v>
      </c>
      <c r="AH351" s="153" t="s">
        <v>12212</v>
      </c>
      <c r="AI351" s="152">
        <v>2015</v>
      </c>
      <c r="AJ351" s="151">
        <v>38777</v>
      </c>
      <c r="AK351" s="147"/>
      <c r="AL351" s="148">
        <f t="shared" si="5"/>
        <v>12.008219178082191</v>
      </c>
    </row>
    <row r="352" spans="1:38" x14ac:dyDescent="0.25">
      <c r="A352" s="152">
        <v>723448</v>
      </c>
      <c r="B352" s="152">
        <v>195864</v>
      </c>
      <c r="C352" s="152">
        <v>160981</v>
      </c>
      <c r="D352" s="152">
        <v>406916</v>
      </c>
      <c r="E352" s="153" t="s">
        <v>20265</v>
      </c>
      <c r="F352" s="153" t="s">
        <v>20264</v>
      </c>
      <c r="G352" s="152">
        <v>6</v>
      </c>
      <c r="H352" s="153" t="s">
        <v>18687</v>
      </c>
      <c r="I352" s="154" t="s">
        <v>18695</v>
      </c>
      <c r="J352" s="153" t="s">
        <v>20263</v>
      </c>
      <c r="K352" s="152">
        <v>1</v>
      </c>
      <c r="L352" s="153" t="s">
        <v>18778</v>
      </c>
      <c r="M352" s="153" t="s">
        <v>509</v>
      </c>
      <c r="N352" s="153" t="s">
        <v>509</v>
      </c>
      <c r="O352" s="152">
        <v>1.5E-3</v>
      </c>
      <c r="P352" s="153" t="s">
        <v>18707</v>
      </c>
      <c r="Q352" s="153" t="s">
        <v>18706</v>
      </c>
      <c r="R352" s="153" t="s">
        <v>18673</v>
      </c>
      <c r="S352" s="152">
        <v>0.35199999999999998</v>
      </c>
      <c r="T352" s="153" t="s">
        <v>18681</v>
      </c>
      <c r="U352" s="153" t="s">
        <v>18680</v>
      </c>
      <c r="V352" s="152">
        <v>2015</v>
      </c>
      <c r="W352" s="153" t="s">
        <v>18679</v>
      </c>
      <c r="AA352" s="153" t="s">
        <v>18753</v>
      </c>
      <c r="AB352" s="153" t="s">
        <v>18752</v>
      </c>
      <c r="AC352" s="153" t="s">
        <v>18676</v>
      </c>
      <c r="AD352" s="153" t="s">
        <v>18675</v>
      </c>
      <c r="AE352" s="153" t="s">
        <v>18674</v>
      </c>
      <c r="AF352" s="153" t="s">
        <v>18673</v>
      </c>
      <c r="AG352" s="152">
        <v>2.5000000000000001E-3</v>
      </c>
      <c r="AH352" s="153" t="s">
        <v>12212</v>
      </c>
      <c r="AI352" s="152">
        <v>2015</v>
      </c>
      <c r="AJ352" s="151">
        <v>41956</v>
      </c>
      <c r="AK352" s="147"/>
      <c r="AL352" s="148">
        <f t="shared" si="5"/>
        <v>3.2986301369863016</v>
      </c>
    </row>
    <row r="353" spans="1:38" x14ac:dyDescent="0.25">
      <c r="A353" s="152">
        <v>660232</v>
      </c>
      <c r="B353" s="152">
        <v>194193</v>
      </c>
      <c r="C353" s="152">
        <v>159551</v>
      </c>
      <c r="D353" s="152">
        <v>408175</v>
      </c>
      <c r="E353" s="153" t="s">
        <v>19565</v>
      </c>
      <c r="F353" s="153" t="s">
        <v>19564</v>
      </c>
      <c r="G353" s="152">
        <v>26</v>
      </c>
      <c r="H353" s="153" t="s">
        <v>18687</v>
      </c>
      <c r="I353" s="154" t="s">
        <v>18695</v>
      </c>
      <c r="J353" s="153" t="s">
        <v>19563</v>
      </c>
      <c r="K353" s="152">
        <v>1</v>
      </c>
      <c r="L353" s="153" t="s">
        <v>19562</v>
      </c>
      <c r="M353" s="153" t="s">
        <v>509</v>
      </c>
      <c r="N353" s="153" t="s">
        <v>509</v>
      </c>
      <c r="O353" s="152">
        <v>1.5E-3</v>
      </c>
      <c r="P353" s="153" t="s">
        <v>18707</v>
      </c>
      <c r="Q353" s="153" t="s">
        <v>18706</v>
      </c>
      <c r="R353" s="153" t="s">
        <v>18673</v>
      </c>
      <c r="S353" s="152">
        <v>0.1077</v>
      </c>
      <c r="T353" s="153" t="s">
        <v>18681</v>
      </c>
      <c r="U353" s="153" t="s">
        <v>18680</v>
      </c>
      <c r="V353" s="152">
        <v>2012</v>
      </c>
      <c r="W353" s="153" t="s">
        <v>18679</v>
      </c>
      <c r="AA353" s="153" t="s">
        <v>19561</v>
      </c>
      <c r="AB353" s="153" t="s">
        <v>19560</v>
      </c>
      <c r="AC353" s="153" t="s">
        <v>18676</v>
      </c>
      <c r="AD353" s="153" t="s">
        <v>18675</v>
      </c>
      <c r="AE353" s="153" t="s">
        <v>18674</v>
      </c>
      <c r="AF353" s="153" t="s">
        <v>18673</v>
      </c>
      <c r="AG353" s="152">
        <v>8.0000000000000004E-4</v>
      </c>
      <c r="AH353" s="153" t="s">
        <v>12212</v>
      </c>
      <c r="AI353" s="152">
        <v>2012</v>
      </c>
      <c r="AJ353" s="151">
        <v>35065</v>
      </c>
      <c r="AK353" s="147"/>
      <c r="AL353" s="148">
        <f t="shared" si="5"/>
        <v>22.17808219178082</v>
      </c>
    </row>
    <row r="354" spans="1:38" x14ac:dyDescent="0.25">
      <c r="A354" s="152">
        <v>715407</v>
      </c>
      <c r="B354" s="152">
        <v>192720</v>
      </c>
      <c r="C354" s="152">
        <v>158472</v>
      </c>
      <c r="D354" s="152">
        <v>523138</v>
      </c>
      <c r="E354" s="153" t="s">
        <v>20605</v>
      </c>
      <c r="F354" s="153" t="s">
        <v>20604</v>
      </c>
      <c r="G354" s="152">
        <v>3</v>
      </c>
      <c r="H354" s="153" t="s">
        <v>18687</v>
      </c>
      <c r="I354" s="154" t="s">
        <v>18695</v>
      </c>
      <c r="J354" s="153" t="s">
        <v>20603</v>
      </c>
      <c r="K354" s="152">
        <v>1</v>
      </c>
      <c r="L354" s="153" t="s">
        <v>20602</v>
      </c>
      <c r="M354" s="153" t="s">
        <v>509</v>
      </c>
      <c r="N354" s="153" t="s">
        <v>509</v>
      </c>
      <c r="O354" s="152">
        <v>1.5E-3</v>
      </c>
      <c r="P354" s="153" t="s">
        <v>18745</v>
      </c>
      <c r="Q354" s="153" t="s">
        <v>18744</v>
      </c>
      <c r="R354" s="153" t="s">
        <v>18673</v>
      </c>
      <c r="S354" s="152">
        <v>0.2233</v>
      </c>
      <c r="T354" s="153" t="s">
        <v>18681</v>
      </c>
      <c r="U354" s="153" t="s">
        <v>18680</v>
      </c>
      <c r="V354" s="152">
        <v>2014</v>
      </c>
      <c r="W354" s="153" t="s">
        <v>18679</v>
      </c>
      <c r="AA354" s="153" t="s">
        <v>20601</v>
      </c>
      <c r="AB354" s="153" t="s">
        <v>20600</v>
      </c>
      <c r="AC354" s="153" t="s">
        <v>18676</v>
      </c>
      <c r="AD354" s="153" t="s">
        <v>18675</v>
      </c>
      <c r="AE354" s="153" t="s">
        <v>18674</v>
      </c>
      <c r="AF354" s="153" t="s">
        <v>18673</v>
      </c>
      <c r="AG354" s="152">
        <v>4.7000000000000002E-3</v>
      </c>
      <c r="AH354" s="153" t="s">
        <v>12212</v>
      </c>
      <c r="AI354" s="152">
        <v>2014</v>
      </c>
      <c r="AJ354" s="151">
        <v>35496</v>
      </c>
      <c r="AK354" s="147"/>
      <c r="AL354" s="148">
        <f t="shared" si="5"/>
        <v>20.997260273972604</v>
      </c>
    </row>
    <row r="355" spans="1:38" x14ac:dyDescent="0.25">
      <c r="A355" s="152">
        <v>742049</v>
      </c>
      <c r="B355" s="152">
        <v>169260</v>
      </c>
      <c r="C355" s="152">
        <v>143769</v>
      </c>
      <c r="D355" s="152">
        <v>53590</v>
      </c>
      <c r="E355" s="153" t="s">
        <v>19224</v>
      </c>
      <c r="F355" s="153" t="s">
        <v>19223</v>
      </c>
      <c r="G355" s="152">
        <v>8</v>
      </c>
      <c r="H355" s="153" t="s">
        <v>18687</v>
      </c>
      <c r="I355" s="153" t="s">
        <v>18695</v>
      </c>
      <c r="J355" s="153" t="s">
        <v>19259</v>
      </c>
      <c r="K355" s="152">
        <v>1</v>
      </c>
      <c r="L355" s="153" t="s">
        <v>18694</v>
      </c>
      <c r="M355" s="153" t="s">
        <v>509</v>
      </c>
      <c r="N355" s="153" t="s">
        <v>509</v>
      </c>
      <c r="O355" s="152">
        <v>0</v>
      </c>
      <c r="P355" s="153" t="s">
        <v>18745</v>
      </c>
      <c r="Q355" s="153" t="s">
        <v>18744</v>
      </c>
      <c r="R355" s="153" t="s">
        <v>18673</v>
      </c>
      <c r="S355" s="152">
        <v>0.435</v>
      </c>
      <c r="T355" s="153" t="s">
        <v>18681</v>
      </c>
      <c r="U355" s="153" t="s">
        <v>18680</v>
      </c>
      <c r="V355" s="152">
        <v>2015</v>
      </c>
      <c r="W355" s="153" t="s">
        <v>18679</v>
      </c>
      <c r="AA355" s="153" t="s">
        <v>19222</v>
      </c>
      <c r="AB355" s="153" t="s">
        <v>19221</v>
      </c>
      <c r="AC355" s="153" t="s">
        <v>18676</v>
      </c>
      <c r="AD355" s="153" t="s">
        <v>18675</v>
      </c>
      <c r="AE355" s="153" t="s">
        <v>18674</v>
      </c>
      <c r="AF355" s="153" t="s">
        <v>18673</v>
      </c>
      <c r="AG355" s="152">
        <v>9.1999999999999998E-3</v>
      </c>
      <c r="AH355" s="153" t="s">
        <v>12212</v>
      </c>
      <c r="AI355" s="152">
        <v>2015</v>
      </c>
      <c r="AJ355" s="151">
        <v>38018</v>
      </c>
      <c r="AK355" s="147"/>
      <c r="AL355" s="148">
        <f t="shared" si="5"/>
        <v>14.087671232876712</v>
      </c>
    </row>
    <row r="356" spans="1:38" x14ac:dyDescent="0.25">
      <c r="A356" s="152">
        <v>742066</v>
      </c>
      <c r="B356" s="152">
        <v>180009</v>
      </c>
      <c r="C356" s="152">
        <v>148740</v>
      </c>
      <c r="D356" s="152">
        <v>53590</v>
      </c>
      <c r="E356" s="153" t="s">
        <v>19224</v>
      </c>
      <c r="F356" s="153" t="s">
        <v>19223</v>
      </c>
      <c r="G356" s="152">
        <v>31</v>
      </c>
      <c r="H356" s="153" t="s">
        <v>18687</v>
      </c>
      <c r="I356" s="153" t="s">
        <v>18695</v>
      </c>
      <c r="J356" s="153" t="s">
        <v>19242</v>
      </c>
      <c r="K356" s="152">
        <v>1</v>
      </c>
      <c r="L356" s="153" t="s">
        <v>18694</v>
      </c>
      <c r="M356" s="153" t="s">
        <v>509</v>
      </c>
      <c r="N356" s="153" t="s">
        <v>509</v>
      </c>
      <c r="O356" s="152">
        <v>0</v>
      </c>
      <c r="P356" s="153" t="s">
        <v>18745</v>
      </c>
      <c r="Q356" s="153" t="s">
        <v>18744</v>
      </c>
      <c r="R356" s="153" t="s">
        <v>18673</v>
      </c>
      <c r="S356" s="152">
        <v>0</v>
      </c>
      <c r="T356" s="153" t="s">
        <v>18681</v>
      </c>
      <c r="U356" s="153" t="s">
        <v>18680</v>
      </c>
      <c r="V356" s="152">
        <v>2015</v>
      </c>
      <c r="W356" s="153" t="s">
        <v>18679</v>
      </c>
      <c r="AA356" s="153" t="s">
        <v>19222</v>
      </c>
      <c r="AB356" s="153" t="s">
        <v>19221</v>
      </c>
      <c r="AC356" s="153" t="s">
        <v>18676</v>
      </c>
      <c r="AD356" s="153" t="s">
        <v>18675</v>
      </c>
      <c r="AE356" s="153" t="s">
        <v>18674</v>
      </c>
      <c r="AF356" s="153" t="s">
        <v>18673</v>
      </c>
      <c r="AG356" s="152">
        <v>0</v>
      </c>
      <c r="AH356" s="153" t="s">
        <v>12212</v>
      </c>
      <c r="AI356" s="152">
        <v>2015</v>
      </c>
      <c r="AJ356" s="151">
        <v>32021</v>
      </c>
      <c r="AK356" s="147"/>
      <c r="AL356" s="148">
        <f t="shared" si="5"/>
        <v>30.517808219178082</v>
      </c>
    </row>
    <row r="357" spans="1:38" x14ac:dyDescent="0.25">
      <c r="A357" s="152">
        <v>742058</v>
      </c>
      <c r="B357" s="152">
        <v>184965</v>
      </c>
      <c r="C357" s="152">
        <v>152489</v>
      </c>
      <c r="D357" s="152">
        <v>53590</v>
      </c>
      <c r="E357" s="153" t="s">
        <v>19224</v>
      </c>
      <c r="F357" s="153" t="s">
        <v>19223</v>
      </c>
      <c r="G357" s="152">
        <v>35</v>
      </c>
      <c r="H357" s="153" t="s">
        <v>18687</v>
      </c>
      <c r="I357" s="153" t="s">
        <v>19245</v>
      </c>
      <c r="J357" s="153" t="s">
        <v>19244</v>
      </c>
      <c r="K357" s="152">
        <v>1</v>
      </c>
      <c r="L357" s="153" t="s">
        <v>19243</v>
      </c>
      <c r="M357" s="153" t="s">
        <v>18699</v>
      </c>
      <c r="N357" s="153" t="s">
        <v>18698</v>
      </c>
      <c r="O357" s="152">
        <v>0</v>
      </c>
      <c r="P357" s="153" t="s">
        <v>18703</v>
      </c>
      <c r="Q357" s="153" t="s">
        <v>18702</v>
      </c>
      <c r="R357" s="153" t="s">
        <v>18673</v>
      </c>
      <c r="S357" s="152">
        <v>0.83799999999999997</v>
      </c>
      <c r="T357" s="153" t="s">
        <v>18681</v>
      </c>
      <c r="U357" s="153" t="s">
        <v>18680</v>
      </c>
      <c r="V357" s="152">
        <v>2015</v>
      </c>
      <c r="W357" s="153" t="s">
        <v>18679</v>
      </c>
      <c r="AA357" s="153" t="s">
        <v>19222</v>
      </c>
      <c r="AB357" s="153" t="s">
        <v>19221</v>
      </c>
      <c r="AC357" s="153" t="s">
        <v>18676</v>
      </c>
      <c r="AD357" s="153" t="s">
        <v>18675</v>
      </c>
      <c r="AE357" s="153" t="s">
        <v>18674</v>
      </c>
      <c r="AF357" s="153" t="s">
        <v>18673</v>
      </c>
      <c r="AG357" s="152">
        <v>1E-4</v>
      </c>
      <c r="AH357" s="153" t="s">
        <v>12212</v>
      </c>
      <c r="AI357" s="152">
        <v>2015</v>
      </c>
      <c r="AJ357" s="151">
        <v>39286</v>
      </c>
      <c r="AK357" s="147"/>
      <c r="AL357" s="148">
        <f t="shared" si="5"/>
        <v>10.613698630136986</v>
      </c>
    </row>
    <row r="358" spans="1:38" x14ac:dyDescent="0.25">
      <c r="A358" s="152">
        <v>737350</v>
      </c>
      <c r="B358" s="152">
        <v>145561</v>
      </c>
      <c r="C358" s="152">
        <v>120314</v>
      </c>
      <c r="D358" s="152">
        <v>50772</v>
      </c>
      <c r="E358" s="153" t="s">
        <v>19507</v>
      </c>
      <c r="F358" s="153" t="s">
        <v>19506</v>
      </c>
      <c r="G358" s="152">
        <v>6</v>
      </c>
      <c r="H358" s="153" t="s">
        <v>18687</v>
      </c>
      <c r="I358" s="154" t="s">
        <v>18695</v>
      </c>
      <c r="J358" s="153" t="s">
        <v>19623</v>
      </c>
      <c r="K358" s="152">
        <v>1</v>
      </c>
      <c r="L358" s="153" t="s">
        <v>19505</v>
      </c>
      <c r="M358" s="153" t="s">
        <v>509</v>
      </c>
      <c r="N358" s="153" t="s">
        <v>509</v>
      </c>
      <c r="O358" s="152">
        <v>1.5E-3</v>
      </c>
      <c r="P358" s="153" t="s">
        <v>18707</v>
      </c>
      <c r="Q358" s="153" t="s">
        <v>18706</v>
      </c>
      <c r="R358" s="153" t="s">
        <v>18673</v>
      </c>
      <c r="S358" s="152">
        <v>0.14199999999999999</v>
      </c>
      <c r="T358" s="153" t="s">
        <v>18681</v>
      </c>
      <c r="U358" s="153" t="s">
        <v>18680</v>
      </c>
      <c r="V358" s="152">
        <v>2015</v>
      </c>
      <c r="W358" s="153" t="s">
        <v>18679</v>
      </c>
      <c r="AA358" s="153" t="s">
        <v>19222</v>
      </c>
      <c r="AB358" s="153" t="s">
        <v>19221</v>
      </c>
      <c r="AC358" s="153" t="s">
        <v>18676</v>
      </c>
      <c r="AD358" s="153" t="s">
        <v>18675</v>
      </c>
      <c r="AE358" s="153" t="s">
        <v>18674</v>
      </c>
      <c r="AF358" s="153" t="s">
        <v>18673</v>
      </c>
      <c r="AG358" s="152">
        <v>1E-3</v>
      </c>
      <c r="AH358" s="153" t="s">
        <v>12212</v>
      </c>
      <c r="AI358" s="152">
        <v>2015</v>
      </c>
      <c r="AJ358" s="151">
        <v>29738</v>
      </c>
      <c r="AK358" s="147"/>
      <c r="AL358" s="148">
        <f t="shared" si="5"/>
        <v>36.772602739726025</v>
      </c>
    </row>
    <row r="359" spans="1:38" x14ac:dyDescent="0.25">
      <c r="A359" s="152">
        <v>662515</v>
      </c>
      <c r="B359" s="152">
        <v>194175</v>
      </c>
      <c r="C359" s="152">
        <v>159539</v>
      </c>
      <c r="D359" s="152">
        <v>383381</v>
      </c>
      <c r="E359" s="153" t="s">
        <v>19028</v>
      </c>
      <c r="F359" s="153" t="s">
        <v>19027</v>
      </c>
      <c r="G359" s="152">
        <v>12</v>
      </c>
      <c r="H359" s="153" t="s">
        <v>18687</v>
      </c>
      <c r="I359" s="154" t="s">
        <v>18695</v>
      </c>
      <c r="J359" s="153" t="s">
        <v>20550</v>
      </c>
      <c r="K359" s="152">
        <v>1</v>
      </c>
      <c r="L359" s="153" t="s">
        <v>509</v>
      </c>
      <c r="M359" s="153" t="s">
        <v>509</v>
      </c>
      <c r="N359" s="153" t="s">
        <v>509</v>
      </c>
      <c r="O359" s="152">
        <v>1.5E-3</v>
      </c>
      <c r="P359" s="153" t="s">
        <v>18707</v>
      </c>
      <c r="Q359" s="153" t="s">
        <v>18706</v>
      </c>
      <c r="R359" s="153" t="s">
        <v>18673</v>
      </c>
      <c r="S359" s="152">
        <v>0.6</v>
      </c>
      <c r="T359" s="153" t="s">
        <v>18681</v>
      </c>
      <c r="U359" s="153" t="s">
        <v>18680</v>
      </c>
      <c r="V359" s="152">
        <v>2013</v>
      </c>
      <c r="W359" s="153" t="s">
        <v>18679</v>
      </c>
      <c r="AA359" s="153" t="s">
        <v>19025</v>
      </c>
      <c r="AB359" s="153" t="s">
        <v>19024</v>
      </c>
      <c r="AC359" s="153" t="s">
        <v>18676</v>
      </c>
      <c r="AD359" s="153" t="s">
        <v>18675</v>
      </c>
      <c r="AE359" s="153" t="s">
        <v>18674</v>
      </c>
      <c r="AF359" s="153" t="s">
        <v>18673</v>
      </c>
      <c r="AG359" s="152">
        <v>4.1999999999999997E-3</v>
      </c>
      <c r="AH359" s="153" t="s">
        <v>12212</v>
      </c>
      <c r="AI359" s="152">
        <v>2013</v>
      </c>
      <c r="AJ359" s="151">
        <v>41122</v>
      </c>
      <c r="AK359" s="147"/>
      <c r="AL359" s="148">
        <f t="shared" si="5"/>
        <v>5.5835616438356164</v>
      </c>
    </row>
    <row r="360" spans="1:38" x14ac:dyDescent="0.25">
      <c r="A360" s="152">
        <v>662521</v>
      </c>
      <c r="B360" s="152">
        <v>194173</v>
      </c>
      <c r="C360" s="152">
        <v>159537</v>
      </c>
      <c r="D360" s="152">
        <v>383381</v>
      </c>
      <c r="E360" s="153" t="s">
        <v>19028</v>
      </c>
      <c r="F360" s="153" t="s">
        <v>19027</v>
      </c>
      <c r="G360" s="152">
        <v>10</v>
      </c>
      <c r="H360" s="153" t="s">
        <v>18687</v>
      </c>
      <c r="I360" s="154" t="s">
        <v>18695</v>
      </c>
      <c r="J360" s="153" t="s">
        <v>20545</v>
      </c>
      <c r="K360" s="152">
        <v>1</v>
      </c>
      <c r="L360" s="153" t="s">
        <v>509</v>
      </c>
      <c r="M360" s="153" t="s">
        <v>509</v>
      </c>
      <c r="N360" s="153" t="s">
        <v>509</v>
      </c>
      <c r="O360" s="152">
        <v>1.5E-3</v>
      </c>
      <c r="P360" s="153" t="s">
        <v>18707</v>
      </c>
      <c r="Q360" s="153" t="s">
        <v>18706</v>
      </c>
      <c r="R360" s="153" t="s">
        <v>18673</v>
      </c>
      <c r="S360" s="152">
        <v>0.6</v>
      </c>
      <c r="T360" s="153" t="s">
        <v>18681</v>
      </c>
      <c r="U360" s="153" t="s">
        <v>18680</v>
      </c>
      <c r="V360" s="152">
        <v>2013</v>
      </c>
      <c r="W360" s="153" t="s">
        <v>18679</v>
      </c>
      <c r="AA360" s="153" t="s">
        <v>19025</v>
      </c>
      <c r="AB360" s="153" t="s">
        <v>19024</v>
      </c>
      <c r="AC360" s="153" t="s">
        <v>18676</v>
      </c>
      <c r="AD360" s="153" t="s">
        <v>18675</v>
      </c>
      <c r="AE360" s="153" t="s">
        <v>18674</v>
      </c>
      <c r="AF360" s="153" t="s">
        <v>18673</v>
      </c>
      <c r="AG360" s="152">
        <v>4.1999999999999997E-3</v>
      </c>
      <c r="AH360" s="153" t="s">
        <v>12212</v>
      </c>
      <c r="AI360" s="152">
        <v>2013</v>
      </c>
      <c r="AJ360" s="151">
        <v>41272</v>
      </c>
      <c r="AK360" s="147"/>
      <c r="AL360" s="148">
        <f t="shared" si="5"/>
        <v>5.1726027397260275</v>
      </c>
    </row>
    <row r="361" spans="1:38" x14ac:dyDescent="0.25">
      <c r="A361" s="152">
        <v>662488</v>
      </c>
      <c r="B361" s="152">
        <v>194172</v>
      </c>
      <c r="C361" s="152">
        <v>159536</v>
      </c>
      <c r="D361" s="152">
        <v>383381</v>
      </c>
      <c r="E361" s="153" t="s">
        <v>19028</v>
      </c>
      <c r="F361" s="153" t="s">
        <v>19027</v>
      </c>
      <c r="G361" s="152">
        <v>9</v>
      </c>
      <c r="H361" s="153" t="s">
        <v>18687</v>
      </c>
      <c r="I361" s="154" t="s">
        <v>18695</v>
      </c>
      <c r="J361" s="153" t="s">
        <v>19032</v>
      </c>
      <c r="K361" s="152">
        <v>1</v>
      </c>
      <c r="L361" s="153" t="s">
        <v>509</v>
      </c>
      <c r="M361" s="153" t="s">
        <v>509</v>
      </c>
      <c r="N361" s="153" t="s">
        <v>509</v>
      </c>
      <c r="O361" s="152">
        <v>1.5E-3</v>
      </c>
      <c r="P361" s="153" t="s">
        <v>18707</v>
      </c>
      <c r="Q361" s="153" t="s">
        <v>18706</v>
      </c>
      <c r="R361" s="153" t="s">
        <v>18673</v>
      </c>
      <c r="S361" s="152">
        <v>1.4999999999999999E-2</v>
      </c>
      <c r="T361" s="153" t="s">
        <v>18681</v>
      </c>
      <c r="U361" s="153" t="s">
        <v>18680</v>
      </c>
      <c r="V361" s="152">
        <v>2013</v>
      </c>
      <c r="W361" s="153" t="s">
        <v>18679</v>
      </c>
      <c r="AA361" s="153" t="s">
        <v>19025</v>
      </c>
      <c r="AB361" s="153" t="s">
        <v>19024</v>
      </c>
      <c r="AC361" s="153" t="s">
        <v>18676</v>
      </c>
      <c r="AD361" s="153" t="s">
        <v>18675</v>
      </c>
      <c r="AE361" s="153" t="s">
        <v>18674</v>
      </c>
      <c r="AF361" s="153" t="s">
        <v>18673</v>
      </c>
      <c r="AG361" s="152">
        <v>1E-4</v>
      </c>
      <c r="AH361" s="153" t="s">
        <v>12212</v>
      </c>
      <c r="AI361" s="152">
        <v>2013</v>
      </c>
      <c r="AJ361" s="151">
        <v>40695</v>
      </c>
      <c r="AK361" s="147"/>
      <c r="AL361" s="148">
        <f t="shared" si="5"/>
        <v>6.7534246575342465</v>
      </c>
    </row>
    <row r="362" spans="1:38" x14ac:dyDescent="0.25">
      <c r="A362" s="152">
        <v>662494</v>
      </c>
      <c r="B362" s="152">
        <v>194170</v>
      </c>
      <c r="C362" s="152">
        <v>159534</v>
      </c>
      <c r="D362" s="152">
        <v>383381</v>
      </c>
      <c r="E362" s="153" t="s">
        <v>19028</v>
      </c>
      <c r="F362" s="153" t="s">
        <v>19027</v>
      </c>
      <c r="G362" s="152">
        <v>7</v>
      </c>
      <c r="H362" s="153" t="s">
        <v>18687</v>
      </c>
      <c r="I362" s="154" t="s">
        <v>18695</v>
      </c>
      <c r="J362" s="153" t="s">
        <v>19031</v>
      </c>
      <c r="K362" s="152">
        <v>1</v>
      </c>
      <c r="L362" s="153" t="s">
        <v>509</v>
      </c>
      <c r="M362" s="153" t="s">
        <v>509</v>
      </c>
      <c r="N362" s="153" t="s">
        <v>509</v>
      </c>
      <c r="O362" s="152">
        <v>1.5E-3</v>
      </c>
      <c r="P362" s="153" t="s">
        <v>18707</v>
      </c>
      <c r="Q362" s="153" t="s">
        <v>18706</v>
      </c>
      <c r="R362" s="153" t="s">
        <v>18673</v>
      </c>
      <c r="S362" s="152">
        <v>1.14E-2</v>
      </c>
      <c r="T362" s="153" t="s">
        <v>18681</v>
      </c>
      <c r="U362" s="153" t="s">
        <v>18680</v>
      </c>
      <c r="V362" s="152">
        <v>2013</v>
      </c>
      <c r="W362" s="153" t="s">
        <v>18679</v>
      </c>
      <c r="AA362" s="153" t="s">
        <v>19025</v>
      </c>
      <c r="AB362" s="153" t="s">
        <v>19024</v>
      </c>
      <c r="AC362" s="153" t="s">
        <v>18676</v>
      </c>
      <c r="AD362" s="153" t="s">
        <v>18675</v>
      </c>
      <c r="AE362" s="153" t="s">
        <v>18674</v>
      </c>
      <c r="AF362" s="153" t="s">
        <v>18673</v>
      </c>
      <c r="AG362" s="152">
        <v>1E-4</v>
      </c>
      <c r="AH362" s="153" t="s">
        <v>12212</v>
      </c>
      <c r="AI362" s="152">
        <v>2013</v>
      </c>
      <c r="AJ362" s="151">
        <v>41272</v>
      </c>
      <c r="AK362" s="147"/>
      <c r="AL362" s="148">
        <f t="shared" si="5"/>
        <v>5.1726027397260275</v>
      </c>
    </row>
    <row r="363" spans="1:38" x14ac:dyDescent="0.25">
      <c r="A363" s="152">
        <v>662497</v>
      </c>
      <c r="B363" s="152">
        <v>194169</v>
      </c>
      <c r="C363" s="152">
        <v>159533</v>
      </c>
      <c r="D363" s="152">
        <v>383381</v>
      </c>
      <c r="E363" s="153" t="s">
        <v>19028</v>
      </c>
      <c r="F363" s="153" t="s">
        <v>19027</v>
      </c>
      <c r="G363" s="152">
        <v>6</v>
      </c>
      <c r="H363" s="153" t="s">
        <v>18687</v>
      </c>
      <c r="I363" s="154" t="s">
        <v>18695</v>
      </c>
      <c r="J363" s="153" t="s">
        <v>19026</v>
      </c>
      <c r="K363" s="152">
        <v>1</v>
      </c>
      <c r="L363" s="153" t="s">
        <v>509</v>
      </c>
      <c r="M363" s="153" t="s">
        <v>509</v>
      </c>
      <c r="N363" s="153" t="s">
        <v>509</v>
      </c>
      <c r="O363" s="152">
        <v>1.5E-3</v>
      </c>
      <c r="P363" s="153" t="s">
        <v>18707</v>
      </c>
      <c r="Q363" s="153" t="s">
        <v>18706</v>
      </c>
      <c r="R363" s="153" t="s">
        <v>18673</v>
      </c>
      <c r="S363" s="152">
        <v>1.14E-2</v>
      </c>
      <c r="T363" s="153" t="s">
        <v>18681</v>
      </c>
      <c r="U363" s="153" t="s">
        <v>18680</v>
      </c>
      <c r="V363" s="152">
        <v>2013</v>
      </c>
      <c r="W363" s="153" t="s">
        <v>18679</v>
      </c>
      <c r="AA363" s="153" t="s">
        <v>19025</v>
      </c>
      <c r="AB363" s="153" t="s">
        <v>19024</v>
      </c>
      <c r="AC363" s="153" t="s">
        <v>18676</v>
      </c>
      <c r="AD363" s="153" t="s">
        <v>18675</v>
      </c>
      <c r="AE363" s="153" t="s">
        <v>18674</v>
      </c>
      <c r="AF363" s="153" t="s">
        <v>18673</v>
      </c>
      <c r="AG363" s="152">
        <v>1E-4</v>
      </c>
      <c r="AH363" s="153" t="s">
        <v>12212</v>
      </c>
      <c r="AI363" s="152">
        <v>2013</v>
      </c>
      <c r="AJ363" s="151">
        <v>41272</v>
      </c>
      <c r="AK363" s="147"/>
      <c r="AL363" s="148">
        <f t="shared" si="5"/>
        <v>5.1726027397260275</v>
      </c>
    </row>
    <row r="364" spans="1:38" x14ac:dyDescent="0.25">
      <c r="A364" s="152">
        <v>680353</v>
      </c>
      <c r="B364" s="152">
        <v>155746</v>
      </c>
      <c r="C364" s="152">
        <v>129833</v>
      </c>
      <c r="D364" s="152">
        <v>52504</v>
      </c>
      <c r="E364" s="153" t="s">
        <v>20567</v>
      </c>
      <c r="F364" s="153" t="s">
        <v>20566</v>
      </c>
      <c r="G364" s="152">
        <v>4</v>
      </c>
      <c r="H364" s="153" t="s">
        <v>18687</v>
      </c>
      <c r="I364" s="154" t="s">
        <v>18695</v>
      </c>
      <c r="J364" s="153" t="s">
        <v>20565</v>
      </c>
      <c r="K364" s="152">
        <v>1</v>
      </c>
      <c r="L364" s="153" t="s">
        <v>20564</v>
      </c>
      <c r="M364" s="153" t="s">
        <v>509</v>
      </c>
      <c r="N364" s="153" t="s">
        <v>509</v>
      </c>
      <c r="O364" s="152">
        <v>1.5E-3</v>
      </c>
      <c r="P364" s="153" t="s">
        <v>18745</v>
      </c>
      <c r="Q364" s="153" t="s">
        <v>18744</v>
      </c>
      <c r="R364" s="153" t="s">
        <v>18673</v>
      </c>
      <c r="S364" s="152">
        <v>0.2</v>
      </c>
      <c r="T364" s="153" t="s">
        <v>18681</v>
      </c>
      <c r="U364" s="153" t="s">
        <v>18680</v>
      </c>
      <c r="V364" s="152">
        <v>2013</v>
      </c>
      <c r="W364" s="153" t="s">
        <v>18679</v>
      </c>
      <c r="AA364" s="153" t="s">
        <v>19486</v>
      </c>
      <c r="AB364" s="153" t="s">
        <v>19485</v>
      </c>
      <c r="AC364" s="153" t="s">
        <v>18676</v>
      </c>
      <c r="AD364" s="153" t="s">
        <v>18675</v>
      </c>
      <c r="AE364" s="153" t="s">
        <v>18674</v>
      </c>
      <c r="AF364" s="153" t="s">
        <v>18673</v>
      </c>
      <c r="AG364" s="152">
        <v>4.3E-3</v>
      </c>
      <c r="AH364" s="153" t="s">
        <v>12212</v>
      </c>
      <c r="AI364" s="152">
        <v>2013</v>
      </c>
      <c r="AJ364" s="151">
        <v>32232</v>
      </c>
      <c r="AK364" s="147"/>
      <c r="AL364" s="148">
        <f t="shared" si="5"/>
        <v>29.93972602739726</v>
      </c>
    </row>
    <row r="365" spans="1:38" x14ac:dyDescent="0.25">
      <c r="A365" s="152">
        <v>686197</v>
      </c>
      <c r="B365" s="152">
        <v>146912</v>
      </c>
      <c r="C365" s="152">
        <v>121440</v>
      </c>
      <c r="D365" s="152">
        <v>51014</v>
      </c>
      <c r="E365" s="153" t="s">
        <v>21340</v>
      </c>
      <c r="F365" s="153" t="s">
        <v>21339</v>
      </c>
      <c r="G365" s="152">
        <v>5</v>
      </c>
      <c r="H365" s="153" t="s">
        <v>18687</v>
      </c>
      <c r="I365" s="153" t="s">
        <v>19774</v>
      </c>
      <c r="J365" s="153" t="s">
        <v>21338</v>
      </c>
      <c r="K365" s="152">
        <v>1</v>
      </c>
      <c r="L365" s="153" t="s">
        <v>21337</v>
      </c>
      <c r="M365" s="153" t="s">
        <v>509</v>
      </c>
      <c r="N365" s="153" t="s">
        <v>509</v>
      </c>
      <c r="O365" s="152">
        <v>0</v>
      </c>
      <c r="P365" s="153" t="s">
        <v>18745</v>
      </c>
      <c r="Q365" s="153" t="s">
        <v>18744</v>
      </c>
      <c r="R365" s="153" t="s">
        <v>18673</v>
      </c>
      <c r="S365" s="152">
        <v>0.1</v>
      </c>
      <c r="T365" s="153" t="s">
        <v>18681</v>
      </c>
      <c r="U365" s="153" t="s">
        <v>18680</v>
      </c>
      <c r="V365" s="152">
        <v>2013</v>
      </c>
      <c r="W365" s="153" t="s">
        <v>18679</v>
      </c>
      <c r="AA365" s="153" t="s">
        <v>20075</v>
      </c>
      <c r="AB365" s="153" t="s">
        <v>20074</v>
      </c>
      <c r="AC365" s="153" t="s">
        <v>18676</v>
      </c>
      <c r="AD365" s="153" t="s">
        <v>18675</v>
      </c>
      <c r="AE365" s="153" t="s">
        <v>18674</v>
      </c>
      <c r="AF365" s="153" t="s">
        <v>18673</v>
      </c>
      <c r="AG365" s="152">
        <v>2.0999999999999999E-3</v>
      </c>
      <c r="AH365" s="153" t="s">
        <v>12212</v>
      </c>
      <c r="AI365" s="152">
        <v>2013</v>
      </c>
      <c r="AJ365" s="151">
        <v>33512</v>
      </c>
      <c r="AK365" s="147"/>
      <c r="AL365" s="148">
        <f t="shared" si="5"/>
        <v>26.432876712328767</v>
      </c>
    </row>
    <row r="366" spans="1:38" x14ac:dyDescent="0.25">
      <c r="A366" s="152">
        <v>740347</v>
      </c>
      <c r="B366" s="152">
        <v>160967</v>
      </c>
      <c r="C366" s="152">
        <v>138305</v>
      </c>
      <c r="D366" s="152">
        <v>194310</v>
      </c>
      <c r="E366" s="153" t="s">
        <v>19307</v>
      </c>
      <c r="F366" s="153" t="s">
        <v>19306</v>
      </c>
      <c r="G366" s="152">
        <v>1</v>
      </c>
      <c r="H366" s="153" t="s">
        <v>18687</v>
      </c>
      <c r="I366" s="154" t="s">
        <v>21629</v>
      </c>
      <c r="J366" s="153" t="s">
        <v>21628</v>
      </c>
      <c r="K366" s="152">
        <v>2</v>
      </c>
      <c r="L366" s="153" t="s">
        <v>18708</v>
      </c>
      <c r="M366" s="153" t="s">
        <v>509</v>
      </c>
      <c r="N366" s="153" t="s">
        <v>509</v>
      </c>
      <c r="O366" s="152">
        <v>1.5E-3</v>
      </c>
      <c r="P366" s="153" t="s">
        <v>18683</v>
      </c>
      <c r="Q366" s="153" t="s">
        <v>18682</v>
      </c>
      <c r="R366" s="153" t="s">
        <v>18673</v>
      </c>
      <c r="S366" s="152">
        <v>258.2</v>
      </c>
      <c r="T366" s="153" t="s">
        <v>18681</v>
      </c>
      <c r="U366" s="153" t="s">
        <v>18680</v>
      </c>
      <c r="V366" s="152">
        <v>2015</v>
      </c>
      <c r="W366" s="153" t="s">
        <v>18679</v>
      </c>
      <c r="AA366" s="153" t="s">
        <v>18715</v>
      </c>
      <c r="AB366" s="153" t="s">
        <v>18714</v>
      </c>
      <c r="AC366" s="153" t="s">
        <v>18676</v>
      </c>
      <c r="AD366" s="153" t="s">
        <v>18675</v>
      </c>
      <c r="AE366" s="153" t="s">
        <v>18674</v>
      </c>
      <c r="AF366" s="153" t="s">
        <v>18673</v>
      </c>
      <c r="AG366" s="152">
        <v>0.151</v>
      </c>
      <c r="AH366" s="153" t="s">
        <v>12212</v>
      </c>
      <c r="AI366" s="152">
        <v>2015</v>
      </c>
      <c r="AJ366" s="151">
        <v>33725</v>
      </c>
      <c r="AK366" s="147"/>
      <c r="AL366" s="148">
        <f t="shared" si="5"/>
        <v>25.849315068493151</v>
      </c>
    </row>
    <row r="367" spans="1:38" x14ac:dyDescent="0.25">
      <c r="A367" s="152">
        <v>740328</v>
      </c>
      <c r="B367" s="152">
        <v>160968</v>
      </c>
      <c r="C367" s="152">
        <v>138306</v>
      </c>
      <c r="D367" s="152">
        <v>194310</v>
      </c>
      <c r="E367" s="153" t="s">
        <v>19307</v>
      </c>
      <c r="F367" s="153" t="s">
        <v>19306</v>
      </c>
      <c r="G367" s="152">
        <v>2</v>
      </c>
      <c r="H367" s="153" t="s">
        <v>18687</v>
      </c>
      <c r="I367" s="154" t="s">
        <v>18695</v>
      </c>
      <c r="J367" s="153" t="s">
        <v>20232</v>
      </c>
      <c r="K367" s="152">
        <v>1</v>
      </c>
      <c r="L367" s="153" t="s">
        <v>20232</v>
      </c>
      <c r="M367" s="153" t="s">
        <v>509</v>
      </c>
      <c r="N367" s="153" t="s">
        <v>509</v>
      </c>
      <c r="O367" s="152">
        <v>1.5E-3</v>
      </c>
      <c r="P367" s="153" t="s">
        <v>18722</v>
      </c>
      <c r="Q367" s="153" t="s">
        <v>18721</v>
      </c>
      <c r="R367" s="153" t="s">
        <v>18673</v>
      </c>
      <c r="S367" s="152">
        <v>0.75</v>
      </c>
      <c r="T367" s="153" t="s">
        <v>18681</v>
      </c>
      <c r="U367" s="153" t="s">
        <v>18680</v>
      </c>
      <c r="V367" s="152">
        <v>2015</v>
      </c>
      <c r="W367" s="153" t="s">
        <v>18679</v>
      </c>
      <c r="AA367" s="153" t="s">
        <v>18715</v>
      </c>
      <c r="AB367" s="153" t="s">
        <v>18714</v>
      </c>
      <c r="AC367" s="153" t="s">
        <v>18676</v>
      </c>
      <c r="AD367" s="153" t="s">
        <v>18675</v>
      </c>
      <c r="AE367" s="153" t="s">
        <v>18674</v>
      </c>
      <c r="AF367" s="153" t="s">
        <v>18673</v>
      </c>
      <c r="AG367" s="152">
        <v>2.3999999999999998E-3</v>
      </c>
      <c r="AH367" s="153" t="s">
        <v>12212</v>
      </c>
      <c r="AI367" s="152">
        <v>2015</v>
      </c>
      <c r="AJ367" s="151">
        <v>33608</v>
      </c>
      <c r="AK367" s="147"/>
      <c r="AL367" s="148">
        <f t="shared" si="5"/>
        <v>26.169863013698631</v>
      </c>
    </row>
    <row r="368" spans="1:38" x14ac:dyDescent="0.25">
      <c r="A368" s="152">
        <v>740338</v>
      </c>
      <c r="B368" s="152">
        <v>186517</v>
      </c>
      <c r="C368" s="152">
        <v>153734</v>
      </c>
      <c r="D368" s="152">
        <v>194310</v>
      </c>
      <c r="E368" s="153" t="s">
        <v>19307</v>
      </c>
      <c r="F368" s="153" t="s">
        <v>19306</v>
      </c>
      <c r="G368" s="152">
        <v>14</v>
      </c>
      <c r="H368" s="153" t="s">
        <v>18687</v>
      </c>
      <c r="I368" s="154" t="s">
        <v>18685</v>
      </c>
      <c r="J368" s="153" t="s">
        <v>21522</v>
      </c>
      <c r="K368" s="152">
        <v>2</v>
      </c>
      <c r="L368" s="153" t="s">
        <v>18684</v>
      </c>
      <c r="M368" s="153" t="s">
        <v>509</v>
      </c>
      <c r="N368" s="153" t="s">
        <v>509</v>
      </c>
      <c r="O368" s="152">
        <v>1.5E-3</v>
      </c>
      <c r="P368" s="153" t="s">
        <v>18683</v>
      </c>
      <c r="Q368" s="153" t="s">
        <v>18682</v>
      </c>
      <c r="R368" s="153" t="s">
        <v>18673</v>
      </c>
      <c r="S368" s="152">
        <v>23.57</v>
      </c>
      <c r="T368" s="153" t="s">
        <v>18681</v>
      </c>
      <c r="U368" s="153" t="s">
        <v>18680</v>
      </c>
      <c r="V368" s="152">
        <v>2015</v>
      </c>
      <c r="W368" s="153" t="s">
        <v>18679</v>
      </c>
      <c r="AA368" s="153" t="s">
        <v>18715</v>
      </c>
      <c r="AB368" s="153" t="s">
        <v>18714</v>
      </c>
      <c r="AC368" s="153" t="s">
        <v>18676</v>
      </c>
      <c r="AD368" s="153" t="s">
        <v>18675</v>
      </c>
      <c r="AE368" s="153" t="s">
        <v>18674</v>
      </c>
      <c r="AF368" s="153" t="s">
        <v>18673</v>
      </c>
      <c r="AG368" s="152">
        <v>4.1000000000000002E-2</v>
      </c>
      <c r="AH368" s="153" t="s">
        <v>12212</v>
      </c>
      <c r="AI368" s="152">
        <v>2015</v>
      </c>
      <c r="AJ368" s="151">
        <v>39813</v>
      </c>
      <c r="AK368" s="147"/>
      <c r="AL368" s="148">
        <f t="shared" si="5"/>
        <v>9.169863013698631</v>
      </c>
    </row>
    <row r="369" spans="1:38" x14ac:dyDescent="0.25">
      <c r="A369" s="152">
        <v>720486</v>
      </c>
      <c r="B369" s="152">
        <v>192755</v>
      </c>
      <c r="C369" s="152">
        <v>158506</v>
      </c>
      <c r="D369" s="152">
        <v>54297</v>
      </c>
      <c r="E369" s="153" t="s">
        <v>19064</v>
      </c>
      <c r="F369" s="153" t="s">
        <v>19063</v>
      </c>
      <c r="G369" s="152">
        <v>16</v>
      </c>
      <c r="H369" s="153" t="s">
        <v>18687</v>
      </c>
      <c r="I369" s="154" t="s">
        <v>18695</v>
      </c>
      <c r="J369" s="153" t="s">
        <v>19701</v>
      </c>
      <c r="K369" s="152">
        <v>1</v>
      </c>
      <c r="L369" s="153" t="s">
        <v>18955</v>
      </c>
      <c r="M369" s="153" t="s">
        <v>509</v>
      </c>
      <c r="N369" s="153" t="s">
        <v>509</v>
      </c>
      <c r="O369" s="152">
        <v>1.5E-3</v>
      </c>
      <c r="P369" s="153" t="s">
        <v>18693</v>
      </c>
      <c r="Q369" s="153" t="s">
        <v>18692</v>
      </c>
      <c r="R369" s="153" t="s">
        <v>18673</v>
      </c>
      <c r="S369" s="152">
        <v>0.05</v>
      </c>
      <c r="T369" s="153" t="s">
        <v>18681</v>
      </c>
      <c r="U369" s="153" t="s">
        <v>18680</v>
      </c>
      <c r="V369" s="152">
        <v>2014</v>
      </c>
      <c r="W369" s="153" t="s">
        <v>18679</v>
      </c>
      <c r="AA369" s="153" t="s">
        <v>18726</v>
      </c>
      <c r="AB369" s="153" t="s">
        <v>18725</v>
      </c>
      <c r="AC369" s="153" t="s">
        <v>18676</v>
      </c>
      <c r="AD369" s="153" t="s">
        <v>18675</v>
      </c>
      <c r="AE369" s="153" t="s">
        <v>18674</v>
      </c>
      <c r="AF369" s="153" t="s">
        <v>18673</v>
      </c>
      <c r="AG369" s="152">
        <v>1.1000000000000001E-3</v>
      </c>
      <c r="AH369" s="153" t="s">
        <v>12212</v>
      </c>
      <c r="AI369" s="152">
        <v>2014</v>
      </c>
      <c r="AJ369" s="151">
        <v>40452</v>
      </c>
      <c r="AK369" s="147"/>
      <c r="AL369" s="148">
        <f t="shared" si="5"/>
        <v>7.419178082191781</v>
      </c>
    </row>
    <row r="370" spans="1:38" x14ac:dyDescent="0.25">
      <c r="A370" s="152">
        <v>720503</v>
      </c>
      <c r="B370" s="152">
        <v>196212</v>
      </c>
      <c r="C370" s="152">
        <v>161256</v>
      </c>
      <c r="D370" s="152">
        <v>54297</v>
      </c>
      <c r="E370" s="153" t="s">
        <v>19064</v>
      </c>
      <c r="F370" s="153" t="s">
        <v>19063</v>
      </c>
      <c r="G370" s="152">
        <v>17</v>
      </c>
      <c r="H370" s="153" t="s">
        <v>18687</v>
      </c>
      <c r="I370" s="154" t="s">
        <v>18695</v>
      </c>
      <c r="J370" s="153" t="s">
        <v>19700</v>
      </c>
      <c r="K370" s="152">
        <v>1</v>
      </c>
      <c r="L370" s="153" t="s">
        <v>18866</v>
      </c>
      <c r="M370" s="153" t="s">
        <v>509</v>
      </c>
      <c r="N370" s="153" t="s">
        <v>509</v>
      </c>
      <c r="O370" s="152">
        <v>1.5E-3</v>
      </c>
      <c r="P370" s="153" t="s">
        <v>18693</v>
      </c>
      <c r="Q370" s="153" t="s">
        <v>18692</v>
      </c>
      <c r="R370" s="153" t="s">
        <v>18673</v>
      </c>
      <c r="S370" s="152">
        <v>0.05</v>
      </c>
      <c r="T370" s="153" t="s">
        <v>18681</v>
      </c>
      <c r="U370" s="153" t="s">
        <v>18680</v>
      </c>
      <c r="V370" s="152">
        <v>2014</v>
      </c>
      <c r="W370" s="153" t="s">
        <v>18679</v>
      </c>
      <c r="AA370" s="153" t="s">
        <v>18726</v>
      </c>
      <c r="AB370" s="153" t="s">
        <v>18725</v>
      </c>
      <c r="AC370" s="153" t="s">
        <v>18676</v>
      </c>
      <c r="AD370" s="153" t="s">
        <v>18675</v>
      </c>
      <c r="AE370" s="153" t="s">
        <v>18674</v>
      </c>
      <c r="AF370" s="153" t="s">
        <v>18673</v>
      </c>
      <c r="AG370" s="152">
        <v>1.1000000000000001E-3</v>
      </c>
      <c r="AH370" s="153" t="s">
        <v>12212</v>
      </c>
      <c r="AI370" s="152">
        <v>2014</v>
      </c>
      <c r="AJ370" s="151">
        <v>41049</v>
      </c>
      <c r="AK370" s="147"/>
      <c r="AL370" s="148">
        <f t="shared" si="5"/>
        <v>5.7835616438356166</v>
      </c>
    </row>
    <row r="371" spans="1:38" x14ac:dyDescent="0.25">
      <c r="A371" s="152">
        <v>720507</v>
      </c>
      <c r="B371" s="152">
        <v>196213</v>
      </c>
      <c r="C371" s="152">
        <v>161257</v>
      </c>
      <c r="D371" s="152">
        <v>54297</v>
      </c>
      <c r="E371" s="153" t="s">
        <v>19064</v>
      </c>
      <c r="F371" s="153" t="s">
        <v>19063</v>
      </c>
      <c r="G371" s="152">
        <v>18</v>
      </c>
      <c r="H371" s="153" t="s">
        <v>18687</v>
      </c>
      <c r="I371" s="154" t="s">
        <v>18695</v>
      </c>
      <c r="J371" s="153" t="s">
        <v>19699</v>
      </c>
      <c r="K371" s="152">
        <v>1</v>
      </c>
      <c r="L371" s="153" t="s">
        <v>18866</v>
      </c>
      <c r="M371" s="153" t="s">
        <v>509</v>
      </c>
      <c r="N371" s="153" t="s">
        <v>509</v>
      </c>
      <c r="O371" s="152">
        <v>1.5E-3</v>
      </c>
      <c r="P371" s="153" t="s">
        <v>18693</v>
      </c>
      <c r="Q371" s="153" t="s">
        <v>18692</v>
      </c>
      <c r="R371" s="153" t="s">
        <v>18673</v>
      </c>
      <c r="S371" s="152">
        <v>0.05</v>
      </c>
      <c r="T371" s="153" t="s">
        <v>18681</v>
      </c>
      <c r="U371" s="153" t="s">
        <v>18680</v>
      </c>
      <c r="V371" s="152">
        <v>2014</v>
      </c>
      <c r="W371" s="153" t="s">
        <v>18679</v>
      </c>
      <c r="AA371" s="153" t="s">
        <v>18726</v>
      </c>
      <c r="AB371" s="153" t="s">
        <v>18725</v>
      </c>
      <c r="AC371" s="153" t="s">
        <v>18676</v>
      </c>
      <c r="AD371" s="153" t="s">
        <v>18675</v>
      </c>
      <c r="AE371" s="153" t="s">
        <v>18674</v>
      </c>
      <c r="AF371" s="153" t="s">
        <v>18673</v>
      </c>
      <c r="AG371" s="152">
        <v>1.1000000000000001E-3</v>
      </c>
      <c r="AH371" s="153" t="s">
        <v>12212</v>
      </c>
      <c r="AI371" s="152">
        <v>2014</v>
      </c>
      <c r="AJ371" s="151">
        <v>41426</v>
      </c>
      <c r="AK371" s="147"/>
      <c r="AL371" s="148">
        <f t="shared" si="5"/>
        <v>4.7506849315068491</v>
      </c>
    </row>
    <row r="372" spans="1:38" x14ac:dyDescent="0.25">
      <c r="A372" s="152">
        <v>720511</v>
      </c>
      <c r="B372" s="152">
        <v>196214</v>
      </c>
      <c r="C372" s="152">
        <v>161258</v>
      </c>
      <c r="D372" s="152">
        <v>54297</v>
      </c>
      <c r="E372" s="153" t="s">
        <v>19064</v>
      </c>
      <c r="F372" s="153" t="s">
        <v>19063</v>
      </c>
      <c r="G372" s="152">
        <v>19</v>
      </c>
      <c r="H372" s="153" t="s">
        <v>18687</v>
      </c>
      <c r="I372" s="154" t="s">
        <v>18695</v>
      </c>
      <c r="J372" s="153" t="s">
        <v>19150</v>
      </c>
      <c r="K372" s="152">
        <v>1</v>
      </c>
      <c r="L372" s="153" t="s">
        <v>18866</v>
      </c>
      <c r="M372" s="153" t="s">
        <v>509</v>
      </c>
      <c r="N372" s="153" t="s">
        <v>509</v>
      </c>
      <c r="O372" s="152">
        <v>1.5E-3</v>
      </c>
      <c r="P372" s="153" t="s">
        <v>18693</v>
      </c>
      <c r="Q372" s="153" t="s">
        <v>18692</v>
      </c>
      <c r="R372" s="153" t="s">
        <v>18673</v>
      </c>
      <c r="S372" s="152">
        <v>1.4999999999999999E-2</v>
      </c>
      <c r="T372" s="153" t="s">
        <v>18681</v>
      </c>
      <c r="U372" s="153" t="s">
        <v>18680</v>
      </c>
      <c r="V372" s="152">
        <v>2014</v>
      </c>
      <c r="W372" s="153" t="s">
        <v>18679</v>
      </c>
      <c r="AA372" s="153" t="s">
        <v>18726</v>
      </c>
      <c r="AB372" s="153" t="s">
        <v>18725</v>
      </c>
      <c r="AC372" s="153" t="s">
        <v>18676</v>
      </c>
      <c r="AD372" s="153" t="s">
        <v>18675</v>
      </c>
      <c r="AE372" s="153" t="s">
        <v>18674</v>
      </c>
      <c r="AF372" s="153" t="s">
        <v>18673</v>
      </c>
      <c r="AG372" s="152">
        <v>2.9999999999999997E-4</v>
      </c>
      <c r="AH372" s="153" t="s">
        <v>12212</v>
      </c>
      <c r="AI372" s="152">
        <v>2014</v>
      </c>
      <c r="AJ372" s="151">
        <v>40954</v>
      </c>
      <c r="AK372" s="147"/>
      <c r="AL372" s="148">
        <f t="shared" si="5"/>
        <v>6.043835616438356</v>
      </c>
    </row>
    <row r="373" spans="1:38" x14ac:dyDescent="0.25">
      <c r="A373" s="152">
        <v>720490</v>
      </c>
      <c r="B373" s="152">
        <v>188015</v>
      </c>
      <c r="C373" s="152">
        <v>155019</v>
      </c>
      <c r="D373" s="152">
        <v>54297</v>
      </c>
      <c r="E373" s="153" t="s">
        <v>19064</v>
      </c>
      <c r="F373" s="153" t="s">
        <v>19063</v>
      </c>
      <c r="G373" s="152">
        <v>15</v>
      </c>
      <c r="H373" s="153" t="s">
        <v>18687</v>
      </c>
      <c r="I373" s="154" t="s">
        <v>18695</v>
      </c>
      <c r="J373" s="153" t="s">
        <v>19062</v>
      </c>
      <c r="K373" s="152">
        <v>1</v>
      </c>
      <c r="L373" s="153" t="s">
        <v>18955</v>
      </c>
      <c r="M373" s="153" t="s">
        <v>509</v>
      </c>
      <c r="N373" s="153" t="s">
        <v>509</v>
      </c>
      <c r="O373" s="152">
        <v>1.5E-3</v>
      </c>
      <c r="P373" s="153" t="s">
        <v>18693</v>
      </c>
      <c r="Q373" s="153" t="s">
        <v>18692</v>
      </c>
      <c r="R373" s="153" t="s">
        <v>18673</v>
      </c>
      <c r="S373" s="152">
        <v>0.01</v>
      </c>
      <c r="T373" s="153" t="s">
        <v>18681</v>
      </c>
      <c r="U373" s="153" t="s">
        <v>18680</v>
      </c>
      <c r="V373" s="152">
        <v>2014</v>
      </c>
      <c r="W373" s="153" t="s">
        <v>18679</v>
      </c>
      <c r="AA373" s="153" t="s">
        <v>18726</v>
      </c>
      <c r="AB373" s="153" t="s">
        <v>18725</v>
      </c>
      <c r="AC373" s="153" t="s">
        <v>18676</v>
      </c>
      <c r="AD373" s="153" t="s">
        <v>18675</v>
      </c>
      <c r="AE373" s="153" t="s">
        <v>18674</v>
      </c>
      <c r="AF373" s="153" t="s">
        <v>18673</v>
      </c>
      <c r="AG373" s="152">
        <v>2.0000000000000001E-4</v>
      </c>
      <c r="AH373" s="153" t="s">
        <v>12212</v>
      </c>
      <c r="AI373" s="152">
        <v>2014</v>
      </c>
      <c r="AJ373" s="151">
        <v>39234</v>
      </c>
      <c r="AK373" s="147"/>
      <c r="AL373" s="148">
        <f t="shared" si="5"/>
        <v>10.756164383561643</v>
      </c>
    </row>
    <row r="374" spans="1:38" x14ac:dyDescent="0.25">
      <c r="A374" s="152">
        <v>691427</v>
      </c>
      <c r="B374" s="152">
        <v>195362</v>
      </c>
      <c r="C374" s="152">
        <v>160566</v>
      </c>
      <c r="D374" s="152">
        <v>53443</v>
      </c>
      <c r="E374" s="153" t="s">
        <v>20807</v>
      </c>
      <c r="F374" s="153" t="s">
        <v>20806</v>
      </c>
      <c r="G374" s="152">
        <v>15</v>
      </c>
      <c r="H374" s="153" t="s">
        <v>18687</v>
      </c>
      <c r="I374" s="154" t="s">
        <v>18695</v>
      </c>
      <c r="J374" s="153" t="s">
        <v>20805</v>
      </c>
      <c r="K374" s="152">
        <v>1</v>
      </c>
      <c r="L374" s="153" t="s">
        <v>509</v>
      </c>
      <c r="M374" s="153" t="s">
        <v>509</v>
      </c>
      <c r="N374" s="153" t="s">
        <v>509</v>
      </c>
      <c r="O374" s="152">
        <v>1.5E-3</v>
      </c>
      <c r="P374" s="153" t="s">
        <v>18693</v>
      </c>
      <c r="Q374" s="153" t="s">
        <v>18692</v>
      </c>
      <c r="R374" s="153" t="s">
        <v>18673</v>
      </c>
      <c r="S374" s="152">
        <v>0.31509999999999999</v>
      </c>
      <c r="T374" s="153" t="s">
        <v>18681</v>
      </c>
      <c r="U374" s="153" t="s">
        <v>18680</v>
      </c>
      <c r="V374" s="152">
        <v>2013</v>
      </c>
      <c r="W374" s="153" t="s">
        <v>18679</v>
      </c>
      <c r="AA374" s="153" t="s">
        <v>18731</v>
      </c>
      <c r="AB374" s="153" t="s">
        <v>18730</v>
      </c>
      <c r="AC374" s="153" t="s">
        <v>18676</v>
      </c>
      <c r="AD374" s="153" t="s">
        <v>18675</v>
      </c>
      <c r="AE374" s="153" t="s">
        <v>18674</v>
      </c>
      <c r="AF374" s="153" t="s">
        <v>18673</v>
      </c>
      <c r="AG374" s="152">
        <v>6.7000000000000002E-3</v>
      </c>
      <c r="AH374" s="153" t="s">
        <v>12212</v>
      </c>
      <c r="AI374" s="152">
        <v>2013</v>
      </c>
      <c r="AJ374" s="151">
        <v>41304</v>
      </c>
      <c r="AK374" s="147"/>
      <c r="AL374" s="148">
        <f t="shared" si="5"/>
        <v>5.0849315068493155</v>
      </c>
    </row>
    <row r="375" spans="1:38" x14ac:dyDescent="0.25">
      <c r="A375" s="152">
        <v>747200</v>
      </c>
      <c r="B375" s="152">
        <v>188651</v>
      </c>
      <c r="C375" s="152">
        <v>155523</v>
      </c>
      <c r="D375" s="152">
        <v>50271</v>
      </c>
      <c r="E375" s="153" t="s">
        <v>19674</v>
      </c>
      <c r="F375" s="153" t="s">
        <v>19673</v>
      </c>
      <c r="G375" s="152">
        <v>15</v>
      </c>
      <c r="H375" s="153" t="s">
        <v>18687</v>
      </c>
      <c r="I375" s="154" t="s">
        <v>18695</v>
      </c>
      <c r="J375" s="153" t="s">
        <v>20589</v>
      </c>
      <c r="K375" s="152">
        <v>1</v>
      </c>
      <c r="L375" s="153" t="s">
        <v>509</v>
      </c>
      <c r="M375" s="153" t="s">
        <v>509</v>
      </c>
      <c r="N375" s="153" t="s">
        <v>509</v>
      </c>
      <c r="O375" s="152">
        <v>1.5E-3</v>
      </c>
      <c r="P375" s="153" t="s">
        <v>18693</v>
      </c>
      <c r="Q375" s="153" t="s">
        <v>18692</v>
      </c>
      <c r="R375" s="153" t="s">
        <v>18673</v>
      </c>
      <c r="S375" s="152">
        <v>0.21579999999999999</v>
      </c>
      <c r="T375" s="153" t="s">
        <v>18681</v>
      </c>
      <c r="U375" s="153" t="s">
        <v>18680</v>
      </c>
      <c r="V375" s="152">
        <v>2015</v>
      </c>
      <c r="W375" s="153" t="s">
        <v>18679</v>
      </c>
      <c r="AA375" s="153" t="s">
        <v>18731</v>
      </c>
      <c r="AB375" s="153" t="s">
        <v>18730</v>
      </c>
      <c r="AC375" s="153" t="s">
        <v>18676</v>
      </c>
      <c r="AD375" s="153" t="s">
        <v>18675</v>
      </c>
      <c r="AE375" s="153" t="s">
        <v>18674</v>
      </c>
      <c r="AF375" s="153" t="s">
        <v>18673</v>
      </c>
      <c r="AG375" s="152">
        <v>4.5999999999999999E-3</v>
      </c>
      <c r="AH375" s="153" t="s">
        <v>12212</v>
      </c>
      <c r="AI375" s="152">
        <v>2015</v>
      </c>
      <c r="AJ375" s="151">
        <v>37742</v>
      </c>
      <c r="AK375" s="147"/>
      <c r="AL375" s="148">
        <f t="shared" si="5"/>
        <v>14.843835616438357</v>
      </c>
    </row>
    <row r="376" spans="1:38" x14ac:dyDescent="0.25">
      <c r="A376" s="152">
        <v>747192</v>
      </c>
      <c r="B376" s="152">
        <v>188653</v>
      </c>
      <c r="C376" s="152">
        <v>155525</v>
      </c>
      <c r="D376" s="152">
        <v>50271</v>
      </c>
      <c r="E376" s="153" t="s">
        <v>19674</v>
      </c>
      <c r="F376" s="153" t="s">
        <v>19673</v>
      </c>
      <c r="G376" s="152">
        <v>17</v>
      </c>
      <c r="H376" s="153" t="s">
        <v>18687</v>
      </c>
      <c r="I376" s="154" t="s">
        <v>18695</v>
      </c>
      <c r="J376" s="153" t="s">
        <v>20527</v>
      </c>
      <c r="K376" s="152">
        <v>1</v>
      </c>
      <c r="L376" s="153" t="s">
        <v>509</v>
      </c>
      <c r="M376" s="153" t="s">
        <v>509</v>
      </c>
      <c r="N376" s="153" t="s">
        <v>509</v>
      </c>
      <c r="O376" s="152">
        <v>1.5E-3</v>
      </c>
      <c r="P376" s="153" t="s">
        <v>18693</v>
      </c>
      <c r="Q376" s="153" t="s">
        <v>18692</v>
      </c>
      <c r="R376" s="153" t="s">
        <v>18673</v>
      </c>
      <c r="S376" s="152">
        <v>0.19189999999999999</v>
      </c>
      <c r="T376" s="153" t="s">
        <v>18681</v>
      </c>
      <c r="U376" s="153" t="s">
        <v>18680</v>
      </c>
      <c r="V376" s="152">
        <v>2015</v>
      </c>
      <c r="W376" s="153" t="s">
        <v>18679</v>
      </c>
      <c r="AA376" s="153" t="s">
        <v>18731</v>
      </c>
      <c r="AB376" s="153" t="s">
        <v>18730</v>
      </c>
      <c r="AC376" s="153" t="s">
        <v>18676</v>
      </c>
      <c r="AD376" s="153" t="s">
        <v>18675</v>
      </c>
      <c r="AE376" s="153" t="s">
        <v>18674</v>
      </c>
      <c r="AF376" s="153" t="s">
        <v>18673</v>
      </c>
      <c r="AG376" s="152">
        <v>4.1000000000000003E-3</v>
      </c>
      <c r="AH376" s="153" t="s">
        <v>12212</v>
      </c>
      <c r="AI376" s="152">
        <v>2015</v>
      </c>
      <c r="AJ376" s="151">
        <v>39814</v>
      </c>
      <c r="AK376" s="147"/>
      <c r="AL376" s="148">
        <f t="shared" si="5"/>
        <v>9.1671232876712327</v>
      </c>
    </row>
    <row r="377" spans="1:38" x14ac:dyDescent="0.25">
      <c r="A377" s="152">
        <v>747204</v>
      </c>
      <c r="B377" s="152">
        <v>188650</v>
      </c>
      <c r="C377" s="152">
        <v>155522</v>
      </c>
      <c r="D377" s="152">
        <v>50271</v>
      </c>
      <c r="E377" s="153" t="s">
        <v>19674</v>
      </c>
      <c r="F377" s="153" t="s">
        <v>19673</v>
      </c>
      <c r="G377" s="152">
        <v>14</v>
      </c>
      <c r="H377" s="153" t="s">
        <v>18687</v>
      </c>
      <c r="I377" s="154" t="s">
        <v>18695</v>
      </c>
      <c r="J377" s="153" t="s">
        <v>19672</v>
      </c>
      <c r="K377" s="152">
        <v>1</v>
      </c>
      <c r="L377" s="153" t="s">
        <v>509</v>
      </c>
      <c r="M377" s="153" t="s">
        <v>509</v>
      </c>
      <c r="N377" s="153" t="s">
        <v>509</v>
      </c>
      <c r="O377" s="152">
        <v>1.5E-3</v>
      </c>
      <c r="P377" s="153" t="s">
        <v>18722</v>
      </c>
      <c r="Q377" s="153" t="s">
        <v>18721</v>
      </c>
      <c r="R377" s="153" t="s">
        <v>18673</v>
      </c>
      <c r="S377" s="152">
        <v>0.29980000000000001</v>
      </c>
      <c r="T377" s="153" t="s">
        <v>18681</v>
      </c>
      <c r="U377" s="153" t="s">
        <v>18680</v>
      </c>
      <c r="V377" s="152">
        <v>2015</v>
      </c>
      <c r="W377" s="153" t="s">
        <v>18679</v>
      </c>
      <c r="AA377" s="153" t="s">
        <v>18731</v>
      </c>
      <c r="AB377" s="153" t="s">
        <v>18730</v>
      </c>
      <c r="AC377" s="153" t="s">
        <v>18676</v>
      </c>
      <c r="AD377" s="153" t="s">
        <v>18675</v>
      </c>
      <c r="AE377" s="153" t="s">
        <v>18674</v>
      </c>
      <c r="AF377" s="153" t="s">
        <v>18673</v>
      </c>
      <c r="AG377" s="152">
        <v>1E-3</v>
      </c>
      <c r="AH377" s="153" t="s">
        <v>12212</v>
      </c>
      <c r="AI377" s="152">
        <v>2015</v>
      </c>
      <c r="AJ377" s="151">
        <v>38019</v>
      </c>
      <c r="AK377" s="147"/>
      <c r="AL377" s="148">
        <f t="shared" si="5"/>
        <v>14.084931506849315</v>
      </c>
    </row>
    <row r="378" spans="1:38" x14ac:dyDescent="0.25">
      <c r="A378" s="152">
        <v>731568</v>
      </c>
      <c r="B378" s="152">
        <v>166322</v>
      </c>
      <c r="C378" s="152">
        <v>140836</v>
      </c>
      <c r="D378" s="152">
        <v>282067</v>
      </c>
      <c r="E378" s="153" t="s">
        <v>19322</v>
      </c>
      <c r="F378" s="153" t="s">
        <v>19321</v>
      </c>
      <c r="G378" s="152">
        <v>2</v>
      </c>
      <c r="H378" s="153" t="s">
        <v>18687</v>
      </c>
      <c r="I378" s="154" t="s">
        <v>18695</v>
      </c>
      <c r="J378" s="153" t="s">
        <v>19320</v>
      </c>
      <c r="K378" s="152">
        <v>1</v>
      </c>
      <c r="L378" s="153" t="s">
        <v>19319</v>
      </c>
      <c r="M378" s="153" t="s">
        <v>509</v>
      </c>
      <c r="N378" s="153" t="s">
        <v>509</v>
      </c>
      <c r="O378" s="152">
        <v>5.9999999999999995E-4</v>
      </c>
      <c r="P378" s="153" t="s">
        <v>18693</v>
      </c>
      <c r="Q378" s="153" t="s">
        <v>18692</v>
      </c>
      <c r="R378" s="153" t="s">
        <v>18673</v>
      </c>
      <c r="S378" s="152">
        <v>8.9399999999999993E-2</v>
      </c>
      <c r="T378" s="153" t="s">
        <v>18681</v>
      </c>
      <c r="U378" s="153" t="s">
        <v>18680</v>
      </c>
      <c r="V378" s="152">
        <v>2015</v>
      </c>
      <c r="W378" s="153" t="s">
        <v>18679</v>
      </c>
      <c r="AA378" s="153" t="s">
        <v>18715</v>
      </c>
      <c r="AB378" s="153" t="s">
        <v>18714</v>
      </c>
      <c r="AC378" s="153" t="s">
        <v>18676</v>
      </c>
      <c r="AD378" s="153" t="s">
        <v>18675</v>
      </c>
      <c r="AE378" s="153" t="s">
        <v>18674</v>
      </c>
      <c r="AF378" s="153" t="s">
        <v>18673</v>
      </c>
      <c r="AG378" s="152">
        <v>5.0000000000000001E-4</v>
      </c>
      <c r="AH378" s="153" t="s">
        <v>12212</v>
      </c>
      <c r="AI378" s="152">
        <v>2015</v>
      </c>
      <c r="AJ378" s="151">
        <v>36259</v>
      </c>
      <c r="AK378" s="147"/>
      <c r="AL378" s="148">
        <f t="shared" si="5"/>
        <v>18.906849315068492</v>
      </c>
    </row>
    <row r="379" spans="1:38" x14ac:dyDescent="0.25">
      <c r="A379" s="152">
        <v>720220</v>
      </c>
      <c r="B379" s="152">
        <v>188526</v>
      </c>
      <c r="C379" s="152">
        <v>155410</v>
      </c>
      <c r="D379" s="152">
        <v>398378</v>
      </c>
      <c r="E379" s="153" t="s">
        <v>20356</v>
      </c>
      <c r="F379" s="153" t="s">
        <v>20355</v>
      </c>
      <c r="G379" s="152">
        <v>13</v>
      </c>
      <c r="H379" s="153" t="s">
        <v>18687</v>
      </c>
      <c r="I379" s="154" t="s">
        <v>18695</v>
      </c>
      <c r="J379" s="153" t="s">
        <v>21376</v>
      </c>
      <c r="K379" s="152">
        <v>1</v>
      </c>
      <c r="L379" s="153" t="s">
        <v>19016</v>
      </c>
      <c r="M379" s="153" t="s">
        <v>509</v>
      </c>
      <c r="N379" s="153" t="s">
        <v>509</v>
      </c>
      <c r="O379" s="152">
        <v>1.5E-3</v>
      </c>
      <c r="P379" s="153" t="s">
        <v>18745</v>
      </c>
      <c r="Q379" s="153" t="s">
        <v>18744</v>
      </c>
      <c r="R379" s="153" t="s">
        <v>18673</v>
      </c>
      <c r="S379" s="152">
        <v>1</v>
      </c>
      <c r="T379" s="153" t="s">
        <v>18681</v>
      </c>
      <c r="U379" s="153" t="s">
        <v>18680</v>
      </c>
      <c r="V379" s="152">
        <v>2014</v>
      </c>
      <c r="W379" s="153" t="s">
        <v>18679</v>
      </c>
      <c r="AA379" s="153" t="s">
        <v>19896</v>
      </c>
      <c r="AB379" s="153" t="s">
        <v>19895</v>
      </c>
      <c r="AC379" s="153" t="s">
        <v>18676</v>
      </c>
      <c r="AD379" s="153" t="s">
        <v>18675</v>
      </c>
      <c r="AE379" s="153" t="s">
        <v>18674</v>
      </c>
      <c r="AF379" s="153" t="s">
        <v>18673</v>
      </c>
      <c r="AG379" s="152">
        <v>2.1299999999999999E-2</v>
      </c>
      <c r="AH379" s="153" t="s">
        <v>12212</v>
      </c>
      <c r="AI379" s="152">
        <v>2014</v>
      </c>
      <c r="AJ379" s="151">
        <v>39224</v>
      </c>
      <c r="AK379" s="147"/>
      <c r="AL379" s="148">
        <f t="shared" si="5"/>
        <v>10.783561643835617</v>
      </c>
    </row>
    <row r="380" spans="1:38" x14ac:dyDescent="0.25">
      <c r="A380" s="152">
        <v>720225</v>
      </c>
      <c r="B380" s="152">
        <v>188525</v>
      </c>
      <c r="C380" s="152">
        <v>155409</v>
      </c>
      <c r="D380" s="152">
        <v>398378</v>
      </c>
      <c r="E380" s="153" t="s">
        <v>20356</v>
      </c>
      <c r="F380" s="153" t="s">
        <v>20355</v>
      </c>
      <c r="G380" s="152">
        <v>12</v>
      </c>
      <c r="H380" s="153" t="s">
        <v>18687</v>
      </c>
      <c r="I380" s="154" t="s">
        <v>18695</v>
      </c>
      <c r="J380" s="153" t="s">
        <v>21375</v>
      </c>
      <c r="K380" s="152">
        <v>1</v>
      </c>
      <c r="L380" s="153" t="s">
        <v>19016</v>
      </c>
      <c r="M380" s="153" t="s">
        <v>509</v>
      </c>
      <c r="N380" s="153" t="s">
        <v>509</v>
      </c>
      <c r="O380" s="152">
        <v>1.5E-3</v>
      </c>
      <c r="P380" s="153" t="s">
        <v>18745</v>
      </c>
      <c r="Q380" s="153" t="s">
        <v>18744</v>
      </c>
      <c r="R380" s="153" t="s">
        <v>18673</v>
      </c>
      <c r="S380" s="152">
        <v>1</v>
      </c>
      <c r="T380" s="153" t="s">
        <v>18681</v>
      </c>
      <c r="U380" s="153" t="s">
        <v>18680</v>
      </c>
      <c r="V380" s="152">
        <v>2014</v>
      </c>
      <c r="W380" s="153" t="s">
        <v>18679</v>
      </c>
      <c r="AA380" s="153" t="s">
        <v>19896</v>
      </c>
      <c r="AB380" s="153" t="s">
        <v>19895</v>
      </c>
      <c r="AC380" s="153" t="s">
        <v>18676</v>
      </c>
      <c r="AD380" s="153" t="s">
        <v>18675</v>
      </c>
      <c r="AE380" s="153" t="s">
        <v>18674</v>
      </c>
      <c r="AF380" s="153" t="s">
        <v>18673</v>
      </c>
      <c r="AG380" s="152">
        <v>2.1299999999999999E-2</v>
      </c>
      <c r="AH380" s="153" t="s">
        <v>12212</v>
      </c>
      <c r="AI380" s="152">
        <v>2014</v>
      </c>
      <c r="AJ380" s="151">
        <v>39224</v>
      </c>
      <c r="AK380" s="147"/>
      <c r="AL380" s="148">
        <f t="shared" si="5"/>
        <v>10.783561643835617</v>
      </c>
    </row>
    <row r="381" spans="1:38" x14ac:dyDescent="0.25">
      <c r="A381" s="152">
        <v>720230</v>
      </c>
      <c r="B381" s="152">
        <v>188524</v>
      </c>
      <c r="C381" s="152">
        <v>155408</v>
      </c>
      <c r="D381" s="152">
        <v>398378</v>
      </c>
      <c r="E381" s="153" t="s">
        <v>20356</v>
      </c>
      <c r="F381" s="153" t="s">
        <v>20355</v>
      </c>
      <c r="G381" s="152">
        <v>11</v>
      </c>
      <c r="H381" s="153" t="s">
        <v>18687</v>
      </c>
      <c r="I381" s="154" t="s">
        <v>18695</v>
      </c>
      <c r="J381" s="153" t="s">
        <v>21374</v>
      </c>
      <c r="K381" s="152">
        <v>1</v>
      </c>
      <c r="L381" s="153" t="s">
        <v>19016</v>
      </c>
      <c r="M381" s="153" t="s">
        <v>509</v>
      </c>
      <c r="N381" s="153" t="s">
        <v>509</v>
      </c>
      <c r="O381" s="152">
        <v>1.5E-3</v>
      </c>
      <c r="P381" s="153" t="s">
        <v>18745</v>
      </c>
      <c r="Q381" s="153" t="s">
        <v>18744</v>
      </c>
      <c r="R381" s="153" t="s">
        <v>18673</v>
      </c>
      <c r="S381" s="152">
        <v>1</v>
      </c>
      <c r="T381" s="153" t="s">
        <v>18681</v>
      </c>
      <c r="U381" s="153" t="s">
        <v>18680</v>
      </c>
      <c r="V381" s="152">
        <v>2014</v>
      </c>
      <c r="W381" s="153" t="s">
        <v>18679</v>
      </c>
      <c r="AA381" s="153" t="s">
        <v>19896</v>
      </c>
      <c r="AB381" s="153" t="s">
        <v>19895</v>
      </c>
      <c r="AC381" s="153" t="s">
        <v>18676</v>
      </c>
      <c r="AD381" s="153" t="s">
        <v>18675</v>
      </c>
      <c r="AE381" s="153" t="s">
        <v>18674</v>
      </c>
      <c r="AF381" s="153" t="s">
        <v>18673</v>
      </c>
      <c r="AG381" s="152">
        <v>2.1299999999999999E-2</v>
      </c>
      <c r="AH381" s="153" t="s">
        <v>12212</v>
      </c>
      <c r="AI381" s="152">
        <v>2014</v>
      </c>
      <c r="AJ381" s="151">
        <v>39224</v>
      </c>
      <c r="AK381" s="147"/>
      <c r="AL381" s="148">
        <f t="shared" si="5"/>
        <v>10.783561643835617</v>
      </c>
    </row>
    <row r="382" spans="1:38" x14ac:dyDescent="0.25">
      <c r="A382" s="152">
        <v>720240</v>
      </c>
      <c r="B382" s="152">
        <v>157673</v>
      </c>
      <c r="C382" s="152">
        <v>135140</v>
      </c>
      <c r="D382" s="152">
        <v>398378</v>
      </c>
      <c r="E382" s="153" t="s">
        <v>20356</v>
      </c>
      <c r="F382" s="153" t="s">
        <v>20355</v>
      </c>
      <c r="G382" s="152">
        <v>1</v>
      </c>
      <c r="H382" s="153" t="s">
        <v>18687</v>
      </c>
      <c r="I382" s="154" t="s">
        <v>18695</v>
      </c>
      <c r="J382" s="153" t="s">
        <v>21334</v>
      </c>
      <c r="K382" s="152">
        <v>1</v>
      </c>
      <c r="L382" s="153" t="s">
        <v>19016</v>
      </c>
      <c r="M382" s="153" t="s">
        <v>509</v>
      </c>
      <c r="N382" s="153" t="s">
        <v>509</v>
      </c>
      <c r="O382" s="152">
        <v>1.5E-3</v>
      </c>
      <c r="P382" s="153" t="s">
        <v>18745</v>
      </c>
      <c r="Q382" s="153" t="s">
        <v>18744</v>
      </c>
      <c r="R382" s="153" t="s">
        <v>18673</v>
      </c>
      <c r="S382" s="152">
        <v>0.9</v>
      </c>
      <c r="T382" s="153" t="s">
        <v>18681</v>
      </c>
      <c r="U382" s="153" t="s">
        <v>18680</v>
      </c>
      <c r="V382" s="152">
        <v>2014</v>
      </c>
      <c r="W382" s="153" t="s">
        <v>18679</v>
      </c>
      <c r="AA382" s="153" t="s">
        <v>19896</v>
      </c>
      <c r="AB382" s="153" t="s">
        <v>19895</v>
      </c>
      <c r="AC382" s="153" t="s">
        <v>18676</v>
      </c>
      <c r="AD382" s="153" t="s">
        <v>18675</v>
      </c>
      <c r="AE382" s="153" t="s">
        <v>18674</v>
      </c>
      <c r="AF382" s="153" t="s">
        <v>18673</v>
      </c>
      <c r="AG382" s="152">
        <v>1.9099999999999999E-2</v>
      </c>
      <c r="AH382" s="153" t="s">
        <v>12212</v>
      </c>
      <c r="AI382" s="152">
        <v>2014</v>
      </c>
      <c r="AJ382" s="151">
        <v>36996</v>
      </c>
      <c r="AK382" s="147"/>
      <c r="AL382" s="148">
        <f t="shared" si="5"/>
        <v>16.887671232876713</v>
      </c>
    </row>
    <row r="383" spans="1:38" x14ac:dyDescent="0.25">
      <c r="A383" s="152">
        <v>720192</v>
      </c>
      <c r="B383" s="152">
        <v>157675</v>
      </c>
      <c r="C383" s="152">
        <v>135142</v>
      </c>
      <c r="D383" s="152">
        <v>398378</v>
      </c>
      <c r="E383" s="153" t="s">
        <v>20356</v>
      </c>
      <c r="F383" s="153" t="s">
        <v>20355</v>
      </c>
      <c r="G383" s="152">
        <v>3</v>
      </c>
      <c r="H383" s="153" t="s">
        <v>18687</v>
      </c>
      <c r="I383" s="154" t="s">
        <v>18695</v>
      </c>
      <c r="J383" s="153" t="s">
        <v>21333</v>
      </c>
      <c r="K383" s="152">
        <v>1</v>
      </c>
      <c r="L383" s="153" t="s">
        <v>19016</v>
      </c>
      <c r="M383" s="153" t="s">
        <v>509</v>
      </c>
      <c r="N383" s="153" t="s">
        <v>509</v>
      </c>
      <c r="O383" s="152">
        <v>1.5E-3</v>
      </c>
      <c r="P383" s="153" t="s">
        <v>18745</v>
      </c>
      <c r="Q383" s="153" t="s">
        <v>18744</v>
      </c>
      <c r="R383" s="153" t="s">
        <v>18673</v>
      </c>
      <c r="S383" s="152">
        <v>0.9</v>
      </c>
      <c r="T383" s="153" t="s">
        <v>18681</v>
      </c>
      <c r="U383" s="153" t="s">
        <v>18680</v>
      </c>
      <c r="V383" s="152">
        <v>2014</v>
      </c>
      <c r="W383" s="153" t="s">
        <v>18679</v>
      </c>
      <c r="AA383" s="153" t="s">
        <v>19896</v>
      </c>
      <c r="AB383" s="153" t="s">
        <v>19895</v>
      </c>
      <c r="AC383" s="153" t="s">
        <v>18676</v>
      </c>
      <c r="AD383" s="153" t="s">
        <v>18675</v>
      </c>
      <c r="AE383" s="153" t="s">
        <v>18674</v>
      </c>
      <c r="AF383" s="153" t="s">
        <v>18673</v>
      </c>
      <c r="AG383" s="152">
        <v>1.9099999999999999E-2</v>
      </c>
      <c r="AH383" s="153" t="s">
        <v>12212</v>
      </c>
      <c r="AI383" s="152">
        <v>2014</v>
      </c>
      <c r="AJ383" s="151">
        <v>36996</v>
      </c>
      <c r="AK383" s="147"/>
      <c r="AL383" s="148">
        <f t="shared" si="5"/>
        <v>16.887671232876713</v>
      </c>
    </row>
    <row r="384" spans="1:38" x14ac:dyDescent="0.25">
      <c r="A384" s="152">
        <v>720177</v>
      </c>
      <c r="B384" s="152">
        <v>188520</v>
      </c>
      <c r="C384" s="152">
        <v>155404</v>
      </c>
      <c r="D384" s="152">
        <v>398378</v>
      </c>
      <c r="E384" s="153" t="s">
        <v>20356</v>
      </c>
      <c r="F384" s="153" t="s">
        <v>20355</v>
      </c>
      <c r="G384" s="152">
        <v>7</v>
      </c>
      <c r="H384" s="153" t="s">
        <v>18687</v>
      </c>
      <c r="I384" s="154" t="s">
        <v>18695</v>
      </c>
      <c r="J384" s="153" t="s">
        <v>21281</v>
      </c>
      <c r="K384" s="152">
        <v>1</v>
      </c>
      <c r="L384" s="153" t="s">
        <v>19016</v>
      </c>
      <c r="M384" s="153" t="s">
        <v>509</v>
      </c>
      <c r="N384" s="153" t="s">
        <v>509</v>
      </c>
      <c r="O384" s="152">
        <v>1.5E-3</v>
      </c>
      <c r="P384" s="153" t="s">
        <v>18745</v>
      </c>
      <c r="Q384" s="153" t="s">
        <v>18744</v>
      </c>
      <c r="R384" s="153" t="s">
        <v>18673</v>
      </c>
      <c r="S384" s="152">
        <v>0.8</v>
      </c>
      <c r="T384" s="153" t="s">
        <v>18681</v>
      </c>
      <c r="U384" s="153" t="s">
        <v>18680</v>
      </c>
      <c r="V384" s="152">
        <v>2014</v>
      </c>
      <c r="W384" s="153" t="s">
        <v>18679</v>
      </c>
      <c r="AA384" s="153" t="s">
        <v>19896</v>
      </c>
      <c r="AB384" s="153" t="s">
        <v>19895</v>
      </c>
      <c r="AC384" s="153" t="s">
        <v>18676</v>
      </c>
      <c r="AD384" s="153" t="s">
        <v>18675</v>
      </c>
      <c r="AE384" s="153" t="s">
        <v>18674</v>
      </c>
      <c r="AF384" s="153" t="s">
        <v>18673</v>
      </c>
      <c r="AG384" s="152">
        <v>1.7000000000000001E-2</v>
      </c>
      <c r="AH384" s="153" t="s">
        <v>12212</v>
      </c>
      <c r="AI384" s="152">
        <v>2014</v>
      </c>
      <c r="AJ384" s="151">
        <v>36996</v>
      </c>
      <c r="AK384" s="147"/>
      <c r="AL384" s="148">
        <f t="shared" si="5"/>
        <v>16.887671232876713</v>
      </c>
    </row>
    <row r="385" spans="1:38" x14ac:dyDescent="0.25">
      <c r="A385" s="152">
        <v>720182</v>
      </c>
      <c r="B385" s="152">
        <v>188519</v>
      </c>
      <c r="C385" s="152">
        <v>155403</v>
      </c>
      <c r="D385" s="152">
        <v>398378</v>
      </c>
      <c r="E385" s="153" t="s">
        <v>20356</v>
      </c>
      <c r="F385" s="153" t="s">
        <v>20355</v>
      </c>
      <c r="G385" s="152">
        <v>6</v>
      </c>
      <c r="H385" s="153" t="s">
        <v>18687</v>
      </c>
      <c r="I385" s="154" t="s">
        <v>18695</v>
      </c>
      <c r="J385" s="153" t="s">
        <v>21280</v>
      </c>
      <c r="K385" s="152">
        <v>1</v>
      </c>
      <c r="L385" s="153" t="s">
        <v>19016</v>
      </c>
      <c r="M385" s="153" t="s">
        <v>509</v>
      </c>
      <c r="N385" s="153" t="s">
        <v>509</v>
      </c>
      <c r="O385" s="152">
        <v>1.5E-3</v>
      </c>
      <c r="P385" s="153" t="s">
        <v>18745</v>
      </c>
      <c r="Q385" s="153" t="s">
        <v>18744</v>
      </c>
      <c r="R385" s="153" t="s">
        <v>18673</v>
      </c>
      <c r="S385" s="152">
        <v>0.8</v>
      </c>
      <c r="T385" s="153" t="s">
        <v>18681</v>
      </c>
      <c r="U385" s="153" t="s">
        <v>18680</v>
      </c>
      <c r="V385" s="152">
        <v>2014</v>
      </c>
      <c r="W385" s="153" t="s">
        <v>18679</v>
      </c>
      <c r="AA385" s="153" t="s">
        <v>19896</v>
      </c>
      <c r="AB385" s="153" t="s">
        <v>19895</v>
      </c>
      <c r="AC385" s="153" t="s">
        <v>18676</v>
      </c>
      <c r="AD385" s="153" t="s">
        <v>18675</v>
      </c>
      <c r="AE385" s="153" t="s">
        <v>18674</v>
      </c>
      <c r="AF385" s="153" t="s">
        <v>18673</v>
      </c>
      <c r="AG385" s="152">
        <v>1.7000000000000001E-2</v>
      </c>
      <c r="AH385" s="153" t="s">
        <v>12212</v>
      </c>
      <c r="AI385" s="152">
        <v>2014</v>
      </c>
      <c r="AJ385" s="151">
        <v>36996</v>
      </c>
      <c r="AK385" s="147"/>
      <c r="AL385" s="148">
        <f t="shared" si="5"/>
        <v>16.887671232876713</v>
      </c>
    </row>
    <row r="386" spans="1:38" x14ac:dyDescent="0.25">
      <c r="A386" s="152">
        <v>720187</v>
      </c>
      <c r="B386" s="152">
        <v>157676</v>
      </c>
      <c r="C386" s="152">
        <v>135143</v>
      </c>
      <c r="D386" s="152">
        <v>398378</v>
      </c>
      <c r="E386" s="153" t="s">
        <v>20356</v>
      </c>
      <c r="F386" s="153" t="s">
        <v>20355</v>
      </c>
      <c r="G386" s="152">
        <v>4</v>
      </c>
      <c r="H386" s="153" t="s">
        <v>18687</v>
      </c>
      <c r="I386" s="154" t="s">
        <v>18695</v>
      </c>
      <c r="J386" s="153" t="s">
        <v>21279</v>
      </c>
      <c r="K386" s="152">
        <v>1</v>
      </c>
      <c r="L386" s="153" t="s">
        <v>19016</v>
      </c>
      <c r="M386" s="153" t="s">
        <v>509</v>
      </c>
      <c r="N386" s="153" t="s">
        <v>509</v>
      </c>
      <c r="O386" s="152">
        <v>1.5E-3</v>
      </c>
      <c r="P386" s="153" t="s">
        <v>18745</v>
      </c>
      <c r="Q386" s="153" t="s">
        <v>18744</v>
      </c>
      <c r="R386" s="153" t="s">
        <v>18673</v>
      </c>
      <c r="S386" s="152">
        <v>0.8</v>
      </c>
      <c r="T386" s="153" t="s">
        <v>18681</v>
      </c>
      <c r="U386" s="153" t="s">
        <v>18680</v>
      </c>
      <c r="V386" s="152">
        <v>2014</v>
      </c>
      <c r="W386" s="153" t="s">
        <v>18679</v>
      </c>
      <c r="AA386" s="153" t="s">
        <v>19896</v>
      </c>
      <c r="AB386" s="153" t="s">
        <v>19895</v>
      </c>
      <c r="AC386" s="153" t="s">
        <v>18676</v>
      </c>
      <c r="AD386" s="153" t="s">
        <v>18675</v>
      </c>
      <c r="AE386" s="153" t="s">
        <v>18674</v>
      </c>
      <c r="AF386" s="153" t="s">
        <v>18673</v>
      </c>
      <c r="AG386" s="152">
        <v>1.7000000000000001E-2</v>
      </c>
      <c r="AH386" s="153" t="s">
        <v>12212</v>
      </c>
      <c r="AI386" s="152">
        <v>2014</v>
      </c>
      <c r="AJ386" s="151">
        <v>36996</v>
      </c>
      <c r="AK386" s="147"/>
      <c r="AL386" s="148">
        <f t="shared" si="5"/>
        <v>16.887671232876713</v>
      </c>
    </row>
    <row r="387" spans="1:38" x14ac:dyDescent="0.25">
      <c r="A387" s="152">
        <v>720197</v>
      </c>
      <c r="B387" s="152">
        <v>157674</v>
      </c>
      <c r="C387" s="152">
        <v>135141</v>
      </c>
      <c r="D387" s="152">
        <v>398378</v>
      </c>
      <c r="E387" s="153" t="s">
        <v>20356</v>
      </c>
      <c r="F387" s="153" t="s">
        <v>20355</v>
      </c>
      <c r="G387" s="152">
        <v>2</v>
      </c>
      <c r="H387" s="153" t="s">
        <v>18687</v>
      </c>
      <c r="I387" s="154" t="s">
        <v>18695</v>
      </c>
      <c r="J387" s="153" t="s">
        <v>21278</v>
      </c>
      <c r="K387" s="152">
        <v>1</v>
      </c>
      <c r="L387" s="153" t="s">
        <v>19016</v>
      </c>
      <c r="M387" s="153" t="s">
        <v>509</v>
      </c>
      <c r="N387" s="153" t="s">
        <v>509</v>
      </c>
      <c r="O387" s="152">
        <v>1.5E-3</v>
      </c>
      <c r="P387" s="153" t="s">
        <v>18745</v>
      </c>
      <c r="Q387" s="153" t="s">
        <v>18744</v>
      </c>
      <c r="R387" s="153" t="s">
        <v>18673</v>
      </c>
      <c r="S387" s="152">
        <v>0.8</v>
      </c>
      <c r="T387" s="153" t="s">
        <v>18681</v>
      </c>
      <c r="U387" s="153" t="s">
        <v>18680</v>
      </c>
      <c r="V387" s="152">
        <v>2014</v>
      </c>
      <c r="W387" s="153" t="s">
        <v>18679</v>
      </c>
      <c r="AA387" s="153" t="s">
        <v>19896</v>
      </c>
      <c r="AB387" s="153" t="s">
        <v>19895</v>
      </c>
      <c r="AC387" s="153" t="s">
        <v>18676</v>
      </c>
      <c r="AD387" s="153" t="s">
        <v>18675</v>
      </c>
      <c r="AE387" s="153" t="s">
        <v>18674</v>
      </c>
      <c r="AF387" s="153" t="s">
        <v>18673</v>
      </c>
      <c r="AG387" s="152">
        <v>1.7000000000000001E-2</v>
      </c>
      <c r="AH387" s="153" t="s">
        <v>12212</v>
      </c>
      <c r="AI387" s="152">
        <v>2014</v>
      </c>
      <c r="AJ387" s="151">
        <v>36996</v>
      </c>
      <c r="AK387" s="147"/>
      <c r="AL387" s="148">
        <f t="shared" ref="AL387:AL450" si="6">($AO$3-AJ387)/365</f>
        <v>16.887671232876713</v>
      </c>
    </row>
    <row r="388" spans="1:38" x14ac:dyDescent="0.25">
      <c r="A388" s="152">
        <v>720167</v>
      </c>
      <c r="B388" s="152">
        <v>188522</v>
      </c>
      <c r="C388" s="152">
        <v>155406</v>
      </c>
      <c r="D388" s="152">
        <v>398378</v>
      </c>
      <c r="E388" s="153" t="s">
        <v>20356</v>
      </c>
      <c r="F388" s="153" t="s">
        <v>20355</v>
      </c>
      <c r="G388" s="152">
        <v>9</v>
      </c>
      <c r="H388" s="153" t="s">
        <v>18687</v>
      </c>
      <c r="I388" s="154" t="s">
        <v>18695</v>
      </c>
      <c r="J388" s="153" t="s">
        <v>21126</v>
      </c>
      <c r="K388" s="152">
        <v>1</v>
      </c>
      <c r="L388" s="153" t="s">
        <v>19016</v>
      </c>
      <c r="M388" s="153" t="s">
        <v>509</v>
      </c>
      <c r="N388" s="153" t="s">
        <v>509</v>
      </c>
      <c r="O388" s="152">
        <v>1.5E-3</v>
      </c>
      <c r="P388" s="153" t="s">
        <v>18745</v>
      </c>
      <c r="Q388" s="153" t="s">
        <v>18744</v>
      </c>
      <c r="R388" s="153" t="s">
        <v>18673</v>
      </c>
      <c r="S388" s="152">
        <v>0.6</v>
      </c>
      <c r="T388" s="153" t="s">
        <v>18681</v>
      </c>
      <c r="U388" s="153" t="s">
        <v>18680</v>
      </c>
      <c r="V388" s="152">
        <v>2014</v>
      </c>
      <c r="W388" s="153" t="s">
        <v>18679</v>
      </c>
      <c r="AA388" s="153" t="s">
        <v>19896</v>
      </c>
      <c r="AB388" s="153" t="s">
        <v>19895</v>
      </c>
      <c r="AC388" s="153" t="s">
        <v>18676</v>
      </c>
      <c r="AD388" s="153" t="s">
        <v>18675</v>
      </c>
      <c r="AE388" s="153" t="s">
        <v>18674</v>
      </c>
      <c r="AF388" s="153" t="s">
        <v>18673</v>
      </c>
      <c r="AG388" s="152">
        <v>1.2800000000000001E-2</v>
      </c>
      <c r="AH388" s="153" t="s">
        <v>12212</v>
      </c>
      <c r="AI388" s="152">
        <v>2014</v>
      </c>
      <c r="AJ388" s="151">
        <v>36996</v>
      </c>
      <c r="AK388" s="147"/>
      <c r="AL388" s="148">
        <f t="shared" si="6"/>
        <v>16.887671232876713</v>
      </c>
    </row>
    <row r="389" spans="1:38" x14ac:dyDescent="0.25">
      <c r="A389" s="152">
        <v>720235</v>
      </c>
      <c r="B389" s="152">
        <v>188523</v>
      </c>
      <c r="C389" s="152">
        <v>155407</v>
      </c>
      <c r="D389" s="152">
        <v>398378</v>
      </c>
      <c r="E389" s="153" t="s">
        <v>20356</v>
      </c>
      <c r="F389" s="153" t="s">
        <v>20355</v>
      </c>
      <c r="G389" s="152">
        <v>10</v>
      </c>
      <c r="H389" s="153" t="s">
        <v>18687</v>
      </c>
      <c r="I389" s="154" t="s">
        <v>18695</v>
      </c>
      <c r="J389" s="153" t="s">
        <v>21048</v>
      </c>
      <c r="K389" s="152">
        <v>1</v>
      </c>
      <c r="L389" s="153" t="s">
        <v>19016</v>
      </c>
      <c r="M389" s="153" t="s">
        <v>509</v>
      </c>
      <c r="N389" s="153" t="s">
        <v>509</v>
      </c>
      <c r="O389" s="152">
        <v>1.5E-3</v>
      </c>
      <c r="P389" s="153" t="s">
        <v>18745</v>
      </c>
      <c r="Q389" s="153" t="s">
        <v>18744</v>
      </c>
      <c r="R389" s="153" t="s">
        <v>18673</v>
      </c>
      <c r="S389" s="152">
        <v>0.5</v>
      </c>
      <c r="T389" s="153" t="s">
        <v>18681</v>
      </c>
      <c r="U389" s="153" t="s">
        <v>18680</v>
      </c>
      <c r="V389" s="152">
        <v>2014</v>
      </c>
      <c r="W389" s="153" t="s">
        <v>18679</v>
      </c>
      <c r="AA389" s="153" t="s">
        <v>19896</v>
      </c>
      <c r="AB389" s="153" t="s">
        <v>19895</v>
      </c>
      <c r="AC389" s="153" t="s">
        <v>18676</v>
      </c>
      <c r="AD389" s="153" t="s">
        <v>18675</v>
      </c>
      <c r="AE389" s="153" t="s">
        <v>18674</v>
      </c>
      <c r="AF389" s="153" t="s">
        <v>18673</v>
      </c>
      <c r="AG389" s="152">
        <v>1.06E-2</v>
      </c>
      <c r="AH389" s="153" t="s">
        <v>12212</v>
      </c>
      <c r="AI389" s="152">
        <v>2014</v>
      </c>
      <c r="AJ389" s="151">
        <v>38743</v>
      </c>
      <c r="AK389" s="147"/>
      <c r="AL389" s="148">
        <f t="shared" si="6"/>
        <v>12.101369863013698</v>
      </c>
    </row>
    <row r="390" spans="1:38" x14ac:dyDescent="0.25">
      <c r="A390" s="152">
        <v>720172</v>
      </c>
      <c r="B390" s="152">
        <v>188521</v>
      </c>
      <c r="C390" s="152">
        <v>155405</v>
      </c>
      <c r="D390" s="152">
        <v>398378</v>
      </c>
      <c r="E390" s="153" t="s">
        <v>20356</v>
      </c>
      <c r="F390" s="153" t="s">
        <v>20355</v>
      </c>
      <c r="G390" s="152">
        <v>8</v>
      </c>
      <c r="H390" s="153" t="s">
        <v>18687</v>
      </c>
      <c r="I390" s="154" t="s">
        <v>18695</v>
      </c>
      <c r="J390" s="153" t="s">
        <v>21047</v>
      </c>
      <c r="K390" s="152">
        <v>1</v>
      </c>
      <c r="L390" s="153" t="s">
        <v>20820</v>
      </c>
      <c r="M390" s="153" t="s">
        <v>509</v>
      </c>
      <c r="N390" s="153" t="s">
        <v>509</v>
      </c>
      <c r="O390" s="152">
        <v>1.5E-3</v>
      </c>
      <c r="P390" s="153" t="s">
        <v>18745</v>
      </c>
      <c r="Q390" s="153" t="s">
        <v>18744</v>
      </c>
      <c r="R390" s="153" t="s">
        <v>18673</v>
      </c>
      <c r="S390" s="152">
        <v>0.5</v>
      </c>
      <c r="T390" s="153" t="s">
        <v>18681</v>
      </c>
      <c r="U390" s="153" t="s">
        <v>18680</v>
      </c>
      <c r="V390" s="152">
        <v>2014</v>
      </c>
      <c r="W390" s="153" t="s">
        <v>18679</v>
      </c>
      <c r="AA390" s="153" t="s">
        <v>19896</v>
      </c>
      <c r="AB390" s="153" t="s">
        <v>19895</v>
      </c>
      <c r="AC390" s="153" t="s">
        <v>18676</v>
      </c>
      <c r="AD390" s="153" t="s">
        <v>18675</v>
      </c>
      <c r="AE390" s="153" t="s">
        <v>18674</v>
      </c>
      <c r="AF390" s="153" t="s">
        <v>18673</v>
      </c>
      <c r="AG390" s="152">
        <v>1.06E-2</v>
      </c>
      <c r="AH390" s="153" t="s">
        <v>12212</v>
      </c>
      <c r="AI390" s="152">
        <v>2014</v>
      </c>
      <c r="AJ390" s="151">
        <v>36996</v>
      </c>
      <c r="AK390" s="147"/>
      <c r="AL390" s="148">
        <f t="shared" si="6"/>
        <v>16.887671232876713</v>
      </c>
    </row>
    <row r="391" spans="1:38" x14ac:dyDescent="0.25">
      <c r="A391" s="152">
        <v>720215</v>
      </c>
      <c r="B391" s="152">
        <v>188527</v>
      </c>
      <c r="C391" s="152">
        <v>155411</v>
      </c>
      <c r="D391" s="152">
        <v>398378</v>
      </c>
      <c r="E391" s="153" t="s">
        <v>20356</v>
      </c>
      <c r="F391" s="153" t="s">
        <v>20355</v>
      </c>
      <c r="G391" s="152">
        <v>14</v>
      </c>
      <c r="H391" s="153" t="s">
        <v>18687</v>
      </c>
      <c r="I391" s="154" t="s">
        <v>18695</v>
      </c>
      <c r="J391" s="153" t="s">
        <v>20913</v>
      </c>
      <c r="K391" s="152">
        <v>1</v>
      </c>
      <c r="L391" s="153" t="s">
        <v>19016</v>
      </c>
      <c r="M391" s="153" t="s">
        <v>509</v>
      </c>
      <c r="N391" s="153" t="s">
        <v>509</v>
      </c>
      <c r="O391" s="152">
        <v>1.5E-3</v>
      </c>
      <c r="P391" s="153" t="s">
        <v>18745</v>
      </c>
      <c r="Q391" s="153" t="s">
        <v>18744</v>
      </c>
      <c r="R391" s="153" t="s">
        <v>18673</v>
      </c>
      <c r="S391" s="152">
        <v>0.4</v>
      </c>
      <c r="T391" s="153" t="s">
        <v>18681</v>
      </c>
      <c r="U391" s="153" t="s">
        <v>18680</v>
      </c>
      <c r="V391" s="152">
        <v>2014</v>
      </c>
      <c r="W391" s="153" t="s">
        <v>18679</v>
      </c>
      <c r="AA391" s="153" t="s">
        <v>19896</v>
      </c>
      <c r="AB391" s="153" t="s">
        <v>19895</v>
      </c>
      <c r="AC391" s="153" t="s">
        <v>18676</v>
      </c>
      <c r="AD391" s="153" t="s">
        <v>18675</v>
      </c>
      <c r="AE391" s="153" t="s">
        <v>18674</v>
      </c>
      <c r="AF391" s="153" t="s">
        <v>18673</v>
      </c>
      <c r="AG391" s="152">
        <v>8.5000000000000006E-3</v>
      </c>
      <c r="AH391" s="153" t="s">
        <v>12212</v>
      </c>
      <c r="AI391" s="152">
        <v>2014</v>
      </c>
      <c r="AJ391" s="151">
        <v>39224</v>
      </c>
      <c r="AK391" s="147"/>
      <c r="AL391" s="148">
        <f t="shared" si="6"/>
        <v>10.783561643835617</v>
      </c>
    </row>
    <row r="392" spans="1:38" x14ac:dyDescent="0.25">
      <c r="A392" s="152">
        <v>720210</v>
      </c>
      <c r="B392" s="152">
        <v>188528</v>
      </c>
      <c r="C392" s="152">
        <v>155412</v>
      </c>
      <c r="D392" s="152">
        <v>398378</v>
      </c>
      <c r="E392" s="153" t="s">
        <v>20356</v>
      </c>
      <c r="F392" s="153" t="s">
        <v>20355</v>
      </c>
      <c r="G392" s="152">
        <v>15</v>
      </c>
      <c r="H392" s="153" t="s">
        <v>18687</v>
      </c>
      <c r="I392" s="154" t="s">
        <v>18695</v>
      </c>
      <c r="J392" s="153" t="s">
        <v>20912</v>
      </c>
      <c r="K392" s="152">
        <v>1</v>
      </c>
      <c r="L392" s="153" t="s">
        <v>19016</v>
      </c>
      <c r="M392" s="153" t="s">
        <v>509</v>
      </c>
      <c r="N392" s="153" t="s">
        <v>509</v>
      </c>
      <c r="O392" s="152">
        <v>1.5E-3</v>
      </c>
      <c r="P392" s="153" t="s">
        <v>18745</v>
      </c>
      <c r="Q392" s="153" t="s">
        <v>18744</v>
      </c>
      <c r="R392" s="153" t="s">
        <v>18673</v>
      </c>
      <c r="S392" s="152">
        <v>0.4</v>
      </c>
      <c r="T392" s="153" t="s">
        <v>18681</v>
      </c>
      <c r="U392" s="153" t="s">
        <v>18680</v>
      </c>
      <c r="V392" s="152">
        <v>2014</v>
      </c>
      <c r="W392" s="153" t="s">
        <v>18679</v>
      </c>
      <c r="AA392" s="153" t="s">
        <v>19896</v>
      </c>
      <c r="AB392" s="153" t="s">
        <v>19895</v>
      </c>
      <c r="AC392" s="153" t="s">
        <v>18676</v>
      </c>
      <c r="AD392" s="153" t="s">
        <v>18675</v>
      </c>
      <c r="AE392" s="153" t="s">
        <v>18674</v>
      </c>
      <c r="AF392" s="153" t="s">
        <v>18673</v>
      </c>
      <c r="AG392" s="152">
        <v>8.5000000000000006E-3</v>
      </c>
      <c r="AH392" s="153" t="s">
        <v>12212</v>
      </c>
      <c r="AI392" s="152">
        <v>2014</v>
      </c>
      <c r="AJ392" s="151">
        <v>39224</v>
      </c>
      <c r="AK392" s="147"/>
      <c r="AL392" s="148">
        <f t="shared" si="6"/>
        <v>10.783561643835617</v>
      </c>
    </row>
    <row r="393" spans="1:38" x14ac:dyDescent="0.25">
      <c r="A393" s="152">
        <v>720205</v>
      </c>
      <c r="B393" s="152">
        <v>188529</v>
      </c>
      <c r="C393" s="152">
        <v>155413</v>
      </c>
      <c r="D393" s="152">
        <v>398378</v>
      </c>
      <c r="E393" s="153" t="s">
        <v>20356</v>
      </c>
      <c r="F393" s="153" t="s">
        <v>20355</v>
      </c>
      <c r="G393" s="152">
        <v>16</v>
      </c>
      <c r="H393" s="153" t="s">
        <v>18687</v>
      </c>
      <c r="I393" s="154" t="s">
        <v>18695</v>
      </c>
      <c r="J393" s="153" t="s">
        <v>20438</v>
      </c>
      <c r="K393" s="152">
        <v>1</v>
      </c>
      <c r="L393" s="153" t="s">
        <v>19016</v>
      </c>
      <c r="M393" s="153" t="s">
        <v>509</v>
      </c>
      <c r="N393" s="153" t="s">
        <v>509</v>
      </c>
      <c r="O393" s="152">
        <v>1.5E-3</v>
      </c>
      <c r="P393" s="153" t="s">
        <v>18707</v>
      </c>
      <c r="Q393" s="153" t="s">
        <v>18706</v>
      </c>
      <c r="R393" s="153" t="s">
        <v>18673</v>
      </c>
      <c r="S393" s="152">
        <v>0.5</v>
      </c>
      <c r="T393" s="153" t="s">
        <v>18681</v>
      </c>
      <c r="U393" s="153" t="s">
        <v>18680</v>
      </c>
      <c r="V393" s="152">
        <v>2014</v>
      </c>
      <c r="W393" s="153" t="s">
        <v>18679</v>
      </c>
      <c r="AA393" s="153" t="s">
        <v>19896</v>
      </c>
      <c r="AB393" s="153" t="s">
        <v>19895</v>
      </c>
      <c r="AC393" s="153" t="s">
        <v>18676</v>
      </c>
      <c r="AD393" s="153" t="s">
        <v>18675</v>
      </c>
      <c r="AE393" s="153" t="s">
        <v>18674</v>
      </c>
      <c r="AF393" s="153" t="s">
        <v>18673</v>
      </c>
      <c r="AG393" s="152">
        <v>3.5000000000000001E-3</v>
      </c>
      <c r="AH393" s="153" t="s">
        <v>12212</v>
      </c>
      <c r="AI393" s="152">
        <v>2014</v>
      </c>
      <c r="AJ393" s="151">
        <v>39224</v>
      </c>
      <c r="AK393" s="147"/>
      <c r="AL393" s="148">
        <f t="shared" si="6"/>
        <v>10.783561643835617</v>
      </c>
    </row>
    <row r="394" spans="1:38" x14ac:dyDescent="0.25">
      <c r="A394" s="152">
        <v>754021</v>
      </c>
      <c r="B394" s="152">
        <v>157791</v>
      </c>
      <c r="C394" s="152">
        <v>135250</v>
      </c>
      <c r="D394" s="152">
        <v>383799</v>
      </c>
      <c r="E394" s="153" t="s">
        <v>20986</v>
      </c>
      <c r="F394" s="153" t="s">
        <v>20985</v>
      </c>
      <c r="G394" s="152">
        <v>6</v>
      </c>
      <c r="H394" s="153" t="s">
        <v>18687</v>
      </c>
      <c r="I394" s="154" t="s">
        <v>18695</v>
      </c>
      <c r="J394" s="153" t="s">
        <v>20996</v>
      </c>
      <c r="K394" s="152">
        <v>1</v>
      </c>
      <c r="L394" s="153" t="s">
        <v>20995</v>
      </c>
      <c r="M394" s="153" t="s">
        <v>509</v>
      </c>
      <c r="N394" s="153" t="s">
        <v>509</v>
      </c>
      <c r="O394" s="152">
        <v>1.5E-3</v>
      </c>
      <c r="P394" s="153" t="s">
        <v>18693</v>
      </c>
      <c r="Q394" s="153" t="s">
        <v>18692</v>
      </c>
      <c r="R394" s="153" t="s">
        <v>18673</v>
      </c>
      <c r="S394" s="152">
        <v>0.45</v>
      </c>
      <c r="T394" s="153" t="s">
        <v>18681</v>
      </c>
      <c r="U394" s="153" t="s">
        <v>18680</v>
      </c>
      <c r="V394" s="152">
        <v>2015</v>
      </c>
      <c r="W394" s="153" t="s">
        <v>18679</v>
      </c>
      <c r="AA394" s="153" t="s">
        <v>18701</v>
      </c>
      <c r="AB394" s="153" t="s">
        <v>18700</v>
      </c>
      <c r="AC394" s="153" t="s">
        <v>18676</v>
      </c>
      <c r="AD394" s="153" t="s">
        <v>18675</v>
      </c>
      <c r="AE394" s="153" t="s">
        <v>18674</v>
      </c>
      <c r="AF394" s="153" t="s">
        <v>18673</v>
      </c>
      <c r="AG394" s="152">
        <v>9.5999999999999992E-3</v>
      </c>
      <c r="AH394" s="153" t="s">
        <v>12212</v>
      </c>
      <c r="AI394" s="152">
        <v>2015</v>
      </c>
      <c r="AJ394" s="151">
        <v>36892</v>
      </c>
      <c r="AK394" s="147"/>
      <c r="AL394" s="148">
        <f t="shared" si="6"/>
        <v>17.172602739726027</v>
      </c>
    </row>
    <row r="395" spans="1:38" x14ac:dyDescent="0.25">
      <c r="A395" s="152">
        <v>754026</v>
      </c>
      <c r="B395" s="152">
        <v>157790</v>
      </c>
      <c r="C395" s="152">
        <v>135249</v>
      </c>
      <c r="D395" s="152">
        <v>383799</v>
      </c>
      <c r="E395" s="153" t="s">
        <v>20986</v>
      </c>
      <c r="F395" s="153" t="s">
        <v>20985</v>
      </c>
      <c r="G395" s="152">
        <v>5</v>
      </c>
      <c r="H395" s="153" t="s">
        <v>18687</v>
      </c>
      <c r="I395" s="154" t="s">
        <v>18695</v>
      </c>
      <c r="J395" s="153" t="s">
        <v>20994</v>
      </c>
      <c r="K395" s="152">
        <v>1</v>
      </c>
      <c r="L395" s="153" t="s">
        <v>20993</v>
      </c>
      <c r="M395" s="153" t="s">
        <v>509</v>
      </c>
      <c r="N395" s="153" t="s">
        <v>509</v>
      </c>
      <c r="O395" s="152">
        <v>1.5E-3</v>
      </c>
      <c r="P395" s="153" t="s">
        <v>18693</v>
      </c>
      <c r="Q395" s="153" t="s">
        <v>18692</v>
      </c>
      <c r="R395" s="153" t="s">
        <v>18673</v>
      </c>
      <c r="S395" s="152">
        <v>0.45</v>
      </c>
      <c r="T395" s="153" t="s">
        <v>18681</v>
      </c>
      <c r="U395" s="153" t="s">
        <v>18680</v>
      </c>
      <c r="V395" s="152">
        <v>2015</v>
      </c>
      <c r="W395" s="153" t="s">
        <v>18679</v>
      </c>
      <c r="AA395" s="153" t="s">
        <v>18701</v>
      </c>
      <c r="AB395" s="153" t="s">
        <v>18700</v>
      </c>
      <c r="AC395" s="153" t="s">
        <v>18676</v>
      </c>
      <c r="AD395" s="153" t="s">
        <v>18675</v>
      </c>
      <c r="AE395" s="153" t="s">
        <v>18674</v>
      </c>
      <c r="AF395" s="153" t="s">
        <v>18673</v>
      </c>
      <c r="AG395" s="152">
        <v>9.5999999999999992E-3</v>
      </c>
      <c r="AH395" s="153" t="s">
        <v>12212</v>
      </c>
      <c r="AI395" s="152">
        <v>2015</v>
      </c>
      <c r="AJ395" s="151">
        <v>36892</v>
      </c>
      <c r="AK395" s="147"/>
      <c r="AL395" s="148">
        <f t="shared" si="6"/>
        <v>17.172602739726027</v>
      </c>
    </row>
    <row r="396" spans="1:38" x14ac:dyDescent="0.25">
      <c r="A396" s="152">
        <v>754031</v>
      </c>
      <c r="B396" s="152">
        <v>157792</v>
      </c>
      <c r="C396" s="152">
        <v>135251</v>
      </c>
      <c r="D396" s="152">
        <v>383799</v>
      </c>
      <c r="E396" s="153" t="s">
        <v>20986</v>
      </c>
      <c r="F396" s="153" t="s">
        <v>20985</v>
      </c>
      <c r="G396" s="152">
        <v>4</v>
      </c>
      <c r="H396" s="153" t="s">
        <v>18687</v>
      </c>
      <c r="I396" s="154" t="s">
        <v>18695</v>
      </c>
      <c r="J396" s="153" t="s">
        <v>20992</v>
      </c>
      <c r="K396" s="152">
        <v>1</v>
      </c>
      <c r="L396" s="153" t="s">
        <v>20991</v>
      </c>
      <c r="M396" s="153" t="s">
        <v>509</v>
      </c>
      <c r="N396" s="153" t="s">
        <v>509</v>
      </c>
      <c r="O396" s="152">
        <v>1.5E-3</v>
      </c>
      <c r="P396" s="153" t="s">
        <v>18693</v>
      </c>
      <c r="Q396" s="153" t="s">
        <v>18692</v>
      </c>
      <c r="R396" s="153" t="s">
        <v>18673</v>
      </c>
      <c r="S396" s="152">
        <v>0.45</v>
      </c>
      <c r="T396" s="153" t="s">
        <v>18681</v>
      </c>
      <c r="U396" s="153" t="s">
        <v>18680</v>
      </c>
      <c r="V396" s="152">
        <v>2015</v>
      </c>
      <c r="W396" s="153" t="s">
        <v>18679</v>
      </c>
      <c r="AA396" s="153" t="s">
        <v>18701</v>
      </c>
      <c r="AB396" s="153" t="s">
        <v>18700</v>
      </c>
      <c r="AC396" s="153" t="s">
        <v>18676</v>
      </c>
      <c r="AD396" s="153" t="s">
        <v>18675</v>
      </c>
      <c r="AE396" s="153" t="s">
        <v>18674</v>
      </c>
      <c r="AF396" s="153" t="s">
        <v>18673</v>
      </c>
      <c r="AG396" s="152">
        <v>9.5999999999999992E-3</v>
      </c>
      <c r="AH396" s="153" t="s">
        <v>12212</v>
      </c>
      <c r="AI396" s="152">
        <v>2015</v>
      </c>
      <c r="AJ396" s="151">
        <v>36892</v>
      </c>
      <c r="AK396" s="147"/>
      <c r="AL396" s="148">
        <f t="shared" si="6"/>
        <v>17.172602739726027</v>
      </c>
    </row>
    <row r="397" spans="1:38" x14ac:dyDescent="0.25">
      <c r="A397" s="152">
        <v>754036</v>
      </c>
      <c r="B397" s="152">
        <v>157789</v>
      </c>
      <c r="C397" s="152">
        <v>135248</v>
      </c>
      <c r="D397" s="152">
        <v>383799</v>
      </c>
      <c r="E397" s="153" t="s">
        <v>20986</v>
      </c>
      <c r="F397" s="153" t="s">
        <v>20985</v>
      </c>
      <c r="G397" s="152">
        <v>3</v>
      </c>
      <c r="H397" s="153" t="s">
        <v>18687</v>
      </c>
      <c r="I397" s="154" t="s">
        <v>18695</v>
      </c>
      <c r="J397" s="153" t="s">
        <v>20990</v>
      </c>
      <c r="K397" s="152">
        <v>1</v>
      </c>
      <c r="L397" s="153" t="s">
        <v>20989</v>
      </c>
      <c r="M397" s="153" t="s">
        <v>509</v>
      </c>
      <c r="N397" s="153" t="s">
        <v>509</v>
      </c>
      <c r="O397" s="152">
        <v>1.5E-3</v>
      </c>
      <c r="P397" s="153" t="s">
        <v>18693</v>
      </c>
      <c r="Q397" s="153" t="s">
        <v>18692</v>
      </c>
      <c r="R397" s="153" t="s">
        <v>18673</v>
      </c>
      <c r="S397" s="152">
        <v>0.45</v>
      </c>
      <c r="T397" s="153" t="s">
        <v>18681</v>
      </c>
      <c r="U397" s="153" t="s">
        <v>18680</v>
      </c>
      <c r="V397" s="152">
        <v>2015</v>
      </c>
      <c r="W397" s="153" t="s">
        <v>18679</v>
      </c>
      <c r="AA397" s="153" t="s">
        <v>18701</v>
      </c>
      <c r="AB397" s="153" t="s">
        <v>18700</v>
      </c>
      <c r="AC397" s="153" t="s">
        <v>18676</v>
      </c>
      <c r="AD397" s="153" t="s">
        <v>18675</v>
      </c>
      <c r="AE397" s="153" t="s">
        <v>18674</v>
      </c>
      <c r="AF397" s="153" t="s">
        <v>18673</v>
      </c>
      <c r="AG397" s="152">
        <v>9.5999999999999992E-3</v>
      </c>
      <c r="AH397" s="153" t="s">
        <v>12212</v>
      </c>
      <c r="AI397" s="152">
        <v>2015</v>
      </c>
      <c r="AJ397" s="151">
        <v>36892</v>
      </c>
      <c r="AK397" s="147"/>
      <c r="AL397" s="148">
        <f t="shared" si="6"/>
        <v>17.172602739726027</v>
      </c>
    </row>
    <row r="398" spans="1:38" x14ac:dyDescent="0.25">
      <c r="A398" s="152">
        <v>754041</v>
      </c>
      <c r="B398" s="152">
        <v>157788</v>
      </c>
      <c r="C398" s="152">
        <v>135247</v>
      </c>
      <c r="D398" s="152">
        <v>383799</v>
      </c>
      <c r="E398" s="153" t="s">
        <v>20986</v>
      </c>
      <c r="F398" s="153" t="s">
        <v>20985</v>
      </c>
      <c r="G398" s="152">
        <v>2</v>
      </c>
      <c r="H398" s="153" t="s">
        <v>18687</v>
      </c>
      <c r="I398" s="154" t="s">
        <v>18695</v>
      </c>
      <c r="J398" s="153" t="s">
        <v>20988</v>
      </c>
      <c r="K398" s="152">
        <v>1</v>
      </c>
      <c r="L398" s="153" t="s">
        <v>20987</v>
      </c>
      <c r="M398" s="153" t="s">
        <v>509</v>
      </c>
      <c r="N398" s="153" t="s">
        <v>509</v>
      </c>
      <c r="O398" s="152">
        <v>1.5E-3</v>
      </c>
      <c r="P398" s="153" t="s">
        <v>18693</v>
      </c>
      <c r="Q398" s="153" t="s">
        <v>18692</v>
      </c>
      <c r="R398" s="153" t="s">
        <v>18673</v>
      </c>
      <c r="S398" s="152">
        <v>0.45</v>
      </c>
      <c r="T398" s="153" t="s">
        <v>18681</v>
      </c>
      <c r="U398" s="153" t="s">
        <v>18680</v>
      </c>
      <c r="V398" s="152">
        <v>2015</v>
      </c>
      <c r="W398" s="153" t="s">
        <v>18679</v>
      </c>
      <c r="AA398" s="153" t="s">
        <v>18701</v>
      </c>
      <c r="AB398" s="153" t="s">
        <v>18700</v>
      </c>
      <c r="AC398" s="153" t="s">
        <v>18676</v>
      </c>
      <c r="AD398" s="153" t="s">
        <v>18675</v>
      </c>
      <c r="AE398" s="153" t="s">
        <v>18674</v>
      </c>
      <c r="AF398" s="153" t="s">
        <v>18673</v>
      </c>
      <c r="AG398" s="152">
        <v>9.5999999999999992E-3</v>
      </c>
      <c r="AH398" s="153" t="s">
        <v>12212</v>
      </c>
      <c r="AI398" s="152">
        <v>2015</v>
      </c>
      <c r="AJ398" s="151">
        <v>36892</v>
      </c>
      <c r="AK398" s="147"/>
      <c r="AL398" s="148">
        <f t="shared" si="6"/>
        <v>17.172602739726027</v>
      </c>
    </row>
    <row r="399" spans="1:38" x14ac:dyDescent="0.25">
      <c r="A399" s="152">
        <v>754046</v>
      </c>
      <c r="B399" s="152">
        <v>157787</v>
      </c>
      <c r="C399" s="152">
        <v>135246</v>
      </c>
      <c r="D399" s="152">
        <v>383799</v>
      </c>
      <c r="E399" s="153" t="s">
        <v>20986</v>
      </c>
      <c r="F399" s="153" t="s">
        <v>20985</v>
      </c>
      <c r="G399" s="152">
        <v>1</v>
      </c>
      <c r="H399" s="153" t="s">
        <v>18687</v>
      </c>
      <c r="I399" s="154" t="s">
        <v>18695</v>
      </c>
      <c r="J399" s="153" t="s">
        <v>20984</v>
      </c>
      <c r="K399" s="152">
        <v>1</v>
      </c>
      <c r="L399" s="153" t="s">
        <v>20983</v>
      </c>
      <c r="M399" s="153" t="s">
        <v>509</v>
      </c>
      <c r="N399" s="153" t="s">
        <v>509</v>
      </c>
      <c r="O399" s="152">
        <v>1.5E-3</v>
      </c>
      <c r="P399" s="153" t="s">
        <v>18693</v>
      </c>
      <c r="Q399" s="153" t="s">
        <v>18692</v>
      </c>
      <c r="R399" s="153" t="s">
        <v>18673</v>
      </c>
      <c r="S399" s="152">
        <v>0.45</v>
      </c>
      <c r="T399" s="153" t="s">
        <v>18681</v>
      </c>
      <c r="U399" s="153" t="s">
        <v>18680</v>
      </c>
      <c r="V399" s="152">
        <v>2015</v>
      </c>
      <c r="W399" s="153" t="s">
        <v>18679</v>
      </c>
      <c r="AA399" s="153" t="s">
        <v>18701</v>
      </c>
      <c r="AB399" s="153" t="s">
        <v>18700</v>
      </c>
      <c r="AC399" s="153" t="s">
        <v>18676</v>
      </c>
      <c r="AD399" s="153" t="s">
        <v>18675</v>
      </c>
      <c r="AE399" s="153" t="s">
        <v>18674</v>
      </c>
      <c r="AF399" s="153" t="s">
        <v>18673</v>
      </c>
      <c r="AG399" s="152">
        <v>9.5999999999999992E-3</v>
      </c>
      <c r="AH399" s="153" t="s">
        <v>12212</v>
      </c>
      <c r="AI399" s="152">
        <v>2015</v>
      </c>
      <c r="AJ399" s="151">
        <v>36892</v>
      </c>
      <c r="AK399" s="147"/>
      <c r="AL399" s="148">
        <f t="shared" si="6"/>
        <v>17.172602739726027</v>
      </c>
    </row>
    <row r="400" spans="1:38" x14ac:dyDescent="0.25">
      <c r="A400" s="152">
        <v>728323</v>
      </c>
      <c r="B400" s="152">
        <v>196884</v>
      </c>
      <c r="C400" s="152">
        <v>161841</v>
      </c>
      <c r="D400" s="152">
        <v>526608</v>
      </c>
      <c r="E400" s="153" t="s">
        <v>19254</v>
      </c>
      <c r="F400" s="153" t="s">
        <v>19253</v>
      </c>
      <c r="G400" s="152">
        <v>11</v>
      </c>
      <c r="H400" s="153" t="s">
        <v>18687</v>
      </c>
      <c r="I400" s="154" t="s">
        <v>18695</v>
      </c>
      <c r="J400" s="153" t="s">
        <v>21441</v>
      </c>
      <c r="K400" s="152">
        <v>1</v>
      </c>
      <c r="L400" s="153" t="s">
        <v>21440</v>
      </c>
      <c r="M400" s="153" t="s">
        <v>509</v>
      </c>
      <c r="N400" s="153" t="s">
        <v>509</v>
      </c>
      <c r="O400" s="152">
        <v>1.5E-3</v>
      </c>
      <c r="P400" s="153" t="s">
        <v>18707</v>
      </c>
      <c r="Q400" s="153" t="s">
        <v>18706</v>
      </c>
      <c r="R400" s="153" t="s">
        <v>18673</v>
      </c>
      <c r="S400" s="152">
        <v>3.84</v>
      </c>
      <c r="T400" s="153" t="s">
        <v>18681</v>
      </c>
      <c r="U400" s="153" t="s">
        <v>18680</v>
      </c>
      <c r="V400" s="152">
        <v>2015</v>
      </c>
      <c r="W400" s="153" t="s">
        <v>18679</v>
      </c>
      <c r="AA400" s="153" t="s">
        <v>19250</v>
      </c>
      <c r="AB400" s="153" t="s">
        <v>19249</v>
      </c>
      <c r="AC400" s="153" t="s">
        <v>18676</v>
      </c>
      <c r="AD400" s="153" t="s">
        <v>18675</v>
      </c>
      <c r="AE400" s="153" t="s">
        <v>18674</v>
      </c>
      <c r="AF400" s="153" t="s">
        <v>18673</v>
      </c>
      <c r="AG400" s="152">
        <v>2.69E-2</v>
      </c>
      <c r="AH400" s="153" t="s">
        <v>12212</v>
      </c>
      <c r="AI400" s="152">
        <v>2015</v>
      </c>
      <c r="AJ400" s="151">
        <v>41198</v>
      </c>
      <c r="AK400" s="147"/>
      <c r="AL400" s="148">
        <f t="shared" si="6"/>
        <v>5.375342465753425</v>
      </c>
    </row>
    <row r="401" spans="1:38" x14ac:dyDescent="0.25">
      <c r="A401" s="152">
        <v>728319</v>
      </c>
      <c r="B401" s="152">
        <v>192412</v>
      </c>
      <c r="C401" s="152">
        <v>158240</v>
      </c>
      <c r="D401" s="152">
        <v>526608</v>
      </c>
      <c r="E401" s="153" t="s">
        <v>19254</v>
      </c>
      <c r="F401" s="153" t="s">
        <v>19253</v>
      </c>
      <c r="G401" s="152">
        <v>1</v>
      </c>
      <c r="H401" s="153" t="s">
        <v>18687</v>
      </c>
      <c r="I401" s="154" t="s">
        <v>18695</v>
      </c>
      <c r="J401" s="153" t="s">
        <v>21433</v>
      </c>
      <c r="K401" s="152">
        <v>1</v>
      </c>
      <c r="L401" s="153" t="s">
        <v>19016</v>
      </c>
      <c r="M401" s="153" t="s">
        <v>509</v>
      </c>
      <c r="N401" s="153" t="s">
        <v>509</v>
      </c>
      <c r="O401" s="152">
        <v>1.5E-3</v>
      </c>
      <c r="P401" s="153" t="s">
        <v>18707</v>
      </c>
      <c r="Q401" s="153" t="s">
        <v>18706</v>
      </c>
      <c r="R401" s="153" t="s">
        <v>18673</v>
      </c>
      <c r="S401" s="152">
        <v>3.8069999999999999</v>
      </c>
      <c r="T401" s="153" t="s">
        <v>18681</v>
      </c>
      <c r="U401" s="153" t="s">
        <v>18680</v>
      </c>
      <c r="V401" s="152">
        <v>2015</v>
      </c>
      <c r="W401" s="153" t="s">
        <v>18679</v>
      </c>
      <c r="AA401" s="153" t="s">
        <v>19250</v>
      </c>
      <c r="AB401" s="153" t="s">
        <v>19249</v>
      </c>
      <c r="AC401" s="153" t="s">
        <v>18676</v>
      </c>
      <c r="AD401" s="153" t="s">
        <v>18675</v>
      </c>
      <c r="AE401" s="153" t="s">
        <v>18674</v>
      </c>
      <c r="AF401" s="153" t="s">
        <v>18673</v>
      </c>
      <c r="AG401" s="152">
        <v>2.6599999999999999E-2</v>
      </c>
      <c r="AH401" s="153" t="s">
        <v>12212</v>
      </c>
      <c r="AI401" s="152">
        <v>2015</v>
      </c>
      <c r="AJ401" s="151">
        <v>40452</v>
      </c>
      <c r="AK401" s="147"/>
      <c r="AL401" s="148">
        <f t="shared" si="6"/>
        <v>7.419178082191781</v>
      </c>
    </row>
    <row r="402" spans="1:38" x14ac:dyDescent="0.25">
      <c r="A402" s="152">
        <v>728299</v>
      </c>
      <c r="B402" s="152">
        <v>192418</v>
      </c>
      <c r="C402" s="152">
        <v>158246</v>
      </c>
      <c r="D402" s="152">
        <v>526608</v>
      </c>
      <c r="E402" s="153" t="s">
        <v>19254</v>
      </c>
      <c r="F402" s="153" t="s">
        <v>19253</v>
      </c>
      <c r="G402" s="152">
        <v>7</v>
      </c>
      <c r="H402" s="153" t="s">
        <v>18687</v>
      </c>
      <c r="I402" s="154" t="s">
        <v>18695</v>
      </c>
      <c r="J402" s="153" t="s">
        <v>20797</v>
      </c>
      <c r="K402" s="152">
        <v>1</v>
      </c>
      <c r="L402" s="153" t="s">
        <v>19016</v>
      </c>
      <c r="M402" s="153" t="s">
        <v>509</v>
      </c>
      <c r="N402" s="153" t="s">
        <v>509</v>
      </c>
      <c r="O402" s="152">
        <v>1.5E-3</v>
      </c>
      <c r="P402" s="153" t="s">
        <v>18707</v>
      </c>
      <c r="Q402" s="153" t="s">
        <v>18706</v>
      </c>
      <c r="R402" s="153" t="s">
        <v>18673</v>
      </c>
      <c r="S402" s="152">
        <v>0.95099999999999996</v>
      </c>
      <c r="T402" s="153" t="s">
        <v>18681</v>
      </c>
      <c r="U402" s="153" t="s">
        <v>18680</v>
      </c>
      <c r="V402" s="152">
        <v>2015</v>
      </c>
      <c r="W402" s="153" t="s">
        <v>18679</v>
      </c>
      <c r="AA402" s="153" t="s">
        <v>19250</v>
      </c>
      <c r="AB402" s="153" t="s">
        <v>19249</v>
      </c>
      <c r="AC402" s="153" t="s">
        <v>18676</v>
      </c>
      <c r="AD402" s="153" t="s">
        <v>18675</v>
      </c>
      <c r="AE402" s="153" t="s">
        <v>18674</v>
      </c>
      <c r="AF402" s="153" t="s">
        <v>18673</v>
      </c>
      <c r="AG402" s="152">
        <v>6.7000000000000002E-3</v>
      </c>
      <c r="AH402" s="153" t="s">
        <v>12212</v>
      </c>
      <c r="AI402" s="152">
        <v>2015</v>
      </c>
      <c r="AJ402" s="151">
        <v>40452</v>
      </c>
      <c r="AK402" s="147"/>
      <c r="AL402" s="148">
        <f t="shared" si="6"/>
        <v>7.419178082191781</v>
      </c>
    </row>
    <row r="403" spans="1:38" x14ac:dyDescent="0.25">
      <c r="A403" s="152">
        <v>728303</v>
      </c>
      <c r="B403" s="152">
        <v>192417</v>
      </c>
      <c r="C403" s="152">
        <v>158245</v>
      </c>
      <c r="D403" s="152">
        <v>526608</v>
      </c>
      <c r="E403" s="153" t="s">
        <v>19254</v>
      </c>
      <c r="F403" s="153" t="s">
        <v>19253</v>
      </c>
      <c r="G403" s="152">
        <v>6</v>
      </c>
      <c r="H403" s="153" t="s">
        <v>18687</v>
      </c>
      <c r="I403" s="154" t="s">
        <v>18695</v>
      </c>
      <c r="J403" s="153" t="s">
        <v>19252</v>
      </c>
      <c r="K403" s="152">
        <v>1</v>
      </c>
      <c r="L403" s="153" t="s">
        <v>19251</v>
      </c>
      <c r="M403" s="153" t="s">
        <v>509</v>
      </c>
      <c r="N403" s="153" t="s">
        <v>509</v>
      </c>
      <c r="O403" s="152">
        <v>1.5E-3</v>
      </c>
      <c r="P403" s="153" t="s">
        <v>18707</v>
      </c>
      <c r="Q403" s="153" t="s">
        <v>18706</v>
      </c>
      <c r="R403" s="153" t="s">
        <v>18673</v>
      </c>
      <c r="S403" s="152">
        <v>0.06</v>
      </c>
      <c r="T403" s="153" t="s">
        <v>18681</v>
      </c>
      <c r="U403" s="153" t="s">
        <v>18680</v>
      </c>
      <c r="V403" s="152">
        <v>2015</v>
      </c>
      <c r="W403" s="153" t="s">
        <v>18679</v>
      </c>
      <c r="AA403" s="153" t="s">
        <v>19250</v>
      </c>
      <c r="AB403" s="153" t="s">
        <v>19249</v>
      </c>
      <c r="AC403" s="153" t="s">
        <v>18676</v>
      </c>
      <c r="AD403" s="153" t="s">
        <v>18675</v>
      </c>
      <c r="AE403" s="153" t="s">
        <v>18674</v>
      </c>
      <c r="AF403" s="153" t="s">
        <v>18673</v>
      </c>
      <c r="AG403" s="152">
        <v>4.0000000000000002E-4</v>
      </c>
      <c r="AH403" s="153" t="s">
        <v>12212</v>
      </c>
      <c r="AI403" s="152">
        <v>2015</v>
      </c>
      <c r="AJ403" s="151">
        <v>21155</v>
      </c>
      <c r="AK403" s="147"/>
      <c r="AL403" s="148">
        <f t="shared" si="6"/>
        <v>60.287671232876711</v>
      </c>
    </row>
    <row r="404" spans="1:38" x14ac:dyDescent="0.25">
      <c r="A404" s="152">
        <v>755955</v>
      </c>
      <c r="B404" s="152">
        <v>194188</v>
      </c>
      <c r="C404" s="152">
        <v>159547</v>
      </c>
      <c r="D404" s="152">
        <v>54578</v>
      </c>
      <c r="E404" s="153" t="s">
        <v>19748</v>
      </c>
      <c r="F404" s="153" t="s">
        <v>19747</v>
      </c>
      <c r="G404" s="152">
        <v>6</v>
      </c>
      <c r="H404" s="153" t="s">
        <v>18687</v>
      </c>
      <c r="I404" s="154" t="s">
        <v>18695</v>
      </c>
      <c r="J404" s="153" t="s">
        <v>19746</v>
      </c>
      <c r="K404" s="152">
        <v>1</v>
      </c>
      <c r="L404" s="153" t="s">
        <v>18778</v>
      </c>
      <c r="M404" s="153" t="s">
        <v>509</v>
      </c>
      <c r="N404" s="153" t="s">
        <v>509</v>
      </c>
      <c r="O404" s="152">
        <v>1.5E-3</v>
      </c>
      <c r="P404" s="153" t="s">
        <v>18693</v>
      </c>
      <c r="Q404" s="153" t="s">
        <v>18692</v>
      </c>
      <c r="R404" s="153" t="s">
        <v>18673</v>
      </c>
      <c r="S404" s="152">
        <v>5.5E-2</v>
      </c>
      <c r="T404" s="153" t="s">
        <v>18681</v>
      </c>
      <c r="U404" s="153" t="s">
        <v>18680</v>
      </c>
      <c r="V404" s="152">
        <v>2015</v>
      </c>
      <c r="W404" s="153" t="s">
        <v>18679</v>
      </c>
      <c r="AA404" s="153" t="s">
        <v>19745</v>
      </c>
      <c r="AB404" s="153" t="s">
        <v>19744</v>
      </c>
      <c r="AC404" s="153" t="s">
        <v>18676</v>
      </c>
      <c r="AD404" s="153" t="s">
        <v>18675</v>
      </c>
      <c r="AE404" s="153" t="s">
        <v>18674</v>
      </c>
      <c r="AF404" s="153" t="s">
        <v>18673</v>
      </c>
      <c r="AG404" s="152">
        <v>1.1999999999999999E-3</v>
      </c>
      <c r="AH404" s="153" t="s">
        <v>12212</v>
      </c>
      <c r="AI404" s="152">
        <v>2015</v>
      </c>
      <c r="AJ404" s="151">
        <v>40909</v>
      </c>
      <c r="AK404" s="147"/>
      <c r="AL404" s="148">
        <f t="shared" si="6"/>
        <v>6.1671232876712327</v>
      </c>
    </row>
    <row r="405" spans="1:38" x14ac:dyDescent="0.25">
      <c r="A405" s="152">
        <v>730309</v>
      </c>
      <c r="B405" s="152">
        <v>190956</v>
      </c>
      <c r="C405" s="152">
        <v>157211</v>
      </c>
      <c r="D405" s="152">
        <v>490303</v>
      </c>
      <c r="E405" s="153" t="s">
        <v>20758</v>
      </c>
      <c r="F405" s="153" t="s">
        <v>20136</v>
      </c>
      <c r="G405" s="152">
        <v>5</v>
      </c>
      <c r="H405" s="153" t="s">
        <v>18687</v>
      </c>
      <c r="I405" s="154" t="s">
        <v>18695</v>
      </c>
      <c r="J405" s="153" t="s">
        <v>19539</v>
      </c>
      <c r="K405" s="152">
        <v>1</v>
      </c>
      <c r="L405" s="153" t="s">
        <v>509</v>
      </c>
      <c r="M405" s="153" t="s">
        <v>509</v>
      </c>
      <c r="N405" s="153" t="s">
        <v>509</v>
      </c>
      <c r="O405" s="152">
        <v>1.5E-3</v>
      </c>
      <c r="P405" s="153" t="s">
        <v>18707</v>
      </c>
      <c r="Q405" s="153" t="s">
        <v>18706</v>
      </c>
      <c r="R405" s="153" t="s">
        <v>18673</v>
      </c>
      <c r="S405" s="152">
        <v>0.86639999999999995</v>
      </c>
      <c r="T405" s="153" t="s">
        <v>18681</v>
      </c>
      <c r="U405" s="153" t="s">
        <v>18680</v>
      </c>
      <c r="V405" s="152">
        <v>2015</v>
      </c>
      <c r="W405" s="153" t="s">
        <v>18679</v>
      </c>
      <c r="AA405" s="153" t="s">
        <v>19486</v>
      </c>
      <c r="AB405" s="153" t="s">
        <v>19485</v>
      </c>
      <c r="AC405" s="153" t="s">
        <v>18676</v>
      </c>
      <c r="AD405" s="153" t="s">
        <v>18675</v>
      </c>
      <c r="AE405" s="153" t="s">
        <v>18674</v>
      </c>
      <c r="AF405" s="153" t="s">
        <v>18673</v>
      </c>
      <c r="AG405" s="152">
        <v>6.1000000000000004E-3</v>
      </c>
      <c r="AH405" s="153" t="s">
        <v>12212</v>
      </c>
      <c r="AI405" s="152">
        <v>2015</v>
      </c>
      <c r="AJ405" s="151">
        <v>40238</v>
      </c>
      <c r="AK405" s="147"/>
      <c r="AL405" s="148">
        <f t="shared" si="6"/>
        <v>8.0054794520547947</v>
      </c>
    </row>
    <row r="406" spans="1:38" x14ac:dyDescent="0.25">
      <c r="A406" s="152">
        <v>688367</v>
      </c>
      <c r="B406" s="152">
        <v>195228</v>
      </c>
      <c r="C406" s="152">
        <v>160444</v>
      </c>
      <c r="D406" s="152">
        <v>551232</v>
      </c>
      <c r="E406" s="153" t="s">
        <v>20137</v>
      </c>
      <c r="F406" s="153" t="s">
        <v>20136</v>
      </c>
      <c r="G406" s="152">
        <v>4</v>
      </c>
      <c r="H406" s="153" t="s">
        <v>18687</v>
      </c>
      <c r="I406" s="154" t="s">
        <v>18695</v>
      </c>
      <c r="J406" s="153" t="s">
        <v>20135</v>
      </c>
      <c r="K406" s="152">
        <v>1</v>
      </c>
      <c r="L406" s="153" t="s">
        <v>20134</v>
      </c>
      <c r="M406" s="153" t="s">
        <v>509</v>
      </c>
      <c r="N406" s="153" t="s">
        <v>509</v>
      </c>
      <c r="O406" s="152">
        <v>1.5E-3</v>
      </c>
      <c r="P406" s="153" t="s">
        <v>18707</v>
      </c>
      <c r="Q406" s="153" t="s">
        <v>18706</v>
      </c>
      <c r="R406" s="153" t="s">
        <v>18673</v>
      </c>
      <c r="S406" s="152">
        <v>0.28260000000000002</v>
      </c>
      <c r="T406" s="153" t="s">
        <v>18681</v>
      </c>
      <c r="U406" s="153" t="s">
        <v>18680</v>
      </c>
      <c r="V406" s="152">
        <v>2013</v>
      </c>
      <c r="W406" s="153" t="s">
        <v>18679</v>
      </c>
      <c r="AA406" s="153" t="s">
        <v>19486</v>
      </c>
      <c r="AB406" s="153" t="s">
        <v>19485</v>
      </c>
      <c r="AC406" s="153" t="s">
        <v>18676</v>
      </c>
      <c r="AD406" s="153" t="s">
        <v>18675</v>
      </c>
      <c r="AE406" s="153" t="s">
        <v>18674</v>
      </c>
      <c r="AF406" s="153" t="s">
        <v>18673</v>
      </c>
      <c r="AG406" s="152">
        <v>2E-3</v>
      </c>
      <c r="AH406" s="153" t="s">
        <v>12212</v>
      </c>
      <c r="AI406" s="152">
        <v>2013</v>
      </c>
      <c r="AJ406" s="151">
        <v>41395</v>
      </c>
      <c r="AK406" s="147"/>
      <c r="AL406" s="148">
        <f t="shared" si="6"/>
        <v>4.8356164383561646</v>
      </c>
    </row>
    <row r="407" spans="1:38" x14ac:dyDescent="0.25">
      <c r="A407" s="152">
        <v>750131</v>
      </c>
      <c r="B407" s="152">
        <v>189347</v>
      </c>
      <c r="C407" s="152">
        <v>156082</v>
      </c>
      <c r="D407" s="152">
        <v>53663</v>
      </c>
      <c r="E407" s="153" t="s">
        <v>19089</v>
      </c>
      <c r="F407" s="153" t="s">
        <v>19088</v>
      </c>
      <c r="G407" s="152">
        <v>13</v>
      </c>
      <c r="H407" s="153" t="s">
        <v>18687</v>
      </c>
      <c r="I407" s="154" t="s">
        <v>18695</v>
      </c>
      <c r="J407" s="153" t="s">
        <v>19286</v>
      </c>
      <c r="K407" s="152">
        <v>1</v>
      </c>
      <c r="L407" s="153" t="s">
        <v>509</v>
      </c>
      <c r="M407" s="153" t="s">
        <v>509</v>
      </c>
      <c r="N407" s="153" t="s">
        <v>509</v>
      </c>
      <c r="O407" s="152">
        <v>1.5E-3</v>
      </c>
      <c r="P407" s="153" t="s">
        <v>18745</v>
      </c>
      <c r="Q407" s="153" t="s">
        <v>18744</v>
      </c>
      <c r="R407" s="153" t="s">
        <v>18673</v>
      </c>
      <c r="S407" s="152">
        <v>0.34</v>
      </c>
      <c r="T407" s="153" t="s">
        <v>18681</v>
      </c>
      <c r="U407" s="153" t="s">
        <v>18680</v>
      </c>
      <c r="V407" s="152">
        <v>2015</v>
      </c>
      <c r="W407" s="153" t="s">
        <v>18679</v>
      </c>
      <c r="AA407" s="153" t="s">
        <v>18887</v>
      </c>
      <c r="AB407" s="153" t="s">
        <v>18886</v>
      </c>
      <c r="AC407" s="153" t="s">
        <v>18676</v>
      </c>
      <c r="AD407" s="153" t="s">
        <v>18675</v>
      </c>
      <c r="AE407" s="153" t="s">
        <v>18674</v>
      </c>
      <c r="AF407" s="153" t="s">
        <v>18673</v>
      </c>
      <c r="AG407" s="152">
        <v>4.0000000000000002E-4</v>
      </c>
      <c r="AH407" s="153" t="s">
        <v>12212</v>
      </c>
      <c r="AI407" s="152">
        <v>2015</v>
      </c>
      <c r="AJ407" s="151">
        <v>38353</v>
      </c>
      <c r="AK407" s="147"/>
      <c r="AL407" s="148">
        <f t="shared" si="6"/>
        <v>13.169863013698631</v>
      </c>
    </row>
    <row r="408" spans="1:38" x14ac:dyDescent="0.25">
      <c r="A408" s="152">
        <v>750126</v>
      </c>
      <c r="B408" s="152">
        <v>189348</v>
      </c>
      <c r="C408" s="152">
        <v>156083</v>
      </c>
      <c r="D408" s="152">
        <v>53663</v>
      </c>
      <c r="E408" s="153" t="s">
        <v>19089</v>
      </c>
      <c r="F408" s="153" t="s">
        <v>19088</v>
      </c>
      <c r="G408" s="152">
        <v>14</v>
      </c>
      <c r="H408" s="153" t="s">
        <v>18687</v>
      </c>
      <c r="I408" s="154" t="s">
        <v>18695</v>
      </c>
      <c r="J408" s="153" t="s">
        <v>19087</v>
      </c>
      <c r="K408" s="152">
        <v>1</v>
      </c>
      <c r="L408" s="153" t="s">
        <v>509</v>
      </c>
      <c r="M408" s="153" t="s">
        <v>509</v>
      </c>
      <c r="N408" s="153" t="s">
        <v>509</v>
      </c>
      <c r="O408" s="152">
        <v>1.5E-3</v>
      </c>
      <c r="P408" s="153" t="s">
        <v>18745</v>
      </c>
      <c r="Q408" s="153" t="s">
        <v>18744</v>
      </c>
      <c r="R408" s="153" t="s">
        <v>18673</v>
      </c>
      <c r="S408" s="152">
        <v>0.215</v>
      </c>
      <c r="T408" s="153" t="s">
        <v>18681</v>
      </c>
      <c r="U408" s="153" t="s">
        <v>18680</v>
      </c>
      <c r="V408" s="152">
        <v>2015</v>
      </c>
      <c r="W408" s="153" t="s">
        <v>18679</v>
      </c>
      <c r="AA408" s="153" t="s">
        <v>18887</v>
      </c>
      <c r="AB408" s="153" t="s">
        <v>18886</v>
      </c>
      <c r="AC408" s="153" t="s">
        <v>18676</v>
      </c>
      <c r="AD408" s="153" t="s">
        <v>18675</v>
      </c>
      <c r="AE408" s="153" t="s">
        <v>18674</v>
      </c>
      <c r="AF408" s="153" t="s">
        <v>18673</v>
      </c>
      <c r="AG408" s="152">
        <v>2.0000000000000001E-4</v>
      </c>
      <c r="AH408" s="153" t="s">
        <v>12212</v>
      </c>
      <c r="AI408" s="152">
        <v>2015</v>
      </c>
      <c r="AJ408" s="151">
        <v>39792</v>
      </c>
      <c r="AK408" s="147"/>
      <c r="AL408" s="148">
        <f t="shared" si="6"/>
        <v>9.2273972602739729</v>
      </c>
    </row>
    <row r="409" spans="1:38" x14ac:dyDescent="0.25">
      <c r="A409" s="152">
        <v>718247</v>
      </c>
      <c r="B409" s="152">
        <v>192572</v>
      </c>
      <c r="C409" s="152">
        <v>158361</v>
      </c>
      <c r="D409" s="152">
        <v>443303</v>
      </c>
      <c r="E409" s="153" t="s">
        <v>20154</v>
      </c>
      <c r="F409" s="153" t="s">
        <v>20153</v>
      </c>
      <c r="G409" s="152">
        <v>6</v>
      </c>
      <c r="H409" s="153" t="s">
        <v>18687</v>
      </c>
      <c r="I409" s="154" t="s">
        <v>18695</v>
      </c>
      <c r="J409" s="153" t="s">
        <v>20240</v>
      </c>
      <c r="K409" s="152">
        <v>1</v>
      </c>
      <c r="L409" s="153" t="s">
        <v>19199</v>
      </c>
      <c r="M409" s="153" t="s">
        <v>509</v>
      </c>
      <c r="N409" s="153" t="s">
        <v>509</v>
      </c>
      <c r="O409" s="152">
        <v>1.5E-3</v>
      </c>
      <c r="P409" s="153" t="s">
        <v>18722</v>
      </c>
      <c r="Q409" s="153" t="s">
        <v>18721</v>
      </c>
      <c r="R409" s="153" t="s">
        <v>18673</v>
      </c>
      <c r="S409" s="152">
        <v>0.74050000000000005</v>
      </c>
      <c r="T409" s="153" t="s">
        <v>18681</v>
      </c>
      <c r="U409" s="153" t="s">
        <v>18680</v>
      </c>
      <c r="V409" s="152">
        <v>2014</v>
      </c>
      <c r="W409" s="153" t="s">
        <v>18679</v>
      </c>
      <c r="AA409" s="153" t="s">
        <v>18800</v>
      </c>
      <c r="AB409" s="153" t="s">
        <v>18799</v>
      </c>
      <c r="AC409" s="153" t="s">
        <v>18676</v>
      </c>
      <c r="AD409" s="153" t="s">
        <v>18675</v>
      </c>
      <c r="AE409" s="153" t="s">
        <v>18674</v>
      </c>
      <c r="AF409" s="153" t="s">
        <v>18673</v>
      </c>
      <c r="AG409" s="152">
        <v>2.3999999999999998E-3</v>
      </c>
      <c r="AH409" s="153" t="s">
        <v>12212</v>
      </c>
      <c r="AI409" s="152">
        <v>2014</v>
      </c>
      <c r="AJ409" s="151">
        <v>40617</v>
      </c>
      <c r="AK409" s="147"/>
      <c r="AL409" s="148">
        <f t="shared" si="6"/>
        <v>6.9671232876712326</v>
      </c>
    </row>
    <row r="410" spans="1:38" x14ac:dyDescent="0.25">
      <c r="A410" s="152">
        <v>718251</v>
      </c>
      <c r="B410" s="152">
        <v>183514</v>
      </c>
      <c r="C410" s="152">
        <v>151394</v>
      </c>
      <c r="D410" s="152">
        <v>443303</v>
      </c>
      <c r="E410" s="153" t="s">
        <v>20154</v>
      </c>
      <c r="F410" s="153" t="s">
        <v>20153</v>
      </c>
      <c r="G410" s="152">
        <v>4</v>
      </c>
      <c r="H410" s="153" t="s">
        <v>18687</v>
      </c>
      <c r="I410" s="154" t="s">
        <v>18695</v>
      </c>
      <c r="J410" s="153" t="s">
        <v>20152</v>
      </c>
      <c r="K410" s="152">
        <v>1</v>
      </c>
      <c r="L410" s="153" t="s">
        <v>19199</v>
      </c>
      <c r="M410" s="153" t="s">
        <v>509</v>
      </c>
      <c r="N410" s="153" t="s">
        <v>509</v>
      </c>
      <c r="O410" s="152">
        <v>1.5E-3</v>
      </c>
      <c r="P410" s="153" t="s">
        <v>18722</v>
      </c>
      <c r="Q410" s="153" t="s">
        <v>18721</v>
      </c>
      <c r="R410" s="153" t="s">
        <v>18673</v>
      </c>
      <c r="S410" s="152">
        <v>0.65339999999999998</v>
      </c>
      <c r="T410" s="153" t="s">
        <v>18681</v>
      </c>
      <c r="U410" s="153" t="s">
        <v>18680</v>
      </c>
      <c r="V410" s="152">
        <v>2014</v>
      </c>
      <c r="W410" s="153" t="s">
        <v>18679</v>
      </c>
      <c r="AA410" s="153" t="s">
        <v>18800</v>
      </c>
      <c r="AB410" s="153" t="s">
        <v>18799</v>
      </c>
      <c r="AC410" s="153" t="s">
        <v>18676</v>
      </c>
      <c r="AD410" s="153" t="s">
        <v>18675</v>
      </c>
      <c r="AE410" s="153" t="s">
        <v>18674</v>
      </c>
      <c r="AF410" s="153" t="s">
        <v>18673</v>
      </c>
      <c r="AG410" s="152">
        <v>2.0999999999999999E-3</v>
      </c>
      <c r="AH410" s="153" t="s">
        <v>12212</v>
      </c>
      <c r="AI410" s="152">
        <v>2014</v>
      </c>
      <c r="AJ410" s="151">
        <v>36373</v>
      </c>
      <c r="AK410" s="147"/>
      <c r="AL410" s="148">
        <f t="shared" si="6"/>
        <v>18.594520547945205</v>
      </c>
    </row>
    <row r="411" spans="1:38" x14ac:dyDescent="0.25">
      <c r="A411" s="152">
        <v>717088</v>
      </c>
      <c r="B411" s="152">
        <v>166299</v>
      </c>
      <c r="C411" s="152">
        <v>140821</v>
      </c>
      <c r="D411" s="152">
        <v>390328</v>
      </c>
      <c r="E411" s="153" t="s">
        <v>19815</v>
      </c>
      <c r="F411" s="153" t="s">
        <v>19814</v>
      </c>
      <c r="G411" s="152">
        <v>9</v>
      </c>
      <c r="H411" s="153" t="s">
        <v>18687</v>
      </c>
      <c r="I411" s="154" t="s">
        <v>18695</v>
      </c>
      <c r="J411" s="153" t="s">
        <v>21547</v>
      </c>
      <c r="K411" s="152">
        <v>1</v>
      </c>
      <c r="L411" s="153" t="s">
        <v>21546</v>
      </c>
      <c r="M411" s="153" t="s">
        <v>509</v>
      </c>
      <c r="N411" s="153" t="s">
        <v>509</v>
      </c>
      <c r="O411" s="152">
        <v>1.5E-3</v>
      </c>
      <c r="P411" s="153" t="s">
        <v>18745</v>
      </c>
      <c r="Q411" s="153" t="s">
        <v>18744</v>
      </c>
      <c r="R411" s="153" t="s">
        <v>18673</v>
      </c>
      <c r="S411" s="152">
        <v>2.34</v>
      </c>
      <c r="T411" s="153" t="s">
        <v>18681</v>
      </c>
      <c r="U411" s="153" t="s">
        <v>18680</v>
      </c>
      <c r="V411" s="152">
        <v>2014</v>
      </c>
      <c r="W411" s="153" t="s">
        <v>18679</v>
      </c>
      <c r="AA411" s="153" t="s">
        <v>18800</v>
      </c>
      <c r="AB411" s="153" t="s">
        <v>18799</v>
      </c>
      <c r="AC411" s="153" t="s">
        <v>18676</v>
      </c>
      <c r="AD411" s="153" t="s">
        <v>18675</v>
      </c>
      <c r="AE411" s="153" t="s">
        <v>18674</v>
      </c>
      <c r="AF411" s="153" t="s">
        <v>18673</v>
      </c>
      <c r="AG411" s="152">
        <v>4.9700000000000001E-2</v>
      </c>
      <c r="AH411" s="153" t="s">
        <v>12212</v>
      </c>
      <c r="AI411" s="152">
        <v>2014</v>
      </c>
      <c r="AJ411" s="151">
        <v>35796</v>
      </c>
      <c r="AK411" s="147"/>
      <c r="AL411" s="148">
        <f t="shared" si="6"/>
        <v>20.175342465753424</v>
      </c>
    </row>
    <row r="412" spans="1:38" x14ac:dyDescent="0.25">
      <c r="A412" s="152">
        <v>717650</v>
      </c>
      <c r="B412" s="152">
        <v>183204</v>
      </c>
      <c r="C412" s="152">
        <v>151196</v>
      </c>
      <c r="D412" s="152">
        <v>330118</v>
      </c>
      <c r="E412" s="153" t="s">
        <v>20313</v>
      </c>
      <c r="F412" s="153" t="s">
        <v>19814</v>
      </c>
      <c r="G412" s="152">
        <v>13</v>
      </c>
      <c r="H412" s="153" t="s">
        <v>18687</v>
      </c>
      <c r="I412" s="154" t="s">
        <v>18695</v>
      </c>
      <c r="J412" s="153" t="s">
        <v>21254</v>
      </c>
      <c r="K412" s="152">
        <v>1</v>
      </c>
      <c r="L412" s="153" t="s">
        <v>19542</v>
      </c>
      <c r="M412" s="153" t="s">
        <v>509</v>
      </c>
      <c r="N412" s="153" t="s">
        <v>509</v>
      </c>
      <c r="O412" s="152">
        <v>1.5E-3</v>
      </c>
      <c r="P412" s="153" t="s">
        <v>18693</v>
      </c>
      <c r="Q412" s="153" t="s">
        <v>18692</v>
      </c>
      <c r="R412" s="153" t="s">
        <v>18673</v>
      </c>
      <c r="S412" s="152">
        <v>0.75329999999999997</v>
      </c>
      <c r="T412" s="153" t="s">
        <v>18681</v>
      </c>
      <c r="U412" s="153" t="s">
        <v>18680</v>
      </c>
      <c r="V412" s="152">
        <v>2014</v>
      </c>
      <c r="W412" s="153" t="s">
        <v>18679</v>
      </c>
      <c r="AA412" s="153" t="s">
        <v>18800</v>
      </c>
      <c r="AB412" s="153" t="s">
        <v>18799</v>
      </c>
      <c r="AC412" s="153" t="s">
        <v>18676</v>
      </c>
      <c r="AD412" s="153" t="s">
        <v>18675</v>
      </c>
      <c r="AE412" s="153" t="s">
        <v>18674</v>
      </c>
      <c r="AF412" s="153" t="s">
        <v>18673</v>
      </c>
      <c r="AG412" s="152">
        <v>1.6E-2</v>
      </c>
      <c r="AH412" s="153" t="s">
        <v>12212</v>
      </c>
      <c r="AI412" s="152">
        <v>2014</v>
      </c>
      <c r="AJ412" s="151">
        <v>38472</v>
      </c>
      <c r="AK412" s="147"/>
      <c r="AL412" s="148">
        <f t="shared" si="6"/>
        <v>12.843835616438357</v>
      </c>
    </row>
    <row r="413" spans="1:38" x14ac:dyDescent="0.25">
      <c r="A413" s="152">
        <v>717658</v>
      </c>
      <c r="B413" s="152">
        <v>161665</v>
      </c>
      <c r="C413" s="152">
        <v>137539</v>
      </c>
      <c r="D413" s="152">
        <v>330118</v>
      </c>
      <c r="E413" s="153" t="s">
        <v>20313</v>
      </c>
      <c r="F413" s="153" t="s">
        <v>19814</v>
      </c>
      <c r="G413" s="152">
        <v>1</v>
      </c>
      <c r="H413" s="153" t="s">
        <v>18687</v>
      </c>
      <c r="I413" s="154" t="s">
        <v>18695</v>
      </c>
      <c r="J413" s="153" t="s">
        <v>21063</v>
      </c>
      <c r="K413" s="152">
        <v>1</v>
      </c>
      <c r="L413" s="153" t="s">
        <v>19542</v>
      </c>
      <c r="M413" s="153" t="s">
        <v>509</v>
      </c>
      <c r="N413" s="153" t="s">
        <v>509</v>
      </c>
      <c r="O413" s="152">
        <v>1.5E-3</v>
      </c>
      <c r="P413" s="153" t="s">
        <v>18722</v>
      </c>
      <c r="Q413" s="153" t="s">
        <v>18721</v>
      </c>
      <c r="R413" s="153" t="s">
        <v>18673</v>
      </c>
      <c r="S413" s="152">
        <v>3.3296999999999999</v>
      </c>
      <c r="T413" s="153" t="s">
        <v>18681</v>
      </c>
      <c r="U413" s="153" t="s">
        <v>18680</v>
      </c>
      <c r="V413" s="152">
        <v>2014</v>
      </c>
      <c r="W413" s="153" t="s">
        <v>18679</v>
      </c>
      <c r="AA413" s="153" t="s">
        <v>18800</v>
      </c>
      <c r="AB413" s="153" t="s">
        <v>18799</v>
      </c>
      <c r="AC413" s="153" t="s">
        <v>18676</v>
      </c>
      <c r="AD413" s="153" t="s">
        <v>18675</v>
      </c>
      <c r="AE413" s="153" t="s">
        <v>18674</v>
      </c>
      <c r="AF413" s="153" t="s">
        <v>18673</v>
      </c>
      <c r="AG413" s="152">
        <v>1.0800000000000001E-2</v>
      </c>
      <c r="AH413" s="153" t="s">
        <v>12212</v>
      </c>
      <c r="AI413" s="152">
        <v>2014</v>
      </c>
      <c r="AJ413" s="151">
        <v>37135</v>
      </c>
      <c r="AK413" s="147"/>
      <c r="AL413" s="148">
        <f t="shared" si="6"/>
        <v>16.506849315068493</v>
      </c>
    </row>
    <row r="414" spans="1:38" x14ac:dyDescent="0.25">
      <c r="A414" s="152">
        <v>718188</v>
      </c>
      <c r="B414" s="152">
        <v>150300</v>
      </c>
      <c r="C414" s="152">
        <v>122949</v>
      </c>
      <c r="D414" s="152">
        <v>359590</v>
      </c>
      <c r="E414" s="153" t="s">
        <v>20368</v>
      </c>
      <c r="F414" s="153" t="s">
        <v>19814</v>
      </c>
      <c r="G414" s="152">
        <v>4</v>
      </c>
      <c r="H414" s="153" t="s">
        <v>18687</v>
      </c>
      <c r="I414" s="154" t="s">
        <v>18695</v>
      </c>
      <c r="J414" s="153" t="s">
        <v>21050</v>
      </c>
      <c r="K414" s="152">
        <v>1</v>
      </c>
      <c r="L414" s="153" t="s">
        <v>21049</v>
      </c>
      <c r="M414" s="153" t="s">
        <v>509</v>
      </c>
      <c r="N414" s="153" t="s">
        <v>509</v>
      </c>
      <c r="O414" s="152">
        <v>1.5E-3</v>
      </c>
      <c r="P414" s="153" t="s">
        <v>18693</v>
      </c>
      <c r="Q414" s="153" t="s">
        <v>18692</v>
      </c>
      <c r="R414" s="153" t="s">
        <v>18673</v>
      </c>
      <c r="S414" s="152">
        <v>0.5</v>
      </c>
      <c r="T414" s="153" t="s">
        <v>18681</v>
      </c>
      <c r="U414" s="153" t="s">
        <v>18680</v>
      </c>
      <c r="V414" s="152">
        <v>2014</v>
      </c>
      <c r="W414" s="153" t="s">
        <v>18679</v>
      </c>
      <c r="AA414" s="153" t="s">
        <v>18800</v>
      </c>
      <c r="AB414" s="153" t="s">
        <v>18799</v>
      </c>
      <c r="AC414" s="153" t="s">
        <v>18676</v>
      </c>
      <c r="AD414" s="153" t="s">
        <v>18675</v>
      </c>
      <c r="AE414" s="153" t="s">
        <v>18674</v>
      </c>
      <c r="AF414" s="153" t="s">
        <v>18673</v>
      </c>
      <c r="AG414" s="152">
        <v>1.06E-2</v>
      </c>
      <c r="AH414" s="153" t="s">
        <v>12212</v>
      </c>
      <c r="AI414" s="152">
        <v>2014</v>
      </c>
      <c r="AJ414" s="151">
        <v>37165</v>
      </c>
      <c r="AK414" s="147"/>
      <c r="AL414" s="148">
        <f t="shared" si="6"/>
        <v>16.424657534246574</v>
      </c>
    </row>
    <row r="415" spans="1:38" x14ac:dyDescent="0.25">
      <c r="A415" s="152">
        <v>717616</v>
      </c>
      <c r="B415" s="152">
        <v>184821</v>
      </c>
      <c r="C415" s="152">
        <v>152394</v>
      </c>
      <c r="D415" s="152">
        <v>354932</v>
      </c>
      <c r="E415" s="153" t="s">
        <v>20070</v>
      </c>
      <c r="F415" s="153" t="s">
        <v>19814</v>
      </c>
      <c r="G415" s="152">
        <v>10</v>
      </c>
      <c r="H415" s="153" t="s">
        <v>18687</v>
      </c>
      <c r="I415" s="154" t="s">
        <v>18695</v>
      </c>
      <c r="J415" s="153" t="s">
        <v>21025</v>
      </c>
      <c r="K415" s="152">
        <v>1</v>
      </c>
      <c r="L415" s="153" t="s">
        <v>19542</v>
      </c>
      <c r="M415" s="153" t="s">
        <v>509</v>
      </c>
      <c r="N415" s="153" t="s">
        <v>509</v>
      </c>
      <c r="O415" s="152">
        <v>1.5E-3</v>
      </c>
      <c r="P415" s="153" t="s">
        <v>18745</v>
      </c>
      <c r="Q415" s="153" t="s">
        <v>18744</v>
      </c>
      <c r="R415" s="153" t="s">
        <v>18673</v>
      </c>
      <c r="S415" s="152">
        <v>0.47599999999999998</v>
      </c>
      <c r="T415" s="153" t="s">
        <v>18681</v>
      </c>
      <c r="U415" s="153" t="s">
        <v>18680</v>
      </c>
      <c r="V415" s="152">
        <v>2014</v>
      </c>
      <c r="W415" s="153" t="s">
        <v>18679</v>
      </c>
      <c r="AA415" s="153" t="s">
        <v>18800</v>
      </c>
      <c r="AB415" s="153" t="s">
        <v>18799</v>
      </c>
      <c r="AC415" s="153" t="s">
        <v>18676</v>
      </c>
      <c r="AD415" s="153" t="s">
        <v>18675</v>
      </c>
      <c r="AE415" s="153" t="s">
        <v>18674</v>
      </c>
      <c r="AF415" s="153" t="s">
        <v>18673</v>
      </c>
      <c r="AG415" s="152">
        <v>1.01E-2</v>
      </c>
      <c r="AH415" s="153" t="s">
        <v>12212</v>
      </c>
      <c r="AI415" s="152">
        <v>2014</v>
      </c>
      <c r="AJ415" s="151">
        <v>39352</v>
      </c>
      <c r="AK415" s="147"/>
      <c r="AL415" s="148">
        <f t="shared" si="6"/>
        <v>10.432876712328767</v>
      </c>
    </row>
    <row r="416" spans="1:38" x14ac:dyDescent="0.25">
      <c r="A416" s="152">
        <v>717136</v>
      </c>
      <c r="B416" s="152">
        <v>148906</v>
      </c>
      <c r="C416" s="152">
        <v>122630</v>
      </c>
      <c r="D416" s="152">
        <v>364780</v>
      </c>
      <c r="E416" s="153" t="s">
        <v>20878</v>
      </c>
      <c r="F416" s="153" t="s">
        <v>19814</v>
      </c>
      <c r="G416" s="152">
        <v>1</v>
      </c>
      <c r="H416" s="153" t="s">
        <v>18687</v>
      </c>
      <c r="I416" s="154" t="s">
        <v>18695</v>
      </c>
      <c r="J416" s="153" t="s">
        <v>20951</v>
      </c>
      <c r="K416" s="152">
        <v>1</v>
      </c>
      <c r="L416" s="153" t="s">
        <v>20876</v>
      </c>
      <c r="M416" s="153" t="s">
        <v>509</v>
      </c>
      <c r="N416" s="153" t="s">
        <v>509</v>
      </c>
      <c r="O416" s="152">
        <v>1.5E-3</v>
      </c>
      <c r="P416" s="153" t="s">
        <v>18722</v>
      </c>
      <c r="Q416" s="153" t="s">
        <v>18721</v>
      </c>
      <c r="R416" s="153" t="s">
        <v>18673</v>
      </c>
      <c r="S416" s="152">
        <v>2.7625999999999999</v>
      </c>
      <c r="T416" s="153" t="s">
        <v>18681</v>
      </c>
      <c r="U416" s="153" t="s">
        <v>18680</v>
      </c>
      <c r="V416" s="152">
        <v>2014</v>
      </c>
      <c r="W416" s="153" t="s">
        <v>18679</v>
      </c>
      <c r="AA416" s="153" t="s">
        <v>18800</v>
      </c>
      <c r="AB416" s="153" t="s">
        <v>18799</v>
      </c>
      <c r="AC416" s="153" t="s">
        <v>18676</v>
      </c>
      <c r="AD416" s="153" t="s">
        <v>18675</v>
      </c>
      <c r="AE416" s="153" t="s">
        <v>18674</v>
      </c>
      <c r="AF416" s="153" t="s">
        <v>18673</v>
      </c>
      <c r="AG416" s="152">
        <v>8.9999999999999993E-3</v>
      </c>
      <c r="AH416" s="153" t="s">
        <v>12212</v>
      </c>
      <c r="AI416" s="152">
        <v>2014</v>
      </c>
      <c r="AJ416" s="151">
        <v>36647</v>
      </c>
      <c r="AK416" s="147"/>
      <c r="AL416" s="148">
        <f t="shared" si="6"/>
        <v>17.843835616438355</v>
      </c>
    </row>
    <row r="417" spans="1:38" x14ac:dyDescent="0.25">
      <c r="A417" s="152">
        <v>718219</v>
      </c>
      <c r="B417" s="152">
        <v>150303</v>
      </c>
      <c r="C417" s="152">
        <v>122956</v>
      </c>
      <c r="D417" s="152">
        <v>359590</v>
      </c>
      <c r="E417" s="153" t="s">
        <v>20368</v>
      </c>
      <c r="F417" s="153" t="s">
        <v>19814</v>
      </c>
      <c r="G417" s="152">
        <v>11</v>
      </c>
      <c r="H417" s="153" t="s">
        <v>18687</v>
      </c>
      <c r="I417" s="154" t="s">
        <v>18695</v>
      </c>
      <c r="J417" s="153" t="s">
        <v>20950</v>
      </c>
      <c r="K417" s="152">
        <v>1</v>
      </c>
      <c r="L417" s="153" t="s">
        <v>20949</v>
      </c>
      <c r="M417" s="153" t="s">
        <v>509</v>
      </c>
      <c r="N417" s="153" t="s">
        <v>509</v>
      </c>
      <c r="O417" s="152">
        <v>1.5E-3</v>
      </c>
      <c r="P417" s="153" t="s">
        <v>18693</v>
      </c>
      <c r="Q417" s="153" t="s">
        <v>18692</v>
      </c>
      <c r="R417" s="153" t="s">
        <v>18673</v>
      </c>
      <c r="S417" s="152">
        <v>0.42499999999999999</v>
      </c>
      <c r="T417" s="153" t="s">
        <v>18681</v>
      </c>
      <c r="U417" s="153" t="s">
        <v>18680</v>
      </c>
      <c r="V417" s="152">
        <v>2014</v>
      </c>
      <c r="W417" s="153" t="s">
        <v>18679</v>
      </c>
      <c r="AA417" s="153" t="s">
        <v>18800</v>
      </c>
      <c r="AB417" s="153" t="s">
        <v>18799</v>
      </c>
      <c r="AC417" s="153" t="s">
        <v>18676</v>
      </c>
      <c r="AD417" s="153" t="s">
        <v>18675</v>
      </c>
      <c r="AE417" s="153" t="s">
        <v>18674</v>
      </c>
      <c r="AF417" s="153" t="s">
        <v>18673</v>
      </c>
      <c r="AG417" s="152">
        <v>8.9999999999999993E-3</v>
      </c>
      <c r="AH417" s="153" t="s">
        <v>12212</v>
      </c>
      <c r="AI417" s="152">
        <v>2014</v>
      </c>
      <c r="AJ417" s="151">
        <v>37257</v>
      </c>
      <c r="AK417" s="147"/>
      <c r="AL417" s="148">
        <f t="shared" si="6"/>
        <v>16.172602739726027</v>
      </c>
    </row>
    <row r="418" spans="1:38" x14ac:dyDescent="0.25">
      <c r="A418" s="152">
        <v>717606</v>
      </c>
      <c r="B418" s="152">
        <v>150099</v>
      </c>
      <c r="C418" s="152">
        <v>122907</v>
      </c>
      <c r="D418" s="152">
        <v>354932</v>
      </c>
      <c r="E418" s="153" t="s">
        <v>20070</v>
      </c>
      <c r="F418" s="153" t="s">
        <v>19814</v>
      </c>
      <c r="G418" s="152">
        <v>3</v>
      </c>
      <c r="H418" s="153" t="s">
        <v>18687</v>
      </c>
      <c r="I418" s="154" t="s">
        <v>18695</v>
      </c>
      <c r="J418" s="153" t="s">
        <v>20888</v>
      </c>
      <c r="K418" s="152">
        <v>1</v>
      </c>
      <c r="L418" s="153" t="s">
        <v>19542</v>
      </c>
      <c r="M418" s="153" t="s">
        <v>509</v>
      </c>
      <c r="N418" s="153" t="s">
        <v>509</v>
      </c>
      <c r="O418" s="152">
        <v>1.5E-3</v>
      </c>
      <c r="P418" s="153" t="s">
        <v>18722</v>
      </c>
      <c r="Q418" s="153" t="s">
        <v>18721</v>
      </c>
      <c r="R418" s="153" t="s">
        <v>18673</v>
      </c>
      <c r="S418" s="152">
        <v>2.5030000000000001</v>
      </c>
      <c r="T418" s="153" t="s">
        <v>18681</v>
      </c>
      <c r="U418" s="153" t="s">
        <v>18680</v>
      </c>
      <c r="V418" s="152">
        <v>2014</v>
      </c>
      <c r="W418" s="153" t="s">
        <v>18679</v>
      </c>
      <c r="AA418" s="153" t="s">
        <v>18800</v>
      </c>
      <c r="AB418" s="153" t="s">
        <v>18799</v>
      </c>
      <c r="AC418" s="153" t="s">
        <v>18676</v>
      </c>
      <c r="AD418" s="153" t="s">
        <v>18675</v>
      </c>
      <c r="AE418" s="153" t="s">
        <v>18674</v>
      </c>
      <c r="AF418" s="153" t="s">
        <v>18673</v>
      </c>
      <c r="AG418" s="152">
        <v>8.0999999999999996E-3</v>
      </c>
      <c r="AH418" s="153" t="s">
        <v>12212</v>
      </c>
      <c r="AI418" s="152">
        <v>2014</v>
      </c>
      <c r="AJ418" s="151">
        <v>36951</v>
      </c>
      <c r="AK418" s="147"/>
      <c r="AL418" s="148">
        <f t="shared" si="6"/>
        <v>17.010958904109589</v>
      </c>
    </row>
    <row r="419" spans="1:38" x14ac:dyDescent="0.25">
      <c r="A419" s="152">
        <v>717131</v>
      </c>
      <c r="B419" s="152">
        <v>148907</v>
      </c>
      <c r="C419" s="152">
        <v>122631</v>
      </c>
      <c r="D419" s="152">
        <v>364780</v>
      </c>
      <c r="E419" s="153" t="s">
        <v>20878</v>
      </c>
      <c r="F419" s="153" t="s">
        <v>19814</v>
      </c>
      <c r="G419" s="152">
        <v>2</v>
      </c>
      <c r="H419" s="153" t="s">
        <v>18687</v>
      </c>
      <c r="I419" s="154" t="s">
        <v>18695</v>
      </c>
      <c r="J419" s="153" t="s">
        <v>20877</v>
      </c>
      <c r="K419" s="152">
        <v>1</v>
      </c>
      <c r="L419" s="153" t="s">
        <v>20876</v>
      </c>
      <c r="M419" s="153" t="s">
        <v>509</v>
      </c>
      <c r="N419" s="153" t="s">
        <v>509</v>
      </c>
      <c r="O419" s="152">
        <v>1.5E-3</v>
      </c>
      <c r="P419" s="153" t="s">
        <v>18722</v>
      </c>
      <c r="Q419" s="153" t="s">
        <v>18721</v>
      </c>
      <c r="R419" s="153" t="s">
        <v>18673</v>
      </c>
      <c r="S419" s="152">
        <v>2.4718</v>
      </c>
      <c r="T419" s="153" t="s">
        <v>18681</v>
      </c>
      <c r="U419" s="153" t="s">
        <v>18680</v>
      </c>
      <c r="V419" s="152">
        <v>2014</v>
      </c>
      <c r="W419" s="153" t="s">
        <v>18679</v>
      </c>
      <c r="AA419" s="153" t="s">
        <v>18800</v>
      </c>
      <c r="AB419" s="153" t="s">
        <v>18799</v>
      </c>
      <c r="AC419" s="153" t="s">
        <v>18676</v>
      </c>
      <c r="AD419" s="153" t="s">
        <v>18675</v>
      </c>
      <c r="AE419" s="153" t="s">
        <v>18674</v>
      </c>
      <c r="AF419" s="153" t="s">
        <v>18673</v>
      </c>
      <c r="AG419" s="152">
        <v>8.0000000000000002E-3</v>
      </c>
      <c r="AH419" s="153" t="s">
        <v>12212</v>
      </c>
      <c r="AI419" s="152">
        <v>2014</v>
      </c>
      <c r="AJ419" s="151">
        <v>36647</v>
      </c>
      <c r="AK419" s="147"/>
      <c r="AL419" s="148">
        <f t="shared" si="6"/>
        <v>17.843835616438355</v>
      </c>
    </row>
    <row r="420" spans="1:38" x14ac:dyDescent="0.25">
      <c r="A420" s="152">
        <v>718223</v>
      </c>
      <c r="B420" s="152">
        <v>150302</v>
      </c>
      <c r="C420" s="152">
        <v>122955</v>
      </c>
      <c r="D420" s="152">
        <v>359590</v>
      </c>
      <c r="E420" s="153" t="s">
        <v>20368</v>
      </c>
      <c r="F420" s="153" t="s">
        <v>19814</v>
      </c>
      <c r="G420" s="152">
        <v>10</v>
      </c>
      <c r="H420" s="153" t="s">
        <v>18687</v>
      </c>
      <c r="I420" s="154" t="s">
        <v>18695</v>
      </c>
      <c r="J420" s="153" t="s">
        <v>20492</v>
      </c>
      <c r="K420" s="152">
        <v>1</v>
      </c>
      <c r="L420" s="153" t="s">
        <v>20491</v>
      </c>
      <c r="M420" s="153" t="s">
        <v>509</v>
      </c>
      <c r="N420" s="153" t="s">
        <v>509</v>
      </c>
      <c r="O420" s="152">
        <v>1.5E-3</v>
      </c>
      <c r="P420" s="153" t="s">
        <v>18722</v>
      </c>
      <c r="Q420" s="153" t="s">
        <v>18721</v>
      </c>
      <c r="R420" s="153" t="s">
        <v>18673</v>
      </c>
      <c r="S420" s="152">
        <v>1.1970000000000001</v>
      </c>
      <c r="T420" s="153" t="s">
        <v>18681</v>
      </c>
      <c r="U420" s="153" t="s">
        <v>18680</v>
      </c>
      <c r="V420" s="152">
        <v>2014</v>
      </c>
      <c r="W420" s="153" t="s">
        <v>18679</v>
      </c>
      <c r="AA420" s="153" t="s">
        <v>18800</v>
      </c>
      <c r="AB420" s="153" t="s">
        <v>18799</v>
      </c>
      <c r="AC420" s="153" t="s">
        <v>18676</v>
      </c>
      <c r="AD420" s="153" t="s">
        <v>18675</v>
      </c>
      <c r="AE420" s="153" t="s">
        <v>18674</v>
      </c>
      <c r="AF420" s="153" t="s">
        <v>18673</v>
      </c>
      <c r="AG420" s="152">
        <v>3.8999999999999998E-3</v>
      </c>
      <c r="AH420" s="153" t="s">
        <v>12212</v>
      </c>
      <c r="AI420" s="152">
        <v>2014</v>
      </c>
      <c r="AJ420" s="151">
        <v>37257</v>
      </c>
      <c r="AK420" s="147"/>
      <c r="AL420" s="148">
        <f t="shared" si="6"/>
        <v>16.172602739726027</v>
      </c>
    </row>
    <row r="421" spans="1:38" x14ac:dyDescent="0.25">
      <c r="A421" s="152">
        <v>717646</v>
      </c>
      <c r="B421" s="152">
        <v>192574</v>
      </c>
      <c r="C421" s="152">
        <v>158363</v>
      </c>
      <c r="D421" s="152">
        <v>330118</v>
      </c>
      <c r="E421" s="153" t="s">
        <v>20313</v>
      </c>
      <c r="F421" s="153" t="s">
        <v>19814</v>
      </c>
      <c r="G421" s="152">
        <v>16</v>
      </c>
      <c r="H421" s="153" t="s">
        <v>18687</v>
      </c>
      <c r="I421" s="154" t="s">
        <v>18695</v>
      </c>
      <c r="J421" s="153" t="s">
        <v>20452</v>
      </c>
      <c r="K421" s="152">
        <v>1</v>
      </c>
      <c r="L421" s="153" t="s">
        <v>19542</v>
      </c>
      <c r="M421" s="153" t="s">
        <v>509</v>
      </c>
      <c r="N421" s="153" t="s">
        <v>509</v>
      </c>
      <c r="O421" s="152">
        <v>1.5E-3</v>
      </c>
      <c r="P421" s="153" t="s">
        <v>18722</v>
      </c>
      <c r="Q421" s="153" t="s">
        <v>18721</v>
      </c>
      <c r="R421" s="153" t="s">
        <v>18673</v>
      </c>
      <c r="S421" s="152">
        <v>4.3498000000000001</v>
      </c>
      <c r="T421" s="153" t="s">
        <v>18681</v>
      </c>
      <c r="U421" s="153" t="s">
        <v>18680</v>
      </c>
      <c r="V421" s="152">
        <v>2014</v>
      </c>
      <c r="W421" s="153" t="s">
        <v>18679</v>
      </c>
      <c r="AA421" s="153" t="s">
        <v>18800</v>
      </c>
      <c r="AB421" s="153" t="s">
        <v>18799</v>
      </c>
      <c r="AC421" s="153" t="s">
        <v>18676</v>
      </c>
      <c r="AD421" s="153" t="s">
        <v>18675</v>
      </c>
      <c r="AE421" s="153" t="s">
        <v>18674</v>
      </c>
      <c r="AF421" s="153" t="s">
        <v>18673</v>
      </c>
      <c r="AG421" s="152">
        <v>3.5999999999999999E-3</v>
      </c>
      <c r="AH421" s="153" t="s">
        <v>12212</v>
      </c>
      <c r="AI421" s="152">
        <v>2014</v>
      </c>
      <c r="AJ421" s="151">
        <v>39934</v>
      </c>
      <c r="AK421" s="147"/>
      <c r="AL421" s="148">
        <f t="shared" si="6"/>
        <v>8.838356164383562</v>
      </c>
    </row>
    <row r="422" spans="1:38" x14ac:dyDescent="0.25">
      <c r="A422" s="152">
        <v>718192</v>
      </c>
      <c r="B422" s="152">
        <v>150299</v>
      </c>
      <c r="C422" s="152">
        <v>122948</v>
      </c>
      <c r="D422" s="152">
        <v>359590</v>
      </c>
      <c r="E422" s="153" t="s">
        <v>20368</v>
      </c>
      <c r="F422" s="153" t="s">
        <v>19814</v>
      </c>
      <c r="G422" s="152">
        <v>3</v>
      </c>
      <c r="H422" s="153" t="s">
        <v>18687</v>
      </c>
      <c r="I422" s="154" t="s">
        <v>18695</v>
      </c>
      <c r="J422" s="153" t="s">
        <v>20383</v>
      </c>
      <c r="K422" s="152">
        <v>1</v>
      </c>
      <c r="L422" s="153" t="s">
        <v>20382</v>
      </c>
      <c r="M422" s="153" t="s">
        <v>509</v>
      </c>
      <c r="N422" s="153" t="s">
        <v>509</v>
      </c>
      <c r="O422" s="152">
        <v>1.5E-3</v>
      </c>
      <c r="P422" s="153" t="s">
        <v>18722</v>
      </c>
      <c r="Q422" s="153" t="s">
        <v>18721</v>
      </c>
      <c r="R422" s="153" t="s">
        <v>18673</v>
      </c>
      <c r="S422" s="152">
        <v>0.94499999999999995</v>
      </c>
      <c r="T422" s="153" t="s">
        <v>18681</v>
      </c>
      <c r="U422" s="153" t="s">
        <v>18680</v>
      </c>
      <c r="V422" s="152">
        <v>2014</v>
      </c>
      <c r="W422" s="153" t="s">
        <v>18679</v>
      </c>
      <c r="AA422" s="153" t="s">
        <v>18800</v>
      </c>
      <c r="AB422" s="153" t="s">
        <v>18799</v>
      </c>
      <c r="AC422" s="153" t="s">
        <v>18676</v>
      </c>
      <c r="AD422" s="153" t="s">
        <v>18675</v>
      </c>
      <c r="AE422" s="153" t="s">
        <v>18674</v>
      </c>
      <c r="AF422" s="153" t="s">
        <v>18673</v>
      </c>
      <c r="AG422" s="152">
        <v>3.0999999999999999E-3</v>
      </c>
      <c r="AH422" s="153" t="s">
        <v>12212</v>
      </c>
      <c r="AI422" s="152">
        <v>2014</v>
      </c>
      <c r="AJ422" s="151">
        <v>37165</v>
      </c>
      <c r="AK422" s="147"/>
      <c r="AL422" s="148">
        <f t="shared" si="6"/>
        <v>16.424657534246574</v>
      </c>
    </row>
    <row r="423" spans="1:38" x14ac:dyDescent="0.25">
      <c r="A423" s="152">
        <v>718184</v>
      </c>
      <c r="B423" s="152">
        <v>150301</v>
      </c>
      <c r="C423" s="152">
        <v>122950</v>
      </c>
      <c r="D423" s="152">
        <v>359590</v>
      </c>
      <c r="E423" s="153" t="s">
        <v>20368</v>
      </c>
      <c r="F423" s="153" t="s">
        <v>19814</v>
      </c>
      <c r="G423" s="152">
        <v>5</v>
      </c>
      <c r="H423" s="153" t="s">
        <v>18687</v>
      </c>
      <c r="I423" s="154" t="s">
        <v>18695</v>
      </c>
      <c r="J423" s="153" t="s">
        <v>20367</v>
      </c>
      <c r="K423" s="152">
        <v>1</v>
      </c>
      <c r="L423" s="153" t="s">
        <v>20366</v>
      </c>
      <c r="M423" s="153" t="s">
        <v>509</v>
      </c>
      <c r="N423" s="153" t="s">
        <v>509</v>
      </c>
      <c r="O423" s="152">
        <v>1.5E-3</v>
      </c>
      <c r="P423" s="153" t="s">
        <v>18745</v>
      </c>
      <c r="Q423" s="153" t="s">
        <v>18744</v>
      </c>
      <c r="R423" s="153" t="s">
        <v>18673</v>
      </c>
      <c r="S423" s="152">
        <v>0.1404</v>
      </c>
      <c r="T423" s="153" t="s">
        <v>18681</v>
      </c>
      <c r="U423" s="153" t="s">
        <v>18680</v>
      </c>
      <c r="V423" s="152">
        <v>2014</v>
      </c>
      <c r="W423" s="153" t="s">
        <v>18679</v>
      </c>
      <c r="AA423" s="153" t="s">
        <v>18800</v>
      </c>
      <c r="AB423" s="153" t="s">
        <v>18799</v>
      </c>
      <c r="AC423" s="153" t="s">
        <v>18676</v>
      </c>
      <c r="AD423" s="153" t="s">
        <v>18675</v>
      </c>
      <c r="AE423" s="153" t="s">
        <v>18674</v>
      </c>
      <c r="AF423" s="153" t="s">
        <v>18673</v>
      </c>
      <c r="AG423" s="152">
        <v>3.0000000000000001E-3</v>
      </c>
      <c r="AH423" s="153" t="s">
        <v>12212</v>
      </c>
      <c r="AI423" s="152">
        <v>2014</v>
      </c>
      <c r="AJ423" s="151">
        <v>37165</v>
      </c>
      <c r="AK423" s="147"/>
      <c r="AL423" s="148">
        <f t="shared" si="6"/>
        <v>16.424657534246574</v>
      </c>
    </row>
    <row r="424" spans="1:38" x14ac:dyDescent="0.25">
      <c r="A424" s="152">
        <v>717638</v>
      </c>
      <c r="B424" s="152">
        <v>161668</v>
      </c>
      <c r="C424" s="152">
        <v>137542</v>
      </c>
      <c r="D424" s="152">
        <v>330118</v>
      </c>
      <c r="E424" s="153" t="s">
        <v>20313</v>
      </c>
      <c r="F424" s="153" t="s">
        <v>19814</v>
      </c>
      <c r="G424" s="152">
        <v>4</v>
      </c>
      <c r="H424" s="153" t="s">
        <v>18687</v>
      </c>
      <c r="I424" s="154" t="s">
        <v>18695</v>
      </c>
      <c r="J424" s="153" t="s">
        <v>20365</v>
      </c>
      <c r="K424" s="152">
        <v>1</v>
      </c>
      <c r="L424" s="153" t="s">
        <v>19542</v>
      </c>
      <c r="M424" s="153" t="s">
        <v>509</v>
      </c>
      <c r="N424" s="153" t="s">
        <v>509</v>
      </c>
      <c r="O424" s="152">
        <v>1.5E-3</v>
      </c>
      <c r="P424" s="153" t="s">
        <v>18722</v>
      </c>
      <c r="Q424" s="153" t="s">
        <v>18721</v>
      </c>
      <c r="R424" s="153" t="s">
        <v>18673</v>
      </c>
      <c r="S424" s="152">
        <v>0.93</v>
      </c>
      <c r="T424" s="153" t="s">
        <v>18681</v>
      </c>
      <c r="U424" s="153" t="s">
        <v>18680</v>
      </c>
      <c r="V424" s="152">
        <v>2014</v>
      </c>
      <c r="W424" s="153" t="s">
        <v>18679</v>
      </c>
      <c r="AA424" s="153" t="s">
        <v>18800</v>
      </c>
      <c r="AB424" s="153" t="s">
        <v>18799</v>
      </c>
      <c r="AC424" s="153" t="s">
        <v>18676</v>
      </c>
      <c r="AD424" s="153" t="s">
        <v>18675</v>
      </c>
      <c r="AE424" s="153" t="s">
        <v>18674</v>
      </c>
      <c r="AF424" s="153" t="s">
        <v>18673</v>
      </c>
      <c r="AG424" s="152">
        <v>3.0000000000000001E-3</v>
      </c>
      <c r="AH424" s="153" t="s">
        <v>12212</v>
      </c>
      <c r="AI424" s="152">
        <v>2014</v>
      </c>
      <c r="AJ424" s="151">
        <v>35065</v>
      </c>
      <c r="AK424" s="147"/>
      <c r="AL424" s="148">
        <f t="shared" si="6"/>
        <v>22.17808219178082</v>
      </c>
    </row>
    <row r="425" spans="1:38" x14ac:dyDescent="0.25">
      <c r="A425" s="152">
        <v>717642</v>
      </c>
      <c r="B425" s="152">
        <v>161667</v>
      </c>
      <c r="C425" s="152">
        <v>137541</v>
      </c>
      <c r="D425" s="152">
        <v>330118</v>
      </c>
      <c r="E425" s="153" t="s">
        <v>20313</v>
      </c>
      <c r="F425" s="153" t="s">
        <v>19814</v>
      </c>
      <c r="G425" s="152">
        <v>3</v>
      </c>
      <c r="H425" s="153" t="s">
        <v>18687</v>
      </c>
      <c r="I425" s="154" t="s">
        <v>18695</v>
      </c>
      <c r="J425" s="153" t="s">
        <v>20312</v>
      </c>
      <c r="K425" s="152">
        <v>1</v>
      </c>
      <c r="L425" s="153" t="s">
        <v>20311</v>
      </c>
      <c r="M425" s="153" t="s">
        <v>509</v>
      </c>
      <c r="N425" s="153" t="s">
        <v>509</v>
      </c>
      <c r="O425" s="152">
        <v>1.5E-3</v>
      </c>
      <c r="P425" s="153" t="s">
        <v>18722</v>
      </c>
      <c r="Q425" s="153" t="s">
        <v>18721</v>
      </c>
      <c r="R425" s="153" t="s">
        <v>18673</v>
      </c>
      <c r="S425" s="152">
        <v>0.82150000000000001</v>
      </c>
      <c r="T425" s="153" t="s">
        <v>18681</v>
      </c>
      <c r="U425" s="153" t="s">
        <v>18680</v>
      </c>
      <c r="V425" s="152">
        <v>2014</v>
      </c>
      <c r="W425" s="153" t="s">
        <v>18679</v>
      </c>
      <c r="AA425" s="153" t="s">
        <v>18800</v>
      </c>
      <c r="AB425" s="153" t="s">
        <v>18799</v>
      </c>
      <c r="AC425" s="153" t="s">
        <v>18676</v>
      </c>
      <c r="AD425" s="153" t="s">
        <v>18675</v>
      </c>
      <c r="AE425" s="153" t="s">
        <v>18674</v>
      </c>
      <c r="AF425" s="153" t="s">
        <v>18673</v>
      </c>
      <c r="AG425" s="152">
        <v>2.7000000000000001E-3</v>
      </c>
      <c r="AH425" s="153" t="s">
        <v>12212</v>
      </c>
      <c r="AI425" s="152">
        <v>2014</v>
      </c>
      <c r="AJ425" s="151">
        <v>34820</v>
      </c>
      <c r="AK425" s="147"/>
      <c r="AL425" s="148">
        <f t="shared" si="6"/>
        <v>22.849315068493151</v>
      </c>
    </row>
    <row r="426" spans="1:38" x14ac:dyDescent="0.25">
      <c r="A426" s="152">
        <v>717601</v>
      </c>
      <c r="B426" s="152">
        <v>150101</v>
      </c>
      <c r="C426" s="152">
        <v>122909</v>
      </c>
      <c r="D426" s="152">
        <v>354932</v>
      </c>
      <c r="E426" s="153" t="s">
        <v>20070</v>
      </c>
      <c r="F426" s="153" t="s">
        <v>19814</v>
      </c>
      <c r="G426" s="152">
        <v>5</v>
      </c>
      <c r="H426" s="153" t="s">
        <v>18687</v>
      </c>
      <c r="I426" s="154" t="s">
        <v>18695</v>
      </c>
      <c r="J426" s="153" t="s">
        <v>20069</v>
      </c>
      <c r="K426" s="152">
        <v>1</v>
      </c>
      <c r="L426" s="153" t="s">
        <v>19542</v>
      </c>
      <c r="M426" s="153" t="s">
        <v>509</v>
      </c>
      <c r="N426" s="153" t="s">
        <v>509</v>
      </c>
      <c r="O426" s="152">
        <v>1.5E-3</v>
      </c>
      <c r="P426" s="153" t="s">
        <v>18722</v>
      </c>
      <c r="Q426" s="153" t="s">
        <v>18721</v>
      </c>
      <c r="R426" s="153" t="s">
        <v>18673</v>
      </c>
      <c r="S426" s="152">
        <v>0.56999999999999995</v>
      </c>
      <c r="T426" s="153" t="s">
        <v>18681</v>
      </c>
      <c r="U426" s="153" t="s">
        <v>18680</v>
      </c>
      <c r="V426" s="152">
        <v>2014</v>
      </c>
      <c r="W426" s="153" t="s">
        <v>18679</v>
      </c>
      <c r="AA426" s="153" t="s">
        <v>18800</v>
      </c>
      <c r="AB426" s="153" t="s">
        <v>18799</v>
      </c>
      <c r="AC426" s="153" t="s">
        <v>18676</v>
      </c>
      <c r="AD426" s="153" t="s">
        <v>18675</v>
      </c>
      <c r="AE426" s="153" t="s">
        <v>18674</v>
      </c>
      <c r="AF426" s="153" t="s">
        <v>18673</v>
      </c>
      <c r="AG426" s="152">
        <v>1.9E-3</v>
      </c>
      <c r="AH426" s="153" t="s">
        <v>12212</v>
      </c>
      <c r="AI426" s="152">
        <v>2014</v>
      </c>
      <c r="AJ426" s="151">
        <v>34851</v>
      </c>
      <c r="AK426" s="147"/>
      <c r="AL426" s="148">
        <f t="shared" si="6"/>
        <v>22.764383561643836</v>
      </c>
    </row>
    <row r="427" spans="1:38" x14ac:dyDescent="0.25">
      <c r="A427" s="152">
        <v>717096</v>
      </c>
      <c r="B427" s="152">
        <v>166297</v>
      </c>
      <c r="C427" s="152">
        <v>140819</v>
      </c>
      <c r="D427" s="152">
        <v>390328</v>
      </c>
      <c r="E427" s="153" t="s">
        <v>19815</v>
      </c>
      <c r="F427" s="153" t="s">
        <v>19814</v>
      </c>
      <c r="G427" s="152">
        <v>7</v>
      </c>
      <c r="H427" s="153" t="s">
        <v>18687</v>
      </c>
      <c r="I427" s="154" t="s">
        <v>18695</v>
      </c>
      <c r="J427" s="153" t="s">
        <v>20017</v>
      </c>
      <c r="K427" s="152">
        <v>1</v>
      </c>
      <c r="L427" s="153" t="s">
        <v>20016</v>
      </c>
      <c r="M427" s="153" t="s">
        <v>509</v>
      </c>
      <c r="N427" s="153" t="s">
        <v>509</v>
      </c>
      <c r="O427" s="152">
        <v>1.5E-3</v>
      </c>
      <c r="P427" s="153" t="s">
        <v>18722</v>
      </c>
      <c r="Q427" s="153" t="s">
        <v>18721</v>
      </c>
      <c r="R427" s="153" t="s">
        <v>18673</v>
      </c>
      <c r="S427" s="152">
        <v>0.52</v>
      </c>
      <c r="T427" s="153" t="s">
        <v>18681</v>
      </c>
      <c r="U427" s="153" t="s">
        <v>18680</v>
      </c>
      <c r="V427" s="152">
        <v>2014</v>
      </c>
      <c r="W427" s="153" t="s">
        <v>18679</v>
      </c>
      <c r="AA427" s="153" t="s">
        <v>18800</v>
      </c>
      <c r="AB427" s="153" t="s">
        <v>18799</v>
      </c>
      <c r="AC427" s="153" t="s">
        <v>18676</v>
      </c>
      <c r="AD427" s="153" t="s">
        <v>18675</v>
      </c>
      <c r="AE427" s="153" t="s">
        <v>18674</v>
      </c>
      <c r="AF427" s="153" t="s">
        <v>18673</v>
      </c>
      <c r="AG427" s="152">
        <v>1.6999999999999999E-3</v>
      </c>
      <c r="AH427" s="153" t="s">
        <v>12212</v>
      </c>
      <c r="AI427" s="152">
        <v>2014</v>
      </c>
      <c r="AJ427" s="151">
        <v>35796</v>
      </c>
      <c r="AK427" s="147"/>
      <c r="AL427" s="148">
        <f t="shared" si="6"/>
        <v>20.175342465753424</v>
      </c>
    </row>
    <row r="428" spans="1:38" x14ac:dyDescent="0.25">
      <c r="A428" s="152">
        <v>717092</v>
      </c>
      <c r="B428" s="152">
        <v>166298</v>
      </c>
      <c r="C428" s="152">
        <v>140820</v>
      </c>
      <c r="D428" s="152">
        <v>390328</v>
      </c>
      <c r="E428" s="153" t="s">
        <v>19815</v>
      </c>
      <c r="F428" s="153" t="s">
        <v>19814</v>
      </c>
      <c r="G428" s="152">
        <v>8</v>
      </c>
      <c r="H428" s="153" t="s">
        <v>18687</v>
      </c>
      <c r="I428" s="154" t="s">
        <v>18695</v>
      </c>
      <c r="J428" s="153" t="s">
        <v>19927</v>
      </c>
      <c r="K428" s="152">
        <v>1</v>
      </c>
      <c r="L428" s="153" t="s">
        <v>19926</v>
      </c>
      <c r="M428" s="153" t="s">
        <v>509</v>
      </c>
      <c r="N428" s="153" t="s">
        <v>509</v>
      </c>
      <c r="O428" s="152">
        <v>1.5E-3</v>
      </c>
      <c r="P428" s="153" t="s">
        <v>18722</v>
      </c>
      <c r="Q428" s="153" t="s">
        <v>18721</v>
      </c>
      <c r="R428" s="153" t="s">
        <v>18673</v>
      </c>
      <c r="S428" s="152">
        <v>0.46800000000000003</v>
      </c>
      <c r="T428" s="153" t="s">
        <v>18681</v>
      </c>
      <c r="U428" s="153" t="s">
        <v>18680</v>
      </c>
      <c r="V428" s="152">
        <v>2014</v>
      </c>
      <c r="W428" s="153" t="s">
        <v>18679</v>
      </c>
      <c r="AA428" s="153" t="s">
        <v>18800</v>
      </c>
      <c r="AB428" s="153" t="s">
        <v>18799</v>
      </c>
      <c r="AC428" s="153" t="s">
        <v>18676</v>
      </c>
      <c r="AD428" s="153" t="s">
        <v>18675</v>
      </c>
      <c r="AE428" s="153" t="s">
        <v>18674</v>
      </c>
      <c r="AF428" s="153" t="s">
        <v>18673</v>
      </c>
      <c r="AG428" s="152">
        <v>1.5E-3</v>
      </c>
      <c r="AH428" s="153" t="s">
        <v>12212</v>
      </c>
      <c r="AI428" s="152">
        <v>2014</v>
      </c>
      <c r="AJ428" s="151">
        <v>35796</v>
      </c>
      <c r="AK428" s="147"/>
      <c r="AL428" s="148">
        <f t="shared" si="6"/>
        <v>20.175342465753424</v>
      </c>
    </row>
    <row r="429" spans="1:38" x14ac:dyDescent="0.25">
      <c r="A429" s="152">
        <v>717100</v>
      </c>
      <c r="B429" s="152">
        <v>166296</v>
      </c>
      <c r="C429" s="152">
        <v>140818</v>
      </c>
      <c r="D429" s="152">
        <v>390328</v>
      </c>
      <c r="E429" s="153" t="s">
        <v>19815</v>
      </c>
      <c r="F429" s="153" t="s">
        <v>19814</v>
      </c>
      <c r="G429" s="152">
        <v>6</v>
      </c>
      <c r="H429" s="153" t="s">
        <v>18687</v>
      </c>
      <c r="I429" s="154" t="s">
        <v>18695</v>
      </c>
      <c r="J429" s="153" t="s">
        <v>19925</v>
      </c>
      <c r="K429" s="152">
        <v>1</v>
      </c>
      <c r="L429" s="153" t="s">
        <v>19924</v>
      </c>
      <c r="M429" s="153" t="s">
        <v>509</v>
      </c>
      <c r="N429" s="153" t="s">
        <v>509</v>
      </c>
      <c r="O429" s="152">
        <v>1.5E-3</v>
      </c>
      <c r="P429" s="153" t="s">
        <v>18722</v>
      </c>
      <c r="Q429" s="153" t="s">
        <v>18721</v>
      </c>
      <c r="R429" s="153" t="s">
        <v>18673</v>
      </c>
      <c r="S429" s="152">
        <v>0.46800000000000003</v>
      </c>
      <c r="T429" s="153" t="s">
        <v>18681</v>
      </c>
      <c r="U429" s="153" t="s">
        <v>18680</v>
      </c>
      <c r="V429" s="152">
        <v>2014</v>
      </c>
      <c r="W429" s="153" t="s">
        <v>18679</v>
      </c>
      <c r="AA429" s="153" t="s">
        <v>18800</v>
      </c>
      <c r="AB429" s="153" t="s">
        <v>18799</v>
      </c>
      <c r="AC429" s="153" t="s">
        <v>18676</v>
      </c>
      <c r="AD429" s="153" t="s">
        <v>18675</v>
      </c>
      <c r="AE429" s="153" t="s">
        <v>18674</v>
      </c>
      <c r="AF429" s="153" t="s">
        <v>18673</v>
      </c>
      <c r="AG429" s="152">
        <v>1.5E-3</v>
      </c>
      <c r="AH429" s="153" t="s">
        <v>12212</v>
      </c>
      <c r="AI429" s="152">
        <v>2014</v>
      </c>
      <c r="AJ429" s="151">
        <v>35796</v>
      </c>
      <c r="AK429" s="147"/>
      <c r="AL429" s="148">
        <f t="shared" si="6"/>
        <v>20.175342465753424</v>
      </c>
    </row>
    <row r="430" spans="1:38" x14ac:dyDescent="0.25">
      <c r="A430" s="152">
        <v>717116</v>
      </c>
      <c r="B430" s="152">
        <v>192578</v>
      </c>
      <c r="C430" s="152">
        <v>158367</v>
      </c>
      <c r="D430" s="152">
        <v>390328</v>
      </c>
      <c r="E430" s="153" t="s">
        <v>19815</v>
      </c>
      <c r="F430" s="153" t="s">
        <v>19814</v>
      </c>
      <c r="G430" s="152">
        <v>11</v>
      </c>
      <c r="H430" s="153" t="s">
        <v>18687</v>
      </c>
      <c r="I430" s="154" t="s">
        <v>18695</v>
      </c>
      <c r="J430" s="153" t="s">
        <v>19813</v>
      </c>
      <c r="K430" s="152">
        <v>1</v>
      </c>
      <c r="L430" s="153" t="s">
        <v>19812</v>
      </c>
      <c r="M430" s="153" t="s">
        <v>509</v>
      </c>
      <c r="N430" s="153" t="s">
        <v>509</v>
      </c>
      <c r="O430" s="152">
        <v>1.5E-3</v>
      </c>
      <c r="P430" s="153" t="s">
        <v>18722</v>
      </c>
      <c r="Q430" s="153" t="s">
        <v>18721</v>
      </c>
      <c r="R430" s="153" t="s">
        <v>18673</v>
      </c>
      <c r="S430" s="152">
        <v>0.3947</v>
      </c>
      <c r="T430" s="153" t="s">
        <v>18681</v>
      </c>
      <c r="U430" s="153" t="s">
        <v>18680</v>
      </c>
      <c r="V430" s="152">
        <v>2014</v>
      </c>
      <c r="W430" s="153" t="s">
        <v>18679</v>
      </c>
      <c r="AA430" s="153" t="s">
        <v>18800</v>
      </c>
      <c r="AB430" s="153" t="s">
        <v>18799</v>
      </c>
      <c r="AC430" s="153" t="s">
        <v>18676</v>
      </c>
      <c r="AD430" s="153" t="s">
        <v>18675</v>
      </c>
      <c r="AE430" s="153" t="s">
        <v>18674</v>
      </c>
      <c r="AF430" s="153" t="s">
        <v>18673</v>
      </c>
      <c r="AG430" s="152">
        <v>1.2999999999999999E-3</v>
      </c>
      <c r="AH430" s="153" t="s">
        <v>12212</v>
      </c>
      <c r="AI430" s="152">
        <v>2014</v>
      </c>
      <c r="AJ430" s="151">
        <v>40563</v>
      </c>
      <c r="AK430" s="147"/>
      <c r="AL430" s="148">
        <f t="shared" si="6"/>
        <v>7.1150684931506847</v>
      </c>
    </row>
    <row r="431" spans="1:38" x14ac:dyDescent="0.25">
      <c r="A431" s="152">
        <v>737431</v>
      </c>
      <c r="B431" s="152">
        <v>155474</v>
      </c>
      <c r="C431" s="152">
        <v>129142</v>
      </c>
      <c r="D431" s="152">
        <v>52390</v>
      </c>
      <c r="E431" s="153" t="s">
        <v>18969</v>
      </c>
      <c r="F431" s="153" t="s">
        <v>18968</v>
      </c>
      <c r="G431" s="152">
        <v>6</v>
      </c>
      <c r="H431" s="153" t="s">
        <v>18687</v>
      </c>
      <c r="I431" s="154" t="s">
        <v>18695</v>
      </c>
      <c r="J431" s="153" t="s">
        <v>18967</v>
      </c>
      <c r="K431" s="152">
        <v>1</v>
      </c>
      <c r="L431" s="153" t="s">
        <v>18966</v>
      </c>
      <c r="M431" s="153" t="s">
        <v>509</v>
      </c>
      <c r="N431" s="153" t="s">
        <v>509</v>
      </c>
      <c r="O431" s="152">
        <v>1.5E-3</v>
      </c>
      <c r="P431" s="153" t="s">
        <v>18784</v>
      </c>
      <c r="Q431" s="153" t="s">
        <v>18783</v>
      </c>
      <c r="R431" s="153" t="s">
        <v>18673</v>
      </c>
      <c r="S431" s="152">
        <v>53.76</v>
      </c>
      <c r="T431" s="153" t="s">
        <v>18757</v>
      </c>
      <c r="U431" s="153" t="s">
        <v>18680</v>
      </c>
      <c r="V431" s="152">
        <v>2015</v>
      </c>
      <c r="W431" s="153" t="s">
        <v>18679</v>
      </c>
      <c r="AA431" s="153" t="s">
        <v>18965</v>
      </c>
      <c r="AB431" s="153" t="s">
        <v>18964</v>
      </c>
      <c r="AC431" s="153" t="s">
        <v>18676</v>
      </c>
      <c r="AD431" s="153" t="s">
        <v>18675</v>
      </c>
      <c r="AE431" s="153" t="s">
        <v>18674</v>
      </c>
      <c r="AF431" s="153" t="s">
        <v>18673</v>
      </c>
      <c r="AG431" s="152">
        <v>1E-4</v>
      </c>
      <c r="AH431" s="153" t="s">
        <v>12212</v>
      </c>
      <c r="AI431" s="152">
        <v>2015</v>
      </c>
      <c r="AJ431" s="151">
        <v>32964</v>
      </c>
      <c r="AK431" s="147"/>
      <c r="AL431" s="148">
        <f t="shared" si="6"/>
        <v>27.934246575342467</v>
      </c>
    </row>
    <row r="432" spans="1:38" x14ac:dyDescent="0.25">
      <c r="A432" s="152">
        <v>661953</v>
      </c>
      <c r="B432" s="152">
        <v>191324</v>
      </c>
      <c r="C432" s="152">
        <v>157523</v>
      </c>
      <c r="D432" s="152">
        <v>458173</v>
      </c>
      <c r="E432" s="153" t="s">
        <v>18915</v>
      </c>
      <c r="F432" s="153" t="s">
        <v>18914</v>
      </c>
      <c r="G432" s="152">
        <v>20</v>
      </c>
      <c r="H432" s="153" t="s">
        <v>18687</v>
      </c>
      <c r="I432" s="154" t="s">
        <v>18695</v>
      </c>
      <c r="J432" s="153" t="s">
        <v>20180</v>
      </c>
      <c r="K432" s="152">
        <v>1</v>
      </c>
      <c r="L432" s="153" t="s">
        <v>509</v>
      </c>
      <c r="M432" s="153" t="s">
        <v>509</v>
      </c>
      <c r="N432" s="153" t="s">
        <v>509</v>
      </c>
      <c r="O432" s="152">
        <v>1.5E-3</v>
      </c>
      <c r="P432" s="153" t="s">
        <v>18693</v>
      </c>
      <c r="Q432" s="153" t="s">
        <v>18692</v>
      </c>
      <c r="R432" s="153" t="s">
        <v>18673</v>
      </c>
      <c r="S432" s="152">
        <v>0.10100000000000001</v>
      </c>
      <c r="T432" s="153" t="s">
        <v>18681</v>
      </c>
      <c r="U432" s="153" t="s">
        <v>18680</v>
      </c>
      <c r="V432" s="152">
        <v>2013</v>
      </c>
      <c r="W432" s="153" t="s">
        <v>18679</v>
      </c>
      <c r="AA432" s="153" t="s">
        <v>18887</v>
      </c>
      <c r="AB432" s="153" t="s">
        <v>18886</v>
      </c>
      <c r="AC432" s="153" t="s">
        <v>18676</v>
      </c>
      <c r="AD432" s="153" t="s">
        <v>18675</v>
      </c>
      <c r="AE432" s="153" t="s">
        <v>18674</v>
      </c>
      <c r="AF432" s="153" t="s">
        <v>18673</v>
      </c>
      <c r="AG432" s="152">
        <v>2.0999999999999999E-3</v>
      </c>
      <c r="AH432" s="153" t="s">
        <v>12212</v>
      </c>
      <c r="AI432" s="152">
        <v>2013</v>
      </c>
      <c r="AJ432" s="151">
        <v>40522</v>
      </c>
      <c r="AK432" s="147"/>
      <c r="AL432" s="148">
        <f t="shared" si="6"/>
        <v>7.2273972602739729</v>
      </c>
    </row>
    <row r="433" spans="1:38" x14ac:dyDescent="0.25">
      <c r="A433" s="152">
        <v>661980</v>
      </c>
      <c r="B433" s="152">
        <v>185304</v>
      </c>
      <c r="C433" s="152">
        <v>152729</v>
      </c>
      <c r="D433" s="152">
        <v>458173</v>
      </c>
      <c r="E433" s="153" t="s">
        <v>18915</v>
      </c>
      <c r="F433" s="153" t="s">
        <v>18914</v>
      </c>
      <c r="G433" s="152">
        <v>10</v>
      </c>
      <c r="H433" s="153" t="s">
        <v>18687</v>
      </c>
      <c r="I433" s="154" t="s">
        <v>18695</v>
      </c>
      <c r="J433" s="153" t="s">
        <v>19303</v>
      </c>
      <c r="K433" s="152">
        <v>1</v>
      </c>
      <c r="L433" s="153" t="s">
        <v>509</v>
      </c>
      <c r="M433" s="153" t="s">
        <v>509</v>
      </c>
      <c r="N433" s="153" t="s">
        <v>509</v>
      </c>
      <c r="O433" s="152">
        <v>1.5E-3</v>
      </c>
      <c r="P433" s="153" t="s">
        <v>18707</v>
      </c>
      <c r="Q433" s="153" t="s">
        <v>18706</v>
      </c>
      <c r="R433" s="153" t="s">
        <v>18673</v>
      </c>
      <c r="S433" s="152">
        <v>5.1999999999999998E-2</v>
      </c>
      <c r="T433" s="153" t="s">
        <v>18681</v>
      </c>
      <c r="U433" s="153" t="s">
        <v>18680</v>
      </c>
      <c r="V433" s="152">
        <v>2013</v>
      </c>
      <c r="W433" s="153" t="s">
        <v>18679</v>
      </c>
      <c r="AA433" s="153" t="s">
        <v>18887</v>
      </c>
      <c r="AB433" s="153" t="s">
        <v>18886</v>
      </c>
      <c r="AC433" s="153" t="s">
        <v>18676</v>
      </c>
      <c r="AD433" s="153" t="s">
        <v>18675</v>
      </c>
      <c r="AE433" s="153" t="s">
        <v>18674</v>
      </c>
      <c r="AF433" s="153" t="s">
        <v>18673</v>
      </c>
      <c r="AG433" s="152">
        <v>4.0000000000000002E-4</v>
      </c>
      <c r="AH433" s="153" t="s">
        <v>12212</v>
      </c>
      <c r="AI433" s="152">
        <v>2013</v>
      </c>
      <c r="AJ433" s="151">
        <v>36892</v>
      </c>
      <c r="AK433" s="147"/>
      <c r="AL433" s="148">
        <f t="shared" si="6"/>
        <v>17.172602739726027</v>
      </c>
    </row>
    <row r="434" spans="1:38" x14ac:dyDescent="0.25">
      <c r="A434" s="152">
        <v>661932</v>
      </c>
      <c r="B434" s="152">
        <v>185303</v>
      </c>
      <c r="C434" s="152">
        <v>152728</v>
      </c>
      <c r="D434" s="152">
        <v>458173</v>
      </c>
      <c r="E434" s="153" t="s">
        <v>18915</v>
      </c>
      <c r="F434" s="153" t="s">
        <v>18914</v>
      </c>
      <c r="G434" s="152">
        <v>9</v>
      </c>
      <c r="H434" s="153" t="s">
        <v>18687</v>
      </c>
      <c r="I434" s="154" t="s">
        <v>18695</v>
      </c>
      <c r="J434" s="153" t="s">
        <v>18913</v>
      </c>
      <c r="K434" s="152">
        <v>1</v>
      </c>
      <c r="L434" s="153" t="s">
        <v>509</v>
      </c>
      <c r="M434" s="153" t="s">
        <v>509</v>
      </c>
      <c r="N434" s="153" t="s">
        <v>509</v>
      </c>
      <c r="O434" s="152">
        <v>1.5E-3</v>
      </c>
      <c r="P434" s="153" t="s">
        <v>18693</v>
      </c>
      <c r="Q434" s="153" t="s">
        <v>18692</v>
      </c>
      <c r="R434" s="153" t="s">
        <v>18673</v>
      </c>
      <c r="S434" s="152">
        <v>0</v>
      </c>
      <c r="T434" s="153" t="s">
        <v>18681</v>
      </c>
      <c r="U434" s="153" t="s">
        <v>18680</v>
      </c>
      <c r="V434" s="152">
        <v>2013</v>
      </c>
      <c r="W434" s="153" t="s">
        <v>18679</v>
      </c>
      <c r="AA434" s="153" t="s">
        <v>18887</v>
      </c>
      <c r="AB434" s="153" t="s">
        <v>18886</v>
      </c>
      <c r="AC434" s="153" t="s">
        <v>18676</v>
      </c>
      <c r="AD434" s="153" t="s">
        <v>18675</v>
      </c>
      <c r="AE434" s="153" t="s">
        <v>18674</v>
      </c>
      <c r="AF434" s="153" t="s">
        <v>18673</v>
      </c>
      <c r="AG434" s="152">
        <v>0</v>
      </c>
      <c r="AH434" s="153" t="s">
        <v>12212</v>
      </c>
      <c r="AI434" s="152">
        <v>2013</v>
      </c>
      <c r="AJ434" s="151">
        <v>37257</v>
      </c>
      <c r="AK434" s="147"/>
      <c r="AL434" s="148">
        <f t="shared" si="6"/>
        <v>16.172602739726027</v>
      </c>
    </row>
    <row r="435" spans="1:38" x14ac:dyDescent="0.25">
      <c r="A435" s="152">
        <v>673732</v>
      </c>
      <c r="B435" s="152">
        <v>184576</v>
      </c>
      <c r="C435" s="152">
        <v>152207</v>
      </c>
      <c r="D435" s="152">
        <v>383041</v>
      </c>
      <c r="E435" s="153" t="s">
        <v>21465</v>
      </c>
      <c r="F435" s="153" t="s">
        <v>21464</v>
      </c>
      <c r="G435" s="152">
        <v>6</v>
      </c>
      <c r="H435" s="153" t="s">
        <v>18687</v>
      </c>
      <c r="I435" s="153" t="s">
        <v>18695</v>
      </c>
      <c r="J435" s="153" t="s">
        <v>21470</v>
      </c>
      <c r="K435" s="152">
        <v>1</v>
      </c>
      <c r="L435" s="153" t="s">
        <v>21288</v>
      </c>
      <c r="M435" s="153" t="s">
        <v>509</v>
      </c>
      <c r="N435" s="153" t="s">
        <v>509</v>
      </c>
      <c r="O435" s="152">
        <v>0</v>
      </c>
      <c r="P435" s="153" t="s">
        <v>18707</v>
      </c>
      <c r="Q435" s="153" t="s">
        <v>18706</v>
      </c>
      <c r="R435" s="153" t="s">
        <v>18673</v>
      </c>
      <c r="S435" s="152">
        <v>5.6000000000000001E-2</v>
      </c>
      <c r="T435" s="153" t="s">
        <v>18681</v>
      </c>
      <c r="U435" s="153" t="s">
        <v>18680</v>
      </c>
      <c r="V435" s="152">
        <v>2013</v>
      </c>
      <c r="W435" s="153" t="s">
        <v>18679</v>
      </c>
      <c r="AA435" s="153" t="s">
        <v>18942</v>
      </c>
      <c r="AB435" s="153" t="s">
        <v>18941</v>
      </c>
      <c r="AC435" s="153" t="s">
        <v>18676</v>
      </c>
      <c r="AD435" s="153" t="s">
        <v>18675</v>
      </c>
      <c r="AE435" s="153" t="s">
        <v>18674</v>
      </c>
      <c r="AF435" s="153" t="s">
        <v>18673</v>
      </c>
      <c r="AG435" s="152">
        <v>4.0000000000000002E-4</v>
      </c>
      <c r="AH435" s="153" t="s">
        <v>12212</v>
      </c>
      <c r="AI435" s="152">
        <v>2013</v>
      </c>
      <c r="AJ435" s="151">
        <v>39083</v>
      </c>
      <c r="AK435" s="147"/>
      <c r="AL435" s="148">
        <f t="shared" si="6"/>
        <v>11.169863013698631</v>
      </c>
    </row>
    <row r="436" spans="1:38" x14ac:dyDescent="0.25">
      <c r="A436" s="152">
        <v>673735</v>
      </c>
      <c r="B436" s="152">
        <v>184575</v>
      </c>
      <c r="C436" s="152">
        <v>152206</v>
      </c>
      <c r="D436" s="152">
        <v>383041</v>
      </c>
      <c r="E436" s="153" t="s">
        <v>21465</v>
      </c>
      <c r="F436" s="153" t="s">
        <v>21464</v>
      </c>
      <c r="G436" s="152">
        <v>5</v>
      </c>
      <c r="H436" s="153" t="s">
        <v>18687</v>
      </c>
      <c r="I436" s="153" t="s">
        <v>18695</v>
      </c>
      <c r="J436" s="153" t="s">
        <v>21469</v>
      </c>
      <c r="K436" s="152">
        <v>1</v>
      </c>
      <c r="L436" s="153" t="s">
        <v>21288</v>
      </c>
      <c r="M436" s="153" t="s">
        <v>509</v>
      </c>
      <c r="N436" s="153" t="s">
        <v>509</v>
      </c>
      <c r="O436" s="152">
        <v>0</v>
      </c>
      <c r="P436" s="153" t="s">
        <v>18707</v>
      </c>
      <c r="Q436" s="153" t="s">
        <v>18706</v>
      </c>
      <c r="R436" s="153" t="s">
        <v>18673</v>
      </c>
      <c r="S436" s="152">
        <v>0.26700000000000002</v>
      </c>
      <c r="T436" s="153" t="s">
        <v>18681</v>
      </c>
      <c r="U436" s="153" t="s">
        <v>18680</v>
      </c>
      <c r="V436" s="152">
        <v>2013</v>
      </c>
      <c r="W436" s="153" t="s">
        <v>18679</v>
      </c>
      <c r="AA436" s="153" t="s">
        <v>18942</v>
      </c>
      <c r="AB436" s="153" t="s">
        <v>18941</v>
      </c>
      <c r="AC436" s="153" t="s">
        <v>18676</v>
      </c>
      <c r="AD436" s="153" t="s">
        <v>18675</v>
      </c>
      <c r="AE436" s="153" t="s">
        <v>18674</v>
      </c>
      <c r="AF436" s="153" t="s">
        <v>18673</v>
      </c>
      <c r="AG436" s="152">
        <v>1.9E-3</v>
      </c>
      <c r="AH436" s="153" t="s">
        <v>12212</v>
      </c>
      <c r="AI436" s="152">
        <v>2013</v>
      </c>
      <c r="AJ436" s="151">
        <v>37309</v>
      </c>
      <c r="AK436" s="147"/>
      <c r="AL436" s="148">
        <f t="shared" si="6"/>
        <v>16.030136986301368</v>
      </c>
    </row>
    <row r="437" spans="1:38" x14ac:dyDescent="0.25">
      <c r="A437" s="152">
        <v>673738</v>
      </c>
      <c r="B437" s="152">
        <v>184574</v>
      </c>
      <c r="C437" s="152">
        <v>152205</v>
      </c>
      <c r="D437" s="152">
        <v>383041</v>
      </c>
      <c r="E437" s="153" t="s">
        <v>21465</v>
      </c>
      <c r="F437" s="153" t="s">
        <v>21464</v>
      </c>
      <c r="G437" s="152">
        <v>4</v>
      </c>
      <c r="H437" s="153" t="s">
        <v>18687</v>
      </c>
      <c r="I437" s="153" t="s">
        <v>18695</v>
      </c>
      <c r="J437" s="153" t="s">
        <v>21463</v>
      </c>
      <c r="K437" s="152">
        <v>1</v>
      </c>
      <c r="L437" s="153" t="s">
        <v>21462</v>
      </c>
      <c r="M437" s="153" t="s">
        <v>509</v>
      </c>
      <c r="N437" s="153" t="s">
        <v>509</v>
      </c>
      <c r="O437" s="152">
        <v>0</v>
      </c>
      <c r="P437" s="153" t="s">
        <v>18707</v>
      </c>
      <c r="Q437" s="153" t="s">
        <v>18706</v>
      </c>
      <c r="R437" s="153" t="s">
        <v>18673</v>
      </c>
      <c r="S437" s="152">
        <v>0.255</v>
      </c>
      <c r="T437" s="153" t="s">
        <v>18681</v>
      </c>
      <c r="U437" s="153" t="s">
        <v>18680</v>
      </c>
      <c r="V437" s="152">
        <v>2013</v>
      </c>
      <c r="W437" s="153" t="s">
        <v>18679</v>
      </c>
      <c r="AA437" s="153" t="s">
        <v>18942</v>
      </c>
      <c r="AB437" s="153" t="s">
        <v>18941</v>
      </c>
      <c r="AC437" s="153" t="s">
        <v>18676</v>
      </c>
      <c r="AD437" s="153" t="s">
        <v>18675</v>
      </c>
      <c r="AE437" s="153" t="s">
        <v>18674</v>
      </c>
      <c r="AF437" s="153" t="s">
        <v>18673</v>
      </c>
      <c r="AG437" s="152">
        <v>1.8E-3</v>
      </c>
      <c r="AH437" s="153" t="s">
        <v>12212</v>
      </c>
      <c r="AI437" s="152">
        <v>2013</v>
      </c>
      <c r="AJ437" s="151">
        <v>37057</v>
      </c>
      <c r="AK437" s="147"/>
      <c r="AL437" s="148">
        <f t="shared" si="6"/>
        <v>16.720547945205478</v>
      </c>
    </row>
    <row r="438" spans="1:38" x14ac:dyDescent="0.25">
      <c r="A438" s="152">
        <v>749129</v>
      </c>
      <c r="B438" s="152">
        <v>188935</v>
      </c>
      <c r="C438" s="152">
        <v>155743</v>
      </c>
      <c r="D438" s="152">
        <v>52398</v>
      </c>
      <c r="E438" s="153" t="s">
        <v>19388</v>
      </c>
      <c r="F438" s="153" t="s">
        <v>19387</v>
      </c>
      <c r="G438" s="152">
        <v>18</v>
      </c>
      <c r="H438" s="153" t="s">
        <v>18687</v>
      </c>
      <c r="I438" s="154" t="s">
        <v>18695</v>
      </c>
      <c r="J438" s="153" t="s">
        <v>19929</v>
      </c>
      <c r="K438" s="152">
        <v>1</v>
      </c>
      <c r="L438" s="153" t="s">
        <v>19928</v>
      </c>
      <c r="M438" s="153" t="s">
        <v>509</v>
      </c>
      <c r="N438" s="153" t="s">
        <v>509</v>
      </c>
      <c r="O438" s="152">
        <v>1.5E-3</v>
      </c>
      <c r="P438" s="153" t="s">
        <v>18722</v>
      </c>
      <c r="Q438" s="153" t="s">
        <v>18721</v>
      </c>
      <c r="R438" s="153" t="s">
        <v>18673</v>
      </c>
      <c r="S438" s="152">
        <v>0.45860000000000001</v>
      </c>
      <c r="T438" s="153" t="s">
        <v>18681</v>
      </c>
      <c r="U438" s="153" t="s">
        <v>18680</v>
      </c>
      <c r="V438" s="152">
        <v>2015</v>
      </c>
      <c r="W438" s="153" t="s">
        <v>18679</v>
      </c>
      <c r="AA438" s="153" t="s">
        <v>18691</v>
      </c>
      <c r="AB438" s="153" t="s">
        <v>18690</v>
      </c>
      <c r="AC438" s="153" t="s">
        <v>18676</v>
      </c>
      <c r="AD438" s="153" t="s">
        <v>18675</v>
      </c>
      <c r="AE438" s="153" t="s">
        <v>18674</v>
      </c>
      <c r="AF438" s="153" t="s">
        <v>18673</v>
      </c>
      <c r="AG438" s="152">
        <v>1.5E-3</v>
      </c>
      <c r="AH438" s="153" t="s">
        <v>12212</v>
      </c>
      <c r="AI438" s="152">
        <v>2015</v>
      </c>
      <c r="AJ438" s="151">
        <v>39485</v>
      </c>
      <c r="AK438" s="147"/>
      <c r="AL438" s="148">
        <f t="shared" si="6"/>
        <v>10.068493150684931</v>
      </c>
    </row>
    <row r="439" spans="1:38" x14ac:dyDescent="0.25">
      <c r="A439" s="152">
        <v>749138</v>
      </c>
      <c r="B439" s="152">
        <v>155889</v>
      </c>
      <c r="C439" s="152">
        <v>129245</v>
      </c>
      <c r="D439" s="152">
        <v>52398</v>
      </c>
      <c r="E439" s="153" t="s">
        <v>19388</v>
      </c>
      <c r="F439" s="153" t="s">
        <v>19387</v>
      </c>
      <c r="G439" s="152">
        <v>16</v>
      </c>
      <c r="H439" s="153" t="s">
        <v>18687</v>
      </c>
      <c r="I439" s="154" t="s">
        <v>18695</v>
      </c>
      <c r="J439" s="153" t="s">
        <v>19663</v>
      </c>
      <c r="K439" s="152">
        <v>1</v>
      </c>
      <c r="L439" s="153" t="s">
        <v>19662</v>
      </c>
      <c r="M439" s="153" t="s">
        <v>509</v>
      </c>
      <c r="N439" s="153" t="s">
        <v>509</v>
      </c>
      <c r="O439" s="152">
        <v>1.5E-3</v>
      </c>
      <c r="P439" s="153" t="s">
        <v>18693</v>
      </c>
      <c r="Q439" s="153" t="s">
        <v>18692</v>
      </c>
      <c r="R439" s="153" t="s">
        <v>18673</v>
      </c>
      <c r="S439" s="152">
        <v>4.5100000000000001E-2</v>
      </c>
      <c r="T439" s="153" t="s">
        <v>18681</v>
      </c>
      <c r="U439" s="153" t="s">
        <v>18680</v>
      </c>
      <c r="V439" s="152">
        <v>2015</v>
      </c>
      <c r="W439" s="153" t="s">
        <v>18679</v>
      </c>
      <c r="AA439" s="153" t="s">
        <v>18691</v>
      </c>
      <c r="AB439" s="153" t="s">
        <v>18690</v>
      </c>
      <c r="AC439" s="153" t="s">
        <v>18676</v>
      </c>
      <c r="AD439" s="153" t="s">
        <v>18675</v>
      </c>
      <c r="AE439" s="153" t="s">
        <v>18674</v>
      </c>
      <c r="AF439" s="153" t="s">
        <v>18673</v>
      </c>
      <c r="AG439" s="152">
        <v>1E-3</v>
      </c>
      <c r="AH439" s="153" t="s">
        <v>12212</v>
      </c>
      <c r="AI439" s="152">
        <v>2015</v>
      </c>
      <c r="AJ439" s="151">
        <v>31413</v>
      </c>
      <c r="AK439" s="147"/>
      <c r="AL439" s="148">
        <f t="shared" si="6"/>
        <v>32.183561643835617</v>
      </c>
    </row>
    <row r="440" spans="1:38" x14ac:dyDescent="0.25">
      <c r="A440" s="152">
        <v>749109</v>
      </c>
      <c r="B440" s="152">
        <v>155883</v>
      </c>
      <c r="C440" s="152">
        <v>129235</v>
      </c>
      <c r="D440" s="152">
        <v>52398</v>
      </c>
      <c r="E440" s="153" t="s">
        <v>19388</v>
      </c>
      <c r="F440" s="153" t="s">
        <v>19387</v>
      </c>
      <c r="G440" s="152">
        <v>6</v>
      </c>
      <c r="H440" s="153" t="s">
        <v>18687</v>
      </c>
      <c r="I440" s="154" t="s">
        <v>18695</v>
      </c>
      <c r="J440" s="153" t="s">
        <v>19386</v>
      </c>
      <c r="K440" s="152">
        <v>1</v>
      </c>
      <c r="L440" s="153" t="s">
        <v>19385</v>
      </c>
      <c r="M440" s="153" t="s">
        <v>509</v>
      </c>
      <c r="N440" s="153" t="s">
        <v>509</v>
      </c>
      <c r="O440" s="152">
        <v>1.5E-3</v>
      </c>
      <c r="P440" s="153" t="s">
        <v>18722</v>
      </c>
      <c r="Q440" s="153" t="s">
        <v>18721</v>
      </c>
      <c r="R440" s="153" t="s">
        <v>18673</v>
      </c>
      <c r="S440" s="152">
        <v>0.19420000000000001</v>
      </c>
      <c r="T440" s="153" t="s">
        <v>18681</v>
      </c>
      <c r="U440" s="153" t="s">
        <v>18680</v>
      </c>
      <c r="V440" s="152">
        <v>2015</v>
      </c>
      <c r="W440" s="153" t="s">
        <v>18679</v>
      </c>
      <c r="AA440" s="153" t="s">
        <v>18691</v>
      </c>
      <c r="AB440" s="153" t="s">
        <v>18690</v>
      </c>
      <c r="AC440" s="153" t="s">
        <v>18676</v>
      </c>
      <c r="AD440" s="153" t="s">
        <v>18675</v>
      </c>
      <c r="AE440" s="153" t="s">
        <v>18674</v>
      </c>
      <c r="AF440" s="153" t="s">
        <v>18673</v>
      </c>
      <c r="AG440" s="152">
        <v>5.9999999999999995E-4</v>
      </c>
      <c r="AH440" s="153" t="s">
        <v>12212</v>
      </c>
      <c r="AI440" s="152">
        <v>2015</v>
      </c>
      <c r="AJ440" s="151">
        <v>31656</v>
      </c>
      <c r="AK440" s="147"/>
      <c r="AL440" s="148">
        <f t="shared" si="6"/>
        <v>31.517808219178082</v>
      </c>
    </row>
    <row r="441" spans="1:38" x14ac:dyDescent="0.25">
      <c r="A441" s="152">
        <v>741333</v>
      </c>
      <c r="B441" s="152">
        <v>189080</v>
      </c>
      <c r="C441" s="152">
        <v>155857</v>
      </c>
      <c r="D441" s="152">
        <v>177010</v>
      </c>
      <c r="E441" s="153" t="s">
        <v>18729</v>
      </c>
      <c r="F441" s="153" t="s">
        <v>18728</v>
      </c>
      <c r="G441" s="152">
        <v>22</v>
      </c>
      <c r="H441" s="153" t="s">
        <v>18687</v>
      </c>
      <c r="I441" s="154" t="s">
        <v>18695</v>
      </c>
      <c r="J441" s="153" t="s">
        <v>20910</v>
      </c>
      <c r="K441" s="152">
        <v>1</v>
      </c>
      <c r="L441" s="153" t="s">
        <v>19016</v>
      </c>
      <c r="M441" s="153" t="s">
        <v>509</v>
      </c>
      <c r="N441" s="153" t="s">
        <v>509</v>
      </c>
      <c r="O441" s="152">
        <v>1.5E-3</v>
      </c>
      <c r="P441" s="153" t="s">
        <v>18693</v>
      </c>
      <c r="Q441" s="153" t="s">
        <v>18692</v>
      </c>
      <c r="R441" s="153" t="s">
        <v>18673</v>
      </c>
      <c r="S441" s="152">
        <v>0.39960000000000001</v>
      </c>
      <c r="T441" s="153" t="s">
        <v>18681</v>
      </c>
      <c r="U441" s="153" t="s">
        <v>18680</v>
      </c>
      <c r="V441" s="152">
        <v>2015</v>
      </c>
      <c r="W441" s="153" t="s">
        <v>18679</v>
      </c>
      <c r="AA441" s="153" t="s">
        <v>18678</v>
      </c>
      <c r="AB441" s="153" t="s">
        <v>18677</v>
      </c>
      <c r="AC441" s="153" t="s">
        <v>18676</v>
      </c>
      <c r="AD441" s="153" t="s">
        <v>18675</v>
      </c>
      <c r="AE441" s="153" t="s">
        <v>18674</v>
      </c>
      <c r="AF441" s="153" t="s">
        <v>18673</v>
      </c>
      <c r="AG441" s="152">
        <v>8.5000000000000006E-3</v>
      </c>
      <c r="AH441" s="153" t="s">
        <v>12212</v>
      </c>
      <c r="AI441" s="152">
        <v>2015</v>
      </c>
      <c r="AJ441" s="151">
        <v>40057</v>
      </c>
      <c r="AK441" s="147"/>
      <c r="AL441" s="148">
        <f t="shared" si="6"/>
        <v>8.5013698630136982</v>
      </c>
    </row>
    <row r="442" spans="1:38" x14ac:dyDescent="0.25">
      <c r="A442" s="152">
        <v>741342</v>
      </c>
      <c r="B442" s="152">
        <v>150675</v>
      </c>
      <c r="C442" s="152">
        <v>125027</v>
      </c>
      <c r="D442" s="152">
        <v>177010</v>
      </c>
      <c r="E442" s="153" t="s">
        <v>18729</v>
      </c>
      <c r="F442" s="153" t="s">
        <v>18728</v>
      </c>
      <c r="G442" s="152">
        <v>19</v>
      </c>
      <c r="H442" s="153" t="s">
        <v>18687</v>
      </c>
      <c r="I442" s="154" t="s">
        <v>18695</v>
      </c>
      <c r="J442" s="153" t="s">
        <v>19854</v>
      </c>
      <c r="K442" s="152">
        <v>1</v>
      </c>
      <c r="L442" s="153" t="s">
        <v>18694</v>
      </c>
      <c r="M442" s="153" t="s">
        <v>509</v>
      </c>
      <c r="N442" s="153" t="s">
        <v>509</v>
      </c>
      <c r="O442" s="152">
        <v>1.5E-3</v>
      </c>
      <c r="P442" s="153" t="s">
        <v>18693</v>
      </c>
      <c r="Q442" s="153" t="s">
        <v>18692</v>
      </c>
      <c r="R442" s="153" t="s">
        <v>18673</v>
      </c>
      <c r="S442" s="152">
        <v>6.6600000000000006E-2</v>
      </c>
      <c r="T442" s="153" t="s">
        <v>18681</v>
      </c>
      <c r="U442" s="153" t="s">
        <v>18680</v>
      </c>
      <c r="V442" s="152">
        <v>2015</v>
      </c>
      <c r="W442" s="153" t="s">
        <v>18679</v>
      </c>
      <c r="AA442" s="153" t="s">
        <v>18678</v>
      </c>
      <c r="AB442" s="153" t="s">
        <v>18677</v>
      </c>
      <c r="AC442" s="153" t="s">
        <v>18676</v>
      </c>
      <c r="AD442" s="153" t="s">
        <v>18675</v>
      </c>
      <c r="AE442" s="153" t="s">
        <v>18674</v>
      </c>
      <c r="AF442" s="153" t="s">
        <v>18673</v>
      </c>
      <c r="AG442" s="152">
        <v>1.4E-3</v>
      </c>
      <c r="AH442" s="153" t="s">
        <v>12212</v>
      </c>
      <c r="AI442" s="152">
        <v>2015</v>
      </c>
      <c r="AJ442" s="151">
        <v>37257</v>
      </c>
      <c r="AK442" s="147"/>
      <c r="AL442" s="148">
        <f t="shared" si="6"/>
        <v>16.172602739726027</v>
      </c>
    </row>
    <row r="443" spans="1:38" x14ac:dyDescent="0.25">
      <c r="A443" s="152">
        <v>741336</v>
      </c>
      <c r="B443" s="152">
        <v>150676</v>
      </c>
      <c r="C443" s="152">
        <v>125028</v>
      </c>
      <c r="D443" s="152">
        <v>177010</v>
      </c>
      <c r="E443" s="153" t="s">
        <v>18729</v>
      </c>
      <c r="F443" s="153" t="s">
        <v>18728</v>
      </c>
      <c r="G443" s="152">
        <v>20</v>
      </c>
      <c r="H443" s="153" t="s">
        <v>18687</v>
      </c>
      <c r="I443" s="154" t="s">
        <v>18695</v>
      </c>
      <c r="J443" s="153" t="s">
        <v>19682</v>
      </c>
      <c r="K443" s="152">
        <v>1</v>
      </c>
      <c r="L443" s="153" t="s">
        <v>18694</v>
      </c>
      <c r="M443" s="153" t="s">
        <v>509</v>
      </c>
      <c r="N443" s="153" t="s">
        <v>509</v>
      </c>
      <c r="O443" s="152">
        <v>1.5E-3</v>
      </c>
      <c r="P443" s="153" t="s">
        <v>18693</v>
      </c>
      <c r="Q443" s="153" t="s">
        <v>18692</v>
      </c>
      <c r="R443" s="153" t="s">
        <v>18673</v>
      </c>
      <c r="S443" s="152">
        <v>5.2200000000000003E-2</v>
      </c>
      <c r="T443" s="153" t="s">
        <v>18681</v>
      </c>
      <c r="U443" s="153" t="s">
        <v>18680</v>
      </c>
      <c r="V443" s="152">
        <v>2015</v>
      </c>
      <c r="W443" s="153" t="s">
        <v>18679</v>
      </c>
      <c r="AA443" s="153" t="s">
        <v>18678</v>
      </c>
      <c r="AB443" s="153" t="s">
        <v>18677</v>
      </c>
      <c r="AC443" s="153" t="s">
        <v>18676</v>
      </c>
      <c r="AD443" s="153" t="s">
        <v>18675</v>
      </c>
      <c r="AE443" s="153" t="s">
        <v>18674</v>
      </c>
      <c r="AF443" s="153" t="s">
        <v>18673</v>
      </c>
      <c r="AG443" s="152">
        <v>1.1000000000000001E-3</v>
      </c>
      <c r="AH443" s="153" t="s">
        <v>12212</v>
      </c>
      <c r="AI443" s="152">
        <v>2015</v>
      </c>
      <c r="AJ443" s="151">
        <v>37622</v>
      </c>
      <c r="AK443" s="147"/>
      <c r="AL443" s="148">
        <f t="shared" si="6"/>
        <v>15.172602739726027</v>
      </c>
    </row>
    <row r="444" spans="1:38" x14ac:dyDescent="0.25">
      <c r="A444" s="152">
        <v>741318</v>
      </c>
      <c r="B444" s="152">
        <v>189085</v>
      </c>
      <c r="C444" s="152">
        <v>155862</v>
      </c>
      <c r="D444" s="152">
        <v>177010</v>
      </c>
      <c r="E444" s="153" t="s">
        <v>18729</v>
      </c>
      <c r="F444" s="153" t="s">
        <v>18728</v>
      </c>
      <c r="G444" s="152">
        <v>27</v>
      </c>
      <c r="H444" s="153" t="s">
        <v>18687</v>
      </c>
      <c r="I444" s="154" t="s">
        <v>18695</v>
      </c>
      <c r="J444" s="153" t="s">
        <v>18727</v>
      </c>
      <c r="K444" s="152">
        <v>1</v>
      </c>
      <c r="L444" s="153" t="s">
        <v>18694</v>
      </c>
      <c r="M444" s="153" t="s">
        <v>509</v>
      </c>
      <c r="N444" s="153" t="s">
        <v>509</v>
      </c>
      <c r="O444" s="152">
        <v>1.5E-3</v>
      </c>
      <c r="P444" s="153" t="s">
        <v>18693</v>
      </c>
      <c r="Q444" s="153" t="s">
        <v>18692</v>
      </c>
      <c r="R444" s="153" t="s">
        <v>18673</v>
      </c>
      <c r="S444" s="152">
        <v>0</v>
      </c>
      <c r="T444" s="153" t="s">
        <v>18681</v>
      </c>
      <c r="U444" s="153" t="s">
        <v>18680</v>
      </c>
      <c r="V444" s="152">
        <v>2015</v>
      </c>
      <c r="W444" s="153" t="s">
        <v>18679</v>
      </c>
      <c r="AA444" s="153" t="s">
        <v>18678</v>
      </c>
      <c r="AB444" s="153" t="s">
        <v>18677</v>
      </c>
      <c r="AC444" s="153" t="s">
        <v>18676</v>
      </c>
      <c r="AD444" s="153" t="s">
        <v>18675</v>
      </c>
      <c r="AE444" s="153" t="s">
        <v>18674</v>
      </c>
      <c r="AF444" s="153" t="s">
        <v>18673</v>
      </c>
      <c r="AG444" s="152">
        <v>0</v>
      </c>
      <c r="AH444" s="153" t="s">
        <v>12212</v>
      </c>
      <c r="AI444" s="152">
        <v>2015</v>
      </c>
      <c r="AJ444" s="151">
        <v>32509</v>
      </c>
      <c r="AK444" s="147"/>
      <c r="AL444" s="148">
        <f t="shared" si="6"/>
        <v>29.18082191780822</v>
      </c>
    </row>
    <row r="445" spans="1:38" x14ac:dyDescent="0.25">
      <c r="A445" s="152">
        <v>723219</v>
      </c>
      <c r="B445" s="152">
        <v>183234</v>
      </c>
      <c r="C445" s="152">
        <v>151214</v>
      </c>
      <c r="D445" s="152">
        <v>423375</v>
      </c>
      <c r="E445" s="153" t="s">
        <v>19644</v>
      </c>
      <c r="F445" s="153" t="s">
        <v>19643</v>
      </c>
      <c r="G445" s="152">
        <v>8</v>
      </c>
      <c r="H445" s="153" t="s">
        <v>18687</v>
      </c>
      <c r="I445" s="154" t="s">
        <v>18695</v>
      </c>
      <c r="J445" s="153" t="s">
        <v>19642</v>
      </c>
      <c r="K445" s="152">
        <v>1</v>
      </c>
      <c r="L445" s="153" t="s">
        <v>509</v>
      </c>
      <c r="M445" s="153" t="s">
        <v>509</v>
      </c>
      <c r="N445" s="153" t="s">
        <v>509</v>
      </c>
      <c r="O445" s="152">
        <v>1.5E-3</v>
      </c>
      <c r="P445" s="153" t="s">
        <v>18745</v>
      </c>
      <c r="Q445" s="153" t="s">
        <v>18744</v>
      </c>
      <c r="R445" s="153" t="s">
        <v>18673</v>
      </c>
      <c r="S445" s="152">
        <v>0.152</v>
      </c>
      <c r="T445" s="153" t="s">
        <v>18681</v>
      </c>
      <c r="U445" s="153" t="s">
        <v>18680</v>
      </c>
      <c r="V445" s="152">
        <v>2015</v>
      </c>
      <c r="W445" s="153" t="s">
        <v>18679</v>
      </c>
      <c r="AA445" s="153" t="s">
        <v>19309</v>
      </c>
      <c r="AB445" s="153" t="s">
        <v>19308</v>
      </c>
      <c r="AC445" s="153" t="s">
        <v>18676</v>
      </c>
      <c r="AD445" s="153" t="s">
        <v>18675</v>
      </c>
      <c r="AE445" s="153" t="s">
        <v>18674</v>
      </c>
      <c r="AF445" s="153" t="s">
        <v>18673</v>
      </c>
      <c r="AG445" s="152">
        <v>1E-3</v>
      </c>
      <c r="AH445" s="153" t="s">
        <v>12212</v>
      </c>
      <c r="AI445" s="152">
        <v>2015</v>
      </c>
      <c r="AJ445" s="151">
        <v>30328</v>
      </c>
      <c r="AK445" s="147"/>
      <c r="AL445" s="148">
        <f t="shared" si="6"/>
        <v>35.156164383561645</v>
      </c>
    </row>
    <row r="446" spans="1:38" x14ac:dyDescent="0.25">
      <c r="A446" s="152">
        <v>749908</v>
      </c>
      <c r="B446" s="152">
        <v>197219</v>
      </c>
      <c r="C446" s="152">
        <v>162140</v>
      </c>
      <c r="D446" s="152">
        <v>391679</v>
      </c>
      <c r="E446" s="153" t="s">
        <v>19504</v>
      </c>
      <c r="F446" s="153" t="s">
        <v>19503</v>
      </c>
      <c r="G446" s="152">
        <v>16</v>
      </c>
      <c r="H446" s="153" t="s">
        <v>18687</v>
      </c>
      <c r="I446" s="154" t="s">
        <v>18695</v>
      </c>
      <c r="J446" s="153" t="s">
        <v>20726</v>
      </c>
      <c r="K446" s="152">
        <v>1</v>
      </c>
      <c r="L446" s="153" t="s">
        <v>18866</v>
      </c>
      <c r="M446" s="153" t="s">
        <v>509</v>
      </c>
      <c r="N446" s="153" t="s">
        <v>509</v>
      </c>
      <c r="O446" s="152">
        <v>1.5E-3</v>
      </c>
      <c r="P446" s="153" t="s">
        <v>18693</v>
      </c>
      <c r="Q446" s="153" t="s">
        <v>18692</v>
      </c>
      <c r="R446" s="153" t="s">
        <v>18673</v>
      </c>
      <c r="S446" s="152">
        <v>0.26400000000000001</v>
      </c>
      <c r="T446" s="153" t="s">
        <v>18681</v>
      </c>
      <c r="U446" s="153" t="s">
        <v>18680</v>
      </c>
      <c r="V446" s="152">
        <v>2015</v>
      </c>
      <c r="W446" s="153" t="s">
        <v>18679</v>
      </c>
      <c r="AA446" s="153" t="s">
        <v>18678</v>
      </c>
      <c r="AB446" s="153" t="s">
        <v>18677</v>
      </c>
      <c r="AC446" s="153" t="s">
        <v>18676</v>
      </c>
      <c r="AD446" s="153" t="s">
        <v>18675</v>
      </c>
      <c r="AE446" s="153" t="s">
        <v>18674</v>
      </c>
      <c r="AF446" s="153" t="s">
        <v>18673</v>
      </c>
      <c r="AG446" s="152">
        <v>5.5999999999999999E-3</v>
      </c>
      <c r="AH446" s="153" t="s">
        <v>12212</v>
      </c>
      <c r="AI446" s="152">
        <v>2015</v>
      </c>
      <c r="AJ446" s="151">
        <v>42257</v>
      </c>
      <c r="AK446" s="147"/>
      <c r="AL446" s="148">
        <f t="shared" si="6"/>
        <v>2.473972602739726</v>
      </c>
    </row>
    <row r="447" spans="1:38" x14ac:dyDescent="0.25">
      <c r="A447" s="152">
        <v>749894</v>
      </c>
      <c r="B447" s="152">
        <v>197215</v>
      </c>
      <c r="C447" s="152">
        <v>162136</v>
      </c>
      <c r="D447" s="152">
        <v>391679</v>
      </c>
      <c r="E447" s="153" t="s">
        <v>19504</v>
      </c>
      <c r="F447" s="153" t="s">
        <v>19503</v>
      </c>
      <c r="G447" s="152">
        <v>12</v>
      </c>
      <c r="H447" s="153" t="s">
        <v>18687</v>
      </c>
      <c r="I447" s="154" t="s">
        <v>18695</v>
      </c>
      <c r="J447" s="153" t="s">
        <v>20467</v>
      </c>
      <c r="K447" s="152">
        <v>1</v>
      </c>
      <c r="L447" s="153" t="s">
        <v>18866</v>
      </c>
      <c r="M447" s="153" t="s">
        <v>509</v>
      </c>
      <c r="N447" s="153" t="s">
        <v>509</v>
      </c>
      <c r="O447" s="152">
        <v>1.5E-3</v>
      </c>
      <c r="P447" s="153" t="s">
        <v>18693</v>
      </c>
      <c r="Q447" s="153" t="s">
        <v>18692</v>
      </c>
      <c r="R447" s="153" t="s">
        <v>18673</v>
      </c>
      <c r="S447" s="152">
        <v>0.17499999999999999</v>
      </c>
      <c r="T447" s="153" t="s">
        <v>18681</v>
      </c>
      <c r="U447" s="153" t="s">
        <v>18680</v>
      </c>
      <c r="V447" s="152">
        <v>2015</v>
      </c>
      <c r="W447" s="153" t="s">
        <v>18679</v>
      </c>
      <c r="AA447" s="153" t="s">
        <v>18678</v>
      </c>
      <c r="AB447" s="153" t="s">
        <v>18677</v>
      </c>
      <c r="AC447" s="153" t="s">
        <v>18676</v>
      </c>
      <c r="AD447" s="153" t="s">
        <v>18675</v>
      </c>
      <c r="AE447" s="153" t="s">
        <v>18674</v>
      </c>
      <c r="AF447" s="153" t="s">
        <v>18673</v>
      </c>
      <c r="AG447" s="152">
        <v>3.7000000000000002E-3</v>
      </c>
      <c r="AH447" s="153" t="s">
        <v>12212</v>
      </c>
      <c r="AI447" s="152">
        <v>2015</v>
      </c>
      <c r="AJ447" s="151">
        <v>42219</v>
      </c>
      <c r="AK447" s="147"/>
      <c r="AL447" s="148">
        <f t="shared" si="6"/>
        <v>2.5780821917808221</v>
      </c>
    </row>
    <row r="448" spans="1:38" x14ac:dyDescent="0.25">
      <c r="A448" s="152">
        <v>749898</v>
      </c>
      <c r="B448" s="152">
        <v>197216</v>
      </c>
      <c r="C448" s="152">
        <v>162137</v>
      </c>
      <c r="D448" s="152">
        <v>391679</v>
      </c>
      <c r="E448" s="153" t="s">
        <v>19504</v>
      </c>
      <c r="F448" s="153" t="s">
        <v>19503</v>
      </c>
      <c r="G448" s="152">
        <v>13</v>
      </c>
      <c r="H448" s="153" t="s">
        <v>18687</v>
      </c>
      <c r="I448" s="154" t="s">
        <v>18695</v>
      </c>
      <c r="J448" s="153" t="s">
        <v>20314</v>
      </c>
      <c r="K448" s="152">
        <v>1</v>
      </c>
      <c r="L448" s="153" t="s">
        <v>18866</v>
      </c>
      <c r="M448" s="153" t="s">
        <v>509</v>
      </c>
      <c r="N448" s="153" t="s">
        <v>509</v>
      </c>
      <c r="O448" s="152">
        <v>1.5E-3</v>
      </c>
      <c r="P448" s="153" t="s">
        <v>18693</v>
      </c>
      <c r="Q448" s="153" t="s">
        <v>18692</v>
      </c>
      <c r="R448" s="153" t="s">
        <v>18673</v>
      </c>
      <c r="S448" s="152">
        <v>0.127</v>
      </c>
      <c r="T448" s="153" t="s">
        <v>18681</v>
      </c>
      <c r="U448" s="153" t="s">
        <v>18680</v>
      </c>
      <c r="V448" s="152">
        <v>2015</v>
      </c>
      <c r="W448" s="153" t="s">
        <v>18679</v>
      </c>
      <c r="AA448" s="153" t="s">
        <v>18678</v>
      </c>
      <c r="AB448" s="153" t="s">
        <v>18677</v>
      </c>
      <c r="AC448" s="153" t="s">
        <v>18676</v>
      </c>
      <c r="AD448" s="153" t="s">
        <v>18675</v>
      </c>
      <c r="AE448" s="153" t="s">
        <v>18674</v>
      </c>
      <c r="AF448" s="153" t="s">
        <v>18673</v>
      </c>
      <c r="AG448" s="152">
        <v>2.7000000000000001E-3</v>
      </c>
      <c r="AH448" s="153" t="s">
        <v>12212</v>
      </c>
      <c r="AI448" s="152">
        <v>2015</v>
      </c>
      <c r="AJ448" s="151">
        <v>41479</v>
      </c>
      <c r="AK448" s="147"/>
      <c r="AL448" s="148">
        <f t="shared" si="6"/>
        <v>4.6054794520547944</v>
      </c>
    </row>
    <row r="449" spans="1:38" x14ac:dyDescent="0.25">
      <c r="A449" s="152">
        <v>749863</v>
      </c>
      <c r="B449" s="152">
        <v>162700</v>
      </c>
      <c r="C449" s="152">
        <v>136028</v>
      </c>
      <c r="D449" s="152">
        <v>391679</v>
      </c>
      <c r="E449" s="153" t="s">
        <v>19504</v>
      </c>
      <c r="F449" s="153" t="s">
        <v>19503</v>
      </c>
      <c r="G449" s="152">
        <v>8</v>
      </c>
      <c r="H449" s="153" t="s">
        <v>18687</v>
      </c>
      <c r="I449" s="154" t="s">
        <v>18695</v>
      </c>
      <c r="J449" s="153" t="s">
        <v>19502</v>
      </c>
      <c r="K449" s="152">
        <v>1</v>
      </c>
      <c r="L449" s="153" t="s">
        <v>18866</v>
      </c>
      <c r="M449" s="153" t="s">
        <v>509</v>
      </c>
      <c r="N449" s="153" t="s">
        <v>509</v>
      </c>
      <c r="O449" s="152">
        <v>1.5E-3</v>
      </c>
      <c r="P449" s="153" t="s">
        <v>18693</v>
      </c>
      <c r="Q449" s="153" t="s">
        <v>18692</v>
      </c>
      <c r="R449" s="153" t="s">
        <v>18673</v>
      </c>
      <c r="S449" s="152">
        <v>3.2000000000000001E-2</v>
      </c>
      <c r="T449" s="153" t="s">
        <v>18681</v>
      </c>
      <c r="U449" s="153" t="s">
        <v>18680</v>
      </c>
      <c r="V449" s="152">
        <v>2015</v>
      </c>
      <c r="W449" s="153" t="s">
        <v>18679</v>
      </c>
      <c r="AA449" s="153" t="s">
        <v>18678</v>
      </c>
      <c r="AB449" s="153" t="s">
        <v>18677</v>
      </c>
      <c r="AC449" s="153" t="s">
        <v>18676</v>
      </c>
      <c r="AD449" s="153" t="s">
        <v>18675</v>
      </c>
      <c r="AE449" s="153" t="s">
        <v>18674</v>
      </c>
      <c r="AF449" s="153" t="s">
        <v>18673</v>
      </c>
      <c r="AG449" s="152">
        <v>6.9999999999999999E-4</v>
      </c>
      <c r="AH449" s="153" t="s">
        <v>12212</v>
      </c>
      <c r="AI449" s="152">
        <v>2015</v>
      </c>
      <c r="AJ449" s="151">
        <v>36281</v>
      </c>
      <c r="AK449" s="147"/>
      <c r="AL449" s="148">
        <f t="shared" si="6"/>
        <v>18.846575342465755</v>
      </c>
    </row>
    <row r="450" spans="1:38" x14ac:dyDescent="0.25">
      <c r="A450" s="152">
        <v>677192</v>
      </c>
      <c r="B450" s="152">
        <v>194880</v>
      </c>
      <c r="C450" s="152">
        <v>160156</v>
      </c>
      <c r="D450" s="152">
        <v>554151</v>
      </c>
      <c r="E450" s="153" t="s">
        <v>18903</v>
      </c>
      <c r="F450" s="153" t="s">
        <v>18785</v>
      </c>
      <c r="G450" s="152">
        <v>1</v>
      </c>
      <c r="H450" s="153" t="s">
        <v>18687</v>
      </c>
      <c r="I450" s="154" t="s">
        <v>18695</v>
      </c>
      <c r="J450" s="153" t="s">
        <v>18902</v>
      </c>
      <c r="K450" s="152">
        <v>1</v>
      </c>
      <c r="L450" s="153" t="s">
        <v>18901</v>
      </c>
      <c r="M450" s="153" t="s">
        <v>509</v>
      </c>
      <c r="N450" s="153" t="s">
        <v>509</v>
      </c>
      <c r="O450" s="152">
        <v>6.9999999999999999E-4</v>
      </c>
      <c r="P450" s="153" t="s">
        <v>18759</v>
      </c>
      <c r="Q450" s="153" t="s">
        <v>18758</v>
      </c>
      <c r="R450" s="153" t="s">
        <v>18673</v>
      </c>
      <c r="S450" s="152">
        <v>10.910399999999999</v>
      </c>
      <c r="T450" s="153" t="s">
        <v>18757</v>
      </c>
      <c r="U450" s="153" t="s">
        <v>18680</v>
      </c>
      <c r="V450" s="152">
        <v>2013</v>
      </c>
      <c r="W450" s="153" t="s">
        <v>18679</v>
      </c>
      <c r="AA450" s="153" t="s">
        <v>18782</v>
      </c>
      <c r="AB450" s="153" t="s">
        <v>18781</v>
      </c>
      <c r="AC450" s="153" t="s">
        <v>18676</v>
      </c>
      <c r="AD450" s="153" t="s">
        <v>18675</v>
      </c>
      <c r="AE450" s="153" t="s">
        <v>18674</v>
      </c>
      <c r="AF450" s="153" t="s">
        <v>18673</v>
      </c>
      <c r="AG450" s="152">
        <v>0</v>
      </c>
      <c r="AH450" s="153" t="s">
        <v>12212</v>
      </c>
      <c r="AI450" s="152">
        <v>2013</v>
      </c>
      <c r="AJ450" s="151">
        <v>41570</v>
      </c>
      <c r="AK450" s="147"/>
      <c r="AL450" s="148">
        <f t="shared" si="6"/>
        <v>4.3561643835616435</v>
      </c>
    </row>
    <row r="451" spans="1:38" x14ac:dyDescent="0.25">
      <c r="A451" s="152">
        <v>741417</v>
      </c>
      <c r="B451" s="152">
        <v>197044</v>
      </c>
      <c r="C451" s="152">
        <v>161980</v>
      </c>
      <c r="D451" s="152">
        <v>50067</v>
      </c>
      <c r="E451" s="153" t="s">
        <v>19170</v>
      </c>
      <c r="F451" s="153" t="s">
        <v>19169</v>
      </c>
      <c r="G451" s="152">
        <v>16</v>
      </c>
      <c r="H451" s="153" t="s">
        <v>18687</v>
      </c>
      <c r="I451" s="154" t="s">
        <v>18686</v>
      </c>
      <c r="J451" s="153" t="s">
        <v>20146</v>
      </c>
      <c r="K451" s="152">
        <v>2</v>
      </c>
      <c r="L451" s="153" t="s">
        <v>19435</v>
      </c>
      <c r="M451" s="153" t="s">
        <v>509</v>
      </c>
      <c r="N451" s="153" t="s">
        <v>509</v>
      </c>
      <c r="O451" s="152">
        <v>6.9999999999999999E-4</v>
      </c>
      <c r="P451" s="153" t="s">
        <v>18759</v>
      </c>
      <c r="Q451" s="153" t="s">
        <v>18758</v>
      </c>
      <c r="R451" s="153" t="s">
        <v>18673</v>
      </c>
      <c r="S451" s="152">
        <v>237.44</v>
      </c>
      <c r="T451" s="153" t="s">
        <v>18757</v>
      </c>
      <c r="U451" s="153" t="s">
        <v>18680</v>
      </c>
      <c r="V451" s="152">
        <v>2015</v>
      </c>
      <c r="W451" s="153" t="s">
        <v>18679</v>
      </c>
      <c r="AA451" s="153" t="s">
        <v>19168</v>
      </c>
      <c r="AB451" s="153" t="s">
        <v>19167</v>
      </c>
      <c r="AC451" s="153" t="s">
        <v>18676</v>
      </c>
      <c r="AD451" s="153" t="s">
        <v>18675</v>
      </c>
      <c r="AE451" s="153" t="s">
        <v>18674</v>
      </c>
      <c r="AF451" s="153" t="s">
        <v>18673</v>
      </c>
      <c r="AG451" s="152">
        <v>2.0999999999999999E-3</v>
      </c>
      <c r="AH451" s="153" t="s">
        <v>12212</v>
      </c>
      <c r="AI451" s="152">
        <v>2015</v>
      </c>
      <c r="AJ451" s="151">
        <v>42324</v>
      </c>
      <c r="AK451" s="147"/>
      <c r="AL451" s="148">
        <f t="shared" ref="AL451:AL514" si="7">($AO$3-AJ451)/365</f>
        <v>2.2904109589041095</v>
      </c>
    </row>
    <row r="452" spans="1:38" x14ac:dyDescent="0.25">
      <c r="A452" s="152">
        <v>729338</v>
      </c>
      <c r="B452" s="152">
        <v>143628</v>
      </c>
      <c r="C452" s="152">
        <v>118320</v>
      </c>
      <c r="D452" s="152">
        <v>325794</v>
      </c>
      <c r="E452" s="153" t="s">
        <v>19883</v>
      </c>
      <c r="F452" s="153" t="s">
        <v>19882</v>
      </c>
      <c r="G452" s="152">
        <v>2</v>
      </c>
      <c r="H452" s="153" t="s">
        <v>18687</v>
      </c>
      <c r="I452" s="154" t="s">
        <v>21650</v>
      </c>
      <c r="J452" s="153" t="s">
        <v>21649</v>
      </c>
      <c r="K452" s="152">
        <v>1</v>
      </c>
      <c r="L452" s="153" t="s">
        <v>21235</v>
      </c>
      <c r="M452" s="153" t="s">
        <v>509</v>
      </c>
      <c r="N452" s="153" t="s">
        <v>509</v>
      </c>
      <c r="O452" s="152">
        <v>1.5E-3</v>
      </c>
      <c r="P452" s="153" t="s">
        <v>18683</v>
      </c>
      <c r="Q452" s="153" t="s">
        <v>18682</v>
      </c>
      <c r="R452" s="153" t="s">
        <v>18673</v>
      </c>
      <c r="S452" s="152">
        <v>42.557000000000002</v>
      </c>
      <c r="T452" s="153" t="s">
        <v>18681</v>
      </c>
      <c r="U452" s="153" t="s">
        <v>18680</v>
      </c>
      <c r="V452" s="152">
        <v>2015</v>
      </c>
      <c r="W452" s="153" t="s">
        <v>18679</v>
      </c>
      <c r="AA452" s="153" t="s">
        <v>18715</v>
      </c>
      <c r="AB452" s="153" t="s">
        <v>18714</v>
      </c>
      <c r="AC452" s="153" t="s">
        <v>18676</v>
      </c>
      <c r="AD452" s="153" t="s">
        <v>18675</v>
      </c>
      <c r="AE452" s="153" t="s">
        <v>18674</v>
      </c>
      <c r="AF452" s="153" t="s">
        <v>18673</v>
      </c>
      <c r="AG452" s="152">
        <v>0.2979</v>
      </c>
      <c r="AH452" s="153" t="s">
        <v>12212</v>
      </c>
      <c r="AI452" s="152">
        <v>2015</v>
      </c>
      <c r="AJ452" s="151">
        <v>37408</v>
      </c>
      <c r="AK452" s="147"/>
      <c r="AL452" s="148">
        <f t="shared" si="7"/>
        <v>15.758904109589041</v>
      </c>
    </row>
    <row r="453" spans="1:38" x14ac:dyDescent="0.25">
      <c r="A453" s="152">
        <v>729352</v>
      </c>
      <c r="B453" s="152">
        <v>143626</v>
      </c>
      <c r="C453" s="152">
        <v>118319</v>
      </c>
      <c r="D453" s="152">
        <v>325794</v>
      </c>
      <c r="E453" s="153" t="s">
        <v>19883</v>
      </c>
      <c r="F453" s="153" t="s">
        <v>19882</v>
      </c>
      <c r="G453" s="152">
        <v>1</v>
      </c>
      <c r="H453" s="153" t="s">
        <v>18687</v>
      </c>
      <c r="I453" s="154" t="s">
        <v>18718</v>
      </c>
      <c r="J453" s="153" t="s">
        <v>21631</v>
      </c>
      <c r="K453" s="152">
        <v>1</v>
      </c>
      <c r="L453" s="153" t="s">
        <v>21630</v>
      </c>
      <c r="M453" s="153" t="s">
        <v>509</v>
      </c>
      <c r="N453" s="153" t="s">
        <v>509</v>
      </c>
      <c r="O453" s="152">
        <v>1.5E-3</v>
      </c>
      <c r="P453" s="153" t="s">
        <v>18683</v>
      </c>
      <c r="Q453" s="153" t="s">
        <v>18682</v>
      </c>
      <c r="R453" s="153" t="s">
        <v>18673</v>
      </c>
      <c r="S453" s="152">
        <v>21.725000000000001</v>
      </c>
      <c r="T453" s="153" t="s">
        <v>18681</v>
      </c>
      <c r="U453" s="153" t="s">
        <v>18680</v>
      </c>
      <c r="V453" s="152">
        <v>2015</v>
      </c>
      <c r="W453" s="153" t="s">
        <v>18679</v>
      </c>
      <c r="AA453" s="153" t="s">
        <v>18715</v>
      </c>
      <c r="AB453" s="153" t="s">
        <v>18714</v>
      </c>
      <c r="AC453" s="153" t="s">
        <v>18676</v>
      </c>
      <c r="AD453" s="153" t="s">
        <v>18675</v>
      </c>
      <c r="AE453" s="153" t="s">
        <v>18674</v>
      </c>
      <c r="AF453" s="153" t="s">
        <v>18673</v>
      </c>
      <c r="AG453" s="152">
        <v>0.15210000000000001</v>
      </c>
      <c r="AH453" s="153" t="s">
        <v>12212</v>
      </c>
      <c r="AI453" s="152">
        <v>2015</v>
      </c>
      <c r="AJ453" s="151">
        <v>37408</v>
      </c>
      <c r="AK453" s="147"/>
      <c r="AL453" s="148">
        <f t="shared" si="7"/>
        <v>15.758904109589041</v>
      </c>
    </row>
    <row r="454" spans="1:38" x14ac:dyDescent="0.25">
      <c r="A454" s="152">
        <v>748441</v>
      </c>
      <c r="B454" s="152">
        <v>190038</v>
      </c>
      <c r="C454" s="152">
        <v>156582</v>
      </c>
      <c r="D454" s="152">
        <v>457010</v>
      </c>
      <c r="E454" s="153" t="s">
        <v>20680</v>
      </c>
      <c r="F454" s="153" t="s">
        <v>20679</v>
      </c>
      <c r="G454" s="152">
        <v>4</v>
      </c>
      <c r="H454" s="153" t="s">
        <v>18687</v>
      </c>
      <c r="I454" s="154" t="s">
        <v>18695</v>
      </c>
      <c r="J454" s="153" t="s">
        <v>19398</v>
      </c>
      <c r="K454" s="152">
        <v>1</v>
      </c>
      <c r="L454" s="153" t="s">
        <v>509</v>
      </c>
      <c r="M454" s="153" t="s">
        <v>509</v>
      </c>
      <c r="N454" s="153" t="s">
        <v>509</v>
      </c>
      <c r="O454" s="152">
        <v>1.5E-3</v>
      </c>
      <c r="P454" s="153" t="s">
        <v>18722</v>
      </c>
      <c r="Q454" s="153" t="s">
        <v>18721</v>
      </c>
      <c r="R454" s="153" t="s">
        <v>18673</v>
      </c>
      <c r="S454" s="152">
        <v>1.6109</v>
      </c>
      <c r="T454" s="153" t="s">
        <v>18681</v>
      </c>
      <c r="U454" s="153" t="s">
        <v>18680</v>
      </c>
      <c r="V454" s="152">
        <v>2015</v>
      </c>
      <c r="W454" s="153" t="s">
        <v>18679</v>
      </c>
      <c r="AA454" s="153" t="s">
        <v>18731</v>
      </c>
      <c r="AB454" s="153" t="s">
        <v>18730</v>
      </c>
      <c r="AC454" s="153" t="s">
        <v>18676</v>
      </c>
      <c r="AD454" s="153" t="s">
        <v>18675</v>
      </c>
      <c r="AE454" s="153" t="s">
        <v>18674</v>
      </c>
      <c r="AF454" s="153" t="s">
        <v>18673</v>
      </c>
      <c r="AG454" s="152">
        <v>5.1999999999999998E-3</v>
      </c>
      <c r="AH454" s="153" t="s">
        <v>12212</v>
      </c>
      <c r="AI454" s="152">
        <v>2015</v>
      </c>
      <c r="AJ454" s="151">
        <v>39295</v>
      </c>
      <c r="AK454" s="147"/>
      <c r="AL454" s="148">
        <f t="shared" si="7"/>
        <v>10.58904109589041</v>
      </c>
    </row>
    <row r="455" spans="1:38" x14ac:dyDescent="0.25">
      <c r="A455" s="152">
        <v>688735</v>
      </c>
      <c r="B455" s="152">
        <v>161475</v>
      </c>
      <c r="C455" s="152">
        <v>137486</v>
      </c>
      <c r="D455" s="152">
        <v>367231</v>
      </c>
      <c r="E455" s="153" t="s">
        <v>19743</v>
      </c>
      <c r="F455" s="153" t="s">
        <v>19742</v>
      </c>
      <c r="G455" s="152">
        <v>6</v>
      </c>
      <c r="H455" s="153" t="s">
        <v>18687</v>
      </c>
      <c r="I455" s="154" t="s">
        <v>18695</v>
      </c>
      <c r="J455" s="153" t="s">
        <v>19741</v>
      </c>
      <c r="K455" s="152">
        <v>1</v>
      </c>
      <c r="L455" s="153" t="s">
        <v>509</v>
      </c>
      <c r="M455" s="153" t="s">
        <v>509</v>
      </c>
      <c r="N455" s="153" t="s">
        <v>509</v>
      </c>
      <c r="O455" s="152">
        <v>1.5E-3</v>
      </c>
      <c r="P455" s="153" t="s">
        <v>18693</v>
      </c>
      <c r="Q455" s="153" t="s">
        <v>18692</v>
      </c>
      <c r="R455" s="153" t="s">
        <v>18673</v>
      </c>
      <c r="S455" s="152">
        <v>0.05</v>
      </c>
      <c r="T455" s="153" t="s">
        <v>18681</v>
      </c>
      <c r="U455" s="153" t="s">
        <v>18680</v>
      </c>
      <c r="V455" s="152">
        <v>2013</v>
      </c>
      <c r="W455" s="153" t="s">
        <v>18679</v>
      </c>
      <c r="AA455" s="153" t="s">
        <v>18959</v>
      </c>
      <c r="AB455" s="153" t="s">
        <v>18958</v>
      </c>
      <c r="AC455" s="153" t="s">
        <v>18676</v>
      </c>
      <c r="AD455" s="153" t="s">
        <v>18675</v>
      </c>
      <c r="AE455" s="153" t="s">
        <v>18674</v>
      </c>
      <c r="AF455" s="153" t="s">
        <v>18673</v>
      </c>
      <c r="AG455" s="152">
        <v>1.1000000000000001E-3</v>
      </c>
      <c r="AH455" s="153" t="s">
        <v>12212</v>
      </c>
      <c r="AI455" s="152">
        <v>2013</v>
      </c>
      <c r="AJ455" s="151">
        <v>33451</v>
      </c>
      <c r="AK455" s="147"/>
      <c r="AL455" s="148">
        <f t="shared" si="7"/>
        <v>26.6</v>
      </c>
    </row>
    <row r="456" spans="1:38" x14ac:dyDescent="0.25">
      <c r="A456" s="152">
        <v>728717</v>
      </c>
      <c r="B456" s="152">
        <v>154263</v>
      </c>
      <c r="C456" s="152">
        <v>128388</v>
      </c>
      <c r="D456" s="152">
        <v>418919</v>
      </c>
      <c r="E456" s="153" t="s">
        <v>21180</v>
      </c>
      <c r="F456" s="153" t="s">
        <v>21179</v>
      </c>
      <c r="G456" s="152">
        <v>3</v>
      </c>
      <c r="H456" s="153" t="s">
        <v>18687</v>
      </c>
      <c r="I456" s="154" t="s">
        <v>20943</v>
      </c>
      <c r="J456" s="153" t="s">
        <v>21384</v>
      </c>
      <c r="K456" s="152">
        <v>1</v>
      </c>
      <c r="L456" s="153" t="s">
        <v>18767</v>
      </c>
      <c r="M456" s="153" t="s">
        <v>509</v>
      </c>
      <c r="N456" s="153" t="s">
        <v>509</v>
      </c>
      <c r="O456" s="152">
        <v>6.9999999999999999E-4</v>
      </c>
      <c r="P456" s="153" t="s">
        <v>18683</v>
      </c>
      <c r="Q456" s="153" t="s">
        <v>18682</v>
      </c>
      <c r="R456" s="153" t="s">
        <v>18673</v>
      </c>
      <c r="S456" s="152">
        <v>73.753</v>
      </c>
      <c r="T456" s="153" t="s">
        <v>18681</v>
      </c>
      <c r="U456" s="153" t="s">
        <v>18680</v>
      </c>
      <c r="V456" s="152">
        <v>2015</v>
      </c>
      <c r="W456" s="153" t="s">
        <v>18679</v>
      </c>
      <c r="AA456" s="153" t="s">
        <v>18715</v>
      </c>
      <c r="AB456" s="153" t="s">
        <v>18714</v>
      </c>
      <c r="AC456" s="153" t="s">
        <v>18676</v>
      </c>
      <c r="AD456" s="153" t="s">
        <v>18675</v>
      </c>
      <c r="AE456" s="153" t="s">
        <v>18674</v>
      </c>
      <c r="AF456" s="153" t="s">
        <v>18673</v>
      </c>
      <c r="AG456" s="152">
        <v>2.2100000000000002E-2</v>
      </c>
      <c r="AH456" s="153" t="s">
        <v>12212</v>
      </c>
      <c r="AI456" s="152">
        <v>2015</v>
      </c>
      <c r="AJ456" s="151">
        <v>25569</v>
      </c>
      <c r="AK456" s="147"/>
      <c r="AL456" s="148">
        <f t="shared" si="7"/>
        <v>48.194520547945203</v>
      </c>
    </row>
    <row r="457" spans="1:38" x14ac:dyDescent="0.25">
      <c r="A457" s="152">
        <v>728720</v>
      </c>
      <c r="B457" s="152">
        <v>154262</v>
      </c>
      <c r="C457" s="152">
        <v>128387</v>
      </c>
      <c r="D457" s="152">
        <v>418919</v>
      </c>
      <c r="E457" s="153" t="s">
        <v>21180</v>
      </c>
      <c r="F457" s="153" t="s">
        <v>21179</v>
      </c>
      <c r="G457" s="152">
        <v>2</v>
      </c>
      <c r="H457" s="153" t="s">
        <v>18687</v>
      </c>
      <c r="I457" s="154" t="s">
        <v>20943</v>
      </c>
      <c r="J457" s="153" t="s">
        <v>21224</v>
      </c>
      <c r="K457" s="152">
        <v>1</v>
      </c>
      <c r="L457" s="153" t="s">
        <v>18767</v>
      </c>
      <c r="M457" s="153" t="s">
        <v>509</v>
      </c>
      <c r="N457" s="153" t="s">
        <v>509</v>
      </c>
      <c r="O457" s="152">
        <v>6.9999999999999999E-4</v>
      </c>
      <c r="P457" s="153" t="s">
        <v>18683</v>
      </c>
      <c r="Q457" s="153" t="s">
        <v>18682</v>
      </c>
      <c r="R457" s="153" t="s">
        <v>18673</v>
      </c>
      <c r="S457" s="152">
        <v>50.328000000000003</v>
      </c>
      <c r="T457" s="153" t="s">
        <v>18681</v>
      </c>
      <c r="U457" s="153" t="s">
        <v>18680</v>
      </c>
      <c r="V457" s="152">
        <v>2015</v>
      </c>
      <c r="W457" s="153" t="s">
        <v>18679</v>
      </c>
      <c r="AA457" s="153" t="s">
        <v>18715</v>
      </c>
      <c r="AB457" s="153" t="s">
        <v>18714</v>
      </c>
      <c r="AC457" s="153" t="s">
        <v>18676</v>
      </c>
      <c r="AD457" s="153" t="s">
        <v>18675</v>
      </c>
      <c r="AE457" s="153" t="s">
        <v>18674</v>
      </c>
      <c r="AF457" s="153" t="s">
        <v>18673</v>
      </c>
      <c r="AG457" s="152">
        <v>1.5100000000000001E-2</v>
      </c>
      <c r="AH457" s="153" t="s">
        <v>12212</v>
      </c>
      <c r="AI457" s="152">
        <v>2015</v>
      </c>
      <c r="AJ457" s="151">
        <v>24838</v>
      </c>
      <c r="AK457" s="147"/>
      <c r="AL457" s="148">
        <f t="shared" si="7"/>
        <v>50.197260273972603</v>
      </c>
    </row>
    <row r="458" spans="1:38" x14ac:dyDescent="0.25">
      <c r="A458" s="152">
        <v>728723</v>
      </c>
      <c r="B458" s="152">
        <v>154261</v>
      </c>
      <c r="C458" s="152">
        <v>128386</v>
      </c>
      <c r="D458" s="152">
        <v>418919</v>
      </c>
      <c r="E458" s="153" t="s">
        <v>21180</v>
      </c>
      <c r="F458" s="153" t="s">
        <v>21179</v>
      </c>
      <c r="G458" s="152">
        <v>1</v>
      </c>
      <c r="H458" s="153" t="s">
        <v>18687</v>
      </c>
      <c r="I458" s="154" t="s">
        <v>20943</v>
      </c>
      <c r="J458" s="153" t="s">
        <v>21178</v>
      </c>
      <c r="K458" s="152">
        <v>1</v>
      </c>
      <c r="L458" s="153" t="s">
        <v>18767</v>
      </c>
      <c r="M458" s="153" t="s">
        <v>509</v>
      </c>
      <c r="N458" s="153" t="s">
        <v>509</v>
      </c>
      <c r="O458" s="152">
        <v>6.9999999999999999E-4</v>
      </c>
      <c r="P458" s="153" t="s">
        <v>18683</v>
      </c>
      <c r="Q458" s="153" t="s">
        <v>18682</v>
      </c>
      <c r="R458" s="153" t="s">
        <v>18673</v>
      </c>
      <c r="S458" s="152">
        <v>46.802999999999997</v>
      </c>
      <c r="T458" s="153" t="s">
        <v>18681</v>
      </c>
      <c r="U458" s="153" t="s">
        <v>18680</v>
      </c>
      <c r="V458" s="152">
        <v>2015</v>
      </c>
      <c r="W458" s="153" t="s">
        <v>18679</v>
      </c>
      <c r="AA458" s="153" t="s">
        <v>18715</v>
      </c>
      <c r="AB458" s="153" t="s">
        <v>18714</v>
      </c>
      <c r="AC458" s="153" t="s">
        <v>18676</v>
      </c>
      <c r="AD458" s="153" t="s">
        <v>18675</v>
      </c>
      <c r="AE458" s="153" t="s">
        <v>18674</v>
      </c>
      <c r="AF458" s="153" t="s">
        <v>18673</v>
      </c>
      <c r="AG458" s="152">
        <v>1.4E-2</v>
      </c>
      <c r="AH458" s="153" t="s">
        <v>12212</v>
      </c>
      <c r="AI458" s="152">
        <v>2015</v>
      </c>
      <c r="AJ458" s="151">
        <v>24838</v>
      </c>
      <c r="AK458" s="147"/>
      <c r="AL458" s="148">
        <f t="shared" si="7"/>
        <v>50.197260273972603</v>
      </c>
    </row>
    <row r="459" spans="1:38" x14ac:dyDescent="0.25">
      <c r="A459" s="152">
        <v>728759</v>
      </c>
      <c r="B459" s="152">
        <v>166393</v>
      </c>
      <c r="C459" s="152">
        <v>139673</v>
      </c>
      <c r="D459" s="152">
        <v>311297</v>
      </c>
      <c r="E459" s="153" t="s">
        <v>20945</v>
      </c>
      <c r="F459" s="153" t="s">
        <v>20944</v>
      </c>
      <c r="G459" s="152">
        <v>1</v>
      </c>
      <c r="H459" s="153" t="s">
        <v>18687</v>
      </c>
      <c r="I459" s="154" t="s">
        <v>20943</v>
      </c>
      <c r="J459" s="153" t="s">
        <v>21329</v>
      </c>
      <c r="K459" s="152">
        <v>1</v>
      </c>
      <c r="L459" s="153" t="s">
        <v>18767</v>
      </c>
      <c r="M459" s="153" t="s">
        <v>509</v>
      </c>
      <c r="N459" s="153" t="s">
        <v>509</v>
      </c>
      <c r="O459" s="152">
        <v>6.9999999999999999E-4</v>
      </c>
      <c r="P459" s="153" t="s">
        <v>18683</v>
      </c>
      <c r="Q459" s="153" t="s">
        <v>18682</v>
      </c>
      <c r="R459" s="153" t="s">
        <v>18673</v>
      </c>
      <c r="S459" s="152">
        <v>61.597999999999999</v>
      </c>
      <c r="T459" s="153" t="s">
        <v>18681</v>
      </c>
      <c r="U459" s="153" t="s">
        <v>18680</v>
      </c>
      <c r="V459" s="152">
        <v>2015</v>
      </c>
      <c r="W459" s="153" t="s">
        <v>18679</v>
      </c>
      <c r="AA459" s="153" t="s">
        <v>18715</v>
      </c>
      <c r="AB459" s="153" t="s">
        <v>18714</v>
      </c>
      <c r="AC459" s="153" t="s">
        <v>18676</v>
      </c>
      <c r="AD459" s="153" t="s">
        <v>18675</v>
      </c>
      <c r="AE459" s="153" t="s">
        <v>18674</v>
      </c>
      <c r="AF459" s="153" t="s">
        <v>18673</v>
      </c>
      <c r="AG459" s="152">
        <v>1.9E-2</v>
      </c>
      <c r="AH459" s="153" t="s">
        <v>12212</v>
      </c>
      <c r="AI459" s="152">
        <v>2015</v>
      </c>
      <c r="AJ459" s="151">
        <v>25569</v>
      </c>
      <c r="AK459" s="147"/>
      <c r="AL459" s="148">
        <f t="shared" si="7"/>
        <v>48.194520547945203</v>
      </c>
    </row>
    <row r="460" spans="1:38" x14ac:dyDescent="0.25">
      <c r="A460" s="152">
        <v>728739</v>
      </c>
      <c r="B460" s="152">
        <v>166401</v>
      </c>
      <c r="C460" s="152">
        <v>139677</v>
      </c>
      <c r="D460" s="152">
        <v>311297</v>
      </c>
      <c r="E460" s="153" t="s">
        <v>20945</v>
      </c>
      <c r="F460" s="153" t="s">
        <v>20944</v>
      </c>
      <c r="G460" s="152">
        <v>5</v>
      </c>
      <c r="H460" s="153" t="s">
        <v>18687</v>
      </c>
      <c r="I460" s="154" t="s">
        <v>20943</v>
      </c>
      <c r="J460" s="153" t="s">
        <v>21298</v>
      </c>
      <c r="K460" s="152">
        <v>1</v>
      </c>
      <c r="L460" s="153" t="s">
        <v>18767</v>
      </c>
      <c r="M460" s="153" t="s">
        <v>509</v>
      </c>
      <c r="N460" s="153" t="s">
        <v>509</v>
      </c>
      <c r="O460" s="152">
        <v>6.9999999999999999E-4</v>
      </c>
      <c r="P460" s="153" t="s">
        <v>18683</v>
      </c>
      <c r="Q460" s="153" t="s">
        <v>18682</v>
      </c>
      <c r="R460" s="153" t="s">
        <v>18673</v>
      </c>
      <c r="S460" s="152">
        <v>61.061</v>
      </c>
      <c r="T460" s="153" t="s">
        <v>18681</v>
      </c>
      <c r="U460" s="153" t="s">
        <v>18680</v>
      </c>
      <c r="V460" s="152">
        <v>2015</v>
      </c>
      <c r="W460" s="153" t="s">
        <v>18679</v>
      </c>
      <c r="AA460" s="153" t="s">
        <v>18715</v>
      </c>
      <c r="AB460" s="153" t="s">
        <v>18714</v>
      </c>
      <c r="AC460" s="153" t="s">
        <v>18676</v>
      </c>
      <c r="AD460" s="153" t="s">
        <v>18675</v>
      </c>
      <c r="AE460" s="153" t="s">
        <v>18674</v>
      </c>
      <c r="AF460" s="153" t="s">
        <v>18673</v>
      </c>
      <c r="AG460" s="152">
        <v>1.7999999999999999E-2</v>
      </c>
      <c r="AH460" s="153" t="s">
        <v>12212</v>
      </c>
      <c r="AI460" s="152">
        <v>2015</v>
      </c>
      <c r="AJ460" s="151">
        <v>25569</v>
      </c>
      <c r="AK460" s="147"/>
      <c r="AL460" s="148">
        <f t="shared" si="7"/>
        <v>48.194520547945203</v>
      </c>
    </row>
    <row r="461" spans="1:38" x14ac:dyDescent="0.25">
      <c r="A461" s="152">
        <v>728734</v>
      </c>
      <c r="B461" s="152">
        <v>166403</v>
      </c>
      <c r="C461" s="152">
        <v>139678</v>
      </c>
      <c r="D461" s="152">
        <v>311297</v>
      </c>
      <c r="E461" s="153" t="s">
        <v>20945</v>
      </c>
      <c r="F461" s="153" t="s">
        <v>20944</v>
      </c>
      <c r="G461" s="152">
        <v>6</v>
      </c>
      <c r="H461" s="153" t="s">
        <v>18687</v>
      </c>
      <c r="I461" s="154" t="s">
        <v>20943</v>
      </c>
      <c r="J461" s="153" t="s">
        <v>21273</v>
      </c>
      <c r="K461" s="152">
        <v>1</v>
      </c>
      <c r="L461" s="153" t="s">
        <v>18767</v>
      </c>
      <c r="M461" s="153" t="s">
        <v>509</v>
      </c>
      <c r="N461" s="153" t="s">
        <v>509</v>
      </c>
      <c r="O461" s="152">
        <v>6.9999999999999999E-4</v>
      </c>
      <c r="P461" s="153" t="s">
        <v>18683</v>
      </c>
      <c r="Q461" s="153" t="s">
        <v>18682</v>
      </c>
      <c r="R461" s="153" t="s">
        <v>18673</v>
      </c>
      <c r="S461" s="152">
        <v>55.545000000000002</v>
      </c>
      <c r="T461" s="153" t="s">
        <v>18681</v>
      </c>
      <c r="U461" s="153" t="s">
        <v>18680</v>
      </c>
      <c r="V461" s="152">
        <v>2015</v>
      </c>
      <c r="W461" s="153" t="s">
        <v>18679</v>
      </c>
      <c r="AA461" s="153" t="s">
        <v>18715</v>
      </c>
      <c r="AB461" s="153" t="s">
        <v>18714</v>
      </c>
      <c r="AC461" s="153" t="s">
        <v>18676</v>
      </c>
      <c r="AD461" s="153" t="s">
        <v>18675</v>
      </c>
      <c r="AE461" s="153" t="s">
        <v>18674</v>
      </c>
      <c r="AF461" s="153" t="s">
        <v>18673</v>
      </c>
      <c r="AG461" s="152">
        <v>1.7000000000000001E-2</v>
      </c>
      <c r="AH461" s="153" t="s">
        <v>12212</v>
      </c>
      <c r="AI461" s="152">
        <v>2015</v>
      </c>
      <c r="AJ461" s="151">
        <v>25569</v>
      </c>
      <c r="AK461" s="147"/>
      <c r="AL461" s="148">
        <f t="shared" si="7"/>
        <v>48.194520547945203</v>
      </c>
    </row>
    <row r="462" spans="1:38" x14ac:dyDescent="0.25">
      <c r="A462" s="152">
        <v>728754</v>
      </c>
      <c r="B462" s="152">
        <v>166395</v>
      </c>
      <c r="C462" s="152">
        <v>139674</v>
      </c>
      <c r="D462" s="152">
        <v>311297</v>
      </c>
      <c r="E462" s="153" t="s">
        <v>20945</v>
      </c>
      <c r="F462" s="153" t="s">
        <v>20944</v>
      </c>
      <c r="G462" s="152">
        <v>2</v>
      </c>
      <c r="H462" s="153" t="s">
        <v>18687</v>
      </c>
      <c r="I462" s="154" t="s">
        <v>20943</v>
      </c>
      <c r="J462" s="153" t="s">
        <v>21250</v>
      </c>
      <c r="K462" s="152">
        <v>1</v>
      </c>
      <c r="L462" s="153" t="s">
        <v>18767</v>
      </c>
      <c r="M462" s="153" t="s">
        <v>509</v>
      </c>
      <c r="N462" s="153" t="s">
        <v>509</v>
      </c>
      <c r="O462" s="152">
        <v>6.9999999999999999E-4</v>
      </c>
      <c r="P462" s="153" t="s">
        <v>18683</v>
      </c>
      <c r="Q462" s="153" t="s">
        <v>18682</v>
      </c>
      <c r="R462" s="153" t="s">
        <v>18673</v>
      </c>
      <c r="S462" s="152">
        <v>53.030999999999999</v>
      </c>
      <c r="T462" s="153" t="s">
        <v>18681</v>
      </c>
      <c r="U462" s="153" t="s">
        <v>18680</v>
      </c>
      <c r="V462" s="152">
        <v>2015</v>
      </c>
      <c r="W462" s="153" t="s">
        <v>18679</v>
      </c>
      <c r="AA462" s="153" t="s">
        <v>18715</v>
      </c>
      <c r="AB462" s="153" t="s">
        <v>18714</v>
      </c>
      <c r="AC462" s="153" t="s">
        <v>18676</v>
      </c>
      <c r="AD462" s="153" t="s">
        <v>18675</v>
      </c>
      <c r="AE462" s="153" t="s">
        <v>18674</v>
      </c>
      <c r="AF462" s="153" t="s">
        <v>18673</v>
      </c>
      <c r="AG462" s="152">
        <v>1.6E-2</v>
      </c>
      <c r="AH462" s="153" t="s">
        <v>12212</v>
      </c>
      <c r="AI462" s="152">
        <v>2015</v>
      </c>
      <c r="AJ462" s="151">
        <v>25569</v>
      </c>
      <c r="AK462" s="147"/>
      <c r="AL462" s="148">
        <f t="shared" si="7"/>
        <v>48.194520547945203</v>
      </c>
    </row>
    <row r="463" spans="1:38" x14ac:dyDescent="0.25">
      <c r="A463" s="152">
        <v>728749</v>
      </c>
      <c r="B463" s="152">
        <v>166397</v>
      </c>
      <c r="C463" s="152">
        <v>139675</v>
      </c>
      <c r="D463" s="152">
        <v>311297</v>
      </c>
      <c r="E463" s="153" t="s">
        <v>20945</v>
      </c>
      <c r="F463" s="153" t="s">
        <v>20944</v>
      </c>
      <c r="G463" s="152">
        <v>3</v>
      </c>
      <c r="H463" s="153" t="s">
        <v>18687</v>
      </c>
      <c r="I463" s="154" t="s">
        <v>20943</v>
      </c>
      <c r="J463" s="153" t="s">
        <v>21177</v>
      </c>
      <c r="K463" s="152">
        <v>1</v>
      </c>
      <c r="L463" s="153" t="s">
        <v>18767</v>
      </c>
      <c r="M463" s="153" t="s">
        <v>509</v>
      </c>
      <c r="N463" s="153" t="s">
        <v>509</v>
      </c>
      <c r="O463" s="152">
        <v>6.9999999999999999E-4</v>
      </c>
      <c r="P463" s="153" t="s">
        <v>18683</v>
      </c>
      <c r="Q463" s="153" t="s">
        <v>18682</v>
      </c>
      <c r="R463" s="153" t="s">
        <v>18673</v>
      </c>
      <c r="S463" s="152">
        <v>45.576000000000001</v>
      </c>
      <c r="T463" s="153" t="s">
        <v>18681</v>
      </c>
      <c r="U463" s="153" t="s">
        <v>18680</v>
      </c>
      <c r="V463" s="152">
        <v>2015</v>
      </c>
      <c r="W463" s="153" t="s">
        <v>18679</v>
      </c>
      <c r="AA463" s="153" t="s">
        <v>18715</v>
      </c>
      <c r="AB463" s="153" t="s">
        <v>18714</v>
      </c>
      <c r="AC463" s="153" t="s">
        <v>18676</v>
      </c>
      <c r="AD463" s="153" t="s">
        <v>18675</v>
      </c>
      <c r="AE463" s="153" t="s">
        <v>18674</v>
      </c>
      <c r="AF463" s="153" t="s">
        <v>18673</v>
      </c>
      <c r="AG463" s="152">
        <v>1.4E-2</v>
      </c>
      <c r="AH463" s="153" t="s">
        <v>12212</v>
      </c>
      <c r="AI463" s="152">
        <v>2015</v>
      </c>
      <c r="AJ463" s="151">
        <v>25569</v>
      </c>
      <c r="AK463" s="147"/>
      <c r="AL463" s="148">
        <f t="shared" si="7"/>
        <v>48.194520547945203</v>
      </c>
    </row>
    <row r="464" spans="1:38" x14ac:dyDescent="0.25">
      <c r="A464" s="152">
        <v>728744</v>
      </c>
      <c r="B464" s="152">
        <v>166399</v>
      </c>
      <c r="C464" s="152">
        <v>139676</v>
      </c>
      <c r="D464" s="152">
        <v>311297</v>
      </c>
      <c r="E464" s="153" t="s">
        <v>20945</v>
      </c>
      <c r="F464" s="153" t="s">
        <v>20944</v>
      </c>
      <c r="G464" s="152">
        <v>4</v>
      </c>
      <c r="H464" s="153" t="s">
        <v>18687</v>
      </c>
      <c r="I464" s="154" t="s">
        <v>20943</v>
      </c>
      <c r="J464" s="153" t="s">
        <v>20942</v>
      </c>
      <c r="K464" s="152">
        <v>1</v>
      </c>
      <c r="L464" s="153" t="s">
        <v>18767</v>
      </c>
      <c r="M464" s="153" t="s">
        <v>509</v>
      </c>
      <c r="N464" s="153" t="s">
        <v>509</v>
      </c>
      <c r="O464" s="152">
        <v>6.9999999999999999E-4</v>
      </c>
      <c r="P464" s="153" t="s">
        <v>18683</v>
      </c>
      <c r="Q464" s="153" t="s">
        <v>18682</v>
      </c>
      <c r="R464" s="153" t="s">
        <v>18673</v>
      </c>
      <c r="S464" s="152">
        <v>29.292999999999999</v>
      </c>
      <c r="T464" s="153" t="s">
        <v>18681</v>
      </c>
      <c r="U464" s="153" t="s">
        <v>18680</v>
      </c>
      <c r="V464" s="152">
        <v>2015</v>
      </c>
      <c r="W464" s="153" t="s">
        <v>18679</v>
      </c>
      <c r="AA464" s="153" t="s">
        <v>18715</v>
      </c>
      <c r="AB464" s="153" t="s">
        <v>18714</v>
      </c>
      <c r="AC464" s="153" t="s">
        <v>18676</v>
      </c>
      <c r="AD464" s="153" t="s">
        <v>18675</v>
      </c>
      <c r="AE464" s="153" t="s">
        <v>18674</v>
      </c>
      <c r="AF464" s="153" t="s">
        <v>18673</v>
      </c>
      <c r="AG464" s="152">
        <v>8.9999999999999993E-3</v>
      </c>
      <c r="AH464" s="153" t="s">
        <v>12212</v>
      </c>
      <c r="AI464" s="152">
        <v>2015</v>
      </c>
      <c r="AJ464" s="151">
        <v>25569</v>
      </c>
      <c r="AK464" s="147"/>
      <c r="AL464" s="148">
        <f t="shared" si="7"/>
        <v>48.194520547945203</v>
      </c>
    </row>
    <row r="465" spans="1:38" x14ac:dyDescent="0.25">
      <c r="A465" s="152">
        <v>686250</v>
      </c>
      <c r="B465" s="152">
        <v>165808</v>
      </c>
      <c r="C465" s="152">
        <v>139531</v>
      </c>
      <c r="D465" s="152">
        <v>54293</v>
      </c>
      <c r="E465" s="153" t="s">
        <v>19352</v>
      </c>
      <c r="F465" s="153" t="s">
        <v>19351</v>
      </c>
      <c r="G465" s="152">
        <v>10</v>
      </c>
      <c r="H465" s="153" t="s">
        <v>18687</v>
      </c>
      <c r="I465" s="154" t="s">
        <v>18695</v>
      </c>
      <c r="J465" s="153" t="s">
        <v>21210</v>
      </c>
      <c r="K465" s="152">
        <v>1</v>
      </c>
      <c r="L465" s="153" t="s">
        <v>21209</v>
      </c>
      <c r="M465" s="153" t="s">
        <v>509</v>
      </c>
      <c r="N465" s="153" t="s">
        <v>509</v>
      </c>
      <c r="O465" s="152">
        <v>1.5E-3</v>
      </c>
      <c r="P465" s="153" t="s">
        <v>18693</v>
      </c>
      <c r="Q465" s="153" t="s">
        <v>18692</v>
      </c>
      <c r="R465" s="153" t="s">
        <v>18673</v>
      </c>
      <c r="S465" s="152">
        <v>0.68700000000000006</v>
      </c>
      <c r="T465" s="153" t="s">
        <v>18681</v>
      </c>
      <c r="U465" s="153" t="s">
        <v>18680</v>
      </c>
      <c r="V465" s="152">
        <v>2013</v>
      </c>
      <c r="W465" s="153" t="s">
        <v>18679</v>
      </c>
      <c r="AA465" s="153" t="s">
        <v>18691</v>
      </c>
      <c r="AB465" s="153" t="s">
        <v>18690</v>
      </c>
      <c r="AC465" s="153" t="s">
        <v>18676</v>
      </c>
      <c r="AD465" s="153" t="s">
        <v>18675</v>
      </c>
      <c r="AE465" s="153" t="s">
        <v>18674</v>
      </c>
      <c r="AF465" s="153" t="s">
        <v>18673</v>
      </c>
      <c r="AG465" s="152">
        <v>1.46E-2</v>
      </c>
      <c r="AH465" s="153" t="s">
        <v>12212</v>
      </c>
      <c r="AI465" s="152">
        <v>2013</v>
      </c>
      <c r="AJ465" s="151">
        <v>37347</v>
      </c>
      <c r="AK465" s="147"/>
      <c r="AL465" s="148">
        <f t="shared" si="7"/>
        <v>15.926027397260274</v>
      </c>
    </row>
    <row r="466" spans="1:38" x14ac:dyDescent="0.25">
      <c r="A466" s="152">
        <v>686261</v>
      </c>
      <c r="B466" s="152">
        <v>195116</v>
      </c>
      <c r="C466" s="152">
        <v>160342</v>
      </c>
      <c r="D466" s="152">
        <v>54293</v>
      </c>
      <c r="E466" s="153" t="s">
        <v>19352</v>
      </c>
      <c r="F466" s="153" t="s">
        <v>19351</v>
      </c>
      <c r="G466" s="152">
        <v>15</v>
      </c>
      <c r="H466" s="153" t="s">
        <v>18687</v>
      </c>
      <c r="I466" s="154" t="s">
        <v>18695</v>
      </c>
      <c r="J466" s="153" t="s">
        <v>19135</v>
      </c>
      <c r="K466" s="152">
        <v>1</v>
      </c>
      <c r="L466" s="153" t="s">
        <v>18694</v>
      </c>
      <c r="M466" s="153" t="s">
        <v>509</v>
      </c>
      <c r="N466" s="153" t="s">
        <v>509</v>
      </c>
      <c r="O466" s="152">
        <v>1.5E-3</v>
      </c>
      <c r="P466" s="153" t="s">
        <v>18693</v>
      </c>
      <c r="Q466" s="153" t="s">
        <v>18692</v>
      </c>
      <c r="R466" s="153" t="s">
        <v>18673</v>
      </c>
      <c r="S466" s="152">
        <v>0.122</v>
      </c>
      <c r="T466" s="153" t="s">
        <v>18681</v>
      </c>
      <c r="U466" s="153" t="s">
        <v>18680</v>
      </c>
      <c r="V466" s="152">
        <v>2013</v>
      </c>
      <c r="W466" s="153" t="s">
        <v>18679</v>
      </c>
      <c r="AA466" s="153" t="s">
        <v>18691</v>
      </c>
      <c r="AB466" s="153" t="s">
        <v>18690</v>
      </c>
      <c r="AC466" s="153" t="s">
        <v>18676</v>
      </c>
      <c r="AD466" s="153" t="s">
        <v>18675</v>
      </c>
      <c r="AE466" s="153" t="s">
        <v>18674</v>
      </c>
      <c r="AF466" s="153" t="s">
        <v>18673</v>
      </c>
      <c r="AG466" s="152">
        <v>2.5999999999999999E-3</v>
      </c>
      <c r="AH466" s="153" t="s">
        <v>12212</v>
      </c>
      <c r="AI466" s="152">
        <v>2013</v>
      </c>
      <c r="AJ466" s="151">
        <v>30103</v>
      </c>
      <c r="AK466" s="147"/>
      <c r="AL466" s="148">
        <f t="shared" si="7"/>
        <v>35.772602739726025</v>
      </c>
    </row>
    <row r="467" spans="1:38" x14ac:dyDescent="0.25">
      <c r="A467" s="152">
        <v>686246</v>
      </c>
      <c r="B467" s="152">
        <v>165809</v>
      </c>
      <c r="C467" s="152">
        <v>139532</v>
      </c>
      <c r="D467" s="152">
        <v>54293</v>
      </c>
      <c r="E467" s="153" t="s">
        <v>19352</v>
      </c>
      <c r="F467" s="153" t="s">
        <v>19351</v>
      </c>
      <c r="G467" s="152">
        <v>11</v>
      </c>
      <c r="H467" s="153" t="s">
        <v>18687</v>
      </c>
      <c r="I467" s="154" t="s">
        <v>18695</v>
      </c>
      <c r="J467" s="153" t="s">
        <v>20197</v>
      </c>
      <c r="K467" s="152">
        <v>1</v>
      </c>
      <c r="L467" s="153" t="s">
        <v>20196</v>
      </c>
      <c r="M467" s="153" t="s">
        <v>509</v>
      </c>
      <c r="N467" s="153" t="s">
        <v>509</v>
      </c>
      <c r="O467" s="152">
        <v>1.5E-3</v>
      </c>
      <c r="P467" s="153" t="s">
        <v>18693</v>
      </c>
      <c r="Q467" s="153" t="s">
        <v>18692</v>
      </c>
      <c r="R467" s="153" t="s">
        <v>18673</v>
      </c>
      <c r="S467" s="152">
        <v>0.1045</v>
      </c>
      <c r="T467" s="153" t="s">
        <v>18681</v>
      </c>
      <c r="U467" s="153" t="s">
        <v>18680</v>
      </c>
      <c r="V467" s="152">
        <v>2013</v>
      </c>
      <c r="W467" s="153" t="s">
        <v>18679</v>
      </c>
      <c r="AA467" s="153" t="s">
        <v>18691</v>
      </c>
      <c r="AB467" s="153" t="s">
        <v>18690</v>
      </c>
      <c r="AC467" s="153" t="s">
        <v>18676</v>
      </c>
      <c r="AD467" s="153" t="s">
        <v>18675</v>
      </c>
      <c r="AE467" s="153" t="s">
        <v>18674</v>
      </c>
      <c r="AF467" s="153" t="s">
        <v>18673</v>
      </c>
      <c r="AG467" s="152">
        <v>2.2000000000000001E-3</v>
      </c>
      <c r="AH467" s="153" t="s">
        <v>12212</v>
      </c>
      <c r="AI467" s="152">
        <v>2013</v>
      </c>
      <c r="AJ467" s="151">
        <v>35125</v>
      </c>
      <c r="AK467" s="147"/>
      <c r="AL467" s="148">
        <f t="shared" si="7"/>
        <v>22.013698630136986</v>
      </c>
    </row>
    <row r="468" spans="1:38" x14ac:dyDescent="0.25">
      <c r="A468" s="152">
        <v>686258</v>
      </c>
      <c r="B468" s="152">
        <v>195115</v>
      </c>
      <c r="C468" s="152">
        <v>160341</v>
      </c>
      <c r="D468" s="152">
        <v>54293</v>
      </c>
      <c r="E468" s="153" t="s">
        <v>19352</v>
      </c>
      <c r="F468" s="153" t="s">
        <v>19351</v>
      </c>
      <c r="G468" s="152">
        <v>14</v>
      </c>
      <c r="H468" s="153" t="s">
        <v>18687</v>
      </c>
      <c r="I468" s="154" t="s">
        <v>18695</v>
      </c>
      <c r="J468" s="153" t="s">
        <v>19350</v>
      </c>
      <c r="K468" s="152">
        <v>1</v>
      </c>
      <c r="L468" s="153" t="s">
        <v>18694</v>
      </c>
      <c r="M468" s="153" t="s">
        <v>509</v>
      </c>
      <c r="N468" s="153" t="s">
        <v>509</v>
      </c>
      <c r="O468" s="152">
        <v>1.5E-3</v>
      </c>
      <c r="P468" s="153" t="s">
        <v>18693</v>
      </c>
      <c r="Q468" s="153" t="s">
        <v>18692</v>
      </c>
      <c r="R468" s="153" t="s">
        <v>18673</v>
      </c>
      <c r="S468" s="152">
        <v>2.5000000000000001E-2</v>
      </c>
      <c r="T468" s="153" t="s">
        <v>18681</v>
      </c>
      <c r="U468" s="153" t="s">
        <v>18680</v>
      </c>
      <c r="V468" s="152">
        <v>2013</v>
      </c>
      <c r="W468" s="153" t="s">
        <v>18679</v>
      </c>
      <c r="AA468" s="153" t="s">
        <v>18691</v>
      </c>
      <c r="AB468" s="153" t="s">
        <v>18690</v>
      </c>
      <c r="AC468" s="153" t="s">
        <v>18676</v>
      </c>
      <c r="AD468" s="153" t="s">
        <v>18675</v>
      </c>
      <c r="AE468" s="153" t="s">
        <v>18674</v>
      </c>
      <c r="AF468" s="153" t="s">
        <v>18673</v>
      </c>
      <c r="AG468" s="152">
        <v>5.0000000000000001E-4</v>
      </c>
      <c r="AH468" s="153" t="s">
        <v>12212</v>
      </c>
      <c r="AI468" s="152">
        <v>2013</v>
      </c>
      <c r="AJ468" s="151">
        <v>40544</v>
      </c>
      <c r="AK468" s="147"/>
      <c r="AL468" s="148">
        <f t="shared" si="7"/>
        <v>7.1671232876712327</v>
      </c>
    </row>
    <row r="469" spans="1:38" x14ac:dyDescent="0.25">
      <c r="A469" s="152">
        <v>669336</v>
      </c>
      <c r="B469" s="152">
        <v>194736</v>
      </c>
      <c r="C469" s="152">
        <v>160027</v>
      </c>
      <c r="D469" s="152">
        <v>218206</v>
      </c>
      <c r="E469" s="153" t="s">
        <v>19519</v>
      </c>
      <c r="F469" s="153" t="s">
        <v>19518</v>
      </c>
      <c r="G469" s="152">
        <v>9</v>
      </c>
      <c r="H469" s="153" t="s">
        <v>18687</v>
      </c>
      <c r="I469" s="154" t="s">
        <v>18695</v>
      </c>
      <c r="J469" s="153" t="s">
        <v>19146</v>
      </c>
      <c r="K469" s="152">
        <v>1</v>
      </c>
      <c r="L469" s="153" t="s">
        <v>18866</v>
      </c>
      <c r="M469" s="153" t="s">
        <v>509</v>
      </c>
      <c r="N469" s="153" t="s">
        <v>509</v>
      </c>
      <c r="O469" s="152">
        <v>1.5E-3</v>
      </c>
      <c r="P469" s="153" t="s">
        <v>18745</v>
      </c>
      <c r="Q469" s="153" t="s">
        <v>18744</v>
      </c>
      <c r="R469" s="153" t="s">
        <v>18673</v>
      </c>
      <c r="S469" s="152">
        <v>1.198</v>
      </c>
      <c r="T469" s="153" t="s">
        <v>18681</v>
      </c>
      <c r="U469" s="153" t="s">
        <v>18680</v>
      </c>
      <c r="V469" s="152">
        <v>2013</v>
      </c>
      <c r="W469" s="153" t="s">
        <v>18679</v>
      </c>
      <c r="AA469" s="153" t="s">
        <v>19517</v>
      </c>
      <c r="AB469" s="153" t="s">
        <v>19516</v>
      </c>
      <c r="AC469" s="153" t="s">
        <v>18676</v>
      </c>
      <c r="AD469" s="153" t="s">
        <v>18675</v>
      </c>
      <c r="AE469" s="153" t="s">
        <v>18674</v>
      </c>
      <c r="AF469" s="153" t="s">
        <v>18673</v>
      </c>
      <c r="AG469" s="152">
        <v>6.9999999999999999E-4</v>
      </c>
      <c r="AH469" s="153" t="s">
        <v>12212</v>
      </c>
      <c r="AI469" s="152">
        <v>2013</v>
      </c>
      <c r="AJ469" s="151">
        <v>38718</v>
      </c>
      <c r="AK469" s="147"/>
      <c r="AL469" s="148">
        <f t="shared" si="7"/>
        <v>12.169863013698631</v>
      </c>
    </row>
    <row r="470" spans="1:38" x14ac:dyDescent="0.25">
      <c r="A470" s="152">
        <v>679748</v>
      </c>
      <c r="B470" s="152">
        <v>162907</v>
      </c>
      <c r="C470" s="152">
        <v>136099</v>
      </c>
      <c r="D470" s="152">
        <v>409527</v>
      </c>
      <c r="E470" s="153" t="s">
        <v>21499</v>
      </c>
      <c r="F470" s="153" t="s">
        <v>21498</v>
      </c>
      <c r="G470" s="152">
        <v>1</v>
      </c>
      <c r="H470" s="153" t="s">
        <v>18687</v>
      </c>
      <c r="I470" s="153" t="s">
        <v>18695</v>
      </c>
      <c r="J470" s="153" t="s">
        <v>21497</v>
      </c>
      <c r="K470" s="152">
        <v>1</v>
      </c>
      <c r="L470" s="153" t="s">
        <v>18778</v>
      </c>
      <c r="M470" s="153" t="s">
        <v>509</v>
      </c>
      <c r="N470" s="153" t="s">
        <v>509</v>
      </c>
      <c r="O470" s="152">
        <v>0</v>
      </c>
      <c r="P470" s="153" t="s">
        <v>18693</v>
      </c>
      <c r="Q470" s="153" t="s">
        <v>18692</v>
      </c>
      <c r="R470" s="153" t="s">
        <v>18673</v>
      </c>
      <c r="S470" s="152">
        <v>0.01</v>
      </c>
      <c r="T470" s="153" t="s">
        <v>18681</v>
      </c>
      <c r="U470" s="153" t="s">
        <v>18680</v>
      </c>
      <c r="V470" s="152">
        <v>2013</v>
      </c>
      <c r="W470" s="153" t="s">
        <v>18679</v>
      </c>
      <c r="AA470" s="153" t="s">
        <v>20227</v>
      </c>
      <c r="AB470" s="153" t="s">
        <v>20226</v>
      </c>
      <c r="AC470" s="153" t="s">
        <v>18676</v>
      </c>
      <c r="AD470" s="153" t="s">
        <v>18675</v>
      </c>
      <c r="AE470" s="153" t="s">
        <v>18674</v>
      </c>
      <c r="AF470" s="153" t="s">
        <v>18673</v>
      </c>
      <c r="AG470" s="152">
        <v>0</v>
      </c>
      <c r="AH470" s="153" t="s">
        <v>12212</v>
      </c>
      <c r="AI470" s="152">
        <v>2013</v>
      </c>
      <c r="AJ470" s="151">
        <v>38596</v>
      </c>
      <c r="AK470" s="147"/>
      <c r="AL470" s="148">
        <f t="shared" si="7"/>
        <v>12.504109589041096</v>
      </c>
    </row>
    <row r="471" spans="1:38" x14ac:dyDescent="0.25">
      <c r="A471" s="152">
        <v>695644</v>
      </c>
      <c r="B471" s="152">
        <v>186179</v>
      </c>
      <c r="C471" s="152">
        <v>153469</v>
      </c>
      <c r="D471" s="152">
        <v>396147</v>
      </c>
      <c r="E471" s="153" t="s">
        <v>20974</v>
      </c>
      <c r="F471" s="153" t="s">
        <v>20973</v>
      </c>
      <c r="G471" s="152">
        <v>8</v>
      </c>
      <c r="H471" s="153" t="s">
        <v>18687</v>
      </c>
      <c r="I471" s="154" t="s">
        <v>18695</v>
      </c>
      <c r="J471" s="153" t="s">
        <v>21287</v>
      </c>
      <c r="K471" s="152">
        <v>1</v>
      </c>
      <c r="L471" s="153" t="s">
        <v>18694</v>
      </c>
      <c r="M471" s="153" t="s">
        <v>509</v>
      </c>
      <c r="N471" s="153" t="s">
        <v>509</v>
      </c>
      <c r="O471" s="152">
        <v>1.5E-3</v>
      </c>
      <c r="P471" s="153" t="s">
        <v>18693</v>
      </c>
      <c r="Q471" s="153" t="s">
        <v>18692</v>
      </c>
      <c r="R471" s="153" t="s">
        <v>18673</v>
      </c>
      <c r="S471" s="152">
        <v>3.3919999999999999</v>
      </c>
      <c r="T471" s="153" t="s">
        <v>18681</v>
      </c>
      <c r="U471" s="153" t="s">
        <v>18680</v>
      </c>
      <c r="V471" s="152">
        <v>2014</v>
      </c>
      <c r="W471" s="153" t="s">
        <v>18679</v>
      </c>
      <c r="AA471" s="153" t="s">
        <v>20971</v>
      </c>
      <c r="AB471" s="153" t="s">
        <v>20970</v>
      </c>
      <c r="AC471" s="153" t="s">
        <v>18676</v>
      </c>
      <c r="AD471" s="153" t="s">
        <v>18675</v>
      </c>
      <c r="AE471" s="153" t="s">
        <v>18674</v>
      </c>
      <c r="AF471" s="153" t="s">
        <v>18673</v>
      </c>
      <c r="AG471" s="152">
        <v>7.2099999999999997E-2</v>
      </c>
      <c r="AH471" s="153" t="s">
        <v>12212</v>
      </c>
      <c r="AI471" s="152">
        <v>2014</v>
      </c>
      <c r="AJ471" s="151">
        <v>38504</v>
      </c>
      <c r="AK471" s="147"/>
      <c r="AL471" s="148">
        <f t="shared" si="7"/>
        <v>12.756164383561643</v>
      </c>
    </row>
    <row r="472" spans="1:38" x14ac:dyDescent="0.25">
      <c r="A472" s="152">
        <v>695654</v>
      </c>
      <c r="B472" s="152">
        <v>186177</v>
      </c>
      <c r="C472" s="152">
        <v>153467</v>
      </c>
      <c r="D472" s="152">
        <v>396147</v>
      </c>
      <c r="E472" s="153" t="s">
        <v>20974</v>
      </c>
      <c r="F472" s="153" t="s">
        <v>20973</v>
      </c>
      <c r="G472" s="152">
        <v>6</v>
      </c>
      <c r="H472" s="153" t="s">
        <v>18687</v>
      </c>
      <c r="I472" s="154" t="s">
        <v>18695</v>
      </c>
      <c r="J472" s="153" t="s">
        <v>20756</v>
      </c>
      <c r="K472" s="152">
        <v>1</v>
      </c>
      <c r="L472" s="153" t="s">
        <v>18694</v>
      </c>
      <c r="M472" s="153" t="s">
        <v>509</v>
      </c>
      <c r="N472" s="153" t="s">
        <v>509</v>
      </c>
      <c r="O472" s="152">
        <v>1.5E-3</v>
      </c>
      <c r="P472" s="153" t="s">
        <v>18693</v>
      </c>
      <c r="Q472" s="153" t="s">
        <v>18692</v>
      </c>
      <c r="R472" s="153" t="s">
        <v>18673</v>
      </c>
      <c r="S472" s="152">
        <v>2.9489999999999998</v>
      </c>
      <c r="T472" s="153" t="s">
        <v>18681</v>
      </c>
      <c r="U472" s="153" t="s">
        <v>18680</v>
      </c>
      <c r="V472" s="152">
        <v>2014</v>
      </c>
      <c r="W472" s="153" t="s">
        <v>18679</v>
      </c>
      <c r="AA472" s="153" t="s">
        <v>20971</v>
      </c>
      <c r="AB472" s="153" t="s">
        <v>20970</v>
      </c>
      <c r="AC472" s="153" t="s">
        <v>18676</v>
      </c>
      <c r="AD472" s="153" t="s">
        <v>18675</v>
      </c>
      <c r="AE472" s="153" t="s">
        <v>18674</v>
      </c>
      <c r="AF472" s="153" t="s">
        <v>18673</v>
      </c>
      <c r="AG472" s="152">
        <v>6.2700000000000006E-2</v>
      </c>
      <c r="AH472" s="153" t="s">
        <v>12212</v>
      </c>
      <c r="AI472" s="152">
        <v>2014</v>
      </c>
      <c r="AJ472" s="151">
        <v>38504</v>
      </c>
      <c r="AK472" s="147"/>
      <c r="AL472" s="148">
        <f t="shared" si="7"/>
        <v>12.756164383561643</v>
      </c>
    </row>
    <row r="473" spans="1:38" x14ac:dyDescent="0.25">
      <c r="A473" s="152">
        <v>695659</v>
      </c>
      <c r="B473" s="152">
        <v>186176</v>
      </c>
      <c r="C473" s="152">
        <v>153466</v>
      </c>
      <c r="D473" s="152">
        <v>396147</v>
      </c>
      <c r="E473" s="153" t="s">
        <v>20974</v>
      </c>
      <c r="F473" s="153" t="s">
        <v>20973</v>
      </c>
      <c r="G473" s="152">
        <v>5</v>
      </c>
      <c r="H473" s="153" t="s">
        <v>18687</v>
      </c>
      <c r="I473" s="154" t="s">
        <v>18695</v>
      </c>
      <c r="J473" s="153" t="s">
        <v>20230</v>
      </c>
      <c r="K473" s="152">
        <v>1</v>
      </c>
      <c r="L473" s="153" t="s">
        <v>18694</v>
      </c>
      <c r="M473" s="153" t="s">
        <v>509</v>
      </c>
      <c r="N473" s="153" t="s">
        <v>509</v>
      </c>
      <c r="O473" s="152">
        <v>1.5E-3</v>
      </c>
      <c r="P473" s="153" t="s">
        <v>18693</v>
      </c>
      <c r="Q473" s="153" t="s">
        <v>18692</v>
      </c>
      <c r="R473" s="153" t="s">
        <v>18673</v>
      </c>
      <c r="S473" s="152">
        <v>2.9489999999999998</v>
      </c>
      <c r="T473" s="153" t="s">
        <v>18681</v>
      </c>
      <c r="U473" s="153" t="s">
        <v>18680</v>
      </c>
      <c r="V473" s="152">
        <v>2014</v>
      </c>
      <c r="W473" s="153" t="s">
        <v>18679</v>
      </c>
      <c r="AA473" s="153" t="s">
        <v>20971</v>
      </c>
      <c r="AB473" s="153" t="s">
        <v>20970</v>
      </c>
      <c r="AC473" s="153" t="s">
        <v>18676</v>
      </c>
      <c r="AD473" s="153" t="s">
        <v>18675</v>
      </c>
      <c r="AE473" s="153" t="s">
        <v>18674</v>
      </c>
      <c r="AF473" s="153" t="s">
        <v>18673</v>
      </c>
      <c r="AG473" s="152">
        <v>6.2700000000000006E-2</v>
      </c>
      <c r="AH473" s="153" t="s">
        <v>12212</v>
      </c>
      <c r="AI473" s="152">
        <v>2014</v>
      </c>
      <c r="AJ473" s="151">
        <v>38504</v>
      </c>
      <c r="AK473" s="147"/>
      <c r="AL473" s="148">
        <f t="shared" si="7"/>
        <v>12.756164383561643</v>
      </c>
    </row>
    <row r="474" spans="1:38" x14ac:dyDescent="0.25">
      <c r="A474" s="152">
        <v>695649</v>
      </c>
      <c r="B474" s="152">
        <v>186178</v>
      </c>
      <c r="C474" s="152">
        <v>153468</v>
      </c>
      <c r="D474" s="152">
        <v>396147</v>
      </c>
      <c r="E474" s="153" t="s">
        <v>20974</v>
      </c>
      <c r="F474" s="153" t="s">
        <v>20973</v>
      </c>
      <c r="G474" s="152">
        <v>7</v>
      </c>
      <c r="H474" s="153" t="s">
        <v>18687</v>
      </c>
      <c r="I474" s="154" t="s">
        <v>18695</v>
      </c>
      <c r="J474" s="153" t="s">
        <v>21565</v>
      </c>
      <c r="K474" s="152">
        <v>1</v>
      </c>
      <c r="L474" s="153" t="s">
        <v>18694</v>
      </c>
      <c r="M474" s="153" t="s">
        <v>509</v>
      </c>
      <c r="N474" s="153" t="s">
        <v>509</v>
      </c>
      <c r="O474" s="152">
        <v>1.5E-3</v>
      </c>
      <c r="P474" s="153" t="s">
        <v>18693</v>
      </c>
      <c r="Q474" s="153" t="s">
        <v>18692</v>
      </c>
      <c r="R474" s="153" t="s">
        <v>18673</v>
      </c>
      <c r="S474" s="152">
        <v>2.6539999999999999</v>
      </c>
      <c r="T474" s="153" t="s">
        <v>18681</v>
      </c>
      <c r="U474" s="153" t="s">
        <v>18680</v>
      </c>
      <c r="V474" s="152">
        <v>2014</v>
      </c>
      <c r="W474" s="153" t="s">
        <v>18679</v>
      </c>
      <c r="AA474" s="153" t="s">
        <v>20971</v>
      </c>
      <c r="AB474" s="153" t="s">
        <v>20970</v>
      </c>
      <c r="AC474" s="153" t="s">
        <v>18676</v>
      </c>
      <c r="AD474" s="153" t="s">
        <v>18675</v>
      </c>
      <c r="AE474" s="153" t="s">
        <v>18674</v>
      </c>
      <c r="AF474" s="153" t="s">
        <v>18673</v>
      </c>
      <c r="AG474" s="152">
        <v>5.6399999999999999E-2</v>
      </c>
      <c r="AH474" s="153" t="s">
        <v>12212</v>
      </c>
      <c r="AI474" s="152">
        <v>2014</v>
      </c>
      <c r="AJ474" s="151">
        <v>38504</v>
      </c>
      <c r="AK474" s="147"/>
      <c r="AL474" s="148">
        <f t="shared" si="7"/>
        <v>12.756164383561643</v>
      </c>
    </row>
    <row r="475" spans="1:38" x14ac:dyDescent="0.25">
      <c r="A475" s="152">
        <v>695669</v>
      </c>
      <c r="B475" s="152">
        <v>178823</v>
      </c>
      <c r="C475" s="152">
        <v>147767</v>
      </c>
      <c r="D475" s="152">
        <v>396147</v>
      </c>
      <c r="E475" s="153" t="s">
        <v>20974</v>
      </c>
      <c r="F475" s="153" t="s">
        <v>20973</v>
      </c>
      <c r="G475" s="152">
        <v>2</v>
      </c>
      <c r="H475" s="153" t="s">
        <v>18687</v>
      </c>
      <c r="I475" s="154" t="s">
        <v>18695</v>
      </c>
      <c r="J475" s="153" t="s">
        <v>19548</v>
      </c>
      <c r="K475" s="152">
        <v>1</v>
      </c>
      <c r="L475" s="153" t="s">
        <v>18694</v>
      </c>
      <c r="M475" s="153" t="s">
        <v>509</v>
      </c>
      <c r="N475" s="153" t="s">
        <v>509</v>
      </c>
      <c r="O475" s="152">
        <v>1.5E-3</v>
      </c>
      <c r="P475" s="153" t="s">
        <v>18693</v>
      </c>
      <c r="Q475" s="153" t="s">
        <v>18692</v>
      </c>
      <c r="R475" s="153" t="s">
        <v>18673</v>
      </c>
      <c r="S475" s="152">
        <v>2.359</v>
      </c>
      <c r="T475" s="153" t="s">
        <v>18681</v>
      </c>
      <c r="U475" s="153" t="s">
        <v>18680</v>
      </c>
      <c r="V475" s="152">
        <v>2014</v>
      </c>
      <c r="W475" s="153" t="s">
        <v>18679</v>
      </c>
      <c r="AA475" s="153" t="s">
        <v>20971</v>
      </c>
      <c r="AB475" s="153" t="s">
        <v>20970</v>
      </c>
      <c r="AC475" s="153" t="s">
        <v>18676</v>
      </c>
      <c r="AD475" s="153" t="s">
        <v>18675</v>
      </c>
      <c r="AE475" s="153" t="s">
        <v>18674</v>
      </c>
      <c r="AF475" s="153" t="s">
        <v>18673</v>
      </c>
      <c r="AG475" s="152">
        <v>5.0099999999999999E-2</v>
      </c>
      <c r="AH475" s="153" t="s">
        <v>12212</v>
      </c>
      <c r="AI475" s="152">
        <v>2014</v>
      </c>
      <c r="AJ475" s="151">
        <v>38504</v>
      </c>
      <c r="AK475" s="147"/>
      <c r="AL475" s="148">
        <f t="shared" si="7"/>
        <v>12.756164383561643</v>
      </c>
    </row>
    <row r="476" spans="1:38" x14ac:dyDescent="0.25">
      <c r="A476" s="152">
        <v>695664</v>
      </c>
      <c r="B476" s="152">
        <v>178824</v>
      </c>
      <c r="C476" s="152">
        <v>147768</v>
      </c>
      <c r="D476" s="152">
        <v>396147</v>
      </c>
      <c r="E476" s="153" t="s">
        <v>20974</v>
      </c>
      <c r="F476" s="153" t="s">
        <v>20973</v>
      </c>
      <c r="G476" s="152">
        <v>3</v>
      </c>
      <c r="H476" s="153" t="s">
        <v>18687</v>
      </c>
      <c r="I476" s="154" t="s">
        <v>18695</v>
      </c>
      <c r="J476" s="153" t="s">
        <v>20972</v>
      </c>
      <c r="K476" s="152">
        <v>1</v>
      </c>
      <c r="L476" s="153" t="s">
        <v>18694</v>
      </c>
      <c r="M476" s="153" t="s">
        <v>509</v>
      </c>
      <c r="N476" s="153" t="s">
        <v>509</v>
      </c>
      <c r="O476" s="152">
        <v>1.5E-3</v>
      </c>
      <c r="P476" s="153" t="s">
        <v>18693</v>
      </c>
      <c r="Q476" s="153" t="s">
        <v>18692</v>
      </c>
      <c r="R476" s="153" t="s">
        <v>18673</v>
      </c>
      <c r="S476" s="152">
        <v>0.436</v>
      </c>
      <c r="T476" s="153" t="s">
        <v>18681</v>
      </c>
      <c r="U476" s="153" t="s">
        <v>18680</v>
      </c>
      <c r="V476" s="152">
        <v>2014</v>
      </c>
      <c r="W476" s="153" t="s">
        <v>18679</v>
      </c>
      <c r="AA476" s="153" t="s">
        <v>20971</v>
      </c>
      <c r="AB476" s="153" t="s">
        <v>20970</v>
      </c>
      <c r="AC476" s="153" t="s">
        <v>18676</v>
      </c>
      <c r="AD476" s="153" t="s">
        <v>18675</v>
      </c>
      <c r="AE476" s="153" t="s">
        <v>18674</v>
      </c>
      <c r="AF476" s="153" t="s">
        <v>18673</v>
      </c>
      <c r="AG476" s="152">
        <v>9.2999999999999992E-3</v>
      </c>
      <c r="AH476" s="153" t="s">
        <v>12212</v>
      </c>
      <c r="AI476" s="152">
        <v>2014</v>
      </c>
      <c r="AJ476" s="151">
        <v>38504</v>
      </c>
      <c r="AK476" s="147"/>
      <c r="AL476" s="148">
        <f t="shared" si="7"/>
        <v>12.756164383561643</v>
      </c>
    </row>
    <row r="477" spans="1:38" x14ac:dyDescent="0.25">
      <c r="A477" s="152">
        <v>745981</v>
      </c>
      <c r="B477" s="152">
        <v>146572</v>
      </c>
      <c r="C477" s="152">
        <v>121122</v>
      </c>
      <c r="D477" s="152">
        <v>50956</v>
      </c>
      <c r="E477" s="153" t="s">
        <v>19083</v>
      </c>
      <c r="F477" s="153" t="s">
        <v>19082</v>
      </c>
      <c r="G477" s="152">
        <v>11</v>
      </c>
      <c r="H477" s="153" t="s">
        <v>18687</v>
      </c>
      <c r="I477" s="154" t="s">
        <v>18695</v>
      </c>
      <c r="J477" s="153" t="s">
        <v>19890</v>
      </c>
      <c r="K477" s="152">
        <v>1</v>
      </c>
      <c r="L477" s="153" t="s">
        <v>18684</v>
      </c>
      <c r="M477" s="153" t="s">
        <v>509</v>
      </c>
      <c r="N477" s="153" t="s">
        <v>509</v>
      </c>
      <c r="O477" s="152">
        <v>1.5E-3</v>
      </c>
      <c r="P477" s="153" t="s">
        <v>18693</v>
      </c>
      <c r="Q477" s="153" t="s">
        <v>18692</v>
      </c>
      <c r="R477" s="153" t="s">
        <v>18673</v>
      </c>
      <c r="S477" s="152">
        <v>6.8000000000000005E-2</v>
      </c>
      <c r="T477" s="153" t="s">
        <v>18681</v>
      </c>
      <c r="U477" s="153" t="s">
        <v>18680</v>
      </c>
      <c r="V477" s="152">
        <v>2015</v>
      </c>
      <c r="W477" s="153" t="s">
        <v>18679</v>
      </c>
      <c r="AA477" s="153" t="s">
        <v>18678</v>
      </c>
      <c r="AB477" s="153" t="s">
        <v>18677</v>
      </c>
      <c r="AC477" s="153" t="s">
        <v>18676</v>
      </c>
      <c r="AD477" s="153" t="s">
        <v>18675</v>
      </c>
      <c r="AE477" s="153" t="s">
        <v>18674</v>
      </c>
      <c r="AF477" s="153" t="s">
        <v>18673</v>
      </c>
      <c r="AG477" s="152">
        <v>1.4E-3</v>
      </c>
      <c r="AH477" s="153" t="s">
        <v>12212</v>
      </c>
      <c r="AI477" s="152">
        <v>2015</v>
      </c>
      <c r="AJ477" s="151">
        <v>27395</v>
      </c>
      <c r="AK477" s="147"/>
      <c r="AL477" s="148">
        <f t="shared" si="7"/>
        <v>43.19178082191781</v>
      </c>
    </row>
    <row r="478" spans="1:38" x14ac:dyDescent="0.25">
      <c r="A478" s="152">
        <v>745977</v>
      </c>
      <c r="B478" s="152">
        <v>146573</v>
      </c>
      <c r="C478" s="152">
        <v>121123</v>
      </c>
      <c r="D478" s="152">
        <v>50956</v>
      </c>
      <c r="E478" s="153" t="s">
        <v>19083</v>
      </c>
      <c r="F478" s="153" t="s">
        <v>19082</v>
      </c>
      <c r="G478" s="152">
        <v>12</v>
      </c>
      <c r="H478" s="153" t="s">
        <v>18687</v>
      </c>
      <c r="I478" s="154" t="s">
        <v>18695</v>
      </c>
      <c r="J478" s="153" t="s">
        <v>19771</v>
      </c>
      <c r="K478" s="152">
        <v>1</v>
      </c>
      <c r="L478" s="153" t="s">
        <v>18684</v>
      </c>
      <c r="M478" s="153" t="s">
        <v>509</v>
      </c>
      <c r="N478" s="153" t="s">
        <v>509</v>
      </c>
      <c r="O478" s="152">
        <v>1.5E-3</v>
      </c>
      <c r="P478" s="153" t="s">
        <v>18693</v>
      </c>
      <c r="Q478" s="153" t="s">
        <v>18692</v>
      </c>
      <c r="R478" s="153" t="s">
        <v>18673</v>
      </c>
      <c r="S478" s="152">
        <v>5.74E-2</v>
      </c>
      <c r="T478" s="153" t="s">
        <v>18681</v>
      </c>
      <c r="U478" s="153" t="s">
        <v>18680</v>
      </c>
      <c r="V478" s="152">
        <v>2015</v>
      </c>
      <c r="W478" s="153" t="s">
        <v>18679</v>
      </c>
      <c r="AA478" s="153" t="s">
        <v>18678</v>
      </c>
      <c r="AB478" s="153" t="s">
        <v>18677</v>
      </c>
      <c r="AC478" s="153" t="s">
        <v>18676</v>
      </c>
      <c r="AD478" s="153" t="s">
        <v>18675</v>
      </c>
      <c r="AE478" s="153" t="s">
        <v>18674</v>
      </c>
      <c r="AF478" s="153" t="s">
        <v>18673</v>
      </c>
      <c r="AG478" s="152">
        <v>1.1999999999999999E-3</v>
      </c>
      <c r="AH478" s="153" t="s">
        <v>12212</v>
      </c>
      <c r="AI478" s="152">
        <v>2015</v>
      </c>
      <c r="AJ478" s="151">
        <v>28126</v>
      </c>
      <c r="AK478" s="147"/>
      <c r="AL478" s="148">
        <f t="shared" si="7"/>
        <v>41.18904109589041</v>
      </c>
    </row>
    <row r="479" spans="1:38" x14ac:dyDescent="0.25">
      <c r="A479" s="152">
        <v>745915</v>
      </c>
      <c r="B479" s="152">
        <v>187655</v>
      </c>
      <c r="C479" s="152">
        <v>154699</v>
      </c>
      <c r="D479" s="152">
        <v>50956</v>
      </c>
      <c r="E479" s="153" t="s">
        <v>19083</v>
      </c>
      <c r="F479" s="153" t="s">
        <v>19082</v>
      </c>
      <c r="G479" s="152">
        <v>23</v>
      </c>
      <c r="H479" s="153" t="s">
        <v>18687</v>
      </c>
      <c r="I479" s="154" t="s">
        <v>18695</v>
      </c>
      <c r="J479" s="153" t="s">
        <v>19770</v>
      </c>
      <c r="K479" s="152">
        <v>1</v>
      </c>
      <c r="L479" s="153" t="s">
        <v>18684</v>
      </c>
      <c r="M479" s="153" t="s">
        <v>509</v>
      </c>
      <c r="N479" s="153" t="s">
        <v>509</v>
      </c>
      <c r="O479" s="152">
        <v>1.5E-3</v>
      </c>
      <c r="P479" s="153" t="s">
        <v>18693</v>
      </c>
      <c r="Q479" s="153" t="s">
        <v>18692</v>
      </c>
      <c r="R479" s="153" t="s">
        <v>18673</v>
      </c>
      <c r="S479" s="152">
        <v>5.8000000000000003E-2</v>
      </c>
      <c r="T479" s="153" t="s">
        <v>18681</v>
      </c>
      <c r="U479" s="153" t="s">
        <v>18680</v>
      </c>
      <c r="V479" s="152">
        <v>2015</v>
      </c>
      <c r="W479" s="153" t="s">
        <v>18679</v>
      </c>
      <c r="AA479" s="153" t="s">
        <v>18678</v>
      </c>
      <c r="AB479" s="153" t="s">
        <v>18677</v>
      </c>
      <c r="AC479" s="153" t="s">
        <v>18676</v>
      </c>
      <c r="AD479" s="153" t="s">
        <v>18675</v>
      </c>
      <c r="AE479" s="153" t="s">
        <v>18674</v>
      </c>
      <c r="AF479" s="153" t="s">
        <v>18673</v>
      </c>
      <c r="AG479" s="152">
        <v>1.1999999999999999E-3</v>
      </c>
      <c r="AH479" s="153" t="s">
        <v>12212</v>
      </c>
      <c r="AI479" s="152">
        <v>2015</v>
      </c>
      <c r="AJ479" s="151">
        <v>39480</v>
      </c>
      <c r="AK479" s="147"/>
      <c r="AL479" s="148">
        <f t="shared" si="7"/>
        <v>10.082191780821917</v>
      </c>
    </row>
    <row r="480" spans="1:38" x14ac:dyDescent="0.25">
      <c r="A480" s="152">
        <v>745905</v>
      </c>
      <c r="B480" s="152">
        <v>193577</v>
      </c>
      <c r="C480" s="152">
        <v>159080</v>
      </c>
      <c r="D480" s="152">
        <v>50956</v>
      </c>
      <c r="E480" s="153" t="s">
        <v>19083</v>
      </c>
      <c r="F480" s="153" t="s">
        <v>19082</v>
      </c>
      <c r="G480" s="152">
        <v>26</v>
      </c>
      <c r="H480" s="153" t="s">
        <v>18687</v>
      </c>
      <c r="I480" s="154" t="s">
        <v>18695</v>
      </c>
      <c r="J480" s="153" t="s">
        <v>19555</v>
      </c>
      <c r="K480" s="152">
        <v>1</v>
      </c>
      <c r="L480" s="153" t="s">
        <v>18684</v>
      </c>
      <c r="M480" s="153" t="s">
        <v>509</v>
      </c>
      <c r="N480" s="153" t="s">
        <v>509</v>
      </c>
      <c r="O480" s="152">
        <v>1.5E-3</v>
      </c>
      <c r="P480" s="153" t="s">
        <v>18693</v>
      </c>
      <c r="Q480" s="153" t="s">
        <v>18692</v>
      </c>
      <c r="R480" s="153" t="s">
        <v>18673</v>
      </c>
      <c r="S480" s="152">
        <v>3.5999999999999997E-2</v>
      </c>
      <c r="T480" s="153" t="s">
        <v>18681</v>
      </c>
      <c r="U480" s="153" t="s">
        <v>18680</v>
      </c>
      <c r="V480" s="152">
        <v>2015</v>
      </c>
      <c r="W480" s="153" t="s">
        <v>18679</v>
      </c>
      <c r="AA480" s="153" t="s">
        <v>18678</v>
      </c>
      <c r="AB480" s="153" t="s">
        <v>18677</v>
      </c>
      <c r="AC480" s="153" t="s">
        <v>18676</v>
      </c>
      <c r="AD480" s="153" t="s">
        <v>18675</v>
      </c>
      <c r="AE480" s="153" t="s">
        <v>18674</v>
      </c>
      <c r="AF480" s="153" t="s">
        <v>18673</v>
      </c>
      <c r="AG480" s="152">
        <v>8.0000000000000004E-4</v>
      </c>
      <c r="AH480" s="153" t="s">
        <v>12212</v>
      </c>
      <c r="AI480" s="152">
        <v>2015</v>
      </c>
      <c r="AJ480" s="151">
        <v>39449</v>
      </c>
      <c r="AK480" s="147"/>
      <c r="AL480" s="148">
        <f t="shared" si="7"/>
        <v>10.167123287671233</v>
      </c>
    </row>
    <row r="481" spans="1:38" x14ac:dyDescent="0.25">
      <c r="A481" s="152">
        <v>745961</v>
      </c>
      <c r="B481" s="152">
        <v>146578</v>
      </c>
      <c r="C481" s="152">
        <v>121128</v>
      </c>
      <c r="D481" s="152">
        <v>50956</v>
      </c>
      <c r="E481" s="153" t="s">
        <v>19083</v>
      </c>
      <c r="F481" s="153" t="s">
        <v>19082</v>
      </c>
      <c r="G481" s="152">
        <v>17</v>
      </c>
      <c r="H481" s="153" t="s">
        <v>18687</v>
      </c>
      <c r="I481" s="154" t="s">
        <v>18695</v>
      </c>
      <c r="J481" s="153" t="s">
        <v>19397</v>
      </c>
      <c r="K481" s="152">
        <v>1</v>
      </c>
      <c r="L481" s="153" t="s">
        <v>18684</v>
      </c>
      <c r="M481" s="153" t="s">
        <v>509</v>
      </c>
      <c r="N481" s="153" t="s">
        <v>509</v>
      </c>
      <c r="O481" s="152">
        <v>1.5E-3</v>
      </c>
      <c r="P481" s="153" t="s">
        <v>18693</v>
      </c>
      <c r="Q481" s="153" t="s">
        <v>18692</v>
      </c>
      <c r="R481" s="153" t="s">
        <v>18673</v>
      </c>
      <c r="S481" s="152">
        <v>0.03</v>
      </c>
      <c r="T481" s="153" t="s">
        <v>18681</v>
      </c>
      <c r="U481" s="153" t="s">
        <v>18680</v>
      </c>
      <c r="V481" s="152">
        <v>2015</v>
      </c>
      <c r="W481" s="153" t="s">
        <v>18679</v>
      </c>
      <c r="AA481" s="153" t="s">
        <v>18678</v>
      </c>
      <c r="AB481" s="153" t="s">
        <v>18677</v>
      </c>
      <c r="AC481" s="153" t="s">
        <v>18676</v>
      </c>
      <c r="AD481" s="153" t="s">
        <v>18675</v>
      </c>
      <c r="AE481" s="153" t="s">
        <v>18674</v>
      </c>
      <c r="AF481" s="153" t="s">
        <v>18673</v>
      </c>
      <c r="AG481" s="152">
        <v>5.9999999999999995E-4</v>
      </c>
      <c r="AH481" s="153" t="s">
        <v>12212</v>
      </c>
      <c r="AI481" s="152">
        <v>2015</v>
      </c>
      <c r="AJ481" s="151">
        <v>32874</v>
      </c>
      <c r="AK481" s="147"/>
      <c r="AL481" s="148">
        <f t="shared" si="7"/>
        <v>28.18082191780822</v>
      </c>
    </row>
    <row r="482" spans="1:38" x14ac:dyDescent="0.25">
      <c r="A482" s="152">
        <v>745871</v>
      </c>
      <c r="B482" s="152">
        <v>195862</v>
      </c>
      <c r="C482" s="152">
        <v>160979</v>
      </c>
      <c r="D482" s="152">
        <v>50956</v>
      </c>
      <c r="E482" s="153" t="s">
        <v>19083</v>
      </c>
      <c r="F482" s="153" t="s">
        <v>19082</v>
      </c>
      <c r="G482" s="152">
        <v>33</v>
      </c>
      <c r="H482" s="153" t="s">
        <v>18687</v>
      </c>
      <c r="I482" s="154" t="s">
        <v>18695</v>
      </c>
      <c r="J482" s="153" t="s">
        <v>19284</v>
      </c>
      <c r="K482" s="152">
        <v>1</v>
      </c>
      <c r="L482" s="153" t="s">
        <v>18684</v>
      </c>
      <c r="M482" s="153" t="s">
        <v>509</v>
      </c>
      <c r="N482" s="153" t="s">
        <v>509</v>
      </c>
      <c r="O482" s="152">
        <v>1.5E-3</v>
      </c>
      <c r="P482" s="153" t="s">
        <v>18693</v>
      </c>
      <c r="Q482" s="153" t="s">
        <v>18692</v>
      </c>
      <c r="R482" s="153" t="s">
        <v>18673</v>
      </c>
      <c r="S482" s="152">
        <v>1.7999999999999999E-2</v>
      </c>
      <c r="T482" s="153" t="s">
        <v>18681</v>
      </c>
      <c r="U482" s="153" t="s">
        <v>18680</v>
      </c>
      <c r="V482" s="152">
        <v>2015</v>
      </c>
      <c r="W482" s="153" t="s">
        <v>18679</v>
      </c>
      <c r="AA482" s="153" t="s">
        <v>18678</v>
      </c>
      <c r="AB482" s="153" t="s">
        <v>18677</v>
      </c>
      <c r="AC482" s="153" t="s">
        <v>18676</v>
      </c>
      <c r="AD482" s="153" t="s">
        <v>18675</v>
      </c>
      <c r="AE482" s="153" t="s">
        <v>18674</v>
      </c>
      <c r="AF482" s="153" t="s">
        <v>18673</v>
      </c>
      <c r="AG482" s="152">
        <v>4.0000000000000002E-4</v>
      </c>
      <c r="AH482" s="153" t="s">
        <v>12212</v>
      </c>
      <c r="AI482" s="152">
        <v>2015</v>
      </c>
      <c r="AJ482" s="151">
        <v>41791</v>
      </c>
      <c r="AK482" s="147"/>
      <c r="AL482" s="148">
        <f t="shared" si="7"/>
        <v>3.7506849315068491</v>
      </c>
    </row>
    <row r="483" spans="1:38" x14ac:dyDescent="0.25">
      <c r="A483" s="152">
        <v>745897</v>
      </c>
      <c r="B483" s="152">
        <v>194971</v>
      </c>
      <c r="C483" s="152">
        <v>160225</v>
      </c>
      <c r="D483" s="152">
        <v>50956</v>
      </c>
      <c r="E483" s="153" t="s">
        <v>19083</v>
      </c>
      <c r="F483" s="153" t="s">
        <v>19082</v>
      </c>
      <c r="G483" s="152">
        <v>28</v>
      </c>
      <c r="H483" s="153" t="s">
        <v>18687</v>
      </c>
      <c r="I483" s="154" t="s">
        <v>18695</v>
      </c>
      <c r="J483" s="153" t="s">
        <v>19271</v>
      </c>
      <c r="K483" s="152">
        <v>1</v>
      </c>
      <c r="L483" s="153" t="s">
        <v>18684</v>
      </c>
      <c r="M483" s="153" t="s">
        <v>509</v>
      </c>
      <c r="N483" s="153" t="s">
        <v>509</v>
      </c>
      <c r="O483" s="152">
        <v>1.5E-3</v>
      </c>
      <c r="P483" s="153" t="s">
        <v>18693</v>
      </c>
      <c r="Q483" s="153" t="s">
        <v>18692</v>
      </c>
      <c r="R483" s="153" t="s">
        <v>18673</v>
      </c>
      <c r="S483" s="152">
        <v>1.7999999999999999E-2</v>
      </c>
      <c r="T483" s="153" t="s">
        <v>18681</v>
      </c>
      <c r="U483" s="153" t="s">
        <v>18680</v>
      </c>
      <c r="V483" s="152">
        <v>2015</v>
      </c>
      <c r="W483" s="153" t="s">
        <v>18679</v>
      </c>
      <c r="AA483" s="153" t="s">
        <v>18678</v>
      </c>
      <c r="AB483" s="153" t="s">
        <v>18677</v>
      </c>
      <c r="AC483" s="153" t="s">
        <v>18676</v>
      </c>
      <c r="AD483" s="153" t="s">
        <v>18675</v>
      </c>
      <c r="AE483" s="153" t="s">
        <v>18674</v>
      </c>
      <c r="AF483" s="153" t="s">
        <v>18673</v>
      </c>
      <c r="AG483" s="152">
        <v>4.0000000000000002E-4</v>
      </c>
      <c r="AH483" s="153" t="s">
        <v>12212</v>
      </c>
      <c r="AI483" s="152">
        <v>2015</v>
      </c>
      <c r="AJ483" s="151">
        <v>40019</v>
      </c>
      <c r="AK483" s="147"/>
      <c r="AL483" s="148">
        <f t="shared" si="7"/>
        <v>8.6054794520547944</v>
      </c>
    </row>
    <row r="484" spans="1:38" x14ac:dyDescent="0.25">
      <c r="A484" s="152">
        <v>745901</v>
      </c>
      <c r="B484" s="152">
        <v>194970</v>
      </c>
      <c r="C484" s="152">
        <v>160224</v>
      </c>
      <c r="D484" s="152">
        <v>50956</v>
      </c>
      <c r="E484" s="153" t="s">
        <v>19083</v>
      </c>
      <c r="F484" s="153" t="s">
        <v>19082</v>
      </c>
      <c r="G484" s="152">
        <v>27</v>
      </c>
      <c r="H484" s="153" t="s">
        <v>18687</v>
      </c>
      <c r="I484" s="154" t="s">
        <v>18695</v>
      </c>
      <c r="J484" s="153" t="s">
        <v>19081</v>
      </c>
      <c r="K484" s="152">
        <v>1</v>
      </c>
      <c r="L484" s="153" t="s">
        <v>18684</v>
      </c>
      <c r="M484" s="153" t="s">
        <v>509</v>
      </c>
      <c r="N484" s="153" t="s">
        <v>509</v>
      </c>
      <c r="O484" s="152">
        <v>1.5E-3</v>
      </c>
      <c r="P484" s="153" t="s">
        <v>18693</v>
      </c>
      <c r="Q484" s="153" t="s">
        <v>18692</v>
      </c>
      <c r="R484" s="153" t="s">
        <v>18673</v>
      </c>
      <c r="S484" s="152">
        <v>8.0000000000000002E-3</v>
      </c>
      <c r="T484" s="153" t="s">
        <v>18681</v>
      </c>
      <c r="U484" s="153" t="s">
        <v>18680</v>
      </c>
      <c r="V484" s="152">
        <v>2015</v>
      </c>
      <c r="W484" s="153" t="s">
        <v>18679</v>
      </c>
      <c r="AA484" s="153" t="s">
        <v>18678</v>
      </c>
      <c r="AB484" s="153" t="s">
        <v>18677</v>
      </c>
      <c r="AC484" s="153" t="s">
        <v>18676</v>
      </c>
      <c r="AD484" s="153" t="s">
        <v>18675</v>
      </c>
      <c r="AE484" s="153" t="s">
        <v>18674</v>
      </c>
      <c r="AF484" s="153" t="s">
        <v>18673</v>
      </c>
      <c r="AG484" s="152">
        <v>2.0000000000000001E-4</v>
      </c>
      <c r="AH484" s="153" t="s">
        <v>12212</v>
      </c>
      <c r="AI484" s="152">
        <v>2015</v>
      </c>
      <c r="AJ484" s="151">
        <v>41426</v>
      </c>
      <c r="AK484" s="147"/>
      <c r="AL484" s="148">
        <f t="shared" si="7"/>
        <v>4.7506849315068491</v>
      </c>
    </row>
    <row r="485" spans="1:38" x14ac:dyDescent="0.25">
      <c r="A485" s="152">
        <v>664232</v>
      </c>
      <c r="B485" s="152">
        <v>194657</v>
      </c>
      <c r="C485" s="152">
        <v>159953</v>
      </c>
      <c r="D485" s="152">
        <v>468165</v>
      </c>
      <c r="E485" s="153" t="s">
        <v>20287</v>
      </c>
      <c r="F485" s="153" t="s">
        <v>20286</v>
      </c>
      <c r="G485" s="152">
        <v>10</v>
      </c>
      <c r="H485" s="153" t="s">
        <v>18687</v>
      </c>
      <c r="I485" s="154" t="s">
        <v>18695</v>
      </c>
      <c r="J485" s="153" t="s">
        <v>21417</v>
      </c>
      <c r="K485" s="152">
        <v>1</v>
      </c>
      <c r="L485" s="153" t="s">
        <v>18694</v>
      </c>
      <c r="M485" s="153" t="s">
        <v>509</v>
      </c>
      <c r="N485" s="153" t="s">
        <v>509</v>
      </c>
      <c r="O485" s="152">
        <v>1.5E-3</v>
      </c>
      <c r="P485" s="153" t="s">
        <v>18693</v>
      </c>
      <c r="Q485" s="153" t="s">
        <v>18692</v>
      </c>
      <c r="R485" s="153" t="s">
        <v>18673</v>
      </c>
      <c r="S485" s="152">
        <v>1.1660999999999999</v>
      </c>
      <c r="T485" s="153" t="s">
        <v>18681</v>
      </c>
      <c r="U485" s="153" t="s">
        <v>18680</v>
      </c>
      <c r="V485" s="152">
        <v>2013</v>
      </c>
      <c r="W485" s="153" t="s">
        <v>18679</v>
      </c>
      <c r="AA485" s="153" t="s">
        <v>18887</v>
      </c>
      <c r="AB485" s="153" t="s">
        <v>18886</v>
      </c>
      <c r="AC485" s="153" t="s">
        <v>18676</v>
      </c>
      <c r="AD485" s="153" t="s">
        <v>18675</v>
      </c>
      <c r="AE485" s="153" t="s">
        <v>18674</v>
      </c>
      <c r="AF485" s="153" t="s">
        <v>18673</v>
      </c>
      <c r="AG485" s="152">
        <v>2.4799999999999999E-2</v>
      </c>
      <c r="AH485" s="153" t="s">
        <v>12212</v>
      </c>
      <c r="AI485" s="152">
        <v>2013</v>
      </c>
      <c r="AJ485" s="151">
        <v>37500</v>
      </c>
      <c r="AK485" s="147"/>
      <c r="AL485" s="148">
        <f t="shared" si="7"/>
        <v>15.506849315068493</v>
      </c>
    </row>
    <row r="486" spans="1:38" x14ac:dyDescent="0.25">
      <c r="A486" s="152">
        <v>664240</v>
      </c>
      <c r="B486" s="152">
        <v>194659</v>
      </c>
      <c r="C486" s="152">
        <v>159955</v>
      </c>
      <c r="D486" s="152">
        <v>468165</v>
      </c>
      <c r="E486" s="153" t="s">
        <v>20287</v>
      </c>
      <c r="F486" s="153" t="s">
        <v>20286</v>
      </c>
      <c r="G486" s="152">
        <v>12</v>
      </c>
      <c r="H486" s="153" t="s">
        <v>18687</v>
      </c>
      <c r="I486" s="154" t="s">
        <v>18695</v>
      </c>
      <c r="J486" s="153" t="s">
        <v>21400</v>
      </c>
      <c r="K486" s="152">
        <v>1</v>
      </c>
      <c r="L486" s="153" t="s">
        <v>18694</v>
      </c>
      <c r="M486" s="153" t="s">
        <v>509</v>
      </c>
      <c r="N486" s="153" t="s">
        <v>509</v>
      </c>
      <c r="O486" s="152">
        <v>1.5E-3</v>
      </c>
      <c r="P486" s="153" t="s">
        <v>18693</v>
      </c>
      <c r="Q486" s="153" t="s">
        <v>18692</v>
      </c>
      <c r="R486" s="153" t="s">
        <v>18673</v>
      </c>
      <c r="S486" s="152">
        <v>1.0967</v>
      </c>
      <c r="T486" s="153" t="s">
        <v>18681</v>
      </c>
      <c r="U486" s="153" t="s">
        <v>18680</v>
      </c>
      <c r="V486" s="152">
        <v>2013</v>
      </c>
      <c r="W486" s="153" t="s">
        <v>18679</v>
      </c>
      <c r="AA486" s="153" t="s">
        <v>18887</v>
      </c>
      <c r="AB486" s="153" t="s">
        <v>18886</v>
      </c>
      <c r="AC486" s="153" t="s">
        <v>18676</v>
      </c>
      <c r="AD486" s="153" t="s">
        <v>18675</v>
      </c>
      <c r="AE486" s="153" t="s">
        <v>18674</v>
      </c>
      <c r="AF486" s="153" t="s">
        <v>18673</v>
      </c>
      <c r="AG486" s="152">
        <v>2.3300000000000001E-2</v>
      </c>
      <c r="AH486" s="153" t="s">
        <v>12212</v>
      </c>
      <c r="AI486" s="152">
        <v>2013</v>
      </c>
      <c r="AJ486" s="151">
        <v>37104</v>
      </c>
      <c r="AK486" s="147"/>
      <c r="AL486" s="148">
        <f t="shared" si="7"/>
        <v>16.591780821917808</v>
      </c>
    </row>
    <row r="487" spans="1:38" x14ac:dyDescent="0.25">
      <c r="A487" s="152">
        <v>664294</v>
      </c>
      <c r="B487" s="152">
        <v>194676</v>
      </c>
      <c r="C487" s="152">
        <v>159972</v>
      </c>
      <c r="D487" s="152">
        <v>468165</v>
      </c>
      <c r="E487" s="153" t="s">
        <v>20287</v>
      </c>
      <c r="F487" s="153" t="s">
        <v>20286</v>
      </c>
      <c r="G487" s="152">
        <v>29</v>
      </c>
      <c r="H487" s="153" t="s">
        <v>18687</v>
      </c>
      <c r="I487" s="154" t="s">
        <v>18695</v>
      </c>
      <c r="J487" s="153" t="s">
        <v>20999</v>
      </c>
      <c r="K487" s="152">
        <v>1</v>
      </c>
      <c r="L487" s="153" t="s">
        <v>18694</v>
      </c>
      <c r="M487" s="153" t="s">
        <v>509</v>
      </c>
      <c r="N487" s="153" t="s">
        <v>509</v>
      </c>
      <c r="O487" s="152">
        <v>1.5E-3</v>
      </c>
      <c r="P487" s="153" t="s">
        <v>18693</v>
      </c>
      <c r="Q487" s="153" t="s">
        <v>18692</v>
      </c>
      <c r="R487" s="153" t="s">
        <v>18673</v>
      </c>
      <c r="S487" s="152">
        <v>0.45400000000000001</v>
      </c>
      <c r="T487" s="153" t="s">
        <v>18681</v>
      </c>
      <c r="U487" s="153" t="s">
        <v>18680</v>
      </c>
      <c r="V487" s="152">
        <v>2013</v>
      </c>
      <c r="W487" s="153" t="s">
        <v>18679</v>
      </c>
      <c r="AA487" s="153" t="s">
        <v>18887</v>
      </c>
      <c r="AB487" s="153" t="s">
        <v>18886</v>
      </c>
      <c r="AC487" s="153" t="s">
        <v>18676</v>
      </c>
      <c r="AD487" s="153" t="s">
        <v>18675</v>
      </c>
      <c r="AE487" s="153" t="s">
        <v>18674</v>
      </c>
      <c r="AF487" s="153" t="s">
        <v>18673</v>
      </c>
      <c r="AG487" s="152">
        <v>9.5999999999999992E-3</v>
      </c>
      <c r="AH487" s="153" t="s">
        <v>12212</v>
      </c>
      <c r="AI487" s="152">
        <v>2013</v>
      </c>
      <c r="AJ487" s="151">
        <v>37987</v>
      </c>
      <c r="AK487" s="147"/>
      <c r="AL487" s="148">
        <f t="shared" si="7"/>
        <v>14.172602739726027</v>
      </c>
    </row>
    <row r="488" spans="1:38" x14ac:dyDescent="0.25">
      <c r="A488" s="152">
        <v>664220</v>
      </c>
      <c r="B488" s="152">
        <v>194654</v>
      </c>
      <c r="C488" s="152">
        <v>159950</v>
      </c>
      <c r="D488" s="152">
        <v>468165</v>
      </c>
      <c r="E488" s="153" t="s">
        <v>20287</v>
      </c>
      <c r="F488" s="153" t="s">
        <v>20286</v>
      </c>
      <c r="G488" s="152">
        <v>7</v>
      </c>
      <c r="H488" s="153" t="s">
        <v>18687</v>
      </c>
      <c r="I488" s="154" t="s">
        <v>18695</v>
      </c>
      <c r="J488" s="153" t="s">
        <v>20866</v>
      </c>
      <c r="K488" s="152">
        <v>1</v>
      </c>
      <c r="L488" s="153" t="s">
        <v>18694</v>
      </c>
      <c r="M488" s="153" t="s">
        <v>509</v>
      </c>
      <c r="N488" s="153" t="s">
        <v>509</v>
      </c>
      <c r="O488" s="152">
        <v>1.5E-3</v>
      </c>
      <c r="P488" s="153" t="s">
        <v>18693</v>
      </c>
      <c r="Q488" s="153" t="s">
        <v>18692</v>
      </c>
      <c r="R488" s="153" t="s">
        <v>18673</v>
      </c>
      <c r="S488" s="152">
        <v>0.37309999999999999</v>
      </c>
      <c r="T488" s="153" t="s">
        <v>18681</v>
      </c>
      <c r="U488" s="153" t="s">
        <v>18680</v>
      </c>
      <c r="V488" s="152">
        <v>2013</v>
      </c>
      <c r="W488" s="153" t="s">
        <v>18679</v>
      </c>
      <c r="AA488" s="153" t="s">
        <v>18887</v>
      </c>
      <c r="AB488" s="153" t="s">
        <v>18886</v>
      </c>
      <c r="AC488" s="153" t="s">
        <v>18676</v>
      </c>
      <c r="AD488" s="153" t="s">
        <v>18675</v>
      </c>
      <c r="AE488" s="153" t="s">
        <v>18674</v>
      </c>
      <c r="AF488" s="153" t="s">
        <v>18673</v>
      </c>
      <c r="AG488" s="152">
        <v>7.9000000000000008E-3</v>
      </c>
      <c r="AH488" s="153" t="s">
        <v>12212</v>
      </c>
      <c r="AI488" s="152">
        <v>2013</v>
      </c>
      <c r="AJ488" s="151">
        <v>35916</v>
      </c>
      <c r="AK488" s="147"/>
      <c r="AL488" s="148">
        <f t="shared" si="7"/>
        <v>19.846575342465755</v>
      </c>
    </row>
    <row r="489" spans="1:38" x14ac:dyDescent="0.25">
      <c r="A489" s="152">
        <v>664247</v>
      </c>
      <c r="B489" s="152">
        <v>194661</v>
      </c>
      <c r="C489" s="152">
        <v>159957</v>
      </c>
      <c r="D489" s="152">
        <v>468165</v>
      </c>
      <c r="E489" s="153" t="s">
        <v>20287</v>
      </c>
      <c r="F489" s="153" t="s">
        <v>20286</v>
      </c>
      <c r="G489" s="152">
        <v>14</v>
      </c>
      <c r="H489" s="153" t="s">
        <v>18687</v>
      </c>
      <c r="I489" s="154" t="s">
        <v>18695</v>
      </c>
      <c r="J489" s="153" t="s">
        <v>20544</v>
      </c>
      <c r="K489" s="152">
        <v>1</v>
      </c>
      <c r="L489" s="153" t="s">
        <v>18694</v>
      </c>
      <c r="M489" s="153" t="s">
        <v>509</v>
      </c>
      <c r="N489" s="153" t="s">
        <v>509</v>
      </c>
      <c r="O489" s="152">
        <v>1.5E-3</v>
      </c>
      <c r="P489" s="153" t="s">
        <v>18693</v>
      </c>
      <c r="Q489" s="153" t="s">
        <v>18692</v>
      </c>
      <c r="R489" s="153" t="s">
        <v>18673</v>
      </c>
      <c r="S489" s="152">
        <v>0.1953</v>
      </c>
      <c r="T489" s="153" t="s">
        <v>18681</v>
      </c>
      <c r="U489" s="153" t="s">
        <v>18680</v>
      </c>
      <c r="V489" s="152">
        <v>2013</v>
      </c>
      <c r="W489" s="153" t="s">
        <v>18679</v>
      </c>
      <c r="AA489" s="153" t="s">
        <v>18887</v>
      </c>
      <c r="AB489" s="153" t="s">
        <v>18886</v>
      </c>
      <c r="AC489" s="153" t="s">
        <v>18676</v>
      </c>
      <c r="AD489" s="153" t="s">
        <v>18675</v>
      </c>
      <c r="AE489" s="153" t="s">
        <v>18674</v>
      </c>
      <c r="AF489" s="153" t="s">
        <v>18673</v>
      </c>
      <c r="AG489" s="152">
        <v>4.1999999999999997E-3</v>
      </c>
      <c r="AH489" s="153" t="s">
        <v>12212</v>
      </c>
      <c r="AI489" s="152">
        <v>2013</v>
      </c>
      <c r="AJ489" s="151">
        <v>35431</v>
      </c>
      <c r="AK489" s="147"/>
      <c r="AL489" s="148">
        <f t="shared" si="7"/>
        <v>21.175342465753424</v>
      </c>
    </row>
    <row r="490" spans="1:38" x14ac:dyDescent="0.25">
      <c r="A490" s="152">
        <v>664290</v>
      </c>
      <c r="B490" s="152">
        <v>194675</v>
      </c>
      <c r="C490" s="152">
        <v>159971</v>
      </c>
      <c r="D490" s="152">
        <v>468165</v>
      </c>
      <c r="E490" s="153" t="s">
        <v>20287</v>
      </c>
      <c r="F490" s="153" t="s">
        <v>20286</v>
      </c>
      <c r="G490" s="152">
        <v>28</v>
      </c>
      <c r="H490" s="153" t="s">
        <v>18687</v>
      </c>
      <c r="I490" s="154" t="s">
        <v>18695</v>
      </c>
      <c r="J490" s="153" t="s">
        <v>20497</v>
      </c>
      <c r="K490" s="152">
        <v>1</v>
      </c>
      <c r="L490" s="153" t="s">
        <v>18694</v>
      </c>
      <c r="M490" s="153" t="s">
        <v>509</v>
      </c>
      <c r="N490" s="153" t="s">
        <v>509</v>
      </c>
      <c r="O490" s="152">
        <v>1.5E-3</v>
      </c>
      <c r="P490" s="153" t="s">
        <v>18693</v>
      </c>
      <c r="Q490" s="153" t="s">
        <v>18692</v>
      </c>
      <c r="R490" s="153" t="s">
        <v>18673</v>
      </c>
      <c r="S490" s="152">
        <v>0.1827</v>
      </c>
      <c r="T490" s="153" t="s">
        <v>18681</v>
      </c>
      <c r="U490" s="153" t="s">
        <v>18680</v>
      </c>
      <c r="V490" s="152">
        <v>2013</v>
      </c>
      <c r="W490" s="153" t="s">
        <v>18679</v>
      </c>
      <c r="AA490" s="153" t="s">
        <v>18887</v>
      </c>
      <c r="AB490" s="153" t="s">
        <v>18886</v>
      </c>
      <c r="AC490" s="153" t="s">
        <v>18676</v>
      </c>
      <c r="AD490" s="153" t="s">
        <v>18675</v>
      </c>
      <c r="AE490" s="153" t="s">
        <v>18674</v>
      </c>
      <c r="AF490" s="153" t="s">
        <v>18673</v>
      </c>
      <c r="AG490" s="152">
        <v>3.8999999999999998E-3</v>
      </c>
      <c r="AH490" s="153" t="s">
        <v>12212</v>
      </c>
      <c r="AI490" s="152">
        <v>2013</v>
      </c>
      <c r="AJ490" s="151">
        <v>37226</v>
      </c>
      <c r="AK490" s="147"/>
      <c r="AL490" s="148">
        <f t="shared" si="7"/>
        <v>16.257534246575343</v>
      </c>
    </row>
    <row r="491" spans="1:38" x14ac:dyDescent="0.25">
      <c r="A491" s="152">
        <v>664227</v>
      </c>
      <c r="B491" s="152">
        <v>194656</v>
      </c>
      <c r="C491" s="152">
        <v>159952</v>
      </c>
      <c r="D491" s="152">
        <v>468165</v>
      </c>
      <c r="E491" s="153" t="s">
        <v>20287</v>
      </c>
      <c r="F491" s="153" t="s">
        <v>20286</v>
      </c>
      <c r="G491" s="152">
        <v>9</v>
      </c>
      <c r="H491" s="153" t="s">
        <v>18687</v>
      </c>
      <c r="I491" s="154" t="s">
        <v>18695</v>
      </c>
      <c r="J491" s="153" t="s">
        <v>20305</v>
      </c>
      <c r="K491" s="152">
        <v>1</v>
      </c>
      <c r="L491" s="153" t="s">
        <v>18694</v>
      </c>
      <c r="M491" s="153" t="s">
        <v>509</v>
      </c>
      <c r="N491" s="153" t="s">
        <v>509</v>
      </c>
      <c r="O491" s="152">
        <v>1.5E-3</v>
      </c>
      <c r="P491" s="153" t="s">
        <v>18693</v>
      </c>
      <c r="Q491" s="153" t="s">
        <v>18692</v>
      </c>
      <c r="R491" s="153" t="s">
        <v>18673</v>
      </c>
      <c r="S491" s="152">
        <v>0.1221</v>
      </c>
      <c r="T491" s="153" t="s">
        <v>18681</v>
      </c>
      <c r="U491" s="153" t="s">
        <v>18680</v>
      </c>
      <c r="V491" s="152">
        <v>2013</v>
      </c>
      <c r="W491" s="153" t="s">
        <v>18679</v>
      </c>
      <c r="AA491" s="153" t="s">
        <v>18887</v>
      </c>
      <c r="AB491" s="153" t="s">
        <v>18886</v>
      </c>
      <c r="AC491" s="153" t="s">
        <v>18676</v>
      </c>
      <c r="AD491" s="153" t="s">
        <v>18675</v>
      </c>
      <c r="AE491" s="153" t="s">
        <v>18674</v>
      </c>
      <c r="AF491" s="153" t="s">
        <v>18673</v>
      </c>
      <c r="AG491" s="152">
        <v>2.5999999999999999E-3</v>
      </c>
      <c r="AH491" s="153" t="s">
        <v>12212</v>
      </c>
      <c r="AI491" s="152">
        <v>2013</v>
      </c>
      <c r="AJ491" s="151">
        <v>39508</v>
      </c>
      <c r="AK491" s="147"/>
      <c r="AL491" s="148">
        <f t="shared" si="7"/>
        <v>10.005479452054795</v>
      </c>
    </row>
    <row r="492" spans="1:38" x14ac:dyDescent="0.25">
      <c r="A492" s="152">
        <v>664259</v>
      </c>
      <c r="B492" s="152">
        <v>194665</v>
      </c>
      <c r="C492" s="152">
        <v>159961</v>
      </c>
      <c r="D492" s="152">
        <v>468165</v>
      </c>
      <c r="E492" s="153" t="s">
        <v>20287</v>
      </c>
      <c r="F492" s="153" t="s">
        <v>20286</v>
      </c>
      <c r="G492" s="152">
        <v>18</v>
      </c>
      <c r="H492" s="153" t="s">
        <v>18687</v>
      </c>
      <c r="I492" s="154" t="s">
        <v>18695</v>
      </c>
      <c r="J492" s="153" t="s">
        <v>20285</v>
      </c>
      <c r="K492" s="152">
        <v>1</v>
      </c>
      <c r="L492" s="153" t="s">
        <v>18694</v>
      </c>
      <c r="M492" s="153" t="s">
        <v>509</v>
      </c>
      <c r="N492" s="153" t="s">
        <v>509</v>
      </c>
      <c r="O492" s="152">
        <v>1.5E-3</v>
      </c>
      <c r="P492" s="153" t="s">
        <v>18693</v>
      </c>
      <c r="Q492" s="153" t="s">
        <v>18692</v>
      </c>
      <c r="R492" s="153" t="s">
        <v>18673</v>
      </c>
      <c r="S492" s="152">
        <v>0.1179</v>
      </c>
      <c r="T492" s="153" t="s">
        <v>18681</v>
      </c>
      <c r="U492" s="153" t="s">
        <v>18680</v>
      </c>
      <c r="V492" s="152">
        <v>2013</v>
      </c>
      <c r="W492" s="153" t="s">
        <v>18679</v>
      </c>
      <c r="AA492" s="153" t="s">
        <v>18887</v>
      </c>
      <c r="AB492" s="153" t="s">
        <v>18886</v>
      </c>
      <c r="AC492" s="153" t="s">
        <v>18676</v>
      </c>
      <c r="AD492" s="153" t="s">
        <v>18675</v>
      </c>
      <c r="AE492" s="153" t="s">
        <v>18674</v>
      </c>
      <c r="AF492" s="153" t="s">
        <v>18673</v>
      </c>
      <c r="AG492" s="152">
        <v>2.5000000000000001E-3</v>
      </c>
      <c r="AH492" s="153" t="s">
        <v>12212</v>
      </c>
      <c r="AI492" s="152">
        <v>2013</v>
      </c>
      <c r="AJ492" s="151">
        <v>37257</v>
      </c>
      <c r="AK492" s="147"/>
      <c r="AL492" s="148">
        <f t="shared" si="7"/>
        <v>16.172602739726027</v>
      </c>
    </row>
    <row r="493" spans="1:38" x14ac:dyDescent="0.25">
      <c r="A493" s="152">
        <v>720993</v>
      </c>
      <c r="B493" s="152">
        <v>150291</v>
      </c>
      <c r="C493" s="152">
        <v>122938</v>
      </c>
      <c r="D493" s="152">
        <v>348788</v>
      </c>
      <c r="E493" s="153" t="s">
        <v>19545</v>
      </c>
      <c r="F493" s="153" t="s">
        <v>19544</v>
      </c>
      <c r="G493" s="152">
        <v>1</v>
      </c>
      <c r="H493" s="153" t="s">
        <v>18687</v>
      </c>
      <c r="I493" s="154" t="s">
        <v>18695</v>
      </c>
      <c r="J493" s="153" t="s">
        <v>21363</v>
      </c>
      <c r="K493" s="152">
        <v>1</v>
      </c>
      <c r="L493" s="153" t="s">
        <v>19542</v>
      </c>
      <c r="M493" s="153" t="s">
        <v>509</v>
      </c>
      <c r="N493" s="153" t="s">
        <v>509</v>
      </c>
      <c r="O493" s="152">
        <v>1.5E-3</v>
      </c>
      <c r="P493" s="153" t="s">
        <v>18722</v>
      </c>
      <c r="Q493" s="153" t="s">
        <v>18721</v>
      </c>
      <c r="R493" s="153" t="s">
        <v>18673</v>
      </c>
      <c r="S493" s="152">
        <v>6.2522000000000002</v>
      </c>
      <c r="T493" s="153" t="s">
        <v>18681</v>
      </c>
      <c r="U493" s="153" t="s">
        <v>18680</v>
      </c>
      <c r="V493" s="152">
        <v>2014</v>
      </c>
      <c r="W493" s="153" t="s">
        <v>18679</v>
      </c>
      <c r="AA493" s="153" t="s">
        <v>18917</v>
      </c>
      <c r="AB493" s="153" t="s">
        <v>18916</v>
      </c>
      <c r="AC493" s="153" t="s">
        <v>18676</v>
      </c>
      <c r="AD493" s="153" t="s">
        <v>18675</v>
      </c>
      <c r="AE493" s="153" t="s">
        <v>18674</v>
      </c>
      <c r="AF493" s="153" t="s">
        <v>18673</v>
      </c>
      <c r="AG493" s="152">
        <v>2.0299999999999999E-2</v>
      </c>
      <c r="AH493" s="153" t="s">
        <v>12212</v>
      </c>
      <c r="AI493" s="152">
        <v>2014</v>
      </c>
      <c r="AJ493" s="151">
        <v>37288</v>
      </c>
      <c r="AK493" s="147"/>
      <c r="AL493" s="148">
        <f t="shared" si="7"/>
        <v>16.087671232876712</v>
      </c>
    </row>
    <row r="494" spans="1:38" x14ac:dyDescent="0.25">
      <c r="A494" s="152">
        <v>720984</v>
      </c>
      <c r="B494" s="152">
        <v>150292</v>
      </c>
      <c r="C494" s="152">
        <v>122939</v>
      </c>
      <c r="D494" s="152">
        <v>348788</v>
      </c>
      <c r="E494" s="153" t="s">
        <v>19545</v>
      </c>
      <c r="F494" s="153" t="s">
        <v>19544</v>
      </c>
      <c r="G494" s="152">
        <v>2</v>
      </c>
      <c r="H494" s="153" t="s">
        <v>18687</v>
      </c>
      <c r="I494" s="154" t="s">
        <v>18695</v>
      </c>
      <c r="J494" s="153" t="s">
        <v>20887</v>
      </c>
      <c r="K494" s="152">
        <v>1</v>
      </c>
      <c r="L494" s="153" t="s">
        <v>19542</v>
      </c>
      <c r="M494" s="153" t="s">
        <v>509</v>
      </c>
      <c r="N494" s="153" t="s">
        <v>509</v>
      </c>
      <c r="O494" s="152">
        <v>1.5E-3</v>
      </c>
      <c r="P494" s="153" t="s">
        <v>18722</v>
      </c>
      <c r="Q494" s="153" t="s">
        <v>18721</v>
      </c>
      <c r="R494" s="153" t="s">
        <v>18673</v>
      </c>
      <c r="S494" s="152">
        <v>2.5059999999999998</v>
      </c>
      <c r="T494" s="153" t="s">
        <v>18681</v>
      </c>
      <c r="U494" s="153" t="s">
        <v>18680</v>
      </c>
      <c r="V494" s="152">
        <v>2014</v>
      </c>
      <c r="W494" s="153" t="s">
        <v>18679</v>
      </c>
      <c r="AA494" s="153" t="s">
        <v>18917</v>
      </c>
      <c r="AB494" s="153" t="s">
        <v>18916</v>
      </c>
      <c r="AC494" s="153" t="s">
        <v>18676</v>
      </c>
      <c r="AD494" s="153" t="s">
        <v>18675</v>
      </c>
      <c r="AE494" s="153" t="s">
        <v>18674</v>
      </c>
      <c r="AF494" s="153" t="s">
        <v>18673</v>
      </c>
      <c r="AG494" s="152">
        <v>8.0999999999999996E-3</v>
      </c>
      <c r="AH494" s="153" t="s">
        <v>12212</v>
      </c>
      <c r="AI494" s="152">
        <v>2014</v>
      </c>
      <c r="AJ494" s="151">
        <v>36039</v>
      </c>
      <c r="AK494" s="147"/>
      <c r="AL494" s="148">
        <f t="shared" si="7"/>
        <v>19.509589041095889</v>
      </c>
    </row>
    <row r="495" spans="1:38" x14ac:dyDescent="0.25">
      <c r="A495" s="152">
        <v>720988</v>
      </c>
      <c r="B495" s="152">
        <v>192576</v>
      </c>
      <c r="C495" s="152">
        <v>158365</v>
      </c>
      <c r="D495" s="152">
        <v>348788</v>
      </c>
      <c r="E495" s="153" t="s">
        <v>19545</v>
      </c>
      <c r="F495" s="153" t="s">
        <v>19544</v>
      </c>
      <c r="G495" s="152">
        <v>10</v>
      </c>
      <c r="H495" s="153" t="s">
        <v>18687</v>
      </c>
      <c r="I495" s="154" t="s">
        <v>18695</v>
      </c>
      <c r="J495" s="153" t="s">
        <v>20645</v>
      </c>
      <c r="K495" s="152">
        <v>1</v>
      </c>
      <c r="L495" s="153" t="s">
        <v>19542</v>
      </c>
      <c r="M495" s="153" t="s">
        <v>509</v>
      </c>
      <c r="N495" s="153" t="s">
        <v>509</v>
      </c>
      <c r="O495" s="152">
        <v>1.5E-3</v>
      </c>
      <c r="P495" s="153" t="s">
        <v>18722</v>
      </c>
      <c r="Q495" s="153" t="s">
        <v>18721</v>
      </c>
      <c r="R495" s="153" t="s">
        <v>18673</v>
      </c>
      <c r="S495" s="152">
        <v>6.0655000000000001</v>
      </c>
      <c r="T495" s="153" t="s">
        <v>18681</v>
      </c>
      <c r="U495" s="153" t="s">
        <v>18680</v>
      </c>
      <c r="V495" s="152">
        <v>2014</v>
      </c>
      <c r="W495" s="153" t="s">
        <v>18679</v>
      </c>
      <c r="AA495" s="153" t="s">
        <v>18917</v>
      </c>
      <c r="AB495" s="153" t="s">
        <v>18916</v>
      </c>
      <c r="AC495" s="153" t="s">
        <v>18676</v>
      </c>
      <c r="AD495" s="153" t="s">
        <v>18675</v>
      </c>
      <c r="AE495" s="153" t="s">
        <v>18674</v>
      </c>
      <c r="AF495" s="153" t="s">
        <v>18673</v>
      </c>
      <c r="AG495" s="152">
        <v>5.0000000000000001E-3</v>
      </c>
      <c r="AH495" s="153" t="s">
        <v>12212</v>
      </c>
      <c r="AI495" s="152">
        <v>2014</v>
      </c>
      <c r="AJ495" s="151">
        <v>39988</v>
      </c>
      <c r="AK495" s="147"/>
      <c r="AL495" s="148">
        <f t="shared" si="7"/>
        <v>8.6904109589041099</v>
      </c>
    </row>
    <row r="496" spans="1:38" x14ac:dyDescent="0.25">
      <c r="A496" s="152">
        <v>720969</v>
      </c>
      <c r="B496" s="152">
        <v>196235</v>
      </c>
      <c r="C496" s="152">
        <v>161277</v>
      </c>
      <c r="D496" s="152">
        <v>348788</v>
      </c>
      <c r="E496" s="153" t="s">
        <v>19545</v>
      </c>
      <c r="F496" s="153" t="s">
        <v>19544</v>
      </c>
      <c r="G496" s="152">
        <v>18</v>
      </c>
      <c r="H496" s="153" t="s">
        <v>18687</v>
      </c>
      <c r="I496" s="154" t="s">
        <v>18695</v>
      </c>
      <c r="J496" s="153" t="s">
        <v>19766</v>
      </c>
      <c r="K496" s="152">
        <v>1</v>
      </c>
      <c r="L496" s="153" t="s">
        <v>19596</v>
      </c>
      <c r="M496" s="153" t="s">
        <v>509</v>
      </c>
      <c r="N496" s="153" t="s">
        <v>509</v>
      </c>
      <c r="O496" s="152">
        <v>1.5E-3</v>
      </c>
      <c r="P496" s="153" t="s">
        <v>18722</v>
      </c>
      <c r="Q496" s="153" t="s">
        <v>18721</v>
      </c>
      <c r="R496" s="153" t="s">
        <v>18673</v>
      </c>
      <c r="S496" s="152">
        <v>0.36020000000000002</v>
      </c>
      <c r="T496" s="153" t="s">
        <v>18681</v>
      </c>
      <c r="U496" s="153" t="s">
        <v>18680</v>
      </c>
      <c r="V496" s="152">
        <v>2014</v>
      </c>
      <c r="W496" s="153" t="s">
        <v>18679</v>
      </c>
      <c r="AA496" s="153" t="s">
        <v>18917</v>
      </c>
      <c r="AB496" s="153" t="s">
        <v>18916</v>
      </c>
      <c r="AC496" s="153" t="s">
        <v>18676</v>
      </c>
      <c r="AD496" s="153" t="s">
        <v>18675</v>
      </c>
      <c r="AE496" s="153" t="s">
        <v>18674</v>
      </c>
      <c r="AF496" s="153" t="s">
        <v>18673</v>
      </c>
      <c r="AG496" s="152">
        <v>1.1999999999999999E-3</v>
      </c>
      <c r="AH496" s="153" t="s">
        <v>12212</v>
      </c>
      <c r="AI496" s="152">
        <v>2014</v>
      </c>
      <c r="AJ496" s="151">
        <v>36526</v>
      </c>
      <c r="AK496" s="147"/>
      <c r="AL496" s="148">
        <f t="shared" si="7"/>
        <v>18.175342465753424</v>
      </c>
    </row>
    <row r="497" spans="1:38" x14ac:dyDescent="0.25">
      <c r="A497" s="152">
        <v>720962</v>
      </c>
      <c r="B497" s="152">
        <v>196233</v>
      </c>
      <c r="C497" s="152">
        <v>161275</v>
      </c>
      <c r="D497" s="152">
        <v>348788</v>
      </c>
      <c r="E497" s="153" t="s">
        <v>19545</v>
      </c>
      <c r="F497" s="153" t="s">
        <v>19544</v>
      </c>
      <c r="G497" s="152">
        <v>16</v>
      </c>
      <c r="H497" s="153" t="s">
        <v>18687</v>
      </c>
      <c r="I497" s="154" t="s">
        <v>18695</v>
      </c>
      <c r="J497" s="153" t="s">
        <v>19597</v>
      </c>
      <c r="K497" s="152">
        <v>1</v>
      </c>
      <c r="L497" s="153" t="s">
        <v>19596</v>
      </c>
      <c r="M497" s="153" t="s">
        <v>509</v>
      </c>
      <c r="N497" s="153" t="s">
        <v>509</v>
      </c>
      <c r="O497" s="152">
        <v>1.5E-3</v>
      </c>
      <c r="P497" s="153" t="s">
        <v>18745</v>
      </c>
      <c r="Q497" s="153" t="s">
        <v>18744</v>
      </c>
      <c r="R497" s="153" t="s">
        <v>18673</v>
      </c>
      <c r="S497" s="152">
        <v>4.3900000000000002E-2</v>
      </c>
      <c r="T497" s="153" t="s">
        <v>18681</v>
      </c>
      <c r="U497" s="153" t="s">
        <v>18680</v>
      </c>
      <c r="V497" s="152">
        <v>2014</v>
      </c>
      <c r="W497" s="153" t="s">
        <v>18679</v>
      </c>
      <c r="AA497" s="153" t="s">
        <v>18917</v>
      </c>
      <c r="AB497" s="153" t="s">
        <v>18916</v>
      </c>
      <c r="AC497" s="153" t="s">
        <v>18676</v>
      </c>
      <c r="AD497" s="153" t="s">
        <v>18675</v>
      </c>
      <c r="AE497" s="153" t="s">
        <v>18674</v>
      </c>
      <c r="AF497" s="153" t="s">
        <v>18673</v>
      </c>
      <c r="AG497" s="152">
        <v>8.9999999999999998E-4</v>
      </c>
      <c r="AH497" s="153" t="s">
        <v>12212</v>
      </c>
      <c r="AI497" s="152">
        <v>2014</v>
      </c>
      <c r="AJ497" s="151">
        <v>32874</v>
      </c>
      <c r="AK497" s="147"/>
      <c r="AL497" s="148">
        <f t="shared" si="7"/>
        <v>28.18082191780822</v>
      </c>
    </row>
    <row r="498" spans="1:38" x14ac:dyDescent="0.25">
      <c r="A498" s="152">
        <v>720979</v>
      </c>
      <c r="B498" s="152">
        <v>150293</v>
      </c>
      <c r="C498" s="152">
        <v>122940</v>
      </c>
      <c r="D498" s="152">
        <v>348788</v>
      </c>
      <c r="E498" s="153" t="s">
        <v>19545</v>
      </c>
      <c r="F498" s="153" t="s">
        <v>19544</v>
      </c>
      <c r="G498" s="152">
        <v>3</v>
      </c>
      <c r="H498" s="153" t="s">
        <v>18687</v>
      </c>
      <c r="I498" s="154" t="s">
        <v>18695</v>
      </c>
      <c r="J498" s="153" t="s">
        <v>19543</v>
      </c>
      <c r="K498" s="152">
        <v>1</v>
      </c>
      <c r="L498" s="153" t="s">
        <v>19542</v>
      </c>
      <c r="M498" s="153" t="s">
        <v>509</v>
      </c>
      <c r="N498" s="153" t="s">
        <v>509</v>
      </c>
      <c r="O498" s="152">
        <v>1.5E-3</v>
      </c>
      <c r="P498" s="153" t="s">
        <v>18722</v>
      </c>
      <c r="Q498" s="153" t="s">
        <v>18721</v>
      </c>
      <c r="R498" s="153" t="s">
        <v>18673</v>
      </c>
      <c r="S498" s="152">
        <v>0.2387</v>
      </c>
      <c r="T498" s="153" t="s">
        <v>18681</v>
      </c>
      <c r="U498" s="153" t="s">
        <v>18680</v>
      </c>
      <c r="V498" s="152">
        <v>2014</v>
      </c>
      <c r="W498" s="153" t="s">
        <v>18679</v>
      </c>
      <c r="AA498" s="153" t="s">
        <v>18917</v>
      </c>
      <c r="AB498" s="153" t="s">
        <v>18916</v>
      </c>
      <c r="AC498" s="153" t="s">
        <v>18676</v>
      </c>
      <c r="AD498" s="153" t="s">
        <v>18675</v>
      </c>
      <c r="AE498" s="153" t="s">
        <v>18674</v>
      </c>
      <c r="AF498" s="153" t="s">
        <v>18673</v>
      </c>
      <c r="AG498" s="152">
        <v>8.0000000000000004E-4</v>
      </c>
      <c r="AH498" s="153" t="s">
        <v>12212</v>
      </c>
      <c r="AI498" s="152">
        <v>2014</v>
      </c>
      <c r="AJ498" s="151">
        <v>35096</v>
      </c>
      <c r="AK498" s="147"/>
      <c r="AL498" s="148">
        <f t="shared" si="7"/>
        <v>22.093150684931508</v>
      </c>
    </row>
    <row r="499" spans="1:38" x14ac:dyDescent="0.25">
      <c r="A499" s="152">
        <v>734496</v>
      </c>
      <c r="B499" s="152">
        <v>189113</v>
      </c>
      <c r="C499" s="152">
        <v>155888</v>
      </c>
      <c r="D499" s="152">
        <v>516862</v>
      </c>
      <c r="E499" s="153" t="s">
        <v>19627</v>
      </c>
      <c r="F499" s="153" t="s">
        <v>19626</v>
      </c>
      <c r="G499" s="152">
        <v>3</v>
      </c>
      <c r="H499" s="153" t="s">
        <v>18687</v>
      </c>
      <c r="I499" s="154" t="s">
        <v>18695</v>
      </c>
      <c r="J499" s="153" t="s">
        <v>20362</v>
      </c>
      <c r="K499" s="152">
        <v>1</v>
      </c>
      <c r="L499" s="153" t="s">
        <v>20361</v>
      </c>
      <c r="M499" s="153" t="s">
        <v>509</v>
      </c>
      <c r="N499" s="153" t="s">
        <v>509</v>
      </c>
      <c r="O499" s="152">
        <v>1.5E-3</v>
      </c>
      <c r="P499" s="153" t="s">
        <v>18745</v>
      </c>
      <c r="Q499" s="153" t="s">
        <v>18744</v>
      </c>
      <c r="R499" s="153" t="s">
        <v>18673</v>
      </c>
      <c r="S499" s="152">
        <v>0.123</v>
      </c>
      <c r="T499" s="153" t="s">
        <v>18681</v>
      </c>
      <c r="U499" s="153" t="s">
        <v>18680</v>
      </c>
      <c r="V499" s="152">
        <v>2015</v>
      </c>
      <c r="W499" s="153" t="s">
        <v>18679</v>
      </c>
      <c r="AA499" s="153" t="s">
        <v>18917</v>
      </c>
      <c r="AB499" s="153" t="s">
        <v>18916</v>
      </c>
      <c r="AC499" s="153" t="s">
        <v>18676</v>
      </c>
      <c r="AD499" s="153" t="s">
        <v>18675</v>
      </c>
      <c r="AE499" s="153" t="s">
        <v>18674</v>
      </c>
      <c r="AF499" s="153" t="s">
        <v>18673</v>
      </c>
      <c r="AG499" s="152">
        <v>3.0000000000000001E-3</v>
      </c>
      <c r="AH499" s="153" t="s">
        <v>12212</v>
      </c>
      <c r="AI499" s="152">
        <v>2015</v>
      </c>
      <c r="AJ499" s="151">
        <v>36526</v>
      </c>
      <c r="AK499" s="147"/>
      <c r="AL499" s="148">
        <f t="shared" si="7"/>
        <v>18.175342465753424</v>
      </c>
    </row>
    <row r="500" spans="1:38" x14ac:dyDescent="0.25">
      <c r="A500" s="152">
        <v>734492</v>
      </c>
      <c r="B500" s="152">
        <v>189114</v>
      </c>
      <c r="C500" s="152">
        <v>155889</v>
      </c>
      <c r="D500" s="152">
        <v>516862</v>
      </c>
      <c r="E500" s="153" t="s">
        <v>19627</v>
      </c>
      <c r="F500" s="153" t="s">
        <v>19626</v>
      </c>
      <c r="G500" s="152">
        <v>4</v>
      </c>
      <c r="H500" s="153" t="s">
        <v>18687</v>
      </c>
      <c r="I500" s="154" t="s">
        <v>18695</v>
      </c>
      <c r="J500" s="153" t="s">
        <v>19625</v>
      </c>
      <c r="K500" s="152">
        <v>1</v>
      </c>
      <c r="L500" s="153" t="s">
        <v>19625</v>
      </c>
      <c r="M500" s="153" t="s">
        <v>509</v>
      </c>
      <c r="N500" s="153" t="s">
        <v>509</v>
      </c>
      <c r="O500" s="152">
        <v>1.5E-3</v>
      </c>
      <c r="P500" s="153" t="s">
        <v>18745</v>
      </c>
      <c r="Q500" s="153" t="s">
        <v>18744</v>
      </c>
      <c r="R500" s="153" t="s">
        <v>18673</v>
      </c>
      <c r="S500" s="152">
        <v>4.1000000000000002E-2</v>
      </c>
      <c r="T500" s="153" t="s">
        <v>18681</v>
      </c>
      <c r="U500" s="153" t="s">
        <v>18680</v>
      </c>
      <c r="V500" s="152">
        <v>2015</v>
      </c>
      <c r="W500" s="153" t="s">
        <v>18679</v>
      </c>
      <c r="AA500" s="153" t="s">
        <v>18917</v>
      </c>
      <c r="AB500" s="153" t="s">
        <v>18916</v>
      </c>
      <c r="AC500" s="153" t="s">
        <v>18676</v>
      </c>
      <c r="AD500" s="153" t="s">
        <v>18675</v>
      </c>
      <c r="AE500" s="153" t="s">
        <v>18674</v>
      </c>
      <c r="AF500" s="153" t="s">
        <v>18673</v>
      </c>
      <c r="AG500" s="152">
        <v>1E-3</v>
      </c>
      <c r="AH500" s="153" t="s">
        <v>12212</v>
      </c>
      <c r="AI500" s="152">
        <v>2015</v>
      </c>
      <c r="AJ500" s="151">
        <v>31413</v>
      </c>
      <c r="AK500" s="147"/>
      <c r="AL500" s="148">
        <f t="shared" si="7"/>
        <v>32.183561643835617</v>
      </c>
    </row>
    <row r="501" spans="1:38" x14ac:dyDescent="0.25">
      <c r="A501" s="152">
        <v>735997</v>
      </c>
      <c r="B501" s="152">
        <v>148769</v>
      </c>
      <c r="C501" s="152">
        <v>125622</v>
      </c>
      <c r="D501" s="152">
        <v>51934</v>
      </c>
      <c r="E501" s="153" t="s">
        <v>18741</v>
      </c>
      <c r="F501" s="153" t="s">
        <v>18740</v>
      </c>
      <c r="G501" s="152">
        <v>4</v>
      </c>
      <c r="H501" s="153" t="s">
        <v>18687</v>
      </c>
      <c r="I501" s="154" t="s">
        <v>18695</v>
      </c>
      <c r="J501" s="153" t="s">
        <v>18739</v>
      </c>
      <c r="K501" s="152">
        <v>1</v>
      </c>
      <c r="L501" s="153" t="s">
        <v>18738</v>
      </c>
      <c r="M501" s="153" t="s">
        <v>18699</v>
      </c>
      <c r="N501" s="153" t="s">
        <v>18698</v>
      </c>
      <c r="O501" s="152">
        <v>1.5E-3</v>
      </c>
      <c r="P501" s="153" t="s">
        <v>18737</v>
      </c>
      <c r="Q501" s="153" t="s">
        <v>18736</v>
      </c>
      <c r="R501" s="153" t="s">
        <v>18673</v>
      </c>
      <c r="S501" s="152">
        <v>0</v>
      </c>
      <c r="T501" s="153" t="s">
        <v>18681</v>
      </c>
      <c r="U501" s="153" t="s">
        <v>18680</v>
      </c>
      <c r="V501" s="152">
        <v>2015</v>
      </c>
      <c r="W501" s="153" t="s">
        <v>18679</v>
      </c>
      <c r="AA501" s="153" t="s">
        <v>18735</v>
      </c>
      <c r="AB501" s="153" t="s">
        <v>18734</v>
      </c>
      <c r="AC501" s="153" t="s">
        <v>18676</v>
      </c>
      <c r="AD501" s="153" t="s">
        <v>18675</v>
      </c>
      <c r="AE501" s="153" t="s">
        <v>18674</v>
      </c>
      <c r="AF501" s="153" t="s">
        <v>18673</v>
      </c>
      <c r="AG501" s="152">
        <v>0</v>
      </c>
      <c r="AH501" s="153" t="s">
        <v>12212</v>
      </c>
      <c r="AI501" s="152">
        <v>2015</v>
      </c>
      <c r="AJ501" s="151">
        <v>26299</v>
      </c>
      <c r="AK501" s="147"/>
      <c r="AL501" s="148">
        <f t="shared" si="7"/>
        <v>46.194520547945203</v>
      </c>
    </row>
    <row r="502" spans="1:38" x14ac:dyDescent="0.25">
      <c r="A502" s="152">
        <v>744693</v>
      </c>
      <c r="B502" s="152">
        <v>193958</v>
      </c>
      <c r="C502" s="152">
        <v>159354</v>
      </c>
      <c r="D502" s="152">
        <v>284320</v>
      </c>
      <c r="E502" s="153" t="s">
        <v>19139</v>
      </c>
      <c r="F502" s="153" t="s">
        <v>19138</v>
      </c>
      <c r="G502" s="152">
        <v>16</v>
      </c>
      <c r="H502" s="153" t="s">
        <v>18687</v>
      </c>
      <c r="I502" s="154" t="s">
        <v>18695</v>
      </c>
      <c r="J502" s="153" t="s">
        <v>20230</v>
      </c>
      <c r="K502" s="152">
        <v>1</v>
      </c>
      <c r="L502" s="153" t="s">
        <v>18694</v>
      </c>
      <c r="M502" s="153" t="s">
        <v>509</v>
      </c>
      <c r="N502" s="153" t="s">
        <v>509</v>
      </c>
      <c r="O502" s="152">
        <v>1.5E-3</v>
      </c>
      <c r="P502" s="153" t="s">
        <v>18745</v>
      </c>
      <c r="Q502" s="153" t="s">
        <v>18744</v>
      </c>
      <c r="R502" s="153" t="s">
        <v>18673</v>
      </c>
      <c r="S502" s="152">
        <v>0.30220000000000002</v>
      </c>
      <c r="T502" s="153" t="s">
        <v>18681</v>
      </c>
      <c r="U502" s="153" t="s">
        <v>18680</v>
      </c>
      <c r="V502" s="152">
        <v>2015</v>
      </c>
      <c r="W502" s="153" t="s">
        <v>18679</v>
      </c>
      <c r="AA502" s="153" t="s">
        <v>19116</v>
      </c>
      <c r="AB502" s="153" t="s">
        <v>19115</v>
      </c>
      <c r="AC502" s="153" t="s">
        <v>18676</v>
      </c>
      <c r="AD502" s="153" t="s">
        <v>18675</v>
      </c>
      <c r="AE502" s="153" t="s">
        <v>18674</v>
      </c>
      <c r="AF502" s="153" t="s">
        <v>18673</v>
      </c>
      <c r="AG502" s="152">
        <v>6.4000000000000003E-3</v>
      </c>
      <c r="AH502" s="153" t="s">
        <v>12212</v>
      </c>
      <c r="AI502" s="152">
        <v>2015</v>
      </c>
      <c r="AJ502" s="151">
        <v>39905</v>
      </c>
      <c r="AK502" s="147"/>
      <c r="AL502" s="148">
        <f t="shared" si="7"/>
        <v>8.9178082191780828</v>
      </c>
    </row>
    <row r="503" spans="1:38" x14ac:dyDescent="0.25">
      <c r="A503" s="152">
        <v>744697</v>
      </c>
      <c r="B503" s="152">
        <v>193957</v>
      </c>
      <c r="C503" s="152">
        <v>159353</v>
      </c>
      <c r="D503" s="152">
        <v>284320</v>
      </c>
      <c r="E503" s="153" t="s">
        <v>19139</v>
      </c>
      <c r="F503" s="153" t="s">
        <v>19138</v>
      </c>
      <c r="G503" s="152">
        <v>15</v>
      </c>
      <c r="H503" s="153" t="s">
        <v>18687</v>
      </c>
      <c r="I503" s="154" t="s">
        <v>18695</v>
      </c>
      <c r="J503" s="153" t="s">
        <v>19548</v>
      </c>
      <c r="K503" s="152">
        <v>1</v>
      </c>
      <c r="L503" s="153" t="s">
        <v>18694</v>
      </c>
      <c r="M503" s="153" t="s">
        <v>509</v>
      </c>
      <c r="N503" s="153" t="s">
        <v>509</v>
      </c>
      <c r="O503" s="152">
        <v>1.5E-3</v>
      </c>
      <c r="P503" s="153" t="s">
        <v>18745</v>
      </c>
      <c r="Q503" s="153" t="s">
        <v>18744</v>
      </c>
      <c r="R503" s="153" t="s">
        <v>18673</v>
      </c>
      <c r="S503" s="152">
        <v>0.29530000000000001</v>
      </c>
      <c r="T503" s="153" t="s">
        <v>18681</v>
      </c>
      <c r="U503" s="153" t="s">
        <v>18680</v>
      </c>
      <c r="V503" s="152">
        <v>2015</v>
      </c>
      <c r="W503" s="153" t="s">
        <v>18679</v>
      </c>
      <c r="AA503" s="153" t="s">
        <v>19116</v>
      </c>
      <c r="AB503" s="153" t="s">
        <v>19115</v>
      </c>
      <c r="AC503" s="153" t="s">
        <v>18676</v>
      </c>
      <c r="AD503" s="153" t="s">
        <v>18675</v>
      </c>
      <c r="AE503" s="153" t="s">
        <v>18674</v>
      </c>
      <c r="AF503" s="153" t="s">
        <v>18673</v>
      </c>
      <c r="AG503" s="152">
        <v>6.3E-3</v>
      </c>
      <c r="AH503" s="153" t="s">
        <v>12212</v>
      </c>
      <c r="AI503" s="152">
        <v>2015</v>
      </c>
      <c r="AJ503" s="151">
        <v>39905</v>
      </c>
      <c r="AK503" s="147"/>
      <c r="AL503" s="148">
        <f t="shared" si="7"/>
        <v>8.9178082191780828</v>
      </c>
    </row>
    <row r="504" spans="1:38" x14ac:dyDescent="0.25">
      <c r="A504" s="152">
        <v>744689</v>
      </c>
      <c r="B504" s="152">
        <v>193959</v>
      </c>
      <c r="C504" s="152">
        <v>159355</v>
      </c>
      <c r="D504" s="152">
        <v>284320</v>
      </c>
      <c r="E504" s="153" t="s">
        <v>19139</v>
      </c>
      <c r="F504" s="153" t="s">
        <v>19138</v>
      </c>
      <c r="G504" s="152">
        <v>17</v>
      </c>
      <c r="H504" s="153" t="s">
        <v>18687</v>
      </c>
      <c r="I504" s="154" t="s">
        <v>18695</v>
      </c>
      <c r="J504" s="153" t="s">
        <v>20756</v>
      </c>
      <c r="K504" s="152">
        <v>1</v>
      </c>
      <c r="L504" s="153" t="s">
        <v>18694</v>
      </c>
      <c r="M504" s="153" t="s">
        <v>509</v>
      </c>
      <c r="N504" s="153" t="s">
        <v>509</v>
      </c>
      <c r="O504" s="152">
        <v>1.5E-3</v>
      </c>
      <c r="P504" s="153" t="s">
        <v>18745</v>
      </c>
      <c r="Q504" s="153" t="s">
        <v>18744</v>
      </c>
      <c r="R504" s="153" t="s">
        <v>18673</v>
      </c>
      <c r="S504" s="152">
        <v>0.28839999999999999</v>
      </c>
      <c r="T504" s="153" t="s">
        <v>18681</v>
      </c>
      <c r="U504" s="153" t="s">
        <v>18680</v>
      </c>
      <c r="V504" s="152">
        <v>2015</v>
      </c>
      <c r="W504" s="153" t="s">
        <v>18679</v>
      </c>
      <c r="AA504" s="153" t="s">
        <v>19116</v>
      </c>
      <c r="AB504" s="153" t="s">
        <v>19115</v>
      </c>
      <c r="AC504" s="153" t="s">
        <v>18676</v>
      </c>
      <c r="AD504" s="153" t="s">
        <v>18675</v>
      </c>
      <c r="AE504" s="153" t="s">
        <v>18674</v>
      </c>
      <c r="AF504" s="153" t="s">
        <v>18673</v>
      </c>
      <c r="AG504" s="152">
        <v>6.1000000000000004E-3</v>
      </c>
      <c r="AH504" s="153" t="s">
        <v>12212</v>
      </c>
      <c r="AI504" s="152">
        <v>2015</v>
      </c>
      <c r="AJ504" s="151">
        <v>39905</v>
      </c>
      <c r="AK504" s="147"/>
      <c r="AL504" s="148">
        <f t="shared" si="7"/>
        <v>8.9178082191780828</v>
      </c>
    </row>
    <row r="505" spans="1:38" x14ac:dyDescent="0.25">
      <c r="A505" s="152">
        <v>742957</v>
      </c>
      <c r="B505" s="152">
        <v>157645</v>
      </c>
      <c r="C505" s="152">
        <v>135105</v>
      </c>
      <c r="D505" s="152">
        <v>345793</v>
      </c>
      <c r="E505" s="153" t="s">
        <v>18940</v>
      </c>
      <c r="F505" s="153" t="s">
        <v>18939</v>
      </c>
      <c r="G505" s="152">
        <v>8</v>
      </c>
      <c r="H505" s="153" t="s">
        <v>18687</v>
      </c>
      <c r="I505" s="154" t="s">
        <v>18695</v>
      </c>
      <c r="J505" s="153" t="s">
        <v>20461</v>
      </c>
      <c r="K505" s="152">
        <v>1</v>
      </c>
      <c r="L505" s="153" t="s">
        <v>18937</v>
      </c>
      <c r="M505" s="153" t="s">
        <v>509</v>
      </c>
      <c r="N505" s="153" t="s">
        <v>509</v>
      </c>
      <c r="O505" s="152">
        <v>1.5E-3</v>
      </c>
      <c r="P505" s="153" t="s">
        <v>18722</v>
      </c>
      <c r="Q505" s="153" t="s">
        <v>18721</v>
      </c>
      <c r="R505" s="153" t="s">
        <v>18673</v>
      </c>
      <c r="S505" s="152">
        <v>1.1334</v>
      </c>
      <c r="T505" s="153" t="s">
        <v>18681</v>
      </c>
      <c r="U505" s="153" t="s">
        <v>18680</v>
      </c>
      <c r="V505" s="152">
        <v>2015</v>
      </c>
      <c r="W505" s="153" t="s">
        <v>18679</v>
      </c>
      <c r="AA505" s="153" t="s">
        <v>18936</v>
      </c>
      <c r="AB505" s="153" t="s">
        <v>18935</v>
      </c>
      <c r="AC505" s="153" t="s">
        <v>18676</v>
      </c>
      <c r="AD505" s="153" t="s">
        <v>18675</v>
      </c>
      <c r="AE505" s="153" t="s">
        <v>18674</v>
      </c>
      <c r="AF505" s="153" t="s">
        <v>18673</v>
      </c>
      <c r="AG505" s="152">
        <v>3.7000000000000002E-3</v>
      </c>
      <c r="AH505" s="153" t="s">
        <v>12212</v>
      </c>
      <c r="AI505" s="152">
        <v>2015</v>
      </c>
      <c r="AJ505" s="151">
        <v>33970</v>
      </c>
      <c r="AK505" s="147"/>
      <c r="AL505" s="148">
        <f t="shared" si="7"/>
        <v>25.17808219178082</v>
      </c>
    </row>
    <row r="506" spans="1:38" x14ac:dyDescent="0.25">
      <c r="A506" s="152">
        <v>742953</v>
      </c>
      <c r="B506" s="152">
        <v>157646</v>
      </c>
      <c r="C506" s="152">
        <v>135106</v>
      </c>
      <c r="D506" s="152">
        <v>345793</v>
      </c>
      <c r="E506" s="153" t="s">
        <v>18940</v>
      </c>
      <c r="F506" s="153" t="s">
        <v>18939</v>
      </c>
      <c r="G506" s="152">
        <v>9</v>
      </c>
      <c r="H506" s="153" t="s">
        <v>18687</v>
      </c>
      <c r="I506" s="154" t="s">
        <v>18695</v>
      </c>
      <c r="J506" s="153" t="s">
        <v>20306</v>
      </c>
      <c r="K506" s="152">
        <v>1</v>
      </c>
      <c r="L506" s="153" t="s">
        <v>18866</v>
      </c>
      <c r="M506" s="153" t="s">
        <v>509</v>
      </c>
      <c r="N506" s="153" t="s">
        <v>509</v>
      </c>
      <c r="O506" s="152">
        <v>1.5E-3</v>
      </c>
      <c r="P506" s="153" t="s">
        <v>18745</v>
      </c>
      <c r="Q506" s="153" t="s">
        <v>18744</v>
      </c>
      <c r="R506" s="153" t="s">
        <v>18673</v>
      </c>
      <c r="S506" s="152">
        <v>0.12640000000000001</v>
      </c>
      <c r="T506" s="153" t="s">
        <v>18681</v>
      </c>
      <c r="U506" s="153" t="s">
        <v>18680</v>
      </c>
      <c r="V506" s="152">
        <v>2015</v>
      </c>
      <c r="W506" s="153" t="s">
        <v>18679</v>
      </c>
      <c r="AA506" s="153" t="s">
        <v>18936</v>
      </c>
      <c r="AB506" s="153" t="s">
        <v>18935</v>
      </c>
      <c r="AC506" s="153" t="s">
        <v>18676</v>
      </c>
      <c r="AD506" s="153" t="s">
        <v>18675</v>
      </c>
      <c r="AE506" s="153" t="s">
        <v>18674</v>
      </c>
      <c r="AF506" s="153" t="s">
        <v>18673</v>
      </c>
      <c r="AG506" s="152">
        <v>2.7000000000000001E-3</v>
      </c>
      <c r="AH506" s="153" t="s">
        <v>12212</v>
      </c>
      <c r="AI506" s="152">
        <v>2015</v>
      </c>
      <c r="AJ506" s="151">
        <v>29221</v>
      </c>
      <c r="AK506" s="147"/>
      <c r="AL506" s="148">
        <f t="shared" si="7"/>
        <v>38.18904109589041</v>
      </c>
    </row>
    <row r="507" spans="1:38" x14ac:dyDescent="0.25">
      <c r="A507" s="152">
        <v>742994</v>
      </c>
      <c r="B507" s="152">
        <v>189246</v>
      </c>
      <c r="C507" s="152">
        <v>155999</v>
      </c>
      <c r="D507" s="152">
        <v>345793</v>
      </c>
      <c r="E507" s="153" t="s">
        <v>18940</v>
      </c>
      <c r="F507" s="153" t="s">
        <v>18939</v>
      </c>
      <c r="G507" s="152">
        <v>46</v>
      </c>
      <c r="H507" s="153" t="s">
        <v>18687</v>
      </c>
      <c r="I507" s="154" t="s">
        <v>18695</v>
      </c>
      <c r="J507" s="153" t="s">
        <v>19955</v>
      </c>
      <c r="K507" s="152">
        <v>1</v>
      </c>
      <c r="L507" s="153" t="s">
        <v>18866</v>
      </c>
      <c r="M507" s="153" t="s">
        <v>509</v>
      </c>
      <c r="N507" s="153" t="s">
        <v>509</v>
      </c>
      <c r="O507" s="152">
        <v>1.5E-3</v>
      </c>
      <c r="P507" s="153" t="s">
        <v>18722</v>
      </c>
      <c r="Q507" s="153" t="s">
        <v>18721</v>
      </c>
      <c r="R507" s="153" t="s">
        <v>18673</v>
      </c>
      <c r="S507" s="152">
        <v>1.7001999999999999</v>
      </c>
      <c r="T507" s="153" t="s">
        <v>18681</v>
      </c>
      <c r="U507" s="153" t="s">
        <v>18680</v>
      </c>
      <c r="V507" s="152">
        <v>2015</v>
      </c>
      <c r="W507" s="153" t="s">
        <v>18679</v>
      </c>
      <c r="AA507" s="153" t="s">
        <v>18936</v>
      </c>
      <c r="AB507" s="153" t="s">
        <v>18935</v>
      </c>
      <c r="AC507" s="153" t="s">
        <v>18676</v>
      </c>
      <c r="AD507" s="153" t="s">
        <v>18675</v>
      </c>
      <c r="AE507" s="153" t="s">
        <v>18674</v>
      </c>
      <c r="AF507" s="153" t="s">
        <v>18673</v>
      </c>
      <c r="AG507" s="152">
        <v>1.6000000000000001E-3</v>
      </c>
      <c r="AH507" s="153" t="s">
        <v>12212</v>
      </c>
      <c r="AI507" s="152">
        <v>2015</v>
      </c>
      <c r="AJ507" s="151">
        <v>39461</v>
      </c>
      <c r="AK507" s="147"/>
      <c r="AL507" s="148">
        <f t="shared" si="7"/>
        <v>10.134246575342466</v>
      </c>
    </row>
    <row r="508" spans="1:38" x14ac:dyDescent="0.25">
      <c r="A508" s="152">
        <v>742961</v>
      </c>
      <c r="B508" s="152">
        <v>157644</v>
      </c>
      <c r="C508" s="152">
        <v>135104</v>
      </c>
      <c r="D508" s="152">
        <v>345793</v>
      </c>
      <c r="E508" s="153" t="s">
        <v>18940</v>
      </c>
      <c r="F508" s="153" t="s">
        <v>18939</v>
      </c>
      <c r="G508" s="152">
        <v>7</v>
      </c>
      <c r="H508" s="153" t="s">
        <v>18687</v>
      </c>
      <c r="I508" s="154" t="s">
        <v>18695</v>
      </c>
      <c r="J508" s="153" t="s">
        <v>19783</v>
      </c>
      <c r="K508" s="152">
        <v>1</v>
      </c>
      <c r="L508" s="153" t="s">
        <v>18937</v>
      </c>
      <c r="M508" s="153" t="s">
        <v>509</v>
      </c>
      <c r="N508" s="153" t="s">
        <v>509</v>
      </c>
      <c r="O508" s="152">
        <v>1.5E-3</v>
      </c>
      <c r="P508" s="153" t="s">
        <v>18722</v>
      </c>
      <c r="Q508" s="153" t="s">
        <v>18721</v>
      </c>
      <c r="R508" s="153" t="s">
        <v>18673</v>
      </c>
      <c r="S508" s="152">
        <v>0.4128</v>
      </c>
      <c r="T508" s="153" t="s">
        <v>18681</v>
      </c>
      <c r="U508" s="153" t="s">
        <v>18680</v>
      </c>
      <c r="V508" s="152">
        <v>2015</v>
      </c>
      <c r="W508" s="153" t="s">
        <v>18679</v>
      </c>
      <c r="AA508" s="153" t="s">
        <v>18936</v>
      </c>
      <c r="AB508" s="153" t="s">
        <v>18935</v>
      </c>
      <c r="AC508" s="153" t="s">
        <v>18676</v>
      </c>
      <c r="AD508" s="153" t="s">
        <v>18675</v>
      </c>
      <c r="AE508" s="153" t="s">
        <v>18674</v>
      </c>
      <c r="AF508" s="153" t="s">
        <v>18673</v>
      </c>
      <c r="AG508" s="152">
        <v>1.2999999999999999E-3</v>
      </c>
      <c r="AH508" s="153" t="s">
        <v>12212</v>
      </c>
      <c r="AI508" s="152">
        <v>2015</v>
      </c>
      <c r="AJ508" s="151">
        <v>33970</v>
      </c>
      <c r="AK508" s="147"/>
      <c r="AL508" s="148">
        <f t="shared" si="7"/>
        <v>25.17808219178082</v>
      </c>
    </row>
    <row r="509" spans="1:38" x14ac:dyDescent="0.25">
      <c r="A509" s="152">
        <v>743009</v>
      </c>
      <c r="B509" s="152">
        <v>182728</v>
      </c>
      <c r="C509" s="152">
        <v>150892</v>
      </c>
      <c r="D509" s="152">
        <v>345793</v>
      </c>
      <c r="E509" s="153" t="s">
        <v>18940</v>
      </c>
      <c r="F509" s="153" t="s">
        <v>18939</v>
      </c>
      <c r="G509" s="152">
        <v>29</v>
      </c>
      <c r="H509" s="153" t="s">
        <v>18687</v>
      </c>
      <c r="I509" s="154" t="s">
        <v>18695</v>
      </c>
      <c r="J509" s="153" t="s">
        <v>19749</v>
      </c>
      <c r="K509" s="152">
        <v>1</v>
      </c>
      <c r="L509" s="153" t="s">
        <v>18937</v>
      </c>
      <c r="M509" s="153" t="s">
        <v>509</v>
      </c>
      <c r="N509" s="153" t="s">
        <v>509</v>
      </c>
      <c r="O509" s="152">
        <v>1.5E-3</v>
      </c>
      <c r="P509" s="153" t="s">
        <v>18722</v>
      </c>
      <c r="Q509" s="153" t="s">
        <v>18721</v>
      </c>
      <c r="R509" s="153" t="s">
        <v>18673</v>
      </c>
      <c r="S509" s="152">
        <v>0.37790000000000001</v>
      </c>
      <c r="T509" s="153" t="s">
        <v>18681</v>
      </c>
      <c r="U509" s="153" t="s">
        <v>18680</v>
      </c>
      <c r="V509" s="152">
        <v>2015</v>
      </c>
      <c r="W509" s="153" t="s">
        <v>18679</v>
      </c>
      <c r="AA509" s="153" t="s">
        <v>18936</v>
      </c>
      <c r="AB509" s="153" t="s">
        <v>18935</v>
      </c>
      <c r="AC509" s="153" t="s">
        <v>18676</v>
      </c>
      <c r="AD509" s="153" t="s">
        <v>18675</v>
      </c>
      <c r="AE509" s="153" t="s">
        <v>18674</v>
      </c>
      <c r="AF509" s="153" t="s">
        <v>18673</v>
      </c>
      <c r="AG509" s="152">
        <v>1.1999999999999999E-3</v>
      </c>
      <c r="AH509" s="153" t="s">
        <v>12212</v>
      </c>
      <c r="AI509" s="152">
        <v>2015</v>
      </c>
      <c r="AJ509" s="151">
        <v>35065</v>
      </c>
      <c r="AK509" s="147"/>
      <c r="AL509" s="148">
        <f t="shared" si="7"/>
        <v>22.17808219178082</v>
      </c>
    </row>
    <row r="510" spans="1:38" x14ac:dyDescent="0.25">
      <c r="A510" s="152">
        <v>742982</v>
      </c>
      <c r="B510" s="152">
        <v>189249</v>
      </c>
      <c r="C510" s="152">
        <v>156002</v>
      </c>
      <c r="D510" s="152">
        <v>345793</v>
      </c>
      <c r="E510" s="153" t="s">
        <v>18940</v>
      </c>
      <c r="F510" s="153" t="s">
        <v>18939</v>
      </c>
      <c r="G510" s="152">
        <v>49</v>
      </c>
      <c r="H510" s="153" t="s">
        <v>18687</v>
      </c>
      <c r="I510" s="154" t="s">
        <v>18695</v>
      </c>
      <c r="J510" s="153" t="s">
        <v>19681</v>
      </c>
      <c r="K510" s="152">
        <v>1</v>
      </c>
      <c r="L510" s="153" t="s">
        <v>18866</v>
      </c>
      <c r="M510" s="153" t="s">
        <v>509</v>
      </c>
      <c r="N510" s="153" t="s">
        <v>509</v>
      </c>
      <c r="O510" s="152">
        <v>1.5E-3</v>
      </c>
      <c r="P510" s="153" t="s">
        <v>18745</v>
      </c>
      <c r="Q510" s="153" t="s">
        <v>18744</v>
      </c>
      <c r="R510" s="153" t="s">
        <v>18673</v>
      </c>
      <c r="S510" s="152">
        <v>5.04E-2</v>
      </c>
      <c r="T510" s="153" t="s">
        <v>18681</v>
      </c>
      <c r="U510" s="153" t="s">
        <v>18680</v>
      </c>
      <c r="V510" s="152">
        <v>2015</v>
      </c>
      <c r="W510" s="153" t="s">
        <v>18679</v>
      </c>
      <c r="AA510" s="153" t="s">
        <v>18936</v>
      </c>
      <c r="AB510" s="153" t="s">
        <v>18935</v>
      </c>
      <c r="AC510" s="153" t="s">
        <v>18676</v>
      </c>
      <c r="AD510" s="153" t="s">
        <v>18675</v>
      </c>
      <c r="AE510" s="153" t="s">
        <v>18674</v>
      </c>
      <c r="AF510" s="153" t="s">
        <v>18673</v>
      </c>
      <c r="AG510" s="152">
        <v>1.1000000000000001E-3</v>
      </c>
      <c r="AH510" s="153" t="s">
        <v>12212</v>
      </c>
      <c r="AI510" s="152">
        <v>2015</v>
      </c>
      <c r="AJ510" s="151">
        <v>39092</v>
      </c>
      <c r="AK510" s="147"/>
      <c r="AL510" s="148">
        <f t="shared" si="7"/>
        <v>11.145205479452056</v>
      </c>
    </row>
    <row r="511" spans="1:38" x14ac:dyDescent="0.25">
      <c r="A511" s="152">
        <v>742965</v>
      </c>
      <c r="B511" s="152">
        <v>193937</v>
      </c>
      <c r="C511" s="152">
        <v>159336</v>
      </c>
      <c r="D511" s="152">
        <v>345793</v>
      </c>
      <c r="E511" s="153" t="s">
        <v>18940</v>
      </c>
      <c r="F511" s="153" t="s">
        <v>18939</v>
      </c>
      <c r="G511" s="152">
        <v>53</v>
      </c>
      <c r="H511" s="153" t="s">
        <v>18687</v>
      </c>
      <c r="I511" s="154" t="s">
        <v>18695</v>
      </c>
      <c r="J511" s="153" t="s">
        <v>19568</v>
      </c>
      <c r="K511" s="152">
        <v>1</v>
      </c>
      <c r="L511" s="153" t="s">
        <v>18866</v>
      </c>
      <c r="M511" s="153" t="s">
        <v>509</v>
      </c>
      <c r="N511" s="153" t="s">
        <v>509</v>
      </c>
      <c r="O511" s="152">
        <v>1.5E-3</v>
      </c>
      <c r="P511" s="153" t="s">
        <v>18722</v>
      </c>
      <c r="Q511" s="153" t="s">
        <v>18721</v>
      </c>
      <c r="R511" s="153" t="s">
        <v>18673</v>
      </c>
      <c r="S511" s="152">
        <v>1.7903</v>
      </c>
      <c r="T511" s="153" t="s">
        <v>18681</v>
      </c>
      <c r="U511" s="153" t="s">
        <v>18680</v>
      </c>
      <c r="V511" s="152">
        <v>2015</v>
      </c>
      <c r="W511" s="153" t="s">
        <v>18679</v>
      </c>
      <c r="AA511" s="153" t="s">
        <v>18936</v>
      </c>
      <c r="AB511" s="153" t="s">
        <v>18935</v>
      </c>
      <c r="AC511" s="153" t="s">
        <v>18676</v>
      </c>
      <c r="AD511" s="153" t="s">
        <v>18675</v>
      </c>
      <c r="AE511" s="153" t="s">
        <v>18674</v>
      </c>
      <c r="AF511" s="153" t="s">
        <v>18673</v>
      </c>
      <c r="AG511" s="152">
        <v>8.9999999999999998E-4</v>
      </c>
      <c r="AH511" s="153" t="s">
        <v>12212</v>
      </c>
      <c r="AI511" s="152">
        <v>2015</v>
      </c>
      <c r="AJ511" s="151">
        <v>40525</v>
      </c>
      <c r="AK511" s="147"/>
      <c r="AL511" s="148">
        <f t="shared" si="7"/>
        <v>7.2191780821917808</v>
      </c>
    </row>
    <row r="512" spans="1:38" x14ac:dyDescent="0.25">
      <c r="A512" s="152">
        <v>742986</v>
      </c>
      <c r="B512" s="152">
        <v>189248</v>
      </c>
      <c r="C512" s="152">
        <v>156001</v>
      </c>
      <c r="D512" s="152">
        <v>345793</v>
      </c>
      <c r="E512" s="153" t="s">
        <v>18940</v>
      </c>
      <c r="F512" s="153" t="s">
        <v>18939</v>
      </c>
      <c r="G512" s="152">
        <v>48</v>
      </c>
      <c r="H512" s="153" t="s">
        <v>18687</v>
      </c>
      <c r="I512" s="154" t="s">
        <v>18695</v>
      </c>
      <c r="J512" s="153" t="s">
        <v>19566</v>
      </c>
      <c r="K512" s="152">
        <v>1</v>
      </c>
      <c r="L512" s="153" t="s">
        <v>18937</v>
      </c>
      <c r="M512" s="153" t="s">
        <v>509</v>
      </c>
      <c r="N512" s="153" t="s">
        <v>509</v>
      </c>
      <c r="O512" s="152">
        <v>1.5E-3</v>
      </c>
      <c r="P512" s="153" t="s">
        <v>18722</v>
      </c>
      <c r="Q512" s="153" t="s">
        <v>18721</v>
      </c>
      <c r="R512" s="153" t="s">
        <v>18673</v>
      </c>
      <c r="S512" s="152">
        <v>1.5911</v>
      </c>
      <c r="T512" s="153" t="s">
        <v>18681</v>
      </c>
      <c r="U512" s="153" t="s">
        <v>18680</v>
      </c>
      <c r="V512" s="152">
        <v>2015</v>
      </c>
      <c r="W512" s="153" t="s">
        <v>18679</v>
      </c>
      <c r="AA512" s="153" t="s">
        <v>18936</v>
      </c>
      <c r="AB512" s="153" t="s">
        <v>18935</v>
      </c>
      <c r="AC512" s="153" t="s">
        <v>18676</v>
      </c>
      <c r="AD512" s="153" t="s">
        <v>18675</v>
      </c>
      <c r="AE512" s="153" t="s">
        <v>18674</v>
      </c>
      <c r="AF512" s="153" t="s">
        <v>18673</v>
      </c>
      <c r="AG512" s="152">
        <v>8.9999999999999998E-4</v>
      </c>
      <c r="AH512" s="153" t="s">
        <v>12212</v>
      </c>
      <c r="AI512" s="152">
        <v>2015</v>
      </c>
      <c r="AJ512" s="151">
        <v>39546</v>
      </c>
      <c r="AK512" s="147"/>
      <c r="AL512" s="148">
        <f t="shared" si="7"/>
        <v>9.9013698630136986</v>
      </c>
    </row>
    <row r="513" spans="1:38" x14ac:dyDescent="0.25">
      <c r="A513" s="152">
        <v>750282</v>
      </c>
      <c r="B513" s="152">
        <v>189243</v>
      </c>
      <c r="C513" s="152">
        <v>155996</v>
      </c>
      <c r="D513" s="152">
        <v>51826</v>
      </c>
      <c r="E513" s="153" t="s">
        <v>19402</v>
      </c>
      <c r="F513" s="153" t="s">
        <v>18939</v>
      </c>
      <c r="G513" s="152">
        <v>8</v>
      </c>
      <c r="H513" s="153" t="s">
        <v>18687</v>
      </c>
      <c r="I513" s="154" t="s">
        <v>18695</v>
      </c>
      <c r="J513" s="153" t="s">
        <v>19491</v>
      </c>
      <c r="K513" s="152">
        <v>1</v>
      </c>
      <c r="L513" s="153" t="s">
        <v>18937</v>
      </c>
      <c r="M513" s="153" t="s">
        <v>509</v>
      </c>
      <c r="N513" s="153" t="s">
        <v>509</v>
      </c>
      <c r="O513" s="152">
        <v>1.5E-3</v>
      </c>
      <c r="P513" s="153" t="s">
        <v>18745</v>
      </c>
      <c r="Q513" s="153" t="s">
        <v>18744</v>
      </c>
      <c r="R513" s="153" t="s">
        <v>18673</v>
      </c>
      <c r="S513" s="152">
        <v>0.2266</v>
      </c>
      <c r="T513" s="153" t="s">
        <v>18681</v>
      </c>
      <c r="U513" s="153" t="s">
        <v>18680</v>
      </c>
      <c r="V513" s="152">
        <v>2015</v>
      </c>
      <c r="W513" s="153" t="s">
        <v>18679</v>
      </c>
      <c r="AA513" s="153" t="s">
        <v>18887</v>
      </c>
      <c r="AB513" s="153" t="s">
        <v>18886</v>
      </c>
      <c r="AC513" s="153" t="s">
        <v>18676</v>
      </c>
      <c r="AD513" s="153" t="s">
        <v>18675</v>
      </c>
      <c r="AE513" s="153" t="s">
        <v>18674</v>
      </c>
      <c r="AF513" s="153" t="s">
        <v>18673</v>
      </c>
      <c r="AG513" s="152">
        <v>6.9999999999999999E-4</v>
      </c>
      <c r="AH513" s="153" t="s">
        <v>12212</v>
      </c>
      <c r="AI513" s="152">
        <v>2015</v>
      </c>
      <c r="AJ513" s="151">
        <v>39538</v>
      </c>
      <c r="AK513" s="147"/>
      <c r="AL513" s="148">
        <f t="shared" si="7"/>
        <v>9.9232876712328775</v>
      </c>
    </row>
    <row r="514" spans="1:38" x14ac:dyDescent="0.25">
      <c r="A514" s="152">
        <v>742973</v>
      </c>
      <c r="B514" s="152">
        <v>193935</v>
      </c>
      <c r="C514" s="152">
        <v>159334</v>
      </c>
      <c r="D514" s="152">
        <v>345793</v>
      </c>
      <c r="E514" s="153" t="s">
        <v>18940</v>
      </c>
      <c r="F514" s="153" t="s">
        <v>18939</v>
      </c>
      <c r="G514" s="152">
        <v>51</v>
      </c>
      <c r="H514" s="153" t="s">
        <v>18687</v>
      </c>
      <c r="I514" s="154" t="s">
        <v>18695</v>
      </c>
      <c r="J514" s="153" t="s">
        <v>19458</v>
      </c>
      <c r="K514" s="152">
        <v>1</v>
      </c>
      <c r="L514" s="153" t="s">
        <v>18866</v>
      </c>
      <c r="M514" s="153" t="s">
        <v>509</v>
      </c>
      <c r="N514" s="153" t="s">
        <v>509</v>
      </c>
      <c r="O514" s="152">
        <v>1.5E-3</v>
      </c>
      <c r="P514" s="153" t="s">
        <v>18745</v>
      </c>
      <c r="Q514" s="153" t="s">
        <v>18744</v>
      </c>
      <c r="R514" s="153" t="s">
        <v>18673</v>
      </c>
      <c r="S514" s="152">
        <v>3.1199999999999999E-2</v>
      </c>
      <c r="T514" s="153" t="s">
        <v>18681</v>
      </c>
      <c r="U514" s="153" t="s">
        <v>18680</v>
      </c>
      <c r="V514" s="152">
        <v>2015</v>
      </c>
      <c r="W514" s="153" t="s">
        <v>18679</v>
      </c>
      <c r="AA514" s="153" t="s">
        <v>18936</v>
      </c>
      <c r="AB514" s="153" t="s">
        <v>18935</v>
      </c>
      <c r="AC514" s="153" t="s">
        <v>18676</v>
      </c>
      <c r="AD514" s="153" t="s">
        <v>18675</v>
      </c>
      <c r="AE514" s="153" t="s">
        <v>18674</v>
      </c>
      <c r="AF514" s="153" t="s">
        <v>18673</v>
      </c>
      <c r="AG514" s="152">
        <v>6.9999999999999999E-4</v>
      </c>
      <c r="AH514" s="153" t="s">
        <v>12212</v>
      </c>
      <c r="AI514" s="152">
        <v>2015</v>
      </c>
      <c r="AJ514" s="151">
        <v>40603</v>
      </c>
      <c r="AK514" s="147"/>
      <c r="AL514" s="148">
        <f t="shared" si="7"/>
        <v>7.0054794520547947</v>
      </c>
    </row>
    <row r="515" spans="1:38" x14ac:dyDescent="0.25">
      <c r="A515" s="152">
        <v>750286</v>
      </c>
      <c r="B515" s="152">
        <v>182744</v>
      </c>
      <c r="C515" s="152">
        <v>150908</v>
      </c>
      <c r="D515" s="152">
        <v>51826</v>
      </c>
      <c r="E515" s="153" t="s">
        <v>19402</v>
      </c>
      <c r="F515" s="153" t="s">
        <v>18939</v>
      </c>
      <c r="G515" s="152">
        <v>5</v>
      </c>
      <c r="H515" s="153" t="s">
        <v>18687</v>
      </c>
      <c r="I515" s="154" t="s">
        <v>18695</v>
      </c>
      <c r="J515" s="153" t="s">
        <v>19401</v>
      </c>
      <c r="K515" s="152">
        <v>1</v>
      </c>
      <c r="L515" s="153" t="s">
        <v>18937</v>
      </c>
      <c r="M515" s="153" t="s">
        <v>509</v>
      </c>
      <c r="N515" s="153" t="s">
        <v>509</v>
      </c>
      <c r="O515" s="152">
        <v>1.5E-3</v>
      </c>
      <c r="P515" s="153" t="s">
        <v>18745</v>
      </c>
      <c r="Q515" s="153" t="s">
        <v>18744</v>
      </c>
      <c r="R515" s="153" t="s">
        <v>18673</v>
      </c>
      <c r="S515" s="152">
        <v>0.2036</v>
      </c>
      <c r="T515" s="153" t="s">
        <v>18681</v>
      </c>
      <c r="U515" s="153" t="s">
        <v>18680</v>
      </c>
      <c r="V515" s="152">
        <v>2015</v>
      </c>
      <c r="W515" s="153" t="s">
        <v>18679</v>
      </c>
      <c r="AA515" s="153" t="s">
        <v>18887</v>
      </c>
      <c r="AB515" s="153" t="s">
        <v>18886</v>
      </c>
      <c r="AC515" s="153" t="s">
        <v>18676</v>
      </c>
      <c r="AD515" s="153" t="s">
        <v>18675</v>
      </c>
      <c r="AE515" s="153" t="s">
        <v>18674</v>
      </c>
      <c r="AF515" s="153" t="s">
        <v>18673</v>
      </c>
      <c r="AG515" s="152">
        <v>5.9999999999999995E-4</v>
      </c>
      <c r="AH515" s="153" t="s">
        <v>12212</v>
      </c>
      <c r="AI515" s="152">
        <v>2015</v>
      </c>
      <c r="AJ515" s="151">
        <v>38978</v>
      </c>
      <c r="AK515" s="147"/>
      <c r="AL515" s="148">
        <f t="shared" ref="AL515:AL578" si="8">($AO$3-AJ515)/365</f>
        <v>11.457534246575342</v>
      </c>
    </row>
    <row r="516" spans="1:38" x14ac:dyDescent="0.25">
      <c r="A516" s="152">
        <v>743001</v>
      </c>
      <c r="B516" s="152">
        <v>182732</v>
      </c>
      <c r="C516" s="152">
        <v>150896</v>
      </c>
      <c r="D516" s="152">
        <v>345793</v>
      </c>
      <c r="E516" s="153" t="s">
        <v>18940</v>
      </c>
      <c r="F516" s="153" t="s">
        <v>18939</v>
      </c>
      <c r="G516" s="152">
        <v>33</v>
      </c>
      <c r="H516" s="153" t="s">
        <v>18687</v>
      </c>
      <c r="I516" s="154" t="s">
        <v>18695</v>
      </c>
      <c r="J516" s="153" t="s">
        <v>19204</v>
      </c>
      <c r="K516" s="152">
        <v>1</v>
      </c>
      <c r="L516" s="153" t="s">
        <v>18937</v>
      </c>
      <c r="M516" s="153" t="s">
        <v>509</v>
      </c>
      <c r="N516" s="153" t="s">
        <v>509</v>
      </c>
      <c r="O516" s="152">
        <v>1.5E-3</v>
      </c>
      <c r="P516" s="153" t="s">
        <v>18722</v>
      </c>
      <c r="Q516" s="153" t="s">
        <v>18721</v>
      </c>
      <c r="R516" s="153" t="s">
        <v>18673</v>
      </c>
      <c r="S516" s="152">
        <v>0.61780000000000002</v>
      </c>
      <c r="T516" s="153" t="s">
        <v>18681</v>
      </c>
      <c r="U516" s="153" t="s">
        <v>18680</v>
      </c>
      <c r="V516" s="152">
        <v>2015</v>
      </c>
      <c r="W516" s="153" t="s">
        <v>18679</v>
      </c>
      <c r="AA516" s="153" t="s">
        <v>18936</v>
      </c>
      <c r="AB516" s="153" t="s">
        <v>18935</v>
      </c>
      <c r="AC516" s="153" t="s">
        <v>18676</v>
      </c>
      <c r="AD516" s="153" t="s">
        <v>18675</v>
      </c>
      <c r="AE516" s="153" t="s">
        <v>18674</v>
      </c>
      <c r="AF516" s="153" t="s">
        <v>18673</v>
      </c>
      <c r="AG516" s="152">
        <v>4.0000000000000002E-4</v>
      </c>
      <c r="AH516" s="153" t="s">
        <v>12212</v>
      </c>
      <c r="AI516" s="152">
        <v>2015</v>
      </c>
      <c r="AJ516" s="151">
        <v>38961</v>
      </c>
      <c r="AK516" s="147"/>
      <c r="AL516" s="148">
        <f t="shared" si="8"/>
        <v>11.504109589041096</v>
      </c>
    </row>
    <row r="517" spans="1:38" x14ac:dyDescent="0.25">
      <c r="A517" s="152">
        <v>743005</v>
      </c>
      <c r="B517" s="152">
        <v>182731</v>
      </c>
      <c r="C517" s="152">
        <v>150895</v>
      </c>
      <c r="D517" s="152">
        <v>345793</v>
      </c>
      <c r="E517" s="153" t="s">
        <v>18940</v>
      </c>
      <c r="F517" s="153" t="s">
        <v>18939</v>
      </c>
      <c r="G517" s="152">
        <v>32</v>
      </c>
      <c r="H517" s="153" t="s">
        <v>18687</v>
      </c>
      <c r="I517" s="154" t="s">
        <v>18695</v>
      </c>
      <c r="J517" s="153" t="s">
        <v>19203</v>
      </c>
      <c r="K517" s="152">
        <v>1</v>
      </c>
      <c r="L517" s="153" t="s">
        <v>18937</v>
      </c>
      <c r="M517" s="153" t="s">
        <v>509</v>
      </c>
      <c r="N517" s="153" t="s">
        <v>509</v>
      </c>
      <c r="O517" s="152">
        <v>1.5E-3</v>
      </c>
      <c r="P517" s="153" t="s">
        <v>18722</v>
      </c>
      <c r="Q517" s="153" t="s">
        <v>18721</v>
      </c>
      <c r="R517" s="153" t="s">
        <v>18673</v>
      </c>
      <c r="S517" s="152">
        <v>0.72030000000000005</v>
      </c>
      <c r="T517" s="153" t="s">
        <v>18681</v>
      </c>
      <c r="U517" s="153" t="s">
        <v>18680</v>
      </c>
      <c r="V517" s="152">
        <v>2015</v>
      </c>
      <c r="W517" s="153" t="s">
        <v>18679</v>
      </c>
      <c r="AA517" s="153" t="s">
        <v>18936</v>
      </c>
      <c r="AB517" s="153" t="s">
        <v>18935</v>
      </c>
      <c r="AC517" s="153" t="s">
        <v>18676</v>
      </c>
      <c r="AD517" s="153" t="s">
        <v>18675</v>
      </c>
      <c r="AE517" s="153" t="s">
        <v>18674</v>
      </c>
      <c r="AF517" s="153" t="s">
        <v>18673</v>
      </c>
      <c r="AG517" s="152">
        <v>4.0000000000000002E-4</v>
      </c>
      <c r="AH517" s="153" t="s">
        <v>12212</v>
      </c>
      <c r="AI517" s="152">
        <v>2015</v>
      </c>
      <c r="AJ517" s="151">
        <v>38961</v>
      </c>
      <c r="AK517" s="147"/>
      <c r="AL517" s="148">
        <f t="shared" si="8"/>
        <v>11.504109589041096</v>
      </c>
    </row>
    <row r="518" spans="1:38" x14ac:dyDescent="0.25">
      <c r="A518" s="152">
        <v>742969</v>
      </c>
      <c r="B518" s="152">
        <v>193936</v>
      </c>
      <c r="C518" s="152">
        <v>159335</v>
      </c>
      <c r="D518" s="152">
        <v>345793</v>
      </c>
      <c r="E518" s="153" t="s">
        <v>18940</v>
      </c>
      <c r="F518" s="153" t="s">
        <v>18939</v>
      </c>
      <c r="G518" s="152">
        <v>52</v>
      </c>
      <c r="H518" s="153" t="s">
        <v>18687</v>
      </c>
      <c r="I518" s="154" t="s">
        <v>18695</v>
      </c>
      <c r="J518" s="153" t="s">
        <v>19034</v>
      </c>
      <c r="K518" s="152">
        <v>1</v>
      </c>
      <c r="L518" s="153" t="s">
        <v>18866</v>
      </c>
      <c r="M518" s="153" t="s">
        <v>509</v>
      </c>
      <c r="N518" s="153" t="s">
        <v>509</v>
      </c>
      <c r="O518" s="152">
        <v>1.5E-3</v>
      </c>
      <c r="P518" s="153" t="s">
        <v>18722</v>
      </c>
      <c r="Q518" s="153" t="s">
        <v>18721</v>
      </c>
      <c r="R518" s="153" t="s">
        <v>18673</v>
      </c>
      <c r="S518" s="152">
        <v>0.41660000000000003</v>
      </c>
      <c r="T518" s="153" t="s">
        <v>18681</v>
      </c>
      <c r="U518" s="153" t="s">
        <v>18680</v>
      </c>
      <c r="V518" s="152">
        <v>2015</v>
      </c>
      <c r="W518" s="153" t="s">
        <v>18679</v>
      </c>
      <c r="AA518" s="153" t="s">
        <v>18936</v>
      </c>
      <c r="AB518" s="153" t="s">
        <v>18935</v>
      </c>
      <c r="AC518" s="153" t="s">
        <v>18676</v>
      </c>
      <c r="AD518" s="153" t="s">
        <v>18675</v>
      </c>
      <c r="AE518" s="153" t="s">
        <v>18674</v>
      </c>
      <c r="AF518" s="153" t="s">
        <v>18673</v>
      </c>
      <c r="AG518" s="152">
        <v>2.0000000000000001E-4</v>
      </c>
      <c r="AH518" s="153" t="s">
        <v>12212</v>
      </c>
      <c r="AI518" s="152">
        <v>2015</v>
      </c>
      <c r="AJ518" s="151">
        <v>40402</v>
      </c>
      <c r="AK518" s="147"/>
      <c r="AL518" s="148">
        <f t="shared" si="8"/>
        <v>7.5561643835616437</v>
      </c>
    </row>
    <row r="519" spans="1:38" x14ac:dyDescent="0.25">
      <c r="A519" s="152">
        <v>742990</v>
      </c>
      <c r="B519" s="152">
        <v>189247</v>
      </c>
      <c r="C519" s="152">
        <v>156000</v>
      </c>
      <c r="D519" s="152">
        <v>345793</v>
      </c>
      <c r="E519" s="153" t="s">
        <v>18940</v>
      </c>
      <c r="F519" s="153" t="s">
        <v>18939</v>
      </c>
      <c r="G519" s="152">
        <v>47</v>
      </c>
      <c r="H519" s="153" t="s">
        <v>18687</v>
      </c>
      <c r="I519" s="154" t="s">
        <v>18695</v>
      </c>
      <c r="J519" s="153" t="s">
        <v>18938</v>
      </c>
      <c r="K519" s="152">
        <v>1</v>
      </c>
      <c r="L519" s="153" t="s">
        <v>18937</v>
      </c>
      <c r="M519" s="153" t="s">
        <v>509</v>
      </c>
      <c r="N519" s="153" t="s">
        <v>509</v>
      </c>
      <c r="O519" s="152">
        <v>1.5E-3</v>
      </c>
      <c r="P519" s="153" t="s">
        <v>18722</v>
      </c>
      <c r="Q519" s="153" t="s">
        <v>18721</v>
      </c>
      <c r="R519" s="153" t="s">
        <v>18673</v>
      </c>
      <c r="S519" s="152">
        <v>0.1822</v>
      </c>
      <c r="T519" s="153" t="s">
        <v>18681</v>
      </c>
      <c r="U519" s="153" t="s">
        <v>18680</v>
      </c>
      <c r="V519" s="152">
        <v>2015</v>
      </c>
      <c r="W519" s="153" t="s">
        <v>18679</v>
      </c>
      <c r="AA519" s="153" t="s">
        <v>18936</v>
      </c>
      <c r="AB519" s="153" t="s">
        <v>18935</v>
      </c>
      <c r="AC519" s="153" t="s">
        <v>18676</v>
      </c>
      <c r="AD519" s="153" t="s">
        <v>18675</v>
      </c>
      <c r="AE519" s="153" t="s">
        <v>18674</v>
      </c>
      <c r="AF519" s="153" t="s">
        <v>18673</v>
      </c>
      <c r="AG519" s="152">
        <v>1E-4</v>
      </c>
      <c r="AH519" s="153" t="s">
        <v>12212</v>
      </c>
      <c r="AI519" s="152">
        <v>2015</v>
      </c>
      <c r="AJ519" s="151">
        <v>39990</v>
      </c>
      <c r="AK519" s="147"/>
      <c r="AL519" s="148">
        <f t="shared" si="8"/>
        <v>8.6849315068493151</v>
      </c>
    </row>
    <row r="520" spans="1:38" x14ac:dyDescent="0.25">
      <c r="A520" s="152">
        <v>751816</v>
      </c>
      <c r="B520" s="152">
        <v>193539</v>
      </c>
      <c r="C520" s="152">
        <v>159046</v>
      </c>
      <c r="D520" s="152">
        <v>524874</v>
      </c>
      <c r="E520" s="153" t="s">
        <v>19595</v>
      </c>
      <c r="F520" s="153" t="s">
        <v>19594</v>
      </c>
      <c r="G520" s="152">
        <v>1</v>
      </c>
      <c r="H520" s="153" t="s">
        <v>18687</v>
      </c>
      <c r="I520" s="154" t="s">
        <v>18695</v>
      </c>
      <c r="J520" s="153" t="s">
        <v>19593</v>
      </c>
      <c r="K520" s="152">
        <v>1</v>
      </c>
      <c r="L520" s="153" t="s">
        <v>18937</v>
      </c>
      <c r="M520" s="153" t="s">
        <v>509</v>
      </c>
      <c r="N520" s="153" t="s">
        <v>509</v>
      </c>
      <c r="O520" s="152">
        <v>1.5E-3</v>
      </c>
      <c r="P520" s="153" t="s">
        <v>18722</v>
      </c>
      <c r="Q520" s="153" t="s">
        <v>18721</v>
      </c>
      <c r="R520" s="153" t="s">
        <v>18673</v>
      </c>
      <c r="S520" s="152">
        <v>0.26950000000000002</v>
      </c>
      <c r="T520" s="153" t="s">
        <v>18681</v>
      </c>
      <c r="U520" s="153" t="s">
        <v>18680</v>
      </c>
      <c r="V520" s="152">
        <v>2015</v>
      </c>
      <c r="W520" s="153" t="s">
        <v>18679</v>
      </c>
      <c r="AA520" s="153" t="s">
        <v>19592</v>
      </c>
      <c r="AB520" s="153" t="s">
        <v>19591</v>
      </c>
      <c r="AC520" s="153" t="s">
        <v>18676</v>
      </c>
      <c r="AD520" s="153" t="s">
        <v>18675</v>
      </c>
      <c r="AE520" s="153" t="s">
        <v>18674</v>
      </c>
      <c r="AF520" s="153" t="s">
        <v>18673</v>
      </c>
      <c r="AG520" s="152">
        <v>8.9999999999999998E-4</v>
      </c>
      <c r="AH520" s="153" t="s">
        <v>12212</v>
      </c>
      <c r="AI520" s="152">
        <v>2015</v>
      </c>
      <c r="AJ520" s="151">
        <v>40437</v>
      </c>
      <c r="AK520" s="147"/>
      <c r="AL520" s="148">
        <f t="shared" si="8"/>
        <v>7.4602739726027396</v>
      </c>
    </row>
    <row r="521" spans="1:38" x14ac:dyDescent="0.25">
      <c r="A521" s="152">
        <v>725502</v>
      </c>
      <c r="B521" s="152">
        <v>192128</v>
      </c>
      <c r="C521" s="152">
        <v>157129</v>
      </c>
      <c r="D521" s="152">
        <v>372238</v>
      </c>
      <c r="E521" s="153" t="s">
        <v>18790</v>
      </c>
      <c r="F521" s="153" t="s">
        <v>18789</v>
      </c>
      <c r="G521" s="152">
        <v>43</v>
      </c>
      <c r="H521" s="153" t="s">
        <v>18687</v>
      </c>
      <c r="I521" s="154" t="s">
        <v>18718</v>
      </c>
      <c r="J521" s="153" t="s">
        <v>21132</v>
      </c>
      <c r="K521" s="152">
        <v>2</v>
      </c>
      <c r="L521" s="153" t="s">
        <v>18684</v>
      </c>
      <c r="M521" s="153" t="s">
        <v>509</v>
      </c>
      <c r="N521" s="153" t="s">
        <v>509</v>
      </c>
      <c r="O521" s="152">
        <v>1.5E-3</v>
      </c>
      <c r="P521" s="153" t="s">
        <v>21131</v>
      </c>
      <c r="Q521" s="153" t="s">
        <v>21130</v>
      </c>
      <c r="R521" s="153" t="s">
        <v>18673</v>
      </c>
      <c r="S521" s="152">
        <v>19.386600000000001</v>
      </c>
      <c r="T521" s="153" t="s">
        <v>18681</v>
      </c>
      <c r="U521" s="153" t="s">
        <v>18680</v>
      </c>
      <c r="V521" s="152">
        <v>2015</v>
      </c>
      <c r="W521" s="153" t="s">
        <v>18679</v>
      </c>
      <c r="AA521" s="153" t="s">
        <v>18787</v>
      </c>
      <c r="AB521" s="153" t="s">
        <v>18786</v>
      </c>
      <c r="AC521" s="153" t="s">
        <v>18676</v>
      </c>
      <c r="AD521" s="153" t="s">
        <v>18675</v>
      </c>
      <c r="AE521" s="153" t="s">
        <v>18674</v>
      </c>
      <c r="AF521" s="153" t="s">
        <v>18673</v>
      </c>
      <c r="AG521" s="152">
        <v>1.29E-2</v>
      </c>
      <c r="AH521" s="153" t="s">
        <v>12212</v>
      </c>
      <c r="AI521" s="152">
        <v>2015</v>
      </c>
      <c r="AJ521" s="151">
        <v>40526</v>
      </c>
      <c r="AK521" s="147"/>
      <c r="AL521" s="148">
        <f t="shared" si="8"/>
        <v>7.2164383561643834</v>
      </c>
    </row>
    <row r="522" spans="1:38" x14ac:dyDescent="0.25">
      <c r="A522" s="152">
        <v>725519</v>
      </c>
      <c r="B522" s="152">
        <v>150260</v>
      </c>
      <c r="C522" s="152">
        <v>124865</v>
      </c>
      <c r="D522" s="152">
        <v>372238</v>
      </c>
      <c r="E522" s="153" t="s">
        <v>18790</v>
      </c>
      <c r="F522" s="153" t="s">
        <v>18789</v>
      </c>
      <c r="G522" s="152">
        <v>10</v>
      </c>
      <c r="H522" s="153" t="s">
        <v>18687</v>
      </c>
      <c r="I522" s="154" t="s">
        <v>18695</v>
      </c>
      <c r="J522" s="153" t="s">
        <v>20004</v>
      </c>
      <c r="K522" s="152">
        <v>1</v>
      </c>
      <c r="L522" s="153" t="s">
        <v>18684</v>
      </c>
      <c r="M522" s="153" t="s">
        <v>509</v>
      </c>
      <c r="N522" s="153" t="s">
        <v>509</v>
      </c>
      <c r="O522" s="152">
        <v>1.5E-3</v>
      </c>
      <c r="P522" s="153" t="s">
        <v>18707</v>
      </c>
      <c r="Q522" s="153" t="s">
        <v>18706</v>
      </c>
      <c r="R522" s="153" t="s">
        <v>18673</v>
      </c>
      <c r="S522" s="152">
        <v>0.24099999999999999</v>
      </c>
      <c r="T522" s="153" t="s">
        <v>18681</v>
      </c>
      <c r="U522" s="153" t="s">
        <v>18680</v>
      </c>
      <c r="V522" s="152">
        <v>2015</v>
      </c>
      <c r="W522" s="153" t="s">
        <v>18679</v>
      </c>
      <c r="AA522" s="153" t="s">
        <v>18787</v>
      </c>
      <c r="AB522" s="153" t="s">
        <v>18786</v>
      </c>
      <c r="AC522" s="153" t="s">
        <v>18676</v>
      </c>
      <c r="AD522" s="153" t="s">
        <v>18675</v>
      </c>
      <c r="AE522" s="153" t="s">
        <v>18674</v>
      </c>
      <c r="AF522" s="153" t="s">
        <v>18673</v>
      </c>
      <c r="AG522" s="152">
        <v>1.6999999999999999E-3</v>
      </c>
      <c r="AH522" s="153" t="s">
        <v>12212</v>
      </c>
      <c r="AI522" s="152">
        <v>2015</v>
      </c>
      <c r="AJ522" s="151">
        <v>36281</v>
      </c>
      <c r="AK522" s="147"/>
      <c r="AL522" s="148">
        <f t="shared" si="8"/>
        <v>18.846575342465755</v>
      </c>
    </row>
    <row r="523" spans="1:38" x14ac:dyDescent="0.25">
      <c r="A523" s="152">
        <v>725490</v>
      </c>
      <c r="B523" s="152">
        <v>150259</v>
      </c>
      <c r="C523" s="152">
        <v>124864</v>
      </c>
      <c r="D523" s="152">
        <v>372238</v>
      </c>
      <c r="E523" s="153" t="s">
        <v>18790</v>
      </c>
      <c r="F523" s="153" t="s">
        <v>18789</v>
      </c>
      <c r="G523" s="152">
        <v>5</v>
      </c>
      <c r="H523" s="153" t="s">
        <v>18687</v>
      </c>
      <c r="I523" s="154" t="s">
        <v>18695</v>
      </c>
      <c r="J523" s="153" t="s">
        <v>20002</v>
      </c>
      <c r="K523" s="152">
        <v>1</v>
      </c>
      <c r="L523" s="153" t="s">
        <v>18684</v>
      </c>
      <c r="M523" s="153" t="s">
        <v>509</v>
      </c>
      <c r="N523" s="153" t="s">
        <v>509</v>
      </c>
      <c r="O523" s="152">
        <v>1.5E-3</v>
      </c>
      <c r="P523" s="153" t="s">
        <v>18707</v>
      </c>
      <c r="Q523" s="153" t="s">
        <v>18706</v>
      </c>
      <c r="R523" s="153" t="s">
        <v>18673</v>
      </c>
      <c r="S523" s="152">
        <v>0.24399999999999999</v>
      </c>
      <c r="T523" s="153" t="s">
        <v>18681</v>
      </c>
      <c r="U523" s="153" t="s">
        <v>18680</v>
      </c>
      <c r="V523" s="152">
        <v>2015</v>
      </c>
      <c r="W523" s="153" t="s">
        <v>18679</v>
      </c>
      <c r="AA523" s="153" t="s">
        <v>18787</v>
      </c>
      <c r="AB523" s="153" t="s">
        <v>18786</v>
      </c>
      <c r="AC523" s="153" t="s">
        <v>18676</v>
      </c>
      <c r="AD523" s="153" t="s">
        <v>18675</v>
      </c>
      <c r="AE523" s="153" t="s">
        <v>18674</v>
      </c>
      <c r="AF523" s="153" t="s">
        <v>18673</v>
      </c>
      <c r="AG523" s="152">
        <v>1.6999999999999999E-3</v>
      </c>
      <c r="AH523" s="153" t="s">
        <v>12212</v>
      </c>
      <c r="AI523" s="152">
        <v>2015</v>
      </c>
      <c r="AJ523" s="151">
        <v>33543</v>
      </c>
      <c r="AK523" s="147"/>
      <c r="AL523" s="148">
        <f t="shared" si="8"/>
        <v>26.347945205479451</v>
      </c>
    </row>
    <row r="524" spans="1:38" x14ac:dyDescent="0.25">
      <c r="A524" s="152">
        <v>725506</v>
      </c>
      <c r="B524" s="152">
        <v>150258</v>
      </c>
      <c r="C524" s="152">
        <v>124863</v>
      </c>
      <c r="D524" s="152">
        <v>372238</v>
      </c>
      <c r="E524" s="153" t="s">
        <v>18790</v>
      </c>
      <c r="F524" s="153" t="s">
        <v>18789</v>
      </c>
      <c r="G524" s="152">
        <v>4</v>
      </c>
      <c r="H524" s="153" t="s">
        <v>18687</v>
      </c>
      <c r="I524" s="154" t="s">
        <v>18695</v>
      </c>
      <c r="J524" s="153" t="s">
        <v>19536</v>
      </c>
      <c r="K524" s="152">
        <v>1</v>
      </c>
      <c r="L524" s="153" t="s">
        <v>18684</v>
      </c>
      <c r="M524" s="153" t="s">
        <v>509</v>
      </c>
      <c r="N524" s="153" t="s">
        <v>509</v>
      </c>
      <c r="O524" s="152">
        <v>1.5E-3</v>
      </c>
      <c r="P524" s="153" t="s">
        <v>18745</v>
      </c>
      <c r="Q524" s="153" t="s">
        <v>18744</v>
      </c>
      <c r="R524" s="153" t="s">
        <v>18673</v>
      </c>
      <c r="S524" s="152">
        <v>3.6999999999999998E-2</v>
      </c>
      <c r="T524" s="153" t="s">
        <v>18681</v>
      </c>
      <c r="U524" s="153" t="s">
        <v>18680</v>
      </c>
      <c r="V524" s="152">
        <v>2015</v>
      </c>
      <c r="W524" s="153" t="s">
        <v>18679</v>
      </c>
      <c r="AA524" s="153" t="s">
        <v>18787</v>
      </c>
      <c r="AB524" s="153" t="s">
        <v>18786</v>
      </c>
      <c r="AC524" s="153" t="s">
        <v>18676</v>
      </c>
      <c r="AD524" s="153" t="s">
        <v>18675</v>
      </c>
      <c r="AE524" s="153" t="s">
        <v>18674</v>
      </c>
      <c r="AF524" s="153" t="s">
        <v>18673</v>
      </c>
      <c r="AG524" s="152">
        <v>8.0000000000000004E-4</v>
      </c>
      <c r="AH524" s="153" t="s">
        <v>12212</v>
      </c>
      <c r="AI524" s="152">
        <v>2015</v>
      </c>
      <c r="AJ524" s="151">
        <v>30317</v>
      </c>
      <c r="AK524" s="147"/>
      <c r="AL524" s="148">
        <f t="shared" si="8"/>
        <v>35.186301369863017</v>
      </c>
    </row>
    <row r="525" spans="1:38" x14ac:dyDescent="0.25">
      <c r="A525" s="152">
        <v>725510</v>
      </c>
      <c r="B525" s="152">
        <v>150257</v>
      </c>
      <c r="C525" s="152">
        <v>124862</v>
      </c>
      <c r="D525" s="152">
        <v>372238</v>
      </c>
      <c r="E525" s="153" t="s">
        <v>18790</v>
      </c>
      <c r="F525" s="153" t="s">
        <v>18789</v>
      </c>
      <c r="G525" s="152">
        <v>3</v>
      </c>
      <c r="H525" s="153" t="s">
        <v>18687</v>
      </c>
      <c r="I525" s="154" t="s">
        <v>18695</v>
      </c>
      <c r="J525" s="153" t="s">
        <v>19143</v>
      </c>
      <c r="K525" s="152">
        <v>1</v>
      </c>
      <c r="L525" s="153" t="s">
        <v>18684</v>
      </c>
      <c r="M525" s="153" t="s">
        <v>509</v>
      </c>
      <c r="N525" s="153" t="s">
        <v>509</v>
      </c>
      <c r="O525" s="152">
        <v>1.5E-3</v>
      </c>
      <c r="P525" s="153" t="s">
        <v>18707</v>
      </c>
      <c r="Q525" s="153" t="s">
        <v>18706</v>
      </c>
      <c r="R525" s="153" t="s">
        <v>18673</v>
      </c>
      <c r="S525" s="152">
        <v>0.04</v>
      </c>
      <c r="T525" s="153" t="s">
        <v>18681</v>
      </c>
      <c r="U525" s="153" t="s">
        <v>18680</v>
      </c>
      <c r="V525" s="152">
        <v>2015</v>
      </c>
      <c r="W525" s="153" t="s">
        <v>18679</v>
      </c>
      <c r="AA525" s="153" t="s">
        <v>18787</v>
      </c>
      <c r="AB525" s="153" t="s">
        <v>18786</v>
      </c>
      <c r="AC525" s="153" t="s">
        <v>18676</v>
      </c>
      <c r="AD525" s="153" t="s">
        <v>18675</v>
      </c>
      <c r="AE525" s="153" t="s">
        <v>18674</v>
      </c>
      <c r="AF525" s="153" t="s">
        <v>18673</v>
      </c>
      <c r="AG525" s="152">
        <v>2.9999999999999997E-4</v>
      </c>
      <c r="AH525" s="153" t="s">
        <v>12212</v>
      </c>
      <c r="AI525" s="152">
        <v>2015</v>
      </c>
      <c r="AJ525" s="151">
        <v>34700</v>
      </c>
      <c r="AK525" s="147"/>
      <c r="AL525" s="148">
        <f t="shared" si="8"/>
        <v>23.17808219178082</v>
      </c>
    </row>
    <row r="526" spans="1:38" x14ac:dyDescent="0.25">
      <c r="A526" s="152">
        <v>725493</v>
      </c>
      <c r="B526" s="152">
        <v>193412</v>
      </c>
      <c r="C526" s="152">
        <v>158949</v>
      </c>
      <c r="D526" s="152">
        <v>372238</v>
      </c>
      <c r="E526" s="153" t="s">
        <v>18790</v>
      </c>
      <c r="F526" s="153" t="s">
        <v>18789</v>
      </c>
      <c r="G526" s="152">
        <v>45</v>
      </c>
      <c r="H526" s="153" t="s">
        <v>18687</v>
      </c>
      <c r="I526" s="154" t="s">
        <v>18695</v>
      </c>
      <c r="J526" s="153" t="s">
        <v>18788</v>
      </c>
      <c r="K526" s="152">
        <v>1</v>
      </c>
      <c r="L526" s="153" t="s">
        <v>18684</v>
      </c>
      <c r="M526" s="153" t="s">
        <v>509</v>
      </c>
      <c r="N526" s="153" t="s">
        <v>509</v>
      </c>
      <c r="O526" s="152">
        <v>1.5E-3</v>
      </c>
      <c r="P526" s="153" t="s">
        <v>18745</v>
      </c>
      <c r="Q526" s="153" t="s">
        <v>18744</v>
      </c>
      <c r="R526" s="153" t="s">
        <v>18673</v>
      </c>
      <c r="S526" s="152">
        <v>0</v>
      </c>
      <c r="T526" s="153" t="s">
        <v>18681</v>
      </c>
      <c r="U526" s="153" t="s">
        <v>18680</v>
      </c>
      <c r="V526" s="152">
        <v>2015</v>
      </c>
      <c r="W526" s="153" t="s">
        <v>18679</v>
      </c>
      <c r="AA526" s="153" t="s">
        <v>18787</v>
      </c>
      <c r="AB526" s="153" t="s">
        <v>18786</v>
      </c>
      <c r="AC526" s="153" t="s">
        <v>18676</v>
      </c>
      <c r="AD526" s="153" t="s">
        <v>18675</v>
      </c>
      <c r="AE526" s="153" t="s">
        <v>18674</v>
      </c>
      <c r="AF526" s="153" t="s">
        <v>18673</v>
      </c>
      <c r="AG526" s="152">
        <v>0</v>
      </c>
      <c r="AH526" s="153" t="s">
        <v>12212</v>
      </c>
      <c r="AI526" s="152">
        <v>2015</v>
      </c>
      <c r="AJ526" s="151">
        <v>39229</v>
      </c>
      <c r="AK526" s="147"/>
      <c r="AL526" s="148">
        <f t="shared" si="8"/>
        <v>10.769863013698631</v>
      </c>
    </row>
    <row r="527" spans="1:38" x14ac:dyDescent="0.25">
      <c r="A527" s="152">
        <v>751799</v>
      </c>
      <c r="B527" s="152">
        <v>168151</v>
      </c>
      <c r="C527" s="152">
        <v>142199</v>
      </c>
      <c r="D527" s="152">
        <v>345343</v>
      </c>
      <c r="E527" s="153" t="s">
        <v>20906</v>
      </c>
      <c r="F527" s="153" t="s">
        <v>20905</v>
      </c>
      <c r="G527" s="152">
        <v>10</v>
      </c>
      <c r="H527" s="153" t="s">
        <v>18687</v>
      </c>
      <c r="I527" s="154" t="s">
        <v>18695</v>
      </c>
      <c r="J527" s="153" t="s">
        <v>21089</v>
      </c>
      <c r="K527" s="152">
        <v>1</v>
      </c>
      <c r="L527" s="153" t="s">
        <v>21088</v>
      </c>
      <c r="M527" s="153" t="s">
        <v>509</v>
      </c>
      <c r="N527" s="153" t="s">
        <v>509</v>
      </c>
      <c r="O527" s="152">
        <v>1.5E-3</v>
      </c>
      <c r="P527" s="153" t="s">
        <v>18745</v>
      </c>
      <c r="Q527" s="153" t="s">
        <v>18744</v>
      </c>
      <c r="R527" s="153" t="s">
        <v>18673</v>
      </c>
      <c r="S527" s="152">
        <v>0.96709999999999996</v>
      </c>
      <c r="T527" s="153" t="s">
        <v>18681</v>
      </c>
      <c r="U527" s="153" t="s">
        <v>18680</v>
      </c>
      <c r="V527" s="152">
        <v>2015</v>
      </c>
      <c r="W527" s="153" t="s">
        <v>18679</v>
      </c>
      <c r="AA527" s="153" t="s">
        <v>19902</v>
      </c>
      <c r="AB527" s="153" t="s">
        <v>19901</v>
      </c>
      <c r="AC527" s="153" t="s">
        <v>18676</v>
      </c>
      <c r="AD527" s="153" t="s">
        <v>18675</v>
      </c>
      <c r="AE527" s="153" t="s">
        <v>18674</v>
      </c>
      <c r="AF527" s="153" t="s">
        <v>18673</v>
      </c>
      <c r="AG527" s="152">
        <v>1.1900000000000001E-2</v>
      </c>
      <c r="AH527" s="153" t="s">
        <v>12212</v>
      </c>
      <c r="AI527" s="152">
        <v>2015</v>
      </c>
      <c r="AJ527" s="151">
        <v>37257</v>
      </c>
      <c r="AK527" s="147"/>
      <c r="AL527" s="148">
        <f t="shared" si="8"/>
        <v>16.172602739726027</v>
      </c>
    </row>
    <row r="528" spans="1:38" x14ac:dyDescent="0.25">
      <c r="A528" s="152">
        <v>751792</v>
      </c>
      <c r="B528" s="152">
        <v>167997</v>
      </c>
      <c r="C528" s="152">
        <v>142192</v>
      </c>
      <c r="D528" s="152">
        <v>345343</v>
      </c>
      <c r="E528" s="153" t="s">
        <v>20906</v>
      </c>
      <c r="F528" s="153" t="s">
        <v>20905</v>
      </c>
      <c r="G528" s="152">
        <v>3</v>
      </c>
      <c r="H528" s="153" t="s">
        <v>18687</v>
      </c>
      <c r="I528" s="154" t="s">
        <v>18695</v>
      </c>
      <c r="J528" s="153" t="s">
        <v>20904</v>
      </c>
      <c r="K528" s="152">
        <v>1</v>
      </c>
      <c r="L528" s="153" t="s">
        <v>509</v>
      </c>
      <c r="M528" s="153" t="s">
        <v>509</v>
      </c>
      <c r="N528" s="153" t="s">
        <v>509</v>
      </c>
      <c r="O528" s="152">
        <v>1.5E-3</v>
      </c>
      <c r="P528" s="153" t="s">
        <v>18722</v>
      </c>
      <c r="Q528" s="153" t="s">
        <v>18721</v>
      </c>
      <c r="R528" s="153" t="s">
        <v>18673</v>
      </c>
      <c r="S528" s="152">
        <v>3.8393000000000002</v>
      </c>
      <c r="T528" s="153" t="s">
        <v>18681</v>
      </c>
      <c r="U528" s="153" t="s">
        <v>18680</v>
      </c>
      <c r="V528" s="152">
        <v>2015</v>
      </c>
      <c r="W528" s="153" t="s">
        <v>18679</v>
      </c>
      <c r="AA528" s="153" t="s">
        <v>19902</v>
      </c>
      <c r="AB528" s="153" t="s">
        <v>19901</v>
      </c>
      <c r="AC528" s="153" t="s">
        <v>18676</v>
      </c>
      <c r="AD528" s="153" t="s">
        <v>18675</v>
      </c>
      <c r="AE528" s="153" t="s">
        <v>18674</v>
      </c>
      <c r="AF528" s="153" t="s">
        <v>18673</v>
      </c>
      <c r="AG528" s="152">
        <v>8.3999999999999995E-3</v>
      </c>
      <c r="AH528" s="153" t="s">
        <v>12212</v>
      </c>
      <c r="AI528" s="152">
        <v>2015</v>
      </c>
      <c r="AJ528" s="151">
        <v>37257</v>
      </c>
      <c r="AK528" s="147"/>
      <c r="AL528" s="148">
        <f t="shared" si="8"/>
        <v>16.172602739726027</v>
      </c>
    </row>
    <row r="529" spans="1:38" x14ac:dyDescent="0.25">
      <c r="A529" s="152">
        <v>737689</v>
      </c>
      <c r="B529" s="152">
        <v>197010</v>
      </c>
      <c r="C529" s="152">
        <v>161951</v>
      </c>
      <c r="D529" s="152">
        <v>52280</v>
      </c>
      <c r="E529" s="153" t="s">
        <v>19547</v>
      </c>
      <c r="F529" s="153" t="s">
        <v>19546</v>
      </c>
      <c r="G529" s="152">
        <v>93</v>
      </c>
      <c r="H529" s="153" t="s">
        <v>18687</v>
      </c>
      <c r="I529" s="154" t="s">
        <v>18695</v>
      </c>
      <c r="J529" s="153" t="s">
        <v>20360</v>
      </c>
      <c r="K529" s="152">
        <v>1</v>
      </c>
      <c r="L529" s="153" t="s">
        <v>19569</v>
      </c>
      <c r="M529" s="153" t="s">
        <v>509</v>
      </c>
      <c r="N529" s="153" t="s">
        <v>509</v>
      </c>
      <c r="O529" s="152">
        <v>1.5E-3</v>
      </c>
      <c r="P529" s="153" t="s">
        <v>18745</v>
      </c>
      <c r="Q529" s="153" t="s">
        <v>18744</v>
      </c>
      <c r="R529" s="153" t="s">
        <v>18673</v>
      </c>
      <c r="S529" s="152">
        <v>0.16500000000000001</v>
      </c>
      <c r="T529" s="153" t="s">
        <v>18681</v>
      </c>
      <c r="U529" s="153" t="s">
        <v>18680</v>
      </c>
      <c r="V529" s="152">
        <v>2015</v>
      </c>
      <c r="W529" s="153" t="s">
        <v>18679</v>
      </c>
      <c r="AA529" s="153" t="s">
        <v>19183</v>
      </c>
      <c r="AB529" s="153" t="s">
        <v>19182</v>
      </c>
      <c r="AC529" s="153" t="s">
        <v>18676</v>
      </c>
      <c r="AD529" s="153" t="s">
        <v>18675</v>
      </c>
      <c r="AE529" s="153" t="s">
        <v>18674</v>
      </c>
      <c r="AF529" s="153" t="s">
        <v>18673</v>
      </c>
      <c r="AG529" s="152">
        <v>3.0000000000000001E-3</v>
      </c>
      <c r="AH529" s="153" t="s">
        <v>12212</v>
      </c>
      <c r="AI529" s="152">
        <v>2015</v>
      </c>
      <c r="AJ529" s="151">
        <v>42262</v>
      </c>
      <c r="AK529" s="147"/>
      <c r="AL529" s="148">
        <f t="shared" si="8"/>
        <v>2.4602739726027396</v>
      </c>
    </row>
    <row r="530" spans="1:38" x14ac:dyDescent="0.25">
      <c r="A530" s="152">
        <v>737692</v>
      </c>
      <c r="B530" s="152">
        <v>197011</v>
      </c>
      <c r="C530" s="152">
        <v>161952</v>
      </c>
      <c r="D530" s="152">
        <v>52280</v>
      </c>
      <c r="E530" s="153" t="s">
        <v>19547</v>
      </c>
      <c r="F530" s="153" t="s">
        <v>19546</v>
      </c>
      <c r="G530" s="152">
        <v>94</v>
      </c>
      <c r="H530" s="153" t="s">
        <v>18687</v>
      </c>
      <c r="I530" s="154" t="s">
        <v>18695</v>
      </c>
      <c r="J530" s="153" t="s">
        <v>20359</v>
      </c>
      <c r="K530" s="152">
        <v>1</v>
      </c>
      <c r="L530" s="153" t="s">
        <v>19569</v>
      </c>
      <c r="M530" s="153" t="s">
        <v>509</v>
      </c>
      <c r="N530" s="153" t="s">
        <v>509</v>
      </c>
      <c r="O530" s="152">
        <v>1.5E-3</v>
      </c>
      <c r="P530" s="153" t="s">
        <v>18745</v>
      </c>
      <c r="Q530" s="153" t="s">
        <v>18744</v>
      </c>
      <c r="R530" s="153" t="s">
        <v>18673</v>
      </c>
      <c r="S530" s="152">
        <v>0.16500000000000001</v>
      </c>
      <c r="T530" s="153" t="s">
        <v>18681</v>
      </c>
      <c r="U530" s="153" t="s">
        <v>18680</v>
      </c>
      <c r="V530" s="152">
        <v>2015</v>
      </c>
      <c r="W530" s="153" t="s">
        <v>18679</v>
      </c>
      <c r="AA530" s="153" t="s">
        <v>19183</v>
      </c>
      <c r="AB530" s="153" t="s">
        <v>19182</v>
      </c>
      <c r="AC530" s="153" t="s">
        <v>18676</v>
      </c>
      <c r="AD530" s="153" t="s">
        <v>18675</v>
      </c>
      <c r="AE530" s="153" t="s">
        <v>18674</v>
      </c>
      <c r="AF530" s="153" t="s">
        <v>18673</v>
      </c>
      <c r="AG530" s="152">
        <v>3.0000000000000001E-3</v>
      </c>
      <c r="AH530" s="153" t="s">
        <v>12212</v>
      </c>
      <c r="AI530" s="152">
        <v>2015</v>
      </c>
      <c r="AJ530" s="151">
        <v>42262</v>
      </c>
      <c r="AK530" s="147"/>
      <c r="AL530" s="148">
        <f t="shared" si="8"/>
        <v>2.4602739726027396</v>
      </c>
    </row>
    <row r="531" spans="1:38" x14ac:dyDescent="0.25">
      <c r="A531" s="152">
        <v>737695</v>
      </c>
      <c r="B531" s="152">
        <v>197012</v>
      </c>
      <c r="C531" s="152">
        <v>161953</v>
      </c>
      <c r="D531" s="152">
        <v>52280</v>
      </c>
      <c r="E531" s="153" t="s">
        <v>19547</v>
      </c>
      <c r="F531" s="153" t="s">
        <v>19546</v>
      </c>
      <c r="G531" s="152">
        <v>95</v>
      </c>
      <c r="H531" s="153" t="s">
        <v>18687</v>
      </c>
      <c r="I531" s="154" t="s">
        <v>18695</v>
      </c>
      <c r="J531" s="153" t="s">
        <v>20358</v>
      </c>
      <c r="K531" s="152">
        <v>1</v>
      </c>
      <c r="L531" s="153" t="s">
        <v>19569</v>
      </c>
      <c r="M531" s="153" t="s">
        <v>509</v>
      </c>
      <c r="N531" s="153" t="s">
        <v>509</v>
      </c>
      <c r="O531" s="152">
        <v>1.5E-3</v>
      </c>
      <c r="P531" s="153" t="s">
        <v>18745</v>
      </c>
      <c r="Q531" s="153" t="s">
        <v>18744</v>
      </c>
      <c r="R531" s="153" t="s">
        <v>18673</v>
      </c>
      <c r="S531" s="152">
        <v>0.16500000000000001</v>
      </c>
      <c r="T531" s="153" t="s">
        <v>18681</v>
      </c>
      <c r="U531" s="153" t="s">
        <v>18680</v>
      </c>
      <c r="V531" s="152">
        <v>2015</v>
      </c>
      <c r="W531" s="153" t="s">
        <v>18679</v>
      </c>
      <c r="AA531" s="153" t="s">
        <v>19183</v>
      </c>
      <c r="AB531" s="153" t="s">
        <v>19182</v>
      </c>
      <c r="AC531" s="153" t="s">
        <v>18676</v>
      </c>
      <c r="AD531" s="153" t="s">
        <v>18675</v>
      </c>
      <c r="AE531" s="153" t="s">
        <v>18674</v>
      </c>
      <c r="AF531" s="153" t="s">
        <v>18673</v>
      </c>
      <c r="AG531" s="152">
        <v>3.0000000000000001E-3</v>
      </c>
      <c r="AH531" s="153" t="s">
        <v>12212</v>
      </c>
      <c r="AI531" s="152">
        <v>2015</v>
      </c>
      <c r="AJ531" s="151">
        <v>42262</v>
      </c>
      <c r="AK531" s="147"/>
      <c r="AL531" s="148">
        <f t="shared" si="8"/>
        <v>2.4602739726027396</v>
      </c>
    </row>
    <row r="532" spans="1:38" x14ac:dyDescent="0.25">
      <c r="A532" s="152">
        <v>661914</v>
      </c>
      <c r="B532" s="152">
        <v>194382</v>
      </c>
      <c r="C532" s="152">
        <v>159732</v>
      </c>
      <c r="D532" s="152">
        <v>526405</v>
      </c>
      <c r="E532" s="153" t="s">
        <v>21234</v>
      </c>
      <c r="F532" s="153" t="s">
        <v>21233</v>
      </c>
      <c r="G532" s="152">
        <v>5</v>
      </c>
      <c r="H532" s="153" t="s">
        <v>18687</v>
      </c>
      <c r="I532" s="154" t="s">
        <v>18695</v>
      </c>
      <c r="J532" s="153" t="s">
        <v>21232</v>
      </c>
      <c r="K532" s="152">
        <v>1</v>
      </c>
      <c r="L532" s="153" t="s">
        <v>509</v>
      </c>
      <c r="M532" s="153" t="s">
        <v>509</v>
      </c>
      <c r="N532" s="153" t="s">
        <v>509</v>
      </c>
      <c r="O532" s="152">
        <v>1.5E-3</v>
      </c>
      <c r="P532" s="153" t="s">
        <v>18693</v>
      </c>
      <c r="Q532" s="153" t="s">
        <v>18692</v>
      </c>
      <c r="R532" s="153" t="s">
        <v>18673</v>
      </c>
      <c r="S532" s="152">
        <v>0.72299999999999998</v>
      </c>
      <c r="T532" s="153" t="s">
        <v>18681</v>
      </c>
      <c r="U532" s="153" t="s">
        <v>18680</v>
      </c>
      <c r="V532" s="152">
        <v>2013</v>
      </c>
      <c r="W532" s="153" t="s">
        <v>18679</v>
      </c>
      <c r="AA532" s="153" t="s">
        <v>18731</v>
      </c>
      <c r="AB532" s="153" t="s">
        <v>18730</v>
      </c>
      <c r="AC532" s="153" t="s">
        <v>18676</v>
      </c>
      <c r="AD532" s="153" t="s">
        <v>18675</v>
      </c>
      <c r="AE532" s="153" t="s">
        <v>18674</v>
      </c>
      <c r="AF532" s="153" t="s">
        <v>18673</v>
      </c>
      <c r="AG532" s="152">
        <v>1.54E-2</v>
      </c>
      <c r="AH532" s="153" t="s">
        <v>12212</v>
      </c>
      <c r="AI532" s="152">
        <v>2013</v>
      </c>
      <c r="AJ532" s="151">
        <v>35065</v>
      </c>
      <c r="AK532" s="147"/>
      <c r="AL532" s="148">
        <f t="shared" si="8"/>
        <v>22.17808219178082</v>
      </c>
    </row>
    <row r="533" spans="1:38" x14ac:dyDescent="0.25">
      <c r="A533" s="152">
        <v>689319</v>
      </c>
      <c r="B533" s="152">
        <v>184514</v>
      </c>
      <c r="C533" s="152">
        <v>152169</v>
      </c>
      <c r="D533" s="152">
        <v>54274</v>
      </c>
      <c r="E533" s="153" t="s">
        <v>21420</v>
      </c>
      <c r="F533" s="153" t="s">
        <v>21419</v>
      </c>
      <c r="G533" s="152">
        <v>18</v>
      </c>
      <c r="H533" s="153" t="s">
        <v>18687</v>
      </c>
      <c r="I533" s="153" t="s">
        <v>18695</v>
      </c>
      <c r="J533" s="153" t="s">
        <v>20230</v>
      </c>
      <c r="K533" s="152">
        <v>1</v>
      </c>
      <c r="L533" s="153" t="s">
        <v>509</v>
      </c>
      <c r="M533" s="153" t="s">
        <v>509</v>
      </c>
      <c r="N533" s="153" t="s">
        <v>509</v>
      </c>
      <c r="O533" s="152">
        <v>0</v>
      </c>
      <c r="P533" s="153" t="s">
        <v>18693</v>
      </c>
      <c r="Q533" s="153" t="s">
        <v>18692</v>
      </c>
      <c r="R533" s="153" t="s">
        <v>18673</v>
      </c>
      <c r="S533" s="152">
        <v>3.5386000000000002</v>
      </c>
      <c r="T533" s="153" t="s">
        <v>18681</v>
      </c>
      <c r="U533" s="153" t="s">
        <v>18680</v>
      </c>
      <c r="V533" s="152">
        <v>2013</v>
      </c>
      <c r="W533" s="153" t="s">
        <v>18679</v>
      </c>
      <c r="AA533" s="153" t="s">
        <v>19517</v>
      </c>
      <c r="AB533" s="153" t="s">
        <v>19516</v>
      </c>
      <c r="AC533" s="153" t="s">
        <v>18676</v>
      </c>
      <c r="AD533" s="153" t="s">
        <v>18675</v>
      </c>
      <c r="AE533" s="153" t="s">
        <v>18674</v>
      </c>
      <c r="AF533" s="153" t="s">
        <v>18673</v>
      </c>
      <c r="AG533" s="152">
        <v>1.04E-2</v>
      </c>
      <c r="AH533" s="153" t="s">
        <v>12212</v>
      </c>
      <c r="AI533" s="152">
        <v>2013</v>
      </c>
      <c r="AJ533" s="151">
        <v>38322</v>
      </c>
      <c r="AK533" s="147"/>
      <c r="AL533" s="148">
        <f t="shared" si="8"/>
        <v>13.254794520547945</v>
      </c>
    </row>
    <row r="534" spans="1:38" x14ac:dyDescent="0.25">
      <c r="A534" s="152">
        <v>689324</v>
      </c>
      <c r="B534" s="152">
        <v>184513</v>
      </c>
      <c r="C534" s="152">
        <v>152168</v>
      </c>
      <c r="D534" s="152">
        <v>54274</v>
      </c>
      <c r="E534" s="153" t="s">
        <v>21420</v>
      </c>
      <c r="F534" s="153" t="s">
        <v>21419</v>
      </c>
      <c r="G534" s="152">
        <v>17</v>
      </c>
      <c r="H534" s="153" t="s">
        <v>18687</v>
      </c>
      <c r="I534" s="153" t="s">
        <v>18695</v>
      </c>
      <c r="J534" s="153" t="s">
        <v>19548</v>
      </c>
      <c r="K534" s="152">
        <v>1</v>
      </c>
      <c r="L534" s="153" t="s">
        <v>509</v>
      </c>
      <c r="M534" s="153" t="s">
        <v>509</v>
      </c>
      <c r="N534" s="153" t="s">
        <v>509</v>
      </c>
      <c r="O534" s="152">
        <v>0</v>
      </c>
      <c r="P534" s="153" t="s">
        <v>18693</v>
      </c>
      <c r="Q534" s="153" t="s">
        <v>18692</v>
      </c>
      <c r="R534" s="153" t="s">
        <v>18673</v>
      </c>
      <c r="S534" s="152">
        <v>5.6355000000000004</v>
      </c>
      <c r="T534" s="153" t="s">
        <v>18681</v>
      </c>
      <c r="U534" s="153" t="s">
        <v>18680</v>
      </c>
      <c r="V534" s="152">
        <v>2013</v>
      </c>
      <c r="W534" s="153" t="s">
        <v>18679</v>
      </c>
      <c r="AA534" s="153" t="s">
        <v>19517</v>
      </c>
      <c r="AB534" s="153" t="s">
        <v>19516</v>
      </c>
      <c r="AC534" s="153" t="s">
        <v>18676</v>
      </c>
      <c r="AD534" s="153" t="s">
        <v>18675</v>
      </c>
      <c r="AE534" s="153" t="s">
        <v>18674</v>
      </c>
      <c r="AF534" s="153" t="s">
        <v>18673</v>
      </c>
      <c r="AG534" s="152">
        <v>1.2500000000000001E-2</v>
      </c>
      <c r="AH534" s="153" t="s">
        <v>12212</v>
      </c>
      <c r="AI534" s="152">
        <v>2013</v>
      </c>
      <c r="AJ534" s="151">
        <v>38322</v>
      </c>
      <c r="AK534" s="147"/>
      <c r="AL534" s="148">
        <f t="shared" si="8"/>
        <v>13.254794520547945</v>
      </c>
    </row>
    <row r="535" spans="1:38" x14ac:dyDescent="0.25">
      <c r="A535" s="152">
        <v>717764</v>
      </c>
      <c r="B535" s="152">
        <v>196105</v>
      </c>
      <c r="C535" s="152">
        <v>161199</v>
      </c>
      <c r="D535" s="152">
        <v>54012</v>
      </c>
      <c r="E535" s="153" t="s">
        <v>18981</v>
      </c>
      <c r="F535" s="153" t="s">
        <v>18980</v>
      </c>
      <c r="G535" s="152">
        <v>28</v>
      </c>
      <c r="H535" s="153" t="s">
        <v>18687</v>
      </c>
      <c r="I535" s="154" t="s">
        <v>18695</v>
      </c>
      <c r="J535" s="153" t="s">
        <v>21167</v>
      </c>
      <c r="K535" s="152">
        <v>1</v>
      </c>
      <c r="L535" s="153" t="s">
        <v>21166</v>
      </c>
      <c r="M535" s="153" t="s">
        <v>509</v>
      </c>
      <c r="N535" s="153" t="s">
        <v>509</v>
      </c>
      <c r="O535" s="152">
        <v>1.5E-3</v>
      </c>
      <c r="P535" s="153" t="s">
        <v>18693</v>
      </c>
      <c r="Q535" s="153" t="s">
        <v>18692</v>
      </c>
      <c r="R535" s="153" t="s">
        <v>18673</v>
      </c>
      <c r="S535" s="152">
        <v>0.63200000000000001</v>
      </c>
      <c r="T535" s="153" t="s">
        <v>18681</v>
      </c>
      <c r="U535" s="153" t="s">
        <v>18680</v>
      </c>
      <c r="V535" s="152">
        <v>2014</v>
      </c>
      <c r="W535" s="153" t="s">
        <v>18679</v>
      </c>
      <c r="AA535" s="153" t="s">
        <v>18691</v>
      </c>
      <c r="AB535" s="153" t="s">
        <v>18690</v>
      </c>
      <c r="AC535" s="153" t="s">
        <v>18676</v>
      </c>
      <c r="AD535" s="153" t="s">
        <v>18675</v>
      </c>
      <c r="AE535" s="153" t="s">
        <v>18674</v>
      </c>
      <c r="AF535" s="153" t="s">
        <v>18673</v>
      </c>
      <c r="AG535" s="152">
        <v>1.34E-2</v>
      </c>
      <c r="AH535" s="153" t="s">
        <v>12212</v>
      </c>
      <c r="AI535" s="152">
        <v>2014</v>
      </c>
      <c r="AJ535" s="151">
        <v>41486</v>
      </c>
      <c r="AK535" s="147"/>
      <c r="AL535" s="148">
        <f t="shared" si="8"/>
        <v>4.5863013698630137</v>
      </c>
    </row>
    <row r="536" spans="1:38" x14ac:dyDescent="0.25">
      <c r="A536" s="152">
        <v>717703</v>
      </c>
      <c r="B536" s="152">
        <v>162324</v>
      </c>
      <c r="C536" s="152">
        <v>136525</v>
      </c>
      <c r="D536" s="152">
        <v>54012</v>
      </c>
      <c r="E536" s="153" t="s">
        <v>18981</v>
      </c>
      <c r="F536" s="153" t="s">
        <v>18980</v>
      </c>
      <c r="G536" s="152">
        <v>8</v>
      </c>
      <c r="H536" s="153" t="s">
        <v>18687</v>
      </c>
      <c r="I536" s="154" t="s">
        <v>18695</v>
      </c>
      <c r="J536" s="153" t="s">
        <v>21165</v>
      </c>
      <c r="K536" s="152">
        <v>1</v>
      </c>
      <c r="L536" s="153" t="s">
        <v>21164</v>
      </c>
      <c r="M536" s="153" t="s">
        <v>509</v>
      </c>
      <c r="N536" s="153" t="s">
        <v>509</v>
      </c>
      <c r="O536" s="152">
        <v>1.5E-3</v>
      </c>
      <c r="P536" s="153" t="s">
        <v>18693</v>
      </c>
      <c r="Q536" s="153" t="s">
        <v>18692</v>
      </c>
      <c r="R536" s="153" t="s">
        <v>18673</v>
      </c>
      <c r="S536" s="152">
        <v>0.63200000000000001</v>
      </c>
      <c r="T536" s="153" t="s">
        <v>18681</v>
      </c>
      <c r="U536" s="153" t="s">
        <v>18680</v>
      </c>
      <c r="V536" s="152">
        <v>2014</v>
      </c>
      <c r="W536" s="153" t="s">
        <v>18679</v>
      </c>
      <c r="AA536" s="153" t="s">
        <v>18691</v>
      </c>
      <c r="AB536" s="153" t="s">
        <v>18690</v>
      </c>
      <c r="AC536" s="153" t="s">
        <v>18676</v>
      </c>
      <c r="AD536" s="153" t="s">
        <v>18675</v>
      </c>
      <c r="AE536" s="153" t="s">
        <v>18674</v>
      </c>
      <c r="AF536" s="153" t="s">
        <v>18673</v>
      </c>
      <c r="AG536" s="152">
        <v>1.34E-2</v>
      </c>
      <c r="AH536" s="153" t="s">
        <v>12212</v>
      </c>
      <c r="AI536" s="152">
        <v>2014</v>
      </c>
      <c r="AJ536" s="151">
        <v>34700</v>
      </c>
      <c r="AK536" s="147"/>
      <c r="AL536" s="148">
        <f t="shared" si="8"/>
        <v>23.17808219178082</v>
      </c>
    </row>
    <row r="537" spans="1:38" x14ac:dyDescent="0.25">
      <c r="A537" s="152">
        <v>717706</v>
      </c>
      <c r="B537" s="152">
        <v>162323</v>
      </c>
      <c r="C537" s="152">
        <v>136524</v>
      </c>
      <c r="D537" s="152">
        <v>54012</v>
      </c>
      <c r="E537" s="153" t="s">
        <v>18981</v>
      </c>
      <c r="F537" s="153" t="s">
        <v>18980</v>
      </c>
      <c r="G537" s="152">
        <v>7</v>
      </c>
      <c r="H537" s="153" t="s">
        <v>18687</v>
      </c>
      <c r="I537" s="154" t="s">
        <v>18695</v>
      </c>
      <c r="J537" s="153" t="s">
        <v>21163</v>
      </c>
      <c r="K537" s="152">
        <v>1</v>
      </c>
      <c r="L537" s="153" t="s">
        <v>21162</v>
      </c>
      <c r="M537" s="153" t="s">
        <v>509</v>
      </c>
      <c r="N537" s="153" t="s">
        <v>509</v>
      </c>
      <c r="O537" s="152">
        <v>1.5E-3</v>
      </c>
      <c r="P537" s="153" t="s">
        <v>18693</v>
      </c>
      <c r="Q537" s="153" t="s">
        <v>18692</v>
      </c>
      <c r="R537" s="153" t="s">
        <v>18673</v>
      </c>
      <c r="S537" s="152">
        <v>0.63200000000000001</v>
      </c>
      <c r="T537" s="153" t="s">
        <v>18681</v>
      </c>
      <c r="U537" s="153" t="s">
        <v>18680</v>
      </c>
      <c r="V537" s="152">
        <v>2014</v>
      </c>
      <c r="W537" s="153" t="s">
        <v>18679</v>
      </c>
      <c r="AA537" s="153" t="s">
        <v>18691</v>
      </c>
      <c r="AB537" s="153" t="s">
        <v>18690</v>
      </c>
      <c r="AC537" s="153" t="s">
        <v>18676</v>
      </c>
      <c r="AD537" s="153" t="s">
        <v>18675</v>
      </c>
      <c r="AE537" s="153" t="s">
        <v>18674</v>
      </c>
      <c r="AF537" s="153" t="s">
        <v>18673</v>
      </c>
      <c r="AG537" s="152">
        <v>1.34E-2</v>
      </c>
      <c r="AH537" s="153" t="s">
        <v>12212</v>
      </c>
      <c r="AI537" s="152">
        <v>2014</v>
      </c>
      <c r="AJ537" s="151">
        <v>34335</v>
      </c>
      <c r="AK537" s="147"/>
      <c r="AL537" s="148">
        <f t="shared" si="8"/>
        <v>24.17808219178082</v>
      </c>
    </row>
    <row r="538" spans="1:38" x14ac:dyDescent="0.25">
      <c r="A538" s="152">
        <v>717710</v>
      </c>
      <c r="B538" s="152">
        <v>162322</v>
      </c>
      <c r="C538" s="152">
        <v>136523</v>
      </c>
      <c r="D538" s="152">
        <v>54012</v>
      </c>
      <c r="E538" s="153" t="s">
        <v>18981</v>
      </c>
      <c r="F538" s="153" t="s">
        <v>18980</v>
      </c>
      <c r="G538" s="152">
        <v>6</v>
      </c>
      <c r="H538" s="153" t="s">
        <v>18687</v>
      </c>
      <c r="I538" s="154" t="s">
        <v>18695</v>
      </c>
      <c r="J538" s="153" t="s">
        <v>21161</v>
      </c>
      <c r="K538" s="152">
        <v>1</v>
      </c>
      <c r="L538" s="153" t="s">
        <v>21160</v>
      </c>
      <c r="M538" s="153" t="s">
        <v>509</v>
      </c>
      <c r="N538" s="153" t="s">
        <v>509</v>
      </c>
      <c r="O538" s="152">
        <v>1.5E-3</v>
      </c>
      <c r="P538" s="153" t="s">
        <v>18693</v>
      </c>
      <c r="Q538" s="153" t="s">
        <v>18692</v>
      </c>
      <c r="R538" s="153" t="s">
        <v>18673</v>
      </c>
      <c r="S538" s="152">
        <v>0.63200000000000001</v>
      </c>
      <c r="T538" s="153" t="s">
        <v>18681</v>
      </c>
      <c r="U538" s="153" t="s">
        <v>18680</v>
      </c>
      <c r="V538" s="152">
        <v>2014</v>
      </c>
      <c r="W538" s="153" t="s">
        <v>18679</v>
      </c>
      <c r="AA538" s="153" t="s">
        <v>18691</v>
      </c>
      <c r="AB538" s="153" t="s">
        <v>18690</v>
      </c>
      <c r="AC538" s="153" t="s">
        <v>18676</v>
      </c>
      <c r="AD538" s="153" t="s">
        <v>18675</v>
      </c>
      <c r="AE538" s="153" t="s">
        <v>18674</v>
      </c>
      <c r="AF538" s="153" t="s">
        <v>18673</v>
      </c>
      <c r="AG538" s="152">
        <v>1.34E-2</v>
      </c>
      <c r="AH538" s="153" t="s">
        <v>12212</v>
      </c>
      <c r="AI538" s="152">
        <v>2014</v>
      </c>
      <c r="AJ538" s="151">
        <v>28126</v>
      </c>
      <c r="AK538" s="147"/>
      <c r="AL538" s="148">
        <f t="shared" si="8"/>
        <v>41.18904109589041</v>
      </c>
    </row>
    <row r="539" spans="1:38" x14ac:dyDescent="0.25">
      <c r="A539" s="152">
        <v>717714</v>
      </c>
      <c r="B539" s="152">
        <v>162169</v>
      </c>
      <c r="C539" s="152">
        <v>136522</v>
      </c>
      <c r="D539" s="152">
        <v>54012</v>
      </c>
      <c r="E539" s="153" t="s">
        <v>18981</v>
      </c>
      <c r="F539" s="153" t="s">
        <v>18980</v>
      </c>
      <c r="G539" s="152">
        <v>5</v>
      </c>
      <c r="H539" s="153" t="s">
        <v>18687</v>
      </c>
      <c r="I539" s="154" t="s">
        <v>18695</v>
      </c>
      <c r="J539" s="153" t="s">
        <v>21159</v>
      </c>
      <c r="K539" s="152">
        <v>1</v>
      </c>
      <c r="L539" s="153" t="s">
        <v>21158</v>
      </c>
      <c r="M539" s="153" t="s">
        <v>509</v>
      </c>
      <c r="N539" s="153" t="s">
        <v>509</v>
      </c>
      <c r="O539" s="152">
        <v>1.5E-3</v>
      </c>
      <c r="P539" s="153" t="s">
        <v>18693</v>
      </c>
      <c r="Q539" s="153" t="s">
        <v>18692</v>
      </c>
      <c r="R539" s="153" t="s">
        <v>18673</v>
      </c>
      <c r="S539" s="152">
        <v>0.63200000000000001</v>
      </c>
      <c r="T539" s="153" t="s">
        <v>18681</v>
      </c>
      <c r="U539" s="153" t="s">
        <v>18680</v>
      </c>
      <c r="V539" s="152">
        <v>2014</v>
      </c>
      <c r="W539" s="153" t="s">
        <v>18679</v>
      </c>
      <c r="AA539" s="153" t="s">
        <v>18691</v>
      </c>
      <c r="AB539" s="153" t="s">
        <v>18690</v>
      </c>
      <c r="AC539" s="153" t="s">
        <v>18676</v>
      </c>
      <c r="AD539" s="153" t="s">
        <v>18675</v>
      </c>
      <c r="AE539" s="153" t="s">
        <v>18674</v>
      </c>
      <c r="AF539" s="153" t="s">
        <v>18673</v>
      </c>
      <c r="AG539" s="152">
        <v>1.34E-2</v>
      </c>
      <c r="AH539" s="153" t="s">
        <v>12212</v>
      </c>
      <c r="AI539" s="152">
        <v>2014</v>
      </c>
      <c r="AJ539" s="151">
        <v>24108</v>
      </c>
      <c r="AK539" s="147"/>
      <c r="AL539" s="148">
        <f t="shared" si="8"/>
        <v>52.197260273972603</v>
      </c>
    </row>
    <row r="540" spans="1:38" x14ac:dyDescent="0.25">
      <c r="A540" s="152">
        <v>717718</v>
      </c>
      <c r="B540" s="152">
        <v>162168</v>
      </c>
      <c r="C540" s="152">
        <v>136521</v>
      </c>
      <c r="D540" s="152">
        <v>54012</v>
      </c>
      <c r="E540" s="153" t="s">
        <v>18981</v>
      </c>
      <c r="F540" s="153" t="s">
        <v>18980</v>
      </c>
      <c r="G540" s="152">
        <v>4</v>
      </c>
      <c r="H540" s="153" t="s">
        <v>18687</v>
      </c>
      <c r="I540" s="154" t="s">
        <v>18695</v>
      </c>
      <c r="J540" s="153" t="s">
        <v>21157</v>
      </c>
      <c r="K540" s="152">
        <v>1</v>
      </c>
      <c r="L540" s="153" t="s">
        <v>21157</v>
      </c>
      <c r="M540" s="153" t="s">
        <v>509</v>
      </c>
      <c r="N540" s="153" t="s">
        <v>509</v>
      </c>
      <c r="O540" s="152">
        <v>1.5E-3</v>
      </c>
      <c r="P540" s="153" t="s">
        <v>18693</v>
      </c>
      <c r="Q540" s="153" t="s">
        <v>18692</v>
      </c>
      <c r="R540" s="153" t="s">
        <v>18673</v>
      </c>
      <c r="S540" s="152">
        <v>0.63200000000000001</v>
      </c>
      <c r="T540" s="153" t="s">
        <v>18681</v>
      </c>
      <c r="U540" s="153" t="s">
        <v>18680</v>
      </c>
      <c r="V540" s="152">
        <v>2014</v>
      </c>
      <c r="W540" s="153" t="s">
        <v>18679</v>
      </c>
      <c r="AA540" s="153" t="s">
        <v>18691</v>
      </c>
      <c r="AB540" s="153" t="s">
        <v>18690</v>
      </c>
      <c r="AC540" s="153" t="s">
        <v>18676</v>
      </c>
      <c r="AD540" s="153" t="s">
        <v>18675</v>
      </c>
      <c r="AE540" s="153" t="s">
        <v>18674</v>
      </c>
      <c r="AF540" s="153" t="s">
        <v>18673</v>
      </c>
      <c r="AG540" s="152">
        <v>1.34E-2</v>
      </c>
      <c r="AH540" s="153" t="s">
        <v>12212</v>
      </c>
      <c r="AI540" s="152">
        <v>2014</v>
      </c>
      <c r="AJ540" s="151">
        <v>24108</v>
      </c>
      <c r="AK540" s="147"/>
      <c r="AL540" s="148">
        <f t="shared" si="8"/>
        <v>52.197260273972603</v>
      </c>
    </row>
    <row r="541" spans="1:38" x14ac:dyDescent="0.25">
      <c r="A541" s="152">
        <v>717745</v>
      </c>
      <c r="B541" s="152">
        <v>188055</v>
      </c>
      <c r="C541" s="152">
        <v>155059</v>
      </c>
      <c r="D541" s="152">
        <v>54012</v>
      </c>
      <c r="E541" s="153" t="s">
        <v>18981</v>
      </c>
      <c r="F541" s="153" t="s">
        <v>18980</v>
      </c>
      <c r="G541" s="152">
        <v>19</v>
      </c>
      <c r="H541" s="153" t="s">
        <v>18687</v>
      </c>
      <c r="I541" s="154" t="s">
        <v>18695</v>
      </c>
      <c r="J541" s="153" t="s">
        <v>18979</v>
      </c>
      <c r="K541" s="152">
        <v>1</v>
      </c>
      <c r="L541" s="153" t="s">
        <v>18694</v>
      </c>
      <c r="M541" s="153" t="s">
        <v>509</v>
      </c>
      <c r="N541" s="153" t="s">
        <v>509</v>
      </c>
      <c r="O541" s="152">
        <v>1.5E-3</v>
      </c>
      <c r="P541" s="153" t="s">
        <v>18693</v>
      </c>
      <c r="Q541" s="153" t="s">
        <v>18692</v>
      </c>
      <c r="R541" s="153" t="s">
        <v>18673</v>
      </c>
      <c r="S541" s="152">
        <v>3.0000000000000001E-3</v>
      </c>
      <c r="T541" s="153" t="s">
        <v>18681</v>
      </c>
      <c r="U541" s="153" t="s">
        <v>18680</v>
      </c>
      <c r="V541" s="152">
        <v>2014</v>
      </c>
      <c r="W541" s="153" t="s">
        <v>18679</v>
      </c>
      <c r="AA541" s="153" t="s">
        <v>18691</v>
      </c>
      <c r="AB541" s="153" t="s">
        <v>18690</v>
      </c>
      <c r="AC541" s="153" t="s">
        <v>18676</v>
      </c>
      <c r="AD541" s="153" t="s">
        <v>18675</v>
      </c>
      <c r="AE541" s="153" t="s">
        <v>18674</v>
      </c>
      <c r="AF541" s="153" t="s">
        <v>18673</v>
      </c>
      <c r="AG541" s="152">
        <v>1E-4</v>
      </c>
      <c r="AH541" s="153" t="s">
        <v>12212</v>
      </c>
      <c r="AI541" s="152">
        <v>2014</v>
      </c>
      <c r="AJ541" s="151">
        <v>37987</v>
      </c>
      <c r="AK541" s="147"/>
      <c r="AL541" s="148">
        <f t="shared" si="8"/>
        <v>14.172602739726027</v>
      </c>
    </row>
    <row r="542" spans="1:38" x14ac:dyDescent="0.25">
      <c r="A542" s="152">
        <v>707156</v>
      </c>
      <c r="B542" s="152">
        <v>148921</v>
      </c>
      <c r="C542" s="152">
        <v>123236</v>
      </c>
      <c r="D542" s="152">
        <v>366096</v>
      </c>
      <c r="E542" s="153" t="s">
        <v>18987</v>
      </c>
      <c r="F542" s="153" t="s">
        <v>18986</v>
      </c>
      <c r="G542" s="152">
        <v>7</v>
      </c>
      <c r="H542" s="153" t="s">
        <v>18687</v>
      </c>
      <c r="I542" s="154" t="s">
        <v>18695</v>
      </c>
      <c r="J542" s="153" t="s">
        <v>20026</v>
      </c>
      <c r="K542" s="152">
        <v>1</v>
      </c>
      <c r="L542" s="153" t="s">
        <v>20025</v>
      </c>
      <c r="M542" s="153" t="s">
        <v>509</v>
      </c>
      <c r="N542" s="153" t="s">
        <v>509</v>
      </c>
      <c r="O542" s="152">
        <v>1.5E-3</v>
      </c>
      <c r="P542" s="153" t="s">
        <v>18745</v>
      </c>
      <c r="Q542" s="153" t="s">
        <v>18744</v>
      </c>
      <c r="R542" s="153" t="s">
        <v>18673</v>
      </c>
      <c r="S542" s="152">
        <v>0.82299999999999995</v>
      </c>
      <c r="T542" s="153" t="s">
        <v>18681</v>
      </c>
      <c r="U542" s="153" t="s">
        <v>18680</v>
      </c>
      <c r="V542" s="152">
        <v>2014</v>
      </c>
      <c r="W542" s="153" t="s">
        <v>18679</v>
      </c>
      <c r="AA542" s="153" t="s">
        <v>18983</v>
      </c>
      <c r="AB542" s="153" t="s">
        <v>18982</v>
      </c>
      <c r="AC542" s="153" t="s">
        <v>18676</v>
      </c>
      <c r="AD542" s="153" t="s">
        <v>18675</v>
      </c>
      <c r="AE542" s="153" t="s">
        <v>18674</v>
      </c>
      <c r="AF542" s="153" t="s">
        <v>18673</v>
      </c>
      <c r="AG542" s="152">
        <v>1.6999999999999999E-3</v>
      </c>
      <c r="AH542" s="153" t="s">
        <v>12212</v>
      </c>
      <c r="AI542" s="152">
        <v>2014</v>
      </c>
      <c r="AJ542" s="151">
        <v>37347</v>
      </c>
      <c r="AK542" s="147"/>
      <c r="AL542" s="148">
        <f t="shared" si="8"/>
        <v>15.926027397260274</v>
      </c>
    </row>
    <row r="543" spans="1:38" x14ac:dyDescent="0.25">
      <c r="A543" s="152">
        <v>707161</v>
      </c>
      <c r="B543" s="152">
        <v>148195</v>
      </c>
      <c r="C543" s="152">
        <v>123235</v>
      </c>
      <c r="D543" s="152">
        <v>366096</v>
      </c>
      <c r="E543" s="153" t="s">
        <v>18987</v>
      </c>
      <c r="F543" s="153" t="s">
        <v>18986</v>
      </c>
      <c r="G543" s="152">
        <v>6</v>
      </c>
      <c r="H543" s="153" t="s">
        <v>18687</v>
      </c>
      <c r="I543" s="154" t="s">
        <v>18695</v>
      </c>
      <c r="J543" s="153" t="s">
        <v>20024</v>
      </c>
      <c r="K543" s="152">
        <v>1</v>
      </c>
      <c r="L543" s="153" t="s">
        <v>20023</v>
      </c>
      <c r="M543" s="153" t="s">
        <v>509</v>
      </c>
      <c r="N543" s="153" t="s">
        <v>509</v>
      </c>
      <c r="O543" s="152">
        <v>1.5E-3</v>
      </c>
      <c r="P543" s="153" t="s">
        <v>18745</v>
      </c>
      <c r="Q543" s="153" t="s">
        <v>18744</v>
      </c>
      <c r="R543" s="153" t="s">
        <v>18673</v>
      </c>
      <c r="S543" s="152">
        <v>0.82299999999999995</v>
      </c>
      <c r="T543" s="153" t="s">
        <v>18681</v>
      </c>
      <c r="U543" s="153" t="s">
        <v>18680</v>
      </c>
      <c r="V543" s="152">
        <v>2014</v>
      </c>
      <c r="W543" s="153" t="s">
        <v>18679</v>
      </c>
      <c r="AA543" s="153" t="s">
        <v>18983</v>
      </c>
      <c r="AB543" s="153" t="s">
        <v>18982</v>
      </c>
      <c r="AC543" s="153" t="s">
        <v>18676</v>
      </c>
      <c r="AD543" s="153" t="s">
        <v>18675</v>
      </c>
      <c r="AE543" s="153" t="s">
        <v>18674</v>
      </c>
      <c r="AF543" s="153" t="s">
        <v>18673</v>
      </c>
      <c r="AG543" s="152">
        <v>1.6999999999999999E-3</v>
      </c>
      <c r="AH543" s="153" t="s">
        <v>12212</v>
      </c>
      <c r="AI543" s="152">
        <v>2014</v>
      </c>
      <c r="AJ543" s="151">
        <v>37347</v>
      </c>
      <c r="AK543" s="147"/>
      <c r="AL543" s="148">
        <f t="shared" si="8"/>
        <v>15.926027397260274</v>
      </c>
    </row>
    <row r="544" spans="1:38" x14ac:dyDescent="0.25">
      <c r="A544" s="152">
        <v>707166</v>
      </c>
      <c r="B544" s="152">
        <v>148194</v>
      </c>
      <c r="C544" s="152">
        <v>123234</v>
      </c>
      <c r="D544" s="152">
        <v>366096</v>
      </c>
      <c r="E544" s="153" t="s">
        <v>18987</v>
      </c>
      <c r="F544" s="153" t="s">
        <v>18986</v>
      </c>
      <c r="G544" s="152">
        <v>5</v>
      </c>
      <c r="H544" s="153" t="s">
        <v>18687</v>
      </c>
      <c r="I544" s="154" t="s">
        <v>18695</v>
      </c>
      <c r="J544" s="153" t="s">
        <v>19971</v>
      </c>
      <c r="K544" s="152">
        <v>1</v>
      </c>
      <c r="L544" s="153" t="s">
        <v>19970</v>
      </c>
      <c r="M544" s="153" t="s">
        <v>509</v>
      </c>
      <c r="N544" s="153" t="s">
        <v>509</v>
      </c>
      <c r="O544" s="152">
        <v>1.5E-3</v>
      </c>
      <c r="P544" s="153" t="s">
        <v>18745</v>
      </c>
      <c r="Q544" s="153" t="s">
        <v>18744</v>
      </c>
      <c r="R544" s="153" t="s">
        <v>18673</v>
      </c>
      <c r="S544" s="152">
        <v>0.77700000000000002</v>
      </c>
      <c r="T544" s="153" t="s">
        <v>18681</v>
      </c>
      <c r="U544" s="153" t="s">
        <v>18680</v>
      </c>
      <c r="V544" s="152">
        <v>2014</v>
      </c>
      <c r="W544" s="153" t="s">
        <v>18679</v>
      </c>
      <c r="AA544" s="153" t="s">
        <v>18983</v>
      </c>
      <c r="AB544" s="153" t="s">
        <v>18982</v>
      </c>
      <c r="AC544" s="153" t="s">
        <v>18676</v>
      </c>
      <c r="AD544" s="153" t="s">
        <v>18675</v>
      </c>
      <c r="AE544" s="153" t="s">
        <v>18674</v>
      </c>
      <c r="AF544" s="153" t="s">
        <v>18673</v>
      </c>
      <c r="AG544" s="152">
        <v>1.6000000000000001E-3</v>
      </c>
      <c r="AH544" s="153" t="s">
        <v>12212</v>
      </c>
      <c r="AI544" s="152">
        <v>2014</v>
      </c>
      <c r="AJ544" s="151">
        <v>37347</v>
      </c>
      <c r="AK544" s="147"/>
      <c r="AL544" s="148">
        <f t="shared" si="8"/>
        <v>15.926027397260274</v>
      </c>
    </row>
    <row r="545" spans="1:38" x14ac:dyDescent="0.25">
      <c r="A545" s="152">
        <v>707176</v>
      </c>
      <c r="B545" s="152">
        <v>148192</v>
      </c>
      <c r="C545" s="152">
        <v>123232</v>
      </c>
      <c r="D545" s="152">
        <v>366096</v>
      </c>
      <c r="E545" s="153" t="s">
        <v>18987</v>
      </c>
      <c r="F545" s="153" t="s">
        <v>18986</v>
      </c>
      <c r="G545" s="152">
        <v>3</v>
      </c>
      <c r="H545" s="153" t="s">
        <v>18687</v>
      </c>
      <c r="I545" s="154" t="s">
        <v>18695</v>
      </c>
      <c r="J545" s="153" t="s">
        <v>19885</v>
      </c>
      <c r="K545" s="152">
        <v>1</v>
      </c>
      <c r="L545" s="153" t="s">
        <v>19884</v>
      </c>
      <c r="M545" s="153" t="s">
        <v>509</v>
      </c>
      <c r="N545" s="153" t="s">
        <v>509</v>
      </c>
      <c r="O545" s="152">
        <v>1.5E-3</v>
      </c>
      <c r="P545" s="153" t="s">
        <v>18745</v>
      </c>
      <c r="Q545" s="153" t="s">
        <v>18744</v>
      </c>
      <c r="R545" s="153" t="s">
        <v>18673</v>
      </c>
      <c r="S545" s="152">
        <v>0.68600000000000005</v>
      </c>
      <c r="T545" s="153" t="s">
        <v>18681</v>
      </c>
      <c r="U545" s="153" t="s">
        <v>18680</v>
      </c>
      <c r="V545" s="152">
        <v>2014</v>
      </c>
      <c r="W545" s="153" t="s">
        <v>18679</v>
      </c>
      <c r="AA545" s="153" t="s">
        <v>18983</v>
      </c>
      <c r="AB545" s="153" t="s">
        <v>18982</v>
      </c>
      <c r="AC545" s="153" t="s">
        <v>18676</v>
      </c>
      <c r="AD545" s="153" t="s">
        <v>18675</v>
      </c>
      <c r="AE545" s="153" t="s">
        <v>18674</v>
      </c>
      <c r="AF545" s="153" t="s">
        <v>18673</v>
      </c>
      <c r="AG545" s="152">
        <v>1.4E-3</v>
      </c>
      <c r="AH545" s="153" t="s">
        <v>12212</v>
      </c>
      <c r="AI545" s="152">
        <v>2014</v>
      </c>
      <c r="AJ545" s="151">
        <v>37347</v>
      </c>
      <c r="AK545" s="147"/>
      <c r="AL545" s="148">
        <f t="shared" si="8"/>
        <v>15.926027397260274</v>
      </c>
    </row>
    <row r="546" spans="1:38" x14ac:dyDescent="0.25">
      <c r="A546" s="152">
        <v>707181</v>
      </c>
      <c r="B546" s="152">
        <v>148191</v>
      </c>
      <c r="C546" s="152">
        <v>123231</v>
      </c>
      <c r="D546" s="152">
        <v>366096</v>
      </c>
      <c r="E546" s="153" t="s">
        <v>18987</v>
      </c>
      <c r="F546" s="153" t="s">
        <v>18986</v>
      </c>
      <c r="G546" s="152">
        <v>2</v>
      </c>
      <c r="H546" s="153" t="s">
        <v>18687</v>
      </c>
      <c r="I546" s="154" t="s">
        <v>18695</v>
      </c>
      <c r="J546" s="153" t="s">
        <v>19881</v>
      </c>
      <c r="K546" s="152">
        <v>1</v>
      </c>
      <c r="L546" s="153" t="s">
        <v>19880</v>
      </c>
      <c r="M546" s="153" t="s">
        <v>509</v>
      </c>
      <c r="N546" s="153" t="s">
        <v>509</v>
      </c>
      <c r="O546" s="152">
        <v>1.5E-3</v>
      </c>
      <c r="P546" s="153" t="s">
        <v>18745</v>
      </c>
      <c r="Q546" s="153" t="s">
        <v>18744</v>
      </c>
      <c r="R546" s="153" t="s">
        <v>18673</v>
      </c>
      <c r="S546" s="152">
        <v>0.68600000000000005</v>
      </c>
      <c r="T546" s="153" t="s">
        <v>18681</v>
      </c>
      <c r="U546" s="153" t="s">
        <v>18680</v>
      </c>
      <c r="V546" s="152">
        <v>2014</v>
      </c>
      <c r="W546" s="153" t="s">
        <v>18679</v>
      </c>
      <c r="AA546" s="153" t="s">
        <v>18983</v>
      </c>
      <c r="AB546" s="153" t="s">
        <v>18982</v>
      </c>
      <c r="AC546" s="153" t="s">
        <v>18676</v>
      </c>
      <c r="AD546" s="153" t="s">
        <v>18675</v>
      </c>
      <c r="AE546" s="153" t="s">
        <v>18674</v>
      </c>
      <c r="AF546" s="153" t="s">
        <v>18673</v>
      </c>
      <c r="AG546" s="152">
        <v>1.4E-3</v>
      </c>
      <c r="AH546" s="153" t="s">
        <v>12212</v>
      </c>
      <c r="AI546" s="152">
        <v>2014</v>
      </c>
      <c r="AJ546" s="151">
        <v>37347</v>
      </c>
      <c r="AK546" s="147"/>
      <c r="AL546" s="148">
        <f t="shared" si="8"/>
        <v>15.926027397260274</v>
      </c>
    </row>
    <row r="547" spans="1:38" x14ac:dyDescent="0.25">
      <c r="A547" s="152">
        <v>707171</v>
      </c>
      <c r="B547" s="152">
        <v>148193</v>
      </c>
      <c r="C547" s="152">
        <v>123233</v>
      </c>
      <c r="D547" s="152">
        <v>366096</v>
      </c>
      <c r="E547" s="153" t="s">
        <v>18987</v>
      </c>
      <c r="F547" s="153" t="s">
        <v>18986</v>
      </c>
      <c r="G547" s="152">
        <v>4</v>
      </c>
      <c r="H547" s="153" t="s">
        <v>18687</v>
      </c>
      <c r="I547" s="154" t="s">
        <v>18695</v>
      </c>
      <c r="J547" s="153" t="s">
        <v>19769</v>
      </c>
      <c r="K547" s="152">
        <v>1</v>
      </c>
      <c r="L547" s="153" t="s">
        <v>19768</v>
      </c>
      <c r="M547" s="153" t="s">
        <v>509</v>
      </c>
      <c r="N547" s="153" t="s">
        <v>509</v>
      </c>
      <c r="O547" s="152">
        <v>1.5E-3</v>
      </c>
      <c r="P547" s="153" t="s">
        <v>18745</v>
      </c>
      <c r="Q547" s="153" t="s">
        <v>18744</v>
      </c>
      <c r="R547" s="153" t="s">
        <v>18673</v>
      </c>
      <c r="S547" s="152">
        <v>0.59399999999999997</v>
      </c>
      <c r="T547" s="153" t="s">
        <v>18681</v>
      </c>
      <c r="U547" s="153" t="s">
        <v>18680</v>
      </c>
      <c r="V547" s="152">
        <v>2014</v>
      </c>
      <c r="W547" s="153" t="s">
        <v>18679</v>
      </c>
      <c r="AA547" s="153" t="s">
        <v>18983</v>
      </c>
      <c r="AB547" s="153" t="s">
        <v>18982</v>
      </c>
      <c r="AC547" s="153" t="s">
        <v>18676</v>
      </c>
      <c r="AD547" s="153" t="s">
        <v>18675</v>
      </c>
      <c r="AE547" s="153" t="s">
        <v>18674</v>
      </c>
      <c r="AF547" s="153" t="s">
        <v>18673</v>
      </c>
      <c r="AG547" s="152">
        <v>1.1999999999999999E-3</v>
      </c>
      <c r="AH547" s="153" t="s">
        <v>12212</v>
      </c>
      <c r="AI547" s="152">
        <v>2014</v>
      </c>
      <c r="AJ547" s="151">
        <v>37347</v>
      </c>
      <c r="AK547" s="147"/>
      <c r="AL547" s="148">
        <f t="shared" si="8"/>
        <v>15.926027397260274</v>
      </c>
    </row>
    <row r="548" spans="1:38" x14ac:dyDescent="0.25">
      <c r="A548" s="152">
        <v>707151</v>
      </c>
      <c r="B548" s="152">
        <v>148922</v>
      </c>
      <c r="C548" s="152">
        <v>123237</v>
      </c>
      <c r="D548" s="152">
        <v>366096</v>
      </c>
      <c r="E548" s="153" t="s">
        <v>18987</v>
      </c>
      <c r="F548" s="153" t="s">
        <v>18986</v>
      </c>
      <c r="G548" s="152">
        <v>8</v>
      </c>
      <c r="H548" s="153" t="s">
        <v>18687</v>
      </c>
      <c r="I548" s="154" t="s">
        <v>18695</v>
      </c>
      <c r="J548" s="153" t="s">
        <v>19080</v>
      </c>
      <c r="K548" s="152">
        <v>1</v>
      </c>
      <c r="L548" s="153" t="s">
        <v>19079</v>
      </c>
      <c r="M548" s="153" t="s">
        <v>509</v>
      </c>
      <c r="N548" s="153" t="s">
        <v>509</v>
      </c>
      <c r="O548" s="152">
        <v>1.5E-3</v>
      </c>
      <c r="P548" s="153" t="s">
        <v>18745</v>
      </c>
      <c r="Q548" s="153" t="s">
        <v>18744</v>
      </c>
      <c r="R548" s="153" t="s">
        <v>18673</v>
      </c>
      <c r="S548" s="152">
        <v>0.01</v>
      </c>
      <c r="T548" s="153" t="s">
        <v>18681</v>
      </c>
      <c r="U548" s="153" t="s">
        <v>18680</v>
      </c>
      <c r="V548" s="152">
        <v>2014</v>
      </c>
      <c r="W548" s="153" t="s">
        <v>18679</v>
      </c>
      <c r="AA548" s="153" t="s">
        <v>18983</v>
      </c>
      <c r="AB548" s="153" t="s">
        <v>18982</v>
      </c>
      <c r="AC548" s="153" t="s">
        <v>18676</v>
      </c>
      <c r="AD548" s="153" t="s">
        <v>18675</v>
      </c>
      <c r="AE548" s="153" t="s">
        <v>18674</v>
      </c>
      <c r="AF548" s="153" t="s">
        <v>18673</v>
      </c>
      <c r="AG548" s="152">
        <v>2.0000000000000001E-4</v>
      </c>
      <c r="AH548" s="153" t="s">
        <v>12212</v>
      </c>
      <c r="AI548" s="152">
        <v>2014</v>
      </c>
      <c r="AJ548" s="151">
        <v>37347</v>
      </c>
      <c r="AK548" s="147"/>
      <c r="AL548" s="148">
        <f t="shared" si="8"/>
        <v>15.926027397260274</v>
      </c>
    </row>
    <row r="549" spans="1:38" x14ac:dyDescent="0.25">
      <c r="A549" s="152">
        <v>707139</v>
      </c>
      <c r="B549" s="152">
        <v>148925</v>
      </c>
      <c r="C549" s="152">
        <v>123242</v>
      </c>
      <c r="D549" s="152">
        <v>366096</v>
      </c>
      <c r="E549" s="153" t="s">
        <v>18987</v>
      </c>
      <c r="F549" s="153" t="s">
        <v>18986</v>
      </c>
      <c r="G549" s="152">
        <v>13</v>
      </c>
      <c r="H549" s="153" t="s">
        <v>18687</v>
      </c>
      <c r="I549" s="154" t="s">
        <v>18695</v>
      </c>
      <c r="J549" s="153" t="s">
        <v>18985</v>
      </c>
      <c r="K549" s="152">
        <v>1</v>
      </c>
      <c r="L549" s="153" t="s">
        <v>18984</v>
      </c>
      <c r="M549" s="153" t="s">
        <v>509</v>
      </c>
      <c r="N549" s="153" t="s">
        <v>509</v>
      </c>
      <c r="O549" s="152">
        <v>1.5E-3</v>
      </c>
      <c r="P549" s="153" t="s">
        <v>18693</v>
      </c>
      <c r="Q549" s="153" t="s">
        <v>18692</v>
      </c>
      <c r="R549" s="153" t="s">
        <v>18673</v>
      </c>
      <c r="S549" s="152">
        <v>2.9000000000000001E-2</v>
      </c>
      <c r="T549" s="153" t="s">
        <v>18681</v>
      </c>
      <c r="U549" s="153" t="s">
        <v>18680</v>
      </c>
      <c r="V549" s="152">
        <v>2014</v>
      </c>
      <c r="W549" s="153" t="s">
        <v>18679</v>
      </c>
      <c r="AA549" s="153" t="s">
        <v>18983</v>
      </c>
      <c r="AB549" s="153" t="s">
        <v>18982</v>
      </c>
      <c r="AC549" s="153" t="s">
        <v>18676</v>
      </c>
      <c r="AD549" s="153" t="s">
        <v>18675</v>
      </c>
      <c r="AE549" s="153" t="s">
        <v>18674</v>
      </c>
      <c r="AF549" s="153" t="s">
        <v>18673</v>
      </c>
      <c r="AG549" s="152">
        <v>1E-4</v>
      </c>
      <c r="AH549" s="153" t="s">
        <v>12212</v>
      </c>
      <c r="AI549" s="152">
        <v>2014</v>
      </c>
      <c r="AJ549" s="151">
        <v>38261</v>
      </c>
      <c r="AK549" s="147"/>
      <c r="AL549" s="148">
        <f t="shared" si="8"/>
        <v>13.421917808219177</v>
      </c>
    </row>
    <row r="550" spans="1:38" x14ac:dyDescent="0.25">
      <c r="A550" s="152">
        <v>717811</v>
      </c>
      <c r="B550" s="152">
        <v>196107</v>
      </c>
      <c r="C550" s="152">
        <v>161201</v>
      </c>
      <c r="D550" s="152">
        <v>383325</v>
      </c>
      <c r="E550" s="153" t="s">
        <v>20514</v>
      </c>
      <c r="F550" s="153" t="s">
        <v>20513</v>
      </c>
      <c r="G550" s="152">
        <v>6</v>
      </c>
      <c r="H550" s="153" t="s">
        <v>18687</v>
      </c>
      <c r="I550" s="154" t="s">
        <v>18695</v>
      </c>
      <c r="J550" s="153" t="s">
        <v>20862</v>
      </c>
      <c r="K550" s="152">
        <v>1</v>
      </c>
      <c r="L550" s="153" t="s">
        <v>509</v>
      </c>
      <c r="M550" s="153" t="s">
        <v>509</v>
      </c>
      <c r="N550" s="153" t="s">
        <v>509</v>
      </c>
      <c r="O550" s="152">
        <v>1.5E-3</v>
      </c>
      <c r="P550" s="153" t="s">
        <v>18722</v>
      </c>
      <c r="Q550" s="153" t="s">
        <v>18721</v>
      </c>
      <c r="R550" s="153" t="s">
        <v>18673</v>
      </c>
      <c r="S550" s="152">
        <v>17.152899999999999</v>
      </c>
      <c r="T550" s="153" t="s">
        <v>18681</v>
      </c>
      <c r="U550" s="153" t="s">
        <v>18680</v>
      </c>
      <c r="V550" s="152">
        <v>2014</v>
      </c>
      <c r="W550" s="153" t="s">
        <v>18679</v>
      </c>
      <c r="AA550" s="153" t="s">
        <v>18817</v>
      </c>
      <c r="AB550" s="153" t="s">
        <v>18816</v>
      </c>
      <c r="AC550" s="153" t="s">
        <v>18676</v>
      </c>
      <c r="AD550" s="153" t="s">
        <v>18675</v>
      </c>
      <c r="AE550" s="153" t="s">
        <v>18674</v>
      </c>
      <c r="AF550" s="153" t="s">
        <v>18673</v>
      </c>
      <c r="AG550" s="152">
        <v>7.7000000000000002E-3</v>
      </c>
      <c r="AH550" s="153" t="s">
        <v>12212</v>
      </c>
      <c r="AI550" s="152">
        <v>2014</v>
      </c>
      <c r="AJ550" s="151">
        <v>40179</v>
      </c>
      <c r="AK550" s="147"/>
      <c r="AL550" s="148">
        <f t="shared" si="8"/>
        <v>8.1671232876712327</v>
      </c>
    </row>
    <row r="551" spans="1:38" x14ac:dyDescent="0.25">
      <c r="A551" s="152">
        <v>721696</v>
      </c>
      <c r="B551" s="152">
        <v>188160</v>
      </c>
      <c r="C551" s="152">
        <v>155144</v>
      </c>
      <c r="D551" s="152">
        <v>463735</v>
      </c>
      <c r="E551" s="153" t="s">
        <v>20391</v>
      </c>
      <c r="F551" s="153" t="s">
        <v>20390</v>
      </c>
      <c r="G551" s="152">
        <v>6</v>
      </c>
      <c r="H551" s="153" t="s">
        <v>18687</v>
      </c>
      <c r="I551" s="154" t="s">
        <v>18695</v>
      </c>
      <c r="J551" s="153" t="s">
        <v>21412</v>
      </c>
      <c r="K551" s="152">
        <v>1</v>
      </c>
      <c r="L551" s="153" t="s">
        <v>21412</v>
      </c>
      <c r="M551" s="153" t="s">
        <v>509</v>
      </c>
      <c r="N551" s="153" t="s">
        <v>509</v>
      </c>
      <c r="O551" s="152">
        <v>1.5E-3</v>
      </c>
      <c r="P551" s="153" t="s">
        <v>18693</v>
      </c>
      <c r="Q551" s="153" t="s">
        <v>18692</v>
      </c>
      <c r="R551" s="153" t="s">
        <v>18673</v>
      </c>
      <c r="S551" s="152">
        <v>1.1052</v>
      </c>
      <c r="T551" s="153" t="s">
        <v>18681</v>
      </c>
      <c r="U551" s="153" t="s">
        <v>18680</v>
      </c>
      <c r="V551" s="152">
        <v>2014</v>
      </c>
      <c r="W551" s="153" t="s">
        <v>18679</v>
      </c>
      <c r="AA551" s="153" t="s">
        <v>18731</v>
      </c>
      <c r="AB551" s="153" t="s">
        <v>18730</v>
      </c>
      <c r="AC551" s="153" t="s">
        <v>18676</v>
      </c>
      <c r="AD551" s="153" t="s">
        <v>18675</v>
      </c>
      <c r="AE551" s="153" t="s">
        <v>18674</v>
      </c>
      <c r="AF551" s="153" t="s">
        <v>18673</v>
      </c>
      <c r="AG551" s="152">
        <v>2.35E-2</v>
      </c>
      <c r="AH551" s="153" t="s">
        <v>12212</v>
      </c>
      <c r="AI551" s="152">
        <v>2014</v>
      </c>
      <c r="AJ551" s="151">
        <v>29221</v>
      </c>
      <c r="AK551" s="147"/>
      <c r="AL551" s="148">
        <f t="shared" si="8"/>
        <v>38.18904109589041</v>
      </c>
    </row>
    <row r="552" spans="1:38" x14ac:dyDescent="0.25">
      <c r="A552" s="152">
        <v>689233</v>
      </c>
      <c r="B552" s="152">
        <v>190563</v>
      </c>
      <c r="C552" s="152">
        <v>156907</v>
      </c>
      <c r="D552" s="152">
        <v>51675</v>
      </c>
      <c r="E552" s="153" t="s">
        <v>19358</v>
      </c>
      <c r="F552" s="153" t="s">
        <v>19357</v>
      </c>
      <c r="G552" s="152">
        <v>8</v>
      </c>
      <c r="H552" s="153" t="s">
        <v>18687</v>
      </c>
      <c r="I552" s="154" t="s">
        <v>18695</v>
      </c>
      <c r="J552" s="153" t="s">
        <v>19356</v>
      </c>
      <c r="K552" s="152">
        <v>1</v>
      </c>
      <c r="L552" s="153" t="s">
        <v>19355</v>
      </c>
      <c r="M552" s="153" t="s">
        <v>509</v>
      </c>
      <c r="N552" s="153" t="s">
        <v>509</v>
      </c>
      <c r="O552" s="152">
        <v>1.5E-3</v>
      </c>
      <c r="P552" s="153" t="s">
        <v>18745</v>
      </c>
      <c r="Q552" s="153" t="s">
        <v>18744</v>
      </c>
      <c r="R552" s="153" t="s">
        <v>18673</v>
      </c>
      <c r="S552" s="152">
        <v>2.1600000000000001E-2</v>
      </c>
      <c r="T552" s="153" t="s">
        <v>18681</v>
      </c>
      <c r="U552" s="153" t="s">
        <v>18680</v>
      </c>
      <c r="V552" s="152">
        <v>2013</v>
      </c>
      <c r="W552" s="153" t="s">
        <v>18679</v>
      </c>
      <c r="AA552" s="153" t="s">
        <v>19354</v>
      </c>
      <c r="AB552" s="153" t="s">
        <v>19353</v>
      </c>
      <c r="AC552" s="153" t="s">
        <v>18676</v>
      </c>
      <c r="AD552" s="153" t="s">
        <v>18675</v>
      </c>
      <c r="AE552" s="153" t="s">
        <v>18674</v>
      </c>
      <c r="AF552" s="153" t="s">
        <v>18673</v>
      </c>
      <c r="AG552" s="152">
        <v>5.0000000000000001E-4</v>
      </c>
      <c r="AH552" s="153" t="s">
        <v>12212</v>
      </c>
      <c r="AI552" s="152">
        <v>2013</v>
      </c>
      <c r="AJ552" s="151">
        <v>36342</v>
      </c>
      <c r="AK552" s="147"/>
      <c r="AL552" s="148">
        <f t="shared" si="8"/>
        <v>18.67945205479452</v>
      </c>
    </row>
    <row r="553" spans="1:38" x14ac:dyDescent="0.25">
      <c r="A553" s="152">
        <v>715469</v>
      </c>
      <c r="B553" s="152">
        <v>186507</v>
      </c>
      <c r="C553" s="152">
        <v>153726</v>
      </c>
      <c r="D553" s="152">
        <v>289887</v>
      </c>
      <c r="E553" s="153" t="s">
        <v>21140</v>
      </c>
      <c r="F553" s="153" t="s">
        <v>21139</v>
      </c>
      <c r="G553" s="152">
        <v>3</v>
      </c>
      <c r="H553" s="153" t="s">
        <v>18687</v>
      </c>
      <c r="I553" s="154" t="s">
        <v>18695</v>
      </c>
      <c r="J553" s="153" t="s">
        <v>21138</v>
      </c>
      <c r="K553" s="152">
        <v>1</v>
      </c>
      <c r="L553" s="153" t="s">
        <v>18937</v>
      </c>
      <c r="M553" s="153" t="s">
        <v>509</v>
      </c>
      <c r="N553" s="153" t="s">
        <v>509</v>
      </c>
      <c r="O553" s="152">
        <v>1.5E-3</v>
      </c>
      <c r="P553" s="153" t="s">
        <v>18745</v>
      </c>
      <c r="Q553" s="153" t="s">
        <v>18744</v>
      </c>
      <c r="R553" s="153" t="s">
        <v>18673</v>
      </c>
      <c r="S553" s="152">
        <v>0.61</v>
      </c>
      <c r="T553" s="153" t="s">
        <v>18681</v>
      </c>
      <c r="U553" s="153" t="s">
        <v>18680</v>
      </c>
      <c r="V553" s="152">
        <v>2014</v>
      </c>
      <c r="W553" s="153" t="s">
        <v>18679</v>
      </c>
      <c r="AA553" s="153" t="s">
        <v>18905</v>
      </c>
      <c r="AB553" s="153" t="s">
        <v>18904</v>
      </c>
      <c r="AC553" s="153" t="s">
        <v>18676</v>
      </c>
      <c r="AD553" s="153" t="s">
        <v>18675</v>
      </c>
      <c r="AE553" s="153" t="s">
        <v>18674</v>
      </c>
      <c r="AF553" s="153" t="s">
        <v>18673</v>
      </c>
      <c r="AG553" s="152">
        <v>1.2999999999999999E-2</v>
      </c>
      <c r="AH553" s="153" t="s">
        <v>12212</v>
      </c>
      <c r="AI553" s="152">
        <v>2014</v>
      </c>
      <c r="AJ553" s="151">
        <v>25762</v>
      </c>
      <c r="AK553" s="147"/>
      <c r="AL553" s="148">
        <f t="shared" si="8"/>
        <v>47.665753424657531</v>
      </c>
    </row>
    <row r="554" spans="1:38" x14ac:dyDescent="0.25">
      <c r="A554" s="152">
        <v>692865</v>
      </c>
      <c r="B554" s="152">
        <v>149910</v>
      </c>
      <c r="C554" s="152">
        <v>122858</v>
      </c>
      <c r="D554" s="152">
        <v>51217</v>
      </c>
      <c r="E554" s="153" t="s">
        <v>19414</v>
      </c>
      <c r="F554" s="153" t="s">
        <v>19413</v>
      </c>
      <c r="G554" s="152">
        <v>5</v>
      </c>
      <c r="H554" s="153" t="s">
        <v>18687</v>
      </c>
      <c r="I554" s="154" t="s">
        <v>18695</v>
      </c>
      <c r="J554" s="153" t="s">
        <v>21197</v>
      </c>
      <c r="K554" s="152">
        <v>1</v>
      </c>
      <c r="L554" s="153" t="s">
        <v>21196</v>
      </c>
      <c r="M554" s="153" t="s">
        <v>509</v>
      </c>
      <c r="N554" s="153" t="s">
        <v>509</v>
      </c>
      <c r="O554" s="152">
        <v>1.5E-3</v>
      </c>
      <c r="P554" s="153" t="s">
        <v>18693</v>
      </c>
      <c r="Q554" s="153" t="s">
        <v>18692</v>
      </c>
      <c r="R554" s="153" t="s">
        <v>18673</v>
      </c>
      <c r="S554" s="152">
        <v>0.67849999999999999</v>
      </c>
      <c r="T554" s="153" t="s">
        <v>18681</v>
      </c>
      <c r="U554" s="153" t="s">
        <v>18680</v>
      </c>
      <c r="V554" s="152">
        <v>2014</v>
      </c>
      <c r="W554" s="153" t="s">
        <v>18679</v>
      </c>
      <c r="AA554" s="153" t="s">
        <v>19410</v>
      </c>
      <c r="AB554" s="153" t="s">
        <v>19409</v>
      </c>
      <c r="AC554" s="153" t="s">
        <v>18676</v>
      </c>
      <c r="AD554" s="153" t="s">
        <v>18675</v>
      </c>
      <c r="AE554" s="153" t="s">
        <v>18674</v>
      </c>
      <c r="AF554" s="153" t="s">
        <v>18673</v>
      </c>
      <c r="AG554" s="152">
        <v>1.44E-2</v>
      </c>
      <c r="AH554" s="153" t="s">
        <v>12212</v>
      </c>
      <c r="AI554" s="152">
        <v>2014</v>
      </c>
      <c r="AJ554" s="151">
        <v>34335</v>
      </c>
      <c r="AK554" s="147"/>
      <c r="AL554" s="148">
        <f t="shared" si="8"/>
        <v>24.17808219178082</v>
      </c>
    </row>
    <row r="555" spans="1:38" x14ac:dyDescent="0.25">
      <c r="A555" s="152">
        <v>692857</v>
      </c>
      <c r="B555" s="152">
        <v>149912</v>
      </c>
      <c r="C555" s="152">
        <v>122860</v>
      </c>
      <c r="D555" s="152">
        <v>51217</v>
      </c>
      <c r="E555" s="153" t="s">
        <v>19414</v>
      </c>
      <c r="F555" s="153" t="s">
        <v>19413</v>
      </c>
      <c r="G555" s="152">
        <v>7</v>
      </c>
      <c r="H555" s="153" t="s">
        <v>18687</v>
      </c>
      <c r="I555" s="154" t="s">
        <v>18695</v>
      </c>
      <c r="J555" s="153" t="s">
        <v>20164</v>
      </c>
      <c r="K555" s="152">
        <v>1</v>
      </c>
      <c r="L555" s="153" t="s">
        <v>20163</v>
      </c>
      <c r="M555" s="153" t="s">
        <v>509</v>
      </c>
      <c r="N555" s="153" t="s">
        <v>509</v>
      </c>
      <c r="O555" s="152">
        <v>1.5E-3</v>
      </c>
      <c r="P555" s="153" t="s">
        <v>18693</v>
      </c>
      <c r="Q555" s="153" t="s">
        <v>18692</v>
      </c>
      <c r="R555" s="153" t="s">
        <v>18673</v>
      </c>
      <c r="S555" s="152">
        <v>9.6699999999999994E-2</v>
      </c>
      <c r="T555" s="153" t="s">
        <v>18681</v>
      </c>
      <c r="U555" s="153" t="s">
        <v>18680</v>
      </c>
      <c r="V555" s="152">
        <v>2014</v>
      </c>
      <c r="W555" s="153" t="s">
        <v>18679</v>
      </c>
      <c r="AA555" s="153" t="s">
        <v>19410</v>
      </c>
      <c r="AB555" s="153" t="s">
        <v>19409</v>
      </c>
      <c r="AC555" s="153" t="s">
        <v>18676</v>
      </c>
      <c r="AD555" s="153" t="s">
        <v>18675</v>
      </c>
      <c r="AE555" s="153" t="s">
        <v>18674</v>
      </c>
      <c r="AF555" s="153" t="s">
        <v>18673</v>
      </c>
      <c r="AG555" s="152">
        <v>2.0999999999999999E-3</v>
      </c>
      <c r="AH555" s="153" t="s">
        <v>12212</v>
      </c>
      <c r="AI555" s="152">
        <v>2014</v>
      </c>
      <c r="AJ555" s="151">
        <v>31778</v>
      </c>
      <c r="AK555" s="147"/>
      <c r="AL555" s="148">
        <f t="shared" si="8"/>
        <v>31.183561643835617</v>
      </c>
    </row>
    <row r="556" spans="1:38" x14ac:dyDescent="0.25">
      <c r="A556" s="152">
        <v>692861</v>
      </c>
      <c r="B556" s="152">
        <v>149911</v>
      </c>
      <c r="C556" s="152">
        <v>122859</v>
      </c>
      <c r="D556" s="152">
        <v>51217</v>
      </c>
      <c r="E556" s="153" t="s">
        <v>19414</v>
      </c>
      <c r="F556" s="153" t="s">
        <v>19413</v>
      </c>
      <c r="G556" s="152">
        <v>6</v>
      </c>
      <c r="H556" s="153" t="s">
        <v>18687</v>
      </c>
      <c r="I556" s="154" t="s">
        <v>18695</v>
      </c>
      <c r="J556" s="153" t="s">
        <v>19511</v>
      </c>
      <c r="K556" s="152">
        <v>1</v>
      </c>
      <c r="L556" s="153" t="s">
        <v>19510</v>
      </c>
      <c r="M556" s="153" t="s">
        <v>509</v>
      </c>
      <c r="N556" s="153" t="s">
        <v>509</v>
      </c>
      <c r="O556" s="152">
        <v>1.5E-3</v>
      </c>
      <c r="P556" s="153" t="s">
        <v>18693</v>
      </c>
      <c r="Q556" s="153" t="s">
        <v>18692</v>
      </c>
      <c r="R556" s="153" t="s">
        <v>18673</v>
      </c>
      <c r="S556" s="152">
        <v>3.2199999999999999E-2</v>
      </c>
      <c r="T556" s="153" t="s">
        <v>18681</v>
      </c>
      <c r="U556" s="153" t="s">
        <v>18680</v>
      </c>
      <c r="V556" s="152">
        <v>2014</v>
      </c>
      <c r="W556" s="153" t="s">
        <v>18679</v>
      </c>
      <c r="AA556" s="153" t="s">
        <v>19410</v>
      </c>
      <c r="AB556" s="153" t="s">
        <v>19409</v>
      </c>
      <c r="AC556" s="153" t="s">
        <v>18676</v>
      </c>
      <c r="AD556" s="153" t="s">
        <v>18675</v>
      </c>
      <c r="AE556" s="153" t="s">
        <v>18674</v>
      </c>
      <c r="AF556" s="153" t="s">
        <v>18673</v>
      </c>
      <c r="AG556" s="152">
        <v>6.9999999999999999E-4</v>
      </c>
      <c r="AH556" s="153" t="s">
        <v>12212</v>
      </c>
      <c r="AI556" s="152">
        <v>2014</v>
      </c>
      <c r="AJ556" s="151">
        <v>32143</v>
      </c>
      <c r="AK556" s="147"/>
      <c r="AL556" s="148">
        <f t="shared" si="8"/>
        <v>30.183561643835617</v>
      </c>
    </row>
    <row r="557" spans="1:38" x14ac:dyDescent="0.25">
      <c r="A557" s="152">
        <v>692854</v>
      </c>
      <c r="B557" s="152">
        <v>149913</v>
      </c>
      <c r="C557" s="152">
        <v>122861</v>
      </c>
      <c r="D557" s="152">
        <v>51217</v>
      </c>
      <c r="E557" s="153" t="s">
        <v>19414</v>
      </c>
      <c r="F557" s="153" t="s">
        <v>19413</v>
      </c>
      <c r="G557" s="152">
        <v>8</v>
      </c>
      <c r="H557" s="153" t="s">
        <v>18687</v>
      </c>
      <c r="I557" s="154" t="s">
        <v>18695</v>
      </c>
      <c r="J557" s="153" t="s">
        <v>19412</v>
      </c>
      <c r="K557" s="152">
        <v>1</v>
      </c>
      <c r="L557" s="153" t="s">
        <v>19411</v>
      </c>
      <c r="M557" s="153" t="s">
        <v>509</v>
      </c>
      <c r="N557" s="153" t="s">
        <v>509</v>
      </c>
      <c r="O557" s="152">
        <v>1.5E-3</v>
      </c>
      <c r="P557" s="153" t="s">
        <v>18693</v>
      </c>
      <c r="Q557" s="153" t="s">
        <v>18692</v>
      </c>
      <c r="R557" s="153" t="s">
        <v>18673</v>
      </c>
      <c r="S557" s="152">
        <v>2.8500000000000001E-2</v>
      </c>
      <c r="T557" s="153" t="s">
        <v>18681</v>
      </c>
      <c r="U557" s="153" t="s">
        <v>18680</v>
      </c>
      <c r="V557" s="152">
        <v>2014</v>
      </c>
      <c r="W557" s="153" t="s">
        <v>18679</v>
      </c>
      <c r="AA557" s="153" t="s">
        <v>19410</v>
      </c>
      <c r="AB557" s="153" t="s">
        <v>19409</v>
      </c>
      <c r="AC557" s="153" t="s">
        <v>18676</v>
      </c>
      <c r="AD557" s="153" t="s">
        <v>18675</v>
      </c>
      <c r="AE557" s="153" t="s">
        <v>18674</v>
      </c>
      <c r="AF557" s="153" t="s">
        <v>18673</v>
      </c>
      <c r="AG557" s="152">
        <v>5.9999999999999995E-4</v>
      </c>
      <c r="AH557" s="153" t="s">
        <v>12212</v>
      </c>
      <c r="AI557" s="152">
        <v>2014</v>
      </c>
      <c r="AJ557" s="151">
        <v>31048</v>
      </c>
      <c r="AK557" s="147"/>
      <c r="AL557" s="148">
        <f t="shared" si="8"/>
        <v>33.183561643835617</v>
      </c>
    </row>
    <row r="558" spans="1:38" x14ac:dyDescent="0.25">
      <c r="A558" s="152">
        <v>625909</v>
      </c>
      <c r="B558" s="152">
        <v>188547</v>
      </c>
      <c r="C558" s="152">
        <v>155432</v>
      </c>
      <c r="D558" s="152">
        <v>52103</v>
      </c>
      <c r="E558" s="153" t="s">
        <v>20229</v>
      </c>
      <c r="F558" s="153" t="s">
        <v>20228</v>
      </c>
      <c r="G558" s="152">
        <v>7</v>
      </c>
      <c r="H558" s="153" t="s">
        <v>18687</v>
      </c>
      <c r="I558" s="154" t="s">
        <v>18695</v>
      </c>
      <c r="J558" s="153" t="s">
        <v>20230</v>
      </c>
      <c r="K558" s="152">
        <v>1</v>
      </c>
      <c r="L558" s="153" t="s">
        <v>18694</v>
      </c>
      <c r="M558" s="153" t="s">
        <v>509</v>
      </c>
      <c r="N558" s="153" t="s">
        <v>509</v>
      </c>
      <c r="O558" s="152">
        <v>1.5E-3</v>
      </c>
      <c r="P558" s="153" t="s">
        <v>18693</v>
      </c>
      <c r="Q558" s="153" t="s">
        <v>18692</v>
      </c>
      <c r="R558" s="153" t="s">
        <v>18673</v>
      </c>
      <c r="S558" s="152">
        <v>0.1072</v>
      </c>
      <c r="T558" s="153" t="s">
        <v>18681</v>
      </c>
      <c r="U558" s="153" t="s">
        <v>18680</v>
      </c>
      <c r="V558" s="152">
        <v>2012</v>
      </c>
      <c r="W558" s="153" t="s">
        <v>18679</v>
      </c>
      <c r="AA558" s="153" t="s">
        <v>20227</v>
      </c>
      <c r="AB558" s="153" t="s">
        <v>20226</v>
      </c>
      <c r="AC558" s="153" t="s">
        <v>18676</v>
      </c>
      <c r="AD558" s="153" t="s">
        <v>18675</v>
      </c>
      <c r="AE558" s="153" t="s">
        <v>18674</v>
      </c>
      <c r="AF558" s="153" t="s">
        <v>18673</v>
      </c>
      <c r="AG558" s="152">
        <v>2.3E-3</v>
      </c>
      <c r="AH558" s="153" t="s">
        <v>12212</v>
      </c>
      <c r="AI558" s="152">
        <v>2012</v>
      </c>
      <c r="AJ558" s="151">
        <v>32599</v>
      </c>
      <c r="AK558" s="147"/>
      <c r="AL558" s="148">
        <f t="shared" si="8"/>
        <v>28.934246575342467</v>
      </c>
    </row>
    <row r="559" spans="1:38" x14ac:dyDescent="0.25">
      <c r="A559" s="152">
        <v>625913</v>
      </c>
      <c r="B559" s="152">
        <v>188546</v>
      </c>
      <c r="C559" s="152">
        <v>155431</v>
      </c>
      <c r="D559" s="152">
        <v>52103</v>
      </c>
      <c r="E559" s="153" t="s">
        <v>20229</v>
      </c>
      <c r="F559" s="153" t="s">
        <v>20228</v>
      </c>
      <c r="G559" s="152">
        <v>6</v>
      </c>
      <c r="H559" s="153" t="s">
        <v>18687</v>
      </c>
      <c r="I559" s="154" t="s">
        <v>18695</v>
      </c>
      <c r="J559" s="153" t="s">
        <v>19548</v>
      </c>
      <c r="K559" s="152">
        <v>1</v>
      </c>
      <c r="L559" s="153" t="s">
        <v>18694</v>
      </c>
      <c r="M559" s="153" t="s">
        <v>509</v>
      </c>
      <c r="N559" s="153" t="s">
        <v>509</v>
      </c>
      <c r="O559" s="152">
        <v>1.5E-3</v>
      </c>
      <c r="P559" s="153" t="s">
        <v>18693</v>
      </c>
      <c r="Q559" s="153" t="s">
        <v>18692</v>
      </c>
      <c r="R559" s="153" t="s">
        <v>18673</v>
      </c>
      <c r="S559" s="152">
        <v>0.1072</v>
      </c>
      <c r="T559" s="153" t="s">
        <v>18681</v>
      </c>
      <c r="U559" s="153" t="s">
        <v>18680</v>
      </c>
      <c r="V559" s="152">
        <v>2012</v>
      </c>
      <c r="W559" s="153" t="s">
        <v>18679</v>
      </c>
      <c r="AA559" s="153" t="s">
        <v>20227</v>
      </c>
      <c r="AB559" s="153" t="s">
        <v>20226</v>
      </c>
      <c r="AC559" s="153" t="s">
        <v>18676</v>
      </c>
      <c r="AD559" s="153" t="s">
        <v>18675</v>
      </c>
      <c r="AE559" s="153" t="s">
        <v>18674</v>
      </c>
      <c r="AF559" s="153" t="s">
        <v>18673</v>
      </c>
      <c r="AG559" s="152">
        <v>2.3E-3</v>
      </c>
      <c r="AH559" s="153" t="s">
        <v>12212</v>
      </c>
      <c r="AI559" s="152">
        <v>2012</v>
      </c>
      <c r="AJ559" s="151">
        <v>32599</v>
      </c>
      <c r="AK559" s="147"/>
      <c r="AL559" s="148">
        <f t="shared" si="8"/>
        <v>28.934246575342467</v>
      </c>
    </row>
    <row r="560" spans="1:38" x14ac:dyDescent="0.25">
      <c r="A560" s="152">
        <v>753883</v>
      </c>
      <c r="B560" s="152">
        <v>189127</v>
      </c>
      <c r="C560" s="152">
        <v>155898</v>
      </c>
      <c r="D560" s="152">
        <v>409951</v>
      </c>
      <c r="E560" s="153" t="s">
        <v>19347</v>
      </c>
      <c r="F560" s="153" t="s">
        <v>19346</v>
      </c>
      <c r="G560" s="152">
        <v>3</v>
      </c>
      <c r="H560" s="153" t="s">
        <v>18687</v>
      </c>
      <c r="I560" s="154" t="s">
        <v>18695</v>
      </c>
      <c r="J560" s="153" t="s">
        <v>19345</v>
      </c>
      <c r="K560" s="152">
        <v>1</v>
      </c>
      <c r="L560" s="153" t="s">
        <v>509</v>
      </c>
      <c r="M560" s="153" t="s">
        <v>509</v>
      </c>
      <c r="N560" s="153" t="s">
        <v>509</v>
      </c>
      <c r="O560" s="152">
        <v>1.5E-3</v>
      </c>
      <c r="P560" s="153" t="s">
        <v>18707</v>
      </c>
      <c r="Q560" s="153" t="s">
        <v>18706</v>
      </c>
      <c r="R560" s="153" t="s">
        <v>18673</v>
      </c>
      <c r="S560" s="152">
        <v>6.5000000000000002E-2</v>
      </c>
      <c r="T560" s="153" t="s">
        <v>18681</v>
      </c>
      <c r="U560" s="153" t="s">
        <v>18680</v>
      </c>
      <c r="V560" s="152">
        <v>2015</v>
      </c>
      <c r="W560" s="153" t="s">
        <v>18679</v>
      </c>
      <c r="AA560" s="153" t="s">
        <v>18753</v>
      </c>
      <c r="AB560" s="153" t="s">
        <v>18752</v>
      </c>
      <c r="AC560" s="153" t="s">
        <v>18676</v>
      </c>
      <c r="AD560" s="153" t="s">
        <v>18675</v>
      </c>
      <c r="AE560" s="153" t="s">
        <v>18674</v>
      </c>
      <c r="AF560" s="153" t="s">
        <v>18673</v>
      </c>
      <c r="AG560" s="152">
        <v>5.0000000000000001E-4</v>
      </c>
      <c r="AH560" s="153" t="s">
        <v>12212</v>
      </c>
      <c r="AI560" s="152">
        <v>2015</v>
      </c>
      <c r="AJ560" s="151">
        <v>39448</v>
      </c>
      <c r="AK560" s="147"/>
      <c r="AL560" s="148">
        <f t="shared" si="8"/>
        <v>10.169863013698631</v>
      </c>
    </row>
    <row r="561" spans="1:38" x14ac:dyDescent="0.25">
      <c r="A561" s="152">
        <v>729244</v>
      </c>
      <c r="B561" s="152">
        <v>196042</v>
      </c>
      <c r="C561" s="152">
        <v>161140</v>
      </c>
      <c r="D561" s="152">
        <v>386477</v>
      </c>
      <c r="E561" s="153" t="s">
        <v>19806</v>
      </c>
      <c r="F561" s="153" t="s">
        <v>19805</v>
      </c>
      <c r="G561" s="152">
        <v>24</v>
      </c>
      <c r="H561" s="153" t="s">
        <v>18687</v>
      </c>
      <c r="I561" s="154" t="s">
        <v>18695</v>
      </c>
      <c r="J561" s="153" t="s">
        <v>21627</v>
      </c>
      <c r="K561" s="152">
        <v>1</v>
      </c>
      <c r="L561" s="153" t="s">
        <v>18684</v>
      </c>
      <c r="M561" s="153" t="s">
        <v>509</v>
      </c>
      <c r="N561" s="153" t="s">
        <v>509</v>
      </c>
      <c r="O561" s="152">
        <v>1.5E-3</v>
      </c>
      <c r="P561" s="153" t="s">
        <v>18693</v>
      </c>
      <c r="Q561" s="153" t="s">
        <v>18692</v>
      </c>
      <c r="R561" s="153" t="s">
        <v>18673</v>
      </c>
      <c r="S561" s="152">
        <v>7.09</v>
      </c>
      <c r="T561" s="153" t="s">
        <v>18681</v>
      </c>
      <c r="U561" s="153" t="s">
        <v>18680</v>
      </c>
      <c r="V561" s="152">
        <v>2015</v>
      </c>
      <c r="W561" s="153" t="s">
        <v>18679</v>
      </c>
      <c r="AA561" s="153" t="s">
        <v>18678</v>
      </c>
      <c r="AB561" s="153" t="s">
        <v>18677</v>
      </c>
      <c r="AC561" s="153" t="s">
        <v>18676</v>
      </c>
      <c r="AD561" s="153" t="s">
        <v>18675</v>
      </c>
      <c r="AE561" s="153" t="s">
        <v>18674</v>
      </c>
      <c r="AF561" s="153" t="s">
        <v>18673</v>
      </c>
      <c r="AG561" s="152">
        <v>0.15</v>
      </c>
      <c r="AH561" s="153" t="s">
        <v>12212</v>
      </c>
      <c r="AI561" s="152">
        <v>2015</v>
      </c>
      <c r="AJ561" s="151">
        <v>27760</v>
      </c>
      <c r="AK561" s="147"/>
      <c r="AL561" s="148">
        <f t="shared" si="8"/>
        <v>42.19178082191781</v>
      </c>
    </row>
    <row r="562" spans="1:38" x14ac:dyDescent="0.25">
      <c r="A562" s="152">
        <v>729228</v>
      </c>
      <c r="B562" s="152">
        <v>196046</v>
      </c>
      <c r="C562" s="152">
        <v>161144</v>
      </c>
      <c r="D562" s="152">
        <v>386477</v>
      </c>
      <c r="E562" s="153" t="s">
        <v>19806</v>
      </c>
      <c r="F562" s="153" t="s">
        <v>19805</v>
      </c>
      <c r="G562" s="152">
        <v>28</v>
      </c>
      <c r="H562" s="153" t="s">
        <v>18687</v>
      </c>
      <c r="I562" s="154" t="s">
        <v>18695</v>
      </c>
      <c r="J562" s="153" t="s">
        <v>21560</v>
      </c>
      <c r="K562" s="152">
        <v>1</v>
      </c>
      <c r="L562" s="153" t="s">
        <v>18684</v>
      </c>
      <c r="M562" s="153" t="s">
        <v>509</v>
      </c>
      <c r="N562" s="153" t="s">
        <v>509</v>
      </c>
      <c r="O562" s="152">
        <v>1.5E-3</v>
      </c>
      <c r="P562" s="153" t="s">
        <v>18693</v>
      </c>
      <c r="Q562" s="153" t="s">
        <v>18692</v>
      </c>
      <c r="R562" s="153" t="s">
        <v>18673</v>
      </c>
      <c r="S562" s="152">
        <v>2.52</v>
      </c>
      <c r="T562" s="153" t="s">
        <v>18681</v>
      </c>
      <c r="U562" s="153" t="s">
        <v>18680</v>
      </c>
      <c r="V562" s="152">
        <v>2015</v>
      </c>
      <c r="W562" s="153" t="s">
        <v>18679</v>
      </c>
      <c r="AA562" s="153" t="s">
        <v>18678</v>
      </c>
      <c r="AB562" s="153" t="s">
        <v>18677</v>
      </c>
      <c r="AC562" s="153" t="s">
        <v>18676</v>
      </c>
      <c r="AD562" s="153" t="s">
        <v>18675</v>
      </c>
      <c r="AE562" s="153" t="s">
        <v>18674</v>
      </c>
      <c r="AF562" s="153" t="s">
        <v>18673</v>
      </c>
      <c r="AG562" s="152">
        <v>5.3600000000000002E-2</v>
      </c>
      <c r="AH562" s="153" t="s">
        <v>12212</v>
      </c>
      <c r="AI562" s="152">
        <v>2015</v>
      </c>
      <c r="AJ562" s="151">
        <v>33239</v>
      </c>
      <c r="AK562" s="147"/>
      <c r="AL562" s="148">
        <f t="shared" si="8"/>
        <v>27.18082191780822</v>
      </c>
    </row>
    <row r="563" spans="1:38" x14ac:dyDescent="0.25">
      <c r="A563" s="152">
        <v>729239</v>
      </c>
      <c r="B563" s="152">
        <v>196043</v>
      </c>
      <c r="C563" s="152">
        <v>161141</v>
      </c>
      <c r="D563" s="152">
        <v>386477</v>
      </c>
      <c r="E563" s="153" t="s">
        <v>19806</v>
      </c>
      <c r="F563" s="153" t="s">
        <v>19805</v>
      </c>
      <c r="G563" s="152">
        <v>25</v>
      </c>
      <c r="H563" s="153" t="s">
        <v>18687</v>
      </c>
      <c r="I563" s="154" t="s">
        <v>18695</v>
      </c>
      <c r="J563" s="153" t="s">
        <v>21514</v>
      </c>
      <c r="K563" s="152">
        <v>1</v>
      </c>
      <c r="L563" s="153" t="s">
        <v>18684</v>
      </c>
      <c r="M563" s="153" t="s">
        <v>509</v>
      </c>
      <c r="N563" s="153" t="s">
        <v>509</v>
      </c>
      <c r="O563" s="152">
        <v>1.5E-3</v>
      </c>
      <c r="P563" s="153" t="s">
        <v>18693</v>
      </c>
      <c r="Q563" s="153" t="s">
        <v>18692</v>
      </c>
      <c r="R563" s="153" t="s">
        <v>18673</v>
      </c>
      <c r="S563" s="152">
        <v>3.98</v>
      </c>
      <c r="T563" s="153" t="s">
        <v>18681</v>
      </c>
      <c r="U563" s="153" t="s">
        <v>18680</v>
      </c>
      <c r="V563" s="152">
        <v>2015</v>
      </c>
      <c r="W563" s="153" t="s">
        <v>18679</v>
      </c>
      <c r="AA563" s="153" t="s">
        <v>18678</v>
      </c>
      <c r="AB563" s="153" t="s">
        <v>18677</v>
      </c>
      <c r="AC563" s="153" t="s">
        <v>18676</v>
      </c>
      <c r="AD563" s="153" t="s">
        <v>18675</v>
      </c>
      <c r="AE563" s="153" t="s">
        <v>18674</v>
      </c>
      <c r="AF563" s="153" t="s">
        <v>18673</v>
      </c>
      <c r="AG563" s="152">
        <v>3.7199999999999997E-2</v>
      </c>
      <c r="AH563" s="153" t="s">
        <v>12212</v>
      </c>
      <c r="AI563" s="152">
        <v>2015</v>
      </c>
      <c r="AJ563" s="151">
        <v>38718</v>
      </c>
      <c r="AK563" s="147"/>
      <c r="AL563" s="148">
        <f t="shared" si="8"/>
        <v>12.169863013698631</v>
      </c>
    </row>
    <row r="564" spans="1:38" x14ac:dyDescent="0.25">
      <c r="A564" s="152">
        <v>729247</v>
      </c>
      <c r="B564" s="152">
        <v>196041</v>
      </c>
      <c r="C564" s="152">
        <v>161139</v>
      </c>
      <c r="D564" s="152">
        <v>386477</v>
      </c>
      <c r="E564" s="153" t="s">
        <v>19806</v>
      </c>
      <c r="F564" s="153" t="s">
        <v>19805</v>
      </c>
      <c r="G564" s="152">
        <v>23</v>
      </c>
      <c r="H564" s="153" t="s">
        <v>18687</v>
      </c>
      <c r="I564" s="154" t="s">
        <v>18695</v>
      </c>
      <c r="J564" s="153" t="s">
        <v>21508</v>
      </c>
      <c r="K564" s="152">
        <v>1</v>
      </c>
      <c r="L564" s="153" t="s">
        <v>18684</v>
      </c>
      <c r="M564" s="153" t="s">
        <v>509</v>
      </c>
      <c r="N564" s="153" t="s">
        <v>509</v>
      </c>
      <c r="O564" s="152">
        <v>1.5E-3</v>
      </c>
      <c r="P564" s="153" t="s">
        <v>18693</v>
      </c>
      <c r="Q564" s="153" t="s">
        <v>18692</v>
      </c>
      <c r="R564" s="153" t="s">
        <v>18673</v>
      </c>
      <c r="S564" s="152">
        <v>1.68</v>
      </c>
      <c r="T564" s="153" t="s">
        <v>18681</v>
      </c>
      <c r="U564" s="153" t="s">
        <v>18680</v>
      </c>
      <c r="V564" s="152">
        <v>2015</v>
      </c>
      <c r="W564" s="153" t="s">
        <v>18679</v>
      </c>
      <c r="AA564" s="153" t="s">
        <v>18678</v>
      </c>
      <c r="AB564" s="153" t="s">
        <v>18677</v>
      </c>
      <c r="AC564" s="153" t="s">
        <v>18676</v>
      </c>
      <c r="AD564" s="153" t="s">
        <v>18675</v>
      </c>
      <c r="AE564" s="153" t="s">
        <v>18674</v>
      </c>
      <c r="AF564" s="153" t="s">
        <v>18673</v>
      </c>
      <c r="AG564" s="152">
        <v>3.5700000000000003E-2</v>
      </c>
      <c r="AH564" s="153" t="s">
        <v>12212</v>
      </c>
      <c r="AI564" s="152">
        <v>2015</v>
      </c>
      <c r="AJ564" s="151">
        <v>35796</v>
      </c>
      <c r="AK564" s="147"/>
      <c r="AL564" s="148">
        <f t="shared" si="8"/>
        <v>20.175342465753424</v>
      </c>
    </row>
    <row r="565" spans="1:38" x14ac:dyDescent="0.25">
      <c r="A565" s="152">
        <v>729231</v>
      </c>
      <c r="B565" s="152">
        <v>196045</v>
      </c>
      <c r="C565" s="152">
        <v>161143</v>
      </c>
      <c r="D565" s="152">
        <v>386477</v>
      </c>
      <c r="E565" s="153" t="s">
        <v>19806</v>
      </c>
      <c r="F565" s="153" t="s">
        <v>19805</v>
      </c>
      <c r="G565" s="152">
        <v>27</v>
      </c>
      <c r="H565" s="153" t="s">
        <v>18687</v>
      </c>
      <c r="I565" s="154" t="s">
        <v>18695</v>
      </c>
      <c r="J565" s="153" t="s">
        <v>21327</v>
      </c>
      <c r="K565" s="152">
        <v>1</v>
      </c>
      <c r="L565" s="153" t="s">
        <v>18684</v>
      </c>
      <c r="M565" s="153" t="s">
        <v>509</v>
      </c>
      <c r="N565" s="153" t="s">
        <v>509</v>
      </c>
      <c r="O565" s="152">
        <v>1.5E-3</v>
      </c>
      <c r="P565" s="153" t="s">
        <v>18693</v>
      </c>
      <c r="Q565" s="153" t="s">
        <v>18692</v>
      </c>
      <c r="R565" s="153" t="s">
        <v>18673</v>
      </c>
      <c r="S565" s="152">
        <v>0.89</v>
      </c>
      <c r="T565" s="153" t="s">
        <v>18681</v>
      </c>
      <c r="U565" s="153" t="s">
        <v>18680</v>
      </c>
      <c r="V565" s="152">
        <v>2015</v>
      </c>
      <c r="W565" s="153" t="s">
        <v>18679</v>
      </c>
      <c r="AA565" s="153" t="s">
        <v>18678</v>
      </c>
      <c r="AB565" s="153" t="s">
        <v>18677</v>
      </c>
      <c r="AC565" s="153" t="s">
        <v>18676</v>
      </c>
      <c r="AD565" s="153" t="s">
        <v>18675</v>
      </c>
      <c r="AE565" s="153" t="s">
        <v>18674</v>
      </c>
      <c r="AF565" s="153" t="s">
        <v>18673</v>
      </c>
      <c r="AG565" s="152">
        <v>1.89E-2</v>
      </c>
      <c r="AH565" s="153" t="s">
        <v>12212</v>
      </c>
      <c r="AI565" s="152">
        <v>2015</v>
      </c>
      <c r="AJ565" s="151">
        <v>25934</v>
      </c>
      <c r="AK565" s="147"/>
      <c r="AL565" s="148">
        <f t="shared" si="8"/>
        <v>47.194520547945203</v>
      </c>
    </row>
    <row r="566" spans="1:38" x14ac:dyDescent="0.25">
      <c r="A566" s="152">
        <v>729252</v>
      </c>
      <c r="B566" s="152">
        <v>196040</v>
      </c>
      <c r="C566" s="152">
        <v>161138</v>
      </c>
      <c r="D566" s="152">
        <v>386477</v>
      </c>
      <c r="E566" s="153" t="s">
        <v>19806</v>
      </c>
      <c r="F566" s="153" t="s">
        <v>19805</v>
      </c>
      <c r="G566" s="152">
        <v>22</v>
      </c>
      <c r="H566" s="153" t="s">
        <v>18687</v>
      </c>
      <c r="I566" s="154" t="s">
        <v>18695</v>
      </c>
      <c r="J566" s="153" t="s">
        <v>21064</v>
      </c>
      <c r="K566" s="152">
        <v>1</v>
      </c>
      <c r="L566" s="153" t="s">
        <v>18684</v>
      </c>
      <c r="M566" s="153" t="s">
        <v>509</v>
      </c>
      <c r="N566" s="153" t="s">
        <v>509</v>
      </c>
      <c r="O566" s="152">
        <v>1.5E-3</v>
      </c>
      <c r="P566" s="153" t="s">
        <v>18693</v>
      </c>
      <c r="Q566" s="153" t="s">
        <v>18692</v>
      </c>
      <c r="R566" s="153" t="s">
        <v>18673</v>
      </c>
      <c r="S566" s="152">
        <v>4.79</v>
      </c>
      <c r="T566" s="153" t="s">
        <v>18681</v>
      </c>
      <c r="U566" s="153" t="s">
        <v>18680</v>
      </c>
      <c r="V566" s="152">
        <v>2015</v>
      </c>
      <c r="W566" s="153" t="s">
        <v>18679</v>
      </c>
      <c r="AA566" s="153" t="s">
        <v>18678</v>
      </c>
      <c r="AB566" s="153" t="s">
        <v>18677</v>
      </c>
      <c r="AC566" s="153" t="s">
        <v>18676</v>
      </c>
      <c r="AD566" s="153" t="s">
        <v>18675</v>
      </c>
      <c r="AE566" s="153" t="s">
        <v>18674</v>
      </c>
      <c r="AF566" s="153" t="s">
        <v>18673</v>
      </c>
      <c r="AG566" s="152">
        <v>1.0999999999999999E-2</v>
      </c>
      <c r="AH566" s="153" t="s">
        <v>12212</v>
      </c>
      <c r="AI566" s="152">
        <v>2015</v>
      </c>
      <c r="AJ566" s="151">
        <v>37392</v>
      </c>
      <c r="AK566" s="147"/>
      <c r="AL566" s="148">
        <f t="shared" si="8"/>
        <v>15.802739726027397</v>
      </c>
    </row>
    <row r="567" spans="1:38" x14ac:dyDescent="0.25">
      <c r="A567" s="152">
        <v>729257</v>
      </c>
      <c r="B567" s="152">
        <v>196039</v>
      </c>
      <c r="C567" s="152">
        <v>161137</v>
      </c>
      <c r="D567" s="152">
        <v>386477</v>
      </c>
      <c r="E567" s="153" t="s">
        <v>19806</v>
      </c>
      <c r="F567" s="153" t="s">
        <v>19805</v>
      </c>
      <c r="G567" s="152">
        <v>21</v>
      </c>
      <c r="H567" s="153" t="s">
        <v>18687</v>
      </c>
      <c r="I567" s="154" t="s">
        <v>18695</v>
      </c>
      <c r="J567" s="153" t="s">
        <v>20670</v>
      </c>
      <c r="K567" s="152">
        <v>1</v>
      </c>
      <c r="L567" s="153" t="s">
        <v>18684</v>
      </c>
      <c r="M567" s="153" t="s">
        <v>509</v>
      </c>
      <c r="N567" s="153" t="s">
        <v>509</v>
      </c>
      <c r="O567" s="152">
        <v>1.5E-3</v>
      </c>
      <c r="P567" s="153" t="s">
        <v>18693</v>
      </c>
      <c r="Q567" s="153" t="s">
        <v>18692</v>
      </c>
      <c r="R567" s="153" t="s">
        <v>18673</v>
      </c>
      <c r="S567" s="152">
        <v>2.5299999999999998</v>
      </c>
      <c r="T567" s="153" t="s">
        <v>18681</v>
      </c>
      <c r="U567" s="153" t="s">
        <v>18680</v>
      </c>
      <c r="V567" s="152">
        <v>2015</v>
      </c>
      <c r="W567" s="153" t="s">
        <v>18679</v>
      </c>
      <c r="AA567" s="153" t="s">
        <v>18678</v>
      </c>
      <c r="AB567" s="153" t="s">
        <v>18677</v>
      </c>
      <c r="AC567" s="153" t="s">
        <v>18676</v>
      </c>
      <c r="AD567" s="153" t="s">
        <v>18675</v>
      </c>
      <c r="AE567" s="153" t="s">
        <v>18674</v>
      </c>
      <c r="AF567" s="153" t="s">
        <v>18673</v>
      </c>
      <c r="AG567" s="152">
        <v>5.1999999999999998E-3</v>
      </c>
      <c r="AH567" s="153" t="s">
        <v>12212</v>
      </c>
      <c r="AI567" s="152">
        <v>2015</v>
      </c>
      <c r="AJ567" s="151">
        <v>38353</v>
      </c>
      <c r="AK567" s="147"/>
      <c r="AL567" s="148">
        <f t="shared" si="8"/>
        <v>13.169863013698631</v>
      </c>
    </row>
    <row r="568" spans="1:38" x14ac:dyDescent="0.25">
      <c r="A568" s="152">
        <v>729235</v>
      </c>
      <c r="B568" s="152">
        <v>196044</v>
      </c>
      <c r="C568" s="152">
        <v>161142</v>
      </c>
      <c r="D568" s="152">
        <v>386477</v>
      </c>
      <c r="E568" s="153" t="s">
        <v>19806</v>
      </c>
      <c r="F568" s="153" t="s">
        <v>19805</v>
      </c>
      <c r="G568" s="152">
        <v>26</v>
      </c>
      <c r="H568" s="153" t="s">
        <v>18687</v>
      </c>
      <c r="I568" s="154" t="s">
        <v>18695</v>
      </c>
      <c r="J568" s="153" t="s">
        <v>20644</v>
      </c>
      <c r="K568" s="152">
        <v>1</v>
      </c>
      <c r="L568" s="153" t="s">
        <v>18684</v>
      </c>
      <c r="M568" s="153" t="s">
        <v>509</v>
      </c>
      <c r="N568" s="153" t="s">
        <v>509</v>
      </c>
      <c r="O568" s="152">
        <v>1.5E-3</v>
      </c>
      <c r="P568" s="153" t="s">
        <v>18693</v>
      </c>
      <c r="Q568" s="153" t="s">
        <v>18692</v>
      </c>
      <c r="R568" s="153" t="s">
        <v>18673</v>
      </c>
      <c r="S568" s="152">
        <v>0.23</v>
      </c>
      <c r="T568" s="153" t="s">
        <v>18681</v>
      </c>
      <c r="U568" s="153" t="s">
        <v>18680</v>
      </c>
      <c r="V568" s="152">
        <v>2015</v>
      </c>
      <c r="W568" s="153" t="s">
        <v>18679</v>
      </c>
      <c r="AA568" s="153" t="s">
        <v>18678</v>
      </c>
      <c r="AB568" s="153" t="s">
        <v>18677</v>
      </c>
      <c r="AC568" s="153" t="s">
        <v>18676</v>
      </c>
      <c r="AD568" s="153" t="s">
        <v>18675</v>
      </c>
      <c r="AE568" s="153" t="s">
        <v>18674</v>
      </c>
      <c r="AF568" s="153" t="s">
        <v>18673</v>
      </c>
      <c r="AG568" s="152">
        <v>5.0000000000000001E-3</v>
      </c>
      <c r="AH568" s="153" t="s">
        <v>12212</v>
      </c>
      <c r="AI568" s="152">
        <v>2015</v>
      </c>
      <c r="AJ568" s="151">
        <v>32874</v>
      </c>
      <c r="AK568" s="147"/>
      <c r="AL568" s="148">
        <f t="shared" si="8"/>
        <v>28.18082191780822</v>
      </c>
    </row>
    <row r="569" spans="1:38" x14ac:dyDescent="0.25">
      <c r="A569" s="152">
        <v>729276</v>
      </c>
      <c r="B569" s="152">
        <v>196035</v>
      </c>
      <c r="C569" s="152">
        <v>161133</v>
      </c>
      <c r="D569" s="152">
        <v>386477</v>
      </c>
      <c r="E569" s="153" t="s">
        <v>19806</v>
      </c>
      <c r="F569" s="153" t="s">
        <v>19805</v>
      </c>
      <c r="G569" s="152">
        <v>17</v>
      </c>
      <c r="H569" s="153" t="s">
        <v>18687</v>
      </c>
      <c r="I569" s="154" t="s">
        <v>18695</v>
      </c>
      <c r="J569" s="153" t="s">
        <v>20363</v>
      </c>
      <c r="K569" s="152">
        <v>1</v>
      </c>
      <c r="L569" s="153" t="s">
        <v>18684</v>
      </c>
      <c r="M569" s="153" t="s">
        <v>509</v>
      </c>
      <c r="N569" s="153" t="s">
        <v>509</v>
      </c>
      <c r="O569" s="152">
        <v>1.5E-3</v>
      </c>
      <c r="P569" s="153" t="s">
        <v>18693</v>
      </c>
      <c r="Q569" s="153" t="s">
        <v>18692</v>
      </c>
      <c r="R569" s="153" t="s">
        <v>18673</v>
      </c>
      <c r="S569" s="152">
        <v>1.49</v>
      </c>
      <c r="T569" s="153" t="s">
        <v>18681</v>
      </c>
      <c r="U569" s="153" t="s">
        <v>18680</v>
      </c>
      <c r="V569" s="152">
        <v>2015</v>
      </c>
      <c r="W569" s="153" t="s">
        <v>18679</v>
      </c>
      <c r="AA569" s="153" t="s">
        <v>18678</v>
      </c>
      <c r="AB569" s="153" t="s">
        <v>18677</v>
      </c>
      <c r="AC569" s="153" t="s">
        <v>18676</v>
      </c>
      <c r="AD569" s="153" t="s">
        <v>18675</v>
      </c>
      <c r="AE569" s="153" t="s">
        <v>18674</v>
      </c>
      <c r="AF569" s="153" t="s">
        <v>18673</v>
      </c>
      <c r="AG569" s="152">
        <v>3.0000000000000001E-3</v>
      </c>
      <c r="AH569" s="153" t="s">
        <v>12212</v>
      </c>
      <c r="AI569" s="152">
        <v>2015</v>
      </c>
      <c r="AJ569" s="151">
        <v>39433</v>
      </c>
      <c r="AK569" s="147"/>
      <c r="AL569" s="148">
        <f t="shared" si="8"/>
        <v>10.210958904109589</v>
      </c>
    </row>
    <row r="570" spans="1:38" x14ac:dyDescent="0.25">
      <c r="A570" s="152">
        <v>729212</v>
      </c>
      <c r="B570" s="152">
        <v>184596</v>
      </c>
      <c r="C570" s="152">
        <v>152227</v>
      </c>
      <c r="D570" s="152">
        <v>386477</v>
      </c>
      <c r="E570" s="153" t="s">
        <v>19806</v>
      </c>
      <c r="F570" s="153" t="s">
        <v>19805</v>
      </c>
      <c r="G570" s="152">
        <v>7</v>
      </c>
      <c r="H570" s="153" t="s">
        <v>18687</v>
      </c>
      <c r="I570" s="154" t="s">
        <v>18695</v>
      </c>
      <c r="J570" s="153" t="s">
        <v>19804</v>
      </c>
      <c r="K570" s="152">
        <v>1</v>
      </c>
      <c r="L570" s="153" t="s">
        <v>18694</v>
      </c>
      <c r="M570" s="153" t="s">
        <v>509</v>
      </c>
      <c r="N570" s="153" t="s">
        <v>509</v>
      </c>
      <c r="O570" s="152">
        <v>1.5E-3</v>
      </c>
      <c r="P570" s="153" t="s">
        <v>18745</v>
      </c>
      <c r="Q570" s="153" t="s">
        <v>18744</v>
      </c>
      <c r="R570" s="153" t="s">
        <v>18673</v>
      </c>
      <c r="S570" s="152">
        <v>0.59099999999999997</v>
      </c>
      <c r="T570" s="153" t="s">
        <v>18681</v>
      </c>
      <c r="U570" s="153" t="s">
        <v>18680</v>
      </c>
      <c r="V570" s="152">
        <v>2015</v>
      </c>
      <c r="W570" s="153" t="s">
        <v>18679</v>
      </c>
      <c r="AA570" s="153" t="s">
        <v>18678</v>
      </c>
      <c r="AB570" s="153" t="s">
        <v>18677</v>
      </c>
      <c r="AC570" s="153" t="s">
        <v>18676</v>
      </c>
      <c r="AD570" s="153" t="s">
        <v>18675</v>
      </c>
      <c r="AE570" s="153" t="s">
        <v>18674</v>
      </c>
      <c r="AF570" s="153" t="s">
        <v>18673</v>
      </c>
      <c r="AG570" s="152">
        <v>1.2999999999999999E-3</v>
      </c>
      <c r="AH570" s="153" t="s">
        <v>12212</v>
      </c>
      <c r="AI570" s="152">
        <v>2015</v>
      </c>
      <c r="AJ570" s="151">
        <v>39083</v>
      </c>
      <c r="AK570" s="147"/>
      <c r="AL570" s="148">
        <f t="shared" si="8"/>
        <v>11.169863013698631</v>
      </c>
    </row>
    <row r="571" spans="1:38" x14ac:dyDescent="0.25">
      <c r="A571" s="152">
        <v>729199</v>
      </c>
      <c r="B571" s="152">
        <v>196891</v>
      </c>
      <c r="C571" s="152">
        <v>161847</v>
      </c>
      <c r="D571" s="152">
        <v>386477</v>
      </c>
      <c r="E571" s="153" t="s">
        <v>19806</v>
      </c>
      <c r="F571" s="153" t="s">
        <v>19805</v>
      </c>
      <c r="G571" s="152">
        <v>37</v>
      </c>
      <c r="H571" s="153" t="s">
        <v>18687</v>
      </c>
      <c r="I571" s="154" t="s">
        <v>21416</v>
      </c>
      <c r="J571" s="153" t="s">
        <v>21415</v>
      </c>
      <c r="K571" s="152">
        <v>2</v>
      </c>
      <c r="L571" s="153" t="s">
        <v>18684</v>
      </c>
      <c r="M571" s="153" t="s">
        <v>509</v>
      </c>
      <c r="N571" s="153" t="s">
        <v>509</v>
      </c>
      <c r="O571" s="152">
        <v>1.5E-3</v>
      </c>
      <c r="P571" s="153" t="s">
        <v>19281</v>
      </c>
      <c r="Q571" s="153" t="s">
        <v>19280</v>
      </c>
      <c r="R571" s="153" t="s">
        <v>18673</v>
      </c>
      <c r="S571" s="152">
        <v>1231.93</v>
      </c>
      <c r="T571" s="153" t="s">
        <v>18757</v>
      </c>
      <c r="U571" s="153" t="s">
        <v>18680</v>
      </c>
      <c r="V571" s="152">
        <v>2015</v>
      </c>
      <c r="W571" s="153" t="s">
        <v>18679</v>
      </c>
      <c r="AA571" s="153" t="s">
        <v>18678</v>
      </c>
      <c r="AB571" s="153" t="s">
        <v>18677</v>
      </c>
      <c r="AC571" s="153" t="s">
        <v>18676</v>
      </c>
      <c r="AD571" s="153" t="s">
        <v>18675</v>
      </c>
      <c r="AE571" s="153" t="s">
        <v>18674</v>
      </c>
      <c r="AF571" s="153" t="s">
        <v>18673</v>
      </c>
      <c r="AG571" s="152">
        <v>2.46E-2</v>
      </c>
      <c r="AH571" s="153" t="s">
        <v>12212</v>
      </c>
      <c r="AI571" s="152">
        <v>2015</v>
      </c>
      <c r="AJ571" s="151">
        <v>42326</v>
      </c>
      <c r="AK571" s="147"/>
      <c r="AL571" s="148">
        <f t="shared" si="8"/>
        <v>2.2849315068493152</v>
      </c>
    </row>
    <row r="572" spans="1:38" x14ac:dyDescent="0.25">
      <c r="A572" s="152">
        <v>750001</v>
      </c>
      <c r="B572" s="152">
        <v>193323</v>
      </c>
      <c r="C572" s="152">
        <v>158880</v>
      </c>
      <c r="D572" s="152">
        <v>291767</v>
      </c>
      <c r="E572" s="153" t="s">
        <v>20741</v>
      </c>
      <c r="F572" s="153" t="s">
        <v>20740</v>
      </c>
      <c r="G572" s="152">
        <v>13</v>
      </c>
      <c r="H572" s="153" t="s">
        <v>18687</v>
      </c>
      <c r="I572" s="154" t="s">
        <v>18695</v>
      </c>
      <c r="J572" s="153" t="s">
        <v>21491</v>
      </c>
      <c r="K572" s="152">
        <v>1</v>
      </c>
      <c r="L572" s="153" t="s">
        <v>18684</v>
      </c>
      <c r="M572" s="153" t="s">
        <v>509</v>
      </c>
      <c r="N572" s="153" t="s">
        <v>509</v>
      </c>
      <c r="O572" s="152">
        <v>1.5E-3</v>
      </c>
      <c r="P572" s="153" t="s">
        <v>18693</v>
      </c>
      <c r="Q572" s="153" t="s">
        <v>18692</v>
      </c>
      <c r="R572" s="153" t="s">
        <v>18673</v>
      </c>
      <c r="S572" s="152">
        <v>1.6</v>
      </c>
      <c r="T572" s="153" t="s">
        <v>18681</v>
      </c>
      <c r="U572" s="153" t="s">
        <v>18680</v>
      </c>
      <c r="V572" s="152">
        <v>2015</v>
      </c>
      <c r="W572" s="153" t="s">
        <v>18679</v>
      </c>
      <c r="AA572" s="153" t="s">
        <v>18678</v>
      </c>
      <c r="AB572" s="153" t="s">
        <v>18677</v>
      </c>
      <c r="AC572" s="153" t="s">
        <v>18676</v>
      </c>
      <c r="AD572" s="153" t="s">
        <v>18675</v>
      </c>
      <c r="AE572" s="153" t="s">
        <v>18674</v>
      </c>
      <c r="AF572" s="153" t="s">
        <v>18673</v>
      </c>
      <c r="AG572" s="152">
        <v>3.4099999999999998E-2</v>
      </c>
      <c r="AH572" s="153" t="s">
        <v>12212</v>
      </c>
      <c r="AI572" s="152">
        <v>2015</v>
      </c>
      <c r="AJ572" s="151">
        <v>32874</v>
      </c>
      <c r="AK572" s="147"/>
      <c r="AL572" s="148">
        <f t="shared" si="8"/>
        <v>28.18082191780822</v>
      </c>
    </row>
    <row r="573" spans="1:38" x14ac:dyDescent="0.25">
      <c r="A573" s="152">
        <v>749994</v>
      </c>
      <c r="B573" s="152">
        <v>159249</v>
      </c>
      <c r="C573" s="152">
        <v>134044</v>
      </c>
      <c r="D573" s="152">
        <v>291767</v>
      </c>
      <c r="E573" s="153" t="s">
        <v>20741</v>
      </c>
      <c r="F573" s="153" t="s">
        <v>20740</v>
      </c>
      <c r="G573" s="152">
        <v>4</v>
      </c>
      <c r="H573" s="153" t="s">
        <v>18687</v>
      </c>
      <c r="I573" s="154" t="s">
        <v>18695</v>
      </c>
      <c r="J573" s="153" t="s">
        <v>21386</v>
      </c>
      <c r="K573" s="152">
        <v>1</v>
      </c>
      <c r="L573" s="153" t="s">
        <v>18684</v>
      </c>
      <c r="M573" s="153" t="s">
        <v>509</v>
      </c>
      <c r="N573" s="153" t="s">
        <v>509</v>
      </c>
      <c r="O573" s="152">
        <v>1.5E-3</v>
      </c>
      <c r="P573" s="153" t="s">
        <v>18693</v>
      </c>
      <c r="Q573" s="153" t="s">
        <v>18692</v>
      </c>
      <c r="R573" s="153" t="s">
        <v>18673</v>
      </c>
      <c r="S573" s="152">
        <v>1.05</v>
      </c>
      <c r="T573" s="153" t="s">
        <v>18681</v>
      </c>
      <c r="U573" s="153" t="s">
        <v>18680</v>
      </c>
      <c r="V573" s="152">
        <v>2015</v>
      </c>
      <c r="W573" s="153" t="s">
        <v>18679</v>
      </c>
      <c r="AA573" s="153" t="s">
        <v>18678</v>
      </c>
      <c r="AB573" s="153" t="s">
        <v>18677</v>
      </c>
      <c r="AC573" s="153" t="s">
        <v>18676</v>
      </c>
      <c r="AD573" s="153" t="s">
        <v>18675</v>
      </c>
      <c r="AE573" s="153" t="s">
        <v>18674</v>
      </c>
      <c r="AF573" s="153" t="s">
        <v>18673</v>
      </c>
      <c r="AG573" s="152">
        <v>2.2200000000000001E-2</v>
      </c>
      <c r="AH573" s="153" t="s">
        <v>12212</v>
      </c>
      <c r="AI573" s="152">
        <v>2015</v>
      </c>
      <c r="AJ573" s="151">
        <v>34820</v>
      </c>
      <c r="AK573" s="147"/>
      <c r="AL573" s="148">
        <f t="shared" si="8"/>
        <v>22.849315068493151</v>
      </c>
    </row>
    <row r="574" spans="1:38" x14ac:dyDescent="0.25">
      <c r="A574" s="152">
        <v>749990</v>
      </c>
      <c r="B574" s="152">
        <v>188803</v>
      </c>
      <c r="C574" s="152">
        <v>155642</v>
      </c>
      <c r="D574" s="152">
        <v>291767</v>
      </c>
      <c r="E574" s="153" t="s">
        <v>20741</v>
      </c>
      <c r="F574" s="153" t="s">
        <v>20740</v>
      </c>
      <c r="G574" s="152">
        <v>8</v>
      </c>
      <c r="H574" s="153" t="s">
        <v>18687</v>
      </c>
      <c r="I574" s="154" t="s">
        <v>18695</v>
      </c>
      <c r="J574" s="153" t="s">
        <v>20891</v>
      </c>
      <c r="K574" s="152">
        <v>1</v>
      </c>
      <c r="L574" s="153" t="s">
        <v>18684</v>
      </c>
      <c r="M574" s="153" t="s">
        <v>509</v>
      </c>
      <c r="N574" s="153" t="s">
        <v>509</v>
      </c>
      <c r="O574" s="152">
        <v>1.5E-3</v>
      </c>
      <c r="P574" s="153" t="s">
        <v>18693</v>
      </c>
      <c r="Q574" s="153" t="s">
        <v>18692</v>
      </c>
      <c r="R574" s="153" t="s">
        <v>18673</v>
      </c>
      <c r="S574" s="152">
        <v>2.54</v>
      </c>
      <c r="T574" s="153" t="s">
        <v>18681</v>
      </c>
      <c r="U574" s="153" t="s">
        <v>18680</v>
      </c>
      <c r="V574" s="152">
        <v>2015</v>
      </c>
      <c r="W574" s="153" t="s">
        <v>18679</v>
      </c>
      <c r="AA574" s="153" t="s">
        <v>18678</v>
      </c>
      <c r="AB574" s="153" t="s">
        <v>18677</v>
      </c>
      <c r="AC574" s="153" t="s">
        <v>18676</v>
      </c>
      <c r="AD574" s="153" t="s">
        <v>18675</v>
      </c>
      <c r="AE574" s="153" t="s">
        <v>18674</v>
      </c>
      <c r="AF574" s="153" t="s">
        <v>18673</v>
      </c>
      <c r="AG574" s="152">
        <v>8.0999999999999996E-3</v>
      </c>
      <c r="AH574" s="153" t="s">
        <v>12212</v>
      </c>
      <c r="AI574" s="152">
        <v>2015</v>
      </c>
      <c r="AJ574" s="151">
        <v>37610</v>
      </c>
      <c r="AK574" s="147"/>
      <c r="AL574" s="148">
        <f t="shared" si="8"/>
        <v>15.205479452054794</v>
      </c>
    </row>
    <row r="575" spans="1:38" x14ac:dyDescent="0.25">
      <c r="A575" s="152">
        <v>749985</v>
      </c>
      <c r="B575" s="152">
        <v>193319</v>
      </c>
      <c r="C575" s="152">
        <v>158876</v>
      </c>
      <c r="D575" s="152">
        <v>291767</v>
      </c>
      <c r="E575" s="153" t="s">
        <v>20741</v>
      </c>
      <c r="F575" s="153" t="s">
        <v>20740</v>
      </c>
      <c r="G575" s="152">
        <v>9</v>
      </c>
      <c r="H575" s="153" t="s">
        <v>18687</v>
      </c>
      <c r="I575" s="154" t="s">
        <v>18695</v>
      </c>
      <c r="J575" s="153" t="s">
        <v>20739</v>
      </c>
      <c r="K575" s="152">
        <v>1</v>
      </c>
      <c r="L575" s="153" t="s">
        <v>18684</v>
      </c>
      <c r="M575" s="153" t="s">
        <v>509</v>
      </c>
      <c r="N575" s="153" t="s">
        <v>509</v>
      </c>
      <c r="O575" s="152">
        <v>1.5E-3</v>
      </c>
      <c r="P575" s="153" t="s">
        <v>18693</v>
      </c>
      <c r="Q575" s="153" t="s">
        <v>18692</v>
      </c>
      <c r="R575" s="153" t="s">
        <v>18673</v>
      </c>
      <c r="S575" s="152">
        <v>3.3</v>
      </c>
      <c r="T575" s="153" t="s">
        <v>18681</v>
      </c>
      <c r="U575" s="153" t="s">
        <v>18680</v>
      </c>
      <c r="V575" s="152">
        <v>2015</v>
      </c>
      <c r="W575" s="153" t="s">
        <v>18679</v>
      </c>
      <c r="AA575" s="153" t="s">
        <v>18678</v>
      </c>
      <c r="AB575" s="153" t="s">
        <v>18677</v>
      </c>
      <c r="AC575" s="153" t="s">
        <v>18676</v>
      </c>
      <c r="AD575" s="153" t="s">
        <v>18675</v>
      </c>
      <c r="AE575" s="153" t="s">
        <v>18674</v>
      </c>
      <c r="AF575" s="153" t="s">
        <v>18673</v>
      </c>
      <c r="AG575" s="152">
        <v>5.8999999999999999E-3</v>
      </c>
      <c r="AH575" s="153" t="s">
        <v>12212</v>
      </c>
      <c r="AI575" s="152">
        <v>2015</v>
      </c>
      <c r="AJ575" s="151">
        <v>40021</v>
      </c>
      <c r="AK575" s="147"/>
      <c r="AL575" s="148">
        <f t="shared" si="8"/>
        <v>8.6</v>
      </c>
    </row>
    <row r="576" spans="1:38" x14ac:dyDescent="0.25">
      <c r="A576" s="152">
        <v>686888</v>
      </c>
      <c r="B576" s="152">
        <v>191230</v>
      </c>
      <c r="C576" s="152">
        <v>157438</v>
      </c>
      <c r="D576" s="152">
        <v>53071</v>
      </c>
      <c r="E576" s="153" t="s">
        <v>19298</v>
      </c>
      <c r="F576" s="153" t="s">
        <v>19297</v>
      </c>
      <c r="G576" s="152">
        <v>7</v>
      </c>
      <c r="H576" s="153" t="s">
        <v>18687</v>
      </c>
      <c r="I576" s="154" t="s">
        <v>18695</v>
      </c>
      <c r="J576" s="153" t="s">
        <v>20580</v>
      </c>
      <c r="K576" s="152">
        <v>1</v>
      </c>
      <c r="L576" s="153" t="s">
        <v>20579</v>
      </c>
      <c r="M576" s="153" t="s">
        <v>509</v>
      </c>
      <c r="N576" s="153" t="s">
        <v>509</v>
      </c>
      <c r="O576" s="152">
        <v>1.5E-3</v>
      </c>
      <c r="P576" s="153" t="s">
        <v>18693</v>
      </c>
      <c r="Q576" s="153" t="s">
        <v>18692</v>
      </c>
      <c r="R576" s="153" t="s">
        <v>18673</v>
      </c>
      <c r="S576" s="152">
        <v>0.21</v>
      </c>
      <c r="T576" s="153" t="s">
        <v>18681</v>
      </c>
      <c r="U576" s="153" t="s">
        <v>18680</v>
      </c>
      <c r="V576" s="152">
        <v>2013</v>
      </c>
      <c r="W576" s="153" t="s">
        <v>18679</v>
      </c>
      <c r="AA576" s="153" t="s">
        <v>18678</v>
      </c>
      <c r="AB576" s="153" t="s">
        <v>18677</v>
      </c>
      <c r="AC576" s="153" t="s">
        <v>18676</v>
      </c>
      <c r="AD576" s="153" t="s">
        <v>18675</v>
      </c>
      <c r="AE576" s="153" t="s">
        <v>18674</v>
      </c>
      <c r="AF576" s="153" t="s">
        <v>18673</v>
      </c>
      <c r="AG576" s="152">
        <v>4.4999999999999997E-3</v>
      </c>
      <c r="AH576" s="153" t="s">
        <v>12212</v>
      </c>
      <c r="AI576" s="152">
        <v>2013</v>
      </c>
      <c r="AJ576" s="151">
        <v>31413</v>
      </c>
      <c r="AK576" s="147"/>
      <c r="AL576" s="148">
        <f t="shared" si="8"/>
        <v>32.183561643835617</v>
      </c>
    </row>
    <row r="577" spans="1:38" x14ac:dyDescent="0.25">
      <c r="A577" s="152">
        <v>686916</v>
      </c>
      <c r="B577" s="152">
        <v>195160</v>
      </c>
      <c r="C577" s="152">
        <v>160384</v>
      </c>
      <c r="D577" s="152">
        <v>53071</v>
      </c>
      <c r="E577" s="153" t="s">
        <v>19298</v>
      </c>
      <c r="F577" s="153" t="s">
        <v>19297</v>
      </c>
      <c r="G577" s="152">
        <v>10</v>
      </c>
      <c r="H577" s="153" t="s">
        <v>18687</v>
      </c>
      <c r="I577" s="154" t="s">
        <v>18695</v>
      </c>
      <c r="J577" s="153" t="s">
        <v>19296</v>
      </c>
      <c r="K577" s="152">
        <v>1</v>
      </c>
      <c r="L577" s="153" t="s">
        <v>18684</v>
      </c>
      <c r="M577" s="153" t="s">
        <v>509</v>
      </c>
      <c r="N577" s="153" t="s">
        <v>509</v>
      </c>
      <c r="O577" s="152">
        <v>1.5E-3</v>
      </c>
      <c r="P577" s="153" t="s">
        <v>18693</v>
      </c>
      <c r="Q577" s="153" t="s">
        <v>18692</v>
      </c>
      <c r="R577" s="153" t="s">
        <v>18673</v>
      </c>
      <c r="S577" s="152">
        <v>0.02</v>
      </c>
      <c r="T577" s="153" t="s">
        <v>18681</v>
      </c>
      <c r="U577" s="153" t="s">
        <v>18680</v>
      </c>
      <c r="V577" s="152">
        <v>2013</v>
      </c>
      <c r="W577" s="153" t="s">
        <v>18679</v>
      </c>
      <c r="AA577" s="153" t="s">
        <v>18678</v>
      </c>
      <c r="AB577" s="153" t="s">
        <v>18677</v>
      </c>
      <c r="AC577" s="153" t="s">
        <v>18676</v>
      </c>
      <c r="AD577" s="153" t="s">
        <v>18675</v>
      </c>
      <c r="AE577" s="153" t="s">
        <v>18674</v>
      </c>
      <c r="AF577" s="153" t="s">
        <v>18673</v>
      </c>
      <c r="AG577" s="152">
        <v>4.0000000000000002E-4</v>
      </c>
      <c r="AH577" s="153" t="s">
        <v>12212</v>
      </c>
      <c r="AI577" s="152">
        <v>2013</v>
      </c>
      <c r="AJ577" s="151">
        <v>33239</v>
      </c>
      <c r="AK577" s="147"/>
      <c r="AL577" s="148">
        <f t="shared" si="8"/>
        <v>27.18082191780822</v>
      </c>
    </row>
    <row r="578" spans="1:38" x14ac:dyDescent="0.25">
      <c r="A578" s="152">
        <v>690920</v>
      </c>
      <c r="B578" s="152">
        <v>191414</v>
      </c>
      <c r="C578" s="152">
        <v>157591</v>
      </c>
      <c r="D578" s="152">
        <v>521810</v>
      </c>
      <c r="E578" s="153" t="s">
        <v>21517</v>
      </c>
      <c r="F578" s="153" t="s">
        <v>21516</v>
      </c>
      <c r="G578" s="152">
        <v>2</v>
      </c>
      <c r="H578" s="153" t="s">
        <v>18687</v>
      </c>
      <c r="I578" s="154" t="s">
        <v>18695</v>
      </c>
      <c r="J578" s="153" t="s">
        <v>21603</v>
      </c>
      <c r="K578" s="152">
        <v>1</v>
      </c>
      <c r="L578" s="153" t="s">
        <v>18866</v>
      </c>
      <c r="M578" s="153" t="s">
        <v>509</v>
      </c>
      <c r="N578" s="153" t="s">
        <v>509</v>
      </c>
      <c r="O578" s="152">
        <v>1.5E-3</v>
      </c>
      <c r="P578" s="153" t="s">
        <v>18745</v>
      </c>
      <c r="Q578" s="153" t="s">
        <v>18744</v>
      </c>
      <c r="R578" s="153" t="s">
        <v>18673</v>
      </c>
      <c r="S578" s="152">
        <v>4.2988</v>
      </c>
      <c r="T578" s="153" t="s">
        <v>18681</v>
      </c>
      <c r="U578" s="153" t="s">
        <v>18680</v>
      </c>
      <c r="V578" s="152">
        <v>2013</v>
      </c>
      <c r="W578" s="153" t="s">
        <v>18679</v>
      </c>
      <c r="AA578" s="153" t="s">
        <v>19096</v>
      </c>
      <c r="AB578" s="153" t="s">
        <v>19095</v>
      </c>
      <c r="AC578" s="153" t="s">
        <v>18676</v>
      </c>
      <c r="AD578" s="153" t="s">
        <v>18675</v>
      </c>
      <c r="AE578" s="153" t="s">
        <v>18674</v>
      </c>
      <c r="AF578" s="153" t="s">
        <v>18673</v>
      </c>
      <c r="AG578" s="152">
        <v>9.1300000000000006E-2</v>
      </c>
      <c r="AH578" s="153" t="s">
        <v>12212</v>
      </c>
      <c r="AI578" s="152">
        <v>2013</v>
      </c>
      <c r="AJ578" s="151">
        <v>37987</v>
      </c>
      <c r="AK578" s="147"/>
      <c r="AL578" s="148">
        <f t="shared" si="8"/>
        <v>14.172602739726027</v>
      </c>
    </row>
    <row r="579" spans="1:38" x14ac:dyDescent="0.25">
      <c r="A579" s="152">
        <v>690923</v>
      </c>
      <c r="B579" s="152">
        <v>191413</v>
      </c>
      <c r="C579" s="152">
        <v>157590</v>
      </c>
      <c r="D579" s="152">
        <v>521810</v>
      </c>
      <c r="E579" s="153" t="s">
        <v>21517</v>
      </c>
      <c r="F579" s="153" t="s">
        <v>21516</v>
      </c>
      <c r="G579" s="152">
        <v>1</v>
      </c>
      <c r="H579" s="153" t="s">
        <v>18687</v>
      </c>
      <c r="I579" s="154" t="s">
        <v>18695</v>
      </c>
      <c r="J579" s="153" t="s">
        <v>21515</v>
      </c>
      <c r="K579" s="152">
        <v>1</v>
      </c>
      <c r="L579" s="153" t="s">
        <v>18866</v>
      </c>
      <c r="M579" s="153" t="s">
        <v>509</v>
      </c>
      <c r="N579" s="153" t="s">
        <v>509</v>
      </c>
      <c r="O579" s="152">
        <v>1.5E-3</v>
      </c>
      <c r="P579" s="153" t="s">
        <v>18745</v>
      </c>
      <c r="Q579" s="153" t="s">
        <v>18744</v>
      </c>
      <c r="R579" s="153" t="s">
        <v>18673</v>
      </c>
      <c r="S579" s="152">
        <v>1.7648999999999999</v>
      </c>
      <c r="T579" s="153" t="s">
        <v>18681</v>
      </c>
      <c r="U579" s="153" t="s">
        <v>18680</v>
      </c>
      <c r="V579" s="152">
        <v>2013</v>
      </c>
      <c r="W579" s="153" t="s">
        <v>18679</v>
      </c>
      <c r="AA579" s="153" t="s">
        <v>19096</v>
      </c>
      <c r="AB579" s="153" t="s">
        <v>19095</v>
      </c>
      <c r="AC579" s="153" t="s">
        <v>18676</v>
      </c>
      <c r="AD579" s="153" t="s">
        <v>18675</v>
      </c>
      <c r="AE579" s="153" t="s">
        <v>18674</v>
      </c>
      <c r="AF579" s="153" t="s">
        <v>18673</v>
      </c>
      <c r="AG579" s="152">
        <v>3.7499999999999999E-2</v>
      </c>
      <c r="AH579" s="153" t="s">
        <v>12212</v>
      </c>
      <c r="AI579" s="152">
        <v>2013</v>
      </c>
      <c r="AJ579" s="151">
        <v>38717</v>
      </c>
      <c r="AK579" s="147"/>
      <c r="AL579" s="148">
        <f t="shared" ref="AL579:AL642" si="9">($AO$3-AJ579)/365</f>
        <v>12.172602739726027</v>
      </c>
    </row>
    <row r="580" spans="1:38" x14ac:dyDescent="0.25">
      <c r="A580" s="152">
        <v>747978</v>
      </c>
      <c r="B580" s="152">
        <v>197141</v>
      </c>
      <c r="C580" s="152">
        <v>162063</v>
      </c>
      <c r="D580" s="152">
        <v>50952</v>
      </c>
      <c r="E580" s="153" t="s">
        <v>18815</v>
      </c>
      <c r="F580" s="153" t="s">
        <v>18814</v>
      </c>
      <c r="G580" s="152">
        <v>8</v>
      </c>
      <c r="H580" s="153" t="s">
        <v>18687</v>
      </c>
      <c r="I580" s="154" t="s">
        <v>18695</v>
      </c>
      <c r="J580" s="153" t="s">
        <v>18760</v>
      </c>
      <c r="K580" s="152">
        <v>1</v>
      </c>
      <c r="L580" s="153" t="s">
        <v>18684</v>
      </c>
      <c r="M580" s="153" t="s">
        <v>509</v>
      </c>
      <c r="N580" s="153" t="s">
        <v>509</v>
      </c>
      <c r="O580" s="152">
        <v>1.5E-3</v>
      </c>
      <c r="P580" s="153" t="s">
        <v>18693</v>
      </c>
      <c r="Q580" s="153" t="s">
        <v>18692</v>
      </c>
      <c r="R580" s="153" t="s">
        <v>18673</v>
      </c>
      <c r="S580" s="152">
        <v>0.48599999999999999</v>
      </c>
      <c r="T580" s="153" t="s">
        <v>18681</v>
      </c>
      <c r="U580" s="153" t="s">
        <v>18680</v>
      </c>
      <c r="V580" s="152">
        <v>2015</v>
      </c>
      <c r="W580" s="153" t="s">
        <v>18679</v>
      </c>
      <c r="AA580" s="153" t="s">
        <v>18691</v>
      </c>
      <c r="AB580" s="153" t="s">
        <v>18690</v>
      </c>
      <c r="AC580" s="153" t="s">
        <v>18676</v>
      </c>
      <c r="AD580" s="153" t="s">
        <v>18675</v>
      </c>
      <c r="AE580" s="153" t="s">
        <v>18674</v>
      </c>
      <c r="AF580" s="153" t="s">
        <v>18673</v>
      </c>
      <c r="AG580" s="152">
        <v>1.03E-2</v>
      </c>
      <c r="AH580" s="153" t="s">
        <v>12212</v>
      </c>
      <c r="AI580" s="152">
        <v>2015</v>
      </c>
      <c r="AJ580" s="151">
        <v>33756</v>
      </c>
      <c r="AK580" s="147"/>
      <c r="AL580" s="148">
        <f t="shared" si="9"/>
        <v>25.764383561643836</v>
      </c>
    </row>
    <row r="581" spans="1:38" x14ac:dyDescent="0.25">
      <c r="A581" s="152">
        <v>711058</v>
      </c>
      <c r="B581" s="152">
        <v>192010</v>
      </c>
      <c r="C581" s="152">
        <v>157924</v>
      </c>
      <c r="D581" s="152">
        <v>52040</v>
      </c>
      <c r="E581" s="153" t="s">
        <v>20801</v>
      </c>
      <c r="F581" s="153" t="s">
        <v>20800</v>
      </c>
      <c r="G581" s="152">
        <v>5</v>
      </c>
      <c r="H581" s="153" t="s">
        <v>18687</v>
      </c>
      <c r="I581" s="154" t="s">
        <v>18695</v>
      </c>
      <c r="J581" s="153" t="s">
        <v>21369</v>
      </c>
      <c r="K581" s="152">
        <v>1</v>
      </c>
      <c r="L581" s="153" t="s">
        <v>18694</v>
      </c>
      <c r="M581" s="153" t="s">
        <v>509</v>
      </c>
      <c r="N581" s="153" t="s">
        <v>509</v>
      </c>
      <c r="O581" s="152">
        <v>1.5E-3</v>
      </c>
      <c r="P581" s="153" t="s">
        <v>18693</v>
      </c>
      <c r="Q581" s="153" t="s">
        <v>18692</v>
      </c>
      <c r="R581" s="153" t="s">
        <v>18673</v>
      </c>
      <c r="S581" s="152">
        <v>0.96919999999999995</v>
      </c>
      <c r="T581" s="153" t="s">
        <v>18681</v>
      </c>
      <c r="U581" s="153" t="s">
        <v>18680</v>
      </c>
      <c r="V581" s="152">
        <v>2014</v>
      </c>
      <c r="W581" s="153" t="s">
        <v>18679</v>
      </c>
      <c r="AA581" s="153" t="s">
        <v>19074</v>
      </c>
      <c r="AB581" s="153" t="s">
        <v>19073</v>
      </c>
      <c r="AC581" s="153" t="s">
        <v>18676</v>
      </c>
      <c r="AD581" s="153" t="s">
        <v>18675</v>
      </c>
      <c r="AE581" s="153" t="s">
        <v>18674</v>
      </c>
      <c r="AF581" s="153" t="s">
        <v>18673</v>
      </c>
      <c r="AG581" s="152">
        <v>2.06E-2</v>
      </c>
      <c r="AH581" s="153" t="s">
        <v>12212</v>
      </c>
      <c r="AI581" s="152">
        <v>2014</v>
      </c>
      <c r="AJ581" s="151">
        <v>39340</v>
      </c>
      <c r="AK581" s="147"/>
      <c r="AL581" s="148">
        <f t="shared" si="9"/>
        <v>10.465753424657533</v>
      </c>
    </row>
    <row r="582" spans="1:38" x14ac:dyDescent="0.25">
      <c r="A582" s="152">
        <v>711063</v>
      </c>
      <c r="B582" s="152">
        <v>192009</v>
      </c>
      <c r="C582" s="152">
        <v>157923</v>
      </c>
      <c r="D582" s="152">
        <v>52040</v>
      </c>
      <c r="E582" s="153" t="s">
        <v>20801</v>
      </c>
      <c r="F582" s="153" t="s">
        <v>20800</v>
      </c>
      <c r="G582" s="152">
        <v>4</v>
      </c>
      <c r="H582" s="153" t="s">
        <v>18687</v>
      </c>
      <c r="I582" s="154" t="s">
        <v>18695</v>
      </c>
      <c r="J582" s="153" t="s">
        <v>21364</v>
      </c>
      <c r="K582" s="152">
        <v>1</v>
      </c>
      <c r="L582" s="153" t="s">
        <v>18694</v>
      </c>
      <c r="M582" s="153" t="s">
        <v>509</v>
      </c>
      <c r="N582" s="153" t="s">
        <v>509</v>
      </c>
      <c r="O582" s="152">
        <v>1.5E-3</v>
      </c>
      <c r="P582" s="153" t="s">
        <v>18693</v>
      </c>
      <c r="Q582" s="153" t="s">
        <v>18692</v>
      </c>
      <c r="R582" s="153" t="s">
        <v>18673</v>
      </c>
      <c r="S582" s="152">
        <v>0.95499999999999996</v>
      </c>
      <c r="T582" s="153" t="s">
        <v>18681</v>
      </c>
      <c r="U582" s="153" t="s">
        <v>18680</v>
      </c>
      <c r="V582" s="152">
        <v>2014</v>
      </c>
      <c r="W582" s="153" t="s">
        <v>18679</v>
      </c>
      <c r="AA582" s="153" t="s">
        <v>19074</v>
      </c>
      <c r="AB582" s="153" t="s">
        <v>19073</v>
      </c>
      <c r="AC582" s="153" t="s">
        <v>18676</v>
      </c>
      <c r="AD582" s="153" t="s">
        <v>18675</v>
      </c>
      <c r="AE582" s="153" t="s">
        <v>18674</v>
      </c>
      <c r="AF582" s="153" t="s">
        <v>18673</v>
      </c>
      <c r="AG582" s="152">
        <v>2.0299999999999999E-2</v>
      </c>
      <c r="AH582" s="153" t="s">
        <v>12212</v>
      </c>
      <c r="AI582" s="152">
        <v>2014</v>
      </c>
      <c r="AJ582" s="151">
        <v>36721</v>
      </c>
      <c r="AK582" s="147"/>
      <c r="AL582" s="148">
        <f t="shared" si="9"/>
        <v>17.641095890410959</v>
      </c>
    </row>
    <row r="583" spans="1:38" x14ac:dyDescent="0.25">
      <c r="A583" s="152">
        <v>748993</v>
      </c>
      <c r="B583" s="152">
        <v>194178</v>
      </c>
      <c r="C583" s="152">
        <v>159542</v>
      </c>
      <c r="D583" s="152">
        <v>557414</v>
      </c>
      <c r="E583" s="153" t="s">
        <v>20440</v>
      </c>
      <c r="F583" s="153" t="s">
        <v>20439</v>
      </c>
      <c r="G583" s="152">
        <v>1</v>
      </c>
      <c r="H583" s="153" t="s">
        <v>18687</v>
      </c>
      <c r="I583" s="154" t="s">
        <v>18695</v>
      </c>
      <c r="J583" s="153" t="s">
        <v>19548</v>
      </c>
      <c r="K583" s="152">
        <v>1</v>
      </c>
      <c r="L583" s="153" t="s">
        <v>19037</v>
      </c>
      <c r="M583" s="153" t="s">
        <v>509</v>
      </c>
      <c r="N583" s="153" t="s">
        <v>509</v>
      </c>
      <c r="O583" s="152">
        <v>1.5E-3</v>
      </c>
      <c r="P583" s="153" t="s">
        <v>18707</v>
      </c>
      <c r="Q583" s="153" t="s">
        <v>18706</v>
      </c>
      <c r="R583" s="153" t="s">
        <v>18673</v>
      </c>
      <c r="S583" s="152">
        <v>0.5</v>
      </c>
      <c r="T583" s="153" t="s">
        <v>18681</v>
      </c>
      <c r="U583" s="153" t="s">
        <v>18680</v>
      </c>
      <c r="V583" s="152">
        <v>2015</v>
      </c>
      <c r="W583" s="153" t="s">
        <v>18679</v>
      </c>
      <c r="AA583" s="153" t="s">
        <v>18947</v>
      </c>
      <c r="AB583" s="153" t="s">
        <v>18946</v>
      </c>
      <c r="AC583" s="153" t="s">
        <v>18676</v>
      </c>
      <c r="AD583" s="153" t="s">
        <v>18675</v>
      </c>
      <c r="AE583" s="153" t="s">
        <v>18674</v>
      </c>
      <c r="AF583" s="153" t="s">
        <v>18673</v>
      </c>
      <c r="AG583" s="152">
        <v>3.5000000000000001E-3</v>
      </c>
      <c r="AH583" s="153" t="s">
        <v>12212</v>
      </c>
      <c r="AI583" s="152">
        <v>2015</v>
      </c>
      <c r="AJ583" s="151">
        <v>40301</v>
      </c>
      <c r="AK583" s="147"/>
      <c r="AL583" s="148">
        <f t="shared" si="9"/>
        <v>7.8328767123287673</v>
      </c>
    </row>
    <row r="584" spans="1:38" x14ac:dyDescent="0.25">
      <c r="A584" s="152">
        <v>723774</v>
      </c>
      <c r="B584" s="152">
        <v>191008</v>
      </c>
      <c r="C584" s="152">
        <v>157252</v>
      </c>
      <c r="D584" s="152">
        <v>50961</v>
      </c>
      <c r="E584" s="153" t="s">
        <v>19000</v>
      </c>
      <c r="F584" s="153" t="s">
        <v>18999</v>
      </c>
      <c r="G584" s="152">
        <v>13</v>
      </c>
      <c r="H584" s="153" t="s">
        <v>18687</v>
      </c>
      <c r="I584" s="154" t="s">
        <v>18695</v>
      </c>
      <c r="J584" s="153" t="s">
        <v>18998</v>
      </c>
      <c r="K584" s="152">
        <v>1</v>
      </c>
      <c r="L584" s="153" t="s">
        <v>18708</v>
      </c>
      <c r="M584" s="153" t="s">
        <v>509</v>
      </c>
      <c r="N584" s="153" t="s">
        <v>509</v>
      </c>
      <c r="O584" s="152">
        <v>1.5E-3</v>
      </c>
      <c r="P584" s="153" t="s">
        <v>18693</v>
      </c>
      <c r="Q584" s="153" t="s">
        <v>18692</v>
      </c>
      <c r="R584" s="153" t="s">
        <v>18673</v>
      </c>
      <c r="S584" s="152">
        <v>0.19500000000000001</v>
      </c>
      <c r="T584" s="153" t="s">
        <v>18681</v>
      </c>
      <c r="U584" s="153" t="s">
        <v>18680</v>
      </c>
      <c r="V584" s="152">
        <v>2015</v>
      </c>
      <c r="W584" s="153" t="s">
        <v>18679</v>
      </c>
      <c r="AA584" s="153" t="s">
        <v>18691</v>
      </c>
      <c r="AB584" s="153" t="s">
        <v>18690</v>
      </c>
      <c r="AC584" s="153" t="s">
        <v>18676</v>
      </c>
      <c r="AD584" s="153" t="s">
        <v>18675</v>
      </c>
      <c r="AE584" s="153" t="s">
        <v>18674</v>
      </c>
      <c r="AF584" s="153" t="s">
        <v>18673</v>
      </c>
      <c r="AG584" s="152">
        <v>1E-4</v>
      </c>
      <c r="AH584" s="153" t="s">
        <v>12212</v>
      </c>
      <c r="AI584" s="152">
        <v>2015</v>
      </c>
      <c r="AJ584" s="151">
        <v>40358</v>
      </c>
      <c r="AK584" s="147"/>
      <c r="AL584" s="148">
        <f t="shared" si="9"/>
        <v>7.6767123287671231</v>
      </c>
    </row>
    <row r="585" spans="1:38" x14ac:dyDescent="0.25">
      <c r="A585" s="152">
        <v>715706</v>
      </c>
      <c r="B585" s="152">
        <v>146217</v>
      </c>
      <c r="C585" s="152">
        <v>120750</v>
      </c>
      <c r="D585" s="152">
        <v>50819</v>
      </c>
      <c r="E585" s="153" t="s">
        <v>19476</v>
      </c>
      <c r="F585" s="153" t="s">
        <v>19475</v>
      </c>
      <c r="G585" s="152">
        <v>6</v>
      </c>
      <c r="H585" s="153" t="s">
        <v>18687</v>
      </c>
      <c r="I585" s="154" t="s">
        <v>18695</v>
      </c>
      <c r="J585" s="153" t="s">
        <v>19717</v>
      </c>
      <c r="K585" s="152">
        <v>1</v>
      </c>
      <c r="L585" s="153" t="s">
        <v>19716</v>
      </c>
      <c r="M585" s="153" t="s">
        <v>509</v>
      </c>
      <c r="N585" s="153" t="s">
        <v>509</v>
      </c>
      <c r="O585" s="152">
        <v>1.5E-3</v>
      </c>
      <c r="P585" s="153" t="s">
        <v>18707</v>
      </c>
      <c r="Q585" s="153" t="s">
        <v>18706</v>
      </c>
      <c r="R585" s="153" t="s">
        <v>18673</v>
      </c>
      <c r="S585" s="152">
        <v>0.15</v>
      </c>
      <c r="T585" s="153" t="s">
        <v>18681</v>
      </c>
      <c r="U585" s="153" t="s">
        <v>18680</v>
      </c>
      <c r="V585" s="152">
        <v>2014</v>
      </c>
      <c r="W585" s="153" t="s">
        <v>18679</v>
      </c>
      <c r="AA585" s="153" t="s">
        <v>18691</v>
      </c>
      <c r="AB585" s="153" t="s">
        <v>18690</v>
      </c>
      <c r="AC585" s="153" t="s">
        <v>18676</v>
      </c>
      <c r="AD585" s="153" t="s">
        <v>18675</v>
      </c>
      <c r="AE585" s="153" t="s">
        <v>18674</v>
      </c>
      <c r="AF585" s="153" t="s">
        <v>18673</v>
      </c>
      <c r="AG585" s="152">
        <v>1.1000000000000001E-3</v>
      </c>
      <c r="AH585" s="153" t="s">
        <v>12212</v>
      </c>
      <c r="AI585" s="152">
        <v>2014</v>
      </c>
      <c r="AJ585" s="151">
        <v>23012</v>
      </c>
      <c r="AK585" s="147"/>
      <c r="AL585" s="148">
        <f t="shared" si="9"/>
        <v>55.2</v>
      </c>
    </row>
    <row r="586" spans="1:38" x14ac:dyDescent="0.25">
      <c r="A586" s="152">
        <v>715711</v>
      </c>
      <c r="B586" s="152">
        <v>146216</v>
      </c>
      <c r="C586" s="152">
        <v>120749</v>
      </c>
      <c r="D586" s="152">
        <v>50819</v>
      </c>
      <c r="E586" s="153" t="s">
        <v>19476</v>
      </c>
      <c r="F586" s="153" t="s">
        <v>19475</v>
      </c>
      <c r="G586" s="152">
        <v>5</v>
      </c>
      <c r="H586" s="153" t="s">
        <v>18687</v>
      </c>
      <c r="I586" s="154" t="s">
        <v>18695</v>
      </c>
      <c r="J586" s="153" t="s">
        <v>19474</v>
      </c>
      <c r="K586" s="152">
        <v>1</v>
      </c>
      <c r="L586" s="153" t="s">
        <v>19473</v>
      </c>
      <c r="M586" s="153" t="s">
        <v>509</v>
      </c>
      <c r="N586" s="153" t="s">
        <v>509</v>
      </c>
      <c r="O586" s="152">
        <v>1.5E-3</v>
      </c>
      <c r="P586" s="153" t="s">
        <v>18707</v>
      </c>
      <c r="Q586" s="153" t="s">
        <v>18706</v>
      </c>
      <c r="R586" s="153" t="s">
        <v>18673</v>
      </c>
      <c r="S586" s="152">
        <v>0.1</v>
      </c>
      <c r="T586" s="153" t="s">
        <v>18681</v>
      </c>
      <c r="U586" s="153" t="s">
        <v>18680</v>
      </c>
      <c r="V586" s="152">
        <v>2014</v>
      </c>
      <c r="W586" s="153" t="s">
        <v>18679</v>
      </c>
      <c r="AA586" s="153" t="s">
        <v>18691</v>
      </c>
      <c r="AB586" s="153" t="s">
        <v>18690</v>
      </c>
      <c r="AC586" s="153" t="s">
        <v>18676</v>
      </c>
      <c r="AD586" s="153" t="s">
        <v>18675</v>
      </c>
      <c r="AE586" s="153" t="s">
        <v>18674</v>
      </c>
      <c r="AF586" s="153" t="s">
        <v>18673</v>
      </c>
      <c r="AG586" s="152">
        <v>6.9999999999999999E-4</v>
      </c>
      <c r="AH586" s="153" t="s">
        <v>12212</v>
      </c>
      <c r="AI586" s="152">
        <v>2014</v>
      </c>
      <c r="AJ586" s="151">
        <v>20090</v>
      </c>
      <c r="AK586" s="147"/>
      <c r="AL586" s="148">
        <f t="shared" si="9"/>
        <v>63.205479452054796</v>
      </c>
    </row>
    <row r="587" spans="1:38" x14ac:dyDescent="0.25">
      <c r="A587" s="152">
        <v>744887</v>
      </c>
      <c r="B587" s="152">
        <v>193720</v>
      </c>
      <c r="C587" s="152">
        <v>159181</v>
      </c>
      <c r="D587" s="152">
        <v>52037</v>
      </c>
      <c r="E587" s="153" t="s">
        <v>21045</v>
      </c>
      <c r="F587" s="153" t="s">
        <v>21044</v>
      </c>
      <c r="G587" s="152">
        <v>9</v>
      </c>
      <c r="H587" s="153" t="s">
        <v>18687</v>
      </c>
      <c r="I587" s="154" t="s">
        <v>18695</v>
      </c>
      <c r="J587" s="153" t="s">
        <v>21043</v>
      </c>
      <c r="K587" s="152">
        <v>1</v>
      </c>
      <c r="L587" s="153" t="s">
        <v>21042</v>
      </c>
      <c r="M587" s="153" t="s">
        <v>509</v>
      </c>
      <c r="N587" s="153" t="s">
        <v>509</v>
      </c>
      <c r="O587" s="152">
        <v>1E-4</v>
      </c>
      <c r="P587" s="153" t="s">
        <v>18693</v>
      </c>
      <c r="Q587" s="153" t="s">
        <v>18692</v>
      </c>
      <c r="R587" s="153" t="s">
        <v>18673</v>
      </c>
      <c r="S587" s="152">
        <v>0.5</v>
      </c>
      <c r="T587" s="153" t="s">
        <v>18681</v>
      </c>
      <c r="U587" s="153" t="s">
        <v>18680</v>
      </c>
      <c r="V587" s="152">
        <v>2015</v>
      </c>
      <c r="W587" s="153" t="s">
        <v>18679</v>
      </c>
      <c r="AA587" s="153" t="s">
        <v>18994</v>
      </c>
      <c r="AB587" s="153" t="s">
        <v>18993</v>
      </c>
      <c r="AC587" s="153" t="s">
        <v>18676</v>
      </c>
      <c r="AD587" s="153" t="s">
        <v>18675</v>
      </c>
      <c r="AE587" s="153" t="s">
        <v>18674</v>
      </c>
      <c r="AF587" s="153" t="s">
        <v>18673</v>
      </c>
      <c r="AG587" s="152">
        <v>1.06E-2</v>
      </c>
      <c r="AH587" s="153" t="s">
        <v>12212</v>
      </c>
      <c r="AI587" s="152">
        <v>2015</v>
      </c>
      <c r="AJ587" s="151">
        <v>41091</v>
      </c>
      <c r="AK587" s="147"/>
      <c r="AL587" s="148">
        <f t="shared" si="9"/>
        <v>5.6684931506849319</v>
      </c>
    </row>
    <row r="588" spans="1:38" x14ac:dyDescent="0.25">
      <c r="A588" s="152">
        <v>716739</v>
      </c>
      <c r="B588" s="152">
        <v>171450</v>
      </c>
      <c r="C588" s="152">
        <v>145395</v>
      </c>
      <c r="D588" s="152">
        <v>53793</v>
      </c>
      <c r="E588" s="153" t="s">
        <v>21123</v>
      </c>
      <c r="F588" s="153" t="s">
        <v>21122</v>
      </c>
      <c r="G588" s="152">
        <v>5</v>
      </c>
      <c r="H588" s="153" t="s">
        <v>18687</v>
      </c>
      <c r="I588" s="154" t="s">
        <v>18695</v>
      </c>
      <c r="J588" s="153" t="s">
        <v>21125</v>
      </c>
      <c r="K588" s="152">
        <v>1</v>
      </c>
      <c r="L588" s="153" t="s">
        <v>18866</v>
      </c>
      <c r="M588" s="153" t="s">
        <v>509</v>
      </c>
      <c r="N588" s="153" t="s">
        <v>509</v>
      </c>
      <c r="O588" s="152">
        <v>1.5E-3</v>
      </c>
      <c r="P588" s="153" t="s">
        <v>18693</v>
      </c>
      <c r="Q588" s="153" t="s">
        <v>18692</v>
      </c>
      <c r="R588" s="153" t="s">
        <v>18673</v>
      </c>
      <c r="S588" s="152">
        <v>0.59530000000000005</v>
      </c>
      <c r="T588" s="153" t="s">
        <v>18681</v>
      </c>
      <c r="U588" s="153" t="s">
        <v>18680</v>
      </c>
      <c r="V588" s="152">
        <v>2014</v>
      </c>
      <c r="W588" s="153" t="s">
        <v>18679</v>
      </c>
      <c r="AA588" s="153" t="s">
        <v>18691</v>
      </c>
      <c r="AB588" s="153" t="s">
        <v>18690</v>
      </c>
      <c r="AC588" s="153" t="s">
        <v>18676</v>
      </c>
      <c r="AD588" s="153" t="s">
        <v>18675</v>
      </c>
      <c r="AE588" s="153" t="s">
        <v>18674</v>
      </c>
      <c r="AF588" s="153" t="s">
        <v>18673</v>
      </c>
      <c r="AG588" s="152">
        <v>1.2699999999999999E-2</v>
      </c>
      <c r="AH588" s="153" t="s">
        <v>12212</v>
      </c>
      <c r="AI588" s="152">
        <v>2014</v>
      </c>
      <c r="AJ588" s="151">
        <v>37987</v>
      </c>
      <c r="AK588" s="147"/>
      <c r="AL588" s="148">
        <f t="shared" si="9"/>
        <v>14.172602739726027</v>
      </c>
    </row>
    <row r="589" spans="1:38" x14ac:dyDescent="0.25">
      <c r="A589" s="152">
        <v>716751</v>
      </c>
      <c r="B589" s="152">
        <v>192216</v>
      </c>
      <c r="C589" s="152">
        <v>158077</v>
      </c>
      <c r="D589" s="152">
        <v>53793</v>
      </c>
      <c r="E589" s="153" t="s">
        <v>21123</v>
      </c>
      <c r="F589" s="153" t="s">
        <v>21122</v>
      </c>
      <c r="G589" s="152">
        <v>16</v>
      </c>
      <c r="H589" s="153" t="s">
        <v>18687</v>
      </c>
      <c r="I589" s="154" t="s">
        <v>18695</v>
      </c>
      <c r="J589" s="153" t="s">
        <v>21124</v>
      </c>
      <c r="K589" s="152">
        <v>1</v>
      </c>
      <c r="L589" s="153" t="s">
        <v>18866</v>
      </c>
      <c r="M589" s="153" t="s">
        <v>509</v>
      </c>
      <c r="N589" s="153" t="s">
        <v>509</v>
      </c>
      <c r="O589" s="152">
        <v>1.5E-3</v>
      </c>
      <c r="P589" s="153" t="s">
        <v>18693</v>
      </c>
      <c r="Q589" s="153" t="s">
        <v>18692</v>
      </c>
      <c r="R589" s="153" t="s">
        <v>18673</v>
      </c>
      <c r="S589" s="152">
        <v>0.59530000000000005</v>
      </c>
      <c r="T589" s="153" t="s">
        <v>18681</v>
      </c>
      <c r="U589" s="153" t="s">
        <v>18680</v>
      </c>
      <c r="V589" s="152">
        <v>2014</v>
      </c>
      <c r="W589" s="153" t="s">
        <v>18679</v>
      </c>
      <c r="AA589" s="153" t="s">
        <v>18691</v>
      </c>
      <c r="AB589" s="153" t="s">
        <v>18690</v>
      </c>
      <c r="AC589" s="153" t="s">
        <v>18676</v>
      </c>
      <c r="AD589" s="153" t="s">
        <v>18675</v>
      </c>
      <c r="AE589" s="153" t="s">
        <v>18674</v>
      </c>
      <c r="AF589" s="153" t="s">
        <v>18673</v>
      </c>
      <c r="AG589" s="152">
        <v>1.2699999999999999E-2</v>
      </c>
      <c r="AH589" s="153" t="s">
        <v>12212</v>
      </c>
      <c r="AI589" s="152">
        <v>2014</v>
      </c>
      <c r="AJ589" s="151">
        <v>40544</v>
      </c>
      <c r="AK589" s="147"/>
      <c r="AL589" s="148">
        <f t="shared" si="9"/>
        <v>7.1671232876712327</v>
      </c>
    </row>
    <row r="590" spans="1:38" x14ac:dyDescent="0.25">
      <c r="A590" s="152">
        <v>716755</v>
      </c>
      <c r="B590" s="152">
        <v>192215</v>
      </c>
      <c r="C590" s="152">
        <v>158076</v>
      </c>
      <c r="D590" s="152">
        <v>53793</v>
      </c>
      <c r="E590" s="153" t="s">
        <v>21123</v>
      </c>
      <c r="F590" s="153" t="s">
        <v>21122</v>
      </c>
      <c r="G590" s="152">
        <v>15</v>
      </c>
      <c r="H590" s="153" t="s">
        <v>18687</v>
      </c>
      <c r="I590" s="154" t="s">
        <v>18695</v>
      </c>
      <c r="J590" s="153" t="s">
        <v>21121</v>
      </c>
      <c r="K590" s="152">
        <v>1</v>
      </c>
      <c r="L590" s="153" t="s">
        <v>18866</v>
      </c>
      <c r="M590" s="153" t="s">
        <v>509</v>
      </c>
      <c r="N590" s="153" t="s">
        <v>509</v>
      </c>
      <c r="O590" s="152">
        <v>1.5E-3</v>
      </c>
      <c r="P590" s="153" t="s">
        <v>18693</v>
      </c>
      <c r="Q590" s="153" t="s">
        <v>18692</v>
      </c>
      <c r="R590" s="153" t="s">
        <v>18673</v>
      </c>
      <c r="S590" s="152">
        <v>0.59530000000000005</v>
      </c>
      <c r="T590" s="153" t="s">
        <v>18681</v>
      </c>
      <c r="U590" s="153" t="s">
        <v>18680</v>
      </c>
      <c r="V590" s="152">
        <v>2014</v>
      </c>
      <c r="W590" s="153" t="s">
        <v>18679</v>
      </c>
      <c r="AA590" s="153" t="s">
        <v>18691</v>
      </c>
      <c r="AB590" s="153" t="s">
        <v>18690</v>
      </c>
      <c r="AC590" s="153" t="s">
        <v>18676</v>
      </c>
      <c r="AD590" s="153" t="s">
        <v>18675</v>
      </c>
      <c r="AE590" s="153" t="s">
        <v>18674</v>
      </c>
      <c r="AF590" s="153" t="s">
        <v>18673</v>
      </c>
      <c r="AG590" s="152">
        <v>1.2699999999999999E-2</v>
      </c>
      <c r="AH590" s="153" t="s">
        <v>12212</v>
      </c>
      <c r="AI590" s="152">
        <v>2014</v>
      </c>
      <c r="AJ590" s="151">
        <v>40544</v>
      </c>
      <c r="AK590" s="147"/>
      <c r="AL590" s="148">
        <f t="shared" si="9"/>
        <v>7.1671232876712327</v>
      </c>
    </row>
    <row r="591" spans="1:38" x14ac:dyDescent="0.25">
      <c r="A591" s="152">
        <v>716689</v>
      </c>
      <c r="B591" s="152">
        <v>170882</v>
      </c>
      <c r="C591" s="152">
        <v>145314</v>
      </c>
      <c r="D591" s="152">
        <v>372978</v>
      </c>
      <c r="E591" s="153" t="s">
        <v>20015</v>
      </c>
      <c r="F591" s="153" t="s">
        <v>20014</v>
      </c>
      <c r="G591" s="152">
        <v>9</v>
      </c>
      <c r="H591" s="153" t="s">
        <v>18687</v>
      </c>
      <c r="I591" s="154" t="s">
        <v>18695</v>
      </c>
      <c r="J591" s="153" t="s">
        <v>20429</v>
      </c>
      <c r="K591" s="152">
        <v>1</v>
      </c>
      <c r="L591" s="153" t="s">
        <v>509</v>
      </c>
      <c r="M591" s="153" t="s">
        <v>509</v>
      </c>
      <c r="N591" s="153" t="s">
        <v>509</v>
      </c>
      <c r="O591" s="152">
        <v>1.5E-3</v>
      </c>
      <c r="P591" s="153" t="s">
        <v>18693</v>
      </c>
      <c r="Q591" s="153" t="s">
        <v>18692</v>
      </c>
      <c r="R591" s="153" t="s">
        <v>18673</v>
      </c>
      <c r="S591" s="152">
        <v>0.16</v>
      </c>
      <c r="T591" s="153" t="s">
        <v>18681</v>
      </c>
      <c r="U591" s="153" t="s">
        <v>18680</v>
      </c>
      <c r="V591" s="152">
        <v>2014</v>
      </c>
      <c r="W591" s="153" t="s">
        <v>18679</v>
      </c>
      <c r="AA591" s="153" t="s">
        <v>18691</v>
      </c>
      <c r="AB591" s="153" t="s">
        <v>18690</v>
      </c>
      <c r="AC591" s="153" t="s">
        <v>18676</v>
      </c>
      <c r="AD591" s="153" t="s">
        <v>18675</v>
      </c>
      <c r="AE591" s="153" t="s">
        <v>18674</v>
      </c>
      <c r="AF591" s="153" t="s">
        <v>18673</v>
      </c>
      <c r="AG591" s="152">
        <v>3.3999999999999998E-3</v>
      </c>
      <c r="AH591" s="153" t="s">
        <v>12212</v>
      </c>
      <c r="AI591" s="152">
        <v>2014</v>
      </c>
      <c r="AJ591" s="151">
        <v>30376</v>
      </c>
      <c r="AK591" s="147"/>
      <c r="AL591" s="148">
        <f t="shared" si="9"/>
        <v>35.024657534246572</v>
      </c>
    </row>
    <row r="592" spans="1:38" x14ac:dyDescent="0.25">
      <c r="A592" s="152">
        <v>716729</v>
      </c>
      <c r="B592" s="152">
        <v>196079</v>
      </c>
      <c r="C592" s="152">
        <v>161175</v>
      </c>
      <c r="D592" s="152">
        <v>372978</v>
      </c>
      <c r="E592" s="153" t="s">
        <v>20015</v>
      </c>
      <c r="F592" s="153" t="s">
        <v>20014</v>
      </c>
      <c r="G592" s="152">
        <v>13</v>
      </c>
      <c r="H592" s="153" t="s">
        <v>18687</v>
      </c>
      <c r="I592" s="154" t="s">
        <v>18695</v>
      </c>
      <c r="J592" s="153" t="s">
        <v>20013</v>
      </c>
      <c r="K592" s="152">
        <v>1</v>
      </c>
      <c r="L592" s="153" t="s">
        <v>509</v>
      </c>
      <c r="M592" s="153" t="s">
        <v>509</v>
      </c>
      <c r="N592" s="153" t="s">
        <v>509</v>
      </c>
      <c r="O592" s="152">
        <v>1.5E-3</v>
      </c>
      <c r="P592" s="153" t="s">
        <v>18693</v>
      </c>
      <c r="Q592" s="153" t="s">
        <v>18692</v>
      </c>
      <c r="R592" s="153" t="s">
        <v>18673</v>
      </c>
      <c r="S592" s="152">
        <v>8.1299999999999997E-2</v>
      </c>
      <c r="T592" s="153" t="s">
        <v>18681</v>
      </c>
      <c r="U592" s="153" t="s">
        <v>18680</v>
      </c>
      <c r="V592" s="152">
        <v>2014</v>
      </c>
      <c r="W592" s="153" t="s">
        <v>18679</v>
      </c>
      <c r="AA592" s="153" t="s">
        <v>18691</v>
      </c>
      <c r="AB592" s="153" t="s">
        <v>18690</v>
      </c>
      <c r="AC592" s="153" t="s">
        <v>18676</v>
      </c>
      <c r="AD592" s="153" t="s">
        <v>18675</v>
      </c>
      <c r="AE592" s="153" t="s">
        <v>18674</v>
      </c>
      <c r="AF592" s="153" t="s">
        <v>18673</v>
      </c>
      <c r="AG592" s="152">
        <v>1.6999999999999999E-3</v>
      </c>
      <c r="AH592" s="153" t="s">
        <v>12212</v>
      </c>
      <c r="AI592" s="152">
        <v>2014</v>
      </c>
      <c r="AJ592" s="151">
        <v>41944</v>
      </c>
      <c r="AK592" s="147"/>
      <c r="AL592" s="148">
        <f t="shared" si="9"/>
        <v>3.3315068493150686</v>
      </c>
    </row>
    <row r="593" spans="1:38" x14ac:dyDescent="0.25">
      <c r="A593" s="152">
        <v>706962</v>
      </c>
      <c r="B593" s="152">
        <v>194719</v>
      </c>
      <c r="C593" s="152">
        <v>160011</v>
      </c>
      <c r="D593" s="152">
        <v>50017</v>
      </c>
      <c r="E593" s="153" t="s">
        <v>19879</v>
      </c>
      <c r="F593" s="153" t="s">
        <v>19878</v>
      </c>
      <c r="G593" s="152">
        <v>12</v>
      </c>
      <c r="H593" s="153" t="s">
        <v>18687</v>
      </c>
      <c r="I593" s="154" t="s">
        <v>18695</v>
      </c>
      <c r="J593" s="153" t="s">
        <v>20216</v>
      </c>
      <c r="K593" s="152">
        <v>1</v>
      </c>
      <c r="L593" s="153" t="s">
        <v>18866</v>
      </c>
      <c r="M593" s="153" t="s">
        <v>509</v>
      </c>
      <c r="N593" s="153" t="s">
        <v>509</v>
      </c>
      <c r="O593" s="152">
        <v>1.5E-3</v>
      </c>
      <c r="P593" s="153" t="s">
        <v>18707</v>
      </c>
      <c r="Q593" s="153" t="s">
        <v>18706</v>
      </c>
      <c r="R593" s="153" t="s">
        <v>18673</v>
      </c>
      <c r="S593" s="152">
        <v>0.32500000000000001</v>
      </c>
      <c r="T593" s="153" t="s">
        <v>18681</v>
      </c>
      <c r="U593" s="153" t="s">
        <v>18680</v>
      </c>
      <c r="V593" s="152">
        <v>2014</v>
      </c>
      <c r="W593" s="153" t="s">
        <v>18679</v>
      </c>
      <c r="AA593" s="153" t="s">
        <v>18691</v>
      </c>
      <c r="AB593" s="153" t="s">
        <v>18690</v>
      </c>
      <c r="AC593" s="153" t="s">
        <v>18676</v>
      </c>
      <c r="AD593" s="153" t="s">
        <v>18675</v>
      </c>
      <c r="AE593" s="153" t="s">
        <v>18674</v>
      </c>
      <c r="AF593" s="153" t="s">
        <v>18673</v>
      </c>
      <c r="AG593" s="152">
        <v>2.3E-3</v>
      </c>
      <c r="AH593" s="153" t="s">
        <v>12212</v>
      </c>
      <c r="AI593" s="152">
        <v>2014</v>
      </c>
      <c r="AJ593" s="151">
        <v>41361</v>
      </c>
      <c r="AK593" s="147"/>
      <c r="AL593" s="148">
        <f t="shared" si="9"/>
        <v>4.9287671232876713</v>
      </c>
    </row>
    <row r="594" spans="1:38" x14ac:dyDescent="0.25">
      <c r="A594" s="152">
        <v>706966</v>
      </c>
      <c r="B594" s="152">
        <v>194718</v>
      </c>
      <c r="C594" s="152">
        <v>160010</v>
      </c>
      <c r="D594" s="152">
        <v>50017</v>
      </c>
      <c r="E594" s="153" t="s">
        <v>19879</v>
      </c>
      <c r="F594" s="153" t="s">
        <v>19878</v>
      </c>
      <c r="G594" s="152">
        <v>11</v>
      </c>
      <c r="H594" s="153" t="s">
        <v>18687</v>
      </c>
      <c r="I594" s="154" t="s">
        <v>18695</v>
      </c>
      <c r="J594" s="153" t="s">
        <v>20157</v>
      </c>
      <c r="K594" s="152">
        <v>1</v>
      </c>
      <c r="L594" s="153" t="s">
        <v>18866</v>
      </c>
      <c r="M594" s="153" t="s">
        <v>509</v>
      </c>
      <c r="N594" s="153" t="s">
        <v>509</v>
      </c>
      <c r="O594" s="152">
        <v>1.5E-3</v>
      </c>
      <c r="P594" s="153" t="s">
        <v>18707</v>
      </c>
      <c r="Q594" s="153" t="s">
        <v>18706</v>
      </c>
      <c r="R594" s="153" t="s">
        <v>18673</v>
      </c>
      <c r="S594" s="152">
        <v>0.3</v>
      </c>
      <c r="T594" s="153" t="s">
        <v>18681</v>
      </c>
      <c r="U594" s="153" t="s">
        <v>18680</v>
      </c>
      <c r="V594" s="152">
        <v>2014</v>
      </c>
      <c r="W594" s="153" t="s">
        <v>18679</v>
      </c>
      <c r="AA594" s="153" t="s">
        <v>18691</v>
      </c>
      <c r="AB594" s="153" t="s">
        <v>18690</v>
      </c>
      <c r="AC594" s="153" t="s">
        <v>18676</v>
      </c>
      <c r="AD594" s="153" t="s">
        <v>18675</v>
      </c>
      <c r="AE594" s="153" t="s">
        <v>18674</v>
      </c>
      <c r="AF594" s="153" t="s">
        <v>18673</v>
      </c>
      <c r="AG594" s="152">
        <v>2.0999999999999999E-3</v>
      </c>
      <c r="AH594" s="153" t="s">
        <v>12212</v>
      </c>
      <c r="AI594" s="152">
        <v>2014</v>
      </c>
      <c r="AJ594" s="151">
        <v>41361</v>
      </c>
      <c r="AK594" s="147"/>
      <c r="AL594" s="148">
        <f t="shared" si="9"/>
        <v>4.9287671232876713</v>
      </c>
    </row>
    <row r="595" spans="1:38" x14ac:dyDescent="0.25">
      <c r="A595" s="152">
        <v>706971</v>
      </c>
      <c r="B595" s="152">
        <v>182997</v>
      </c>
      <c r="C595" s="152">
        <v>151092</v>
      </c>
      <c r="D595" s="152">
        <v>50017</v>
      </c>
      <c r="E595" s="153" t="s">
        <v>19879</v>
      </c>
      <c r="F595" s="153" t="s">
        <v>19878</v>
      </c>
      <c r="G595" s="152">
        <v>10</v>
      </c>
      <c r="H595" s="153" t="s">
        <v>18687</v>
      </c>
      <c r="I595" s="154" t="s">
        <v>18695</v>
      </c>
      <c r="J595" s="153" t="s">
        <v>19877</v>
      </c>
      <c r="K595" s="152">
        <v>1</v>
      </c>
      <c r="L595" s="153" t="s">
        <v>19876</v>
      </c>
      <c r="M595" s="153" t="s">
        <v>509</v>
      </c>
      <c r="N595" s="153" t="s">
        <v>509</v>
      </c>
      <c r="O595" s="152">
        <v>1.5E-3</v>
      </c>
      <c r="P595" s="153" t="s">
        <v>18707</v>
      </c>
      <c r="Q595" s="153" t="s">
        <v>18706</v>
      </c>
      <c r="R595" s="153" t="s">
        <v>18673</v>
      </c>
      <c r="S595" s="152">
        <v>0.2</v>
      </c>
      <c r="T595" s="153" t="s">
        <v>18681</v>
      </c>
      <c r="U595" s="153" t="s">
        <v>18680</v>
      </c>
      <c r="V595" s="152">
        <v>2014</v>
      </c>
      <c r="W595" s="153" t="s">
        <v>18679</v>
      </c>
      <c r="AA595" s="153" t="s">
        <v>18691</v>
      </c>
      <c r="AB595" s="153" t="s">
        <v>18690</v>
      </c>
      <c r="AC595" s="153" t="s">
        <v>18676</v>
      </c>
      <c r="AD595" s="153" t="s">
        <v>18675</v>
      </c>
      <c r="AE595" s="153" t="s">
        <v>18674</v>
      </c>
      <c r="AF595" s="153" t="s">
        <v>18673</v>
      </c>
      <c r="AG595" s="152">
        <v>1.4E-3</v>
      </c>
      <c r="AH595" s="153" t="s">
        <v>12212</v>
      </c>
      <c r="AI595" s="152">
        <v>2014</v>
      </c>
      <c r="AJ595" s="151">
        <v>38075</v>
      </c>
      <c r="AK595" s="147"/>
      <c r="AL595" s="148">
        <f t="shared" si="9"/>
        <v>13.931506849315069</v>
      </c>
    </row>
    <row r="596" spans="1:38" x14ac:dyDescent="0.25">
      <c r="A596" s="152">
        <v>724736</v>
      </c>
      <c r="B596" s="152">
        <v>144642</v>
      </c>
      <c r="C596" s="152">
        <v>119414</v>
      </c>
      <c r="D596" s="152">
        <v>50337</v>
      </c>
      <c r="E596" s="153" t="s">
        <v>20248</v>
      </c>
      <c r="F596" s="153" t="s">
        <v>20247</v>
      </c>
      <c r="G596" s="152">
        <v>5</v>
      </c>
      <c r="H596" s="153" t="s">
        <v>18687</v>
      </c>
      <c r="I596" s="153" t="s">
        <v>18695</v>
      </c>
      <c r="J596" s="153" t="s">
        <v>20256</v>
      </c>
      <c r="K596" s="152">
        <v>1</v>
      </c>
      <c r="L596" s="153" t="s">
        <v>509</v>
      </c>
      <c r="M596" s="153" t="s">
        <v>509</v>
      </c>
      <c r="N596" s="153" t="s">
        <v>509</v>
      </c>
      <c r="O596" s="152">
        <v>0</v>
      </c>
      <c r="P596" s="153" t="s">
        <v>18693</v>
      </c>
      <c r="Q596" s="153" t="s">
        <v>18692</v>
      </c>
      <c r="R596" s="153" t="s">
        <v>18673</v>
      </c>
      <c r="S596" s="152">
        <v>0.12</v>
      </c>
      <c r="T596" s="153" t="s">
        <v>18681</v>
      </c>
      <c r="U596" s="153" t="s">
        <v>18680</v>
      </c>
      <c r="V596" s="152">
        <v>2015</v>
      </c>
      <c r="W596" s="153" t="s">
        <v>18679</v>
      </c>
      <c r="AA596" s="153" t="s">
        <v>18848</v>
      </c>
      <c r="AB596" s="153" t="s">
        <v>18847</v>
      </c>
      <c r="AC596" s="153" t="s">
        <v>18676</v>
      </c>
      <c r="AD596" s="153" t="s">
        <v>18675</v>
      </c>
      <c r="AE596" s="153" t="s">
        <v>18674</v>
      </c>
      <c r="AF596" s="153" t="s">
        <v>18673</v>
      </c>
      <c r="AG596" s="152">
        <v>2.5999999999999999E-3</v>
      </c>
      <c r="AH596" s="153" t="s">
        <v>12212</v>
      </c>
      <c r="AI596" s="152">
        <v>2015</v>
      </c>
      <c r="AJ596" s="151">
        <v>29221</v>
      </c>
      <c r="AK596" s="147"/>
      <c r="AL596" s="148">
        <f t="shared" si="9"/>
        <v>38.18904109589041</v>
      </c>
    </row>
    <row r="597" spans="1:38" x14ac:dyDescent="0.25">
      <c r="A597" s="152">
        <v>724739</v>
      </c>
      <c r="B597" s="152">
        <v>144641</v>
      </c>
      <c r="C597" s="152">
        <v>119413</v>
      </c>
      <c r="D597" s="152">
        <v>50337</v>
      </c>
      <c r="E597" s="153" t="s">
        <v>20248</v>
      </c>
      <c r="F597" s="153" t="s">
        <v>20247</v>
      </c>
      <c r="G597" s="152">
        <v>4</v>
      </c>
      <c r="H597" s="153" t="s">
        <v>18687</v>
      </c>
      <c r="I597" s="153" t="s">
        <v>18695</v>
      </c>
      <c r="J597" s="153" t="s">
        <v>20249</v>
      </c>
      <c r="K597" s="152">
        <v>1</v>
      </c>
      <c r="L597" s="153" t="s">
        <v>509</v>
      </c>
      <c r="M597" s="153" t="s">
        <v>509</v>
      </c>
      <c r="N597" s="153" t="s">
        <v>509</v>
      </c>
      <c r="O597" s="152">
        <v>0</v>
      </c>
      <c r="P597" s="153" t="s">
        <v>18693</v>
      </c>
      <c r="Q597" s="153" t="s">
        <v>18692</v>
      </c>
      <c r="R597" s="153" t="s">
        <v>18673</v>
      </c>
      <c r="S597" s="152">
        <v>0.224</v>
      </c>
      <c r="T597" s="153" t="s">
        <v>18681</v>
      </c>
      <c r="U597" s="153" t="s">
        <v>18680</v>
      </c>
      <c r="V597" s="152">
        <v>2015</v>
      </c>
      <c r="W597" s="153" t="s">
        <v>18679</v>
      </c>
      <c r="AA597" s="153" t="s">
        <v>18848</v>
      </c>
      <c r="AB597" s="153" t="s">
        <v>18847</v>
      </c>
      <c r="AC597" s="153" t="s">
        <v>18676</v>
      </c>
      <c r="AD597" s="153" t="s">
        <v>18675</v>
      </c>
      <c r="AE597" s="153" t="s">
        <v>18674</v>
      </c>
      <c r="AF597" s="153" t="s">
        <v>18673</v>
      </c>
      <c r="AG597" s="152">
        <v>4.7999999999999996E-3</v>
      </c>
      <c r="AH597" s="153" t="s">
        <v>12212</v>
      </c>
      <c r="AI597" s="152">
        <v>2015</v>
      </c>
      <c r="AJ597" s="151">
        <v>28856</v>
      </c>
      <c r="AK597" s="147"/>
      <c r="AL597" s="148">
        <f t="shared" si="9"/>
        <v>39.18904109589041</v>
      </c>
    </row>
    <row r="598" spans="1:38" x14ac:dyDescent="0.25">
      <c r="A598" s="152">
        <v>724754</v>
      </c>
      <c r="B598" s="152">
        <v>185241</v>
      </c>
      <c r="C598" s="152">
        <v>152684</v>
      </c>
      <c r="D598" s="152">
        <v>50337</v>
      </c>
      <c r="E598" s="153" t="s">
        <v>20248</v>
      </c>
      <c r="F598" s="153" t="s">
        <v>20247</v>
      </c>
      <c r="G598" s="152">
        <v>13</v>
      </c>
      <c r="H598" s="153" t="s">
        <v>18687</v>
      </c>
      <c r="I598" s="153" t="s">
        <v>18695</v>
      </c>
      <c r="J598" s="153" t="s">
        <v>20246</v>
      </c>
      <c r="K598" s="152">
        <v>1</v>
      </c>
      <c r="L598" s="153" t="s">
        <v>509</v>
      </c>
      <c r="M598" s="153" t="s">
        <v>509</v>
      </c>
      <c r="N598" s="153" t="s">
        <v>509</v>
      </c>
      <c r="O598" s="152">
        <v>0</v>
      </c>
      <c r="P598" s="153" t="s">
        <v>18707</v>
      </c>
      <c r="Q598" s="153" t="s">
        <v>18706</v>
      </c>
      <c r="R598" s="153" t="s">
        <v>18673</v>
      </c>
      <c r="S598" s="152">
        <v>1.248</v>
      </c>
      <c r="T598" s="153" t="s">
        <v>18681</v>
      </c>
      <c r="U598" s="153" t="s">
        <v>18680</v>
      </c>
      <c r="V598" s="152">
        <v>2015</v>
      </c>
      <c r="W598" s="153" t="s">
        <v>18679</v>
      </c>
      <c r="AA598" s="153" t="s">
        <v>18848</v>
      </c>
      <c r="AB598" s="153" t="s">
        <v>18847</v>
      </c>
      <c r="AC598" s="153" t="s">
        <v>18676</v>
      </c>
      <c r="AD598" s="153" t="s">
        <v>18675</v>
      </c>
      <c r="AE598" s="153" t="s">
        <v>18674</v>
      </c>
      <c r="AF598" s="153" t="s">
        <v>18673</v>
      </c>
      <c r="AG598" s="152">
        <v>8.6999999999999994E-3</v>
      </c>
      <c r="AH598" s="153" t="s">
        <v>12212</v>
      </c>
      <c r="AI598" s="152">
        <v>2015</v>
      </c>
      <c r="AJ598" s="151">
        <v>39356</v>
      </c>
      <c r="AK598" s="147"/>
      <c r="AL598" s="148">
        <f t="shared" si="9"/>
        <v>10.421917808219177</v>
      </c>
    </row>
    <row r="599" spans="1:38" x14ac:dyDescent="0.25">
      <c r="A599" s="152">
        <v>739132</v>
      </c>
      <c r="B599" s="152">
        <v>155460</v>
      </c>
      <c r="C599" s="152">
        <v>131114</v>
      </c>
      <c r="D599" s="152">
        <v>51707</v>
      </c>
      <c r="E599" s="153" t="s">
        <v>18963</v>
      </c>
      <c r="F599" s="153" t="s">
        <v>18962</v>
      </c>
      <c r="G599" s="152">
        <v>15</v>
      </c>
      <c r="H599" s="153" t="s">
        <v>18687</v>
      </c>
      <c r="I599" s="154" t="s">
        <v>18695</v>
      </c>
      <c r="J599" s="153" t="s">
        <v>18961</v>
      </c>
      <c r="K599" s="152">
        <v>1</v>
      </c>
      <c r="L599" s="153" t="s">
        <v>18960</v>
      </c>
      <c r="M599" s="153" t="s">
        <v>509</v>
      </c>
      <c r="N599" s="153" t="s">
        <v>509</v>
      </c>
      <c r="O599" s="152">
        <v>1.5E-3</v>
      </c>
      <c r="P599" s="153" t="s">
        <v>18784</v>
      </c>
      <c r="Q599" s="153" t="s">
        <v>18783</v>
      </c>
      <c r="R599" s="153" t="s">
        <v>18673</v>
      </c>
      <c r="S599" s="152">
        <v>37.8675</v>
      </c>
      <c r="T599" s="153" t="s">
        <v>18757</v>
      </c>
      <c r="U599" s="153" t="s">
        <v>18680</v>
      </c>
      <c r="V599" s="152">
        <v>2015</v>
      </c>
      <c r="W599" s="153" t="s">
        <v>18679</v>
      </c>
      <c r="AA599" s="153" t="s">
        <v>18959</v>
      </c>
      <c r="AB599" s="153" t="s">
        <v>18958</v>
      </c>
      <c r="AC599" s="153" t="s">
        <v>18676</v>
      </c>
      <c r="AD599" s="153" t="s">
        <v>18675</v>
      </c>
      <c r="AE599" s="153" t="s">
        <v>18674</v>
      </c>
      <c r="AF599" s="153" t="s">
        <v>18673</v>
      </c>
      <c r="AG599" s="152">
        <v>1E-4</v>
      </c>
      <c r="AH599" s="153" t="s">
        <v>12212</v>
      </c>
      <c r="AI599" s="152">
        <v>2015</v>
      </c>
      <c r="AJ599" s="151">
        <v>30317</v>
      </c>
      <c r="AK599" s="147"/>
      <c r="AL599" s="148">
        <f t="shared" si="9"/>
        <v>35.186301369863017</v>
      </c>
    </row>
    <row r="600" spans="1:38" x14ac:dyDescent="0.25">
      <c r="A600" s="277">
        <v>689534</v>
      </c>
      <c r="B600" s="277">
        <v>191129</v>
      </c>
      <c r="C600" s="277">
        <v>157348</v>
      </c>
      <c r="D600" s="277">
        <v>516027</v>
      </c>
      <c r="E600" s="278" t="s">
        <v>18885</v>
      </c>
      <c r="F600" s="278" t="s">
        <v>18884</v>
      </c>
      <c r="G600" s="277">
        <v>9</v>
      </c>
      <c r="H600" s="278" t="s">
        <v>18687</v>
      </c>
      <c r="I600" s="279" t="s">
        <v>18695</v>
      </c>
      <c r="J600" s="278" t="s">
        <v>19978</v>
      </c>
      <c r="K600" s="277">
        <v>1</v>
      </c>
      <c r="L600" s="278" t="s">
        <v>19191</v>
      </c>
      <c r="M600" s="278" t="s">
        <v>509</v>
      </c>
      <c r="N600" s="278" t="s">
        <v>509</v>
      </c>
      <c r="O600" s="277">
        <v>1.5E-3</v>
      </c>
      <c r="P600" s="278" t="s">
        <v>18707</v>
      </c>
      <c r="Q600" s="278" t="s">
        <v>18706</v>
      </c>
      <c r="R600" s="278" t="s">
        <v>18673</v>
      </c>
      <c r="S600" s="277">
        <f>0.5+0.5</f>
        <v>1</v>
      </c>
      <c r="T600" s="278" t="s">
        <v>18681</v>
      </c>
      <c r="U600" s="278" t="s">
        <v>18680</v>
      </c>
      <c r="V600" s="277">
        <v>2013</v>
      </c>
      <c r="W600" s="278" t="s">
        <v>18679</v>
      </c>
      <c r="X600" s="280"/>
      <c r="Y600" s="280"/>
      <c r="Z600" s="280"/>
      <c r="AA600" s="278" t="s">
        <v>18882</v>
      </c>
      <c r="AB600" s="278" t="s">
        <v>18881</v>
      </c>
      <c r="AC600" s="278" t="s">
        <v>18676</v>
      </c>
      <c r="AD600" s="278" t="s">
        <v>18675</v>
      </c>
      <c r="AE600" s="278" t="s">
        <v>18674</v>
      </c>
      <c r="AF600" s="278" t="s">
        <v>18673</v>
      </c>
      <c r="AG600" s="277">
        <f>0.0035+0.0016</f>
        <v>5.1000000000000004E-3</v>
      </c>
      <c r="AH600" s="278" t="s">
        <v>12212</v>
      </c>
      <c r="AI600" s="277">
        <v>2013</v>
      </c>
      <c r="AJ600" s="281">
        <v>39448</v>
      </c>
      <c r="AK600" s="147"/>
      <c r="AL600" s="148">
        <f t="shared" si="9"/>
        <v>10.169863013698631</v>
      </c>
    </row>
    <row r="601" spans="1:38" x14ac:dyDescent="0.25">
      <c r="A601" s="152">
        <v>689575</v>
      </c>
      <c r="B601" s="152">
        <v>191131</v>
      </c>
      <c r="C601" s="152">
        <v>157349</v>
      </c>
      <c r="D601" s="152">
        <v>516027</v>
      </c>
      <c r="E601" s="153" t="s">
        <v>18885</v>
      </c>
      <c r="F601" s="153" t="s">
        <v>18884</v>
      </c>
      <c r="G601" s="152">
        <v>10</v>
      </c>
      <c r="H601" s="153" t="s">
        <v>18687</v>
      </c>
      <c r="I601" s="154" t="s">
        <v>18695</v>
      </c>
      <c r="J601" s="153" t="s">
        <v>18883</v>
      </c>
      <c r="K601" s="152">
        <v>1</v>
      </c>
      <c r="L601" s="153" t="s">
        <v>19191</v>
      </c>
      <c r="M601" s="153" t="s">
        <v>509</v>
      </c>
      <c r="N601" s="153" t="s">
        <v>509</v>
      </c>
      <c r="O601" s="152">
        <v>1.5E-3</v>
      </c>
      <c r="P601" s="153" t="s">
        <v>18707</v>
      </c>
      <c r="Q601" s="153" t="s">
        <v>18706</v>
      </c>
      <c r="R601" s="153" t="s">
        <v>18673</v>
      </c>
      <c r="S601" s="152">
        <v>4.2999999999999997E-2</v>
      </c>
      <c r="T601" s="153" t="s">
        <v>18681</v>
      </c>
      <c r="U601" s="153" t="s">
        <v>18680</v>
      </c>
      <c r="V601" s="152">
        <v>2013</v>
      </c>
      <c r="W601" s="153" t="s">
        <v>18679</v>
      </c>
      <c r="AA601" s="153" t="s">
        <v>18882</v>
      </c>
      <c r="AB601" s="153" t="s">
        <v>18881</v>
      </c>
      <c r="AC601" s="153" t="s">
        <v>18676</v>
      </c>
      <c r="AD601" s="153" t="s">
        <v>18675</v>
      </c>
      <c r="AE601" s="153" t="s">
        <v>18674</v>
      </c>
      <c r="AF601" s="153" t="s">
        <v>18673</v>
      </c>
      <c r="AG601" s="152">
        <v>2.9999999999999997E-4</v>
      </c>
      <c r="AH601" s="153" t="s">
        <v>12212</v>
      </c>
      <c r="AI601" s="152">
        <v>2013</v>
      </c>
      <c r="AJ601" s="151">
        <v>39448</v>
      </c>
      <c r="AK601" s="147"/>
      <c r="AL601" s="148">
        <f t="shared" si="9"/>
        <v>10.169863013698631</v>
      </c>
    </row>
    <row r="602" spans="1:38" x14ac:dyDescent="0.25">
      <c r="A602" s="152">
        <v>660179</v>
      </c>
      <c r="B602" s="152">
        <v>194191</v>
      </c>
      <c r="C602" s="152">
        <v>159549</v>
      </c>
      <c r="D602" s="152">
        <v>407113</v>
      </c>
      <c r="E602" s="153" t="s">
        <v>19202</v>
      </c>
      <c r="F602" s="153" t="s">
        <v>19201</v>
      </c>
      <c r="G602" s="152">
        <v>2</v>
      </c>
      <c r="H602" s="153" t="s">
        <v>18687</v>
      </c>
      <c r="I602" s="154" t="s">
        <v>18695</v>
      </c>
      <c r="J602" s="153" t="s">
        <v>19200</v>
      </c>
      <c r="K602" s="152">
        <v>1</v>
      </c>
      <c r="L602" s="153" t="s">
        <v>19199</v>
      </c>
      <c r="M602" s="153" t="s">
        <v>509</v>
      </c>
      <c r="N602" s="153" t="s">
        <v>509</v>
      </c>
      <c r="O602" s="152">
        <v>1.5E-3</v>
      </c>
      <c r="P602" s="153" t="s">
        <v>18722</v>
      </c>
      <c r="Q602" s="153" t="s">
        <v>18721</v>
      </c>
      <c r="R602" s="153" t="s">
        <v>18673</v>
      </c>
      <c r="S602" s="152">
        <v>8.8999999999999996E-2</v>
      </c>
      <c r="T602" s="153" t="s">
        <v>18681</v>
      </c>
      <c r="U602" s="153" t="s">
        <v>18680</v>
      </c>
      <c r="V602" s="152">
        <v>2012</v>
      </c>
      <c r="W602" s="153" t="s">
        <v>18679</v>
      </c>
      <c r="AA602" s="153" t="s">
        <v>18917</v>
      </c>
      <c r="AB602" s="153" t="s">
        <v>18916</v>
      </c>
      <c r="AC602" s="153" t="s">
        <v>18676</v>
      </c>
      <c r="AD602" s="153" t="s">
        <v>18675</v>
      </c>
      <c r="AE602" s="153" t="s">
        <v>18674</v>
      </c>
      <c r="AF602" s="153" t="s">
        <v>18673</v>
      </c>
      <c r="AG602" s="152">
        <v>2.9999999999999997E-4</v>
      </c>
      <c r="AH602" s="153" t="s">
        <v>12212</v>
      </c>
      <c r="AI602" s="152">
        <v>2012</v>
      </c>
      <c r="AJ602" s="151">
        <v>38353</v>
      </c>
      <c r="AK602" s="147"/>
      <c r="AL602" s="148">
        <f t="shared" si="9"/>
        <v>13.169863013698631</v>
      </c>
    </row>
    <row r="603" spans="1:38" x14ac:dyDescent="0.25">
      <c r="A603" s="152">
        <v>747180</v>
      </c>
      <c r="B603" s="152">
        <v>150502</v>
      </c>
      <c r="C603" s="152">
        <v>123007</v>
      </c>
      <c r="D603" s="152">
        <v>372704</v>
      </c>
      <c r="E603" s="153" t="s">
        <v>18842</v>
      </c>
      <c r="F603" s="153" t="s">
        <v>18841</v>
      </c>
      <c r="G603" s="152">
        <v>2</v>
      </c>
      <c r="H603" s="153" t="s">
        <v>18687</v>
      </c>
      <c r="I603" s="154" t="s">
        <v>18695</v>
      </c>
      <c r="J603" s="153" t="s">
        <v>20123</v>
      </c>
      <c r="K603" s="152">
        <v>1</v>
      </c>
      <c r="L603" s="153" t="s">
        <v>20122</v>
      </c>
      <c r="M603" s="153" t="s">
        <v>509</v>
      </c>
      <c r="N603" s="153" t="s">
        <v>509</v>
      </c>
      <c r="O603" s="152">
        <v>1.5E-3</v>
      </c>
      <c r="P603" s="153" t="s">
        <v>18745</v>
      </c>
      <c r="Q603" s="153" t="s">
        <v>18744</v>
      </c>
      <c r="R603" s="153" t="s">
        <v>18673</v>
      </c>
      <c r="S603" s="152">
        <v>0.1118</v>
      </c>
      <c r="T603" s="153" t="s">
        <v>18681</v>
      </c>
      <c r="U603" s="153" t="s">
        <v>18680</v>
      </c>
      <c r="V603" s="152">
        <v>2015</v>
      </c>
      <c r="W603" s="153" t="s">
        <v>18679</v>
      </c>
      <c r="AA603" s="153" t="s">
        <v>18839</v>
      </c>
      <c r="AB603" s="153" t="s">
        <v>18838</v>
      </c>
      <c r="AC603" s="153" t="s">
        <v>18676</v>
      </c>
      <c r="AD603" s="153" t="s">
        <v>18675</v>
      </c>
      <c r="AE603" s="153" t="s">
        <v>18674</v>
      </c>
      <c r="AF603" s="153" t="s">
        <v>18673</v>
      </c>
      <c r="AG603" s="152">
        <v>2E-3</v>
      </c>
      <c r="AH603" s="153" t="s">
        <v>12212</v>
      </c>
      <c r="AI603" s="152">
        <v>2015</v>
      </c>
      <c r="AJ603" s="151">
        <v>31413</v>
      </c>
      <c r="AK603" s="147"/>
      <c r="AL603" s="148">
        <f t="shared" si="9"/>
        <v>32.183561643835617</v>
      </c>
    </row>
    <row r="604" spans="1:38" x14ac:dyDescent="0.25">
      <c r="A604" s="152">
        <v>747176</v>
      </c>
      <c r="B604" s="152">
        <v>150503</v>
      </c>
      <c r="C604" s="152">
        <v>123008</v>
      </c>
      <c r="D604" s="152">
        <v>372704</v>
      </c>
      <c r="E604" s="153" t="s">
        <v>18842</v>
      </c>
      <c r="F604" s="153" t="s">
        <v>18841</v>
      </c>
      <c r="G604" s="152">
        <v>3</v>
      </c>
      <c r="H604" s="153" t="s">
        <v>18687</v>
      </c>
      <c r="I604" s="154" t="s">
        <v>18695</v>
      </c>
      <c r="J604" s="153" t="s">
        <v>19671</v>
      </c>
      <c r="K604" s="152">
        <v>1</v>
      </c>
      <c r="L604" s="153" t="s">
        <v>19670</v>
      </c>
      <c r="M604" s="153" t="s">
        <v>509</v>
      </c>
      <c r="N604" s="153" t="s">
        <v>509</v>
      </c>
      <c r="O604" s="152">
        <v>1.5E-3</v>
      </c>
      <c r="P604" s="153" t="s">
        <v>18693</v>
      </c>
      <c r="Q604" s="153" t="s">
        <v>18692</v>
      </c>
      <c r="R604" s="153" t="s">
        <v>18673</v>
      </c>
      <c r="S604" s="152">
        <v>0.2908</v>
      </c>
      <c r="T604" s="153" t="s">
        <v>18681</v>
      </c>
      <c r="U604" s="153" t="s">
        <v>18680</v>
      </c>
      <c r="V604" s="152">
        <v>2015</v>
      </c>
      <c r="W604" s="153" t="s">
        <v>18679</v>
      </c>
      <c r="AA604" s="153" t="s">
        <v>18839</v>
      </c>
      <c r="AB604" s="153" t="s">
        <v>18838</v>
      </c>
      <c r="AC604" s="153" t="s">
        <v>18676</v>
      </c>
      <c r="AD604" s="153" t="s">
        <v>18675</v>
      </c>
      <c r="AE604" s="153" t="s">
        <v>18674</v>
      </c>
      <c r="AF604" s="153" t="s">
        <v>18673</v>
      </c>
      <c r="AG604" s="152">
        <v>1E-3</v>
      </c>
      <c r="AH604" s="153" t="s">
        <v>12212</v>
      </c>
      <c r="AI604" s="152">
        <v>2015</v>
      </c>
      <c r="AJ604" s="151">
        <v>31778</v>
      </c>
      <c r="AK604" s="147"/>
      <c r="AL604" s="148">
        <f t="shared" si="9"/>
        <v>31.183561643835617</v>
      </c>
    </row>
    <row r="605" spans="1:38" x14ac:dyDescent="0.25">
      <c r="A605" s="152">
        <v>747184</v>
      </c>
      <c r="B605" s="152">
        <v>197129</v>
      </c>
      <c r="C605" s="152">
        <v>162054</v>
      </c>
      <c r="D605" s="152">
        <v>372704</v>
      </c>
      <c r="E605" s="153" t="s">
        <v>18842</v>
      </c>
      <c r="F605" s="153" t="s">
        <v>18841</v>
      </c>
      <c r="G605" s="152">
        <v>6</v>
      </c>
      <c r="H605" s="153" t="s">
        <v>18687</v>
      </c>
      <c r="I605" s="154" t="s">
        <v>18695</v>
      </c>
      <c r="J605" s="153" t="s">
        <v>18840</v>
      </c>
      <c r="K605" s="152">
        <v>1</v>
      </c>
      <c r="L605" s="153" t="s">
        <v>18684</v>
      </c>
      <c r="M605" s="153" t="s">
        <v>509</v>
      </c>
      <c r="N605" s="153" t="s">
        <v>509</v>
      </c>
      <c r="O605" s="152">
        <v>1.5E-3</v>
      </c>
      <c r="P605" s="153" t="s">
        <v>18693</v>
      </c>
      <c r="Q605" s="153" t="s">
        <v>18692</v>
      </c>
      <c r="R605" s="153" t="s">
        <v>18673</v>
      </c>
      <c r="S605" s="152">
        <v>0.11799999999999999</v>
      </c>
      <c r="T605" s="153" t="s">
        <v>18681</v>
      </c>
      <c r="U605" s="153" t="s">
        <v>18680</v>
      </c>
      <c r="V605" s="152">
        <v>2015</v>
      </c>
      <c r="W605" s="153" t="s">
        <v>18679</v>
      </c>
      <c r="AA605" s="153" t="s">
        <v>18839</v>
      </c>
      <c r="AB605" s="153" t="s">
        <v>18838</v>
      </c>
      <c r="AC605" s="153" t="s">
        <v>18676</v>
      </c>
      <c r="AD605" s="153" t="s">
        <v>18675</v>
      </c>
      <c r="AE605" s="153" t="s">
        <v>18674</v>
      </c>
      <c r="AF605" s="153" t="s">
        <v>18673</v>
      </c>
      <c r="AG605" s="152">
        <v>0</v>
      </c>
      <c r="AH605" s="153" t="s">
        <v>12212</v>
      </c>
      <c r="AI605" s="152">
        <v>2015</v>
      </c>
      <c r="AJ605" s="151">
        <v>41600</v>
      </c>
      <c r="AK605" s="147"/>
      <c r="AL605" s="148">
        <f t="shared" si="9"/>
        <v>4.2739726027397262</v>
      </c>
    </row>
    <row r="606" spans="1:38" x14ac:dyDescent="0.25">
      <c r="A606" s="152">
        <v>742255</v>
      </c>
      <c r="B606" s="152">
        <v>161656</v>
      </c>
      <c r="C606" s="152">
        <v>137522</v>
      </c>
      <c r="D606" s="152">
        <v>308185</v>
      </c>
      <c r="E606" s="153" t="s">
        <v>19958</v>
      </c>
      <c r="F606" s="153" t="s">
        <v>19957</v>
      </c>
      <c r="G606" s="152">
        <v>13</v>
      </c>
      <c r="H606" s="153" t="s">
        <v>18687</v>
      </c>
      <c r="I606" s="154" t="s">
        <v>18695</v>
      </c>
      <c r="J606" s="153" t="s">
        <v>21434</v>
      </c>
      <c r="K606" s="152">
        <v>1</v>
      </c>
      <c r="L606" s="153" t="s">
        <v>19784</v>
      </c>
      <c r="M606" s="153" t="s">
        <v>509</v>
      </c>
      <c r="N606" s="153" t="s">
        <v>509</v>
      </c>
      <c r="O606" s="152">
        <v>1.5E-3</v>
      </c>
      <c r="P606" s="153" t="s">
        <v>18745</v>
      </c>
      <c r="Q606" s="153" t="s">
        <v>18744</v>
      </c>
      <c r="R606" s="153" t="s">
        <v>18673</v>
      </c>
      <c r="S606" s="152">
        <v>1.2584</v>
      </c>
      <c r="T606" s="153" t="s">
        <v>18681</v>
      </c>
      <c r="U606" s="153" t="s">
        <v>18680</v>
      </c>
      <c r="V606" s="152">
        <v>2015</v>
      </c>
      <c r="W606" s="153" t="s">
        <v>18679</v>
      </c>
      <c r="AA606" s="153" t="s">
        <v>19525</v>
      </c>
      <c r="AB606" s="153" t="s">
        <v>19524</v>
      </c>
      <c r="AC606" s="153" t="s">
        <v>18676</v>
      </c>
      <c r="AD606" s="153" t="s">
        <v>18675</v>
      </c>
      <c r="AE606" s="153" t="s">
        <v>18674</v>
      </c>
      <c r="AF606" s="153" t="s">
        <v>18673</v>
      </c>
      <c r="AG606" s="152">
        <v>2.6700000000000002E-2</v>
      </c>
      <c r="AH606" s="153" t="s">
        <v>12212</v>
      </c>
      <c r="AI606" s="152">
        <v>2015</v>
      </c>
      <c r="AJ606" s="151">
        <v>34213</v>
      </c>
      <c r="AK606" s="147"/>
      <c r="AL606" s="148">
        <f t="shared" si="9"/>
        <v>24.512328767123286</v>
      </c>
    </row>
    <row r="607" spans="1:38" x14ac:dyDescent="0.25">
      <c r="A607" s="152">
        <v>742210</v>
      </c>
      <c r="B607" s="152">
        <v>192125</v>
      </c>
      <c r="C607" s="152">
        <v>158010</v>
      </c>
      <c r="D607" s="152">
        <v>308185</v>
      </c>
      <c r="E607" s="153" t="s">
        <v>19958</v>
      </c>
      <c r="F607" s="153" t="s">
        <v>19957</v>
      </c>
      <c r="G607" s="152">
        <v>35</v>
      </c>
      <c r="H607" s="153" t="s">
        <v>18687</v>
      </c>
      <c r="I607" s="154" t="s">
        <v>18695</v>
      </c>
      <c r="J607" s="153" t="s">
        <v>20568</v>
      </c>
      <c r="K607" s="152">
        <v>1</v>
      </c>
      <c r="L607" s="153" t="s">
        <v>509</v>
      </c>
      <c r="M607" s="153" t="s">
        <v>509</v>
      </c>
      <c r="N607" s="153" t="s">
        <v>509</v>
      </c>
      <c r="O607" s="152">
        <v>1.5E-3</v>
      </c>
      <c r="P607" s="153" t="s">
        <v>18745</v>
      </c>
      <c r="Q607" s="153" t="s">
        <v>18744</v>
      </c>
      <c r="R607" s="153" t="s">
        <v>18673</v>
      </c>
      <c r="S607" s="152">
        <v>0.20610000000000001</v>
      </c>
      <c r="T607" s="153" t="s">
        <v>18681</v>
      </c>
      <c r="U607" s="153" t="s">
        <v>18680</v>
      </c>
      <c r="V607" s="152">
        <v>2015</v>
      </c>
      <c r="W607" s="153" t="s">
        <v>18679</v>
      </c>
      <c r="AA607" s="153" t="s">
        <v>19525</v>
      </c>
      <c r="AB607" s="153" t="s">
        <v>19524</v>
      </c>
      <c r="AC607" s="153" t="s">
        <v>18676</v>
      </c>
      <c r="AD607" s="153" t="s">
        <v>18675</v>
      </c>
      <c r="AE607" s="153" t="s">
        <v>18674</v>
      </c>
      <c r="AF607" s="153" t="s">
        <v>18673</v>
      </c>
      <c r="AG607" s="152">
        <v>4.4000000000000003E-3</v>
      </c>
      <c r="AH607" s="153" t="s">
        <v>12212</v>
      </c>
      <c r="AI607" s="152">
        <v>2015</v>
      </c>
      <c r="AJ607" s="151">
        <v>34213</v>
      </c>
      <c r="AK607" s="147"/>
      <c r="AL607" s="148">
        <f t="shared" si="9"/>
        <v>24.512328767123286</v>
      </c>
    </row>
    <row r="608" spans="1:38" x14ac:dyDescent="0.25">
      <c r="A608" s="152">
        <v>742185</v>
      </c>
      <c r="B608" s="152">
        <v>161649</v>
      </c>
      <c r="C608" s="152">
        <v>137515</v>
      </c>
      <c r="D608" s="152">
        <v>308185</v>
      </c>
      <c r="E608" s="153" t="s">
        <v>19958</v>
      </c>
      <c r="F608" s="153" t="s">
        <v>19957</v>
      </c>
      <c r="G608" s="152">
        <v>6</v>
      </c>
      <c r="H608" s="153" t="s">
        <v>18687</v>
      </c>
      <c r="I608" s="154" t="s">
        <v>18695</v>
      </c>
      <c r="J608" s="153" t="s">
        <v>20307</v>
      </c>
      <c r="K608" s="152">
        <v>1</v>
      </c>
      <c r="L608" s="153" t="s">
        <v>509</v>
      </c>
      <c r="M608" s="153" t="s">
        <v>509</v>
      </c>
      <c r="N608" s="153" t="s">
        <v>509</v>
      </c>
      <c r="O608" s="152">
        <v>1.5E-3</v>
      </c>
      <c r="P608" s="153" t="s">
        <v>18745</v>
      </c>
      <c r="Q608" s="153" t="s">
        <v>18744</v>
      </c>
      <c r="R608" s="153" t="s">
        <v>18673</v>
      </c>
      <c r="S608" s="152">
        <v>0.128</v>
      </c>
      <c r="T608" s="153" t="s">
        <v>18681</v>
      </c>
      <c r="U608" s="153" t="s">
        <v>18680</v>
      </c>
      <c r="V608" s="152">
        <v>2015</v>
      </c>
      <c r="W608" s="153" t="s">
        <v>18679</v>
      </c>
      <c r="AA608" s="153" t="s">
        <v>19525</v>
      </c>
      <c r="AB608" s="153" t="s">
        <v>19524</v>
      </c>
      <c r="AC608" s="153" t="s">
        <v>18676</v>
      </c>
      <c r="AD608" s="153" t="s">
        <v>18675</v>
      </c>
      <c r="AE608" s="153" t="s">
        <v>18674</v>
      </c>
      <c r="AF608" s="153" t="s">
        <v>18673</v>
      </c>
      <c r="AG608" s="152">
        <v>2.7000000000000001E-3</v>
      </c>
      <c r="AH608" s="153" t="s">
        <v>12212</v>
      </c>
      <c r="AI608" s="152">
        <v>2015</v>
      </c>
      <c r="AJ608" s="151">
        <v>32417</v>
      </c>
      <c r="AK608" s="147"/>
      <c r="AL608" s="148">
        <f t="shared" si="9"/>
        <v>29.432876712328767</v>
      </c>
    </row>
    <row r="609" spans="1:38" x14ac:dyDescent="0.25">
      <c r="A609" s="152">
        <v>742200</v>
      </c>
      <c r="B609" s="152">
        <v>193661</v>
      </c>
      <c r="C609" s="152">
        <v>159138</v>
      </c>
      <c r="D609" s="152">
        <v>308185</v>
      </c>
      <c r="E609" s="153" t="s">
        <v>19958</v>
      </c>
      <c r="F609" s="153" t="s">
        <v>19957</v>
      </c>
      <c r="G609" s="152">
        <v>37</v>
      </c>
      <c r="H609" s="153" t="s">
        <v>18687</v>
      </c>
      <c r="I609" s="154" t="s">
        <v>18695</v>
      </c>
      <c r="J609" s="153" t="s">
        <v>20231</v>
      </c>
      <c r="K609" s="152">
        <v>1</v>
      </c>
      <c r="L609" s="153" t="s">
        <v>509</v>
      </c>
      <c r="M609" s="153" t="s">
        <v>509</v>
      </c>
      <c r="N609" s="153" t="s">
        <v>509</v>
      </c>
      <c r="O609" s="152">
        <v>1.5E-3</v>
      </c>
      <c r="P609" s="153" t="s">
        <v>18707</v>
      </c>
      <c r="Q609" s="153" t="s">
        <v>18706</v>
      </c>
      <c r="R609" s="153" t="s">
        <v>18673</v>
      </c>
      <c r="S609" s="152">
        <v>0.34670000000000001</v>
      </c>
      <c r="T609" s="153" t="s">
        <v>18681</v>
      </c>
      <c r="U609" s="153" t="s">
        <v>18680</v>
      </c>
      <c r="V609" s="152">
        <v>2015</v>
      </c>
      <c r="W609" s="153" t="s">
        <v>18679</v>
      </c>
      <c r="AA609" s="153" t="s">
        <v>19525</v>
      </c>
      <c r="AB609" s="153" t="s">
        <v>19524</v>
      </c>
      <c r="AC609" s="153" t="s">
        <v>18676</v>
      </c>
      <c r="AD609" s="153" t="s">
        <v>18675</v>
      </c>
      <c r="AE609" s="153" t="s">
        <v>18674</v>
      </c>
      <c r="AF609" s="153" t="s">
        <v>18673</v>
      </c>
      <c r="AG609" s="152">
        <v>2.3999999999999998E-3</v>
      </c>
      <c r="AH609" s="153" t="s">
        <v>12212</v>
      </c>
      <c r="AI609" s="152">
        <v>2015</v>
      </c>
      <c r="AJ609" s="151">
        <v>37803</v>
      </c>
      <c r="AK609" s="147"/>
      <c r="AL609" s="148">
        <f t="shared" si="9"/>
        <v>14.676712328767124</v>
      </c>
    </row>
    <row r="610" spans="1:38" x14ac:dyDescent="0.25">
      <c r="A610" s="152">
        <v>742250</v>
      </c>
      <c r="B610" s="152">
        <v>180408</v>
      </c>
      <c r="C610" s="152">
        <v>149080</v>
      </c>
      <c r="D610" s="152">
        <v>308185</v>
      </c>
      <c r="E610" s="153" t="s">
        <v>19958</v>
      </c>
      <c r="F610" s="153" t="s">
        <v>19957</v>
      </c>
      <c r="G610" s="152">
        <v>25</v>
      </c>
      <c r="H610" s="153" t="s">
        <v>18687</v>
      </c>
      <c r="I610" s="154" t="s">
        <v>18695</v>
      </c>
      <c r="J610" s="153" t="s">
        <v>19956</v>
      </c>
      <c r="K610" s="152">
        <v>1</v>
      </c>
      <c r="L610" s="153" t="s">
        <v>509</v>
      </c>
      <c r="M610" s="153" t="s">
        <v>509</v>
      </c>
      <c r="N610" s="153" t="s">
        <v>509</v>
      </c>
      <c r="O610" s="152">
        <v>1.5E-3</v>
      </c>
      <c r="P610" s="153" t="s">
        <v>18745</v>
      </c>
      <c r="Q610" s="153" t="s">
        <v>18744</v>
      </c>
      <c r="R610" s="153" t="s">
        <v>18673</v>
      </c>
      <c r="S610" s="152">
        <v>7.3999999999999996E-2</v>
      </c>
      <c r="T610" s="153" t="s">
        <v>18681</v>
      </c>
      <c r="U610" s="153" t="s">
        <v>18680</v>
      </c>
      <c r="V610" s="152">
        <v>2015</v>
      </c>
      <c r="W610" s="153" t="s">
        <v>18679</v>
      </c>
      <c r="AA610" s="153" t="s">
        <v>19525</v>
      </c>
      <c r="AB610" s="153" t="s">
        <v>19524</v>
      </c>
      <c r="AC610" s="153" t="s">
        <v>18676</v>
      </c>
      <c r="AD610" s="153" t="s">
        <v>18675</v>
      </c>
      <c r="AE610" s="153" t="s">
        <v>18674</v>
      </c>
      <c r="AF610" s="153" t="s">
        <v>18673</v>
      </c>
      <c r="AG610" s="152">
        <v>1.6000000000000001E-3</v>
      </c>
      <c r="AH610" s="153" t="s">
        <v>12212</v>
      </c>
      <c r="AI610" s="152">
        <v>2015</v>
      </c>
      <c r="AJ610" s="151">
        <v>37803</v>
      </c>
      <c r="AK610" s="147"/>
      <c r="AL610" s="148">
        <f t="shared" si="9"/>
        <v>14.676712328767124</v>
      </c>
    </row>
    <row r="611" spans="1:38" x14ac:dyDescent="0.25">
      <c r="A611" s="152">
        <v>716613</v>
      </c>
      <c r="B611" s="152">
        <v>171162</v>
      </c>
      <c r="C611" s="152">
        <v>146611</v>
      </c>
      <c r="D611" s="152">
        <v>389742</v>
      </c>
      <c r="E611" s="153" t="s">
        <v>19923</v>
      </c>
      <c r="F611" s="153" t="s">
        <v>19922</v>
      </c>
      <c r="G611" s="152">
        <v>2</v>
      </c>
      <c r="H611" s="153" t="s">
        <v>18687</v>
      </c>
      <c r="I611" s="154" t="s">
        <v>18695</v>
      </c>
      <c r="J611" s="153" t="s">
        <v>20730</v>
      </c>
      <c r="K611" s="152">
        <v>1</v>
      </c>
      <c r="L611" s="153" t="s">
        <v>20729</v>
      </c>
      <c r="M611" s="153" t="s">
        <v>509</v>
      </c>
      <c r="N611" s="153" t="s">
        <v>509</v>
      </c>
      <c r="O611" s="152">
        <v>1.5E-3</v>
      </c>
      <c r="P611" s="153" t="s">
        <v>18745</v>
      </c>
      <c r="Q611" s="153" t="s">
        <v>18744</v>
      </c>
      <c r="R611" s="153" t="s">
        <v>18673</v>
      </c>
      <c r="S611" s="152">
        <v>1.9490000000000001</v>
      </c>
      <c r="T611" s="153" t="s">
        <v>18681</v>
      </c>
      <c r="U611" s="153" t="s">
        <v>18680</v>
      </c>
      <c r="V611" s="152">
        <v>2014</v>
      </c>
      <c r="W611" s="153" t="s">
        <v>18679</v>
      </c>
      <c r="AA611" s="153" t="s">
        <v>18983</v>
      </c>
      <c r="AB611" s="153" t="s">
        <v>18982</v>
      </c>
      <c r="AC611" s="153" t="s">
        <v>18676</v>
      </c>
      <c r="AD611" s="153" t="s">
        <v>18675</v>
      </c>
      <c r="AE611" s="153" t="s">
        <v>18674</v>
      </c>
      <c r="AF611" s="153" t="s">
        <v>18673</v>
      </c>
      <c r="AG611" s="152">
        <v>5.7000000000000002E-3</v>
      </c>
      <c r="AH611" s="153" t="s">
        <v>12212</v>
      </c>
      <c r="AI611" s="152">
        <v>2014</v>
      </c>
      <c r="AJ611" s="151">
        <v>37987</v>
      </c>
      <c r="AK611" s="147"/>
      <c r="AL611" s="148">
        <f t="shared" si="9"/>
        <v>14.172602739726027</v>
      </c>
    </row>
    <row r="612" spans="1:38" x14ac:dyDescent="0.25">
      <c r="A612" s="152">
        <v>716618</v>
      </c>
      <c r="B612" s="152">
        <v>171161</v>
      </c>
      <c r="C612" s="152">
        <v>146610</v>
      </c>
      <c r="D612" s="152">
        <v>389742</v>
      </c>
      <c r="E612" s="153" t="s">
        <v>19923</v>
      </c>
      <c r="F612" s="153" t="s">
        <v>19922</v>
      </c>
      <c r="G612" s="152">
        <v>1</v>
      </c>
      <c r="H612" s="153" t="s">
        <v>18687</v>
      </c>
      <c r="I612" s="154" t="s">
        <v>18695</v>
      </c>
      <c r="J612" s="153" t="s">
        <v>20723</v>
      </c>
      <c r="K612" s="152">
        <v>1</v>
      </c>
      <c r="L612" s="153" t="s">
        <v>20722</v>
      </c>
      <c r="M612" s="153" t="s">
        <v>509</v>
      </c>
      <c r="N612" s="153" t="s">
        <v>509</v>
      </c>
      <c r="O612" s="152">
        <v>1.5E-3</v>
      </c>
      <c r="P612" s="153" t="s">
        <v>18745</v>
      </c>
      <c r="Q612" s="153" t="s">
        <v>18744</v>
      </c>
      <c r="R612" s="153" t="s">
        <v>18673</v>
      </c>
      <c r="S612" s="152">
        <v>1.9039999999999999</v>
      </c>
      <c r="T612" s="153" t="s">
        <v>18681</v>
      </c>
      <c r="U612" s="153" t="s">
        <v>18680</v>
      </c>
      <c r="V612" s="152">
        <v>2014</v>
      </c>
      <c r="W612" s="153" t="s">
        <v>18679</v>
      </c>
      <c r="AA612" s="153" t="s">
        <v>18983</v>
      </c>
      <c r="AB612" s="153" t="s">
        <v>18982</v>
      </c>
      <c r="AC612" s="153" t="s">
        <v>18676</v>
      </c>
      <c r="AD612" s="153" t="s">
        <v>18675</v>
      </c>
      <c r="AE612" s="153" t="s">
        <v>18674</v>
      </c>
      <c r="AF612" s="153" t="s">
        <v>18673</v>
      </c>
      <c r="AG612" s="152">
        <v>5.5999999999999999E-3</v>
      </c>
      <c r="AH612" s="153" t="s">
        <v>12212</v>
      </c>
      <c r="AI612" s="152">
        <v>2014</v>
      </c>
      <c r="AJ612" s="151">
        <v>37987</v>
      </c>
      <c r="AK612" s="147"/>
      <c r="AL612" s="148">
        <f t="shared" si="9"/>
        <v>14.172602739726027</v>
      </c>
    </row>
    <row r="613" spans="1:38" x14ac:dyDescent="0.25">
      <c r="A613" s="152">
        <v>716600</v>
      </c>
      <c r="B613" s="152">
        <v>192759</v>
      </c>
      <c r="C613" s="152">
        <v>158509</v>
      </c>
      <c r="D613" s="152">
        <v>389742</v>
      </c>
      <c r="E613" s="153" t="s">
        <v>19923</v>
      </c>
      <c r="F613" s="153" t="s">
        <v>19922</v>
      </c>
      <c r="G613" s="152">
        <v>7</v>
      </c>
      <c r="H613" s="153" t="s">
        <v>18687</v>
      </c>
      <c r="I613" s="154" t="s">
        <v>18695</v>
      </c>
      <c r="J613" s="153" t="s">
        <v>19965</v>
      </c>
      <c r="K613" s="152">
        <v>1</v>
      </c>
      <c r="L613" s="153" t="s">
        <v>18684</v>
      </c>
      <c r="M613" s="153" t="s">
        <v>509</v>
      </c>
      <c r="N613" s="153" t="s">
        <v>509</v>
      </c>
      <c r="O613" s="152">
        <v>1.5E-3</v>
      </c>
      <c r="P613" s="153" t="s">
        <v>18745</v>
      </c>
      <c r="Q613" s="153" t="s">
        <v>18744</v>
      </c>
      <c r="R613" s="153" t="s">
        <v>18673</v>
      </c>
      <c r="S613" s="152">
        <v>2.6019999999999999</v>
      </c>
      <c r="T613" s="153" t="s">
        <v>18681</v>
      </c>
      <c r="U613" s="153" t="s">
        <v>18680</v>
      </c>
      <c r="V613" s="152">
        <v>2014</v>
      </c>
      <c r="W613" s="153" t="s">
        <v>18679</v>
      </c>
      <c r="AA613" s="153" t="s">
        <v>18983</v>
      </c>
      <c r="AB613" s="153" t="s">
        <v>18982</v>
      </c>
      <c r="AC613" s="153" t="s">
        <v>18676</v>
      </c>
      <c r="AD613" s="153" t="s">
        <v>18675</v>
      </c>
      <c r="AE613" s="153" t="s">
        <v>18674</v>
      </c>
      <c r="AF613" s="153" t="s">
        <v>18673</v>
      </c>
      <c r="AG613" s="152">
        <v>1.6000000000000001E-3</v>
      </c>
      <c r="AH613" s="153" t="s">
        <v>12212</v>
      </c>
      <c r="AI613" s="152">
        <v>2014</v>
      </c>
      <c r="AJ613" s="151">
        <v>39948</v>
      </c>
      <c r="AK613" s="147"/>
      <c r="AL613" s="148">
        <f t="shared" si="9"/>
        <v>8.8000000000000007</v>
      </c>
    </row>
    <row r="614" spans="1:38" x14ac:dyDescent="0.25">
      <c r="A614" s="152">
        <v>716605</v>
      </c>
      <c r="B614" s="152">
        <v>192758</v>
      </c>
      <c r="C614" s="152">
        <v>158508</v>
      </c>
      <c r="D614" s="152">
        <v>389742</v>
      </c>
      <c r="E614" s="153" t="s">
        <v>19923</v>
      </c>
      <c r="F614" s="153" t="s">
        <v>19922</v>
      </c>
      <c r="G614" s="152">
        <v>6</v>
      </c>
      <c r="H614" s="153" t="s">
        <v>18687</v>
      </c>
      <c r="I614" s="154" t="s">
        <v>18695</v>
      </c>
      <c r="J614" s="153" t="s">
        <v>19850</v>
      </c>
      <c r="K614" s="152">
        <v>1</v>
      </c>
      <c r="L614" s="153" t="s">
        <v>18684</v>
      </c>
      <c r="M614" s="153" t="s">
        <v>509</v>
      </c>
      <c r="N614" s="153" t="s">
        <v>509</v>
      </c>
      <c r="O614" s="152">
        <v>1.5E-3</v>
      </c>
      <c r="P614" s="153" t="s">
        <v>18745</v>
      </c>
      <c r="Q614" s="153" t="s">
        <v>18744</v>
      </c>
      <c r="R614" s="153" t="s">
        <v>18673</v>
      </c>
      <c r="S614" s="152">
        <v>2.4540000000000002</v>
      </c>
      <c r="T614" s="153" t="s">
        <v>18681</v>
      </c>
      <c r="U614" s="153" t="s">
        <v>18680</v>
      </c>
      <c r="V614" s="152">
        <v>2014</v>
      </c>
      <c r="W614" s="153" t="s">
        <v>18679</v>
      </c>
      <c r="AA614" s="153" t="s">
        <v>18983</v>
      </c>
      <c r="AB614" s="153" t="s">
        <v>18982</v>
      </c>
      <c r="AC614" s="153" t="s">
        <v>18676</v>
      </c>
      <c r="AD614" s="153" t="s">
        <v>18675</v>
      </c>
      <c r="AE614" s="153" t="s">
        <v>18674</v>
      </c>
      <c r="AF614" s="153" t="s">
        <v>18673</v>
      </c>
      <c r="AG614" s="152">
        <v>1.5E-3</v>
      </c>
      <c r="AH614" s="153" t="s">
        <v>12212</v>
      </c>
      <c r="AI614" s="152">
        <v>2014</v>
      </c>
      <c r="AJ614" s="151">
        <v>39948</v>
      </c>
      <c r="AK614" s="147"/>
      <c r="AL614" s="148">
        <f t="shared" si="9"/>
        <v>8.8000000000000007</v>
      </c>
    </row>
    <row r="615" spans="1:38" x14ac:dyDescent="0.25">
      <c r="A615" s="152">
        <v>738868</v>
      </c>
      <c r="B615" s="152">
        <v>192317</v>
      </c>
      <c r="C615" s="152">
        <v>158159</v>
      </c>
      <c r="D615" s="152">
        <v>354822</v>
      </c>
      <c r="E615" s="153" t="s">
        <v>19528</v>
      </c>
      <c r="F615" s="153" t="s">
        <v>19527</v>
      </c>
      <c r="G615" s="152">
        <v>9</v>
      </c>
      <c r="H615" s="153" t="s">
        <v>18687</v>
      </c>
      <c r="I615" s="154" t="s">
        <v>18695</v>
      </c>
      <c r="J615" s="153" t="s">
        <v>20745</v>
      </c>
      <c r="K615" s="152">
        <v>1</v>
      </c>
      <c r="L615" s="153" t="s">
        <v>19037</v>
      </c>
      <c r="M615" s="153" t="s">
        <v>509</v>
      </c>
      <c r="N615" s="153" t="s">
        <v>509</v>
      </c>
      <c r="O615" s="152">
        <v>1.5E-3</v>
      </c>
      <c r="P615" s="153" t="s">
        <v>18707</v>
      </c>
      <c r="Q615" s="153" t="s">
        <v>18706</v>
      </c>
      <c r="R615" s="153" t="s">
        <v>18673</v>
      </c>
      <c r="S615" s="152">
        <v>0.85450000000000004</v>
      </c>
      <c r="T615" s="153" t="s">
        <v>18681</v>
      </c>
      <c r="U615" s="153" t="s">
        <v>18680</v>
      </c>
      <c r="V615" s="152">
        <v>2015</v>
      </c>
      <c r="W615" s="153" t="s">
        <v>18679</v>
      </c>
      <c r="AA615" s="153" t="s">
        <v>19525</v>
      </c>
      <c r="AB615" s="153" t="s">
        <v>19524</v>
      </c>
      <c r="AC615" s="153" t="s">
        <v>18676</v>
      </c>
      <c r="AD615" s="153" t="s">
        <v>18675</v>
      </c>
      <c r="AE615" s="153" t="s">
        <v>18674</v>
      </c>
      <c r="AF615" s="153" t="s">
        <v>18673</v>
      </c>
      <c r="AG615" s="152">
        <v>6.0000000000000001E-3</v>
      </c>
      <c r="AH615" s="153" t="s">
        <v>12212</v>
      </c>
      <c r="AI615" s="152">
        <v>2015</v>
      </c>
      <c r="AJ615" s="151">
        <v>39326</v>
      </c>
      <c r="AK615" s="147"/>
      <c r="AL615" s="148">
        <f t="shared" si="9"/>
        <v>10.504109589041096</v>
      </c>
    </row>
    <row r="616" spans="1:38" x14ac:dyDescent="0.25">
      <c r="A616" s="152">
        <v>738876</v>
      </c>
      <c r="B616" s="152">
        <v>192315</v>
      </c>
      <c r="C616" s="152">
        <v>158157</v>
      </c>
      <c r="D616" s="152">
        <v>354822</v>
      </c>
      <c r="E616" s="153" t="s">
        <v>19528</v>
      </c>
      <c r="F616" s="153" t="s">
        <v>19527</v>
      </c>
      <c r="G616" s="152">
        <v>7</v>
      </c>
      <c r="H616" s="153" t="s">
        <v>18687</v>
      </c>
      <c r="I616" s="154" t="s">
        <v>18695</v>
      </c>
      <c r="J616" s="153" t="s">
        <v>19575</v>
      </c>
      <c r="K616" s="152">
        <v>1</v>
      </c>
      <c r="L616" s="153" t="s">
        <v>19037</v>
      </c>
      <c r="M616" s="153" t="s">
        <v>509</v>
      </c>
      <c r="N616" s="153" t="s">
        <v>509</v>
      </c>
      <c r="O616" s="152">
        <v>1.5E-3</v>
      </c>
      <c r="P616" s="153" t="s">
        <v>18707</v>
      </c>
      <c r="Q616" s="153" t="s">
        <v>18706</v>
      </c>
      <c r="R616" s="153" t="s">
        <v>18673</v>
      </c>
      <c r="S616" s="152">
        <v>0.12529999999999999</v>
      </c>
      <c r="T616" s="153" t="s">
        <v>18681</v>
      </c>
      <c r="U616" s="153" t="s">
        <v>18680</v>
      </c>
      <c r="V616" s="152">
        <v>2015</v>
      </c>
      <c r="W616" s="153" t="s">
        <v>18679</v>
      </c>
      <c r="AA616" s="153" t="s">
        <v>19525</v>
      </c>
      <c r="AB616" s="153" t="s">
        <v>19524</v>
      </c>
      <c r="AC616" s="153" t="s">
        <v>18676</v>
      </c>
      <c r="AD616" s="153" t="s">
        <v>18675</v>
      </c>
      <c r="AE616" s="153" t="s">
        <v>18674</v>
      </c>
      <c r="AF616" s="153" t="s">
        <v>18673</v>
      </c>
      <c r="AG616" s="152">
        <v>8.9999999999999998E-4</v>
      </c>
      <c r="AH616" s="153" t="s">
        <v>12212</v>
      </c>
      <c r="AI616" s="152">
        <v>2015</v>
      </c>
      <c r="AJ616" s="151">
        <v>39917</v>
      </c>
      <c r="AK616" s="147"/>
      <c r="AL616" s="148">
        <f t="shared" si="9"/>
        <v>8.8849315068493144</v>
      </c>
    </row>
    <row r="617" spans="1:38" x14ac:dyDescent="0.25">
      <c r="A617" s="152">
        <v>738880</v>
      </c>
      <c r="B617" s="152">
        <v>192314</v>
      </c>
      <c r="C617" s="152">
        <v>158156</v>
      </c>
      <c r="D617" s="152">
        <v>354822</v>
      </c>
      <c r="E617" s="153" t="s">
        <v>19528</v>
      </c>
      <c r="F617" s="153" t="s">
        <v>19527</v>
      </c>
      <c r="G617" s="152">
        <v>6</v>
      </c>
      <c r="H617" s="153" t="s">
        <v>18687</v>
      </c>
      <c r="I617" s="154" t="s">
        <v>18695</v>
      </c>
      <c r="J617" s="153" t="s">
        <v>19526</v>
      </c>
      <c r="K617" s="152">
        <v>1</v>
      </c>
      <c r="L617" s="153" t="s">
        <v>19037</v>
      </c>
      <c r="M617" s="153" t="s">
        <v>509</v>
      </c>
      <c r="N617" s="153" t="s">
        <v>509</v>
      </c>
      <c r="O617" s="152">
        <v>1.5E-3</v>
      </c>
      <c r="P617" s="153" t="s">
        <v>18707</v>
      </c>
      <c r="Q617" s="153" t="s">
        <v>18706</v>
      </c>
      <c r="R617" s="153" t="s">
        <v>18673</v>
      </c>
      <c r="S617" s="152">
        <v>0.1106</v>
      </c>
      <c r="T617" s="153" t="s">
        <v>18681</v>
      </c>
      <c r="U617" s="153" t="s">
        <v>18680</v>
      </c>
      <c r="V617" s="152">
        <v>2015</v>
      </c>
      <c r="W617" s="153" t="s">
        <v>18679</v>
      </c>
      <c r="AA617" s="153" t="s">
        <v>19525</v>
      </c>
      <c r="AB617" s="153" t="s">
        <v>19524</v>
      </c>
      <c r="AC617" s="153" t="s">
        <v>18676</v>
      </c>
      <c r="AD617" s="153" t="s">
        <v>18675</v>
      </c>
      <c r="AE617" s="153" t="s">
        <v>18674</v>
      </c>
      <c r="AF617" s="153" t="s">
        <v>18673</v>
      </c>
      <c r="AG617" s="152">
        <v>8.0000000000000004E-4</v>
      </c>
      <c r="AH617" s="153" t="s">
        <v>12212</v>
      </c>
      <c r="AI617" s="152">
        <v>2015</v>
      </c>
      <c r="AJ617" s="151">
        <v>36631</v>
      </c>
      <c r="AK617" s="147"/>
      <c r="AL617" s="148">
        <f t="shared" si="9"/>
        <v>17.887671232876713</v>
      </c>
    </row>
    <row r="618" spans="1:38" x14ac:dyDescent="0.25">
      <c r="A618" s="152">
        <v>734298</v>
      </c>
      <c r="B618" s="152">
        <v>156903</v>
      </c>
      <c r="C618" s="152">
        <v>130113</v>
      </c>
      <c r="D618" s="152">
        <v>52554</v>
      </c>
      <c r="E618" s="153" t="s">
        <v>19740</v>
      </c>
      <c r="F618" s="153" t="s">
        <v>19739</v>
      </c>
      <c r="G618" s="152">
        <v>6</v>
      </c>
      <c r="H618" s="153" t="s">
        <v>18687</v>
      </c>
      <c r="I618" s="154" t="s">
        <v>18695</v>
      </c>
      <c r="J618" s="153" t="s">
        <v>20261</v>
      </c>
      <c r="K618" s="152">
        <v>1</v>
      </c>
      <c r="L618" s="153" t="s">
        <v>18955</v>
      </c>
      <c r="M618" s="153" t="s">
        <v>509</v>
      </c>
      <c r="N618" s="153" t="s">
        <v>509</v>
      </c>
      <c r="O618" s="152">
        <v>1.5E-3</v>
      </c>
      <c r="P618" s="153" t="s">
        <v>18707</v>
      </c>
      <c r="Q618" s="153" t="s">
        <v>18706</v>
      </c>
      <c r="R618" s="153" t="s">
        <v>18673</v>
      </c>
      <c r="S618" s="152">
        <v>0.75</v>
      </c>
      <c r="T618" s="153" t="s">
        <v>18681</v>
      </c>
      <c r="U618" s="153" t="s">
        <v>18680</v>
      </c>
      <c r="V618" s="152">
        <v>2015</v>
      </c>
      <c r="W618" s="153" t="s">
        <v>18679</v>
      </c>
      <c r="AA618" s="153" t="s">
        <v>18715</v>
      </c>
      <c r="AB618" s="153" t="s">
        <v>18714</v>
      </c>
      <c r="AC618" s="153" t="s">
        <v>18676</v>
      </c>
      <c r="AD618" s="153" t="s">
        <v>18675</v>
      </c>
      <c r="AE618" s="153" t="s">
        <v>18674</v>
      </c>
      <c r="AF618" s="153" t="s">
        <v>18673</v>
      </c>
      <c r="AG618" s="152">
        <v>2.5000000000000001E-3</v>
      </c>
      <c r="AH618" s="153" t="s">
        <v>12212</v>
      </c>
      <c r="AI618" s="152">
        <v>2015</v>
      </c>
      <c r="AJ618" s="151">
        <v>20455</v>
      </c>
      <c r="AK618" s="147"/>
      <c r="AL618" s="148">
        <f t="shared" si="9"/>
        <v>62.205479452054796</v>
      </c>
    </row>
    <row r="619" spans="1:38" x14ac:dyDescent="0.25">
      <c r="A619" s="152">
        <v>734290</v>
      </c>
      <c r="B619" s="152">
        <v>156905</v>
      </c>
      <c r="C619" s="152">
        <v>130115</v>
      </c>
      <c r="D619" s="152">
        <v>52554</v>
      </c>
      <c r="E619" s="153" t="s">
        <v>19740</v>
      </c>
      <c r="F619" s="153" t="s">
        <v>19739</v>
      </c>
      <c r="G619" s="152">
        <v>8</v>
      </c>
      <c r="H619" s="153" t="s">
        <v>18687</v>
      </c>
      <c r="I619" s="154" t="s">
        <v>18695</v>
      </c>
      <c r="J619" s="153" t="s">
        <v>19997</v>
      </c>
      <c r="K619" s="152">
        <v>1</v>
      </c>
      <c r="L619" s="153" t="s">
        <v>18955</v>
      </c>
      <c r="M619" s="153" t="s">
        <v>509</v>
      </c>
      <c r="N619" s="153" t="s">
        <v>509</v>
      </c>
      <c r="O619" s="152">
        <v>1.5E-3</v>
      </c>
      <c r="P619" s="153" t="s">
        <v>18707</v>
      </c>
      <c r="Q619" s="153" t="s">
        <v>18706</v>
      </c>
      <c r="R619" s="153" t="s">
        <v>18673</v>
      </c>
      <c r="S619" s="152">
        <v>0.51</v>
      </c>
      <c r="T619" s="153" t="s">
        <v>18681</v>
      </c>
      <c r="U619" s="153" t="s">
        <v>18680</v>
      </c>
      <c r="V619" s="152">
        <v>2015</v>
      </c>
      <c r="W619" s="153" t="s">
        <v>18679</v>
      </c>
      <c r="AA619" s="153" t="s">
        <v>18715</v>
      </c>
      <c r="AB619" s="153" t="s">
        <v>18714</v>
      </c>
      <c r="AC619" s="153" t="s">
        <v>18676</v>
      </c>
      <c r="AD619" s="153" t="s">
        <v>18675</v>
      </c>
      <c r="AE619" s="153" t="s">
        <v>18674</v>
      </c>
      <c r="AF619" s="153" t="s">
        <v>18673</v>
      </c>
      <c r="AG619" s="152">
        <v>1.6999999999999999E-3</v>
      </c>
      <c r="AH619" s="153" t="s">
        <v>12212</v>
      </c>
      <c r="AI619" s="152">
        <v>2015</v>
      </c>
      <c r="AJ619" s="151">
        <v>22282</v>
      </c>
      <c r="AK619" s="147"/>
      <c r="AL619" s="148">
        <f t="shared" si="9"/>
        <v>57.2</v>
      </c>
    </row>
    <row r="620" spans="1:38" x14ac:dyDescent="0.25">
      <c r="A620" s="152">
        <v>734306</v>
      </c>
      <c r="B620" s="152">
        <v>156897</v>
      </c>
      <c r="C620" s="152">
        <v>130109</v>
      </c>
      <c r="D620" s="152">
        <v>52554</v>
      </c>
      <c r="E620" s="153" t="s">
        <v>19740</v>
      </c>
      <c r="F620" s="153" t="s">
        <v>19739</v>
      </c>
      <c r="G620" s="152">
        <v>2</v>
      </c>
      <c r="H620" s="153" t="s">
        <v>18687</v>
      </c>
      <c r="I620" s="154" t="s">
        <v>18695</v>
      </c>
      <c r="J620" s="153" t="s">
        <v>19996</v>
      </c>
      <c r="K620" s="152">
        <v>1</v>
      </c>
      <c r="L620" s="153" t="s">
        <v>18955</v>
      </c>
      <c r="M620" s="153" t="s">
        <v>509</v>
      </c>
      <c r="N620" s="153" t="s">
        <v>509</v>
      </c>
      <c r="O620" s="152">
        <v>1.5E-3</v>
      </c>
      <c r="P620" s="153" t="s">
        <v>18707</v>
      </c>
      <c r="Q620" s="153" t="s">
        <v>18706</v>
      </c>
      <c r="R620" s="153" t="s">
        <v>18673</v>
      </c>
      <c r="S620" s="152">
        <v>0.51</v>
      </c>
      <c r="T620" s="153" t="s">
        <v>18681</v>
      </c>
      <c r="U620" s="153" t="s">
        <v>18680</v>
      </c>
      <c r="V620" s="152">
        <v>2015</v>
      </c>
      <c r="W620" s="153" t="s">
        <v>18679</v>
      </c>
      <c r="AA620" s="153" t="s">
        <v>18715</v>
      </c>
      <c r="AB620" s="153" t="s">
        <v>18714</v>
      </c>
      <c r="AC620" s="153" t="s">
        <v>18676</v>
      </c>
      <c r="AD620" s="153" t="s">
        <v>18675</v>
      </c>
      <c r="AE620" s="153" t="s">
        <v>18674</v>
      </c>
      <c r="AF620" s="153" t="s">
        <v>18673</v>
      </c>
      <c r="AG620" s="152">
        <v>1.6999999999999999E-3</v>
      </c>
      <c r="AH620" s="153" t="s">
        <v>12212</v>
      </c>
      <c r="AI620" s="152">
        <v>2015</v>
      </c>
      <c r="AJ620" s="151">
        <v>19725</v>
      </c>
      <c r="AK620" s="147"/>
      <c r="AL620" s="148">
        <f t="shared" si="9"/>
        <v>64.205479452054789</v>
      </c>
    </row>
    <row r="621" spans="1:38" x14ac:dyDescent="0.25">
      <c r="A621" s="152">
        <v>734285</v>
      </c>
      <c r="B621" s="152">
        <v>156907</v>
      </c>
      <c r="C621" s="152">
        <v>130116</v>
      </c>
      <c r="D621" s="152">
        <v>52554</v>
      </c>
      <c r="E621" s="153" t="s">
        <v>19740</v>
      </c>
      <c r="F621" s="153" t="s">
        <v>19739</v>
      </c>
      <c r="G621" s="152">
        <v>9</v>
      </c>
      <c r="H621" s="153" t="s">
        <v>18687</v>
      </c>
      <c r="I621" s="154" t="s">
        <v>18695</v>
      </c>
      <c r="J621" s="153" t="s">
        <v>19959</v>
      </c>
      <c r="K621" s="152">
        <v>1</v>
      </c>
      <c r="L621" s="153" t="s">
        <v>18955</v>
      </c>
      <c r="M621" s="153" t="s">
        <v>509</v>
      </c>
      <c r="N621" s="153" t="s">
        <v>509</v>
      </c>
      <c r="O621" s="152">
        <v>1.5E-3</v>
      </c>
      <c r="P621" s="153" t="s">
        <v>18707</v>
      </c>
      <c r="Q621" s="153" t="s">
        <v>18706</v>
      </c>
      <c r="R621" s="153" t="s">
        <v>18673</v>
      </c>
      <c r="S621" s="152">
        <v>0.49</v>
      </c>
      <c r="T621" s="153" t="s">
        <v>18681</v>
      </c>
      <c r="U621" s="153" t="s">
        <v>18680</v>
      </c>
      <c r="V621" s="152">
        <v>2015</v>
      </c>
      <c r="W621" s="153" t="s">
        <v>18679</v>
      </c>
      <c r="AA621" s="153" t="s">
        <v>18715</v>
      </c>
      <c r="AB621" s="153" t="s">
        <v>18714</v>
      </c>
      <c r="AC621" s="153" t="s">
        <v>18676</v>
      </c>
      <c r="AD621" s="153" t="s">
        <v>18675</v>
      </c>
      <c r="AE621" s="153" t="s">
        <v>18674</v>
      </c>
      <c r="AF621" s="153" t="s">
        <v>18673</v>
      </c>
      <c r="AG621" s="152">
        <v>1.6000000000000001E-3</v>
      </c>
      <c r="AH621" s="153" t="s">
        <v>12212</v>
      </c>
      <c r="AI621" s="152">
        <v>2015</v>
      </c>
      <c r="AJ621" s="151">
        <v>30682</v>
      </c>
      <c r="AK621" s="147"/>
      <c r="AL621" s="148">
        <f t="shared" si="9"/>
        <v>34.186301369863017</v>
      </c>
    </row>
    <row r="622" spans="1:38" x14ac:dyDescent="0.25">
      <c r="A622" s="152">
        <v>734311</v>
      </c>
      <c r="B622" s="152">
        <v>156911</v>
      </c>
      <c r="C622" s="152">
        <v>130118</v>
      </c>
      <c r="D622" s="152">
        <v>52554</v>
      </c>
      <c r="E622" s="153" t="s">
        <v>19740</v>
      </c>
      <c r="F622" s="153" t="s">
        <v>19739</v>
      </c>
      <c r="G622" s="152">
        <v>11</v>
      </c>
      <c r="H622" s="153" t="s">
        <v>18687</v>
      </c>
      <c r="I622" s="154" t="s">
        <v>18695</v>
      </c>
      <c r="J622" s="153" t="s">
        <v>19858</v>
      </c>
      <c r="K622" s="152">
        <v>1</v>
      </c>
      <c r="L622" s="153" t="s">
        <v>18955</v>
      </c>
      <c r="M622" s="153" t="s">
        <v>509</v>
      </c>
      <c r="N622" s="153" t="s">
        <v>509</v>
      </c>
      <c r="O622" s="152">
        <v>1.5E-3</v>
      </c>
      <c r="P622" s="153" t="s">
        <v>18707</v>
      </c>
      <c r="Q622" s="153" t="s">
        <v>18706</v>
      </c>
      <c r="R622" s="153" t="s">
        <v>18673</v>
      </c>
      <c r="S622" s="152">
        <v>0.42</v>
      </c>
      <c r="T622" s="153" t="s">
        <v>18681</v>
      </c>
      <c r="U622" s="153" t="s">
        <v>18680</v>
      </c>
      <c r="V622" s="152">
        <v>2015</v>
      </c>
      <c r="W622" s="153" t="s">
        <v>18679</v>
      </c>
      <c r="AA622" s="153" t="s">
        <v>18715</v>
      </c>
      <c r="AB622" s="153" t="s">
        <v>18714</v>
      </c>
      <c r="AC622" s="153" t="s">
        <v>18676</v>
      </c>
      <c r="AD622" s="153" t="s">
        <v>18675</v>
      </c>
      <c r="AE622" s="153" t="s">
        <v>18674</v>
      </c>
      <c r="AF622" s="153" t="s">
        <v>18673</v>
      </c>
      <c r="AG622" s="152">
        <v>1.4E-3</v>
      </c>
      <c r="AH622" s="153" t="s">
        <v>12212</v>
      </c>
      <c r="AI622" s="152">
        <v>2015</v>
      </c>
      <c r="AJ622" s="151">
        <v>30317</v>
      </c>
      <c r="AK622" s="147"/>
      <c r="AL622" s="148">
        <f t="shared" si="9"/>
        <v>35.186301369863017</v>
      </c>
    </row>
    <row r="623" spans="1:38" x14ac:dyDescent="0.25">
      <c r="A623" s="152">
        <v>734321</v>
      </c>
      <c r="B623" s="152">
        <v>156895</v>
      </c>
      <c r="C623" s="152">
        <v>130108</v>
      </c>
      <c r="D623" s="152">
        <v>52554</v>
      </c>
      <c r="E623" s="153" t="s">
        <v>19740</v>
      </c>
      <c r="F623" s="153" t="s">
        <v>19739</v>
      </c>
      <c r="G623" s="152">
        <v>1</v>
      </c>
      <c r="H623" s="153" t="s">
        <v>18687</v>
      </c>
      <c r="I623" s="154" t="s">
        <v>18695</v>
      </c>
      <c r="J623" s="153" t="s">
        <v>19797</v>
      </c>
      <c r="K623" s="152">
        <v>1</v>
      </c>
      <c r="L623" s="153" t="s">
        <v>18955</v>
      </c>
      <c r="M623" s="153" t="s">
        <v>509</v>
      </c>
      <c r="N623" s="153" t="s">
        <v>509</v>
      </c>
      <c r="O623" s="152">
        <v>1.5E-3</v>
      </c>
      <c r="P623" s="153" t="s">
        <v>18707</v>
      </c>
      <c r="Q623" s="153" t="s">
        <v>18706</v>
      </c>
      <c r="R623" s="153" t="s">
        <v>18673</v>
      </c>
      <c r="S623" s="152">
        <v>0.4</v>
      </c>
      <c r="T623" s="153" t="s">
        <v>18681</v>
      </c>
      <c r="U623" s="153" t="s">
        <v>18680</v>
      </c>
      <c r="V623" s="152">
        <v>2015</v>
      </c>
      <c r="W623" s="153" t="s">
        <v>18679</v>
      </c>
      <c r="AA623" s="153" t="s">
        <v>18715</v>
      </c>
      <c r="AB623" s="153" t="s">
        <v>18714</v>
      </c>
      <c r="AC623" s="153" t="s">
        <v>18676</v>
      </c>
      <c r="AD623" s="153" t="s">
        <v>18675</v>
      </c>
      <c r="AE623" s="153" t="s">
        <v>18674</v>
      </c>
      <c r="AF623" s="153" t="s">
        <v>18673</v>
      </c>
      <c r="AG623" s="152">
        <v>1.2999999999999999E-3</v>
      </c>
      <c r="AH623" s="153" t="s">
        <v>12212</v>
      </c>
      <c r="AI623" s="152">
        <v>2015</v>
      </c>
      <c r="AJ623" s="151">
        <v>30682</v>
      </c>
      <c r="AK623" s="147"/>
      <c r="AL623" s="148">
        <f t="shared" si="9"/>
        <v>34.186301369863017</v>
      </c>
    </row>
    <row r="624" spans="1:38" x14ac:dyDescent="0.25">
      <c r="A624" s="152">
        <v>734301</v>
      </c>
      <c r="B624" s="152">
        <v>156901</v>
      </c>
      <c r="C624" s="152">
        <v>130112</v>
      </c>
      <c r="D624" s="152">
        <v>52554</v>
      </c>
      <c r="E624" s="153" t="s">
        <v>19740</v>
      </c>
      <c r="F624" s="153" t="s">
        <v>19739</v>
      </c>
      <c r="G624" s="152">
        <v>5</v>
      </c>
      <c r="H624" s="153" t="s">
        <v>18687</v>
      </c>
      <c r="I624" s="154" t="s">
        <v>18695</v>
      </c>
      <c r="J624" s="153" t="s">
        <v>19758</v>
      </c>
      <c r="K624" s="152">
        <v>1</v>
      </c>
      <c r="L624" s="153" t="s">
        <v>18955</v>
      </c>
      <c r="M624" s="153" t="s">
        <v>509</v>
      </c>
      <c r="N624" s="153" t="s">
        <v>509</v>
      </c>
      <c r="O624" s="152">
        <v>1.5E-3</v>
      </c>
      <c r="P624" s="153" t="s">
        <v>18707</v>
      </c>
      <c r="Q624" s="153" t="s">
        <v>18706</v>
      </c>
      <c r="R624" s="153" t="s">
        <v>18673</v>
      </c>
      <c r="S624" s="152">
        <v>0.36</v>
      </c>
      <c r="T624" s="153" t="s">
        <v>18681</v>
      </c>
      <c r="U624" s="153" t="s">
        <v>18680</v>
      </c>
      <c r="V624" s="152">
        <v>2015</v>
      </c>
      <c r="W624" s="153" t="s">
        <v>18679</v>
      </c>
      <c r="AA624" s="153" t="s">
        <v>18715</v>
      </c>
      <c r="AB624" s="153" t="s">
        <v>18714</v>
      </c>
      <c r="AC624" s="153" t="s">
        <v>18676</v>
      </c>
      <c r="AD624" s="153" t="s">
        <v>18675</v>
      </c>
      <c r="AE624" s="153" t="s">
        <v>18674</v>
      </c>
      <c r="AF624" s="153" t="s">
        <v>18673</v>
      </c>
      <c r="AG624" s="152">
        <v>1.1999999999999999E-3</v>
      </c>
      <c r="AH624" s="153" t="s">
        <v>12212</v>
      </c>
      <c r="AI624" s="152">
        <v>2015</v>
      </c>
      <c r="AJ624" s="151">
        <v>18629</v>
      </c>
      <c r="AK624" s="147"/>
      <c r="AL624" s="148">
        <f t="shared" si="9"/>
        <v>67.208219178082189</v>
      </c>
    </row>
    <row r="625" spans="1:38" x14ac:dyDescent="0.25">
      <c r="A625" s="152">
        <v>734316</v>
      </c>
      <c r="B625" s="152">
        <v>156909</v>
      </c>
      <c r="C625" s="152">
        <v>130117</v>
      </c>
      <c r="D625" s="152">
        <v>52554</v>
      </c>
      <c r="E625" s="153" t="s">
        <v>19740</v>
      </c>
      <c r="F625" s="153" t="s">
        <v>19739</v>
      </c>
      <c r="G625" s="152">
        <v>10</v>
      </c>
      <c r="H625" s="153" t="s">
        <v>18687</v>
      </c>
      <c r="I625" s="154" t="s">
        <v>18695</v>
      </c>
      <c r="J625" s="153" t="s">
        <v>19757</v>
      </c>
      <c r="K625" s="152">
        <v>1</v>
      </c>
      <c r="L625" s="153" t="s">
        <v>18955</v>
      </c>
      <c r="M625" s="153" t="s">
        <v>509</v>
      </c>
      <c r="N625" s="153" t="s">
        <v>509</v>
      </c>
      <c r="O625" s="152">
        <v>1.5E-3</v>
      </c>
      <c r="P625" s="153" t="s">
        <v>18707</v>
      </c>
      <c r="Q625" s="153" t="s">
        <v>18706</v>
      </c>
      <c r="R625" s="153" t="s">
        <v>18673</v>
      </c>
      <c r="S625" s="152">
        <v>0.36</v>
      </c>
      <c r="T625" s="153" t="s">
        <v>18681</v>
      </c>
      <c r="U625" s="153" t="s">
        <v>18680</v>
      </c>
      <c r="V625" s="152">
        <v>2015</v>
      </c>
      <c r="W625" s="153" t="s">
        <v>18679</v>
      </c>
      <c r="AA625" s="153" t="s">
        <v>18715</v>
      </c>
      <c r="AB625" s="153" t="s">
        <v>18714</v>
      </c>
      <c r="AC625" s="153" t="s">
        <v>18676</v>
      </c>
      <c r="AD625" s="153" t="s">
        <v>18675</v>
      </c>
      <c r="AE625" s="153" t="s">
        <v>18674</v>
      </c>
      <c r="AF625" s="153" t="s">
        <v>18673</v>
      </c>
      <c r="AG625" s="152">
        <v>1.1999999999999999E-3</v>
      </c>
      <c r="AH625" s="153" t="s">
        <v>12212</v>
      </c>
      <c r="AI625" s="152">
        <v>2015</v>
      </c>
      <c r="AJ625" s="151">
        <v>29952</v>
      </c>
      <c r="AK625" s="147"/>
      <c r="AL625" s="148">
        <f t="shared" si="9"/>
        <v>36.186301369863017</v>
      </c>
    </row>
    <row r="626" spans="1:38" x14ac:dyDescent="0.25">
      <c r="A626" s="152">
        <v>718926</v>
      </c>
      <c r="B626" s="152">
        <v>178372</v>
      </c>
      <c r="C626" s="152">
        <v>147472</v>
      </c>
      <c r="D626" s="152">
        <v>414757</v>
      </c>
      <c r="E626" s="153" t="s">
        <v>20549</v>
      </c>
      <c r="F626" s="153" t="s">
        <v>20548</v>
      </c>
      <c r="G626" s="152">
        <v>2</v>
      </c>
      <c r="H626" s="153" t="s">
        <v>18687</v>
      </c>
      <c r="I626" s="154" t="s">
        <v>18695</v>
      </c>
      <c r="J626" s="153" t="s">
        <v>20721</v>
      </c>
      <c r="K626" s="152">
        <v>1</v>
      </c>
      <c r="L626" s="153" t="s">
        <v>18684</v>
      </c>
      <c r="M626" s="153" t="s">
        <v>509</v>
      </c>
      <c r="N626" s="153" t="s">
        <v>509</v>
      </c>
      <c r="O626" s="152">
        <v>1.5E-3</v>
      </c>
      <c r="P626" s="153" t="s">
        <v>18707</v>
      </c>
      <c r="Q626" s="153" t="s">
        <v>18706</v>
      </c>
      <c r="R626" s="153" t="s">
        <v>18673</v>
      </c>
      <c r="S626" s="152">
        <v>0.79400000000000004</v>
      </c>
      <c r="T626" s="153" t="s">
        <v>18681</v>
      </c>
      <c r="U626" s="153" t="s">
        <v>18680</v>
      </c>
      <c r="V626" s="152">
        <v>2014</v>
      </c>
      <c r="W626" s="153" t="s">
        <v>18679</v>
      </c>
      <c r="AA626" s="153" t="s">
        <v>20547</v>
      </c>
      <c r="AB626" s="153" t="s">
        <v>20546</v>
      </c>
      <c r="AC626" s="153" t="s">
        <v>18676</v>
      </c>
      <c r="AD626" s="153" t="s">
        <v>18675</v>
      </c>
      <c r="AE626" s="153" t="s">
        <v>18674</v>
      </c>
      <c r="AF626" s="153" t="s">
        <v>18673</v>
      </c>
      <c r="AG626" s="152">
        <v>5.5999999999999999E-3</v>
      </c>
      <c r="AH626" s="153" t="s">
        <v>12212</v>
      </c>
      <c r="AI626" s="152">
        <v>2014</v>
      </c>
      <c r="AJ626" s="151">
        <v>38618</v>
      </c>
      <c r="AK626" s="147"/>
      <c r="AL626" s="148">
        <f t="shared" si="9"/>
        <v>12.443835616438356</v>
      </c>
    </row>
    <row r="627" spans="1:38" x14ac:dyDescent="0.25">
      <c r="A627" s="152">
        <v>746962</v>
      </c>
      <c r="B627" s="152">
        <v>165774</v>
      </c>
      <c r="C627" s="152">
        <v>138919</v>
      </c>
      <c r="D627" s="152">
        <v>306696</v>
      </c>
      <c r="E627" s="153" t="s">
        <v>19270</v>
      </c>
      <c r="F627" s="153" t="s">
        <v>19269</v>
      </c>
      <c r="G627" s="152">
        <v>5</v>
      </c>
      <c r="H627" s="153" t="s">
        <v>18687</v>
      </c>
      <c r="I627" s="154" t="s">
        <v>18695</v>
      </c>
      <c r="J627" s="153" t="s">
        <v>20591</v>
      </c>
      <c r="K627" s="152">
        <v>1</v>
      </c>
      <c r="L627" s="153" t="s">
        <v>20590</v>
      </c>
      <c r="M627" s="153" t="s">
        <v>509</v>
      </c>
      <c r="N627" s="153" t="s">
        <v>509</v>
      </c>
      <c r="O627" s="152">
        <v>1.5E-3</v>
      </c>
      <c r="P627" s="153" t="s">
        <v>18745</v>
      </c>
      <c r="Q627" s="153" t="s">
        <v>18744</v>
      </c>
      <c r="R627" s="153" t="s">
        <v>18673</v>
      </c>
      <c r="S627" s="152">
        <v>0.215</v>
      </c>
      <c r="T627" s="153" t="s">
        <v>18681</v>
      </c>
      <c r="U627" s="153" t="s">
        <v>18680</v>
      </c>
      <c r="V627" s="152">
        <v>2015</v>
      </c>
      <c r="W627" s="153" t="s">
        <v>18679</v>
      </c>
      <c r="AA627" s="153" t="s">
        <v>19226</v>
      </c>
      <c r="AB627" s="153" t="s">
        <v>19225</v>
      </c>
      <c r="AC627" s="153" t="s">
        <v>18676</v>
      </c>
      <c r="AD627" s="153" t="s">
        <v>18675</v>
      </c>
      <c r="AE627" s="153" t="s">
        <v>18674</v>
      </c>
      <c r="AF627" s="153" t="s">
        <v>18673</v>
      </c>
      <c r="AG627" s="152">
        <v>4.5999999999999999E-3</v>
      </c>
      <c r="AH627" s="153" t="s">
        <v>12212</v>
      </c>
      <c r="AI627" s="152">
        <v>2015</v>
      </c>
      <c r="AJ627" s="151">
        <v>33604</v>
      </c>
      <c r="AK627" s="147"/>
      <c r="AL627" s="148">
        <f t="shared" si="9"/>
        <v>26.18082191780822</v>
      </c>
    </row>
    <row r="628" spans="1:38" x14ac:dyDescent="0.25">
      <c r="A628" s="152">
        <v>746966</v>
      </c>
      <c r="B628" s="152">
        <v>165772</v>
      </c>
      <c r="C628" s="152">
        <v>138917</v>
      </c>
      <c r="D628" s="152">
        <v>306696</v>
      </c>
      <c r="E628" s="153" t="s">
        <v>19270</v>
      </c>
      <c r="F628" s="153" t="s">
        <v>19269</v>
      </c>
      <c r="G628" s="152">
        <v>3</v>
      </c>
      <c r="H628" s="153" t="s">
        <v>18687</v>
      </c>
      <c r="I628" s="154" t="s">
        <v>18695</v>
      </c>
      <c r="J628" s="153" t="s">
        <v>20409</v>
      </c>
      <c r="K628" s="152">
        <v>1</v>
      </c>
      <c r="L628" s="153" t="s">
        <v>20408</v>
      </c>
      <c r="M628" s="153" t="s">
        <v>509</v>
      </c>
      <c r="N628" s="153" t="s">
        <v>509</v>
      </c>
      <c r="O628" s="152">
        <v>1.5E-3</v>
      </c>
      <c r="P628" s="153" t="s">
        <v>18745</v>
      </c>
      <c r="Q628" s="153" t="s">
        <v>18744</v>
      </c>
      <c r="R628" s="153" t="s">
        <v>18673</v>
      </c>
      <c r="S628" s="152">
        <v>0.152</v>
      </c>
      <c r="T628" s="153" t="s">
        <v>18681</v>
      </c>
      <c r="U628" s="153" t="s">
        <v>18680</v>
      </c>
      <c r="V628" s="152">
        <v>2015</v>
      </c>
      <c r="W628" s="153" t="s">
        <v>18679</v>
      </c>
      <c r="AA628" s="153" t="s">
        <v>19226</v>
      </c>
      <c r="AB628" s="153" t="s">
        <v>19225</v>
      </c>
      <c r="AC628" s="153" t="s">
        <v>18676</v>
      </c>
      <c r="AD628" s="153" t="s">
        <v>18675</v>
      </c>
      <c r="AE628" s="153" t="s">
        <v>18674</v>
      </c>
      <c r="AF628" s="153" t="s">
        <v>18673</v>
      </c>
      <c r="AG628" s="152">
        <v>3.2000000000000002E-3</v>
      </c>
      <c r="AH628" s="153" t="s">
        <v>12212</v>
      </c>
      <c r="AI628" s="152">
        <v>2015</v>
      </c>
      <c r="AJ628" s="151">
        <v>28491</v>
      </c>
      <c r="AK628" s="147"/>
      <c r="AL628" s="148">
        <f t="shared" si="9"/>
        <v>40.18904109589041</v>
      </c>
    </row>
    <row r="629" spans="1:38" x14ac:dyDescent="0.25">
      <c r="A629" s="152">
        <v>746958</v>
      </c>
      <c r="B629" s="152">
        <v>165775</v>
      </c>
      <c r="C629" s="152">
        <v>138920</v>
      </c>
      <c r="D629" s="152">
        <v>306696</v>
      </c>
      <c r="E629" s="153" t="s">
        <v>19270</v>
      </c>
      <c r="F629" s="153" t="s">
        <v>19269</v>
      </c>
      <c r="G629" s="152">
        <v>6</v>
      </c>
      <c r="H629" s="153" t="s">
        <v>18687</v>
      </c>
      <c r="I629" s="154" t="s">
        <v>18695</v>
      </c>
      <c r="J629" s="153" t="s">
        <v>20218</v>
      </c>
      <c r="K629" s="152">
        <v>1</v>
      </c>
      <c r="L629" s="153" t="s">
        <v>20217</v>
      </c>
      <c r="M629" s="153" t="s">
        <v>509</v>
      </c>
      <c r="N629" s="153" t="s">
        <v>509</v>
      </c>
      <c r="O629" s="152">
        <v>1.5E-3</v>
      </c>
      <c r="P629" s="153" t="s">
        <v>18745</v>
      </c>
      <c r="Q629" s="153" t="s">
        <v>18744</v>
      </c>
      <c r="R629" s="153" t="s">
        <v>18673</v>
      </c>
      <c r="S629" s="152">
        <v>0.108</v>
      </c>
      <c r="T629" s="153" t="s">
        <v>18681</v>
      </c>
      <c r="U629" s="153" t="s">
        <v>18680</v>
      </c>
      <c r="V629" s="152">
        <v>2015</v>
      </c>
      <c r="W629" s="153" t="s">
        <v>18679</v>
      </c>
      <c r="AA629" s="153" t="s">
        <v>19226</v>
      </c>
      <c r="AB629" s="153" t="s">
        <v>19225</v>
      </c>
      <c r="AC629" s="153" t="s">
        <v>18676</v>
      </c>
      <c r="AD629" s="153" t="s">
        <v>18675</v>
      </c>
      <c r="AE629" s="153" t="s">
        <v>18674</v>
      </c>
      <c r="AF629" s="153" t="s">
        <v>18673</v>
      </c>
      <c r="AG629" s="152">
        <v>2.3E-3</v>
      </c>
      <c r="AH629" s="153" t="s">
        <v>12212</v>
      </c>
      <c r="AI629" s="152">
        <v>2015</v>
      </c>
      <c r="AJ629" s="151">
        <v>34335</v>
      </c>
      <c r="AK629" s="147"/>
      <c r="AL629" s="148">
        <f t="shared" si="9"/>
        <v>24.17808219178082</v>
      </c>
    </row>
    <row r="630" spans="1:38" x14ac:dyDescent="0.25">
      <c r="A630" s="152">
        <v>746981</v>
      </c>
      <c r="B630" s="152">
        <v>183563</v>
      </c>
      <c r="C630" s="152">
        <v>151439</v>
      </c>
      <c r="D630" s="152">
        <v>306696</v>
      </c>
      <c r="E630" s="153" t="s">
        <v>19270</v>
      </c>
      <c r="F630" s="153" t="s">
        <v>19269</v>
      </c>
      <c r="G630" s="152">
        <v>22</v>
      </c>
      <c r="H630" s="153" t="s">
        <v>18687</v>
      </c>
      <c r="I630" s="154" t="s">
        <v>18695</v>
      </c>
      <c r="J630" s="153" t="s">
        <v>20085</v>
      </c>
      <c r="K630" s="152">
        <v>1</v>
      </c>
      <c r="L630" s="153" t="s">
        <v>20084</v>
      </c>
      <c r="M630" s="153" t="s">
        <v>509</v>
      </c>
      <c r="N630" s="153" t="s">
        <v>509</v>
      </c>
      <c r="O630" s="152">
        <v>1.5E-3</v>
      </c>
      <c r="P630" s="153" t="s">
        <v>18745</v>
      </c>
      <c r="Q630" s="153" t="s">
        <v>18744</v>
      </c>
      <c r="R630" s="153" t="s">
        <v>18673</v>
      </c>
      <c r="S630" s="152">
        <v>8.8999999999999996E-2</v>
      </c>
      <c r="T630" s="153" t="s">
        <v>18681</v>
      </c>
      <c r="U630" s="153" t="s">
        <v>18680</v>
      </c>
      <c r="V630" s="152">
        <v>2015</v>
      </c>
      <c r="W630" s="153" t="s">
        <v>18679</v>
      </c>
      <c r="AA630" s="153" t="s">
        <v>19226</v>
      </c>
      <c r="AB630" s="153" t="s">
        <v>19225</v>
      </c>
      <c r="AC630" s="153" t="s">
        <v>18676</v>
      </c>
      <c r="AD630" s="153" t="s">
        <v>18675</v>
      </c>
      <c r="AE630" s="153" t="s">
        <v>18674</v>
      </c>
      <c r="AF630" s="153" t="s">
        <v>18673</v>
      </c>
      <c r="AG630" s="152">
        <v>1.9E-3</v>
      </c>
      <c r="AH630" s="153" t="s">
        <v>12212</v>
      </c>
      <c r="AI630" s="152">
        <v>2015</v>
      </c>
      <c r="AJ630" s="151">
        <v>38749</v>
      </c>
      <c r="AK630" s="147"/>
      <c r="AL630" s="148">
        <f t="shared" si="9"/>
        <v>12.084931506849315</v>
      </c>
    </row>
    <row r="631" spans="1:38" x14ac:dyDescent="0.25">
      <c r="A631" s="152">
        <v>746954</v>
      </c>
      <c r="B631" s="152">
        <v>165777</v>
      </c>
      <c r="C631" s="152">
        <v>138922</v>
      </c>
      <c r="D631" s="152">
        <v>306696</v>
      </c>
      <c r="E631" s="153" t="s">
        <v>19270</v>
      </c>
      <c r="F631" s="153" t="s">
        <v>19269</v>
      </c>
      <c r="G631" s="152">
        <v>8</v>
      </c>
      <c r="H631" s="153" t="s">
        <v>18687</v>
      </c>
      <c r="I631" s="154" t="s">
        <v>18695</v>
      </c>
      <c r="J631" s="153" t="s">
        <v>19733</v>
      </c>
      <c r="K631" s="152">
        <v>1</v>
      </c>
      <c r="L631" s="153" t="s">
        <v>19732</v>
      </c>
      <c r="M631" s="153" t="s">
        <v>509</v>
      </c>
      <c r="N631" s="153" t="s">
        <v>509</v>
      </c>
      <c r="O631" s="152">
        <v>1.5E-3</v>
      </c>
      <c r="P631" s="153" t="s">
        <v>18745</v>
      </c>
      <c r="Q631" s="153" t="s">
        <v>18744</v>
      </c>
      <c r="R631" s="153" t="s">
        <v>18673</v>
      </c>
      <c r="S631" s="152">
        <v>0.05</v>
      </c>
      <c r="T631" s="153" t="s">
        <v>18681</v>
      </c>
      <c r="U631" s="153" t="s">
        <v>18680</v>
      </c>
      <c r="V631" s="152">
        <v>2015</v>
      </c>
      <c r="W631" s="153" t="s">
        <v>18679</v>
      </c>
      <c r="AA631" s="153" t="s">
        <v>19226</v>
      </c>
      <c r="AB631" s="153" t="s">
        <v>19225</v>
      </c>
      <c r="AC631" s="153" t="s">
        <v>18676</v>
      </c>
      <c r="AD631" s="153" t="s">
        <v>18675</v>
      </c>
      <c r="AE631" s="153" t="s">
        <v>18674</v>
      </c>
      <c r="AF631" s="153" t="s">
        <v>18673</v>
      </c>
      <c r="AG631" s="152">
        <v>1.1000000000000001E-3</v>
      </c>
      <c r="AH631" s="153" t="s">
        <v>12212</v>
      </c>
      <c r="AI631" s="152">
        <v>2015</v>
      </c>
      <c r="AJ631" s="151">
        <v>23377</v>
      </c>
      <c r="AK631" s="147"/>
      <c r="AL631" s="148">
        <f t="shared" si="9"/>
        <v>54.2</v>
      </c>
    </row>
    <row r="632" spans="1:38" x14ac:dyDescent="0.25">
      <c r="A632" s="152">
        <v>746977</v>
      </c>
      <c r="B632" s="152">
        <v>193813</v>
      </c>
      <c r="C632" s="152">
        <v>159236</v>
      </c>
      <c r="D632" s="152">
        <v>306696</v>
      </c>
      <c r="E632" s="153" t="s">
        <v>19270</v>
      </c>
      <c r="F632" s="153" t="s">
        <v>19269</v>
      </c>
      <c r="G632" s="152">
        <v>26</v>
      </c>
      <c r="H632" s="153" t="s">
        <v>18687</v>
      </c>
      <c r="I632" s="154" t="s">
        <v>18695</v>
      </c>
      <c r="J632" s="153" t="s">
        <v>19268</v>
      </c>
      <c r="K632" s="152">
        <v>1</v>
      </c>
      <c r="L632" s="153" t="s">
        <v>19267</v>
      </c>
      <c r="M632" s="153" t="s">
        <v>509</v>
      </c>
      <c r="N632" s="153" t="s">
        <v>509</v>
      </c>
      <c r="O632" s="152">
        <v>1.5E-3</v>
      </c>
      <c r="P632" s="153" t="s">
        <v>18745</v>
      </c>
      <c r="Q632" s="153" t="s">
        <v>18744</v>
      </c>
      <c r="R632" s="153" t="s">
        <v>18673</v>
      </c>
      <c r="S632" s="152">
        <v>2.7E-2</v>
      </c>
      <c r="T632" s="153" t="s">
        <v>18681</v>
      </c>
      <c r="U632" s="153" t="s">
        <v>18680</v>
      </c>
      <c r="V632" s="152">
        <v>2015</v>
      </c>
      <c r="W632" s="153" t="s">
        <v>18679</v>
      </c>
      <c r="AA632" s="153" t="s">
        <v>19226</v>
      </c>
      <c r="AB632" s="153" t="s">
        <v>19225</v>
      </c>
      <c r="AC632" s="153" t="s">
        <v>18676</v>
      </c>
      <c r="AD632" s="153" t="s">
        <v>18675</v>
      </c>
      <c r="AE632" s="153" t="s">
        <v>18674</v>
      </c>
      <c r="AF632" s="153" t="s">
        <v>18673</v>
      </c>
      <c r="AG632" s="152">
        <v>4.0000000000000002E-4</v>
      </c>
      <c r="AH632" s="153" t="s">
        <v>12212</v>
      </c>
      <c r="AI632" s="152">
        <v>2015</v>
      </c>
      <c r="AJ632" s="151">
        <v>40961</v>
      </c>
      <c r="AK632" s="147"/>
      <c r="AL632" s="148">
        <f t="shared" si="9"/>
        <v>6.0246575342465754</v>
      </c>
    </row>
    <row r="633" spans="1:38" x14ac:dyDescent="0.25">
      <c r="A633" s="152">
        <v>741946</v>
      </c>
      <c r="B633" s="152">
        <v>197060</v>
      </c>
      <c r="C633" s="152">
        <v>161991</v>
      </c>
      <c r="D633" s="152">
        <v>290732</v>
      </c>
      <c r="E633" s="153" t="s">
        <v>19190</v>
      </c>
      <c r="F633" s="153" t="s">
        <v>19189</v>
      </c>
      <c r="G633" s="152">
        <v>25</v>
      </c>
      <c r="H633" s="153" t="s">
        <v>18687</v>
      </c>
      <c r="I633" s="153" t="s">
        <v>18695</v>
      </c>
      <c r="J633" s="153" t="s">
        <v>18995</v>
      </c>
      <c r="K633" s="152">
        <v>1</v>
      </c>
      <c r="L633" s="153" t="s">
        <v>509</v>
      </c>
      <c r="M633" s="153" t="s">
        <v>509</v>
      </c>
      <c r="N633" s="153" t="s">
        <v>509</v>
      </c>
      <c r="O633" s="152">
        <v>0</v>
      </c>
      <c r="P633" s="153" t="s">
        <v>18745</v>
      </c>
      <c r="Q633" s="153" t="s">
        <v>18744</v>
      </c>
      <c r="R633" s="153" t="s">
        <v>18673</v>
      </c>
      <c r="S633" s="152">
        <v>0.1236</v>
      </c>
      <c r="T633" s="153" t="s">
        <v>18681</v>
      </c>
      <c r="U633" s="153" t="s">
        <v>18680</v>
      </c>
      <c r="V633" s="152">
        <v>2015</v>
      </c>
      <c r="W633" s="153" t="s">
        <v>18679</v>
      </c>
      <c r="AA633" s="153" t="s">
        <v>19188</v>
      </c>
      <c r="AB633" s="153" t="s">
        <v>19187</v>
      </c>
      <c r="AC633" s="153" t="s">
        <v>18676</v>
      </c>
      <c r="AD633" s="153" t="s">
        <v>18675</v>
      </c>
      <c r="AE633" s="153" t="s">
        <v>18674</v>
      </c>
      <c r="AF633" s="153" t="s">
        <v>18673</v>
      </c>
      <c r="AG633" s="152">
        <v>0</v>
      </c>
      <c r="AH633" s="153" t="s">
        <v>12212</v>
      </c>
      <c r="AI633" s="152">
        <v>2015</v>
      </c>
      <c r="AJ633" s="151">
        <v>41563</v>
      </c>
      <c r="AK633" s="147"/>
      <c r="AL633" s="148">
        <f t="shared" si="9"/>
        <v>4.375342465753425</v>
      </c>
    </row>
    <row r="634" spans="1:38" x14ac:dyDescent="0.25">
      <c r="A634" s="152">
        <v>688619</v>
      </c>
      <c r="B634" s="152">
        <v>190824</v>
      </c>
      <c r="C634" s="152">
        <v>157083</v>
      </c>
      <c r="D634" s="152">
        <v>518009</v>
      </c>
      <c r="E634" s="153" t="s">
        <v>21355</v>
      </c>
      <c r="F634" s="153" t="s">
        <v>21354</v>
      </c>
      <c r="G634" s="152">
        <v>1</v>
      </c>
      <c r="H634" s="153" t="s">
        <v>18687</v>
      </c>
      <c r="I634" s="153" t="s">
        <v>18695</v>
      </c>
      <c r="J634" s="153" t="s">
        <v>18760</v>
      </c>
      <c r="K634" s="152">
        <v>1</v>
      </c>
      <c r="L634" s="153" t="s">
        <v>18866</v>
      </c>
      <c r="M634" s="153" t="s">
        <v>509</v>
      </c>
      <c r="N634" s="153" t="s">
        <v>509</v>
      </c>
      <c r="O634" s="152">
        <v>0</v>
      </c>
      <c r="P634" s="153" t="s">
        <v>18745</v>
      </c>
      <c r="Q634" s="153" t="s">
        <v>18744</v>
      </c>
      <c r="R634" s="153" t="s">
        <v>18673</v>
      </c>
      <c r="S634" s="152">
        <v>0.32400000000000001</v>
      </c>
      <c r="T634" s="153" t="s">
        <v>18681</v>
      </c>
      <c r="U634" s="153" t="s">
        <v>18680</v>
      </c>
      <c r="V634" s="152">
        <v>2013</v>
      </c>
      <c r="W634" s="153" t="s">
        <v>18679</v>
      </c>
      <c r="AA634" s="153" t="s">
        <v>21353</v>
      </c>
      <c r="AB634" s="153" t="s">
        <v>21352</v>
      </c>
      <c r="AC634" s="153" t="s">
        <v>18676</v>
      </c>
      <c r="AD634" s="153" t="s">
        <v>18675</v>
      </c>
      <c r="AE634" s="153" t="s">
        <v>18674</v>
      </c>
      <c r="AF634" s="153" t="s">
        <v>18673</v>
      </c>
      <c r="AG634" s="152">
        <v>6.8999999999999999E-3</v>
      </c>
      <c r="AH634" s="153" t="s">
        <v>12212</v>
      </c>
      <c r="AI634" s="152">
        <v>2013</v>
      </c>
      <c r="AJ634" s="151">
        <v>31199</v>
      </c>
      <c r="AK634" s="147"/>
      <c r="AL634" s="148">
        <f t="shared" si="9"/>
        <v>32.769863013698632</v>
      </c>
    </row>
    <row r="635" spans="1:38" x14ac:dyDescent="0.25">
      <c r="A635" s="152">
        <v>705981</v>
      </c>
      <c r="B635" s="152">
        <v>184772</v>
      </c>
      <c r="C635" s="152">
        <v>152356</v>
      </c>
      <c r="D635" s="152">
        <v>51028</v>
      </c>
      <c r="E635" s="153" t="s">
        <v>20856</v>
      </c>
      <c r="F635" s="153" t="s">
        <v>20855</v>
      </c>
      <c r="G635" s="152">
        <v>13</v>
      </c>
      <c r="H635" s="153" t="s">
        <v>18687</v>
      </c>
      <c r="I635" s="153" t="s">
        <v>18695</v>
      </c>
      <c r="J635" s="153" t="s">
        <v>20854</v>
      </c>
      <c r="K635" s="152">
        <v>1</v>
      </c>
      <c r="L635" s="153" t="s">
        <v>18694</v>
      </c>
      <c r="M635" s="153" t="s">
        <v>509</v>
      </c>
      <c r="N635" s="153" t="s">
        <v>509</v>
      </c>
      <c r="O635" s="152">
        <v>0</v>
      </c>
      <c r="P635" s="153" t="s">
        <v>18745</v>
      </c>
      <c r="Q635" s="153" t="s">
        <v>18744</v>
      </c>
      <c r="R635" s="153" t="s">
        <v>18673</v>
      </c>
      <c r="S635" s="152">
        <v>1.54</v>
      </c>
      <c r="T635" s="153" t="s">
        <v>18681</v>
      </c>
      <c r="U635" s="153" t="s">
        <v>18680</v>
      </c>
      <c r="V635" s="152">
        <v>2014</v>
      </c>
      <c r="W635" s="153" t="s">
        <v>18679</v>
      </c>
      <c r="AA635" s="153" t="s">
        <v>19116</v>
      </c>
      <c r="AB635" s="153" t="s">
        <v>19115</v>
      </c>
      <c r="AC635" s="153" t="s">
        <v>18676</v>
      </c>
      <c r="AD635" s="153" t="s">
        <v>18675</v>
      </c>
      <c r="AE635" s="153" t="s">
        <v>18674</v>
      </c>
      <c r="AF635" s="153" t="s">
        <v>18673</v>
      </c>
      <c r="AG635" s="152">
        <v>3.27E-2</v>
      </c>
      <c r="AH635" s="153" t="s">
        <v>12212</v>
      </c>
      <c r="AI635" s="152">
        <v>2014</v>
      </c>
      <c r="AJ635" s="151">
        <v>39283</v>
      </c>
      <c r="AK635" s="147"/>
      <c r="AL635" s="148">
        <f t="shared" si="9"/>
        <v>10.621917808219179</v>
      </c>
    </row>
    <row r="636" spans="1:38" x14ac:dyDescent="0.25">
      <c r="A636" s="152">
        <v>732900</v>
      </c>
      <c r="B636" s="152">
        <v>155871</v>
      </c>
      <c r="C636" s="152">
        <v>129228</v>
      </c>
      <c r="D636" s="152">
        <v>392843</v>
      </c>
      <c r="E636" s="153" t="s">
        <v>19241</v>
      </c>
      <c r="F636" s="153" t="s">
        <v>19240</v>
      </c>
      <c r="G636" s="152">
        <v>2</v>
      </c>
      <c r="H636" s="153" t="s">
        <v>18687</v>
      </c>
      <c r="I636" s="154" t="s">
        <v>18695</v>
      </c>
      <c r="J636" s="153" t="s">
        <v>19239</v>
      </c>
      <c r="K636" s="152">
        <v>1</v>
      </c>
      <c r="L636" s="153" t="s">
        <v>19238</v>
      </c>
      <c r="M636" s="153" t="s">
        <v>509</v>
      </c>
      <c r="N636" s="153" t="s">
        <v>509</v>
      </c>
      <c r="O636" s="152">
        <v>1.5E-3</v>
      </c>
      <c r="P636" s="153" t="s">
        <v>19237</v>
      </c>
      <c r="Q636" s="153" t="s">
        <v>19236</v>
      </c>
      <c r="R636" s="153" t="s">
        <v>18673</v>
      </c>
      <c r="S636" s="152">
        <v>5.8999999999999997E-2</v>
      </c>
      <c r="T636" s="153" t="s">
        <v>18681</v>
      </c>
      <c r="U636" s="153" t="s">
        <v>18680</v>
      </c>
      <c r="V636" s="152">
        <v>2015</v>
      </c>
      <c r="W636" s="153" t="s">
        <v>18679</v>
      </c>
      <c r="AA636" s="153" t="s">
        <v>19235</v>
      </c>
      <c r="AB636" s="153" t="s">
        <v>19234</v>
      </c>
      <c r="AC636" s="153" t="s">
        <v>18676</v>
      </c>
      <c r="AD636" s="153" t="s">
        <v>18675</v>
      </c>
      <c r="AE636" s="153" t="s">
        <v>18674</v>
      </c>
      <c r="AF636" s="153" t="s">
        <v>18673</v>
      </c>
      <c r="AG636" s="152">
        <v>4.0000000000000002E-4</v>
      </c>
      <c r="AH636" s="153" t="s">
        <v>12212</v>
      </c>
      <c r="AI636" s="152">
        <v>2015</v>
      </c>
      <c r="AJ636" s="151">
        <v>35065</v>
      </c>
      <c r="AK636" s="147"/>
      <c r="AL636" s="148">
        <f t="shared" si="9"/>
        <v>22.17808219178082</v>
      </c>
    </row>
    <row r="637" spans="1:38" x14ac:dyDescent="0.25">
      <c r="A637" s="152">
        <v>748455</v>
      </c>
      <c r="B637" s="152">
        <v>194523</v>
      </c>
      <c r="C637" s="152">
        <v>159887</v>
      </c>
      <c r="D637" s="152">
        <v>546971</v>
      </c>
      <c r="E637" s="153" t="s">
        <v>20483</v>
      </c>
      <c r="F637" s="153" t="s">
        <v>20482</v>
      </c>
      <c r="G637" s="152">
        <v>2</v>
      </c>
      <c r="H637" s="153" t="s">
        <v>18687</v>
      </c>
      <c r="I637" s="154" t="s">
        <v>18695</v>
      </c>
      <c r="J637" s="153" t="s">
        <v>18760</v>
      </c>
      <c r="K637" s="152">
        <v>1</v>
      </c>
      <c r="L637" s="153" t="s">
        <v>13431</v>
      </c>
      <c r="M637" s="153" t="s">
        <v>509</v>
      </c>
      <c r="N637" s="153" t="s">
        <v>509</v>
      </c>
      <c r="O637" s="152">
        <v>1.5E-3</v>
      </c>
      <c r="P637" s="153" t="s">
        <v>18745</v>
      </c>
      <c r="Q637" s="153" t="s">
        <v>18744</v>
      </c>
      <c r="R637" s="153" t="s">
        <v>18673</v>
      </c>
      <c r="S637" s="152">
        <v>0.17829999999999999</v>
      </c>
      <c r="T637" s="153" t="s">
        <v>18681</v>
      </c>
      <c r="U637" s="153" t="s">
        <v>18680</v>
      </c>
      <c r="V637" s="152">
        <v>2015</v>
      </c>
      <c r="W637" s="153" t="s">
        <v>18679</v>
      </c>
      <c r="AA637" s="153" t="s">
        <v>20481</v>
      </c>
      <c r="AB637" s="153" t="s">
        <v>20480</v>
      </c>
      <c r="AC637" s="153" t="s">
        <v>18676</v>
      </c>
      <c r="AD637" s="153" t="s">
        <v>18675</v>
      </c>
      <c r="AE637" s="153" t="s">
        <v>18674</v>
      </c>
      <c r="AF637" s="153" t="s">
        <v>18673</v>
      </c>
      <c r="AG637" s="152">
        <v>3.8E-3</v>
      </c>
      <c r="AH637" s="153" t="s">
        <v>12212</v>
      </c>
      <c r="AI637" s="152">
        <v>2015</v>
      </c>
      <c r="AJ637" s="151">
        <v>33970</v>
      </c>
      <c r="AK637" s="147"/>
      <c r="AL637" s="148">
        <f t="shared" si="9"/>
        <v>25.17808219178082</v>
      </c>
    </row>
    <row r="638" spans="1:38" x14ac:dyDescent="0.25">
      <c r="A638" s="152">
        <v>740791</v>
      </c>
      <c r="B638" s="152">
        <v>148469</v>
      </c>
      <c r="C638" s="152">
        <v>125272</v>
      </c>
      <c r="D638" s="152">
        <v>320159</v>
      </c>
      <c r="E638" s="153" t="s">
        <v>19173</v>
      </c>
      <c r="F638" s="153" t="s">
        <v>19172</v>
      </c>
      <c r="G638" s="152">
        <v>6</v>
      </c>
      <c r="H638" s="153" t="s">
        <v>18687</v>
      </c>
      <c r="I638" s="154" t="s">
        <v>21484</v>
      </c>
      <c r="J638" s="153" t="s">
        <v>21483</v>
      </c>
      <c r="K638" s="152">
        <v>1</v>
      </c>
      <c r="L638" s="153" t="s">
        <v>21482</v>
      </c>
      <c r="M638" s="153" t="s">
        <v>509</v>
      </c>
      <c r="N638" s="153" t="s">
        <v>509</v>
      </c>
      <c r="O638" s="152">
        <v>1.5E-3</v>
      </c>
      <c r="P638" s="153" t="s">
        <v>18683</v>
      </c>
      <c r="Q638" s="153" t="s">
        <v>18682</v>
      </c>
      <c r="R638" s="153" t="s">
        <v>18673</v>
      </c>
      <c r="S638" s="152">
        <v>119.7</v>
      </c>
      <c r="T638" s="153" t="s">
        <v>18681</v>
      </c>
      <c r="U638" s="153" t="s">
        <v>18680</v>
      </c>
      <c r="V638" s="152">
        <v>2015</v>
      </c>
      <c r="W638" s="153" t="s">
        <v>18679</v>
      </c>
      <c r="AA638" s="153" t="s">
        <v>18715</v>
      </c>
      <c r="AB638" s="153" t="s">
        <v>18714</v>
      </c>
      <c r="AC638" s="153" t="s">
        <v>18676</v>
      </c>
      <c r="AD638" s="153" t="s">
        <v>18675</v>
      </c>
      <c r="AE638" s="153" t="s">
        <v>18674</v>
      </c>
      <c r="AF638" s="153" t="s">
        <v>18673</v>
      </c>
      <c r="AG638" s="152">
        <v>3.2199999999999999E-2</v>
      </c>
      <c r="AH638" s="153" t="s">
        <v>12212</v>
      </c>
      <c r="AI638" s="152">
        <v>2015</v>
      </c>
      <c r="AJ638" s="151">
        <v>25812</v>
      </c>
      <c r="AK638" s="147"/>
      <c r="AL638" s="148">
        <f t="shared" si="9"/>
        <v>47.528767123287672</v>
      </c>
    </row>
    <row r="639" spans="1:38" x14ac:dyDescent="0.25">
      <c r="A639" s="152">
        <v>740806</v>
      </c>
      <c r="B639" s="152">
        <v>148473</v>
      </c>
      <c r="C639" s="152">
        <v>125281</v>
      </c>
      <c r="D639" s="152">
        <v>320159</v>
      </c>
      <c r="E639" s="153" t="s">
        <v>19173</v>
      </c>
      <c r="F639" s="153" t="s">
        <v>19172</v>
      </c>
      <c r="G639" s="152">
        <v>18</v>
      </c>
      <c r="H639" s="153" t="s">
        <v>18687</v>
      </c>
      <c r="I639" s="154" t="s">
        <v>15556</v>
      </c>
      <c r="J639" s="153" t="s">
        <v>20595</v>
      </c>
      <c r="K639" s="152">
        <v>1</v>
      </c>
      <c r="L639" s="153" t="s">
        <v>20595</v>
      </c>
      <c r="M639" s="153" t="s">
        <v>509</v>
      </c>
      <c r="N639" s="153" t="s">
        <v>509</v>
      </c>
      <c r="O639" s="152">
        <v>1.5E-3</v>
      </c>
      <c r="P639" s="153" t="s">
        <v>18745</v>
      </c>
      <c r="Q639" s="153" t="s">
        <v>18744</v>
      </c>
      <c r="R639" s="153" t="s">
        <v>18673</v>
      </c>
      <c r="S639" s="152">
        <v>0.22</v>
      </c>
      <c r="T639" s="153" t="s">
        <v>18681</v>
      </c>
      <c r="U639" s="153" t="s">
        <v>18680</v>
      </c>
      <c r="V639" s="152">
        <v>2015</v>
      </c>
      <c r="W639" s="153" t="s">
        <v>18679</v>
      </c>
      <c r="AA639" s="153" t="s">
        <v>18715</v>
      </c>
      <c r="AB639" s="153" t="s">
        <v>18714</v>
      </c>
      <c r="AC639" s="153" t="s">
        <v>18676</v>
      </c>
      <c r="AD639" s="153" t="s">
        <v>18675</v>
      </c>
      <c r="AE639" s="153" t="s">
        <v>18674</v>
      </c>
      <c r="AF639" s="153" t="s">
        <v>18673</v>
      </c>
      <c r="AG639" s="152">
        <v>4.7000000000000002E-3</v>
      </c>
      <c r="AH639" s="153" t="s">
        <v>12212</v>
      </c>
      <c r="AI639" s="152">
        <v>2015</v>
      </c>
      <c r="AJ639" s="151">
        <v>37257</v>
      </c>
      <c r="AK639" s="147"/>
      <c r="AL639" s="148">
        <f t="shared" si="9"/>
        <v>16.172602739726027</v>
      </c>
    </row>
    <row r="640" spans="1:38" x14ac:dyDescent="0.25">
      <c r="A640" s="152">
        <v>750335</v>
      </c>
      <c r="B640" s="152">
        <v>189995</v>
      </c>
      <c r="C640" s="152">
        <v>156539</v>
      </c>
      <c r="D640" s="152">
        <v>52961</v>
      </c>
      <c r="E640" s="153" t="s">
        <v>20512</v>
      </c>
      <c r="F640" s="153" t="s">
        <v>20511</v>
      </c>
      <c r="G640" s="152">
        <v>62</v>
      </c>
      <c r="H640" s="153" t="s">
        <v>18687</v>
      </c>
      <c r="I640" s="154" t="s">
        <v>18695</v>
      </c>
      <c r="J640" s="153" t="s">
        <v>20510</v>
      </c>
      <c r="K640" s="152">
        <v>1</v>
      </c>
      <c r="L640" s="153" t="s">
        <v>509</v>
      </c>
      <c r="M640" s="153" t="s">
        <v>509</v>
      </c>
      <c r="N640" s="153" t="s">
        <v>509</v>
      </c>
      <c r="O640" s="152">
        <v>1.5E-3</v>
      </c>
      <c r="P640" s="153" t="s">
        <v>18745</v>
      </c>
      <c r="Q640" s="153" t="s">
        <v>18744</v>
      </c>
      <c r="R640" s="153" t="s">
        <v>18673</v>
      </c>
      <c r="S640" s="152">
        <v>0.186</v>
      </c>
      <c r="T640" s="153" t="s">
        <v>18681</v>
      </c>
      <c r="U640" s="153" t="s">
        <v>18680</v>
      </c>
      <c r="V640" s="152">
        <v>2015</v>
      </c>
      <c r="W640" s="153" t="s">
        <v>18679</v>
      </c>
      <c r="AA640" s="153" t="s">
        <v>19841</v>
      </c>
      <c r="AB640" s="153" t="s">
        <v>19840</v>
      </c>
      <c r="AC640" s="153" t="s">
        <v>18676</v>
      </c>
      <c r="AD640" s="153" t="s">
        <v>18675</v>
      </c>
      <c r="AE640" s="153" t="s">
        <v>18674</v>
      </c>
      <c r="AF640" s="153" t="s">
        <v>18673</v>
      </c>
      <c r="AG640" s="152">
        <v>4.0000000000000001E-3</v>
      </c>
      <c r="AH640" s="153" t="s">
        <v>12212</v>
      </c>
      <c r="AI640" s="152">
        <v>2015</v>
      </c>
      <c r="AJ640" s="151">
        <v>32874</v>
      </c>
      <c r="AK640" s="147"/>
      <c r="AL640" s="148">
        <f t="shared" si="9"/>
        <v>28.18082191780822</v>
      </c>
    </row>
    <row r="641" spans="1:38" x14ac:dyDescent="0.25">
      <c r="A641" s="152">
        <v>754923</v>
      </c>
      <c r="B641" s="152">
        <v>189522</v>
      </c>
      <c r="C641" s="152">
        <v>134767</v>
      </c>
      <c r="D641" s="152">
        <v>382013</v>
      </c>
      <c r="E641" s="153" t="s">
        <v>20884</v>
      </c>
      <c r="F641" s="153" t="s">
        <v>20883</v>
      </c>
      <c r="G641" s="152">
        <v>4</v>
      </c>
      <c r="H641" s="153" t="s">
        <v>18687</v>
      </c>
      <c r="I641" s="153" t="s">
        <v>18695</v>
      </c>
      <c r="J641" s="153" t="s">
        <v>20892</v>
      </c>
      <c r="K641" s="152">
        <v>2</v>
      </c>
      <c r="L641" s="153" t="s">
        <v>20882</v>
      </c>
      <c r="M641" s="153" t="s">
        <v>509</v>
      </c>
      <c r="N641" s="153" t="s">
        <v>509</v>
      </c>
      <c r="O641" s="152">
        <v>0</v>
      </c>
      <c r="P641" s="153" t="s">
        <v>18707</v>
      </c>
      <c r="Q641" s="153" t="s">
        <v>18706</v>
      </c>
      <c r="R641" s="153" t="s">
        <v>18673</v>
      </c>
      <c r="S641" s="152">
        <v>0.4</v>
      </c>
      <c r="T641" s="153" t="s">
        <v>18681</v>
      </c>
      <c r="U641" s="153" t="s">
        <v>18680</v>
      </c>
      <c r="V641" s="152">
        <v>2015</v>
      </c>
      <c r="W641" s="153" t="s">
        <v>18679</v>
      </c>
      <c r="AA641" s="153" t="s">
        <v>18887</v>
      </c>
      <c r="AB641" s="153" t="s">
        <v>18886</v>
      </c>
      <c r="AC641" s="153" t="s">
        <v>18676</v>
      </c>
      <c r="AD641" s="153" t="s">
        <v>18675</v>
      </c>
      <c r="AE641" s="153" t="s">
        <v>18674</v>
      </c>
      <c r="AF641" s="153" t="s">
        <v>18673</v>
      </c>
      <c r="AG641" s="152">
        <v>2.8E-3</v>
      </c>
      <c r="AH641" s="153" t="s">
        <v>12212</v>
      </c>
      <c r="AI641" s="152">
        <v>2015</v>
      </c>
      <c r="AJ641" s="151">
        <v>36524</v>
      </c>
      <c r="AK641" s="147"/>
      <c r="AL641" s="148">
        <f t="shared" si="9"/>
        <v>18.18082191780822</v>
      </c>
    </row>
    <row r="642" spans="1:38" x14ac:dyDescent="0.25">
      <c r="A642" s="152">
        <v>754962</v>
      </c>
      <c r="B642" s="152">
        <v>189311</v>
      </c>
      <c r="C642" s="152">
        <v>156055</v>
      </c>
      <c r="D642" s="152">
        <v>382009</v>
      </c>
      <c r="E642" s="153" t="s">
        <v>20948</v>
      </c>
      <c r="F642" s="153" t="s">
        <v>20947</v>
      </c>
      <c r="G642" s="152">
        <v>12</v>
      </c>
      <c r="H642" s="153" t="s">
        <v>18687</v>
      </c>
      <c r="I642" s="153" t="s">
        <v>18695</v>
      </c>
      <c r="J642" s="153" t="s">
        <v>20006</v>
      </c>
      <c r="K642" s="152">
        <v>1</v>
      </c>
      <c r="L642" s="153" t="s">
        <v>20882</v>
      </c>
      <c r="M642" s="153" t="s">
        <v>509</v>
      </c>
      <c r="N642" s="153" t="s">
        <v>509</v>
      </c>
      <c r="O642" s="152">
        <v>0</v>
      </c>
      <c r="P642" s="153" t="s">
        <v>18707</v>
      </c>
      <c r="Q642" s="153" t="s">
        <v>18706</v>
      </c>
      <c r="R642" s="153" t="s">
        <v>18673</v>
      </c>
      <c r="S642" s="152">
        <v>0.48599999999999999</v>
      </c>
      <c r="T642" s="153" t="s">
        <v>18681</v>
      </c>
      <c r="U642" s="153" t="s">
        <v>18680</v>
      </c>
      <c r="V642" s="152">
        <v>2015</v>
      </c>
      <c r="W642" s="153" t="s">
        <v>18679</v>
      </c>
      <c r="AA642" s="153" t="s">
        <v>18887</v>
      </c>
      <c r="AB642" s="153" t="s">
        <v>18886</v>
      </c>
      <c r="AC642" s="153" t="s">
        <v>18676</v>
      </c>
      <c r="AD642" s="153" t="s">
        <v>18675</v>
      </c>
      <c r="AE642" s="153" t="s">
        <v>18674</v>
      </c>
      <c r="AF642" s="153" t="s">
        <v>18673</v>
      </c>
      <c r="AG642" s="152">
        <v>3.3999999999999998E-3</v>
      </c>
      <c r="AH642" s="153" t="s">
        <v>12212</v>
      </c>
      <c r="AI642" s="152">
        <v>2015</v>
      </c>
      <c r="AJ642" s="151">
        <v>39401</v>
      </c>
      <c r="AK642" s="147"/>
      <c r="AL642" s="148">
        <f t="shared" si="9"/>
        <v>10.298630136986301</v>
      </c>
    </row>
    <row r="643" spans="1:38" x14ac:dyDescent="0.25">
      <c r="A643" s="152">
        <v>692543</v>
      </c>
      <c r="B643" s="152">
        <v>155309</v>
      </c>
      <c r="C643" s="152">
        <v>129117</v>
      </c>
      <c r="D643" s="152">
        <v>52383</v>
      </c>
      <c r="E643" s="153" t="s">
        <v>19019</v>
      </c>
      <c r="F643" s="153" t="s">
        <v>19018</v>
      </c>
      <c r="G643" s="152">
        <v>11</v>
      </c>
      <c r="H643" s="153" t="s">
        <v>18687</v>
      </c>
      <c r="I643" s="154" t="s">
        <v>18695</v>
      </c>
      <c r="J643" s="153" t="s">
        <v>21393</v>
      </c>
      <c r="K643" s="152">
        <v>1</v>
      </c>
      <c r="L643" s="153" t="s">
        <v>19016</v>
      </c>
      <c r="M643" s="153" t="s">
        <v>509</v>
      </c>
      <c r="N643" s="153" t="s">
        <v>509</v>
      </c>
      <c r="O643" s="152">
        <v>1.5E-3</v>
      </c>
      <c r="P643" s="153" t="s">
        <v>18693</v>
      </c>
      <c r="Q643" s="153" t="s">
        <v>18692</v>
      </c>
      <c r="R643" s="153" t="s">
        <v>18673</v>
      </c>
      <c r="S643" s="152">
        <v>4.024</v>
      </c>
      <c r="T643" s="153" t="s">
        <v>18681</v>
      </c>
      <c r="U643" s="153" t="s">
        <v>18680</v>
      </c>
      <c r="V643" s="152">
        <v>2014</v>
      </c>
      <c r="W643" s="153" t="s">
        <v>18679</v>
      </c>
      <c r="AA643" s="153" t="s">
        <v>18691</v>
      </c>
      <c r="AB643" s="153" t="s">
        <v>18690</v>
      </c>
      <c r="AC643" s="153" t="s">
        <v>18676</v>
      </c>
      <c r="AD643" s="153" t="s">
        <v>18675</v>
      </c>
      <c r="AE643" s="153" t="s">
        <v>18674</v>
      </c>
      <c r="AF643" s="153" t="s">
        <v>18673</v>
      </c>
      <c r="AG643" s="152">
        <v>2.23E-2</v>
      </c>
      <c r="AH643" s="153" t="s">
        <v>12212</v>
      </c>
      <c r="AI643" s="152">
        <v>2014</v>
      </c>
      <c r="AJ643" s="151">
        <v>35806</v>
      </c>
      <c r="AK643" s="147"/>
      <c r="AL643" s="148">
        <f t="shared" ref="AL643:AL706" si="10">($AO$3-AJ643)/365</f>
        <v>20.147945205479452</v>
      </c>
    </row>
    <row r="644" spans="1:38" x14ac:dyDescent="0.25">
      <c r="A644" s="152">
        <v>692480</v>
      </c>
      <c r="B644" s="152">
        <v>195593</v>
      </c>
      <c r="C644" s="152">
        <v>160756</v>
      </c>
      <c r="D644" s="152">
        <v>52383</v>
      </c>
      <c r="E644" s="153" t="s">
        <v>19019</v>
      </c>
      <c r="F644" s="153" t="s">
        <v>19018</v>
      </c>
      <c r="G644" s="152">
        <v>21</v>
      </c>
      <c r="H644" s="153" t="s">
        <v>18687</v>
      </c>
      <c r="I644" s="154" t="s">
        <v>18695</v>
      </c>
      <c r="J644" s="153" t="s">
        <v>21282</v>
      </c>
      <c r="K644" s="152">
        <v>1</v>
      </c>
      <c r="L644" s="153" t="s">
        <v>19016</v>
      </c>
      <c r="M644" s="153" t="s">
        <v>509</v>
      </c>
      <c r="N644" s="153" t="s">
        <v>509</v>
      </c>
      <c r="O644" s="152">
        <v>1.5E-3</v>
      </c>
      <c r="P644" s="153" t="s">
        <v>18693</v>
      </c>
      <c r="Q644" s="153" t="s">
        <v>18692</v>
      </c>
      <c r="R644" s="153" t="s">
        <v>18673</v>
      </c>
      <c r="S644" s="152">
        <v>0.57699999999999996</v>
      </c>
      <c r="T644" s="153" t="s">
        <v>18681</v>
      </c>
      <c r="U644" s="153" t="s">
        <v>18680</v>
      </c>
      <c r="V644" s="152">
        <v>2014</v>
      </c>
      <c r="W644" s="153" t="s">
        <v>18679</v>
      </c>
      <c r="AA644" s="153" t="s">
        <v>18691</v>
      </c>
      <c r="AB644" s="153" t="s">
        <v>18690</v>
      </c>
      <c r="AC644" s="153" t="s">
        <v>18676</v>
      </c>
      <c r="AD644" s="153" t="s">
        <v>18675</v>
      </c>
      <c r="AE644" s="153" t="s">
        <v>18674</v>
      </c>
      <c r="AF644" s="153" t="s">
        <v>18673</v>
      </c>
      <c r="AG644" s="152">
        <v>1.7000000000000001E-2</v>
      </c>
      <c r="AH644" s="153" t="s">
        <v>12212</v>
      </c>
      <c r="AI644" s="152">
        <v>2014</v>
      </c>
      <c r="AJ644" s="151">
        <v>39873</v>
      </c>
      <c r="AK644" s="147"/>
      <c r="AL644" s="148">
        <f t="shared" si="10"/>
        <v>9.0054794520547947</v>
      </c>
    </row>
    <row r="645" spans="1:38" x14ac:dyDescent="0.25">
      <c r="A645" s="152">
        <v>692534</v>
      </c>
      <c r="B645" s="152">
        <v>185633</v>
      </c>
      <c r="C645" s="152">
        <v>152975</v>
      </c>
      <c r="D645" s="152">
        <v>52383</v>
      </c>
      <c r="E645" s="153" t="s">
        <v>19019</v>
      </c>
      <c r="F645" s="153" t="s">
        <v>19018</v>
      </c>
      <c r="G645" s="152">
        <v>13</v>
      </c>
      <c r="H645" s="153" t="s">
        <v>18687</v>
      </c>
      <c r="I645" s="154" t="s">
        <v>18695</v>
      </c>
      <c r="J645" s="153" t="s">
        <v>20284</v>
      </c>
      <c r="K645" s="152">
        <v>1</v>
      </c>
      <c r="L645" s="153" t="s">
        <v>19016</v>
      </c>
      <c r="M645" s="153" t="s">
        <v>509</v>
      </c>
      <c r="N645" s="153" t="s">
        <v>509</v>
      </c>
      <c r="O645" s="152">
        <v>1.5E-3</v>
      </c>
      <c r="P645" s="153" t="s">
        <v>18693</v>
      </c>
      <c r="Q645" s="153" t="s">
        <v>18692</v>
      </c>
      <c r="R645" s="153" t="s">
        <v>18673</v>
      </c>
      <c r="S645" s="152">
        <v>1.232</v>
      </c>
      <c r="T645" s="153" t="s">
        <v>18681</v>
      </c>
      <c r="U645" s="153" t="s">
        <v>18680</v>
      </c>
      <c r="V645" s="152">
        <v>2014</v>
      </c>
      <c r="W645" s="153" t="s">
        <v>18679</v>
      </c>
      <c r="AA645" s="153" t="s">
        <v>18691</v>
      </c>
      <c r="AB645" s="153" t="s">
        <v>18690</v>
      </c>
      <c r="AC645" s="153" t="s">
        <v>18676</v>
      </c>
      <c r="AD645" s="153" t="s">
        <v>18675</v>
      </c>
      <c r="AE645" s="153" t="s">
        <v>18674</v>
      </c>
      <c r="AF645" s="153" t="s">
        <v>18673</v>
      </c>
      <c r="AG645" s="152">
        <v>2.5000000000000001E-3</v>
      </c>
      <c r="AH645" s="153" t="s">
        <v>12212</v>
      </c>
      <c r="AI645" s="152">
        <v>2014</v>
      </c>
      <c r="AJ645" s="151">
        <v>38798</v>
      </c>
      <c r="AK645" s="147"/>
      <c r="AL645" s="148">
        <f t="shared" si="10"/>
        <v>11.950684931506849</v>
      </c>
    </row>
    <row r="646" spans="1:38" x14ac:dyDescent="0.25">
      <c r="A646" s="152">
        <v>692520</v>
      </c>
      <c r="B646" s="152">
        <v>193982</v>
      </c>
      <c r="C646" s="152">
        <v>159374</v>
      </c>
      <c r="D646" s="152">
        <v>52383</v>
      </c>
      <c r="E646" s="153" t="s">
        <v>19019</v>
      </c>
      <c r="F646" s="153" t="s">
        <v>19018</v>
      </c>
      <c r="G646" s="152">
        <v>19</v>
      </c>
      <c r="H646" s="153" t="s">
        <v>18687</v>
      </c>
      <c r="I646" s="154" t="s">
        <v>18695</v>
      </c>
      <c r="J646" s="153" t="s">
        <v>19777</v>
      </c>
      <c r="K646" s="152">
        <v>1</v>
      </c>
      <c r="L646" s="153" t="s">
        <v>18694</v>
      </c>
      <c r="M646" s="153" t="s">
        <v>509</v>
      </c>
      <c r="N646" s="153" t="s">
        <v>509</v>
      </c>
      <c r="O646" s="152">
        <v>1.5E-3</v>
      </c>
      <c r="P646" s="153" t="s">
        <v>18693</v>
      </c>
      <c r="Q646" s="153" t="s">
        <v>18692</v>
      </c>
      <c r="R646" s="153" t="s">
        <v>18673</v>
      </c>
      <c r="S646" s="152">
        <v>5.8200000000000002E-2</v>
      </c>
      <c r="T646" s="153" t="s">
        <v>18681</v>
      </c>
      <c r="U646" s="153" t="s">
        <v>18680</v>
      </c>
      <c r="V646" s="152">
        <v>2014</v>
      </c>
      <c r="W646" s="153" t="s">
        <v>18679</v>
      </c>
      <c r="AA646" s="153" t="s">
        <v>18691</v>
      </c>
      <c r="AB646" s="153" t="s">
        <v>18690</v>
      </c>
      <c r="AC646" s="153" t="s">
        <v>18676</v>
      </c>
      <c r="AD646" s="153" t="s">
        <v>18675</v>
      </c>
      <c r="AE646" s="153" t="s">
        <v>18674</v>
      </c>
      <c r="AF646" s="153" t="s">
        <v>18673</v>
      </c>
      <c r="AG646" s="152">
        <v>1.1999999999999999E-3</v>
      </c>
      <c r="AH646" s="153" t="s">
        <v>12212</v>
      </c>
      <c r="AI646" s="152">
        <v>2014</v>
      </c>
      <c r="AJ646" s="151">
        <v>36526</v>
      </c>
      <c r="AK646" s="147"/>
      <c r="AL646" s="148">
        <f t="shared" si="10"/>
        <v>18.175342465753424</v>
      </c>
    </row>
    <row r="647" spans="1:38" x14ac:dyDescent="0.25">
      <c r="A647" s="152">
        <v>692483</v>
      </c>
      <c r="B647" s="152">
        <v>195594</v>
      </c>
      <c r="C647" s="152">
        <v>160757</v>
      </c>
      <c r="D647" s="152">
        <v>52383</v>
      </c>
      <c r="E647" s="153" t="s">
        <v>19019</v>
      </c>
      <c r="F647" s="153" t="s">
        <v>19018</v>
      </c>
      <c r="G647" s="152">
        <v>22</v>
      </c>
      <c r="H647" s="153" t="s">
        <v>18687</v>
      </c>
      <c r="I647" s="154" t="s">
        <v>18695</v>
      </c>
      <c r="J647" s="153" t="s">
        <v>19184</v>
      </c>
      <c r="K647" s="152">
        <v>1</v>
      </c>
      <c r="L647" s="153" t="s">
        <v>19016</v>
      </c>
      <c r="M647" s="153" t="s">
        <v>509</v>
      </c>
      <c r="N647" s="153" t="s">
        <v>509</v>
      </c>
      <c r="O647" s="152">
        <v>1.5E-3</v>
      </c>
      <c r="P647" s="153" t="s">
        <v>18693</v>
      </c>
      <c r="Q647" s="153" t="s">
        <v>18692</v>
      </c>
      <c r="R647" s="153" t="s">
        <v>18673</v>
      </c>
      <c r="S647" s="152">
        <v>1.52E-2</v>
      </c>
      <c r="T647" s="153" t="s">
        <v>18681</v>
      </c>
      <c r="U647" s="153" t="s">
        <v>18680</v>
      </c>
      <c r="V647" s="152">
        <v>2014</v>
      </c>
      <c r="W647" s="153" t="s">
        <v>18679</v>
      </c>
      <c r="AA647" s="153" t="s">
        <v>18691</v>
      </c>
      <c r="AB647" s="153" t="s">
        <v>18690</v>
      </c>
      <c r="AC647" s="153" t="s">
        <v>18676</v>
      </c>
      <c r="AD647" s="153" t="s">
        <v>18675</v>
      </c>
      <c r="AE647" s="153" t="s">
        <v>18674</v>
      </c>
      <c r="AF647" s="153" t="s">
        <v>18673</v>
      </c>
      <c r="AG647" s="152">
        <v>2.9999999999999997E-4</v>
      </c>
      <c r="AH647" s="153" t="s">
        <v>12212</v>
      </c>
      <c r="AI647" s="152">
        <v>2014</v>
      </c>
      <c r="AJ647" s="151">
        <v>32874</v>
      </c>
      <c r="AK647" s="147"/>
      <c r="AL647" s="148">
        <f t="shared" si="10"/>
        <v>28.18082191780822</v>
      </c>
    </row>
    <row r="648" spans="1:38" x14ac:dyDescent="0.25">
      <c r="A648" s="152">
        <v>692487</v>
      </c>
      <c r="B648" s="152">
        <v>195595</v>
      </c>
      <c r="C648" s="152">
        <v>160758</v>
      </c>
      <c r="D648" s="152">
        <v>52383</v>
      </c>
      <c r="E648" s="153" t="s">
        <v>19019</v>
      </c>
      <c r="F648" s="153" t="s">
        <v>19018</v>
      </c>
      <c r="G648" s="152">
        <v>23</v>
      </c>
      <c r="H648" s="153" t="s">
        <v>18687</v>
      </c>
      <c r="I648" s="154" t="s">
        <v>18695</v>
      </c>
      <c r="J648" s="153" t="s">
        <v>19181</v>
      </c>
      <c r="K648" s="152">
        <v>1</v>
      </c>
      <c r="L648" s="153" t="s">
        <v>18694</v>
      </c>
      <c r="M648" s="153" t="s">
        <v>509</v>
      </c>
      <c r="N648" s="153" t="s">
        <v>509</v>
      </c>
      <c r="O648" s="152">
        <v>1.5E-3</v>
      </c>
      <c r="P648" s="153" t="s">
        <v>18693</v>
      </c>
      <c r="Q648" s="153" t="s">
        <v>18692</v>
      </c>
      <c r="R648" s="153" t="s">
        <v>18673</v>
      </c>
      <c r="S648" s="152">
        <v>1.0029999999999999</v>
      </c>
      <c r="T648" s="153" t="s">
        <v>18681</v>
      </c>
      <c r="U648" s="153" t="s">
        <v>18680</v>
      </c>
      <c r="V648" s="152">
        <v>2014</v>
      </c>
      <c r="W648" s="153" t="s">
        <v>18679</v>
      </c>
      <c r="AA648" s="153" t="s">
        <v>18691</v>
      </c>
      <c r="AB648" s="153" t="s">
        <v>18690</v>
      </c>
      <c r="AC648" s="153" t="s">
        <v>18676</v>
      </c>
      <c r="AD648" s="153" t="s">
        <v>18675</v>
      </c>
      <c r="AE648" s="153" t="s">
        <v>18674</v>
      </c>
      <c r="AF648" s="153" t="s">
        <v>18673</v>
      </c>
      <c r="AG648" s="152">
        <v>2.9999999999999997E-4</v>
      </c>
      <c r="AH648" s="153" t="s">
        <v>12212</v>
      </c>
      <c r="AI648" s="152">
        <v>2014</v>
      </c>
      <c r="AJ648" s="151">
        <v>41760</v>
      </c>
      <c r="AK648" s="147"/>
      <c r="AL648" s="148">
        <f t="shared" si="10"/>
        <v>3.8356164383561642</v>
      </c>
    </row>
    <row r="649" spans="1:38" x14ac:dyDescent="0.25">
      <c r="A649" s="152">
        <v>692538</v>
      </c>
      <c r="B649" s="152">
        <v>185632</v>
      </c>
      <c r="C649" s="152">
        <v>152974</v>
      </c>
      <c r="D649" s="152">
        <v>52383</v>
      </c>
      <c r="E649" s="153" t="s">
        <v>19019</v>
      </c>
      <c r="F649" s="153" t="s">
        <v>19018</v>
      </c>
      <c r="G649" s="152">
        <v>12</v>
      </c>
      <c r="H649" s="153" t="s">
        <v>18687</v>
      </c>
      <c r="I649" s="154" t="s">
        <v>18695</v>
      </c>
      <c r="J649" s="153" t="s">
        <v>19017</v>
      </c>
      <c r="K649" s="152">
        <v>1</v>
      </c>
      <c r="L649" s="153" t="s">
        <v>19016</v>
      </c>
      <c r="M649" s="153" t="s">
        <v>509</v>
      </c>
      <c r="N649" s="153" t="s">
        <v>509</v>
      </c>
      <c r="O649" s="152">
        <v>1.5E-3</v>
      </c>
      <c r="P649" s="153" t="s">
        <v>18707</v>
      </c>
      <c r="Q649" s="153" t="s">
        <v>18706</v>
      </c>
      <c r="R649" s="153" t="s">
        <v>18673</v>
      </c>
      <c r="S649" s="152">
        <v>0.21</v>
      </c>
      <c r="T649" s="153" t="s">
        <v>18681</v>
      </c>
      <c r="U649" s="153" t="s">
        <v>18680</v>
      </c>
      <c r="V649" s="152">
        <v>2014</v>
      </c>
      <c r="W649" s="153" t="s">
        <v>18679</v>
      </c>
      <c r="AA649" s="153" t="s">
        <v>18691</v>
      </c>
      <c r="AB649" s="153" t="s">
        <v>18690</v>
      </c>
      <c r="AC649" s="153" t="s">
        <v>18676</v>
      </c>
      <c r="AD649" s="153" t="s">
        <v>18675</v>
      </c>
      <c r="AE649" s="153" t="s">
        <v>18674</v>
      </c>
      <c r="AF649" s="153" t="s">
        <v>18673</v>
      </c>
      <c r="AG649" s="152">
        <v>1E-4</v>
      </c>
      <c r="AH649" s="153" t="s">
        <v>12212</v>
      </c>
      <c r="AI649" s="152">
        <v>2014</v>
      </c>
      <c r="AJ649" s="151">
        <v>38777</v>
      </c>
      <c r="AK649" s="147"/>
      <c r="AL649" s="148">
        <f t="shared" si="10"/>
        <v>12.008219178082191</v>
      </c>
    </row>
    <row r="650" spans="1:38" x14ac:dyDescent="0.25">
      <c r="A650" s="152">
        <v>682030</v>
      </c>
      <c r="B650" s="152">
        <v>185960</v>
      </c>
      <c r="C650" s="152">
        <v>153264</v>
      </c>
      <c r="D650" s="152">
        <v>466094</v>
      </c>
      <c r="E650" s="153" t="s">
        <v>19780</v>
      </c>
      <c r="F650" s="153" t="s">
        <v>19779</v>
      </c>
      <c r="G650" s="152">
        <v>6</v>
      </c>
      <c r="H650" s="153" t="s">
        <v>18687</v>
      </c>
      <c r="I650" s="154" t="s">
        <v>18695</v>
      </c>
      <c r="J650" s="153" t="s">
        <v>19327</v>
      </c>
      <c r="K650" s="152">
        <v>1</v>
      </c>
      <c r="L650" s="153" t="s">
        <v>18866</v>
      </c>
      <c r="M650" s="153" t="s">
        <v>509</v>
      </c>
      <c r="N650" s="153" t="s">
        <v>509</v>
      </c>
      <c r="O650" s="152">
        <v>1.5E-3</v>
      </c>
      <c r="P650" s="153" t="s">
        <v>18707</v>
      </c>
      <c r="Q650" s="153" t="s">
        <v>18706</v>
      </c>
      <c r="R650" s="153" t="s">
        <v>18673</v>
      </c>
      <c r="S650" s="152">
        <v>2.093</v>
      </c>
      <c r="T650" s="153" t="s">
        <v>18681</v>
      </c>
      <c r="U650" s="153" t="s">
        <v>18680</v>
      </c>
      <c r="V650" s="152">
        <v>2013</v>
      </c>
      <c r="W650" s="153" t="s">
        <v>18679</v>
      </c>
      <c r="AA650" s="153" t="s">
        <v>18691</v>
      </c>
      <c r="AB650" s="153" t="s">
        <v>18690</v>
      </c>
      <c r="AC650" s="153" t="s">
        <v>18676</v>
      </c>
      <c r="AD650" s="153" t="s">
        <v>18675</v>
      </c>
      <c r="AE650" s="153" t="s">
        <v>18674</v>
      </c>
      <c r="AF650" s="153" t="s">
        <v>18673</v>
      </c>
      <c r="AG650" s="152">
        <v>1.47E-2</v>
      </c>
      <c r="AH650" s="153" t="s">
        <v>12212</v>
      </c>
      <c r="AI650" s="152">
        <v>2013</v>
      </c>
      <c r="AJ650" s="151">
        <v>33970</v>
      </c>
      <c r="AK650" s="147"/>
      <c r="AL650" s="148">
        <f t="shared" si="10"/>
        <v>25.17808219178082</v>
      </c>
    </row>
    <row r="651" spans="1:38" x14ac:dyDescent="0.25">
      <c r="A651" s="152">
        <v>682045</v>
      </c>
      <c r="B651" s="152">
        <v>191152</v>
      </c>
      <c r="C651" s="152">
        <v>157367</v>
      </c>
      <c r="D651" s="152">
        <v>466094</v>
      </c>
      <c r="E651" s="153" t="s">
        <v>19780</v>
      </c>
      <c r="F651" s="153" t="s">
        <v>19779</v>
      </c>
      <c r="G651" s="152">
        <v>13</v>
      </c>
      <c r="H651" s="153" t="s">
        <v>18687</v>
      </c>
      <c r="I651" s="154" t="s">
        <v>18695</v>
      </c>
      <c r="J651" s="153" t="s">
        <v>19778</v>
      </c>
      <c r="K651" s="152">
        <v>1</v>
      </c>
      <c r="L651" s="153" t="s">
        <v>18866</v>
      </c>
      <c r="M651" s="153" t="s">
        <v>509</v>
      </c>
      <c r="N651" s="153" t="s">
        <v>509</v>
      </c>
      <c r="O651" s="152">
        <v>1.5E-3</v>
      </c>
      <c r="P651" s="153" t="s">
        <v>18707</v>
      </c>
      <c r="Q651" s="153" t="s">
        <v>18706</v>
      </c>
      <c r="R651" s="153" t="s">
        <v>18673</v>
      </c>
      <c r="S651" s="152">
        <v>0.16800000000000001</v>
      </c>
      <c r="T651" s="153" t="s">
        <v>18681</v>
      </c>
      <c r="U651" s="153" t="s">
        <v>18680</v>
      </c>
      <c r="V651" s="152">
        <v>2013</v>
      </c>
      <c r="W651" s="153" t="s">
        <v>18679</v>
      </c>
      <c r="AA651" s="153" t="s">
        <v>18691</v>
      </c>
      <c r="AB651" s="153" t="s">
        <v>18690</v>
      </c>
      <c r="AC651" s="153" t="s">
        <v>18676</v>
      </c>
      <c r="AD651" s="153" t="s">
        <v>18675</v>
      </c>
      <c r="AE651" s="153" t="s">
        <v>18674</v>
      </c>
      <c r="AF651" s="153" t="s">
        <v>18673</v>
      </c>
      <c r="AG651" s="152">
        <v>1.1999999999999999E-3</v>
      </c>
      <c r="AH651" s="153" t="s">
        <v>12212</v>
      </c>
      <c r="AI651" s="152">
        <v>2013</v>
      </c>
      <c r="AJ651" s="151">
        <v>39862</v>
      </c>
      <c r="AK651" s="147"/>
      <c r="AL651" s="148">
        <f t="shared" si="10"/>
        <v>9.0356164383561648</v>
      </c>
    </row>
    <row r="652" spans="1:38" x14ac:dyDescent="0.25">
      <c r="A652" s="152">
        <v>747668</v>
      </c>
      <c r="B652" s="152">
        <v>148101</v>
      </c>
      <c r="C652" s="152">
        <v>122177</v>
      </c>
      <c r="D652" s="152">
        <v>51109</v>
      </c>
      <c r="E652" s="153" t="s">
        <v>20716</v>
      </c>
      <c r="F652" s="153" t="s">
        <v>20715</v>
      </c>
      <c r="G652" s="152">
        <v>3</v>
      </c>
      <c r="H652" s="153" t="s">
        <v>18687</v>
      </c>
      <c r="I652" s="154" t="s">
        <v>18695</v>
      </c>
      <c r="J652" s="153" t="s">
        <v>21191</v>
      </c>
      <c r="K652" s="152">
        <v>1</v>
      </c>
      <c r="L652" s="153" t="s">
        <v>21190</v>
      </c>
      <c r="M652" s="153" t="s">
        <v>509</v>
      </c>
      <c r="N652" s="153" t="s">
        <v>509</v>
      </c>
      <c r="O652" s="152">
        <v>1.5E-3</v>
      </c>
      <c r="P652" s="153" t="s">
        <v>18693</v>
      </c>
      <c r="Q652" s="153" t="s">
        <v>18692</v>
      </c>
      <c r="R652" s="153" t="s">
        <v>18673</v>
      </c>
      <c r="S652" s="152">
        <v>0.67520000000000002</v>
      </c>
      <c r="T652" s="153" t="s">
        <v>18681</v>
      </c>
      <c r="U652" s="153" t="s">
        <v>18680</v>
      </c>
      <c r="V652" s="152">
        <v>2015</v>
      </c>
      <c r="W652" s="153" t="s">
        <v>18679</v>
      </c>
      <c r="AA652" s="153" t="s">
        <v>19669</v>
      </c>
      <c r="AB652" s="153" t="s">
        <v>19668</v>
      </c>
      <c r="AC652" s="153" t="s">
        <v>18676</v>
      </c>
      <c r="AD652" s="153" t="s">
        <v>18675</v>
      </c>
      <c r="AE652" s="153" t="s">
        <v>18674</v>
      </c>
      <c r="AF652" s="153" t="s">
        <v>18673</v>
      </c>
      <c r="AG652" s="152">
        <v>1.43E-2</v>
      </c>
      <c r="AH652" s="153" t="s">
        <v>12212</v>
      </c>
      <c r="AI652" s="152">
        <v>2015</v>
      </c>
      <c r="AJ652" s="151">
        <v>33604</v>
      </c>
      <c r="AK652" s="147"/>
      <c r="AL652" s="148">
        <f t="shared" si="10"/>
        <v>26.18082191780822</v>
      </c>
    </row>
    <row r="653" spans="1:38" x14ac:dyDescent="0.25">
      <c r="A653" s="152">
        <v>746019</v>
      </c>
      <c r="B653" s="152">
        <v>197109</v>
      </c>
      <c r="C653" s="152">
        <v>162036</v>
      </c>
      <c r="D653" s="152">
        <v>328776</v>
      </c>
      <c r="E653" s="153" t="s">
        <v>18869</v>
      </c>
      <c r="F653" s="153" t="s">
        <v>18868</v>
      </c>
      <c r="G653" s="152">
        <v>5</v>
      </c>
      <c r="H653" s="153" t="s">
        <v>18687</v>
      </c>
      <c r="I653" s="154" t="s">
        <v>18695</v>
      </c>
      <c r="J653" s="153" t="s">
        <v>19483</v>
      </c>
      <c r="K653" s="152">
        <v>1</v>
      </c>
      <c r="L653" s="153" t="s">
        <v>18866</v>
      </c>
      <c r="M653" s="153" t="s">
        <v>509</v>
      </c>
      <c r="N653" s="153" t="s">
        <v>509</v>
      </c>
      <c r="O653" s="152">
        <v>1.5E-3</v>
      </c>
      <c r="P653" s="153" t="s">
        <v>18693</v>
      </c>
      <c r="Q653" s="153" t="s">
        <v>18692</v>
      </c>
      <c r="R653" s="153" t="s">
        <v>18673</v>
      </c>
      <c r="S653" s="152">
        <v>0.24</v>
      </c>
      <c r="T653" s="153" t="s">
        <v>18681</v>
      </c>
      <c r="U653" s="153" t="s">
        <v>18680</v>
      </c>
      <c r="V653" s="152">
        <v>2015</v>
      </c>
      <c r="W653" s="153" t="s">
        <v>18679</v>
      </c>
      <c r="AA653" s="153" t="s">
        <v>18865</v>
      </c>
      <c r="AB653" s="153" t="s">
        <v>18864</v>
      </c>
      <c r="AC653" s="153" t="s">
        <v>18676</v>
      </c>
      <c r="AD653" s="153" t="s">
        <v>18675</v>
      </c>
      <c r="AE653" s="153" t="s">
        <v>18674</v>
      </c>
      <c r="AF653" s="153" t="s">
        <v>18673</v>
      </c>
      <c r="AG653" s="152">
        <v>6.9999999999999999E-4</v>
      </c>
      <c r="AH653" s="153" t="s">
        <v>12212</v>
      </c>
      <c r="AI653" s="152">
        <v>2015</v>
      </c>
      <c r="AJ653" s="151">
        <v>36707</v>
      </c>
      <c r="AK653" s="147"/>
      <c r="AL653" s="148">
        <f t="shared" si="10"/>
        <v>17.67945205479452</v>
      </c>
    </row>
    <row r="654" spans="1:38" x14ac:dyDescent="0.25">
      <c r="A654" s="152">
        <v>746024</v>
      </c>
      <c r="B654" s="152">
        <v>197110</v>
      </c>
      <c r="C654" s="152">
        <v>162037</v>
      </c>
      <c r="D654" s="152">
        <v>328776</v>
      </c>
      <c r="E654" s="153" t="s">
        <v>18869</v>
      </c>
      <c r="F654" s="153" t="s">
        <v>18868</v>
      </c>
      <c r="G654" s="152">
        <v>6</v>
      </c>
      <c r="H654" s="153" t="s">
        <v>18687</v>
      </c>
      <c r="I654" s="154" t="s">
        <v>18695</v>
      </c>
      <c r="J654" s="153" t="s">
        <v>19482</v>
      </c>
      <c r="K654" s="152">
        <v>1</v>
      </c>
      <c r="L654" s="153" t="s">
        <v>18866</v>
      </c>
      <c r="M654" s="153" t="s">
        <v>509</v>
      </c>
      <c r="N654" s="153" t="s">
        <v>509</v>
      </c>
      <c r="O654" s="152">
        <v>1.5E-3</v>
      </c>
      <c r="P654" s="153" t="s">
        <v>18693</v>
      </c>
      <c r="Q654" s="153" t="s">
        <v>18692</v>
      </c>
      <c r="R654" s="153" t="s">
        <v>18673</v>
      </c>
      <c r="S654" s="152">
        <v>0.24</v>
      </c>
      <c r="T654" s="153" t="s">
        <v>18681</v>
      </c>
      <c r="U654" s="153" t="s">
        <v>18680</v>
      </c>
      <c r="V654" s="152">
        <v>2015</v>
      </c>
      <c r="W654" s="153" t="s">
        <v>18679</v>
      </c>
      <c r="AA654" s="153" t="s">
        <v>18865</v>
      </c>
      <c r="AB654" s="153" t="s">
        <v>18864</v>
      </c>
      <c r="AC654" s="153" t="s">
        <v>18676</v>
      </c>
      <c r="AD654" s="153" t="s">
        <v>18675</v>
      </c>
      <c r="AE654" s="153" t="s">
        <v>18674</v>
      </c>
      <c r="AF654" s="153" t="s">
        <v>18673</v>
      </c>
      <c r="AG654" s="152">
        <v>6.9999999999999999E-4</v>
      </c>
      <c r="AH654" s="153" t="s">
        <v>12212</v>
      </c>
      <c r="AI654" s="152">
        <v>2015</v>
      </c>
      <c r="AJ654" s="151">
        <v>36707</v>
      </c>
      <c r="AK654" s="147"/>
      <c r="AL654" s="148">
        <f t="shared" si="10"/>
        <v>17.67945205479452</v>
      </c>
    </row>
    <row r="655" spans="1:38" x14ac:dyDescent="0.25">
      <c r="A655" s="152">
        <v>746029</v>
      </c>
      <c r="B655" s="152">
        <v>197111</v>
      </c>
      <c r="C655" s="152">
        <v>162038</v>
      </c>
      <c r="D655" s="152">
        <v>328776</v>
      </c>
      <c r="E655" s="153" t="s">
        <v>18869</v>
      </c>
      <c r="F655" s="153" t="s">
        <v>18868</v>
      </c>
      <c r="G655" s="152">
        <v>7</v>
      </c>
      <c r="H655" s="153" t="s">
        <v>18687</v>
      </c>
      <c r="I655" s="154" t="s">
        <v>18695</v>
      </c>
      <c r="J655" s="153" t="s">
        <v>19481</v>
      </c>
      <c r="K655" s="152">
        <v>1</v>
      </c>
      <c r="L655" s="153" t="s">
        <v>18778</v>
      </c>
      <c r="M655" s="153" t="s">
        <v>509</v>
      </c>
      <c r="N655" s="153" t="s">
        <v>509</v>
      </c>
      <c r="O655" s="152">
        <v>1.5E-3</v>
      </c>
      <c r="P655" s="153" t="s">
        <v>18693</v>
      </c>
      <c r="Q655" s="153" t="s">
        <v>18692</v>
      </c>
      <c r="R655" s="153" t="s">
        <v>18673</v>
      </c>
      <c r="S655" s="152">
        <v>0.24</v>
      </c>
      <c r="T655" s="153" t="s">
        <v>18681</v>
      </c>
      <c r="U655" s="153" t="s">
        <v>18680</v>
      </c>
      <c r="V655" s="152">
        <v>2015</v>
      </c>
      <c r="W655" s="153" t="s">
        <v>18679</v>
      </c>
      <c r="AA655" s="153" t="s">
        <v>18865</v>
      </c>
      <c r="AB655" s="153" t="s">
        <v>18864</v>
      </c>
      <c r="AC655" s="153" t="s">
        <v>18676</v>
      </c>
      <c r="AD655" s="153" t="s">
        <v>18675</v>
      </c>
      <c r="AE655" s="153" t="s">
        <v>18674</v>
      </c>
      <c r="AF655" s="153" t="s">
        <v>18673</v>
      </c>
      <c r="AG655" s="152">
        <v>6.9999999999999999E-4</v>
      </c>
      <c r="AH655" s="153" t="s">
        <v>12212</v>
      </c>
      <c r="AI655" s="152">
        <v>2015</v>
      </c>
      <c r="AJ655" s="151">
        <v>36707</v>
      </c>
      <c r="AK655" s="147"/>
      <c r="AL655" s="148">
        <f t="shared" si="10"/>
        <v>17.67945205479452</v>
      </c>
    </row>
    <row r="656" spans="1:38" x14ac:dyDescent="0.25">
      <c r="A656" s="152">
        <v>746014</v>
      </c>
      <c r="B656" s="152">
        <v>186714</v>
      </c>
      <c r="C656" s="152">
        <v>153898</v>
      </c>
      <c r="D656" s="152">
        <v>328776</v>
      </c>
      <c r="E656" s="153" t="s">
        <v>18869</v>
      </c>
      <c r="F656" s="153" t="s">
        <v>18868</v>
      </c>
      <c r="G656" s="152">
        <v>1</v>
      </c>
      <c r="H656" s="153" t="s">
        <v>18687</v>
      </c>
      <c r="I656" s="154" t="s">
        <v>18695</v>
      </c>
      <c r="J656" s="153" t="s">
        <v>18867</v>
      </c>
      <c r="K656" s="152">
        <v>1</v>
      </c>
      <c r="L656" s="153" t="s">
        <v>18866</v>
      </c>
      <c r="M656" s="153" t="s">
        <v>509</v>
      </c>
      <c r="N656" s="153" t="s">
        <v>509</v>
      </c>
      <c r="O656" s="152">
        <v>1.5E-3</v>
      </c>
      <c r="P656" s="153" t="s">
        <v>18707</v>
      </c>
      <c r="Q656" s="153" t="s">
        <v>18706</v>
      </c>
      <c r="R656" s="153" t="s">
        <v>18673</v>
      </c>
      <c r="S656" s="152">
        <v>0.16750000000000001</v>
      </c>
      <c r="T656" s="153" t="s">
        <v>18681</v>
      </c>
      <c r="U656" s="153" t="s">
        <v>18680</v>
      </c>
      <c r="V656" s="152">
        <v>2015</v>
      </c>
      <c r="W656" s="153" t="s">
        <v>18679</v>
      </c>
      <c r="AA656" s="153" t="s">
        <v>18865</v>
      </c>
      <c r="AB656" s="153" t="s">
        <v>18864</v>
      </c>
      <c r="AC656" s="153" t="s">
        <v>18676</v>
      </c>
      <c r="AD656" s="153" t="s">
        <v>18675</v>
      </c>
      <c r="AE656" s="153" t="s">
        <v>18674</v>
      </c>
      <c r="AF656" s="153" t="s">
        <v>18673</v>
      </c>
      <c r="AG656" s="152">
        <v>0</v>
      </c>
      <c r="AH656" s="153" t="s">
        <v>12212</v>
      </c>
      <c r="AI656" s="152">
        <v>2015</v>
      </c>
      <c r="AJ656" s="151">
        <v>36501</v>
      </c>
      <c r="AK656" s="147"/>
      <c r="AL656" s="148">
        <f t="shared" si="10"/>
        <v>18.243835616438357</v>
      </c>
    </row>
    <row r="657" spans="1:38" x14ac:dyDescent="0.25">
      <c r="A657" s="152">
        <v>717503</v>
      </c>
      <c r="B657" s="152">
        <v>196101</v>
      </c>
      <c r="C657" s="152">
        <v>161195</v>
      </c>
      <c r="D657" s="152">
        <v>52633</v>
      </c>
      <c r="E657" s="153" t="s">
        <v>19157</v>
      </c>
      <c r="F657" s="153" t="s">
        <v>19156</v>
      </c>
      <c r="G657" s="152">
        <v>24</v>
      </c>
      <c r="H657" s="153" t="s">
        <v>18687</v>
      </c>
      <c r="I657" s="154" t="s">
        <v>18695</v>
      </c>
      <c r="J657" s="153" t="s">
        <v>20810</v>
      </c>
      <c r="K657" s="152">
        <v>1</v>
      </c>
      <c r="L657" s="153" t="s">
        <v>509</v>
      </c>
      <c r="M657" s="153" t="s">
        <v>509</v>
      </c>
      <c r="N657" s="153" t="s">
        <v>509</v>
      </c>
      <c r="O657" s="152">
        <v>1.5E-3</v>
      </c>
      <c r="P657" s="153" t="s">
        <v>18693</v>
      </c>
      <c r="Q657" s="153" t="s">
        <v>18692</v>
      </c>
      <c r="R657" s="153" t="s">
        <v>18673</v>
      </c>
      <c r="S657" s="152">
        <v>0.318</v>
      </c>
      <c r="T657" s="153" t="s">
        <v>18681</v>
      </c>
      <c r="U657" s="153" t="s">
        <v>18680</v>
      </c>
      <c r="V657" s="152">
        <v>2014</v>
      </c>
      <c r="W657" s="153" t="s">
        <v>18679</v>
      </c>
      <c r="AA657" s="153" t="s">
        <v>18678</v>
      </c>
      <c r="AB657" s="153" t="s">
        <v>18677</v>
      </c>
      <c r="AC657" s="153" t="s">
        <v>18676</v>
      </c>
      <c r="AD657" s="153" t="s">
        <v>18675</v>
      </c>
      <c r="AE657" s="153" t="s">
        <v>18674</v>
      </c>
      <c r="AF657" s="153" t="s">
        <v>18673</v>
      </c>
      <c r="AG657" s="152">
        <v>6.7999999999999996E-3</v>
      </c>
      <c r="AH657" s="153" t="s">
        <v>12212</v>
      </c>
      <c r="AI657" s="152">
        <v>2014</v>
      </c>
      <c r="AJ657" s="151">
        <v>41639</v>
      </c>
      <c r="AK657" s="147"/>
      <c r="AL657" s="148">
        <f t="shared" si="10"/>
        <v>4.1671232876712327</v>
      </c>
    </row>
    <row r="658" spans="1:38" x14ac:dyDescent="0.25">
      <c r="A658" s="152">
        <v>717464</v>
      </c>
      <c r="B658" s="152">
        <v>187907</v>
      </c>
      <c r="C658" s="152">
        <v>154911</v>
      </c>
      <c r="D658" s="152">
        <v>52633</v>
      </c>
      <c r="E658" s="153" t="s">
        <v>19157</v>
      </c>
      <c r="F658" s="153" t="s">
        <v>19156</v>
      </c>
      <c r="G658" s="152">
        <v>22</v>
      </c>
      <c r="H658" s="153" t="s">
        <v>18687</v>
      </c>
      <c r="I658" s="154" t="s">
        <v>18695</v>
      </c>
      <c r="J658" s="153" t="s">
        <v>19155</v>
      </c>
      <c r="K658" s="152">
        <v>1</v>
      </c>
      <c r="L658" s="153" t="s">
        <v>19154</v>
      </c>
      <c r="M658" s="153" t="s">
        <v>509</v>
      </c>
      <c r="N658" s="153" t="s">
        <v>509</v>
      </c>
      <c r="O658" s="152">
        <v>1.5E-3</v>
      </c>
      <c r="P658" s="153" t="s">
        <v>18693</v>
      </c>
      <c r="Q658" s="153" t="s">
        <v>18692</v>
      </c>
      <c r="R658" s="153" t="s">
        <v>18673</v>
      </c>
      <c r="S658" s="152">
        <v>1.2E-2</v>
      </c>
      <c r="T658" s="153" t="s">
        <v>18681</v>
      </c>
      <c r="U658" s="153" t="s">
        <v>18680</v>
      </c>
      <c r="V658" s="152">
        <v>2014</v>
      </c>
      <c r="W658" s="153" t="s">
        <v>18679</v>
      </c>
      <c r="AA658" s="153" t="s">
        <v>18678</v>
      </c>
      <c r="AB658" s="153" t="s">
        <v>18677</v>
      </c>
      <c r="AC658" s="153" t="s">
        <v>18676</v>
      </c>
      <c r="AD658" s="153" t="s">
        <v>18675</v>
      </c>
      <c r="AE658" s="153" t="s">
        <v>18674</v>
      </c>
      <c r="AF658" s="153" t="s">
        <v>18673</v>
      </c>
      <c r="AG658" s="152">
        <v>2.9999999999999997E-4</v>
      </c>
      <c r="AH658" s="153" t="s">
        <v>12212</v>
      </c>
      <c r="AI658" s="152">
        <v>2014</v>
      </c>
      <c r="AJ658" s="151">
        <v>37133</v>
      </c>
      <c r="AK658" s="147"/>
      <c r="AL658" s="148">
        <f t="shared" si="10"/>
        <v>16.512328767123286</v>
      </c>
    </row>
    <row r="659" spans="1:38" x14ac:dyDescent="0.25">
      <c r="A659" s="152">
        <v>742865</v>
      </c>
      <c r="B659" s="152">
        <v>169668</v>
      </c>
      <c r="C659" s="152">
        <v>143909</v>
      </c>
      <c r="D659" s="152">
        <v>53607</v>
      </c>
      <c r="E659" s="153" t="s">
        <v>19279</v>
      </c>
      <c r="F659" s="153" t="s">
        <v>19278</v>
      </c>
      <c r="G659" s="152">
        <v>6</v>
      </c>
      <c r="H659" s="153" t="s">
        <v>18687</v>
      </c>
      <c r="I659" s="154" t="s">
        <v>18695</v>
      </c>
      <c r="J659" s="153" t="s">
        <v>21323</v>
      </c>
      <c r="K659" s="152">
        <v>1</v>
      </c>
      <c r="L659" s="153" t="s">
        <v>21322</v>
      </c>
      <c r="M659" s="153" t="s">
        <v>509</v>
      </c>
      <c r="N659" s="153" t="s">
        <v>509</v>
      </c>
      <c r="O659" s="152">
        <v>1.5E-3</v>
      </c>
      <c r="P659" s="153" t="s">
        <v>18693</v>
      </c>
      <c r="Q659" s="153" t="s">
        <v>18692</v>
      </c>
      <c r="R659" s="153" t="s">
        <v>18673</v>
      </c>
      <c r="S659" s="152">
        <v>0.86870000000000003</v>
      </c>
      <c r="T659" s="153" t="s">
        <v>18681</v>
      </c>
      <c r="U659" s="153" t="s">
        <v>18680</v>
      </c>
      <c r="V659" s="152">
        <v>2015</v>
      </c>
      <c r="W659" s="153" t="s">
        <v>18679</v>
      </c>
      <c r="AA659" s="153" t="s">
        <v>18691</v>
      </c>
      <c r="AB659" s="153" t="s">
        <v>18690</v>
      </c>
      <c r="AC659" s="153" t="s">
        <v>18676</v>
      </c>
      <c r="AD659" s="153" t="s">
        <v>18675</v>
      </c>
      <c r="AE659" s="153" t="s">
        <v>18674</v>
      </c>
      <c r="AF659" s="153" t="s">
        <v>18673</v>
      </c>
      <c r="AG659" s="152">
        <v>1.8499999999999999E-2</v>
      </c>
      <c r="AH659" s="153" t="s">
        <v>12212</v>
      </c>
      <c r="AI659" s="152">
        <v>2015</v>
      </c>
      <c r="AJ659" s="151">
        <v>33512</v>
      </c>
      <c r="AK659" s="147"/>
      <c r="AL659" s="148">
        <f t="shared" si="10"/>
        <v>26.432876712328767</v>
      </c>
    </row>
    <row r="660" spans="1:38" x14ac:dyDescent="0.25">
      <c r="A660" s="152">
        <v>742870</v>
      </c>
      <c r="B660" s="152">
        <v>169667</v>
      </c>
      <c r="C660" s="152">
        <v>143908</v>
      </c>
      <c r="D660" s="152">
        <v>53607</v>
      </c>
      <c r="E660" s="153" t="s">
        <v>19279</v>
      </c>
      <c r="F660" s="153" t="s">
        <v>19278</v>
      </c>
      <c r="G660" s="152">
        <v>5</v>
      </c>
      <c r="H660" s="153" t="s">
        <v>18687</v>
      </c>
      <c r="I660" s="154" t="s">
        <v>18695</v>
      </c>
      <c r="J660" s="153" t="s">
        <v>21220</v>
      </c>
      <c r="K660" s="152">
        <v>1</v>
      </c>
      <c r="L660" s="153" t="s">
        <v>21219</v>
      </c>
      <c r="M660" s="153" t="s">
        <v>509</v>
      </c>
      <c r="N660" s="153" t="s">
        <v>509</v>
      </c>
      <c r="O660" s="152">
        <v>1.5E-3</v>
      </c>
      <c r="P660" s="153" t="s">
        <v>18693</v>
      </c>
      <c r="Q660" s="153" t="s">
        <v>18692</v>
      </c>
      <c r="R660" s="153" t="s">
        <v>18673</v>
      </c>
      <c r="S660" s="152">
        <v>0.70650000000000002</v>
      </c>
      <c r="T660" s="153" t="s">
        <v>18681</v>
      </c>
      <c r="U660" s="153" t="s">
        <v>18680</v>
      </c>
      <c r="V660" s="152">
        <v>2015</v>
      </c>
      <c r="W660" s="153" t="s">
        <v>18679</v>
      </c>
      <c r="AA660" s="153" t="s">
        <v>18691</v>
      </c>
      <c r="AB660" s="153" t="s">
        <v>18690</v>
      </c>
      <c r="AC660" s="153" t="s">
        <v>18676</v>
      </c>
      <c r="AD660" s="153" t="s">
        <v>18675</v>
      </c>
      <c r="AE660" s="153" t="s">
        <v>18674</v>
      </c>
      <c r="AF660" s="153" t="s">
        <v>18673</v>
      </c>
      <c r="AG660" s="152">
        <v>1.4999999999999999E-2</v>
      </c>
      <c r="AH660" s="153" t="s">
        <v>12212</v>
      </c>
      <c r="AI660" s="152">
        <v>2015</v>
      </c>
      <c r="AJ660" s="151">
        <v>25296</v>
      </c>
      <c r="AK660" s="147"/>
      <c r="AL660" s="148">
        <f t="shared" si="10"/>
        <v>48.942465753424656</v>
      </c>
    </row>
    <row r="661" spans="1:38" x14ac:dyDescent="0.25">
      <c r="A661" s="152">
        <v>670719</v>
      </c>
      <c r="B661" s="152">
        <v>185097</v>
      </c>
      <c r="C661" s="152">
        <v>152588</v>
      </c>
      <c r="D661" s="152">
        <v>424984</v>
      </c>
      <c r="E661" s="153" t="s">
        <v>21468</v>
      </c>
      <c r="F661" s="153" t="s">
        <v>21467</v>
      </c>
      <c r="G661" s="152">
        <v>1</v>
      </c>
      <c r="H661" s="153" t="s">
        <v>18687</v>
      </c>
      <c r="I661" s="153" t="s">
        <v>18695</v>
      </c>
      <c r="J661" s="153" t="s">
        <v>21466</v>
      </c>
      <c r="K661" s="152">
        <v>1</v>
      </c>
      <c r="L661" s="153" t="s">
        <v>18694</v>
      </c>
      <c r="M661" s="153" t="s">
        <v>509</v>
      </c>
      <c r="N661" s="153" t="s">
        <v>509</v>
      </c>
      <c r="O661" s="152">
        <v>0</v>
      </c>
      <c r="P661" s="153" t="s">
        <v>18707</v>
      </c>
      <c r="Q661" s="153" t="s">
        <v>18706</v>
      </c>
      <c r="R661" s="153" t="s">
        <v>18673</v>
      </c>
      <c r="S661" s="152">
        <v>1.5132000000000001</v>
      </c>
      <c r="T661" s="153" t="s">
        <v>18681</v>
      </c>
      <c r="U661" s="153" t="s">
        <v>18680</v>
      </c>
      <c r="V661" s="152">
        <v>2013</v>
      </c>
      <c r="W661" s="153" t="s">
        <v>18679</v>
      </c>
      <c r="AA661" s="153" t="s">
        <v>19235</v>
      </c>
      <c r="AB661" s="153" t="s">
        <v>19234</v>
      </c>
      <c r="AC661" s="153" t="s">
        <v>18676</v>
      </c>
      <c r="AD661" s="153" t="s">
        <v>18675</v>
      </c>
      <c r="AE661" s="153" t="s">
        <v>18674</v>
      </c>
      <c r="AF661" s="153" t="s">
        <v>18673</v>
      </c>
      <c r="AG661" s="152">
        <v>1.06E-2</v>
      </c>
      <c r="AH661" s="153" t="s">
        <v>12212</v>
      </c>
      <c r="AI661" s="152">
        <v>2013</v>
      </c>
      <c r="AJ661" s="151">
        <v>38811</v>
      </c>
      <c r="AK661" s="147"/>
      <c r="AL661" s="148">
        <f t="shared" si="10"/>
        <v>11.915068493150685</v>
      </c>
    </row>
    <row r="662" spans="1:38" x14ac:dyDescent="0.25">
      <c r="A662" s="152">
        <v>712968</v>
      </c>
      <c r="B662" s="152">
        <v>192982</v>
      </c>
      <c r="C662" s="152">
        <v>158666</v>
      </c>
      <c r="D662" s="152">
        <v>52761</v>
      </c>
      <c r="E662" s="153" t="s">
        <v>21310</v>
      </c>
      <c r="F662" s="153" t="s">
        <v>21309</v>
      </c>
      <c r="G662" s="152">
        <v>2</v>
      </c>
      <c r="H662" s="153" t="s">
        <v>18687</v>
      </c>
      <c r="I662" s="154" t="s">
        <v>18695</v>
      </c>
      <c r="J662" s="153" t="s">
        <v>21308</v>
      </c>
      <c r="K662" s="152">
        <v>1</v>
      </c>
      <c r="L662" s="153" t="s">
        <v>509</v>
      </c>
      <c r="M662" s="153" t="s">
        <v>509</v>
      </c>
      <c r="N662" s="153" t="s">
        <v>509</v>
      </c>
      <c r="O662" s="152">
        <v>1.5E-3</v>
      </c>
      <c r="P662" s="153" t="s">
        <v>18693</v>
      </c>
      <c r="Q662" s="153" t="s">
        <v>18692</v>
      </c>
      <c r="R662" s="153" t="s">
        <v>18673</v>
      </c>
      <c r="S662" s="152">
        <v>0.85</v>
      </c>
      <c r="T662" s="153" t="s">
        <v>18681</v>
      </c>
      <c r="U662" s="153" t="s">
        <v>18680</v>
      </c>
      <c r="V662" s="152">
        <v>2014</v>
      </c>
      <c r="W662" s="153" t="s">
        <v>18679</v>
      </c>
      <c r="AA662" s="153" t="s">
        <v>18731</v>
      </c>
      <c r="AB662" s="153" t="s">
        <v>18730</v>
      </c>
      <c r="AC662" s="153" t="s">
        <v>18676</v>
      </c>
      <c r="AD662" s="153" t="s">
        <v>18675</v>
      </c>
      <c r="AE662" s="153" t="s">
        <v>18674</v>
      </c>
      <c r="AF662" s="153" t="s">
        <v>18673</v>
      </c>
      <c r="AG662" s="152">
        <v>1.8100000000000002E-2</v>
      </c>
      <c r="AH662" s="153" t="s">
        <v>12212</v>
      </c>
      <c r="AI662" s="152">
        <v>2014</v>
      </c>
      <c r="AJ662" s="151">
        <v>36770</v>
      </c>
      <c r="AK662" s="147"/>
      <c r="AL662" s="148">
        <f t="shared" si="10"/>
        <v>17.506849315068493</v>
      </c>
    </row>
    <row r="663" spans="1:38" x14ac:dyDescent="0.25">
      <c r="A663" s="152">
        <v>750646</v>
      </c>
      <c r="B663" s="152">
        <v>193596</v>
      </c>
      <c r="C663" s="152">
        <v>159093</v>
      </c>
      <c r="D663" s="152">
        <v>541711</v>
      </c>
      <c r="E663" s="153" t="s">
        <v>21583</v>
      </c>
      <c r="F663" s="153" t="s">
        <v>21582</v>
      </c>
      <c r="G663" s="152">
        <v>1</v>
      </c>
      <c r="H663" s="153" t="s">
        <v>18687</v>
      </c>
      <c r="I663" s="154" t="s">
        <v>18695</v>
      </c>
      <c r="J663" s="153" t="s">
        <v>18760</v>
      </c>
      <c r="K663" s="152">
        <v>1</v>
      </c>
      <c r="L663" s="153" t="s">
        <v>509</v>
      </c>
      <c r="M663" s="153" t="s">
        <v>509</v>
      </c>
      <c r="N663" s="153" t="s">
        <v>509</v>
      </c>
      <c r="O663" s="152">
        <v>1.5E-3</v>
      </c>
      <c r="P663" s="153" t="s">
        <v>18693</v>
      </c>
      <c r="Q663" s="153" t="s">
        <v>18692</v>
      </c>
      <c r="R663" s="153" t="s">
        <v>18673</v>
      </c>
      <c r="S663" s="152">
        <v>3.1219999999999999</v>
      </c>
      <c r="T663" s="153" t="s">
        <v>18681</v>
      </c>
      <c r="U663" s="153" t="s">
        <v>18680</v>
      </c>
      <c r="V663" s="152">
        <v>2015</v>
      </c>
      <c r="W663" s="153" t="s">
        <v>18679</v>
      </c>
      <c r="AA663" s="153" t="s">
        <v>18876</v>
      </c>
      <c r="AB663" s="153" t="s">
        <v>18875</v>
      </c>
      <c r="AC663" s="153" t="s">
        <v>18676</v>
      </c>
      <c r="AD663" s="153" t="s">
        <v>18675</v>
      </c>
      <c r="AE663" s="153" t="s">
        <v>18674</v>
      </c>
      <c r="AF663" s="153" t="s">
        <v>18673</v>
      </c>
      <c r="AG663" s="152">
        <v>6.6299999999999998E-2</v>
      </c>
      <c r="AH663" s="153" t="s">
        <v>12212</v>
      </c>
      <c r="AI663" s="152">
        <v>2015</v>
      </c>
      <c r="AJ663" s="151">
        <v>40686</v>
      </c>
      <c r="AK663" s="147"/>
      <c r="AL663" s="148">
        <f t="shared" si="10"/>
        <v>6.7780821917808218</v>
      </c>
    </row>
    <row r="664" spans="1:38" x14ac:dyDescent="0.25">
      <c r="A664" s="152">
        <v>717149</v>
      </c>
      <c r="B664" s="152">
        <v>186540</v>
      </c>
      <c r="C664" s="152">
        <v>153754</v>
      </c>
      <c r="D664" s="152">
        <v>470647</v>
      </c>
      <c r="E664" s="153" t="s">
        <v>21513</v>
      </c>
      <c r="F664" s="153" t="s">
        <v>21512</v>
      </c>
      <c r="G664" s="152">
        <v>2</v>
      </c>
      <c r="H664" s="153" t="s">
        <v>18687</v>
      </c>
      <c r="I664" s="154" t="s">
        <v>18695</v>
      </c>
      <c r="J664" s="153" t="s">
        <v>18760</v>
      </c>
      <c r="K664" s="152">
        <v>1</v>
      </c>
      <c r="L664" s="153" t="s">
        <v>18778</v>
      </c>
      <c r="M664" s="153" t="s">
        <v>509</v>
      </c>
      <c r="N664" s="153" t="s">
        <v>509</v>
      </c>
      <c r="O664" s="152">
        <v>1.5E-3</v>
      </c>
      <c r="P664" s="153" t="s">
        <v>18745</v>
      </c>
      <c r="Q664" s="153" t="s">
        <v>18744</v>
      </c>
      <c r="R664" s="153" t="s">
        <v>18673</v>
      </c>
      <c r="S664" s="152">
        <v>1.72</v>
      </c>
      <c r="T664" s="153" t="s">
        <v>18681</v>
      </c>
      <c r="U664" s="153" t="s">
        <v>18680</v>
      </c>
      <c r="V664" s="152">
        <v>2014</v>
      </c>
      <c r="W664" s="153" t="s">
        <v>18679</v>
      </c>
      <c r="AA664" s="153" t="s">
        <v>21511</v>
      </c>
      <c r="AB664" s="153" t="s">
        <v>21510</v>
      </c>
      <c r="AC664" s="153" t="s">
        <v>18676</v>
      </c>
      <c r="AD664" s="153" t="s">
        <v>18675</v>
      </c>
      <c r="AE664" s="153" t="s">
        <v>18674</v>
      </c>
      <c r="AF664" s="153" t="s">
        <v>18673</v>
      </c>
      <c r="AG664" s="152">
        <v>3.6600000000000001E-2</v>
      </c>
      <c r="AH664" s="153" t="s">
        <v>12212</v>
      </c>
      <c r="AI664" s="152">
        <v>2014</v>
      </c>
      <c r="AJ664" s="151">
        <v>38450</v>
      </c>
      <c r="AK664" s="147"/>
      <c r="AL664" s="148">
        <f t="shared" si="10"/>
        <v>12.904109589041095</v>
      </c>
    </row>
    <row r="665" spans="1:38" x14ac:dyDescent="0.25">
      <c r="A665" s="152">
        <v>707136</v>
      </c>
      <c r="B665" s="152">
        <v>161510</v>
      </c>
      <c r="C665" s="152">
        <v>135648</v>
      </c>
      <c r="D665" s="152">
        <v>340250</v>
      </c>
      <c r="E665" s="153" t="s">
        <v>20119</v>
      </c>
      <c r="F665" s="153" t="s">
        <v>20118</v>
      </c>
      <c r="G665" s="152">
        <v>5</v>
      </c>
      <c r="H665" s="153" t="s">
        <v>18687</v>
      </c>
      <c r="I665" s="154" t="s">
        <v>18695</v>
      </c>
      <c r="J665" s="153" t="s">
        <v>20117</v>
      </c>
      <c r="K665" s="152">
        <v>1</v>
      </c>
      <c r="L665" s="153" t="s">
        <v>20116</v>
      </c>
      <c r="M665" s="153" t="s">
        <v>509</v>
      </c>
      <c r="N665" s="153" t="s">
        <v>509</v>
      </c>
      <c r="O665" s="152">
        <v>1.5E-3</v>
      </c>
      <c r="P665" s="153" t="s">
        <v>18745</v>
      </c>
      <c r="Q665" s="153" t="s">
        <v>18744</v>
      </c>
      <c r="R665" s="153" t="s">
        <v>18673</v>
      </c>
      <c r="S665" s="152">
        <v>0.89300000000000002</v>
      </c>
      <c r="T665" s="153" t="s">
        <v>18681</v>
      </c>
      <c r="U665" s="153" t="s">
        <v>18680</v>
      </c>
      <c r="V665" s="152">
        <v>2014</v>
      </c>
      <c r="W665" s="153" t="s">
        <v>18679</v>
      </c>
      <c r="AA665" s="153" t="s">
        <v>20115</v>
      </c>
      <c r="AB665" s="153" t="s">
        <v>20114</v>
      </c>
      <c r="AC665" s="153" t="s">
        <v>18676</v>
      </c>
      <c r="AD665" s="153" t="s">
        <v>18675</v>
      </c>
      <c r="AE665" s="153" t="s">
        <v>18674</v>
      </c>
      <c r="AF665" s="153" t="s">
        <v>18673</v>
      </c>
      <c r="AG665" s="152">
        <v>2E-3</v>
      </c>
      <c r="AH665" s="153" t="s">
        <v>12212</v>
      </c>
      <c r="AI665" s="152">
        <v>2014</v>
      </c>
      <c r="AJ665" s="151">
        <v>37288</v>
      </c>
      <c r="AK665" s="147"/>
      <c r="AL665" s="148">
        <f t="shared" si="10"/>
        <v>16.087671232876712</v>
      </c>
    </row>
    <row r="666" spans="1:38" x14ac:dyDescent="0.25">
      <c r="A666" s="152">
        <v>692584</v>
      </c>
      <c r="B666" s="152">
        <v>190422</v>
      </c>
      <c r="C666" s="152">
        <v>156806</v>
      </c>
      <c r="D666" s="152">
        <v>52767</v>
      </c>
      <c r="E666" s="153" t="s">
        <v>21253</v>
      </c>
      <c r="F666" s="153" t="s">
        <v>21252</v>
      </c>
      <c r="G666" s="152">
        <v>9</v>
      </c>
      <c r="H666" s="153" t="s">
        <v>18687</v>
      </c>
      <c r="I666" s="153" t="s">
        <v>18695</v>
      </c>
      <c r="J666" s="153" t="s">
        <v>21257</v>
      </c>
      <c r="K666" s="152">
        <v>1</v>
      </c>
      <c r="L666" s="153" t="s">
        <v>509</v>
      </c>
      <c r="M666" s="153" t="s">
        <v>509</v>
      </c>
      <c r="N666" s="153" t="s">
        <v>509</v>
      </c>
      <c r="O666" s="152">
        <v>0</v>
      </c>
      <c r="P666" s="153" t="s">
        <v>18693</v>
      </c>
      <c r="Q666" s="153" t="s">
        <v>18692</v>
      </c>
      <c r="R666" s="153" t="s">
        <v>18673</v>
      </c>
      <c r="S666" s="152">
        <v>0.09</v>
      </c>
      <c r="T666" s="153" t="s">
        <v>18681</v>
      </c>
      <c r="U666" s="153" t="s">
        <v>18680</v>
      </c>
      <c r="V666" s="152">
        <v>2014</v>
      </c>
      <c r="W666" s="153" t="s">
        <v>18679</v>
      </c>
      <c r="AA666" s="153" t="s">
        <v>18731</v>
      </c>
      <c r="AB666" s="153" t="s">
        <v>18730</v>
      </c>
      <c r="AC666" s="153" t="s">
        <v>18676</v>
      </c>
      <c r="AD666" s="153" t="s">
        <v>18675</v>
      </c>
      <c r="AE666" s="153" t="s">
        <v>18674</v>
      </c>
      <c r="AF666" s="153" t="s">
        <v>18673</v>
      </c>
      <c r="AG666" s="152">
        <v>1.9E-3</v>
      </c>
      <c r="AH666" s="153" t="s">
        <v>12212</v>
      </c>
      <c r="AI666" s="152">
        <v>2014</v>
      </c>
      <c r="AJ666" s="151">
        <v>37987</v>
      </c>
      <c r="AK666" s="147"/>
      <c r="AL666" s="148">
        <f t="shared" si="10"/>
        <v>14.172602739726027</v>
      </c>
    </row>
    <row r="667" spans="1:38" x14ac:dyDescent="0.25">
      <c r="A667" s="152">
        <v>692587</v>
      </c>
      <c r="B667" s="152">
        <v>190421</v>
      </c>
      <c r="C667" s="152">
        <v>156805</v>
      </c>
      <c r="D667" s="152">
        <v>52767</v>
      </c>
      <c r="E667" s="153" t="s">
        <v>21253</v>
      </c>
      <c r="F667" s="153" t="s">
        <v>21252</v>
      </c>
      <c r="G667" s="152">
        <v>8</v>
      </c>
      <c r="H667" s="153" t="s">
        <v>18687</v>
      </c>
      <c r="I667" s="153" t="s">
        <v>18695</v>
      </c>
      <c r="J667" s="153" t="s">
        <v>21251</v>
      </c>
      <c r="K667" s="152">
        <v>1</v>
      </c>
      <c r="L667" s="153" t="s">
        <v>509</v>
      </c>
      <c r="M667" s="153" t="s">
        <v>509</v>
      </c>
      <c r="N667" s="153" t="s">
        <v>509</v>
      </c>
      <c r="O667" s="152">
        <v>0</v>
      </c>
      <c r="P667" s="153" t="s">
        <v>18693</v>
      </c>
      <c r="Q667" s="153" t="s">
        <v>18692</v>
      </c>
      <c r="R667" s="153" t="s">
        <v>18673</v>
      </c>
      <c r="S667" s="152">
        <v>0.312</v>
      </c>
      <c r="T667" s="153" t="s">
        <v>18681</v>
      </c>
      <c r="U667" s="153" t="s">
        <v>18680</v>
      </c>
      <c r="V667" s="152">
        <v>2014</v>
      </c>
      <c r="W667" s="153" t="s">
        <v>18679</v>
      </c>
      <c r="AA667" s="153" t="s">
        <v>18731</v>
      </c>
      <c r="AB667" s="153" t="s">
        <v>18730</v>
      </c>
      <c r="AC667" s="153" t="s">
        <v>18676</v>
      </c>
      <c r="AD667" s="153" t="s">
        <v>18675</v>
      </c>
      <c r="AE667" s="153" t="s">
        <v>18674</v>
      </c>
      <c r="AF667" s="153" t="s">
        <v>18673</v>
      </c>
      <c r="AG667" s="152">
        <v>6.6E-3</v>
      </c>
      <c r="AH667" s="153" t="s">
        <v>12212</v>
      </c>
      <c r="AI667" s="152">
        <v>2014</v>
      </c>
      <c r="AJ667" s="151">
        <v>37987</v>
      </c>
      <c r="AK667" s="147"/>
      <c r="AL667" s="148">
        <f t="shared" si="10"/>
        <v>14.172602739726027</v>
      </c>
    </row>
    <row r="668" spans="1:38" x14ac:dyDescent="0.25">
      <c r="A668" s="152">
        <v>719630</v>
      </c>
      <c r="B668" s="152">
        <v>196171</v>
      </c>
      <c r="C668" s="152">
        <v>161246</v>
      </c>
      <c r="D668" s="152">
        <v>558977</v>
      </c>
      <c r="E668" s="153" t="s">
        <v>19651</v>
      </c>
      <c r="F668" s="153" t="s">
        <v>19650</v>
      </c>
      <c r="G668" s="152">
        <v>5</v>
      </c>
      <c r="H668" s="153" t="s">
        <v>18687</v>
      </c>
      <c r="I668" s="154" t="s">
        <v>18695</v>
      </c>
      <c r="J668" s="153" t="s">
        <v>19767</v>
      </c>
      <c r="K668" s="152">
        <v>1</v>
      </c>
      <c r="L668" s="153" t="s">
        <v>509</v>
      </c>
      <c r="M668" s="153" t="s">
        <v>509</v>
      </c>
      <c r="N668" s="153" t="s">
        <v>509</v>
      </c>
      <c r="O668" s="152">
        <v>1.5E-3</v>
      </c>
      <c r="P668" s="153" t="s">
        <v>18707</v>
      </c>
      <c r="Q668" s="153" t="s">
        <v>18706</v>
      </c>
      <c r="R668" s="153" t="s">
        <v>18673</v>
      </c>
      <c r="S668" s="152">
        <v>0.16889999999999999</v>
      </c>
      <c r="T668" s="153" t="s">
        <v>18681</v>
      </c>
      <c r="U668" s="153" t="s">
        <v>18680</v>
      </c>
      <c r="V668" s="152">
        <v>2014</v>
      </c>
      <c r="W668" s="153" t="s">
        <v>18679</v>
      </c>
      <c r="AA668" s="153" t="s">
        <v>18942</v>
      </c>
      <c r="AB668" s="153" t="s">
        <v>18941</v>
      </c>
      <c r="AC668" s="153" t="s">
        <v>18676</v>
      </c>
      <c r="AD668" s="153" t="s">
        <v>18675</v>
      </c>
      <c r="AE668" s="153" t="s">
        <v>18674</v>
      </c>
      <c r="AF668" s="153" t="s">
        <v>18673</v>
      </c>
      <c r="AG668" s="152">
        <v>1.1999999999999999E-3</v>
      </c>
      <c r="AH668" s="153" t="s">
        <v>12212</v>
      </c>
      <c r="AI668" s="152">
        <v>2014</v>
      </c>
      <c r="AJ668" s="151">
        <v>41883</v>
      </c>
      <c r="AK668" s="147"/>
      <c r="AL668" s="148">
        <f t="shared" si="10"/>
        <v>3.4986301369863013</v>
      </c>
    </row>
    <row r="669" spans="1:38" x14ac:dyDescent="0.25">
      <c r="A669" s="152">
        <v>719627</v>
      </c>
      <c r="B669" s="152">
        <v>196170</v>
      </c>
      <c r="C669" s="152">
        <v>161245</v>
      </c>
      <c r="D669" s="152">
        <v>558977</v>
      </c>
      <c r="E669" s="153" t="s">
        <v>19651</v>
      </c>
      <c r="F669" s="153" t="s">
        <v>19650</v>
      </c>
      <c r="G669" s="152">
        <v>4</v>
      </c>
      <c r="H669" s="153" t="s">
        <v>18687</v>
      </c>
      <c r="I669" s="154" t="s">
        <v>18695</v>
      </c>
      <c r="J669" s="153" t="s">
        <v>19649</v>
      </c>
      <c r="K669" s="152">
        <v>1</v>
      </c>
      <c r="L669" s="153" t="s">
        <v>509</v>
      </c>
      <c r="M669" s="153" t="s">
        <v>509</v>
      </c>
      <c r="N669" s="153" t="s">
        <v>509</v>
      </c>
      <c r="O669" s="152">
        <v>1.5E-3</v>
      </c>
      <c r="P669" s="153" t="s">
        <v>18707</v>
      </c>
      <c r="Q669" s="153" t="s">
        <v>18706</v>
      </c>
      <c r="R669" s="153" t="s">
        <v>18673</v>
      </c>
      <c r="S669" s="152">
        <v>0.1489</v>
      </c>
      <c r="T669" s="153" t="s">
        <v>18681</v>
      </c>
      <c r="U669" s="153" t="s">
        <v>18680</v>
      </c>
      <c r="V669" s="152">
        <v>2014</v>
      </c>
      <c r="W669" s="153" t="s">
        <v>18679</v>
      </c>
      <c r="AA669" s="153" t="s">
        <v>18942</v>
      </c>
      <c r="AB669" s="153" t="s">
        <v>18941</v>
      </c>
      <c r="AC669" s="153" t="s">
        <v>18676</v>
      </c>
      <c r="AD669" s="153" t="s">
        <v>18675</v>
      </c>
      <c r="AE669" s="153" t="s">
        <v>18674</v>
      </c>
      <c r="AF669" s="153" t="s">
        <v>18673</v>
      </c>
      <c r="AG669" s="152">
        <v>1E-3</v>
      </c>
      <c r="AH669" s="153" t="s">
        <v>12212</v>
      </c>
      <c r="AI669" s="152">
        <v>2014</v>
      </c>
      <c r="AJ669" s="151">
        <v>41883</v>
      </c>
      <c r="AK669" s="147"/>
      <c r="AL669" s="148">
        <f t="shared" si="10"/>
        <v>3.4986301369863013</v>
      </c>
    </row>
    <row r="670" spans="1:38" x14ac:dyDescent="0.25">
      <c r="A670" s="152">
        <v>746219</v>
      </c>
      <c r="B670" s="152">
        <v>193637</v>
      </c>
      <c r="C670" s="152">
        <v>159126</v>
      </c>
      <c r="D670" s="152">
        <v>53888</v>
      </c>
      <c r="E670" s="153" t="s">
        <v>19837</v>
      </c>
      <c r="F670" s="153" t="s">
        <v>19836</v>
      </c>
      <c r="G670" s="152">
        <v>17</v>
      </c>
      <c r="H670" s="153" t="s">
        <v>18687</v>
      </c>
      <c r="I670" s="154" t="s">
        <v>18695</v>
      </c>
      <c r="J670" s="153" t="s">
        <v>21471</v>
      </c>
      <c r="K670" s="152">
        <v>1</v>
      </c>
      <c r="L670" s="153" t="s">
        <v>19834</v>
      </c>
      <c r="M670" s="153" t="s">
        <v>509</v>
      </c>
      <c r="N670" s="153" t="s">
        <v>509</v>
      </c>
      <c r="O670" s="152">
        <v>1.5E-3</v>
      </c>
      <c r="P670" s="153" t="s">
        <v>18693</v>
      </c>
      <c r="Q670" s="153" t="s">
        <v>18692</v>
      </c>
      <c r="R670" s="153" t="s">
        <v>18673</v>
      </c>
      <c r="S670" s="152">
        <v>1.375</v>
      </c>
      <c r="T670" s="153" t="s">
        <v>18681</v>
      </c>
      <c r="U670" s="153" t="s">
        <v>18680</v>
      </c>
      <c r="V670" s="152">
        <v>2015</v>
      </c>
      <c r="W670" s="153" t="s">
        <v>18679</v>
      </c>
      <c r="AA670" s="153" t="s">
        <v>18691</v>
      </c>
      <c r="AB670" s="153" t="s">
        <v>18690</v>
      </c>
      <c r="AC670" s="153" t="s">
        <v>18676</v>
      </c>
      <c r="AD670" s="153" t="s">
        <v>18675</v>
      </c>
      <c r="AE670" s="153" t="s">
        <v>18674</v>
      </c>
      <c r="AF670" s="153" t="s">
        <v>18673</v>
      </c>
      <c r="AG670" s="152">
        <v>2.92E-2</v>
      </c>
      <c r="AH670" s="153" t="s">
        <v>12212</v>
      </c>
      <c r="AI670" s="152">
        <v>2015</v>
      </c>
      <c r="AJ670" s="151">
        <v>40257</v>
      </c>
      <c r="AK670" s="147"/>
      <c r="AL670" s="148">
        <f t="shared" si="10"/>
        <v>7.9534246575342467</v>
      </c>
    </row>
    <row r="671" spans="1:38" x14ac:dyDescent="0.25">
      <c r="A671" s="152">
        <v>746215</v>
      </c>
      <c r="B671" s="152">
        <v>193638</v>
      </c>
      <c r="C671" s="152">
        <v>159127</v>
      </c>
      <c r="D671" s="152">
        <v>53888</v>
      </c>
      <c r="E671" s="153" t="s">
        <v>19837</v>
      </c>
      <c r="F671" s="153" t="s">
        <v>19836</v>
      </c>
      <c r="G671" s="152">
        <v>18</v>
      </c>
      <c r="H671" s="153" t="s">
        <v>18687</v>
      </c>
      <c r="I671" s="154" t="s">
        <v>18695</v>
      </c>
      <c r="J671" s="153" t="s">
        <v>20299</v>
      </c>
      <c r="K671" s="152">
        <v>1</v>
      </c>
      <c r="L671" s="153" t="s">
        <v>19834</v>
      </c>
      <c r="M671" s="153" t="s">
        <v>509</v>
      </c>
      <c r="N671" s="153" t="s">
        <v>509</v>
      </c>
      <c r="O671" s="152">
        <v>1.5E-3</v>
      </c>
      <c r="P671" s="153" t="s">
        <v>18693</v>
      </c>
      <c r="Q671" s="153" t="s">
        <v>18692</v>
      </c>
      <c r="R671" s="153" t="s">
        <v>18673</v>
      </c>
      <c r="S671" s="152">
        <v>0.123</v>
      </c>
      <c r="T671" s="153" t="s">
        <v>18681</v>
      </c>
      <c r="U671" s="153" t="s">
        <v>18680</v>
      </c>
      <c r="V671" s="152">
        <v>2015</v>
      </c>
      <c r="W671" s="153" t="s">
        <v>18679</v>
      </c>
      <c r="AA671" s="153" t="s">
        <v>18691</v>
      </c>
      <c r="AB671" s="153" t="s">
        <v>18690</v>
      </c>
      <c r="AC671" s="153" t="s">
        <v>18676</v>
      </c>
      <c r="AD671" s="153" t="s">
        <v>18675</v>
      </c>
      <c r="AE671" s="153" t="s">
        <v>18674</v>
      </c>
      <c r="AF671" s="153" t="s">
        <v>18673</v>
      </c>
      <c r="AG671" s="152">
        <v>2.5999999999999999E-3</v>
      </c>
      <c r="AH671" s="153" t="s">
        <v>12212</v>
      </c>
      <c r="AI671" s="152">
        <v>2015</v>
      </c>
      <c r="AJ671" s="151">
        <v>40994</v>
      </c>
      <c r="AK671" s="147"/>
      <c r="AL671" s="148">
        <f t="shared" si="10"/>
        <v>5.934246575342466</v>
      </c>
    </row>
    <row r="672" spans="1:38" x14ac:dyDescent="0.25">
      <c r="A672" s="152">
        <v>746222</v>
      </c>
      <c r="B672" s="152">
        <v>193636</v>
      </c>
      <c r="C672" s="152">
        <v>159125</v>
      </c>
      <c r="D672" s="152">
        <v>53888</v>
      </c>
      <c r="E672" s="153" t="s">
        <v>19837</v>
      </c>
      <c r="F672" s="153" t="s">
        <v>19836</v>
      </c>
      <c r="G672" s="152">
        <v>16</v>
      </c>
      <c r="H672" s="153" t="s">
        <v>18687</v>
      </c>
      <c r="I672" s="154" t="s">
        <v>18695</v>
      </c>
      <c r="J672" s="153" t="s">
        <v>19835</v>
      </c>
      <c r="K672" s="152">
        <v>1</v>
      </c>
      <c r="L672" s="153" t="s">
        <v>19834</v>
      </c>
      <c r="M672" s="153" t="s">
        <v>509</v>
      </c>
      <c r="N672" s="153" t="s">
        <v>509</v>
      </c>
      <c r="O672" s="152">
        <v>1.5E-3</v>
      </c>
      <c r="P672" s="153" t="s">
        <v>18693</v>
      </c>
      <c r="Q672" s="153" t="s">
        <v>18692</v>
      </c>
      <c r="R672" s="153" t="s">
        <v>18673</v>
      </c>
      <c r="S672" s="152">
        <v>0.06</v>
      </c>
      <c r="T672" s="153" t="s">
        <v>18681</v>
      </c>
      <c r="U672" s="153" t="s">
        <v>18680</v>
      </c>
      <c r="V672" s="152">
        <v>2015</v>
      </c>
      <c r="W672" s="153" t="s">
        <v>18679</v>
      </c>
      <c r="AA672" s="153" t="s">
        <v>18691</v>
      </c>
      <c r="AB672" s="153" t="s">
        <v>18690</v>
      </c>
      <c r="AC672" s="153" t="s">
        <v>18676</v>
      </c>
      <c r="AD672" s="153" t="s">
        <v>18675</v>
      </c>
      <c r="AE672" s="153" t="s">
        <v>18674</v>
      </c>
      <c r="AF672" s="153" t="s">
        <v>18673</v>
      </c>
      <c r="AG672" s="152">
        <v>1.2999999999999999E-3</v>
      </c>
      <c r="AH672" s="153" t="s">
        <v>12212</v>
      </c>
      <c r="AI672" s="152">
        <v>2015</v>
      </c>
      <c r="AJ672" s="151">
        <v>40420</v>
      </c>
      <c r="AK672" s="147"/>
      <c r="AL672" s="148">
        <f t="shared" si="10"/>
        <v>7.506849315068493</v>
      </c>
    </row>
    <row r="673" spans="1:38" x14ac:dyDescent="0.25">
      <c r="A673" s="152">
        <v>756844</v>
      </c>
      <c r="B673" s="152">
        <v>192430</v>
      </c>
      <c r="C673" s="152">
        <v>158258</v>
      </c>
      <c r="D673" s="152">
        <v>53775</v>
      </c>
      <c r="E673" s="153" t="s">
        <v>21295</v>
      </c>
      <c r="F673" s="153" t="s">
        <v>21294</v>
      </c>
      <c r="G673" s="152">
        <v>37</v>
      </c>
      <c r="H673" s="153" t="s">
        <v>18687</v>
      </c>
      <c r="I673" s="154" t="s">
        <v>18695</v>
      </c>
      <c r="J673" s="153" t="s">
        <v>21293</v>
      </c>
      <c r="K673" s="152">
        <v>1</v>
      </c>
      <c r="L673" s="153" t="s">
        <v>21292</v>
      </c>
      <c r="M673" s="153" t="s">
        <v>509</v>
      </c>
      <c r="N673" s="153" t="s">
        <v>509</v>
      </c>
      <c r="O673" s="152">
        <v>1.5E-3</v>
      </c>
      <c r="P673" s="153" t="s">
        <v>18745</v>
      </c>
      <c r="Q673" s="153" t="s">
        <v>18744</v>
      </c>
      <c r="R673" s="153" t="s">
        <v>18673</v>
      </c>
      <c r="S673" s="152">
        <v>0.82799999999999996</v>
      </c>
      <c r="T673" s="153" t="s">
        <v>18681</v>
      </c>
      <c r="U673" s="153" t="s">
        <v>18680</v>
      </c>
      <c r="V673" s="152">
        <v>2015</v>
      </c>
      <c r="W673" s="153" t="s">
        <v>18679</v>
      </c>
      <c r="AA673" s="153" t="s">
        <v>18848</v>
      </c>
      <c r="AB673" s="153" t="s">
        <v>18847</v>
      </c>
      <c r="AC673" s="153" t="s">
        <v>18676</v>
      </c>
      <c r="AD673" s="153" t="s">
        <v>18675</v>
      </c>
      <c r="AE673" s="153" t="s">
        <v>18674</v>
      </c>
      <c r="AF673" s="153" t="s">
        <v>18673</v>
      </c>
      <c r="AG673" s="152">
        <v>1.7600000000000001E-2</v>
      </c>
      <c r="AH673" s="153" t="s">
        <v>12212</v>
      </c>
      <c r="AI673" s="152">
        <v>2015</v>
      </c>
      <c r="AJ673" s="151">
        <v>40603</v>
      </c>
      <c r="AK673" s="147"/>
      <c r="AL673" s="148">
        <f t="shared" si="10"/>
        <v>7.0054794520547947</v>
      </c>
    </row>
    <row r="674" spans="1:38" x14ac:dyDescent="0.25">
      <c r="A674" s="152">
        <v>715557</v>
      </c>
      <c r="B674" s="152">
        <v>186667</v>
      </c>
      <c r="C674" s="152">
        <v>153866</v>
      </c>
      <c r="D674" s="152">
        <v>276143</v>
      </c>
      <c r="E674" s="153" t="s">
        <v>18807</v>
      </c>
      <c r="F674" s="153" t="s">
        <v>18806</v>
      </c>
      <c r="G674" s="152">
        <v>8</v>
      </c>
      <c r="H674" s="153" t="s">
        <v>18687</v>
      </c>
      <c r="I674" s="154" t="s">
        <v>18695</v>
      </c>
      <c r="J674" s="153" t="s">
        <v>21571</v>
      </c>
      <c r="K674" s="152">
        <v>1</v>
      </c>
      <c r="L674" s="153" t="s">
        <v>509</v>
      </c>
      <c r="M674" s="153" t="s">
        <v>509</v>
      </c>
      <c r="N674" s="153" t="s">
        <v>509</v>
      </c>
      <c r="O674" s="152">
        <v>1.5E-3</v>
      </c>
      <c r="P674" s="153" t="s">
        <v>18693</v>
      </c>
      <c r="Q674" s="153" t="s">
        <v>18692</v>
      </c>
      <c r="R674" s="153" t="s">
        <v>18673</v>
      </c>
      <c r="S674" s="152">
        <v>2.7149999999999999</v>
      </c>
      <c r="T674" s="153" t="s">
        <v>18681</v>
      </c>
      <c r="U674" s="153" t="s">
        <v>18680</v>
      </c>
      <c r="V674" s="152">
        <v>2014</v>
      </c>
      <c r="W674" s="153" t="s">
        <v>18679</v>
      </c>
      <c r="AA674" s="153" t="s">
        <v>18705</v>
      </c>
      <c r="AB674" s="153" t="s">
        <v>18704</v>
      </c>
      <c r="AC674" s="153" t="s">
        <v>18676</v>
      </c>
      <c r="AD674" s="153" t="s">
        <v>18675</v>
      </c>
      <c r="AE674" s="153" t="s">
        <v>18674</v>
      </c>
      <c r="AF674" s="153" t="s">
        <v>18673</v>
      </c>
      <c r="AG674" s="152">
        <v>5.7700000000000001E-2</v>
      </c>
      <c r="AH674" s="153" t="s">
        <v>12212</v>
      </c>
      <c r="AI674" s="152">
        <v>2014</v>
      </c>
      <c r="AJ674" s="151">
        <v>39083</v>
      </c>
      <c r="AK674" s="147"/>
      <c r="AL674" s="148">
        <f t="shared" si="10"/>
        <v>11.169863013698631</v>
      </c>
    </row>
    <row r="675" spans="1:38" x14ac:dyDescent="0.25">
      <c r="A675" s="152">
        <v>715561</v>
      </c>
      <c r="B675" s="152">
        <v>186666</v>
      </c>
      <c r="C675" s="152">
        <v>153865</v>
      </c>
      <c r="D675" s="152">
        <v>276143</v>
      </c>
      <c r="E675" s="153" t="s">
        <v>18807</v>
      </c>
      <c r="F675" s="153" t="s">
        <v>18806</v>
      </c>
      <c r="G675" s="152">
        <v>7</v>
      </c>
      <c r="H675" s="153" t="s">
        <v>18687</v>
      </c>
      <c r="I675" s="154" t="s">
        <v>18695</v>
      </c>
      <c r="J675" s="153" t="s">
        <v>20453</v>
      </c>
      <c r="K675" s="152">
        <v>1</v>
      </c>
      <c r="L675" s="153" t="s">
        <v>509</v>
      </c>
      <c r="M675" s="153" t="s">
        <v>509</v>
      </c>
      <c r="N675" s="153" t="s">
        <v>509</v>
      </c>
      <c r="O675" s="152">
        <v>1.5E-3</v>
      </c>
      <c r="P675" s="153" t="s">
        <v>18693</v>
      </c>
      <c r="Q675" s="153" t="s">
        <v>18692</v>
      </c>
      <c r="R675" s="153" t="s">
        <v>18673</v>
      </c>
      <c r="S675" s="152">
        <v>0.17169999999999999</v>
      </c>
      <c r="T675" s="153" t="s">
        <v>18681</v>
      </c>
      <c r="U675" s="153" t="s">
        <v>18680</v>
      </c>
      <c r="V675" s="152">
        <v>2014</v>
      </c>
      <c r="W675" s="153" t="s">
        <v>18679</v>
      </c>
      <c r="AA675" s="153" t="s">
        <v>18705</v>
      </c>
      <c r="AB675" s="153" t="s">
        <v>18704</v>
      </c>
      <c r="AC675" s="153" t="s">
        <v>18676</v>
      </c>
      <c r="AD675" s="153" t="s">
        <v>18675</v>
      </c>
      <c r="AE675" s="153" t="s">
        <v>18674</v>
      </c>
      <c r="AF675" s="153" t="s">
        <v>18673</v>
      </c>
      <c r="AG675" s="152">
        <v>3.5999999999999999E-3</v>
      </c>
      <c r="AH675" s="153" t="s">
        <v>12212</v>
      </c>
      <c r="AI675" s="152">
        <v>2014</v>
      </c>
      <c r="AJ675" s="151">
        <v>38930</v>
      </c>
      <c r="AK675" s="147"/>
      <c r="AL675" s="148">
        <f t="shared" si="10"/>
        <v>11.58904109589041</v>
      </c>
    </row>
    <row r="676" spans="1:38" x14ac:dyDescent="0.25">
      <c r="A676" s="152">
        <v>715553</v>
      </c>
      <c r="B676" s="152">
        <v>186668</v>
      </c>
      <c r="C676" s="152">
        <v>153867</v>
      </c>
      <c r="D676" s="152">
        <v>276143</v>
      </c>
      <c r="E676" s="153" t="s">
        <v>18807</v>
      </c>
      <c r="F676" s="153" t="s">
        <v>18806</v>
      </c>
      <c r="G676" s="152">
        <v>9</v>
      </c>
      <c r="H676" s="153" t="s">
        <v>18687</v>
      </c>
      <c r="I676" s="154" t="s">
        <v>18695</v>
      </c>
      <c r="J676" s="153" t="s">
        <v>18809</v>
      </c>
      <c r="K676" s="152">
        <v>1</v>
      </c>
      <c r="L676" s="153" t="s">
        <v>509</v>
      </c>
      <c r="M676" s="153" t="s">
        <v>509</v>
      </c>
      <c r="N676" s="153" t="s">
        <v>509</v>
      </c>
      <c r="O676" s="152">
        <v>1.5E-3</v>
      </c>
      <c r="P676" s="153" t="s">
        <v>18693</v>
      </c>
      <c r="Q676" s="153" t="s">
        <v>18692</v>
      </c>
      <c r="R676" s="153" t="s">
        <v>18673</v>
      </c>
      <c r="S676" s="152">
        <v>0</v>
      </c>
      <c r="T676" s="153" t="s">
        <v>18681</v>
      </c>
      <c r="U676" s="153" t="s">
        <v>18680</v>
      </c>
      <c r="V676" s="152">
        <v>2014</v>
      </c>
      <c r="W676" s="153" t="s">
        <v>18679</v>
      </c>
      <c r="AA676" s="153" t="s">
        <v>18705</v>
      </c>
      <c r="AB676" s="153" t="s">
        <v>18704</v>
      </c>
      <c r="AC676" s="153" t="s">
        <v>18676</v>
      </c>
      <c r="AD676" s="153" t="s">
        <v>18675</v>
      </c>
      <c r="AE676" s="153" t="s">
        <v>18674</v>
      </c>
      <c r="AF676" s="153" t="s">
        <v>18673</v>
      </c>
      <c r="AG676" s="152">
        <v>0</v>
      </c>
      <c r="AH676" s="153" t="s">
        <v>12212</v>
      </c>
      <c r="AI676" s="152">
        <v>2014</v>
      </c>
      <c r="AJ676" s="151">
        <v>38808</v>
      </c>
      <c r="AK676" s="147"/>
      <c r="AL676" s="148">
        <f t="shared" si="10"/>
        <v>11.923287671232877</v>
      </c>
    </row>
    <row r="677" spans="1:38" x14ac:dyDescent="0.25">
      <c r="A677" s="152">
        <v>715574</v>
      </c>
      <c r="B677" s="152">
        <v>196018</v>
      </c>
      <c r="C677" s="152">
        <v>161121</v>
      </c>
      <c r="D677" s="152">
        <v>276143</v>
      </c>
      <c r="E677" s="153" t="s">
        <v>18807</v>
      </c>
      <c r="F677" s="153" t="s">
        <v>18806</v>
      </c>
      <c r="G677" s="152">
        <v>22</v>
      </c>
      <c r="H677" s="153" t="s">
        <v>18687</v>
      </c>
      <c r="I677" s="154" t="s">
        <v>18695</v>
      </c>
      <c r="J677" s="153" t="s">
        <v>18808</v>
      </c>
      <c r="K677" s="152">
        <v>1</v>
      </c>
      <c r="L677" s="153" t="s">
        <v>509</v>
      </c>
      <c r="M677" s="153" t="s">
        <v>509</v>
      </c>
      <c r="N677" s="153" t="s">
        <v>509</v>
      </c>
      <c r="O677" s="152">
        <v>1.5E-3</v>
      </c>
      <c r="P677" s="153" t="s">
        <v>18693</v>
      </c>
      <c r="Q677" s="153" t="s">
        <v>18692</v>
      </c>
      <c r="R677" s="153" t="s">
        <v>18673</v>
      </c>
      <c r="S677" s="152">
        <v>0</v>
      </c>
      <c r="T677" s="153" t="s">
        <v>18681</v>
      </c>
      <c r="U677" s="153" t="s">
        <v>18680</v>
      </c>
      <c r="V677" s="152">
        <v>2014</v>
      </c>
      <c r="W677" s="153" t="s">
        <v>18679</v>
      </c>
      <c r="AA677" s="153" t="s">
        <v>18705</v>
      </c>
      <c r="AB677" s="153" t="s">
        <v>18704</v>
      </c>
      <c r="AC677" s="153" t="s">
        <v>18676</v>
      </c>
      <c r="AD677" s="153" t="s">
        <v>18675</v>
      </c>
      <c r="AE677" s="153" t="s">
        <v>18674</v>
      </c>
      <c r="AF677" s="153" t="s">
        <v>18673</v>
      </c>
      <c r="AG677" s="152">
        <v>0</v>
      </c>
      <c r="AH677" s="153" t="s">
        <v>12212</v>
      </c>
      <c r="AI677" s="152">
        <v>2014</v>
      </c>
      <c r="AJ677" s="151">
        <v>41881</v>
      </c>
      <c r="AK677" s="147"/>
      <c r="AL677" s="148">
        <f t="shared" si="10"/>
        <v>3.504109589041096</v>
      </c>
    </row>
    <row r="678" spans="1:38" x14ac:dyDescent="0.25">
      <c r="A678" s="152">
        <v>715578</v>
      </c>
      <c r="B678" s="152">
        <v>196019</v>
      </c>
      <c r="C678" s="152">
        <v>161122</v>
      </c>
      <c r="D678" s="152">
        <v>276143</v>
      </c>
      <c r="E678" s="153" t="s">
        <v>18807</v>
      </c>
      <c r="F678" s="153" t="s">
        <v>18806</v>
      </c>
      <c r="G678" s="152">
        <v>23</v>
      </c>
      <c r="H678" s="153" t="s">
        <v>18687</v>
      </c>
      <c r="I678" s="154" t="s">
        <v>18695</v>
      </c>
      <c r="J678" s="153" t="s">
        <v>18805</v>
      </c>
      <c r="K678" s="152">
        <v>1</v>
      </c>
      <c r="L678" s="153" t="s">
        <v>509</v>
      </c>
      <c r="M678" s="153" t="s">
        <v>509</v>
      </c>
      <c r="N678" s="153" t="s">
        <v>509</v>
      </c>
      <c r="O678" s="152">
        <v>1.5E-3</v>
      </c>
      <c r="P678" s="153" t="s">
        <v>18693</v>
      </c>
      <c r="Q678" s="153" t="s">
        <v>18692</v>
      </c>
      <c r="R678" s="153" t="s">
        <v>18673</v>
      </c>
      <c r="S678" s="152">
        <v>0</v>
      </c>
      <c r="T678" s="153" t="s">
        <v>18681</v>
      </c>
      <c r="U678" s="153" t="s">
        <v>18680</v>
      </c>
      <c r="V678" s="152">
        <v>2014</v>
      </c>
      <c r="W678" s="153" t="s">
        <v>18679</v>
      </c>
      <c r="AA678" s="153" t="s">
        <v>18705</v>
      </c>
      <c r="AB678" s="153" t="s">
        <v>18704</v>
      </c>
      <c r="AC678" s="153" t="s">
        <v>18676</v>
      </c>
      <c r="AD678" s="153" t="s">
        <v>18675</v>
      </c>
      <c r="AE678" s="153" t="s">
        <v>18674</v>
      </c>
      <c r="AF678" s="153" t="s">
        <v>18673</v>
      </c>
      <c r="AG678" s="152">
        <v>0</v>
      </c>
      <c r="AH678" s="153" t="s">
        <v>12212</v>
      </c>
      <c r="AI678" s="152">
        <v>2014</v>
      </c>
      <c r="AJ678" s="151">
        <v>41881</v>
      </c>
      <c r="AK678" s="147"/>
      <c r="AL678" s="148">
        <f t="shared" si="10"/>
        <v>3.504109589041096</v>
      </c>
    </row>
    <row r="679" spans="1:38" x14ac:dyDescent="0.25">
      <c r="A679" s="152">
        <v>749601</v>
      </c>
      <c r="B679" s="152">
        <v>171484</v>
      </c>
      <c r="C679" s="152">
        <v>146064</v>
      </c>
      <c r="D679" s="152">
        <v>53893</v>
      </c>
      <c r="E679" s="153" t="s">
        <v>20496</v>
      </c>
      <c r="F679" s="153" t="s">
        <v>20495</v>
      </c>
      <c r="G679" s="152">
        <v>3</v>
      </c>
      <c r="H679" s="153" t="s">
        <v>18687</v>
      </c>
      <c r="I679" s="154" t="s">
        <v>18695</v>
      </c>
      <c r="J679" s="153" t="s">
        <v>20494</v>
      </c>
      <c r="K679" s="152">
        <v>1</v>
      </c>
      <c r="L679" s="153" t="s">
        <v>509</v>
      </c>
      <c r="M679" s="153" t="s">
        <v>509</v>
      </c>
      <c r="N679" s="153" t="s">
        <v>509</v>
      </c>
      <c r="O679" s="152">
        <v>1.5E-3</v>
      </c>
      <c r="P679" s="153" t="s">
        <v>18745</v>
      </c>
      <c r="Q679" s="153" t="s">
        <v>18744</v>
      </c>
      <c r="R679" s="153" t="s">
        <v>18673</v>
      </c>
      <c r="S679" s="152">
        <v>0.18479999999999999</v>
      </c>
      <c r="T679" s="153" t="s">
        <v>18681</v>
      </c>
      <c r="U679" s="153" t="s">
        <v>18680</v>
      </c>
      <c r="V679" s="152">
        <v>2015</v>
      </c>
      <c r="W679" s="153" t="s">
        <v>18679</v>
      </c>
      <c r="AA679" s="153" t="s">
        <v>19525</v>
      </c>
      <c r="AB679" s="153" t="s">
        <v>19524</v>
      </c>
      <c r="AC679" s="153" t="s">
        <v>18676</v>
      </c>
      <c r="AD679" s="153" t="s">
        <v>18675</v>
      </c>
      <c r="AE679" s="153" t="s">
        <v>18674</v>
      </c>
      <c r="AF679" s="153" t="s">
        <v>18673</v>
      </c>
      <c r="AG679" s="152">
        <v>3.8999999999999998E-3</v>
      </c>
      <c r="AH679" s="153" t="s">
        <v>12212</v>
      </c>
      <c r="AI679" s="152">
        <v>2015</v>
      </c>
      <c r="AJ679" s="151">
        <v>30317</v>
      </c>
      <c r="AK679" s="147"/>
      <c r="AL679" s="148">
        <f t="shared" si="10"/>
        <v>35.186301369863017</v>
      </c>
    </row>
    <row r="680" spans="1:38" x14ac:dyDescent="0.25">
      <c r="A680" s="152">
        <v>749476</v>
      </c>
      <c r="B680" s="152">
        <v>197181</v>
      </c>
      <c r="C680" s="152">
        <v>162102</v>
      </c>
      <c r="D680" s="152">
        <v>334433</v>
      </c>
      <c r="E680" s="153" t="s">
        <v>20676</v>
      </c>
      <c r="F680" s="153" t="s">
        <v>20675</v>
      </c>
      <c r="G680" s="152">
        <v>8</v>
      </c>
      <c r="H680" s="153" t="s">
        <v>18687</v>
      </c>
      <c r="I680" s="154" t="s">
        <v>18695</v>
      </c>
      <c r="J680" s="153" t="s">
        <v>20766</v>
      </c>
      <c r="K680" s="152">
        <v>1</v>
      </c>
      <c r="L680" s="153" t="s">
        <v>509</v>
      </c>
      <c r="M680" s="153" t="s">
        <v>509</v>
      </c>
      <c r="N680" s="153" t="s">
        <v>509</v>
      </c>
      <c r="O680" s="152">
        <v>1.5E-3</v>
      </c>
      <c r="P680" s="153" t="s">
        <v>18693</v>
      </c>
      <c r="Q680" s="153" t="s">
        <v>18692</v>
      </c>
      <c r="R680" s="153" t="s">
        <v>18673</v>
      </c>
      <c r="S680" s="152">
        <v>0.872</v>
      </c>
      <c r="T680" s="153" t="s">
        <v>18681</v>
      </c>
      <c r="U680" s="153" t="s">
        <v>18680</v>
      </c>
      <c r="V680" s="152">
        <v>2015</v>
      </c>
      <c r="W680" s="153" t="s">
        <v>18679</v>
      </c>
      <c r="AA680" s="153" t="s">
        <v>20674</v>
      </c>
      <c r="AB680" s="153" t="s">
        <v>20673</v>
      </c>
      <c r="AC680" s="153" t="s">
        <v>18676</v>
      </c>
      <c r="AD680" s="153" t="s">
        <v>18675</v>
      </c>
      <c r="AE680" s="153" t="s">
        <v>18674</v>
      </c>
      <c r="AF680" s="153" t="s">
        <v>18673</v>
      </c>
      <c r="AG680" s="152">
        <v>6.1000000000000004E-3</v>
      </c>
      <c r="AH680" s="153" t="s">
        <v>12212</v>
      </c>
      <c r="AI680" s="152">
        <v>2015</v>
      </c>
      <c r="AJ680" s="151">
        <v>33270</v>
      </c>
      <c r="AK680" s="147"/>
      <c r="AL680" s="148">
        <f t="shared" si="10"/>
        <v>27.095890410958905</v>
      </c>
    </row>
    <row r="681" spans="1:38" x14ac:dyDescent="0.25">
      <c r="A681" s="152">
        <v>749480</v>
      </c>
      <c r="B681" s="152">
        <v>197182</v>
      </c>
      <c r="C681" s="152">
        <v>162103</v>
      </c>
      <c r="D681" s="152">
        <v>334433</v>
      </c>
      <c r="E681" s="153" t="s">
        <v>20676</v>
      </c>
      <c r="F681" s="153" t="s">
        <v>20675</v>
      </c>
      <c r="G681" s="152">
        <v>9</v>
      </c>
      <c r="H681" s="153" t="s">
        <v>18687</v>
      </c>
      <c r="I681" s="154" t="s">
        <v>18695</v>
      </c>
      <c r="J681" s="153" t="s">
        <v>20765</v>
      </c>
      <c r="K681" s="152">
        <v>1</v>
      </c>
      <c r="L681" s="153" t="s">
        <v>509</v>
      </c>
      <c r="M681" s="153" t="s">
        <v>509</v>
      </c>
      <c r="N681" s="153" t="s">
        <v>509</v>
      </c>
      <c r="O681" s="152">
        <v>1.5E-3</v>
      </c>
      <c r="P681" s="153" t="s">
        <v>18693</v>
      </c>
      <c r="Q681" s="153" t="s">
        <v>18692</v>
      </c>
      <c r="R681" s="153" t="s">
        <v>18673</v>
      </c>
      <c r="S681" s="152">
        <v>0.872</v>
      </c>
      <c r="T681" s="153" t="s">
        <v>18681</v>
      </c>
      <c r="U681" s="153" t="s">
        <v>18680</v>
      </c>
      <c r="V681" s="152">
        <v>2015</v>
      </c>
      <c r="W681" s="153" t="s">
        <v>18679</v>
      </c>
      <c r="AA681" s="153" t="s">
        <v>20674</v>
      </c>
      <c r="AB681" s="153" t="s">
        <v>20673</v>
      </c>
      <c r="AC681" s="153" t="s">
        <v>18676</v>
      </c>
      <c r="AD681" s="153" t="s">
        <v>18675</v>
      </c>
      <c r="AE681" s="153" t="s">
        <v>18674</v>
      </c>
      <c r="AF681" s="153" t="s">
        <v>18673</v>
      </c>
      <c r="AG681" s="152">
        <v>6.1000000000000004E-3</v>
      </c>
      <c r="AH681" s="153" t="s">
        <v>12212</v>
      </c>
      <c r="AI681" s="152">
        <v>2015</v>
      </c>
      <c r="AJ681" s="151">
        <v>33270</v>
      </c>
      <c r="AK681" s="147"/>
      <c r="AL681" s="148">
        <f t="shared" si="10"/>
        <v>27.095890410958905</v>
      </c>
    </row>
    <row r="682" spans="1:38" x14ac:dyDescent="0.25">
      <c r="A682" s="152">
        <v>749472</v>
      </c>
      <c r="B682" s="152">
        <v>197180</v>
      </c>
      <c r="C682" s="152">
        <v>162101</v>
      </c>
      <c r="D682" s="152">
        <v>334433</v>
      </c>
      <c r="E682" s="153" t="s">
        <v>20676</v>
      </c>
      <c r="F682" s="153" t="s">
        <v>20675</v>
      </c>
      <c r="G682" s="152">
        <v>7</v>
      </c>
      <c r="H682" s="153" t="s">
        <v>18687</v>
      </c>
      <c r="I682" s="154" t="s">
        <v>18695</v>
      </c>
      <c r="J682" s="153" t="s">
        <v>20725</v>
      </c>
      <c r="K682" s="152">
        <v>1</v>
      </c>
      <c r="L682" s="153" t="s">
        <v>509</v>
      </c>
      <c r="M682" s="153" t="s">
        <v>509</v>
      </c>
      <c r="N682" s="153" t="s">
        <v>509</v>
      </c>
      <c r="O682" s="152">
        <v>1.5E-3</v>
      </c>
      <c r="P682" s="153" t="s">
        <v>18693</v>
      </c>
      <c r="Q682" s="153" t="s">
        <v>18692</v>
      </c>
      <c r="R682" s="153" t="s">
        <v>18673</v>
      </c>
      <c r="S682" s="152">
        <v>0.25600000000000001</v>
      </c>
      <c r="T682" s="153" t="s">
        <v>18681</v>
      </c>
      <c r="U682" s="153" t="s">
        <v>18680</v>
      </c>
      <c r="V682" s="152">
        <v>2015</v>
      </c>
      <c r="W682" s="153" t="s">
        <v>18679</v>
      </c>
      <c r="AA682" s="153" t="s">
        <v>20674</v>
      </c>
      <c r="AB682" s="153" t="s">
        <v>20673</v>
      </c>
      <c r="AC682" s="153" t="s">
        <v>18676</v>
      </c>
      <c r="AD682" s="153" t="s">
        <v>18675</v>
      </c>
      <c r="AE682" s="153" t="s">
        <v>18674</v>
      </c>
      <c r="AF682" s="153" t="s">
        <v>18673</v>
      </c>
      <c r="AG682" s="152">
        <v>5.5999999999999999E-3</v>
      </c>
      <c r="AH682" s="153" t="s">
        <v>12212</v>
      </c>
      <c r="AI682" s="152">
        <v>2015</v>
      </c>
      <c r="AJ682" s="151">
        <v>33270</v>
      </c>
      <c r="AK682" s="147"/>
      <c r="AL682" s="148">
        <f t="shared" si="10"/>
        <v>27.095890410958905</v>
      </c>
    </row>
    <row r="683" spans="1:38" x14ac:dyDescent="0.25">
      <c r="A683" s="152">
        <v>752011</v>
      </c>
      <c r="B683" s="152">
        <v>193984</v>
      </c>
      <c r="C683" s="152">
        <v>159376</v>
      </c>
      <c r="D683" s="152">
        <v>364172</v>
      </c>
      <c r="E683" s="153" t="s">
        <v>20427</v>
      </c>
      <c r="F683" s="153" t="s">
        <v>20426</v>
      </c>
      <c r="G683" s="152">
        <v>7</v>
      </c>
      <c r="H683" s="153" t="s">
        <v>18687</v>
      </c>
      <c r="I683" s="154" t="s">
        <v>18695</v>
      </c>
      <c r="J683" s="153" t="s">
        <v>20425</v>
      </c>
      <c r="K683" s="152">
        <v>1</v>
      </c>
      <c r="L683" s="153" t="s">
        <v>18888</v>
      </c>
      <c r="M683" s="153" t="s">
        <v>509</v>
      </c>
      <c r="N683" s="153" t="s">
        <v>509</v>
      </c>
      <c r="O683" s="152">
        <v>1.5E-3</v>
      </c>
      <c r="P683" s="153" t="s">
        <v>18745</v>
      </c>
      <c r="Q683" s="153" t="s">
        <v>18744</v>
      </c>
      <c r="R683" s="153" t="s">
        <v>18673</v>
      </c>
      <c r="S683" s="152">
        <v>0.16</v>
      </c>
      <c r="T683" s="153" t="s">
        <v>18681</v>
      </c>
      <c r="U683" s="153" t="s">
        <v>18680</v>
      </c>
      <c r="V683" s="152">
        <v>2015</v>
      </c>
      <c r="W683" s="153" t="s">
        <v>18679</v>
      </c>
      <c r="AA683" s="153" t="s">
        <v>19354</v>
      </c>
      <c r="AB683" s="153" t="s">
        <v>19353</v>
      </c>
      <c r="AC683" s="153" t="s">
        <v>18676</v>
      </c>
      <c r="AD683" s="153" t="s">
        <v>18675</v>
      </c>
      <c r="AE683" s="153" t="s">
        <v>18674</v>
      </c>
      <c r="AF683" s="153" t="s">
        <v>18673</v>
      </c>
      <c r="AG683" s="152">
        <v>3.3999999999999998E-3</v>
      </c>
      <c r="AH683" s="153" t="s">
        <v>12212</v>
      </c>
      <c r="AI683" s="152">
        <v>2015</v>
      </c>
      <c r="AJ683" s="151">
        <v>40905</v>
      </c>
      <c r="AK683" s="147"/>
      <c r="AL683" s="148">
        <f t="shared" si="10"/>
        <v>6.1780821917808222</v>
      </c>
    </row>
    <row r="684" spans="1:38" x14ac:dyDescent="0.25">
      <c r="A684" s="152">
        <v>750302</v>
      </c>
      <c r="B684" s="152">
        <v>147965</v>
      </c>
      <c r="C684" s="152">
        <v>122401</v>
      </c>
      <c r="D684" s="152">
        <v>51149</v>
      </c>
      <c r="E684" s="153" t="s">
        <v>19845</v>
      </c>
      <c r="F684" s="153" t="s">
        <v>19844</v>
      </c>
      <c r="G684" s="152">
        <v>3</v>
      </c>
      <c r="H684" s="153" t="s">
        <v>18687</v>
      </c>
      <c r="I684" s="154" t="s">
        <v>18695</v>
      </c>
      <c r="J684" s="153" t="s">
        <v>19843</v>
      </c>
      <c r="K684" s="152">
        <v>1</v>
      </c>
      <c r="L684" s="153" t="s">
        <v>19842</v>
      </c>
      <c r="M684" s="153" t="s">
        <v>509</v>
      </c>
      <c r="N684" s="153" t="s">
        <v>509</v>
      </c>
      <c r="O684" s="152">
        <v>1.5E-3</v>
      </c>
      <c r="P684" s="153" t="s">
        <v>18693</v>
      </c>
      <c r="Q684" s="153" t="s">
        <v>18692</v>
      </c>
      <c r="R684" s="153" t="s">
        <v>18673</v>
      </c>
      <c r="S684" s="152">
        <v>6.25E-2</v>
      </c>
      <c r="T684" s="153" t="s">
        <v>18681</v>
      </c>
      <c r="U684" s="153" t="s">
        <v>18680</v>
      </c>
      <c r="V684" s="152">
        <v>2015</v>
      </c>
      <c r="W684" s="153" t="s">
        <v>18679</v>
      </c>
      <c r="AA684" s="153" t="s">
        <v>19841</v>
      </c>
      <c r="AB684" s="153" t="s">
        <v>19840</v>
      </c>
      <c r="AC684" s="153" t="s">
        <v>18676</v>
      </c>
      <c r="AD684" s="153" t="s">
        <v>18675</v>
      </c>
      <c r="AE684" s="153" t="s">
        <v>18674</v>
      </c>
      <c r="AF684" s="153" t="s">
        <v>18673</v>
      </c>
      <c r="AG684" s="152">
        <v>1.2999999999999999E-3</v>
      </c>
      <c r="AH684" s="153" t="s">
        <v>12212</v>
      </c>
      <c r="AI684" s="152">
        <v>2015</v>
      </c>
      <c r="AJ684" s="151">
        <v>35796</v>
      </c>
      <c r="AK684" s="147"/>
      <c r="AL684" s="148">
        <f t="shared" si="10"/>
        <v>20.175342465753424</v>
      </c>
    </row>
    <row r="685" spans="1:38" x14ac:dyDescent="0.25">
      <c r="A685" s="152">
        <v>596231</v>
      </c>
      <c r="B685" s="152">
        <v>192041</v>
      </c>
      <c r="C685" s="152">
        <v>157942</v>
      </c>
      <c r="D685" s="152">
        <v>443170</v>
      </c>
      <c r="E685" s="153" t="s">
        <v>18920</v>
      </c>
      <c r="F685" s="153" t="s">
        <v>18919</v>
      </c>
      <c r="G685" s="152">
        <v>1</v>
      </c>
      <c r="H685" s="153" t="s">
        <v>18687</v>
      </c>
      <c r="I685" s="154" t="s">
        <v>18695</v>
      </c>
      <c r="J685" s="153" t="s">
        <v>21381</v>
      </c>
      <c r="K685" s="152">
        <v>1</v>
      </c>
      <c r="L685" s="153" t="s">
        <v>18766</v>
      </c>
      <c r="M685" s="153" t="s">
        <v>509</v>
      </c>
      <c r="N685" s="153" t="s">
        <v>509</v>
      </c>
      <c r="O685" s="152">
        <v>1.5E-3</v>
      </c>
      <c r="P685" s="153" t="s">
        <v>18745</v>
      </c>
      <c r="Q685" s="153" t="s">
        <v>18744</v>
      </c>
      <c r="R685" s="153" t="s">
        <v>18673</v>
      </c>
      <c r="S685" s="152">
        <v>1</v>
      </c>
      <c r="T685" s="153" t="s">
        <v>18681</v>
      </c>
      <c r="U685" s="153" t="s">
        <v>18680</v>
      </c>
      <c r="V685" s="152">
        <v>2011</v>
      </c>
      <c r="W685" s="153" t="s">
        <v>18679</v>
      </c>
      <c r="AA685" s="153" t="s">
        <v>18917</v>
      </c>
      <c r="AB685" s="153" t="s">
        <v>18916</v>
      </c>
      <c r="AC685" s="153" t="s">
        <v>18676</v>
      </c>
      <c r="AD685" s="153" t="s">
        <v>18675</v>
      </c>
      <c r="AE685" s="153" t="s">
        <v>18674</v>
      </c>
      <c r="AF685" s="153" t="s">
        <v>18673</v>
      </c>
      <c r="AG685" s="152">
        <v>2.1299999999999999E-2</v>
      </c>
      <c r="AH685" s="153" t="s">
        <v>12212</v>
      </c>
      <c r="AI685" s="152">
        <v>2011</v>
      </c>
      <c r="AJ685" s="151">
        <v>40695</v>
      </c>
      <c r="AK685" s="147"/>
      <c r="AL685" s="148">
        <f t="shared" si="10"/>
        <v>6.7534246575342465</v>
      </c>
    </row>
    <row r="686" spans="1:38" x14ac:dyDescent="0.25">
      <c r="A686" s="152">
        <v>596234</v>
      </c>
      <c r="B686" s="152">
        <v>192042</v>
      </c>
      <c r="C686" s="152">
        <v>157943</v>
      </c>
      <c r="D686" s="152">
        <v>443170</v>
      </c>
      <c r="E686" s="153" t="s">
        <v>18920</v>
      </c>
      <c r="F686" s="153" t="s">
        <v>18919</v>
      </c>
      <c r="G686" s="152">
        <v>2</v>
      </c>
      <c r="H686" s="153" t="s">
        <v>18687</v>
      </c>
      <c r="I686" s="154" t="s">
        <v>18695</v>
      </c>
      <c r="J686" s="153" t="s">
        <v>21380</v>
      </c>
      <c r="K686" s="152">
        <v>1</v>
      </c>
      <c r="L686" s="153" t="s">
        <v>19784</v>
      </c>
      <c r="M686" s="153" t="s">
        <v>509</v>
      </c>
      <c r="N686" s="153" t="s">
        <v>509</v>
      </c>
      <c r="O686" s="152">
        <v>1.5E-3</v>
      </c>
      <c r="P686" s="153" t="s">
        <v>18745</v>
      </c>
      <c r="Q686" s="153" t="s">
        <v>18744</v>
      </c>
      <c r="R686" s="153" t="s">
        <v>18673</v>
      </c>
      <c r="S686" s="152">
        <v>1</v>
      </c>
      <c r="T686" s="153" t="s">
        <v>18681</v>
      </c>
      <c r="U686" s="153" t="s">
        <v>18680</v>
      </c>
      <c r="V686" s="152">
        <v>2011</v>
      </c>
      <c r="W686" s="153" t="s">
        <v>18679</v>
      </c>
      <c r="AA686" s="153" t="s">
        <v>18917</v>
      </c>
      <c r="AB686" s="153" t="s">
        <v>18916</v>
      </c>
      <c r="AC686" s="153" t="s">
        <v>18676</v>
      </c>
      <c r="AD686" s="153" t="s">
        <v>18675</v>
      </c>
      <c r="AE686" s="153" t="s">
        <v>18674</v>
      </c>
      <c r="AF686" s="153" t="s">
        <v>18673</v>
      </c>
      <c r="AG686" s="152">
        <v>2.1299999999999999E-2</v>
      </c>
      <c r="AH686" s="153" t="s">
        <v>12212</v>
      </c>
      <c r="AI686" s="152">
        <v>2011</v>
      </c>
      <c r="AJ686" s="151">
        <v>37408</v>
      </c>
      <c r="AK686" s="147"/>
      <c r="AL686" s="148">
        <f t="shared" si="10"/>
        <v>15.758904109589041</v>
      </c>
    </row>
    <row r="687" spans="1:38" x14ac:dyDescent="0.25">
      <c r="A687" s="152">
        <v>596243</v>
      </c>
      <c r="B687" s="152">
        <v>192045</v>
      </c>
      <c r="C687" s="152">
        <v>157946</v>
      </c>
      <c r="D687" s="152">
        <v>443170</v>
      </c>
      <c r="E687" s="153" t="s">
        <v>18920</v>
      </c>
      <c r="F687" s="153" t="s">
        <v>18919</v>
      </c>
      <c r="G687" s="152">
        <v>5</v>
      </c>
      <c r="H687" s="153" t="s">
        <v>18687</v>
      </c>
      <c r="I687" s="154" t="s">
        <v>18695</v>
      </c>
      <c r="J687" s="153" t="s">
        <v>20695</v>
      </c>
      <c r="K687" s="152">
        <v>1</v>
      </c>
      <c r="L687" s="153" t="s">
        <v>18766</v>
      </c>
      <c r="M687" s="153" t="s">
        <v>509</v>
      </c>
      <c r="N687" s="153" t="s">
        <v>509</v>
      </c>
      <c r="O687" s="152">
        <v>1.5E-3</v>
      </c>
      <c r="P687" s="153" t="s">
        <v>18745</v>
      </c>
      <c r="Q687" s="153" t="s">
        <v>18744</v>
      </c>
      <c r="R687" s="153" t="s">
        <v>18673</v>
      </c>
      <c r="S687" s="152">
        <v>0.25</v>
      </c>
      <c r="T687" s="153" t="s">
        <v>18681</v>
      </c>
      <c r="U687" s="153" t="s">
        <v>18680</v>
      </c>
      <c r="V687" s="152">
        <v>2011</v>
      </c>
      <c r="W687" s="153" t="s">
        <v>18679</v>
      </c>
      <c r="AA687" s="153" t="s">
        <v>18917</v>
      </c>
      <c r="AB687" s="153" t="s">
        <v>18916</v>
      </c>
      <c r="AC687" s="153" t="s">
        <v>18676</v>
      </c>
      <c r="AD687" s="153" t="s">
        <v>18675</v>
      </c>
      <c r="AE687" s="153" t="s">
        <v>18674</v>
      </c>
      <c r="AF687" s="153" t="s">
        <v>18673</v>
      </c>
      <c r="AG687" s="152">
        <v>5.3E-3</v>
      </c>
      <c r="AH687" s="153" t="s">
        <v>12212</v>
      </c>
      <c r="AI687" s="152">
        <v>2011</v>
      </c>
      <c r="AJ687" s="151">
        <v>38550</v>
      </c>
      <c r="AK687" s="147"/>
      <c r="AL687" s="148">
        <f t="shared" si="10"/>
        <v>12.63013698630137</v>
      </c>
    </row>
    <row r="688" spans="1:38" x14ac:dyDescent="0.25">
      <c r="A688" s="152">
        <v>626645</v>
      </c>
      <c r="B688" s="152">
        <v>192043</v>
      </c>
      <c r="C688" s="152">
        <v>157944</v>
      </c>
      <c r="D688" s="152">
        <v>443170</v>
      </c>
      <c r="E688" s="153" t="s">
        <v>18920</v>
      </c>
      <c r="F688" s="153" t="s">
        <v>18919</v>
      </c>
      <c r="G688" s="152">
        <v>3</v>
      </c>
      <c r="H688" s="153" t="s">
        <v>18687</v>
      </c>
      <c r="I688" s="154" t="s">
        <v>18695</v>
      </c>
      <c r="J688" s="153" t="s">
        <v>18918</v>
      </c>
      <c r="K688" s="152">
        <v>1</v>
      </c>
      <c r="L688" s="153" t="s">
        <v>18766</v>
      </c>
      <c r="M688" s="153" t="s">
        <v>509</v>
      </c>
      <c r="N688" s="153" t="s">
        <v>509</v>
      </c>
      <c r="O688" s="152">
        <v>1.5E-3</v>
      </c>
      <c r="P688" s="153" t="s">
        <v>18745</v>
      </c>
      <c r="Q688" s="153" t="s">
        <v>18744</v>
      </c>
      <c r="R688" s="153" t="s">
        <v>18673</v>
      </c>
      <c r="S688" s="152">
        <v>0</v>
      </c>
      <c r="T688" s="153" t="s">
        <v>18681</v>
      </c>
      <c r="U688" s="153" t="s">
        <v>18680</v>
      </c>
      <c r="V688" s="152">
        <v>2012</v>
      </c>
      <c r="W688" s="153" t="s">
        <v>18679</v>
      </c>
      <c r="AA688" s="153" t="s">
        <v>18917</v>
      </c>
      <c r="AB688" s="153" t="s">
        <v>18916</v>
      </c>
      <c r="AC688" s="153" t="s">
        <v>18676</v>
      </c>
      <c r="AD688" s="153" t="s">
        <v>18675</v>
      </c>
      <c r="AE688" s="153" t="s">
        <v>18674</v>
      </c>
      <c r="AF688" s="153" t="s">
        <v>18673</v>
      </c>
      <c r="AG688" s="152">
        <v>0</v>
      </c>
      <c r="AH688" s="153" t="s">
        <v>12212</v>
      </c>
      <c r="AI688" s="152">
        <v>2012</v>
      </c>
      <c r="AJ688" s="151">
        <v>37713</v>
      </c>
      <c r="AK688" s="147"/>
      <c r="AL688" s="148">
        <f t="shared" si="10"/>
        <v>14.923287671232877</v>
      </c>
    </row>
    <row r="689" spans="1:38" x14ac:dyDescent="0.25">
      <c r="A689" s="152">
        <v>748624</v>
      </c>
      <c r="B689" s="152">
        <v>189294</v>
      </c>
      <c r="C689" s="152">
        <v>156042</v>
      </c>
      <c r="D689" s="152">
        <v>51680</v>
      </c>
      <c r="E689" s="153" t="s">
        <v>19818</v>
      </c>
      <c r="F689" s="153" t="s">
        <v>19817</v>
      </c>
      <c r="G689" s="152">
        <v>11</v>
      </c>
      <c r="H689" s="153" t="s">
        <v>18687</v>
      </c>
      <c r="I689" s="154" t="s">
        <v>18695</v>
      </c>
      <c r="J689" s="153" t="s">
        <v>20606</v>
      </c>
      <c r="K689" s="152">
        <v>1</v>
      </c>
      <c r="L689" s="153" t="s">
        <v>18866</v>
      </c>
      <c r="M689" s="153" t="s">
        <v>509</v>
      </c>
      <c r="N689" s="153" t="s">
        <v>509</v>
      </c>
      <c r="O689" s="152">
        <v>1.5E-3</v>
      </c>
      <c r="P689" s="153" t="s">
        <v>18693</v>
      </c>
      <c r="Q689" s="153" t="s">
        <v>18692</v>
      </c>
      <c r="R689" s="153" t="s">
        <v>18673</v>
      </c>
      <c r="S689" s="152">
        <v>0.21940000000000001</v>
      </c>
      <c r="T689" s="153" t="s">
        <v>18681</v>
      </c>
      <c r="U689" s="153" t="s">
        <v>18680</v>
      </c>
      <c r="V689" s="152">
        <v>2015</v>
      </c>
      <c r="W689" s="153" t="s">
        <v>18679</v>
      </c>
      <c r="AA689" s="153" t="s">
        <v>18691</v>
      </c>
      <c r="AB689" s="153" t="s">
        <v>18690</v>
      </c>
      <c r="AC689" s="153" t="s">
        <v>18676</v>
      </c>
      <c r="AD689" s="153" t="s">
        <v>18675</v>
      </c>
      <c r="AE689" s="153" t="s">
        <v>18674</v>
      </c>
      <c r="AF689" s="153" t="s">
        <v>18673</v>
      </c>
      <c r="AG689" s="152">
        <v>4.7000000000000002E-3</v>
      </c>
      <c r="AH689" s="153" t="s">
        <v>12212</v>
      </c>
      <c r="AI689" s="152">
        <v>2015</v>
      </c>
      <c r="AJ689" s="151">
        <v>23908</v>
      </c>
      <c r="AK689" s="147"/>
      <c r="AL689" s="148">
        <f t="shared" si="10"/>
        <v>52.745205479452054</v>
      </c>
    </row>
    <row r="690" spans="1:38" x14ac:dyDescent="0.25">
      <c r="A690" s="152">
        <v>748617</v>
      </c>
      <c r="B690" s="152">
        <v>189296</v>
      </c>
      <c r="C690" s="152">
        <v>156044</v>
      </c>
      <c r="D690" s="152">
        <v>51680</v>
      </c>
      <c r="E690" s="153" t="s">
        <v>19818</v>
      </c>
      <c r="F690" s="153" t="s">
        <v>19817</v>
      </c>
      <c r="G690" s="152">
        <v>13</v>
      </c>
      <c r="H690" s="153" t="s">
        <v>18687</v>
      </c>
      <c r="I690" s="154" t="s">
        <v>18695</v>
      </c>
      <c r="J690" s="153" t="s">
        <v>20503</v>
      </c>
      <c r="K690" s="152">
        <v>1</v>
      </c>
      <c r="L690" s="153" t="s">
        <v>18866</v>
      </c>
      <c r="M690" s="153" t="s">
        <v>509</v>
      </c>
      <c r="N690" s="153" t="s">
        <v>509</v>
      </c>
      <c r="O690" s="152">
        <v>1.5E-3</v>
      </c>
      <c r="P690" s="153" t="s">
        <v>18693</v>
      </c>
      <c r="Q690" s="153" t="s">
        <v>18692</v>
      </c>
      <c r="R690" s="153" t="s">
        <v>18673</v>
      </c>
      <c r="S690" s="152">
        <v>0.18990000000000001</v>
      </c>
      <c r="T690" s="153" t="s">
        <v>18681</v>
      </c>
      <c r="U690" s="153" t="s">
        <v>18680</v>
      </c>
      <c r="V690" s="152">
        <v>2015</v>
      </c>
      <c r="W690" s="153" t="s">
        <v>18679</v>
      </c>
      <c r="AA690" s="153" t="s">
        <v>18691</v>
      </c>
      <c r="AB690" s="153" t="s">
        <v>18690</v>
      </c>
      <c r="AC690" s="153" t="s">
        <v>18676</v>
      </c>
      <c r="AD690" s="153" t="s">
        <v>18675</v>
      </c>
      <c r="AE690" s="153" t="s">
        <v>18674</v>
      </c>
      <c r="AF690" s="153" t="s">
        <v>18673</v>
      </c>
      <c r="AG690" s="152">
        <v>4.0000000000000001E-3</v>
      </c>
      <c r="AH690" s="153" t="s">
        <v>12212</v>
      </c>
      <c r="AI690" s="152">
        <v>2015</v>
      </c>
      <c r="AJ690" s="151">
        <v>38857</v>
      </c>
      <c r="AK690" s="147"/>
      <c r="AL690" s="148">
        <f t="shared" si="10"/>
        <v>11.789041095890411</v>
      </c>
    </row>
    <row r="691" spans="1:38" x14ac:dyDescent="0.25">
      <c r="A691" s="152">
        <v>748621</v>
      </c>
      <c r="B691" s="152">
        <v>189295</v>
      </c>
      <c r="C691" s="152">
        <v>156043</v>
      </c>
      <c r="D691" s="152">
        <v>51680</v>
      </c>
      <c r="E691" s="153" t="s">
        <v>19818</v>
      </c>
      <c r="F691" s="153" t="s">
        <v>19817</v>
      </c>
      <c r="G691" s="152">
        <v>12</v>
      </c>
      <c r="H691" s="153" t="s">
        <v>18687</v>
      </c>
      <c r="I691" s="154" t="s">
        <v>18695</v>
      </c>
      <c r="J691" s="153" t="s">
        <v>20493</v>
      </c>
      <c r="K691" s="152">
        <v>1</v>
      </c>
      <c r="L691" s="153" t="s">
        <v>18866</v>
      </c>
      <c r="M691" s="153" t="s">
        <v>509</v>
      </c>
      <c r="N691" s="153" t="s">
        <v>509</v>
      </c>
      <c r="O691" s="152">
        <v>1.5E-3</v>
      </c>
      <c r="P691" s="153" t="s">
        <v>18693</v>
      </c>
      <c r="Q691" s="153" t="s">
        <v>18692</v>
      </c>
      <c r="R691" s="153" t="s">
        <v>18673</v>
      </c>
      <c r="S691" s="152">
        <v>0.18179999999999999</v>
      </c>
      <c r="T691" s="153" t="s">
        <v>18681</v>
      </c>
      <c r="U691" s="153" t="s">
        <v>18680</v>
      </c>
      <c r="V691" s="152">
        <v>2015</v>
      </c>
      <c r="W691" s="153" t="s">
        <v>18679</v>
      </c>
      <c r="AA691" s="153" t="s">
        <v>18691</v>
      </c>
      <c r="AB691" s="153" t="s">
        <v>18690</v>
      </c>
      <c r="AC691" s="153" t="s">
        <v>18676</v>
      </c>
      <c r="AD691" s="153" t="s">
        <v>18675</v>
      </c>
      <c r="AE691" s="153" t="s">
        <v>18674</v>
      </c>
      <c r="AF691" s="153" t="s">
        <v>18673</v>
      </c>
      <c r="AG691" s="152">
        <v>3.8999999999999998E-3</v>
      </c>
      <c r="AH691" s="153" t="s">
        <v>12212</v>
      </c>
      <c r="AI691" s="152">
        <v>2015</v>
      </c>
      <c r="AJ691" s="151">
        <v>36692</v>
      </c>
      <c r="AK691" s="147"/>
      <c r="AL691" s="148">
        <f t="shared" si="10"/>
        <v>17.720547945205478</v>
      </c>
    </row>
    <row r="692" spans="1:38" x14ac:dyDescent="0.25">
      <c r="A692" s="152">
        <v>748613</v>
      </c>
      <c r="B692" s="152">
        <v>189297</v>
      </c>
      <c r="C692" s="152">
        <v>156045</v>
      </c>
      <c r="D692" s="152">
        <v>51680</v>
      </c>
      <c r="E692" s="153" t="s">
        <v>19818</v>
      </c>
      <c r="F692" s="153" t="s">
        <v>19817</v>
      </c>
      <c r="G692" s="152">
        <v>14</v>
      </c>
      <c r="H692" s="153" t="s">
        <v>18687</v>
      </c>
      <c r="I692" s="154" t="s">
        <v>18695</v>
      </c>
      <c r="J692" s="153" t="s">
        <v>19816</v>
      </c>
      <c r="K692" s="152">
        <v>1</v>
      </c>
      <c r="L692" s="153" t="s">
        <v>18866</v>
      </c>
      <c r="M692" s="153" t="s">
        <v>509</v>
      </c>
      <c r="N692" s="153" t="s">
        <v>509</v>
      </c>
      <c r="O692" s="152">
        <v>1.5E-3</v>
      </c>
      <c r="P692" s="153" t="s">
        <v>18693</v>
      </c>
      <c r="Q692" s="153" t="s">
        <v>18692</v>
      </c>
      <c r="R692" s="153" t="s">
        <v>18673</v>
      </c>
      <c r="S692" s="152">
        <v>6.0299999999999999E-2</v>
      </c>
      <c r="T692" s="153" t="s">
        <v>18681</v>
      </c>
      <c r="U692" s="153" t="s">
        <v>18680</v>
      </c>
      <c r="V692" s="152">
        <v>2015</v>
      </c>
      <c r="W692" s="153" t="s">
        <v>18679</v>
      </c>
      <c r="AA692" s="153" t="s">
        <v>18691</v>
      </c>
      <c r="AB692" s="153" t="s">
        <v>18690</v>
      </c>
      <c r="AC692" s="153" t="s">
        <v>18676</v>
      </c>
      <c r="AD692" s="153" t="s">
        <v>18675</v>
      </c>
      <c r="AE692" s="153" t="s">
        <v>18674</v>
      </c>
      <c r="AF692" s="153" t="s">
        <v>18673</v>
      </c>
      <c r="AG692" s="152">
        <v>1.2999999999999999E-3</v>
      </c>
      <c r="AH692" s="153" t="s">
        <v>12212</v>
      </c>
      <c r="AI692" s="152">
        <v>2015</v>
      </c>
      <c r="AJ692" s="151">
        <v>29448</v>
      </c>
      <c r="AK692" s="147"/>
      <c r="AL692" s="148">
        <f t="shared" si="10"/>
        <v>37.56712328767123</v>
      </c>
    </row>
    <row r="693" spans="1:38" x14ac:dyDescent="0.25">
      <c r="A693" s="152">
        <v>686084</v>
      </c>
      <c r="B693" s="152">
        <v>166836</v>
      </c>
      <c r="C693" s="152">
        <v>142661</v>
      </c>
      <c r="D693" s="152">
        <v>366554</v>
      </c>
      <c r="E693" s="153" t="s">
        <v>18880</v>
      </c>
      <c r="F693" s="153" t="s">
        <v>18879</v>
      </c>
      <c r="G693" s="152">
        <v>5</v>
      </c>
      <c r="H693" s="153" t="s">
        <v>18687</v>
      </c>
      <c r="I693" s="154" t="s">
        <v>18695</v>
      </c>
      <c r="J693" s="153" t="s">
        <v>21261</v>
      </c>
      <c r="K693" s="152">
        <v>1</v>
      </c>
      <c r="L693" s="153" t="s">
        <v>21260</v>
      </c>
      <c r="M693" s="153" t="s">
        <v>509</v>
      </c>
      <c r="N693" s="153" t="s">
        <v>509</v>
      </c>
      <c r="O693" s="152">
        <v>1.5E-3</v>
      </c>
      <c r="P693" s="153" t="s">
        <v>18693</v>
      </c>
      <c r="Q693" s="153" t="s">
        <v>18692</v>
      </c>
      <c r="R693" s="153" t="s">
        <v>18673</v>
      </c>
      <c r="S693" s="152">
        <v>0.75329999999999997</v>
      </c>
      <c r="T693" s="153" t="s">
        <v>18681</v>
      </c>
      <c r="U693" s="153" t="s">
        <v>18680</v>
      </c>
      <c r="V693" s="152">
        <v>2013</v>
      </c>
      <c r="W693" s="153" t="s">
        <v>18679</v>
      </c>
      <c r="AA693" s="153" t="s">
        <v>18876</v>
      </c>
      <c r="AB693" s="153" t="s">
        <v>18875</v>
      </c>
      <c r="AC693" s="153" t="s">
        <v>18676</v>
      </c>
      <c r="AD693" s="153" t="s">
        <v>18675</v>
      </c>
      <c r="AE693" s="153" t="s">
        <v>18674</v>
      </c>
      <c r="AF693" s="153" t="s">
        <v>18673</v>
      </c>
      <c r="AG693" s="152">
        <v>1.6E-2</v>
      </c>
      <c r="AH693" s="153" t="s">
        <v>12212</v>
      </c>
      <c r="AI693" s="152">
        <v>2013</v>
      </c>
      <c r="AJ693" s="151">
        <v>35796</v>
      </c>
      <c r="AK693" s="147"/>
      <c r="AL693" s="148">
        <f t="shared" si="10"/>
        <v>20.175342465753424</v>
      </c>
    </row>
    <row r="694" spans="1:38" x14ac:dyDescent="0.25">
      <c r="A694" s="152">
        <v>686088</v>
      </c>
      <c r="B694" s="152">
        <v>166835</v>
      </c>
      <c r="C694" s="152">
        <v>142660</v>
      </c>
      <c r="D694" s="152">
        <v>366554</v>
      </c>
      <c r="E694" s="153" t="s">
        <v>18880</v>
      </c>
      <c r="F694" s="153" t="s">
        <v>18879</v>
      </c>
      <c r="G694" s="152">
        <v>4</v>
      </c>
      <c r="H694" s="153" t="s">
        <v>18687</v>
      </c>
      <c r="I694" s="154" t="s">
        <v>18695</v>
      </c>
      <c r="J694" s="153" t="s">
        <v>21259</v>
      </c>
      <c r="K694" s="152">
        <v>1</v>
      </c>
      <c r="L694" s="153" t="s">
        <v>21258</v>
      </c>
      <c r="M694" s="153" t="s">
        <v>509</v>
      </c>
      <c r="N694" s="153" t="s">
        <v>509</v>
      </c>
      <c r="O694" s="152">
        <v>1.5E-3</v>
      </c>
      <c r="P694" s="153" t="s">
        <v>18693</v>
      </c>
      <c r="Q694" s="153" t="s">
        <v>18692</v>
      </c>
      <c r="R694" s="153" t="s">
        <v>18673</v>
      </c>
      <c r="S694" s="152">
        <v>0.75329999999999997</v>
      </c>
      <c r="T694" s="153" t="s">
        <v>18681</v>
      </c>
      <c r="U694" s="153" t="s">
        <v>18680</v>
      </c>
      <c r="V694" s="152">
        <v>2013</v>
      </c>
      <c r="W694" s="153" t="s">
        <v>18679</v>
      </c>
      <c r="AA694" s="153" t="s">
        <v>18876</v>
      </c>
      <c r="AB694" s="153" t="s">
        <v>18875</v>
      </c>
      <c r="AC694" s="153" t="s">
        <v>18676</v>
      </c>
      <c r="AD694" s="153" t="s">
        <v>18675</v>
      </c>
      <c r="AE694" s="153" t="s">
        <v>18674</v>
      </c>
      <c r="AF694" s="153" t="s">
        <v>18673</v>
      </c>
      <c r="AG694" s="152">
        <v>1.6E-2</v>
      </c>
      <c r="AH694" s="153" t="s">
        <v>12212</v>
      </c>
      <c r="AI694" s="152">
        <v>2013</v>
      </c>
      <c r="AJ694" s="151">
        <v>34335</v>
      </c>
      <c r="AK694" s="147"/>
      <c r="AL694" s="148">
        <f t="shared" si="10"/>
        <v>24.17808219178082</v>
      </c>
    </row>
    <row r="695" spans="1:38" x14ac:dyDescent="0.25">
      <c r="A695" s="152">
        <v>686092</v>
      </c>
      <c r="B695" s="152">
        <v>166834</v>
      </c>
      <c r="C695" s="152">
        <v>142659</v>
      </c>
      <c r="D695" s="152">
        <v>366554</v>
      </c>
      <c r="E695" s="153" t="s">
        <v>18880</v>
      </c>
      <c r="F695" s="153" t="s">
        <v>18879</v>
      </c>
      <c r="G695" s="152">
        <v>3</v>
      </c>
      <c r="H695" s="153" t="s">
        <v>18687</v>
      </c>
      <c r="I695" s="154" t="s">
        <v>18695</v>
      </c>
      <c r="J695" s="153" t="s">
        <v>21256</v>
      </c>
      <c r="K695" s="152">
        <v>1</v>
      </c>
      <c r="L695" s="153" t="s">
        <v>21255</v>
      </c>
      <c r="M695" s="153" t="s">
        <v>509</v>
      </c>
      <c r="N695" s="153" t="s">
        <v>509</v>
      </c>
      <c r="O695" s="152">
        <v>1.5E-3</v>
      </c>
      <c r="P695" s="153" t="s">
        <v>18693</v>
      </c>
      <c r="Q695" s="153" t="s">
        <v>18692</v>
      </c>
      <c r="R695" s="153" t="s">
        <v>18673</v>
      </c>
      <c r="S695" s="152">
        <v>0.75329999999999997</v>
      </c>
      <c r="T695" s="153" t="s">
        <v>18681</v>
      </c>
      <c r="U695" s="153" t="s">
        <v>18680</v>
      </c>
      <c r="V695" s="152">
        <v>2013</v>
      </c>
      <c r="W695" s="153" t="s">
        <v>18679</v>
      </c>
      <c r="AA695" s="153" t="s">
        <v>18876</v>
      </c>
      <c r="AB695" s="153" t="s">
        <v>18875</v>
      </c>
      <c r="AC695" s="153" t="s">
        <v>18676</v>
      </c>
      <c r="AD695" s="153" t="s">
        <v>18675</v>
      </c>
      <c r="AE695" s="153" t="s">
        <v>18674</v>
      </c>
      <c r="AF695" s="153" t="s">
        <v>18673</v>
      </c>
      <c r="AG695" s="152">
        <v>1.6E-2</v>
      </c>
      <c r="AH695" s="153" t="s">
        <v>12212</v>
      </c>
      <c r="AI695" s="152">
        <v>2013</v>
      </c>
      <c r="AJ695" s="151">
        <v>34335</v>
      </c>
      <c r="AK695" s="147"/>
      <c r="AL695" s="148">
        <f t="shared" si="10"/>
        <v>24.17808219178082</v>
      </c>
    </row>
    <row r="696" spans="1:38" x14ac:dyDescent="0.25">
      <c r="A696" s="152">
        <v>686077</v>
      </c>
      <c r="B696" s="152">
        <v>166838</v>
      </c>
      <c r="C696" s="152">
        <v>142665</v>
      </c>
      <c r="D696" s="152">
        <v>366554</v>
      </c>
      <c r="E696" s="153" t="s">
        <v>18880</v>
      </c>
      <c r="F696" s="153" t="s">
        <v>18879</v>
      </c>
      <c r="G696" s="152">
        <v>9</v>
      </c>
      <c r="H696" s="153" t="s">
        <v>18687</v>
      </c>
      <c r="I696" s="154" t="s">
        <v>18695</v>
      </c>
      <c r="J696" s="153" t="s">
        <v>19102</v>
      </c>
      <c r="K696" s="152">
        <v>1</v>
      </c>
      <c r="L696" s="153" t="s">
        <v>19101</v>
      </c>
      <c r="M696" s="153" t="s">
        <v>509</v>
      </c>
      <c r="N696" s="153" t="s">
        <v>509</v>
      </c>
      <c r="O696" s="152">
        <v>1.5E-3</v>
      </c>
      <c r="P696" s="153" t="s">
        <v>18693</v>
      </c>
      <c r="Q696" s="153" t="s">
        <v>18692</v>
      </c>
      <c r="R696" s="153" t="s">
        <v>18673</v>
      </c>
      <c r="S696" s="152">
        <v>1.17E-2</v>
      </c>
      <c r="T696" s="153" t="s">
        <v>18681</v>
      </c>
      <c r="U696" s="153" t="s">
        <v>18680</v>
      </c>
      <c r="V696" s="152">
        <v>2013</v>
      </c>
      <c r="W696" s="153" t="s">
        <v>18679</v>
      </c>
      <c r="AA696" s="153" t="s">
        <v>18876</v>
      </c>
      <c r="AB696" s="153" t="s">
        <v>18875</v>
      </c>
      <c r="AC696" s="153" t="s">
        <v>18676</v>
      </c>
      <c r="AD696" s="153" t="s">
        <v>18675</v>
      </c>
      <c r="AE696" s="153" t="s">
        <v>18674</v>
      </c>
      <c r="AF696" s="153" t="s">
        <v>18673</v>
      </c>
      <c r="AG696" s="152">
        <v>2.0000000000000001E-4</v>
      </c>
      <c r="AH696" s="153" t="s">
        <v>12212</v>
      </c>
      <c r="AI696" s="152">
        <v>2013</v>
      </c>
      <c r="AJ696" s="151">
        <v>31048</v>
      </c>
      <c r="AK696" s="147"/>
      <c r="AL696" s="148">
        <f t="shared" si="10"/>
        <v>33.183561643835617</v>
      </c>
    </row>
    <row r="697" spans="1:38" x14ac:dyDescent="0.25">
      <c r="A697" s="152">
        <v>686080</v>
      </c>
      <c r="B697" s="152">
        <v>166837</v>
      </c>
      <c r="C697" s="152">
        <v>142662</v>
      </c>
      <c r="D697" s="152">
        <v>366554</v>
      </c>
      <c r="E697" s="153" t="s">
        <v>18880</v>
      </c>
      <c r="F697" s="153" t="s">
        <v>18879</v>
      </c>
      <c r="G697" s="152">
        <v>6</v>
      </c>
      <c r="H697" s="153" t="s">
        <v>18687</v>
      </c>
      <c r="I697" s="154" t="s">
        <v>18695</v>
      </c>
      <c r="J697" s="153" t="s">
        <v>18878</v>
      </c>
      <c r="K697" s="152">
        <v>1</v>
      </c>
      <c r="L697" s="153" t="s">
        <v>18877</v>
      </c>
      <c r="M697" s="153" t="s">
        <v>509</v>
      </c>
      <c r="N697" s="153" t="s">
        <v>509</v>
      </c>
      <c r="O697" s="152">
        <v>1.5E-3</v>
      </c>
      <c r="P697" s="153" t="s">
        <v>18693</v>
      </c>
      <c r="Q697" s="153" t="s">
        <v>18692</v>
      </c>
      <c r="R697" s="153" t="s">
        <v>18673</v>
      </c>
      <c r="S697" s="152">
        <v>0</v>
      </c>
      <c r="T697" s="153" t="s">
        <v>18681</v>
      </c>
      <c r="U697" s="153" t="s">
        <v>18680</v>
      </c>
      <c r="V697" s="152">
        <v>2013</v>
      </c>
      <c r="W697" s="153" t="s">
        <v>18679</v>
      </c>
      <c r="AA697" s="153" t="s">
        <v>18876</v>
      </c>
      <c r="AB697" s="153" t="s">
        <v>18875</v>
      </c>
      <c r="AC697" s="153" t="s">
        <v>18676</v>
      </c>
      <c r="AD697" s="153" t="s">
        <v>18675</v>
      </c>
      <c r="AE697" s="153" t="s">
        <v>18674</v>
      </c>
      <c r="AF697" s="153" t="s">
        <v>18673</v>
      </c>
      <c r="AG697" s="152">
        <v>0</v>
      </c>
      <c r="AH697" s="153" t="s">
        <v>12212</v>
      </c>
      <c r="AI697" s="152">
        <v>2013</v>
      </c>
      <c r="AJ697" s="151">
        <v>29587</v>
      </c>
      <c r="AK697" s="147"/>
      <c r="AL697" s="148">
        <f t="shared" si="10"/>
        <v>37.186301369863017</v>
      </c>
    </row>
    <row r="698" spans="1:38" x14ac:dyDescent="0.25">
      <c r="A698" s="152">
        <v>747554</v>
      </c>
      <c r="B698" s="152">
        <v>193387</v>
      </c>
      <c r="C698" s="152">
        <v>158925</v>
      </c>
      <c r="D698" s="152">
        <v>51815</v>
      </c>
      <c r="E698" s="153" t="s">
        <v>20044</v>
      </c>
      <c r="F698" s="153" t="s">
        <v>20043</v>
      </c>
      <c r="G698" s="152">
        <v>18</v>
      </c>
      <c r="H698" s="153" t="s">
        <v>18687</v>
      </c>
      <c r="I698" s="154" t="s">
        <v>18695</v>
      </c>
      <c r="J698" s="153" t="s">
        <v>20042</v>
      </c>
      <c r="K698" s="152">
        <v>1</v>
      </c>
      <c r="L698" s="153" t="s">
        <v>509</v>
      </c>
      <c r="M698" s="153" t="s">
        <v>509</v>
      </c>
      <c r="N698" s="153" t="s">
        <v>509</v>
      </c>
      <c r="O698" s="152">
        <v>1.5E-3</v>
      </c>
      <c r="P698" s="153" t="s">
        <v>18707</v>
      </c>
      <c r="Q698" s="153" t="s">
        <v>18706</v>
      </c>
      <c r="R698" s="153" t="s">
        <v>18673</v>
      </c>
      <c r="S698" s="152">
        <v>0.25</v>
      </c>
      <c r="T698" s="153" t="s">
        <v>18681</v>
      </c>
      <c r="U698" s="153" t="s">
        <v>18680</v>
      </c>
      <c r="V698" s="152">
        <v>2015</v>
      </c>
      <c r="W698" s="153" t="s">
        <v>18679</v>
      </c>
      <c r="AA698" s="153" t="s">
        <v>18678</v>
      </c>
      <c r="AB698" s="153" t="s">
        <v>18677</v>
      </c>
      <c r="AC698" s="153" t="s">
        <v>18676</v>
      </c>
      <c r="AD698" s="153" t="s">
        <v>18675</v>
      </c>
      <c r="AE698" s="153" t="s">
        <v>18674</v>
      </c>
      <c r="AF698" s="153" t="s">
        <v>18673</v>
      </c>
      <c r="AG698" s="152">
        <v>1.8E-3</v>
      </c>
      <c r="AH698" s="153" t="s">
        <v>12212</v>
      </c>
      <c r="AI698" s="152">
        <v>2015</v>
      </c>
      <c r="AJ698" s="151">
        <v>27211</v>
      </c>
      <c r="AK698" s="147"/>
      <c r="AL698" s="148">
        <f t="shared" si="10"/>
        <v>43.695890410958903</v>
      </c>
    </row>
    <row r="699" spans="1:38" x14ac:dyDescent="0.25">
      <c r="A699" s="152">
        <v>670982</v>
      </c>
      <c r="B699" s="152">
        <v>191215</v>
      </c>
      <c r="C699" s="152">
        <v>157424</v>
      </c>
      <c r="D699" s="152">
        <v>471762</v>
      </c>
      <c r="E699" s="153" t="s">
        <v>21507</v>
      </c>
      <c r="F699" s="153" t="s">
        <v>21506</v>
      </c>
      <c r="G699" s="152">
        <v>6</v>
      </c>
      <c r="H699" s="153" t="s">
        <v>18687</v>
      </c>
      <c r="I699" s="154" t="s">
        <v>18695</v>
      </c>
      <c r="J699" s="153" t="s">
        <v>18760</v>
      </c>
      <c r="K699" s="152">
        <v>1</v>
      </c>
      <c r="L699" s="153" t="s">
        <v>18694</v>
      </c>
      <c r="M699" s="153" t="s">
        <v>509</v>
      </c>
      <c r="N699" s="153" t="s">
        <v>509</v>
      </c>
      <c r="O699" s="152">
        <v>1.5E-3</v>
      </c>
      <c r="P699" s="153" t="s">
        <v>18693</v>
      </c>
      <c r="Q699" s="153" t="s">
        <v>18692</v>
      </c>
      <c r="R699" s="153" t="s">
        <v>18673</v>
      </c>
      <c r="S699" s="152">
        <v>1.677</v>
      </c>
      <c r="T699" s="153" t="s">
        <v>18681</v>
      </c>
      <c r="U699" s="153" t="s">
        <v>18680</v>
      </c>
      <c r="V699" s="152">
        <v>2013</v>
      </c>
      <c r="W699" s="153" t="s">
        <v>18679</v>
      </c>
      <c r="AA699" s="153" t="s">
        <v>21505</v>
      </c>
      <c r="AB699" s="153" t="s">
        <v>21504</v>
      </c>
      <c r="AC699" s="153" t="s">
        <v>18676</v>
      </c>
      <c r="AD699" s="153" t="s">
        <v>18675</v>
      </c>
      <c r="AE699" s="153" t="s">
        <v>18674</v>
      </c>
      <c r="AF699" s="153" t="s">
        <v>18673</v>
      </c>
      <c r="AG699" s="152">
        <v>3.56E-2</v>
      </c>
      <c r="AH699" s="153" t="s">
        <v>12212</v>
      </c>
      <c r="AI699" s="152">
        <v>2013</v>
      </c>
      <c r="AJ699" s="151">
        <v>39644</v>
      </c>
      <c r="AK699" s="147"/>
      <c r="AL699" s="148">
        <f t="shared" si="10"/>
        <v>9.632876712328768</v>
      </c>
    </row>
    <row r="700" spans="1:38" x14ac:dyDescent="0.25">
      <c r="A700" s="152">
        <v>730586</v>
      </c>
      <c r="B700" s="152">
        <v>196920</v>
      </c>
      <c r="C700" s="152">
        <v>161873</v>
      </c>
      <c r="D700" s="152">
        <v>50045</v>
      </c>
      <c r="E700" s="153" t="s">
        <v>19803</v>
      </c>
      <c r="F700" s="153" t="s">
        <v>19802</v>
      </c>
      <c r="G700" s="152">
        <v>12</v>
      </c>
      <c r="H700" s="153" t="s">
        <v>18687</v>
      </c>
      <c r="I700" s="154" t="s">
        <v>18695</v>
      </c>
      <c r="J700" s="153" t="s">
        <v>21564</v>
      </c>
      <c r="K700" s="152">
        <v>1</v>
      </c>
      <c r="L700" s="153" t="s">
        <v>509</v>
      </c>
      <c r="M700" s="153" t="s">
        <v>509</v>
      </c>
      <c r="N700" s="153" t="s">
        <v>509</v>
      </c>
      <c r="O700" s="152">
        <v>1.5E-3</v>
      </c>
      <c r="P700" s="153" t="s">
        <v>18693</v>
      </c>
      <c r="Q700" s="153" t="s">
        <v>18692</v>
      </c>
      <c r="R700" s="153" t="s">
        <v>18673</v>
      </c>
      <c r="S700" s="152">
        <v>2.5609999999999999</v>
      </c>
      <c r="T700" s="153" t="s">
        <v>18681</v>
      </c>
      <c r="U700" s="153" t="s">
        <v>18680</v>
      </c>
      <c r="V700" s="152">
        <v>2015</v>
      </c>
      <c r="W700" s="153" t="s">
        <v>18679</v>
      </c>
      <c r="AA700" s="153" t="s">
        <v>19801</v>
      </c>
      <c r="AB700" s="153" t="s">
        <v>19800</v>
      </c>
      <c r="AC700" s="153" t="s">
        <v>18676</v>
      </c>
      <c r="AD700" s="153" t="s">
        <v>18675</v>
      </c>
      <c r="AE700" s="153" t="s">
        <v>18674</v>
      </c>
      <c r="AF700" s="153" t="s">
        <v>18673</v>
      </c>
      <c r="AG700" s="152">
        <v>5.4399999999999997E-2</v>
      </c>
      <c r="AH700" s="153" t="s">
        <v>12212</v>
      </c>
      <c r="AI700" s="152">
        <v>2015</v>
      </c>
      <c r="AJ700" s="151">
        <v>41954</v>
      </c>
      <c r="AK700" s="147"/>
      <c r="AL700" s="148">
        <f t="shared" si="10"/>
        <v>3.3041095890410959</v>
      </c>
    </row>
    <row r="701" spans="1:38" x14ac:dyDescent="0.25">
      <c r="A701" s="152">
        <v>730590</v>
      </c>
      <c r="B701" s="152">
        <v>196921</v>
      </c>
      <c r="C701" s="152">
        <v>161874</v>
      </c>
      <c r="D701" s="152">
        <v>50045</v>
      </c>
      <c r="E701" s="153" t="s">
        <v>19803</v>
      </c>
      <c r="F701" s="153" t="s">
        <v>19802</v>
      </c>
      <c r="G701" s="152">
        <v>13</v>
      </c>
      <c r="H701" s="153" t="s">
        <v>18687</v>
      </c>
      <c r="I701" s="154" t="s">
        <v>18695</v>
      </c>
      <c r="J701" s="153" t="s">
        <v>21490</v>
      </c>
      <c r="K701" s="152">
        <v>1</v>
      </c>
      <c r="L701" s="153" t="s">
        <v>509</v>
      </c>
      <c r="M701" s="153" t="s">
        <v>509</v>
      </c>
      <c r="N701" s="153" t="s">
        <v>509</v>
      </c>
      <c r="O701" s="152">
        <v>1.5E-3</v>
      </c>
      <c r="P701" s="153" t="s">
        <v>18693</v>
      </c>
      <c r="Q701" s="153" t="s">
        <v>18692</v>
      </c>
      <c r="R701" s="153" t="s">
        <v>18673</v>
      </c>
      <c r="S701" s="152">
        <v>1.59</v>
      </c>
      <c r="T701" s="153" t="s">
        <v>18681</v>
      </c>
      <c r="U701" s="153" t="s">
        <v>18680</v>
      </c>
      <c r="V701" s="152">
        <v>2015</v>
      </c>
      <c r="W701" s="153" t="s">
        <v>18679</v>
      </c>
      <c r="AA701" s="153" t="s">
        <v>19801</v>
      </c>
      <c r="AB701" s="153" t="s">
        <v>19800</v>
      </c>
      <c r="AC701" s="153" t="s">
        <v>18676</v>
      </c>
      <c r="AD701" s="153" t="s">
        <v>18675</v>
      </c>
      <c r="AE701" s="153" t="s">
        <v>18674</v>
      </c>
      <c r="AF701" s="153" t="s">
        <v>18673</v>
      </c>
      <c r="AG701" s="152">
        <v>3.3799999999999997E-2</v>
      </c>
      <c r="AH701" s="153" t="s">
        <v>12212</v>
      </c>
      <c r="AI701" s="152">
        <v>2015</v>
      </c>
      <c r="AJ701" s="151">
        <v>41954</v>
      </c>
      <c r="AK701" s="147"/>
      <c r="AL701" s="148">
        <f t="shared" si="10"/>
        <v>3.3041095890410959</v>
      </c>
    </row>
    <row r="702" spans="1:38" x14ac:dyDescent="0.25">
      <c r="A702" s="152">
        <v>730571</v>
      </c>
      <c r="B702" s="152">
        <v>194711</v>
      </c>
      <c r="C702" s="152">
        <v>160005</v>
      </c>
      <c r="D702" s="152">
        <v>50045</v>
      </c>
      <c r="E702" s="153" t="s">
        <v>19803</v>
      </c>
      <c r="F702" s="153" t="s">
        <v>19802</v>
      </c>
      <c r="G702" s="152">
        <v>11</v>
      </c>
      <c r="H702" s="153" t="s">
        <v>18687</v>
      </c>
      <c r="I702" s="154" t="s">
        <v>18695</v>
      </c>
      <c r="J702" s="153" t="s">
        <v>21362</v>
      </c>
      <c r="K702" s="152">
        <v>1</v>
      </c>
      <c r="L702" s="153" t="s">
        <v>509</v>
      </c>
      <c r="M702" s="153" t="s">
        <v>509</v>
      </c>
      <c r="N702" s="153" t="s">
        <v>509</v>
      </c>
      <c r="O702" s="152">
        <v>1.5E-3</v>
      </c>
      <c r="P702" s="153" t="s">
        <v>18693</v>
      </c>
      <c r="Q702" s="153" t="s">
        <v>18692</v>
      </c>
      <c r="R702" s="153" t="s">
        <v>18673</v>
      </c>
      <c r="S702" s="152">
        <v>0.95499999999999996</v>
      </c>
      <c r="T702" s="153" t="s">
        <v>18681</v>
      </c>
      <c r="U702" s="153" t="s">
        <v>18680</v>
      </c>
      <c r="V702" s="152">
        <v>2015</v>
      </c>
      <c r="W702" s="153" t="s">
        <v>18679</v>
      </c>
      <c r="AA702" s="153" t="s">
        <v>19801</v>
      </c>
      <c r="AB702" s="153" t="s">
        <v>19800</v>
      </c>
      <c r="AC702" s="153" t="s">
        <v>18676</v>
      </c>
      <c r="AD702" s="153" t="s">
        <v>18675</v>
      </c>
      <c r="AE702" s="153" t="s">
        <v>18674</v>
      </c>
      <c r="AF702" s="153" t="s">
        <v>18673</v>
      </c>
      <c r="AG702" s="152">
        <v>2.0299999999999999E-2</v>
      </c>
      <c r="AH702" s="153" t="s">
        <v>12212</v>
      </c>
      <c r="AI702" s="152">
        <v>2015</v>
      </c>
      <c r="AJ702" s="151">
        <v>41275</v>
      </c>
      <c r="AK702" s="147"/>
      <c r="AL702" s="148">
        <f t="shared" si="10"/>
        <v>5.1643835616438354</v>
      </c>
    </row>
    <row r="703" spans="1:38" x14ac:dyDescent="0.25">
      <c r="A703" s="152">
        <v>730575</v>
      </c>
      <c r="B703" s="152">
        <v>194710</v>
      </c>
      <c r="C703" s="152">
        <v>160004</v>
      </c>
      <c r="D703" s="152">
        <v>50045</v>
      </c>
      <c r="E703" s="153" t="s">
        <v>19803</v>
      </c>
      <c r="F703" s="153" t="s">
        <v>19802</v>
      </c>
      <c r="G703" s="152">
        <v>10</v>
      </c>
      <c r="H703" s="153" t="s">
        <v>18687</v>
      </c>
      <c r="I703" s="154" t="s">
        <v>18695</v>
      </c>
      <c r="J703" s="153" t="s">
        <v>21349</v>
      </c>
      <c r="K703" s="152">
        <v>1</v>
      </c>
      <c r="L703" s="153" t="s">
        <v>21348</v>
      </c>
      <c r="M703" s="153" t="s">
        <v>509</v>
      </c>
      <c r="N703" s="153" t="s">
        <v>509</v>
      </c>
      <c r="O703" s="152">
        <v>1.5E-3</v>
      </c>
      <c r="P703" s="153" t="s">
        <v>18693</v>
      </c>
      <c r="Q703" s="153" t="s">
        <v>18692</v>
      </c>
      <c r="R703" s="153" t="s">
        <v>18673</v>
      </c>
      <c r="S703" s="152">
        <v>0.93700000000000006</v>
      </c>
      <c r="T703" s="153" t="s">
        <v>18681</v>
      </c>
      <c r="U703" s="153" t="s">
        <v>18680</v>
      </c>
      <c r="V703" s="152">
        <v>2015</v>
      </c>
      <c r="W703" s="153" t="s">
        <v>18679</v>
      </c>
      <c r="AA703" s="153" t="s">
        <v>19801</v>
      </c>
      <c r="AB703" s="153" t="s">
        <v>19800</v>
      </c>
      <c r="AC703" s="153" t="s">
        <v>18676</v>
      </c>
      <c r="AD703" s="153" t="s">
        <v>18675</v>
      </c>
      <c r="AE703" s="153" t="s">
        <v>18674</v>
      </c>
      <c r="AF703" s="153" t="s">
        <v>18673</v>
      </c>
      <c r="AG703" s="152">
        <v>1.9900000000000001E-2</v>
      </c>
      <c r="AH703" s="153" t="s">
        <v>12212</v>
      </c>
      <c r="AI703" s="152">
        <v>2015</v>
      </c>
      <c r="AJ703" s="151">
        <v>41275</v>
      </c>
      <c r="AK703" s="147"/>
      <c r="AL703" s="148">
        <f t="shared" si="10"/>
        <v>5.1643835616438354</v>
      </c>
    </row>
    <row r="704" spans="1:38" x14ac:dyDescent="0.25">
      <c r="A704" s="152">
        <v>668039</v>
      </c>
      <c r="B704" s="152">
        <v>147801</v>
      </c>
      <c r="C704" s="152">
        <v>122267</v>
      </c>
      <c r="D704" s="152">
        <v>51130</v>
      </c>
      <c r="E704" s="153" t="s">
        <v>19110</v>
      </c>
      <c r="F704" s="153" t="s">
        <v>19109</v>
      </c>
      <c r="G704" s="152">
        <v>3</v>
      </c>
      <c r="H704" s="153" t="s">
        <v>18687</v>
      </c>
      <c r="I704" s="154" t="s">
        <v>18695</v>
      </c>
      <c r="J704" s="153" t="s">
        <v>19548</v>
      </c>
      <c r="K704" s="152">
        <v>1</v>
      </c>
      <c r="L704" s="153" t="s">
        <v>20006</v>
      </c>
      <c r="M704" s="153" t="s">
        <v>509</v>
      </c>
      <c r="N704" s="153" t="s">
        <v>509</v>
      </c>
      <c r="O704" s="152">
        <v>1.5E-3</v>
      </c>
      <c r="P704" s="153" t="s">
        <v>18707</v>
      </c>
      <c r="Q704" s="153" t="s">
        <v>18706</v>
      </c>
      <c r="R704" s="153" t="s">
        <v>18673</v>
      </c>
      <c r="S704" s="152">
        <v>0.54500000000000004</v>
      </c>
      <c r="T704" s="153" t="s">
        <v>18681</v>
      </c>
      <c r="U704" s="153" t="s">
        <v>18680</v>
      </c>
      <c r="V704" s="152">
        <v>2013</v>
      </c>
      <c r="W704" s="153" t="s">
        <v>18679</v>
      </c>
      <c r="AA704" s="153" t="s">
        <v>18715</v>
      </c>
      <c r="AB704" s="153" t="s">
        <v>18714</v>
      </c>
      <c r="AC704" s="153" t="s">
        <v>18676</v>
      </c>
      <c r="AD704" s="153" t="s">
        <v>18675</v>
      </c>
      <c r="AE704" s="153" t="s">
        <v>18674</v>
      </c>
      <c r="AF704" s="153" t="s">
        <v>18673</v>
      </c>
      <c r="AG704" s="152">
        <v>3.8E-3</v>
      </c>
      <c r="AH704" s="153" t="s">
        <v>12212</v>
      </c>
      <c r="AI704" s="152">
        <v>2013</v>
      </c>
      <c r="AJ704" s="151">
        <v>32874</v>
      </c>
      <c r="AK704" s="147"/>
      <c r="AL704" s="148">
        <f t="shared" si="10"/>
        <v>28.18082191780822</v>
      </c>
    </row>
    <row r="705" spans="1:38" x14ac:dyDescent="0.25">
      <c r="A705" s="152">
        <v>668047</v>
      </c>
      <c r="B705" s="152">
        <v>190885</v>
      </c>
      <c r="C705" s="152">
        <v>157138</v>
      </c>
      <c r="D705" s="152">
        <v>51130</v>
      </c>
      <c r="E705" s="153" t="s">
        <v>19110</v>
      </c>
      <c r="F705" s="153" t="s">
        <v>19109</v>
      </c>
      <c r="G705" s="152">
        <v>14</v>
      </c>
      <c r="H705" s="153" t="s">
        <v>18687</v>
      </c>
      <c r="I705" s="154" t="s">
        <v>18695</v>
      </c>
      <c r="J705" s="153" t="s">
        <v>19108</v>
      </c>
      <c r="K705" s="152">
        <v>1</v>
      </c>
      <c r="L705" s="153" t="s">
        <v>509</v>
      </c>
      <c r="M705" s="153" t="s">
        <v>509</v>
      </c>
      <c r="N705" s="153" t="s">
        <v>509</v>
      </c>
      <c r="O705" s="152">
        <v>1.5E-3</v>
      </c>
      <c r="P705" s="153" t="s">
        <v>18707</v>
      </c>
      <c r="Q705" s="153" t="s">
        <v>18706</v>
      </c>
      <c r="R705" s="153" t="s">
        <v>18673</v>
      </c>
      <c r="S705" s="152">
        <v>2.4E-2</v>
      </c>
      <c r="T705" s="153" t="s">
        <v>18681</v>
      </c>
      <c r="U705" s="153" t="s">
        <v>18680</v>
      </c>
      <c r="V705" s="152">
        <v>2013</v>
      </c>
      <c r="W705" s="153" t="s">
        <v>18679</v>
      </c>
      <c r="AA705" s="153" t="s">
        <v>18715</v>
      </c>
      <c r="AB705" s="153" t="s">
        <v>18714</v>
      </c>
      <c r="AC705" s="153" t="s">
        <v>18676</v>
      </c>
      <c r="AD705" s="153" t="s">
        <v>18675</v>
      </c>
      <c r="AE705" s="153" t="s">
        <v>18674</v>
      </c>
      <c r="AF705" s="153" t="s">
        <v>18673</v>
      </c>
      <c r="AG705" s="152">
        <v>2.0000000000000001E-4</v>
      </c>
      <c r="AH705" s="153" t="s">
        <v>12212</v>
      </c>
      <c r="AI705" s="152">
        <v>2013</v>
      </c>
      <c r="AJ705" s="151">
        <v>35431</v>
      </c>
      <c r="AK705" s="147"/>
      <c r="AL705" s="148">
        <f t="shared" si="10"/>
        <v>21.175342465753424</v>
      </c>
    </row>
    <row r="706" spans="1:38" x14ac:dyDescent="0.25">
      <c r="A706" s="152">
        <v>711439</v>
      </c>
      <c r="B706" s="152">
        <v>162865</v>
      </c>
      <c r="C706" s="152">
        <v>136045</v>
      </c>
      <c r="D706" s="152">
        <v>394759</v>
      </c>
      <c r="E706" s="153" t="s">
        <v>19552</v>
      </c>
      <c r="F706" s="153" t="s">
        <v>19551</v>
      </c>
      <c r="G706" s="152">
        <v>1</v>
      </c>
      <c r="H706" s="153" t="s">
        <v>18687</v>
      </c>
      <c r="I706" s="154" t="s">
        <v>18695</v>
      </c>
      <c r="J706" s="153" t="s">
        <v>21366</v>
      </c>
      <c r="K706" s="152">
        <v>1</v>
      </c>
      <c r="L706" s="153" t="s">
        <v>18684</v>
      </c>
      <c r="M706" s="153" t="s">
        <v>509</v>
      </c>
      <c r="N706" s="153" t="s">
        <v>509</v>
      </c>
      <c r="O706" s="152">
        <v>1.5E-3</v>
      </c>
      <c r="P706" s="153" t="s">
        <v>18693</v>
      </c>
      <c r="Q706" s="153" t="s">
        <v>18692</v>
      </c>
      <c r="R706" s="153" t="s">
        <v>18673</v>
      </c>
      <c r="S706" s="152">
        <v>0.95940000000000003</v>
      </c>
      <c r="T706" s="153" t="s">
        <v>18681</v>
      </c>
      <c r="U706" s="153" t="s">
        <v>18680</v>
      </c>
      <c r="V706" s="152">
        <v>2014</v>
      </c>
      <c r="W706" s="153" t="s">
        <v>18679</v>
      </c>
      <c r="AA706" s="153" t="s">
        <v>18691</v>
      </c>
      <c r="AB706" s="153" t="s">
        <v>18690</v>
      </c>
      <c r="AC706" s="153" t="s">
        <v>18676</v>
      </c>
      <c r="AD706" s="153" t="s">
        <v>18675</v>
      </c>
      <c r="AE706" s="153" t="s">
        <v>18674</v>
      </c>
      <c r="AF706" s="153" t="s">
        <v>18673</v>
      </c>
      <c r="AG706" s="152">
        <v>2.0400000000000001E-2</v>
      </c>
      <c r="AH706" s="153" t="s">
        <v>12212</v>
      </c>
      <c r="AI706" s="152">
        <v>2014</v>
      </c>
      <c r="AJ706" s="151">
        <v>38200</v>
      </c>
      <c r="AK706" s="147"/>
      <c r="AL706" s="148">
        <f t="shared" si="10"/>
        <v>13.58904109589041</v>
      </c>
    </row>
    <row r="707" spans="1:38" x14ac:dyDescent="0.25">
      <c r="A707" s="152">
        <v>726061</v>
      </c>
      <c r="B707" s="152">
        <v>195854</v>
      </c>
      <c r="C707" s="152">
        <v>160971</v>
      </c>
      <c r="D707" s="152">
        <v>194161</v>
      </c>
      <c r="E707" s="153" t="s">
        <v>19582</v>
      </c>
      <c r="F707" s="153" t="s">
        <v>19551</v>
      </c>
      <c r="G707" s="152">
        <v>18</v>
      </c>
      <c r="H707" s="153" t="s">
        <v>18687</v>
      </c>
      <c r="I707" s="154" t="s">
        <v>18695</v>
      </c>
      <c r="J707" s="153" t="s">
        <v>21002</v>
      </c>
      <c r="K707" s="152">
        <v>1</v>
      </c>
      <c r="L707" s="153" t="s">
        <v>18684</v>
      </c>
      <c r="M707" s="153" t="s">
        <v>509</v>
      </c>
      <c r="N707" s="153" t="s">
        <v>509</v>
      </c>
      <c r="O707" s="152">
        <v>1.5E-3</v>
      </c>
      <c r="P707" s="153" t="s">
        <v>18693</v>
      </c>
      <c r="Q707" s="153" t="s">
        <v>18692</v>
      </c>
      <c r="R707" s="153" t="s">
        <v>18673</v>
      </c>
      <c r="S707" s="152">
        <v>0.45</v>
      </c>
      <c r="T707" s="153" t="s">
        <v>18681</v>
      </c>
      <c r="U707" s="153" t="s">
        <v>18680</v>
      </c>
      <c r="V707" s="152">
        <v>2015</v>
      </c>
      <c r="W707" s="153" t="s">
        <v>18679</v>
      </c>
      <c r="AA707" s="153" t="s">
        <v>18691</v>
      </c>
      <c r="AB707" s="153" t="s">
        <v>18690</v>
      </c>
      <c r="AC707" s="153" t="s">
        <v>18676</v>
      </c>
      <c r="AD707" s="153" t="s">
        <v>18675</v>
      </c>
      <c r="AE707" s="153" t="s">
        <v>18674</v>
      </c>
      <c r="AF707" s="153" t="s">
        <v>18673</v>
      </c>
      <c r="AG707" s="152">
        <v>9.7999999999999997E-3</v>
      </c>
      <c r="AH707" s="153" t="s">
        <v>12212</v>
      </c>
      <c r="AI707" s="152">
        <v>2015</v>
      </c>
      <c r="AJ707" s="151">
        <v>34875</v>
      </c>
      <c r="AK707" s="147"/>
      <c r="AL707" s="148">
        <f t="shared" ref="AL707:AL770" si="11">($AO$3-AJ707)/365</f>
        <v>22.698630136986303</v>
      </c>
    </row>
    <row r="708" spans="1:38" x14ac:dyDescent="0.25">
      <c r="A708" s="152">
        <v>726073</v>
      </c>
      <c r="B708" s="152">
        <v>195851</v>
      </c>
      <c r="C708" s="152">
        <v>160968</v>
      </c>
      <c r="D708" s="152">
        <v>194161</v>
      </c>
      <c r="E708" s="153" t="s">
        <v>19582</v>
      </c>
      <c r="F708" s="153" t="s">
        <v>19551</v>
      </c>
      <c r="G708" s="152">
        <v>15</v>
      </c>
      <c r="H708" s="153" t="s">
        <v>18687</v>
      </c>
      <c r="I708" s="154" t="s">
        <v>18695</v>
      </c>
      <c r="J708" s="153" t="s">
        <v>20911</v>
      </c>
      <c r="K708" s="152">
        <v>1</v>
      </c>
      <c r="L708" s="153" t="s">
        <v>18684</v>
      </c>
      <c r="M708" s="153" t="s">
        <v>509</v>
      </c>
      <c r="N708" s="153" t="s">
        <v>509</v>
      </c>
      <c r="O708" s="152">
        <v>1.5E-3</v>
      </c>
      <c r="P708" s="153" t="s">
        <v>18693</v>
      </c>
      <c r="Q708" s="153" t="s">
        <v>18692</v>
      </c>
      <c r="R708" s="153" t="s">
        <v>18673</v>
      </c>
      <c r="S708" s="152">
        <v>2.0299999999999998</v>
      </c>
      <c r="T708" s="153" t="s">
        <v>18681</v>
      </c>
      <c r="U708" s="153" t="s">
        <v>18680</v>
      </c>
      <c r="V708" s="152">
        <v>2015</v>
      </c>
      <c r="W708" s="153" t="s">
        <v>18679</v>
      </c>
      <c r="AA708" s="153" t="s">
        <v>18691</v>
      </c>
      <c r="AB708" s="153" t="s">
        <v>18690</v>
      </c>
      <c r="AC708" s="153" t="s">
        <v>18676</v>
      </c>
      <c r="AD708" s="153" t="s">
        <v>18675</v>
      </c>
      <c r="AE708" s="153" t="s">
        <v>18674</v>
      </c>
      <c r="AF708" s="153" t="s">
        <v>18673</v>
      </c>
      <c r="AG708" s="152">
        <v>8.5000000000000006E-3</v>
      </c>
      <c r="AH708" s="153" t="s">
        <v>12212</v>
      </c>
      <c r="AI708" s="152">
        <v>2015</v>
      </c>
      <c r="AJ708" s="151">
        <v>36075</v>
      </c>
      <c r="AK708" s="147"/>
      <c r="AL708" s="148">
        <f t="shared" si="11"/>
        <v>19.410958904109588</v>
      </c>
    </row>
    <row r="709" spans="1:38" x14ac:dyDescent="0.25">
      <c r="A709" s="152">
        <v>726069</v>
      </c>
      <c r="B709" s="152">
        <v>195852</v>
      </c>
      <c r="C709" s="152">
        <v>160969</v>
      </c>
      <c r="D709" s="152">
        <v>194161</v>
      </c>
      <c r="E709" s="153" t="s">
        <v>19582</v>
      </c>
      <c r="F709" s="153" t="s">
        <v>19551</v>
      </c>
      <c r="G709" s="152">
        <v>16</v>
      </c>
      <c r="H709" s="153" t="s">
        <v>18687</v>
      </c>
      <c r="I709" s="154" t="s">
        <v>18695</v>
      </c>
      <c r="J709" s="153" t="s">
        <v>20488</v>
      </c>
      <c r="K709" s="152">
        <v>1</v>
      </c>
      <c r="L709" s="153" t="s">
        <v>18684</v>
      </c>
      <c r="M709" s="153" t="s">
        <v>509</v>
      </c>
      <c r="N709" s="153" t="s">
        <v>509</v>
      </c>
      <c r="O709" s="152">
        <v>1.5E-3</v>
      </c>
      <c r="P709" s="153" t="s">
        <v>18693</v>
      </c>
      <c r="Q709" s="153" t="s">
        <v>18692</v>
      </c>
      <c r="R709" s="153" t="s">
        <v>18673</v>
      </c>
      <c r="S709" s="152">
        <v>0.1794</v>
      </c>
      <c r="T709" s="153" t="s">
        <v>18681</v>
      </c>
      <c r="U709" s="153" t="s">
        <v>18680</v>
      </c>
      <c r="V709" s="152">
        <v>2015</v>
      </c>
      <c r="W709" s="153" t="s">
        <v>18679</v>
      </c>
      <c r="AA709" s="153" t="s">
        <v>18691</v>
      </c>
      <c r="AB709" s="153" t="s">
        <v>18690</v>
      </c>
      <c r="AC709" s="153" t="s">
        <v>18676</v>
      </c>
      <c r="AD709" s="153" t="s">
        <v>18675</v>
      </c>
      <c r="AE709" s="153" t="s">
        <v>18674</v>
      </c>
      <c r="AF709" s="153" t="s">
        <v>18673</v>
      </c>
      <c r="AG709" s="152">
        <v>3.8999999999999998E-3</v>
      </c>
      <c r="AH709" s="153" t="s">
        <v>12212</v>
      </c>
      <c r="AI709" s="152">
        <v>2015</v>
      </c>
      <c r="AJ709" s="151">
        <v>34871</v>
      </c>
      <c r="AK709" s="147"/>
      <c r="AL709" s="148">
        <f t="shared" si="11"/>
        <v>22.709589041095889</v>
      </c>
    </row>
    <row r="710" spans="1:38" x14ac:dyDescent="0.25">
      <c r="A710" s="152">
        <v>726089</v>
      </c>
      <c r="B710" s="152">
        <v>180492</v>
      </c>
      <c r="C710" s="152">
        <v>149144</v>
      </c>
      <c r="D710" s="152">
        <v>194161</v>
      </c>
      <c r="E710" s="153" t="s">
        <v>19582</v>
      </c>
      <c r="F710" s="153" t="s">
        <v>19551</v>
      </c>
      <c r="G710" s="152">
        <v>10</v>
      </c>
      <c r="H710" s="153" t="s">
        <v>18687</v>
      </c>
      <c r="I710" s="154" t="s">
        <v>18695</v>
      </c>
      <c r="J710" s="153" t="s">
        <v>20364</v>
      </c>
      <c r="K710" s="152">
        <v>1</v>
      </c>
      <c r="L710" s="153" t="s">
        <v>18684</v>
      </c>
      <c r="M710" s="153" t="s">
        <v>509</v>
      </c>
      <c r="N710" s="153" t="s">
        <v>509</v>
      </c>
      <c r="O710" s="152">
        <v>1.5E-3</v>
      </c>
      <c r="P710" s="153" t="s">
        <v>18693</v>
      </c>
      <c r="Q710" s="153" t="s">
        <v>18692</v>
      </c>
      <c r="R710" s="153" t="s">
        <v>18673</v>
      </c>
      <c r="S710" s="152">
        <v>0.42709999999999998</v>
      </c>
      <c r="T710" s="153" t="s">
        <v>18681</v>
      </c>
      <c r="U710" s="153" t="s">
        <v>18680</v>
      </c>
      <c r="V710" s="152">
        <v>2015</v>
      </c>
      <c r="W710" s="153" t="s">
        <v>18679</v>
      </c>
      <c r="AA710" s="153" t="s">
        <v>18691</v>
      </c>
      <c r="AB710" s="153" t="s">
        <v>18690</v>
      </c>
      <c r="AC710" s="153" t="s">
        <v>18676</v>
      </c>
      <c r="AD710" s="153" t="s">
        <v>18675</v>
      </c>
      <c r="AE710" s="153" t="s">
        <v>18674</v>
      </c>
      <c r="AF710" s="153" t="s">
        <v>18673</v>
      </c>
      <c r="AG710" s="152">
        <v>3.0000000000000001E-3</v>
      </c>
      <c r="AH710" s="153" t="s">
        <v>12212</v>
      </c>
      <c r="AI710" s="152">
        <v>2015</v>
      </c>
      <c r="AJ710" s="151">
        <v>35612</v>
      </c>
      <c r="AK710" s="147"/>
      <c r="AL710" s="148">
        <f t="shared" si="11"/>
        <v>20.67945205479452</v>
      </c>
    </row>
    <row r="711" spans="1:38" x14ac:dyDescent="0.25">
      <c r="A711" s="152">
        <v>726057</v>
      </c>
      <c r="B711" s="152">
        <v>195855</v>
      </c>
      <c r="C711" s="152">
        <v>160972</v>
      </c>
      <c r="D711" s="152">
        <v>194161</v>
      </c>
      <c r="E711" s="153" t="s">
        <v>19582</v>
      </c>
      <c r="F711" s="153" t="s">
        <v>19551</v>
      </c>
      <c r="G711" s="152">
        <v>19</v>
      </c>
      <c r="H711" s="153" t="s">
        <v>18687</v>
      </c>
      <c r="I711" s="154" t="s">
        <v>18695</v>
      </c>
      <c r="J711" s="153" t="s">
        <v>20238</v>
      </c>
      <c r="K711" s="152">
        <v>1</v>
      </c>
      <c r="L711" s="153" t="s">
        <v>18684</v>
      </c>
      <c r="M711" s="153" t="s">
        <v>509</v>
      </c>
      <c r="N711" s="153" t="s">
        <v>509</v>
      </c>
      <c r="O711" s="152">
        <v>1.5E-3</v>
      </c>
      <c r="P711" s="153" t="s">
        <v>18693</v>
      </c>
      <c r="Q711" s="153" t="s">
        <v>18692</v>
      </c>
      <c r="R711" s="153" t="s">
        <v>18673</v>
      </c>
      <c r="S711" s="152">
        <v>0.56799999999999995</v>
      </c>
      <c r="T711" s="153" t="s">
        <v>18681</v>
      </c>
      <c r="U711" s="153" t="s">
        <v>18680</v>
      </c>
      <c r="V711" s="152">
        <v>2015</v>
      </c>
      <c r="W711" s="153" t="s">
        <v>18679</v>
      </c>
      <c r="AA711" s="153" t="s">
        <v>18691</v>
      </c>
      <c r="AB711" s="153" t="s">
        <v>18690</v>
      </c>
      <c r="AC711" s="153" t="s">
        <v>18676</v>
      </c>
      <c r="AD711" s="153" t="s">
        <v>18675</v>
      </c>
      <c r="AE711" s="153" t="s">
        <v>18674</v>
      </c>
      <c r="AF711" s="153" t="s">
        <v>18673</v>
      </c>
      <c r="AG711" s="152">
        <v>2.3999999999999998E-3</v>
      </c>
      <c r="AH711" s="153" t="s">
        <v>12212</v>
      </c>
      <c r="AI711" s="152">
        <v>2015</v>
      </c>
      <c r="AJ711" s="151">
        <v>33477</v>
      </c>
      <c r="AK711" s="147"/>
      <c r="AL711" s="148">
        <f t="shared" si="11"/>
        <v>26.528767123287672</v>
      </c>
    </row>
    <row r="712" spans="1:38" x14ac:dyDescent="0.25">
      <c r="A712" s="152">
        <v>726065</v>
      </c>
      <c r="B712" s="152">
        <v>195853</v>
      </c>
      <c r="C712" s="152">
        <v>160970</v>
      </c>
      <c r="D712" s="152">
        <v>194161</v>
      </c>
      <c r="E712" s="153" t="s">
        <v>19582</v>
      </c>
      <c r="F712" s="153" t="s">
        <v>19551</v>
      </c>
      <c r="G712" s="152">
        <v>17</v>
      </c>
      <c r="H712" s="153" t="s">
        <v>18687</v>
      </c>
      <c r="I712" s="154" t="s">
        <v>18695</v>
      </c>
      <c r="J712" s="153" t="s">
        <v>20237</v>
      </c>
      <c r="K712" s="152">
        <v>1</v>
      </c>
      <c r="L712" s="153" t="s">
        <v>18684</v>
      </c>
      <c r="M712" s="153" t="s">
        <v>509</v>
      </c>
      <c r="N712" s="153" t="s">
        <v>509</v>
      </c>
      <c r="O712" s="152">
        <v>1.5E-3</v>
      </c>
      <c r="P712" s="153" t="s">
        <v>18693</v>
      </c>
      <c r="Q712" s="153" t="s">
        <v>18692</v>
      </c>
      <c r="R712" s="153" t="s">
        <v>18673</v>
      </c>
      <c r="S712" s="152">
        <v>0.56000000000000005</v>
      </c>
      <c r="T712" s="153" t="s">
        <v>18681</v>
      </c>
      <c r="U712" s="153" t="s">
        <v>18680</v>
      </c>
      <c r="V712" s="152">
        <v>2015</v>
      </c>
      <c r="W712" s="153" t="s">
        <v>18679</v>
      </c>
      <c r="AA712" s="153" t="s">
        <v>18691</v>
      </c>
      <c r="AB712" s="153" t="s">
        <v>18690</v>
      </c>
      <c r="AC712" s="153" t="s">
        <v>18676</v>
      </c>
      <c r="AD712" s="153" t="s">
        <v>18675</v>
      </c>
      <c r="AE712" s="153" t="s">
        <v>18674</v>
      </c>
      <c r="AF712" s="153" t="s">
        <v>18673</v>
      </c>
      <c r="AG712" s="152">
        <v>2.3999999999999998E-3</v>
      </c>
      <c r="AH712" s="153" t="s">
        <v>12212</v>
      </c>
      <c r="AI712" s="152">
        <v>2015</v>
      </c>
      <c r="AJ712" s="151">
        <v>34871</v>
      </c>
      <c r="AK712" s="147"/>
      <c r="AL712" s="148">
        <f t="shared" si="11"/>
        <v>22.709589041095889</v>
      </c>
    </row>
    <row r="713" spans="1:38" x14ac:dyDescent="0.25">
      <c r="A713" s="152">
        <v>726053</v>
      </c>
      <c r="B713" s="152">
        <v>195856</v>
      </c>
      <c r="C713" s="152">
        <v>160973</v>
      </c>
      <c r="D713" s="152">
        <v>194161</v>
      </c>
      <c r="E713" s="153" t="s">
        <v>19582</v>
      </c>
      <c r="F713" s="153" t="s">
        <v>19551</v>
      </c>
      <c r="G713" s="152">
        <v>20</v>
      </c>
      <c r="H713" s="153" t="s">
        <v>18687</v>
      </c>
      <c r="I713" s="154" t="s">
        <v>18695</v>
      </c>
      <c r="J713" s="153" t="s">
        <v>19917</v>
      </c>
      <c r="K713" s="152">
        <v>1</v>
      </c>
      <c r="L713" s="153" t="s">
        <v>18684</v>
      </c>
      <c r="M713" s="153" t="s">
        <v>509</v>
      </c>
      <c r="N713" s="153" t="s">
        <v>509</v>
      </c>
      <c r="O713" s="152">
        <v>1.5E-3</v>
      </c>
      <c r="P713" s="153" t="s">
        <v>18693</v>
      </c>
      <c r="Q713" s="153" t="s">
        <v>18692</v>
      </c>
      <c r="R713" s="153" t="s">
        <v>18673</v>
      </c>
      <c r="S713" s="152">
        <v>0.36</v>
      </c>
      <c r="T713" s="153" t="s">
        <v>18681</v>
      </c>
      <c r="U713" s="153" t="s">
        <v>18680</v>
      </c>
      <c r="V713" s="152">
        <v>2015</v>
      </c>
      <c r="W713" s="153" t="s">
        <v>18679</v>
      </c>
      <c r="AA713" s="153" t="s">
        <v>18691</v>
      </c>
      <c r="AB713" s="153" t="s">
        <v>18690</v>
      </c>
      <c r="AC713" s="153" t="s">
        <v>18676</v>
      </c>
      <c r="AD713" s="153" t="s">
        <v>18675</v>
      </c>
      <c r="AE713" s="153" t="s">
        <v>18674</v>
      </c>
      <c r="AF713" s="153" t="s">
        <v>18673</v>
      </c>
      <c r="AG713" s="152">
        <v>1.5E-3</v>
      </c>
      <c r="AH713" s="153" t="s">
        <v>12212</v>
      </c>
      <c r="AI713" s="152">
        <v>2015</v>
      </c>
      <c r="AJ713" s="151">
        <v>34871</v>
      </c>
      <c r="AK713" s="147"/>
      <c r="AL713" s="148">
        <f t="shared" si="11"/>
        <v>22.709589041095889</v>
      </c>
    </row>
    <row r="714" spans="1:38" x14ac:dyDescent="0.25">
      <c r="A714" s="152">
        <v>726081</v>
      </c>
      <c r="B714" s="152">
        <v>180494</v>
      </c>
      <c r="C714" s="152">
        <v>149146</v>
      </c>
      <c r="D714" s="152">
        <v>194161</v>
      </c>
      <c r="E714" s="153" t="s">
        <v>19582</v>
      </c>
      <c r="F714" s="153" t="s">
        <v>19551</v>
      </c>
      <c r="G714" s="152">
        <v>12</v>
      </c>
      <c r="H714" s="153" t="s">
        <v>18687</v>
      </c>
      <c r="I714" s="154" t="s">
        <v>18695</v>
      </c>
      <c r="J714" s="153" t="s">
        <v>19810</v>
      </c>
      <c r="K714" s="152">
        <v>1</v>
      </c>
      <c r="L714" s="153" t="s">
        <v>18684</v>
      </c>
      <c r="M714" s="153" t="s">
        <v>509</v>
      </c>
      <c r="N714" s="153" t="s">
        <v>509</v>
      </c>
      <c r="O714" s="152">
        <v>1.5E-3</v>
      </c>
      <c r="P714" s="153" t="s">
        <v>18693</v>
      </c>
      <c r="Q714" s="153" t="s">
        <v>18692</v>
      </c>
      <c r="R714" s="153" t="s">
        <v>18673</v>
      </c>
      <c r="S714" s="152">
        <v>0.44800000000000001</v>
      </c>
      <c r="T714" s="153" t="s">
        <v>18681</v>
      </c>
      <c r="U714" s="153" t="s">
        <v>18680</v>
      </c>
      <c r="V714" s="152">
        <v>2015</v>
      </c>
      <c r="W714" s="153" t="s">
        <v>18679</v>
      </c>
      <c r="AA714" s="153" t="s">
        <v>18691</v>
      </c>
      <c r="AB714" s="153" t="s">
        <v>18690</v>
      </c>
      <c r="AC714" s="153" t="s">
        <v>18676</v>
      </c>
      <c r="AD714" s="153" t="s">
        <v>18675</v>
      </c>
      <c r="AE714" s="153" t="s">
        <v>18674</v>
      </c>
      <c r="AF714" s="153" t="s">
        <v>18673</v>
      </c>
      <c r="AG714" s="152">
        <v>1.2999999999999999E-3</v>
      </c>
      <c r="AH714" s="153" t="s">
        <v>12212</v>
      </c>
      <c r="AI714" s="152">
        <v>2015</v>
      </c>
      <c r="AJ714" s="151">
        <v>36557</v>
      </c>
      <c r="AK714" s="147"/>
      <c r="AL714" s="148">
        <f t="shared" si="11"/>
        <v>18.090410958904108</v>
      </c>
    </row>
    <row r="715" spans="1:38" x14ac:dyDescent="0.25">
      <c r="A715" s="152">
        <v>726045</v>
      </c>
      <c r="B715" s="152">
        <v>195858</v>
      </c>
      <c r="C715" s="152">
        <v>160975</v>
      </c>
      <c r="D715" s="152">
        <v>194161</v>
      </c>
      <c r="E715" s="153" t="s">
        <v>19582</v>
      </c>
      <c r="F715" s="153" t="s">
        <v>19551</v>
      </c>
      <c r="G715" s="152">
        <v>22</v>
      </c>
      <c r="H715" s="153" t="s">
        <v>18687</v>
      </c>
      <c r="I715" s="154" t="s">
        <v>18695</v>
      </c>
      <c r="J715" s="153" t="s">
        <v>19639</v>
      </c>
      <c r="K715" s="152">
        <v>1</v>
      </c>
      <c r="L715" s="153" t="s">
        <v>18684</v>
      </c>
      <c r="M715" s="153" t="s">
        <v>509</v>
      </c>
      <c r="N715" s="153" t="s">
        <v>509</v>
      </c>
      <c r="O715" s="152">
        <v>1.5E-3</v>
      </c>
      <c r="P715" s="153" t="s">
        <v>18693</v>
      </c>
      <c r="Q715" s="153" t="s">
        <v>18692</v>
      </c>
      <c r="R715" s="153" t="s">
        <v>18673</v>
      </c>
      <c r="S715" s="152">
        <v>1.41</v>
      </c>
      <c r="T715" s="153" t="s">
        <v>18681</v>
      </c>
      <c r="U715" s="153" t="s">
        <v>18680</v>
      </c>
      <c r="V715" s="152">
        <v>2015</v>
      </c>
      <c r="W715" s="153" t="s">
        <v>18679</v>
      </c>
      <c r="AA715" s="153" t="s">
        <v>18691</v>
      </c>
      <c r="AB715" s="153" t="s">
        <v>18690</v>
      </c>
      <c r="AC715" s="153" t="s">
        <v>18676</v>
      </c>
      <c r="AD715" s="153" t="s">
        <v>18675</v>
      </c>
      <c r="AE715" s="153" t="s">
        <v>18674</v>
      </c>
      <c r="AF715" s="153" t="s">
        <v>18673</v>
      </c>
      <c r="AG715" s="152">
        <v>1E-3</v>
      </c>
      <c r="AH715" s="153" t="s">
        <v>12212</v>
      </c>
      <c r="AI715" s="152">
        <v>2015</v>
      </c>
      <c r="AJ715" s="151">
        <v>40739</v>
      </c>
      <c r="AK715" s="147"/>
      <c r="AL715" s="148">
        <f t="shared" si="11"/>
        <v>6.6328767123287671</v>
      </c>
    </row>
    <row r="716" spans="1:38" x14ac:dyDescent="0.25">
      <c r="A716" s="152">
        <v>726049</v>
      </c>
      <c r="B716" s="152">
        <v>195857</v>
      </c>
      <c r="C716" s="152">
        <v>160974</v>
      </c>
      <c r="D716" s="152">
        <v>194161</v>
      </c>
      <c r="E716" s="153" t="s">
        <v>19582</v>
      </c>
      <c r="F716" s="153" t="s">
        <v>19551</v>
      </c>
      <c r="G716" s="152">
        <v>21</v>
      </c>
      <c r="H716" s="153" t="s">
        <v>18687</v>
      </c>
      <c r="I716" s="154" t="s">
        <v>18695</v>
      </c>
      <c r="J716" s="153" t="s">
        <v>19638</v>
      </c>
      <c r="K716" s="152">
        <v>1</v>
      </c>
      <c r="L716" s="153" t="s">
        <v>18684</v>
      </c>
      <c r="M716" s="153" t="s">
        <v>509</v>
      </c>
      <c r="N716" s="153" t="s">
        <v>509</v>
      </c>
      <c r="O716" s="152">
        <v>1.5E-3</v>
      </c>
      <c r="P716" s="153" t="s">
        <v>18693</v>
      </c>
      <c r="Q716" s="153" t="s">
        <v>18692</v>
      </c>
      <c r="R716" s="153" t="s">
        <v>18673</v>
      </c>
      <c r="S716" s="152">
        <v>1.4750000000000001</v>
      </c>
      <c r="T716" s="153" t="s">
        <v>18681</v>
      </c>
      <c r="U716" s="153" t="s">
        <v>18680</v>
      </c>
      <c r="V716" s="152">
        <v>2015</v>
      </c>
      <c r="W716" s="153" t="s">
        <v>18679</v>
      </c>
      <c r="AA716" s="153" t="s">
        <v>18691</v>
      </c>
      <c r="AB716" s="153" t="s">
        <v>18690</v>
      </c>
      <c r="AC716" s="153" t="s">
        <v>18676</v>
      </c>
      <c r="AD716" s="153" t="s">
        <v>18675</v>
      </c>
      <c r="AE716" s="153" t="s">
        <v>18674</v>
      </c>
      <c r="AF716" s="153" t="s">
        <v>18673</v>
      </c>
      <c r="AG716" s="152">
        <v>1E-3</v>
      </c>
      <c r="AH716" s="153" t="s">
        <v>12212</v>
      </c>
      <c r="AI716" s="152">
        <v>2015</v>
      </c>
      <c r="AJ716" s="151">
        <v>40739</v>
      </c>
      <c r="AK716" s="147"/>
      <c r="AL716" s="148">
        <f t="shared" si="11"/>
        <v>6.6328767123287671</v>
      </c>
    </row>
    <row r="717" spans="1:38" x14ac:dyDescent="0.25">
      <c r="A717" s="152">
        <v>726077</v>
      </c>
      <c r="B717" s="152">
        <v>192520</v>
      </c>
      <c r="C717" s="152">
        <v>158326</v>
      </c>
      <c r="D717" s="152">
        <v>194161</v>
      </c>
      <c r="E717" s="153" t="s">
        <v>19582</v>
      </c>
      <c r="F717" s="153" t="s">
        <v>19551</v>
      </c>
      <c r="G717" s="152">
        <v>13</v>
      </c>
      <c r="H717" s="153" t="s">
        <v>18687</v>
      </c>
      <c r="I717" s="154" t="s">
        <v>18695</v>
      </c>
      <c r="J717" s="153" t="s">
        <v>19635</v>
      </c>
      <c r="K717" s="152">
        <v>1</v>
      </c>
      <c r="L717" s="153" t="s">
        <v>18684</v>
      </c>
      <c r="M717" s="153" t="s">
        <v>509</v>
      </c>
      <c r="N717" s="153" t="s">
        <v>509</v>
      </c>
      <c r="O717" s="152">
        <v>1.5E-3</v>
      </c>
      <c r="P717" s="153" t="s">
        <v>18693</v>
      </c>
      <c r="Q717" s="153" t="s">
        <v>18692</v>
      </c>
      <c r="R717" s="153" t="s">
        <v>18673</v>
      </c>
      <c r="S717" s="152">
        <v>1.4798</v>
      </c>
      <c r="T717" s="153" t="s">
        <v>18681</v>
      </c>
      <c r="U717" s="153" t="s">
        <v>18680</v>
      </c>
      <c r="V717" s="152">
        <v>2015</v>
      </c>
      <c r="W717" s="153" t="s">
        <v>18679</v>
      </c>
      <c r="AA717" s="153" t="s">
        <v>18691</v>
      </c>
      <c r="AB717" s="153" t="s">
        <v>18690</v>
      </c>
      <c r="AC717" s="153" t="s">
        <v>18676</v>
      </c>
      <c r="AD717" s="153" t="s">
        <v>18675</v>
      </c>
      <c r="AE717" s="153" t="s">
        <v>18674</v>
      </c>
      <c r="AF717" s="153" t="s">
        <v>18673</v>
      </c>
      <c r="AG717" s="152">
        <v>1E-3</v>
      </c>
      <c r="AH717" s="153" t="s">
        <v>12212</v>
      </c>
      <c r="AI717" s="152">
        <v>2015</v>
      </c>
      <c r="AJ717" s="151">
        <v>40739</v>
      </c>
      <c r="AK717" s="147"/>
      <c r="AL717" s="148">
        <f t="shared" si="11"/>
        <v>6.6328767123287671</v>
      </c>
    </row>
    <row r="718" spans="1:38" x14ac:dyDescent="0.25">
      <c r="A718" s="152">
        <v>726035</v>
      </c>
      <c r="B718" s="152">
        <v>180491</v>
      </c>
      <c r="C718" s="152">
        <v>149143</v>
      </c>
      <c r="D718" s="152">
        <v>194161</v>
      </c>
      <c r="E718" s="153" t="s">
        <v>19582</v>
      </c>
      <c r="F718" s="153" t="s">
        <v>19551</v>
      </c>
      <c r="G718" s="152">
        <v>9</v>
      </c>
      <c r="H718" s="153" t="s">
        <v>18687</v>
      </c>
      <c r="I718" s="154" t="s">
        <v>18695</v>
      </c>
      <c r="J718" s="153" t="s">
        <v>19587</v>
      </c>
      <c r="K718" s="152">
        <v>1</v>
      </c>
      <c r="L718" s="153" t="s">
        <v>18684</v>
      </c>
      <c r="M718" s="153" t="s">
        <v>509</v>
      </c>
      <c r="N718" s="153" t="s">
        <v>509</v>
      </c>
      <c r="O718" s="152">
        <v>1.5E-3</v>
      </c>
      <c r="P718" s="153" t="s">
        <v>18693</v>
      </c>
      <c r="Q718" s="153" t="s">
        <v>18692</v>
      </c>
      <c r="R718" s="153" t="s">
        <v>18673</v>
      </c>
      <c r="S718" s="152">
        <v>0.61780000000000002</v>
      </c>
      <c r="T718" s="153" t="s">
        <v>18681</v>
      </c>
      <c r="U718" s="153" t="s">
        <v>18680</v>
      </c>
      <c r="V718" s="152">
        <v>2015</v>
      </c>
      <c r="W718" s="153" t="s">
        <v>18679</v>
      </c>
      <c r="AA718" s="153" t="s">
        <v>18691</v>
      </c>
      <c r="AB718" s="153" t="s">
        <v>18690</v>
      </c>
      <c r="AC718" s="153" t="s">
        <v>18676</v>
      </c>
      <c r="AD718" s="153" t="s">
        <v>18675</v>
      </c>
      <c r="AE718" s="153" t="s">
        <v>18674</v>
      </c>
      <c r="AF718" s="153" t="s">
        <v>18673</v>
      </c>
      <c r="AG718" s="152">
        <v>8.9999999999999998E-4</v>
      </c>
      <c r="AH718" s="153" t="s">
        <v>12212</v>
      </c>
      <c r="AI718" s="152">
        <v>2015</v>
      </c>
      <c r="AJ718" s="151">
        <v>31656</v>
      </c>
      <c r="AK718" s="147"/>
      <c r="AL718" s="148">
        <f t="shared" si="11"/>
        <v>31.517808219178082</v>
      </c>
    </row>
    <row r="719" spans="1:38" x14ac:dyDescent="0.25">
      <c r="A719" s="152">
        <v>726085</v>
      </c>
      <c r="B719" s="152">
        <v>180493</v>
      </c>
      <c r="C719" s="152">
        <v>149145</v>
      </c>
      <c r="D719" s="152">
        <v>194161</v>
      </c>
      <c r="E719" s="153" t="s">
        <v>19582</v>
      </c>
      <c r="F719" s="153" t="s">
        <v>19551</v>
      </c>
      <c r="G719" s="152">
        <v>11</v>
      </c>
      <c r="H719" s="153" t="s">
        <v>18687</v>
      </c>
      <c r="I719" s="154" t="s">
        <v>18695</v>
      </c>
      <c r="J719" s="153" t="s">
        <v>19581</v>
      </c>
      <c r="K719" s="152">
        <v>1</v>
      </c>
      <c r="L719" s="153" t="s">
        <v>18684</v>
      </c>
      <c r="M719" s="153" t="s">
        <v>509</v>
      </c>
      <c r="N719" s="153" t="s">
        <v>509</v>
      </c>
      <c r="O719" s="152">
        <v>1.5E-3</v>
      </c>
      <c r="P719" s="153" t="s">
        <v>18693</v>
      </c>
      <c r="Q719" s="153" t="s">
        <v>18692</v>
      </c>
      <c r="R719" s="153" t="s">
        <v>18673</v>
      </c>
      <c r="S719" s="152">
        <v>0.64</v>
      </c>
      <c r="T719" s="153" t="s">
        <v>18681</v>
      </c>
      <c r="U719" s="153" t="s">
        <v>18680</v>
      </c>
      <c r="V719" s="152">
        <v>2015</v>
      </c>
      <c r="W719" s="153" t="s">
        <v>18679</v>
      </c>
      <c r="AA719" s="153" t="s">
        <v>18691</v>
      </c>
      <c r="AB719" s="153" t="s">
        <v>18690</v>
      </c>
      <c r="AC719" s="153" t="s">
        <v>18676</v>
      </c>
      <c r="AD719" s="153" t="s">
        <v>18675</v>
      </c>
      <c r="AE719" s="153" t="s">
        <v>18674</v>
      </c>
      <c r="AF719" s="153" t="s">
        <v>18673</v>
      </c>
      <c r="AG719" s="152">
        <v>8.9999999999999998E-4</v>
      </c>
      <c r="AH719" s="153" t="s">
        <v>12212</v>
      </c>
      <c r="AI719" s="152">
        <v>2015</v>
      </c>
      <c r="AJ719" s="151">
        <v>38261</v>
      </c>
      <c r="AK719" s="147"/>
      <c r="AL719" s="148">
        <f t="shared" si="11"/>
        <v>13.421917808219177</v>
      </c>
    </row>
    <row r="720" spans="1:38" x14ac:dyDescent="0.25">
      <c r="A720" s="152">
        <v>711432</v>
      </c>
      <c r="B720" s="152">
        <v>188095</v>
      </c>
      <c r="C720" s="152">
        <v>155079</v>
      </c>
      <c r="D720" s="152">
        <v>394759</v>
      </c>
      <c r="E720" s="153" t="s">
        <v>19552</v>
      </c>
      <c r="F720" s="153" t="s">
        <v>19551</v>
      </c>
      <c r="G720" s="152">
        <v>4</v>
      </c>
      <c r="H720" s="153" t="s">
        <v>18687</v>
      </c>
      <c r="I720" s="154" t="s">
        <v>18695</v>
      </c>
      <c r="J720" s="153" t="s">
        <v>19550</v>
      </c>
      <c r="K720" s="152">
        <v>1</v>
      </c>
      <c r="L720" s="153" t="s">
        <v>18684</v>
      </c>
      <c r="M720" s="153" t="s">
        <v>509</v>
      </c>
      <c r="N720" s="153" t="s">
        <v>509</v>
      </c>
      <c r="O720" s="152">
        <v>1.5E-3</v>
      </c>
      <c r="P720" s="153" t="s">
        <v>18722</v>
      </c>
      <c r="Q720" s="153" t="s">
        <v>18721</v>
      </c>
      <c r="R720" s="153" t="s">
        <v>18673</v>
      </c>
      <c r="S720" s="152">
        <v>0.252</v>
      </c>
      <c r="T720" s="153" t="s">
        <v>18681</v>
      </c>
      <c r="U720" s="153" t="s">
        <v>18680</v>
      </c>
      <c r="V720" s="152">
        <v>2014</v>
      </c>
      <c r="W720" s="153" t="s">
        <v>18679</v>
      </c>
      <c r="AA720" s="153" t="s">
        <v>18691</v>
      </c>
      <c r="AB720" s="153" t="s">
        <v>18690</v>
      </c>
      <c r="AC720" s="153" t="s">
        <v>18676</v>
      </c>
      <c r="AD720" s="153" t="s">
        <v>18675</v>
      </c>
      <c r="AE720" s="153" t="s">
        <v>18674</v>
      </c>
      <c r="AF720" s="153" t="s">
        <v>18673</v>
      </c>
      <c r="AG720" s="152">
        <v>8.0000000000000004E-4</v>
      </c>
      <c r="AH720" s="153" t="s">
        <v>12212</v>
      </c>
      <c r="AI720" s="152">
        <v>2014</v>
      </c>
      <c r="AJ720" s="151">
        <v>38200</v>
      </c>
      <c r="AK720" s="147"/>
      <c r="AL720" s="148">
        <f t="shared" si="11"/>
        <v>13.58904109589041</v>
      </c>
    </row>
    <row r="721" spans="1:38" x14ac:dyDescent="0.25">
      <c r="A721" s="152">
        <v>755479</v>
      </c>
      <c r="B721" s="152">
        <v>193245</v>
      </c>
      <c r="C721" s="152">
        <v>158829</v>
      </c>
      <c r="D721" s="152">
        <v>227964</v>
      </c>
      <c r="E721" s="153" t="s">
        <v>20332</v>
      </c>
      <c r="F721" s="153" t="s">
        <v>20331</v>
      </c>
      <c r="G721" s="152">
        <v>11</v>
      </c>
      <c r="H721" s="153" t="s">
        <v>18687</v>
      </c>
      <c r="I721" s="154" t="s">
        <v>18695</v>
      </c>
      <c r="J721" s="153" t="s">
        <v>19135</v>
      </c>
      <c r="K721" s="152">
        <v>1</v>
      </c>
      <c r="L721" s="153" t="s">
        <v>509</v>
      </c>
      <c r="M721" s="153" t="s">
        <v>509</v>
      </c>
      <c r="N721" s="153" t="s">
        <v>509</v>
      </c>
      <c r="O721" s="152">
        <v>1.5E-3</v>
      </c>
      <c r="P721" s="153" t="s">
        <v>18745</v>
      </c>
      <c r="Q721" s="153" t="s">
        <v>18744</v>
      </c>
      <c r="R721" s="153" t="s">
        <v>18673</v>
      </c>
      <c r="S721" s="152">
        <v>0.5</v>
      </c>
      <c r="T721" s="153" t="s">
        <v>18681</v>
      </c>
      <c r="U721" s="153" t="s">
        <v>18680</v>
      </c>
      <c r="V721" s="152">
        <v>2015</v>
      </c>
      <c r="W721" s="153" t="s">
        <v>18679</v>
      </c>
      <c r="AA721" s="153" t="s">
        <v>18691</v>
      </c>
      <c r="AB721" s="153" t="s">
        <v>18690</v>
      </c>
      <c r="AC721" s="153" t="s">
        <v>18676</v>
      </c>
      <c r="AD721" s="153" t="s">
        <v>18675</v>
      </c>
      <c r="AE721" s="153" t="s">
        <v>18674</v>
      </c>
      <c r="AF721" s="153" t="s">
        <v>18673</v>
      </c>
      <c r="AG721" s="152">
        <v>1.06E-2</v>
      </c>
      <c r="AH721" s="153" t="s">
        <v>12212</v>
      </c>
      <c r="AI721" s="152">
        <v>2015</v>
      </c>
      <c r="AJ721" s="151">
        <v>39995</v>
      </c>
      <c r="AK721" s="147"/>
      <c r="AL721" s="148">
        <f t="shared" si="11"/>
        <v>8.6712328767123292</v>
      </c>
    </row>
    <row r="722" spans="1:38" x14ac:dyDescent="0.25">
      <c r="A722" s="152">
        <v>755460</v>
      </c>
      <c r="B722" s="152">
        <v>156235</v>
      </c>
      <c r="C722" s="152">
        <v>131318</v>
      </c>
      <c r="D722" s="152">
        <v>227964</v>
      </c>
      <c r="E722" s="153" t="s">
        <v>20332</v>
      </c>
      <c r="F722" s="153" t="s">
        <v>20331</v>
      </c>
      <c r="G722" s="152">
        <v>4</v>
      </c>
      <c r="H722" s="153" t="s">
        <v>18687</v>
      </c>
      <c r="I722" s="154" t="s">
        <v>18695</v>
      </c>
      <c r="J722" s="153" t="s">
        <v>20330</v>
      </c>
      <c r="K722" s="152">
        <v>1</v>
      </c>
      <c r="L722" s="153" t="s">
        <v>20329</v>
      </c>
      <c r="M722" s="153" t="s">
        <v>509</v>
      </c>
      <c r="N722" s="153" t="s">
        <v>509</v>
      </c>
      <c r="O722" s="152">
        <v>1.5E-3</v>
      </c>
      <c r="P722" s="153" t="s">
        <v>18693</v>
      </c>
      <c r="Q722" s="153" t="s">
        <v>18692</v>
      </c>
      <c r="R722" s="153" t="s">
        <v>18673</v>
      </c>
      <c r="S722" s="152">
        <v>0.13200000000000001</v>
      </c>
      <c r="T722" s="153" t="s">
        <v>18681</v>
      </c>
      <c r="U722" s="153" t="s">
        <v>18680</v>
      </c>
      <c r="V722" s="152">
        <v>2015</v>
      </c>
      <c r="W722" s="153" t="s">
        <v>18679</v>
      </c>
      <c r="AA722" s="153" t="s">
        <v>18691</v>
      </c>
      <c r="AB722" s="153" t="s">
        <v>18690</v>
      </c>
      <c r="AC722" s="153" t="s">
        <v>18676</v>
      </c>
      <c r="AD722" s="153" t="s">
        <v>18675</v>
      </c>
      <c r="AE722" s="153" t="s">
        <v>18674</v>
      </c>
      <c r="AF722" s="153" t="s">
        <v>18673</v>
      </c>
      <c r="AG722" s="152">
        <v>2.8E-3</v>
      </c>
      <c r="AH722" s="153" t="s">
        <v>12212</v>
      </c>
      <c r="AI722" s="152">
        <v>2015</v>
      </c>
      <c r="AJ722" s="151">
        <v>29952</v>
      </c>
      <c r="AK722" s="147"/>
      <c r="AL722" s="148">
        <f t="shared" si="11"/>
        <v>36.186301369863017</v>
      </c>
    </row>
    <row r="723" spans="1:38" x14ac:dyDescent="0.25">
      <c r="A723" s="152">
        <v>729682</v>
      </c>
      <c r="B723" s="152">
        <v>157959</v>
      </c>
      <c r="C723" s="152">
        <v>135407</v>
      </c>
      <c r="D723" s="152">
        <v>317176</v>
      </c>
      <c r="E723" s="153" t="s">
        <v>19463</v>
      </c>
      <c r="F723" s="153" t="s">
        <v>19462</v>
      </c>
      <c r="G723" s="152">
        <v>2</v>
      </c>
      <c r="H723" s="153" t="s">
        <v>18687</v>
      </c>
      <c r="I723" s="154" t="s">
        <v>18718</v>
      </c>
      <c r="J723" s="153" t="s">
        <v>21654</v>
      </c>
      <c r="K723" s="152">
        <v>1</v>
      </c>
      <c r="L723" s="153" t="s">
        <v>21653</v>
      </c>
      <c r="M723" s="153" t="s">
        <v>509</v>
      </c>
      <c r="N723" s="153" t="s">
        <v>509</v>
      </c>
      <c r="O723" s="152">
        <v>1.5E-3</v>
      </c>
      <c r="P723" s="153" t="s">
        <v>19002</v>
      </c>
      <c r="Q723" s="153" t="s">
        <v>19001</v>
      </c>
      <c r="R723" s="153" t="s">
        <v>18673</v>
      </c>
      <c r="S723" s="152">
        <v>83815</v>
      </c>
      <c r="T723" s="153" t="s">
        <v>18757</v>
      </c>
      <c r="U723" s="153" t="s">
        <v>18680</v>
      </c>
      <c r="V723" s="152">
        <v>2015</v>
      </c>
      <c r="W723" s="153" t="s">
        <v>18679</v>
      </c>
      <c r="AA723" s="153" t="s">
        <v>18678</v>
      </c>
      <c r="AB723" s="153" t="s">
        <v>18677</v>
      </c>
      <c r="AC723" s="153" t="s">
        <v>18676</v>
      </c>
      <c r="AD723" s="153" t="s">
        <v>18675</v>
      </c>
      <c r="AE723" s="153" t="s">
        <v>18674</v>
      </c>
      <c r="AF723" s="153" t="s">
        <v>18673</v>
      </c>
      <c r="AG723" s="152">
        <v>1.68</v>
      </c>
      <c r="AH723" s="153" t="s">
        <v>12212</v>
      </c>
      <c r="AI723" s="152">
        <v>2015</v>
      </c>
      <c r="AJ723" s="151">
        <v>34731</v>
      </c>
      <c r="AK723" s="147"/>
      <c r="AL723" s="148">
        <f t="shared" si="11"/>
        <v>23.093150684931508</v>
      </c>
    </row>
    <row r="724" spans="1:38" x14ac:dyDescent="0.25">
      <c r="A724" s="152">
        <v>729563</v>
      </c>
      <c r="B724" s="152">
        <v>158067</v>
      </c>
      <c r="C724" s="152">
        <v>135497</v>
      </c>
      <c r="D724" s="152">
        <v>317176</v>
      </c>
      <c r="E724" s="153" t="s">
        <v>19463</v>
      </c>
      <c r="F724" s="153" t="s">
        <v>19462</v>
      </c>
      <c r="G724" s="152">
        <v>94</v>
      </c>
      <c r="H724" s="153" t="s">
        <v>18687</v>
      </c>
      <c r="I724" s="154" t="s">
        <v>18695</v>
      </c>
      <c r="J724" s="153" t="s">
        <v>21585</v>
      </c>
      <c r="K724" s="152">
        <v>1</v>
      </c>
      <c r="L724" s="153" t="s">
        <v>18684</v>
      </c>
      <c r="M724" s="153" t="s">
        <v>509</v>
      </c>
      <c r="N724" s="153" t="s">
        <v>509</v>
      </c>
      <c r="O724" s="152">
        <v>1.5E-3</v>
      </c>
      <c r="P724" s="153" t="s">
        <v>18693</v>
      </c>
      <c r="Q724" s="153" t="s">
        <v>18692</v>
      </c>
      <c r="R724" s="153" t="s">
        <v>18673</v>
      </c>
      <c r="S724" s="152">
        <v>3.181</v>
      </c>
      <c r="T724" s="153" t="s">
        <v>18681</v>
      </c>
      <c r="U724" s="153" t="s">
        <v>18680</v>
      </c>
      <c r="V724" s="152">
        <v>2015</v>
      </c>
      <c r="W724" s="153" t="s">
        <v>18679</v>
      </c>
      <c r="AA724" s="153" t="s">
        <v>18678</v>
      </c>
      <c r="AB724" s="153" t="s">
        <v>18677</v>
      </c>
      <c r="AC724" s="153" t="s">
        <v>18676</v>
      </c>
      <c r="AD724" s="153" t="s">
        <v>18675</v>
      </c>
      <c r="AE724" s="153" t="s">
        <v>18674</v>
      </c>
      <c r="AF724" s="153" t="s">
        <v>18673</v>
      </c>
      <c r="AG724" s="152">
        <v>6.7599999999999993E-2</v>
      </c>
      <c r="AH724" s="153" t="s">
        <v>12212</v>
      </c>
      <c r="AI724" s="152">
        <v>2015</v>
      </c>
      <c r="AJ724" s="151">
        <v>36526</v>
      </c>
      <c r="AK724" s="147"/>
      <c r="AL724" s="148">
        <f t="shared" si="11"/>
        <v>18.175342465753424</v>
      </c>
    </row>
    <row r="725" spans="1:38" x14ac:dyDescent="0.25">
      <c r="A725" s="152">
        <v>729717</v>
      </c>
      <c r="B725" s="152">
        <v>192194</v>
      </c>
      <c r="C725" s="152">
        <v>158066</v>
      </c>
      <c r="D725" s="152">
        <v>317176</v>
      </c>
      <c r="E725" s="153" t="s">
        <v>19463</v>
      </c>
      <c r="F725" s="153" t="s">
        <v>19462</v>
      </c>
      <c r="G725" s="152">
        <v>129</v>
      </c>
      <c r="H725" s="153" t="s">
        <v>18687</v>
      </c>
      <c r="I725" s="154" t="s">
        <v>18695</v>
      </c>
      <c r="J725" s="153" t="s">
        <v>21577</v>
      </c>
      <c r="K725" s="152">
        <v>1</v>
      </c>
      <c r="L725" s="153" t="s">
        <v>18684</v>
      </c>
      <c r="M725" s="153" t="s">
        <v>509</v>
      </c>
      <c r="N725" s="153" t="s">
        <v>509</v>
      </c>
      <c r="O725" s="152">
        <v>1.5E-3</v>
      </c>
      <c r="P725" s="153" t="s">
        <v>18693</v>
      </c>
      <c r="Q725" s="153" t="s">
        <v>18692</v>
      </c>
      <c r="R725" s="153" t="s">
        <v>18673</v>
      </c>
      <c r="S725" s="152">
        <v>2.8980000000000001</v>
      </c>
      <c r="T725" s="153" t="s">
        <v>18681</v>
      </c>
      <c r="U725" s="153" t="s">
        <v>18680</v>
      </c>
      <c r="V725" s="152">
        <v>2015</v>
      </c>
      <c r="W725" s="153" t="s">
        <v>18679</v>
      </c>
      <c r="AA725" s="153" t="s">
        <v>18678</v>
      </c>
      <c r="AB725" s="153" t="s">
        <v>18677</v>
      </c>
      <c r="AC725" s="153" t="s">
        <v>18676</v>
      </c>
      <c r="AD725" s="153" t="s">
        <v>18675</v>
      </c>
      <c r="AE725" s="153" t="s">
        <v>18674</v>
      </c>
      <c r="AF725" s="153" t="s">
        <v>18673</v>
      </c>
      <c r="AG725" s="152">
        <v>6.1600000000000002E-2</v>
      </c>
      <c r="AH725" s="153" t="s">
        <v>12212</v>
      </c>
      <c r="AI725" s="152">
        <v>2015</v>
      </c>
      <c r="AJ725" s="151">
        <v>40544</v>
      </c>
      <c r="AK725" s="147"/>
      <c r="AL725" s="148">
        <f t="shared" si="11"/>
        <v>7.1671232876712327</v>
      </c>
    </row>
    <row r="726" spans="1:38" x14ac:dyDescent="0.25">
      <c r="A726" s="152">
        <v>729725</v>
      </c>
      <c r="B726" s="152">
        <v>190815</v>
      </c>
      <c r="C726" s="152">
        <v>157075</v>
      </c>
      <c r="D726" s="152">
        <v>317176</v>
      </c>
      <c r="E726" s="153" t="s">
        <v>19463</v>
      </c>
      <c r="F726" s="153" t="s">
        <v>19462</v>
      </c>
      <c r="G726" s="152">
        <v>127</v>
      </c>
      <c r="H726" s="153" t="s">
        <v>18687</v>
      </c>
      <c r="I726" s="154" t="s">
        <v>18695</v>
      </c>
      <c r="J726" s="153" t="s">
        <v>21495</v>
      </c>
      <c r="K726" s="152">
        <v>1</v>
      </c>
      <c r="L726" s="153" t="s">
        <v>18990</v>
      </c>
      <c r="M726" s="153" t="s">
        <v>509</v>
      </c>
      <c r="N726" s="153" t="s">
        <v>509</v>
      </c>
      <c r="O726" s="152">
        <v>1.5E-3</v>
      </c>
      <c r="P726" s="153" t="s">
        <v>18693</v>
      </c>
      <c r="Q726" s="153" t="s">
        <v>18692</v>
      </c>
      <c r="R726" s="153" t="s">
        <v>18673</v>
      </c>
      <c r="S726" s="152">
        <v>1.655</v>
      </c>
      <c r="T726" s="153" t="s">
        <v>18681</v>
      </c>
      <c r="U726" s="153" t="s">
        <v>18680</v>
      </c>
      <c r="V726" s="152">
        <v>2015</v>
      </c>
      <c r="W726" s="153" t="s">
        <v>18679</v>
      </c>
      <c r="AA726" s="153" t="s">
        <v>18678</v>
      </c>
      <c r="AB726" s="153" t="s">
        <v>18677</v>
      </c>
      <c r="AC726" s="153" t="s">
        <v>18676</v>
      </c>
      <c r="AD726" s="153" t="s">
        <v>18675</v>
      </c>
      <c r="AE726" s="153" t="s">
        <v>18674</v>
      </c>
      <c r="AF726" s="153" t="s">
        <v>18673</v>
      </c>
      <c r="AG726" s="152">
        <v>3.5200000000000002E-2</v>
      </c>
      <c r="AH726" s="153" t="s">
        <v>12212</v>
      </c>
      <c r="AI726" s="152">
        <v>2015</v>
      </c>
      <c r="AJ726" s="151">
        <v>40360</v>
      </c>
      <c r="AK726" s="147"/>
      <c r="AL726" s="148">
        <f t="shared" si="11"/>
        <v>7.6712328767123283</v>
      </c>
    </row>
    <row r="727" spans="1:38" x14ac:dyDescent="0.25">
      <c r="A727" s="152">
        <v>729721</v>
      </c>
      <c r="B727" s="152">
        <v>190816</v>
      </c>
      <c r="C727" s="152">
        <v>157076</v>
      </c>
      <c r="D727" s="152">
        <v>317176</v>
      </c>
      <c r="E727" s="153" t="s">
        <v>19463</v>
      </c>
      <c r="F727" s="153" t="s">
        <v>19462</v>
      </c>
      <c r="G727" s="152">
        <v>128</v>
      </c>
      <c r="H727" s="153" t="s">
        <v>18687</v>
      </c>
      <c r="I727" s="154" t="s">
        <v>18695</v>
      </c>
      <c r="J727" s="153" t="s">
        <v>21442</v>
      </c>
      <c r="K727" s="152">
        <v>1</v>
      </c>
      <c r="L727" s="153" t="s">
        <v>18990</v>
      </c>
      <c r="M727" s="153" t="s">
        <v>509</v>
      </c>
      <c r="N727" s="153" t="s">
        <v>509</v>
      </c>
      <c r="O727" s="152">
        <v>1.5E-3</v>
      </c>
      <c r="P727" s="153" t="s">
        <v>18693</v>
      </c>
      <c r="Q727" s="153" t="s">
        <v>18692</v>
      </c>
      <c r="R727" s="153" t="s">
        <v>18673</v>
      </c>
      <c r="S727" s="152">
        <v>1.284</v>
      </c>
      <c r="T727" s="153" t="s">
        <v>18681</v>
      </c>
      <c r="U727" s="153" t="s">
        <v>18680</v>
      </c>
      <c r="V727" s="152">
        <v>2015</v>
      </c>
      <c r="W727" s="153" t="s">
        <v>18679</v>
      </c>
      <c r="AA727" s="153" t="s">
        <v>18678</v>
      </c>
      <c r="AB727" s="153" t="s">
        <v>18677</v>
      </c>
      <c r="AC727" s="153" t="s">
        <v>18676</v>
      </c>
      <c r="AD727" s="153" t="s">
        <v>18675</v>
      </c>
      <c r="AE727" s="153" t="s">
        <v>18674</v>
      </c>
      <c r="AF727" s="153" t="s">
        <v>18673</v>
      </c>
      <c r="AG727" s="152">
        <v>2.7300000000000001E-2</v>
      </c>
      <c r="AH727" s="153" t="s">
        <v>12212</v>
      </c>
      <c r="AI727" s="152">
        <v>2015</v>
      </c>
      <c r="AJ727" s="151">
        <v>40238</v>
      </c>
      <c r="AK727" s="147"/>
      <c r="AL727" s="148">
        <f t="shared" si="11"/>
        <v>8.0054794520547947</v>
      </c>
    </row>
    <row r="728" spans="1:38" x14ac:dyDescent="0.25">
      <c r="A728" s="152">
        <v>729772</v>
      </c>
      <c r="B728" s="152">
        <v>184874</v>
      </c>
      <c r="C728" s="152">
        <v>152422</v>
      </c>
      <c r="D728" s="152">
        <v>317176</v>
      </c>
      <c r="E728" s="153" t="s">
        <v>19463</v>
      </c>
      <c r="F728" s="153" t="s">
        <v>19462</v>
      </c>
      <c r="G728" s="152">
        <v>109</v>
      </c>
      <c r="H728" s="153" t="s">
        <v>18687</v>
      </c>
      <c r="I728" s="154" t="s">
        <v>18695</v>
      </c>
      <c r="J728" s="153" t="s">
        <v>21320</v>
      </c>
      <c r="K728" s="152">
        <v>1</v>
      </c>
      <c r="L728" s="153" t="s">
        <v>21320</v>
      </c>
      <c r="M728" s="153" t="s">
        <v>509</v>
      </c>
      <c r="N728" s="153" t="s">
        <v>509</v>
      </c>
      <c r="O728" s="152">
        <v>1.5E-3</v>
      </c>
      <c r="P728" s="153" t="s">
        <v>18693</v>
      </c>
      <c r="Q728" s="153" t="s">
        <v>18692</v>
      </c>
      <c r="R728" s="153" t="s">
        <v>18673</v>
      </c>
      <c r="S728" s="152">
        <v>0.86099999999999999</v>
      </c>
      <c r="T728" s="153" t="s">
        <v>18681</v>
      </c>
      <c r="U728" s="153" t="s">
        <v>18680</v>
      </c>
      <c r="V728" s="152">
        <v>2015</v>
      </c>
      <c r="W728" s="153" t="s">
        <v>18679</v>
      </c>
      <c r="AA728" s="153" t="s">
        <v>18678</v>
      </c>
      <c r="AB728" s="153" t="s">
        <v>18677</v>
      </c>
      <c r="AC728" s="153" t="s">
        <v>18676</v>
      </c>
      <c r="AD728" s="153" t="s">
        <v>18675</v>
      </c>
      <c r="AE728" s="153" t="s">
        <v>18674</v>
      </c>
      <c r="AF728" s="153" t="s">
        <v>18673</v>
      </c>
      <c r="AG728" s="152">
        <v>1.83E-2</v>
      </c>
      <c r="AH728" s="153" t="s">
        <v>12212</v>
      </c>
      <c r="AI728" s="152">
        <v>2015</v>
      </c>
      <c r="AJ728" s="151">
        <v>39083</v>
      </c>
      <c r="AK728" s="147"/>
      <c r="AL728" s="148">
        <f t="shared" si="11"/>
        <v>11.169863013698631</v>
      </c>
    </row>
    <row r="729" spans="1:38" x14ac:dyDescent="0.25">
      <c r="A729" s="152">
        <v>729662</v>
      </c>
      <c r="B729" s="152">
        <v>157986</v>
      </c>
      <c r="C729" s="152">
        <v>135429</v>
      </c>
      <c r="D729" s="152">
        <v>317176</v>
      </c>
      <c r="E729" s="153" t="s">
        <v>19463</v>
      </c>
      <c r="F729" s="153" t="s">
        <v>19462</v>
      </c>
      <c r="G729" s="152">
        <v>24</v>
      </c>
      <c r="H729" s="153" t="s">
        <v>18687</v>
      </c>
      <c r="I729" s="154" t="s">
        <v>18695</v>
      </c>
      <c r="J729" s="153" t="s">
        <v>21299</v>
      </c>
      <c r="K729" s="152">
        <v>1</v>
      </c>
      <c r="L729" s="153" t="s">
        <v>18990</v>
      </c>
      <c r="M729" s="153" t="s">
        <v>509</v>
      </c>
      <c r="N729" s="153" t="s">
        <v>509</v>
      </c>
      <c r="O729" s="152">
        <v>1.5E-3</v>
      </c>
      <c r="P729" s="153" t="s">
        <v>18693</v>
      </c>
      <c r="Q729" s="153" t="s">
        <v>18692</v>
      </c>
      <c r="R729" s="153" t="s">
        <v>18673</v>
      </c>
      <c r="S729" s="152">
        <v>0.85299999999999998</v>
      </c>
      <c r="T729" s="153" t="s">
        <v>18681</v>
      </c>
      <c r="U729" s="153" t="s">
        <v>18680</v>
      </c>
      <c r="V729" s="152">
        <v>2015</v>
      </c>
      <c r="W729" s="153" t="s">
        <v>18679</v>
      </c>
      <c r="AA729" s="153" t="s">
        <v>18678</v>
      </c>
      <c r="AB729" s="153" t="s">
        <v>18677</v>
      </c>
      <c r="AC729" s="153" t="s">
        <v>18676</v>
      </c>
      <c r="AD729" s="153" t="s">
        <v>18675</v>
      </c>
      <c r="AE729" s="153" t="s">
        <v>18674</v>
      </c>
      <c r="AF729" s="153" t="s">
        <v>18673</v>
      </c>
      <c r="AG729" s="152">
        <v>1.8100000000000002E-2</v>
      </c>
      <c r="AH729" s="153" t="s">
        <v>12212</v>
      </c>
      <c r="AI729" s="152">
        <v>2015</v>
      </c>
      <c r="AJ729" s="151">
        <v>35827</v>
      </c>
      <c r="AK729" s="147"/>
      <c r="AL729" s="148">
        <f t="shared" si="11"/>
        <v>20.090410958904108</v>
      </c>
    </row>
    <row r="730" spans="1:38" x14ac:dyDescent="0.25">
      <c r="A730" s="152">
        <v>729603</v>
      </c>
      <c r="B730" s="152">
        <v>158011</v>
      </c>
      <c r="C730" s="152">
        <v>135454</v>
      </c>
      <c r="D730" s="152">
        <v>317176</v>
      </c>
      <c r="E730" s="153" t="s">
        <v>19463</v>
      </c>
      <c r="F730" s="153" t="s">
        <v>19462</v>
      </c>
      <c r="G730" s="152">
        <v>50</v>
      </c>
      <c r="H730" s="153" t="s">
        <v>18687</v>
      </c>
      <c r="I730" s="154" t="s">
        <v>18695</v>
      </c>
      <c r="J730" s="153" t="s">
        <v>21222</v>
      </c>
      <c r="K730" s="152">
        <v>1</v>
      </c>
      <c r="L730" s="153" t="s">
        <v>18990</v>
      </c>
      <c r="M730" s="153" t="s">
        <v>509</v>
      </c>
      <c r="N730" s="153" t="s">
        <v>509</v>
      </c>
      <c r="O730" s="152">
        <v>1.5E-3</v>
      </c>
      <c r="P730" s="153" t="s">
        <v>18693</v>
      </c>
      <c r="Q730" s="153" t="s">
        <v>18692</v>
      </c>
      <c r="R730" s="153" t="s">
        <v>18673</v>
      </c>
      <c r="S730" s="152">
        <v>0.70599999999999996</v>
      </c>
      <c r="T730" s="153" t="s">
        <v>18681</v>
      </c>
      <c r="U730" s="153" t="s">
        <v>18680</v>
      </c>
      <c r="V730" s="152">
        <v>2015</v>
      </c>
      <c r="W730" s="153" t="s">
        <v>18679</v>
      </c>
      <c r="AA730" s="153" t="s">
        <v>18678</v>
      </c>
      <c r="AB730" s="153" t="s">
        <v>18677</v>
      </c>
      <c r="AC730" s="153" t="s">
        <v>18676</v>
      </c>
      <c r="AD730" s="153" t="s">
        <v>18675</v>
      </c>
      <c r="AE730" s="153" t="s">
        <v>18674</v>
      </c>
      <c r="AF730" s="153" t="s">
        <v>18673</v>
      </c>
      <c r="AG730" s="152">
        <v>1.4999999999999999E-2</v>
      </c>
      <c r="AH730" s="153" t="s">
        <v>12212</v>
      </c>
      <c r="AI730" s="152">
        <v>2015</v>
      </c>
      <c r="AJ730" s="151">
        <v>34639</v>
      </c>
      <c r="AK730" s="147"/>
      <c r="AL730" s="148">
        <f t="shared" si="11"/>
        <v>23.345205479452055</v>
      </c>
    </row>
    <row r="731" spans="1:38" x14ac:dyDescent="0.25">
      <c r="A731" s="152">
        <v>729615</v>
      </c>
      <c r="B731" s="152">
        <v>158009</v>
      </c>
      <c r="C731" s="152">
        <v>135452</v>
      </c>
      <c r="D731" s="152">
        <v>317176</v>
      </c>
      <c r="E731" s="153" t="s">
        <v>19463</v>
      </c>
      <c r="F731" s="153" t="s">
        <v>19462</v>
      </c>
      <c r="G731" s="152">
        <v>48</v>
      </c>
      <c r="H731" s="153" t="s">
        <v>18687</v>
      </c>
      <c r="I731" s="154" t="s">
        <v>18695</v>
      </c>
      <c r="J731" s="153" t="s">
        <v>21148</v>
      </c>
      <c r="K731" s="152">
        <v>1</v>
      </c>
      <c r="L731" s="153" t="s">
        <v>18990</v>
      </c>
      <c r="M731" s="153" t="s">
        <v>509</v>
      </c>
      <c r="N731" s="153" t="s">
        <v>509</v>
      </c>
      <c r="O731" s="152">
        <v>1.5E-3</v>
      </c>
      <c r="P731" s="153" t="s">
        <v>18693</v>
      </c>
      <c r="Q731" s="153" t="s">
        <v>18692</v>
      </c>
      <c r="R731" s="153" t="s">
        <v>18673</v>
      </c>
      <c r="S731" s="152">
        <v>0.621</v>
      </c>
      <c r="T731" s="153" t="s">
        <v>18681</v>
      </c>
      <c r="U731" s="153" t="s">
        <v>18680</v>
      </c>
      <c r="V731" s="152">
        <v>2015</v>
      </c>
      <c r="W731" s="153" t="s">
        <v>18679</v>
      </c>
      <c r="AA731" s="153" t="s">
        <v>18678</v>
      </c>
      <c r="AB731" s="153" t="s">
        <v>18677</v>
      </c>
      <c r="AC731" s="153" t="s">
        <v>18676</v>
      </c>
      <c r="AD731" s="153" t="s">
        <v>18675</v>
      </c>
      <c r="AE731" s="153" t="s">
        <v>18674</v>
      </c>
      <c r="AF731" s="153" t="s">
        <v>18673</v>
      </c>
      <c r="AG731" s="152">
        <v>1.32E-2</v>
      </c>
      <c r="AH731" s="153" t="s">
        <v>12212</v>
      </c>
      <c r="AI731" s="152">
        <v>2015</v>
      </c>
      <c r="AJ731" s="151">
        <v>31048</v>
      </c>
      <c r="AK731" s="147"/>
      <c r="AL731" s="148">
        <f t="shared" si="11"/>
        <v>33.183561643835617</v>
      </c>
    </row>
    <row r="732" spans="1:38" x14ac:dyDescent="0.25">
      <c r="A732" s="152">
        <v>729574</v>
      </c>
      <c r="B732" s="152">
        <v>157969</v>
      </c>
      <c r="C732" s="152">
        <v>135413</v>
      </c>
      <c r="D732" s="152">
        <v>317176</v>
      </c>
      <c r="E732" s="153" t="s">
        <v>19463</v>
      </c>
      <c r="F732" s="153" t="s">
        <v>19462</v>
      </c>
      <c r="G732" s="152">
        <v>8</v>
      </c>
      <c r="H732" s="153" t="s">
        <v>18687</v>
      </c>
      <c r="I732" s="154" t="s">
        <v>18695</v>
      </c>
      <c r="J732" s="153" t="s">
        <v>21147</v>
      </c>
      <c r="K732" s="152">
        <v>1</v>
      </c>
      <c r="L732" s="153" t="s">
        <v>21146</v>
      </c>
      <c r="M732" s="153" t="s">
        <v>509</v>
      </c>
      <c r="N732" s="153" t="s">
        <v>509</v>
      </c>
      <c r="O732" s="152">
        <v>1.5E-3</v>
      </c>
      <c r="P732" s="153" t="s">
        <v>18693</v>
      </c>
      <c r="Q732" s="153" t="s">
        <v>18692</v>
      </c>
      <c r="R732" s="153" t="s">
        <v>18673</v>
      </c>
      <c r="S732" s="152">
        <v>0.621</v>
      </c>
      <c r="T732" s="153" t="s">
        <v>18681</v>
      </c>
      <c r="U732" s="153" t="s">
        <v>18680</v>
      </c>
      <c r="V732" s="152">
        <v>2015</v>
      </c>
      <c r="W732" s="153" t="s">
        <v>18679</v>
      </c>
      <c r="AA732" s="153" t="s">
        <v>18678</v>
      </c>
      <c r="AB732" s="153" t="s">
        <v>18677</v>
      </c>
      <c r="AC732" s="153" t="s">
        <v>18676</v>
      </c>
      <c r="AD732" s="153" t="s">
        <v>18675</v>
      </c>
      <c r="AE732" s="153" t="s">
        <v>18674</v>
      </c>
      <c r="AF732" s="153" t="s">
        <v>18673</v>
      </c>
      <c r="AG732" s="152">
        <v>1.32E-2</v>
      </c>
      <c r="AH732" s="153" t="s">
        <v>12212</v>
      </c>
      <c r="AI732" s="152">
        <v>2015</v>
      </c>
      <c r="AJ732" s="151">
        <v>34486</v>
      </c>
      <c r="AK732" s="147"/>
      <c r="AL732" s="148">
        <f t="shared" si="11"/>
        <v>23.764383561643836</v>
      </c>
    </row>
    <row r="733" spans="1:38" x14ac:dyDescent="0.25">
      <c r="A733" s="152">
        <v>729703</v>
      </c>
      <c r="B733" s="152">
        <v>194888</v>
      </c>
      <c r="C733" s="152">
        <v>160164</v>
      </c>
      <c r="D733" s="152">
        <v>317176</v>
      </c>
      <c r="E733" s="153" t="s">
        <v>19463</v>
      </c>
      <c r="F733" s="153" t="s">
        <v>19462</v>
      </c>
      <c r="G733" s="152">
        <v>132</v>
      </c>
      <c r="H733" s="153" t="s">
        <v>18687</v>
      </c>
      <c r="I733" s="154" t="s">
        <v>18695</v>
      </c>
      <c r="J733" s="153" t="s">
        <v>21093</v>
      </c>
      <c r="K733" s="152">
        <v>1</v>
      </c>
      <c r="L733" s="153" t="s">
        <v>18990</v>
      </c>
      <c r="M733" s="153" t="s">
        <v>509</v>
      </c>
      <c r="N733" s="153" t="s">
        <v>509</v>
      </c>
      <c r="O733" s="152">
        <v>1.5E-3</v>
      </c>
      <c r="P733" s="153" t="s">
        <v>18693</v>
      </c>
      <c r="Q733" s="153" t="s">
        <v>18692</v>
      </c>
      <c r="R733" s="153" t="s">
        <v>18673</v>
      </c>
      <c r="S733" s="152">
        <v>0.56299999999999994</v>
      </c>
      <c r="T733" s="153" t="s">
        <v>18681</v>
      </c>
      <c r="U733" s="153" t="s">
        <v>18680</v>
      </c>
      <c r="V733" s="152">
        <v>2015</v>
      </c>
      <c r="W733" s="153" t="s">
        <v>18679</v>
      </c>
      <c r="AA733" s="153" t="s">
        <v>18678</v>
      </c>
      <c r="AB733" s="153" t="s">
        <v>18677</v>
      </c>
      <c r="AC733" s="153" t="s">
        <v>18676</v>
      </c>
      <c r="AD733" s="153" t="s">
        <v>18675</v>
      </c>
      <c r="AE733" s="153" t="s">
        <v>18674</v>
      </c>
      <c r="AF733" s="153" t="s">
        <v>18673</v>
      </c>
      <c r="AG733" s="152">
        <v>1.2E-2</v>
      </c>
      <c r="AH733" s="153" t="s">
        <v>12212</v>
      </c>
      <c r="AI733" s="152">
        <v>2015</v>
      </c>
      <c r="AJ733" s="151">
        <v>36373</v>
      </c>
      <c r="AK733" s="147"/>
      <c r="AL733" s="148">
        <f t="shared" si="11"/>
        <v>18.594520547945205</v>
      </c>
    </row>
    <row r="734" spans="1:38" x14ac:dyDescent="0.25">
      <c r="A734" s="152">
        <v>729747</v>
      </c>
      <c r="B734" s="152">
        <v>189739</v>
      </c>
      <c r="C734" s="152">
        <v>156363</v>
      </c>
      <c r="D734" s="152">
        <v>317176</v>
      </c>
      <c r="E734" s="153" t="s">
        <v>19463</v>
      </c>
      <c r="F734" s="153" t="s">
        <v>19462</v>
      </c>
      <c r="G734" s="152">
        <v>121</v>
      </c>
      <c r="H734" s="153" t="s">
        <v>18687</v>
      </c>
      <c r="I734" s="154" t="s">
        <v>18695</v>
      </c>
      <c r="J734" s="153" t="s">
        <v>21092</v>
      </c>
      <c r="K734" s="152">
        <v>1</v>
      </c>
      <c r="L734" s="153" t="s">
        <v>21091</v>
      </c>
      <c r="M734" s="153" t="s">
        <v>509</v>
      </c>
      <c r="N734" s="153" t="s">
        <v>509</v>
      </c>
      <c r="O734" s="152">
        <v>1.5E-3</v>
      </c>
      <c r="P734" s="153" t="s">
        <v>18693</v>
      </c>
      <c r="Q734" s="153" t="s">
        <v>18692</v>
      </c>
      <c r="R734" s="153" t="s">
        <v>18673</v>
      </c>
      <c r="S734" s="152">
        <v>0.56499999999999995</v>
      </c>
      <c r="T734" s="153" t="s">
        <v>18681</v>
      </c>
      <c r="U734" s="153" t="s">
        <v>18680</v>
      </c>
      <c r="V734" s="152">
        <v>2015</v>
      </c>
      <c r="W734" s="153" t="s">
        <v>18679</v>
      </c>
      <c r="AA734" s="153" t="s">
        <v>18678</v>
      </c>
      <c r="AB734" s="153" t="s">
        <v>18677</v>
      </c>
      <c r="AC734" s="153" t="s">
        <v>18676</v>
      </c>
      <c r="AD734" s="153" t="s">
        <v>18675</v>
      </c>
      <c r="AE734" s="153" t="s">
        <v>18674</v>
      </c>
      <c r="AF734" s="153" t="s">
        <v>18673</v>
      </c>
      <c r="AG734" s="152">
        <v>1.2E-2</v>
      </c>
      <c r="AH734" s="153" t="s">
        <v>12212</v>
      </c>
      <c r="AI734" s="152">
        <v>2015</v>
      </c>
      <c r="AJ734" s="151">
        <v>39675</v>
      </c>
      <c r="AK734" s="147"/>
      <c r="AL734" s="148">
        <f t="shared" si="11"/>
        <v>9.5479452054794525</v>
      </c>
    </row>
    <row r="735" spans="1:38" x14ac:dyDescent="0.25">
      <c r="A735" s="152">
        <v>729578</v>
      </c>
      <c r="B735" s="152">
        <v>157968</v>
      </c>
      <c r="C735" s="152">
        <v>135412</v>
      </c>
      <c r="D735" s="152">
        <v>317176</v>
      </c>
      <c r="E735" s="153" t="s">
        <v>19463</v>
      </c>
      <c r="F735" s="153" t="s">
        <v>19462</v>
      </c>
      <c r="G735" s="152">
        <v>7</v>
      </c>
      <c r="H735" s="153" t="s">
        <v>18687</v>
      </c>
      <c r="I735" s="154" t="s">
        <v>18695</v>
      </c>
      <c r="J735" s="153" t="s">
        <v>21074</v>
      </c>
      <c r="K735" s="152">
        <v>1</v>
      </c>
      <c r="L735" s="153" t="s">
        <v>21073</v>
      </c>
      <c r="M735" s="153" t="s">
        <v>509</v>
      </c>
      <c r="N735" s="153" t="s">
        <v>509</v>
      </c>
      <c r="O735" s="152">
        <v>1.5E-3</v>
      </c>
      <c r="P735" s="153" t="s">
        <v>18693</v>
      </c>
      <c r="Q735" s="153" t="s">
        <v>18692</v>
      </c>
      <c r="R735" s="153" t="s">
        <v>18673</v>
      </c>
      <c r="S735" s="152">
        <v>0.53600000000000003</v>
      </c>
      <c r="T735" s="153" t="s">
        <v>18681</v>
      </c>
      <c r="U735" s="153" t="s">
        <v>18680</v>
      </c>
      <c r="V735" s="152">
        <v>2015</v>
      </c>
      <c r="W735" s="153" t="s">
        <v>18679</v>
      </c>
      <c r="AA735" s="153" t="s">
        <v>18678</v>
      </c>
      <c r="AB735" s="153" t="s">
        <v>18677</v>
      </c>
      <c r="AC735" s="153" t="s">
        <v>18676</v>
      </c>
      <c r="AD735" s="153" t="s">
        <v>18675</v>
      </c>
      <c r="AE735" s="153" t="s">
        <v>18674</v>
      </c>
      <c r="AF735" s="153" t="s">
        <v>18673</v>
      </c>
      <c r="AG735" s="152">
        <v>1.14E-2</v>
      </c>
      <c r="AH735" s="153" t="s">
        <v>12212</v>
      </c>
      <c r="AI735" s="152">
        <v>2015</v>
      </c>
      <c r="AJ735" s="151">
        <v>35855</v>
      </c>
      <c r="AK735" s="147"/>
      <c r="AL735" s="148">
        <f t="shared" si="11"/>
        <v>20.013698630136986</v>
      </c>
    </row>
    <row r="736" spans="1:38" x14ac:dyDescent="0.25">
      <c r="A736" s="152">
        <v>729586</v>
      </c>
      <c r="B736" s="152">
        <v>157967</v>
      </c>
      <c r="C736" s="152">
        <v>135411</v>
      </c>
      <c r="D736" s="152">
        <v>317176</v>
      </c>
      <c r="E736" s="153" t="s">
        <v>19463</v>
      </c>
      <c r="F736" s="153" t="s">
        <v>19462</v>
      </c>
      <c r="G736" s="152">
        <v>6</v>
      </c>
      <c r="H736" s="153" t="s">
        <v>18687</v>
      </c>
      <c r="I736" s="154" t="s">
        <v>18695</v>
      </c>
      <c r="J736" s="153" t="s">
        <v>21018</v>
      </c>
      <c r="K736" s="152">
        <v>1</v>
      </c>
      <c r="L736" s="153" t="s">
        <v>21017</v>
      </c>
      <c r="M736" s="153" t="s">
        <v>509</v>
      </c>
      <c r="N736" s="153" t="s">
        <v>509</v>
      </c>
      <c r="O736" s="152">
        <v>1.5E-3</v>
      </c>
      <c r="P736" s="153" t="s">
        <v>18693</v>
      </c>
      <c r="Q736" s="153" t="s">
        <v>18692</v>
      </c>
      <c r="R736" s="153" t="s">
        <v>18673</v>
      </c>
      <c r="S736" s="152">
        <v>4.4400000000000004</v>
      </c>
      <c r="T736" s="153" t="s">
        <v>18681</v>
      </c>
      <c r="U736" s="153" t="s">
        <v>18680</v>
      </c>
      <c r="V736" s="152">
        <v>2015</v>
      </c>
      <c r="W736" s="153" t="s">
        <v>18679</v>
      </c>
      <c r="AA736" s="153" t="s">
        <v>18678</v>
      </c>
      <c r="AB736" s="153" t="s">
        <v>18677</v>
      </c>
      <c r="AC736" s="153" t="s">
        <v>18676</v>
      </c>
      <c r="AD736" s="153" t="s">
        <v>18675</v>
      </c>
      <c r="AE736" s="153" t="s">
        <v>18674</v>
      </c>
      <c r="AF736" s="153" t="s">
        <v>18673</v>
      </c>
      <c r="AG736" s="152">
        <v>0.01</v>
      </c>
      <c r="AH736" s="153" t="s">
        <v>12212</v>
      </c>
      <c r="AI736" s="152">
        <v>2015</v>
      </c>
      <c r="AJ736" s="151">
        <v>36540</v>
      </c>
      <c r="AK736" s="147"/>
      <c r="AL736" s="148">
        <f t="shared" si="11"/>
        <v>18.136986301369863</v>
      </c>
    </row>
    <row r="737" spans="1:38" x14ac:dyDescent="0.25">
      <c r="A737" s="152">
        <v>729757</v>
      </c>
      <c r="B737" s="152">
        <v>186118</v>
      </c>
      <c r="C737" s="152">
        <v>153402</v>
      </c>
      <c r="D737" s="152">
        <v>317176</v>
      </c>
      <c r="E737" s="153" t="s">
        <v>19463</v>
      </c>
      <c r="F737" s="153" t="s">
        <v>19462</v>
      </c>
      <c r="G737" s="152">
        <v>114</v>
      </c>
      <c r="H737" s="153" t="s">
        <v>18687</v>
      </c>
      <c r="I737" s="154" t="s">
        <v>18695</v>
      </c>
      <c r="J737" s="153" t="s">
        <v>20961</v>
      </c>
      <c r="K737" s="152">
        <v>1</v>
      </c>
      <c r="L737" s="153" t="s">
        <v>509</v>
      </c>
      <c r="M737" s="153" t="s">
        <v>509</v>
      </c>
      <c r="N737" s="153" t="s">
        <v>509</v>
      </c>
      <c r="O737" s="152">
        <v>1.5E-3</v>
      </c>
      <c r="P737" s="153" t="s">
        <v>18693</v>
      </c>
      <c r="Q737" s="153" t="s">
        <v>18692</v>
      </c>
      <c r="R737" s="153" t="s">
        <v>18673</v>
      </c>
      <c r="S737" s="152">
        <v>0.42899999999999999</v>
      </c>
      <c r="T737" s="153" t="s">
        <v>18681</v>
      </c>
      <c r="U737" s="153" t="s">
        <v>18680</v>
      </c>
      <c r="V737" s="152">
        <v>2015</v>
      </c>
      <c r="W737" s="153" t="s">
        <v>18679</v>
      </c>
      <c r="AA737" s="153" t="s">
        <v>18678</v>
      </c>
      <c r="AB737" s="153" t="s">
        <v>18677</v>
      </c>
      <c r="AC737" s="153" t="s">
        <v>18676</v>
      </c>
      <c r="AD737" s="153" t="s">
        <v>18675</v>
      </c>
      <c r="AE737" s="153" t="s">
        <v>18674</v>
      </c>
      <c r="AF737" s="153" t="s">
        <v>18673</v>
      </c>
      <c r="AG737" s="152">
        <v>9.1000000000000004E-3</v>
      </c>
      <c r="AH737" s="153" t="s">
        <v>12212</v>
      </c>
      <c r="AI737" s="152">
        <v>2015</v>
      </c>
      <c r="AJ737" s="151">
        <v>39569</v>
      </c>
      <c r="AK737" s="147"/>
      <c r="AL737" s="148">
        <f t="shared" si="11"/>
        <v>9.838356164383562</v>
      </c>
    </row>
    <row r="738" spans="1:38" x14ac:dyDescent="0.25">
      <c r="A738" s="152">
        <v>729729</v>
      </c>
      <c r="B738" s="152">
        <v>190814</v>
      </c>
      <c r="C738" s="152">
        <v>157074</v>
      </c>
      <c r="D738" s="152">
        <v>317176</v>
      </c>
      <c r="E738" s="153" t="s">
        <v>19463</v>
      </c>
      <c r="F738" s="153" t="s">
        <v>19462</v>
      </c>
      <c r="G738" s="152">
        <v>126</v>
      </c>
      <c r="H738" s="153" t="s">
        <v>18687</v>
      </c>
      <c r="I738" s="154" t="s">
        <v>18695</v>
      </c>
      <c r="J738" s="153" t="s">
        <v>20920</v>
      </c>
      <c r="K738" s="152">
        <v>1</v>
      </c>
      <c r="L738" s="153" t="s">
        <v>18990</v>
      </c>
      <c r="M738" s="153" t="s">
        <v>509</v>
      </c>
      <c r="N738" s="153" t="s">
        <v>509</v>
      </c>
      <c r="O738" s="152">
        <v>1.5E-3</v>
      </c>
      <c r="P738" s="153" t="s">
        <v>18693</v>
      </c>
      <c r="Q738" s="153" t="s">
        <v>18692</v>
      </c>
      <c r="R738" s="153" t="s">
        <v>18673</v>
      </c>
      <c r="S738" s="152">
        <v>0.40799999999999997</v>
      </c>
      <c r="T738" s="153" t="s">
        <v>18681</v>
      </c>
      <c r="U738" s="153" t="s">
        <v>18680</v>
      </c>
      <c r="V738" s="152">
        <v>2015</v>
      </c>
      <c r="W738" s="153" t="s">
        <v>18679</v>
      </c>
      <c r="AA738" s="153" t="s">
        <v>18678</v>
      </c>
      <c r="AB738" s="153" t="s">
        <v>18677</v>
      </c>
      <c r="AC738" s="153" t="s">
        <v>18676</v>
      </c>
      <c r="AD738" s="153" t="s">
        <v>18675</v>
      </c>
      <c r="AE738" s="153" t="s">
        <v>18674</v>
      </c>
      <c r="AF738" s="153" t="s">
        <v>18673</v>
      </c>
      <c r="AG738" s="152">
        <v>8.6999999999999994E-3</v>
      </c>
      <c r="AH738" s="153" t="s">
        <v>12212</v>
      </c>
      <c r="AI738" s="152">
        <v>2015</v>
      </c>
      <c r="AJ738" s="151">
        <v>40449</v>
      </c>
      <c r="AK738" s="147"/>
      <c r="AL738" s="148">
        <f t="shared" si="11"/>
        <v>7.4273972602739722</v>
      </c>
    </row>
    <row r="739" spans="1:38" x14ac:dyDescent="0.25">
      <c r="A739" s="152">
        <v>729695</v>
      </c>
      <c r="B739" s="152">
        <v>194890</v>
      </c>
      <c r="C739" s="152">
        <v>160166</v>
      </c>
      <c r="D739" s="152">
        <v>317176</v>
      </c>
      <c r="E739" s="153" t="s">
        <v>19463</v>
      </c>
      <c r="F739" s="153" t="s">
        <v>19462</v>
      </c>
      <c r="G739" s="152">
        <v>134</v>
      </c>
      <c r="H739" s="153" t="s">
        <v>18687</v>
      </c>
      <c r="I739" s="154" t="s">
        <v>18695</v>
      </c>
      <c r="J739" s="153" t="s">
        <v>20735</v>
      </c>
      <c r="K739" s="152">
        <v>1</v>
      </c>
      <c r="L739" s="153" t="s">
        <v>18990</v>
      </c>
      <c r="M739" s="153" t="s">
        <v>509</v>
      </c>
      <c r="N739" s="153" t="s">
        <v>509</v>
      </c>
      <c r="O739" s="152">
        <v>1.5E-3</v>
      </c>
      <c r="P739" s="153" t="s">
        <v>18693</v>
      </c>
      <c r="Q739" s="153" t="s">
        <v>18692</v>
      </c>
      <c r="R739" s="153" t="s">
        <v>18673</v>
      </c>
      <c r="S739" s="152">
        <v>0.27600000000000002</v>
      </c>
      <c r="T739" s="153" t="s">
        <v>18681</v>
      </c>
      <c r="U739" s="153" t="s">
        <v>18680</v>
      </c>
      <c r="V739" s="152">
        <v>2015</v>
      </c>
      <c r="W739" s="153" t="s">
        <v>18679</v>
      </c>
      <c r="AA739" s="153" t="s">
        <v>18678</v>
      </c>
      <c r="AB739" s="153" t="s">
        <v>18677</v>
      </c>
      <c r="AC739" s="153" t="s">
        <v>18676</v>
      </c>
      <c r="AD739" s="153" t="s">
        <v>18675</v>
      </c>
      <c r="AE739" s="153" t="s">
        <v>18674</v>
      </c>
      <c r="AF739" s="153" t="s">
        <v>18673</v>
      </c>
      <c r="AG739" s="152">
        <v>5.8999999999999999E-3</v>
      </c>
      <c r="AH739" s="153" t="s">
        <v>12212</v>
      </c>
      <c r="AI739" s="152">
        <v>2015</v>
      </c>
      <c r="AJ739" s="151">
        <v>36739</v>
      </c>
      <c r="AK739" s="147"/>
      <c r="AL739" s="148">
        <f t="shared" si="11"/>
        <v>17.591780821917808</v>
      </c>
    </row>
    <row r="740" spans="1:38" x14ac:dyDescent="0.25">
      <c r="A740" s="152">
        <v>729600</v>
      </c>
      <c r="B740" s="152">
        <v>158012</v>
      </c>
      <c r="C740" s="152">
        <v>135455</v>
      </c>
      <c r="D740" s="152">
        <v>317176</v>
      </c>
      <c r="E740" s="153" t="s">
        <v>19463</v>
      </c>
      <c r="F740" s="153" t="s">
        <v>19462</v>
      </c>
      <c r="G740" s="152">
        <v>51</v>
      </c>
      <c r="H740" s="153" t="s">
        <v>18687</v>
      </c>
      <c r="I740" s="154" t="s">
        <v>18695</v>
      </c>
      <c r="J740" s="153" t="s">
        <v>20611</v>
      </c>
      <c r="K740" s="152">
        <v>1</v>
      </c>
      <c r="L740" s="153" t="s">
        <v>18990</v>
      </c>
      <c r="M740" s="153" t="s">
        <v>509</v>
      </c>
      <c r="N740" s="153" t="s">
        <v>509</v>
      </c>
      <c r="O740" s="152">
        <v>1.5E-3</v>
      </c>
      <c r="P740" s="153" t="s">
        <v>18693</v>
      </c>
      <c r="Q740" s="153" t="s">
        <v>18692</v>
      </c>
      <c r="R740" s="153" t="s">
        <v>18673</v>
      </c>
      <c r="S740" s="152">
        <v>0.22500000000000001</v>
      </c>
      <c r="T740" s="153" t="s">
        <v>18681</v>
      </c>
      <c r="U740" s="153" t="s">
        <v>18680</v>
      </c>
      <c r="V740" s="152">
        <v>2015</v>
      </c>
      <c r="W740" s="153" t="s">
        <v>18679</v>
      </c>
      <c r="AA740" s="153" t="s">
        <v>18678</v>
      </c>
      <c r="AB740" s="153" t="s">
        <v>18677</v>
      </c>
      <c r="AC740" s="153" t="s">
        <v>18676</v>
      </c>
      <c r="AD740" s="153" t="s">
        <v>18675</v>
      </c>
      <c r="AE740" s="153" t="s">
        <v>18674</v>
      </c>
      <c r="AF740" s="153" t="s">
        <v>18673</v>
      </c>
      <c r="AG740" s="152">
        <v>4.7999999999999996E-3</v>
      </c>
      <c r="AH740" s="153" t="s">
        <v>12212</v>
      </c>
      <c r="AI740" s="152">
        <v>2015</v>
      </c>
      <c r="AJ740" s="151">
        <v>29587</v>
      </c>
      <c r="AK740" s="147"/>
      <c r="AL740" s="148">
        <f t="shared" si="11"/>
        <v>37.186301369863017</v>
      </c>
    </row>
    <row r="741" spans="1:38" x14ac:dyDescent="0.25">
      <c r="A741" s="152">
        <v>729629</v>
      </c>
      <c r="B741" s="152">
        <v>158000</v>
      </c>
      <c r="C741" s="152">
        <v>135443</v>
      </c>
      <c r="D741" s="152">
        <v>317176</v>
      </c>
      <c r="E741" s="153" t="s">
        <v>19463</v>
      </c>
      <c r="F741" s="153" t="s">
        <v>19462</v>
      </c>
      <c r="G741" s="152">
        <v>39</v>
      </c>
      <c r="H741" s="153" t="s">
        <v>18687</v>
      </c>
      <c r="I741" s="154" t="s">
        <v>18695</v>
      </c>
      <c r="J741" s="153" t="s">
        <v>20554</v>
      </c>
      <c r="K741" s="152">
        <v>1</v>
      </c>
      <c r="L741" s="153" t="s">
        <v>20553</v>
      </c>
      <c r="M741" s="153" t="s">
        <v>509</v>
      </c>
      <c r="N741" s="153" t="s">
        <v>509</v>
      </c>
      <c r="O741" s="152">
        <v>1.5E-3</v>
      </c>
      <c r="P741" s="153" t="s">
        <v>18693</v>
      </c>
      <c r="Q741" s="153" t="s">
        <v>18692</v>
      </c>
      <c r="R741" s="153" t="s">
        <v>18673</v>
      </c>
      <c r="S741" s="152">
        <v>0.20100000000000001</v>
      </c>
      <c r="T741" s="153" t="s">
        <v>18681</v>
      </c>
      <c r="U741" s="153" t="s">
        <v>18680</v>
      </c>
      <c r="V741" s="152">
        <v>2015</v>
      </c>
      <c r="W741" s="153" t="s">
        <v>18679</v>
      </c>
      <c r="AA741" s="153" t="s">
        <v>18678</v>
      </c>
      <c r="AB741" s="153" t="s">
        <v>18677</v>
      </c>
      <c r="AC741" s="153" t="s">
        <v>18676</v>
      </c>
      <c r="AD741" s="153" t="s">
        <v>18675</v>
      </c>
      <c r="AE741" s="153" t="s">
        <v>18674</v>
      </c>
      <c r="AF741" s="153" t="s">
        <v>18673</v>
      </c>
      <c r="AG741" s="152">
        <v>4.3E-3</v>
      </c>
      <c r="AH741" s="153" t="s">
        <v>12212</v>
      </c>
      <c r="AI741" s="152">
        <v>2015</v>
      </c>
      <c r="AJ741" s="151">
        <v>31778</v>
      </c>
      <c r="AK741" s="147"/>
      <c r="AL741" s="148">
        <f t="shared" si="11"/>
        <v>31.183561643835617</v>
      </c>
    </row>
    <row r="742" spans="1:38" x14ac:dyDescent="0.25">
      <c r="A742" s="152">
        <v>729734</v>
      </c>
      <c r="B742" s="152">
        <v>190813</v>
      </c>
      <c r="C742" s="152">
        <v>157073</v>
      </c>
      <c r="D742" s="152">
        <v>317176</v>
      </c>
      <c r="E742" s="153" t="s">
        <v>19463</v>
      </c>
      <c r="F742" s="153" t="s">
        <v>19462</v>
      </c>
      <c r="G742" s="152">
        <v>125</v>
      </c>
      <c r="H742" s="153" t="s">
        <v>18687</v>
      </c>
      <c r="I742" s="154" t="s">
        <v>18695</v>
      </c>
      <c r="J742" s="153" t="s">
        <v>20487</v>
      </c>
      <c r="K742" s="152">
        <v>1</v>
      </c>
      <c r="L742" s="153" t="s">
        <v>18990</v>
      </c>
      <c r="M742" s="153" t="s">
        <v>509</v>
      </c>
      <c r="N742" s="153" t="s">
        <v>509</v>
      </c>
      <c r="O742" s="152">
        <v>1.5E-3</v>
      </c>
      <c r="P742" s="153" t="s">
        <v>18693</v>
      </c>
      <c r="Q742" s="153" t="s">
        <v>18692</v>
      </c>
      <c r="R742" s="153" t="s">
        <v>18673</v>
      </c>
      <c r="S742" s="152">
        <v>1.3340000000000001</v>
      </c>
      <c r="T742" s="153" t="s">
        <v>18681</v>
      </c>
      <c r="U742" s="153" t="s">
        <v>18680</v>
      </c>
      <c r="V742" s="152">
        <v>2015</v>
      </c>
      <c r="W742" s="153" t="s">
        <v>18679</v>
      </c>
      <c r="AA742" s="153" t="s">
        <v>18678</v>
      </c>
      <c r="AB742" s="153" t="s">
        <v>18677</v>
      </c>
      <c r="AC742" s="153" t="s">
        <v>18676</v>
      </c>
      <c r="AD742" s="153" t="s">
        <v>18675</v>
      </c>
      <c r="AE742" s="153" t="s">
        <v>18674</v>
      </c>
      <c r="AF742" s="153" t="s">
        <v>18673</v>
      </c>
      <c r="AG742" s="152">
        <v>3.8999999999999998E-3</v>
      </c>
      <c r="AH742" s="153" t="s">
        <v>12212</v>
      </c>
      <c r="AI742" s="152">
        <v>2015</v>
      </c>
      <c r="AJ742" s="151">
        <v>38169</v>
      </c>
      <c r="AK742" s="147"/>
      <c r="AL742" s="148">
        <f t="shared" si="11"/>
        <v>13.673972602739726</v>
      </c>
    </row>
    <row r="743" spans="1:38" x14ac:dyDescent="0.25">
      <c r="A743" s="152">
        <v>729597</v>
      </c>
      <c r="B743" s="152">
        <v>157974</v>
      </c>
      <c r="C743" s="152">
        <v>135418</v>
      </c>
      <c r="D743" s="152">
        <v>317176</v>
      </c>
      <c r="E743" s="153" t="s">
        <v>19463</v>
      </c>
      <c r="F743" s="153" t="s">
        <v>19462</v>
      </c>
      <c r="G743" s="152">
        <v>53</v>
      </c>
      <c r="H743" s="153" t="s">
        <v>18687</v>
      </c>
      <c r="I743" s="154" t="s">
        <v>18695</v>
      </c>
      <c r="J743" s="153" t="s">
        <v>20486</v>
      </c>
      <c r="K743" s="152">
        <v>1</v>
      </c>
      <c r="L743" s="153" t="s">
        <v>20485</v>
      </c>
      <c r="M743" s="153" t="s">
        <v>509</v>
      </c>
      <c r="N743" s="153" t="s">
        <v>509</v>
      </c>
      <c r="O743" s="152">
        <v>1.5E-3</v>
      </c>
      <c r="P743" s="153" t="s">
        <v>18693</v>
      </c>
      <c r="Q743" s="153" t="s">
        <v>18692</v>
      </c>
      <c r="R743" s="153" t="s">
        <v>18673</v>
      </c>
      <c r="S743" s="152">
        <v>1.3340000000000001</v>
      </c>
      <c r="T743" s="153" t="s">
        <v>18681</v>
      </c>
      <c r="U743" s="153" t="s">
        <v>18680</v>
      </c>
      <c r="V743" s="152">
        <v>2015</v>
      </c>
      <c r="W743" s="153" t="s">
        <v>18679</v>
      </c>
      <c r="AA743" s="153" t="s">
        <v>18678</v>
      </c>
      <c r="AB743" s="153" t="s">
        <v>18677</v>
      </c>
      <c r="AC743" s="153" t="s">
        <v>18676</v>
      </c>
      <c r="AD743" s="153" t="s">
        <v>18675</v>
      </c>
      <c r="AE743" s="153" t="s">
        <v>18674</v>
      </c>
      <c r="AF743" s="153" t="s">
        <v>18673</v>
      </c>
      <c r="AG743" s="152">
        <v>3.8999999999999998E-3</v>
      </c>
      <c r="AH743" s="153" t="s">
        <v>12212</v>
      </c>
      <c r="AI743" s="152">
        <v>2015</v>
      </c>
      <c r="AJ743" s="151">
        <v>38169</v>
      </c>
      <c r="AK743" s="147"/>
      <c r="AL743" s="148">
        <f t="shared" si="11"/>
        <v>13.673972602739726</v>
      </c>
    </row>
    <row r="744" spans="1:38" x14ac:dyDescent="0.25">
      <c r="A744" s="152">
        <v>729667</v>
      </c>
      <c r="B744" s="152">
        <v>157984</v>
      </c>
      <c r="C744" s="152">
        <v>135427</v>
      </c>
      <c r="D744" s="152">
        <v>317176</v>
      </c>
      <c r="E744" s="153" t="s">
        <v>19463</v>
      </c>
      <c r="F744" s="153" t="s">
        <v>19462</v>
      </c>
      <c r="G744" s="152">
        <v>22</v>
      </c>
      <c r="H744" s="153" t="s">
        <v>18687</v>
      </c>
      <c r="I744" s="154" t="s">
        <v>18695</v>
      </c>
      <c r="J744" s="153" t="s">
        <v>20450</v>
      </c>
      <c r="K744" s="152">
        <v>1</v>
      </c>
      <c r="L744" s="153" t="s">
        <v>20449</v>
      </c>
      <c r="M744" s="153" t="s">
        <v>509</v>
      </c>
      <c r="N744" s="153" t="s">
        <v>509</v>
      </c>
      <c r="O744" s="152">
        <v>1.5E-3</v>
      </c>
      <c r="P744" s="153" t="s">
        <v>18693</v>
      </c>
      <c r="Q744" s="153" t="s">
        <v>18692</v>
      </c>
      <c r="R744" s="153" t="s">
        <v>18673</v>
      </c>
      <c r="S744" s="152">
        <v>1.327</v>
      </c>
      <c r="T744" s="153" t="s">
        <v>18681</v>
      </c>
      <c r="U744" s="153" t="s">
        <v>18680</v>
      </c>
      <c r="V744" s="152">
        <v>2015</v>
      </c>
      <c r="W744" s="153" t="s">
        <v>18679</v>
      </c>
      <c r="AA744" s="153" t="s">
        <v>18678</v>
      </c>
      <c r="AB744" s="153" t="s">
        <v>18677</v>
      </c>
      <c r="AC744" s="153" t="s">
        <v>18676</v>
      </c>
      <c r="AD744" s="153" t="s">
        <v>18675</v>
      </c>
      <c r="AE744" s="153" t="s">
        <v>18674</v>
      </c>
      <c r="AF744" s="153" t="s">
        <v>18673</v>
      </c>
      <c r="AG744" s="152">
        <v>3.5999999999999999E-3</v>
      </c>
      <c r="AH744" s="153" t="s">
        <v>12212</v>
      </c>
      <c r="AI744" s="152">
        <v>2015</v>
      </c>
      <c r="AJ744" s="151">
        <v>37622</v>
      </c>
      <c r="AK744" s="147"/>
      <c r="AL744" s="148">
        <f t="shared" si="11"/>
        <v>15.172602739726027</v>
      </c>
    </row>
    <row r="745" spans="1:38" x14ac:dyDescent="0.25">
      <c r="A745" s="152">
        <v>729678</v>
      </c>
      <c r="B745" s="152">
        <v>157981</v>
      </c>
      <c r="C745" s="152">
        <v>135425</v>
      </c>
      <c r="D745" s="152">
        <v>317176</v>
      </c>
      <c r="E745" s="153" t="s">
        <v>19463</v>
      </c>
      <c r="F745" s="153" t="s">
        <v>19462</v>
      </c>
      <c r="G745" s="152">
        <v>20</v>
      </c>
      <c r="H745" s="153" t="s">
        <v>18687</v>
      </c>
      <c r="I745" s="154" t="s">
        <v>18695</v>
      </c>
      <c r="J745" s="153" t="s">
        <v>20381</v>
      </c>
      <c r="K745" s="152">
        <v>1</v>
      </c>
      <c r="L745" s="153" t="s">
        <v>18990</v>
      </c>
      <c r="M745" s="153" t="s">
        <v>509</v>
      </c>
      <c r="N745" s="153" t="s">
        <v>509</v>
      </c>
      <c r="O745" s="152">
        <v>1.5E-3</v>
      </c>
      <c r="P745" s="153" t="s">
        <v>18693</v>
      </c>
      <c r="Q745" s="153" t="s">
        <v>18692</v>
      </c>
      <c r="R745" s="153" t="s">
        <v>18673</v>
      </c>
      <c r="S745" s="152">
        <v>0.14399999999999999</v>
      </c>
      <c r="T745" s="153" t="s">
        <v>18681</v>
      </c>
      <c r="U745" s="153" t="s">
        <v>18680</v>
      </c>
      <c r="V745" s="152">
        <v>2015</v>
      </c>
      <c r="W745" s="153" t="s">
        <v>18679</v>
      </c>
      <c r="AA745" s="153" t="s">
        <v>18678</v>
      </c>
      <c r="AB745" s="153" t="s">
        <v>18677</v>
      </c>
      <c r="AC745" s="153" t="s">
        <v>18676</v>
      </c>
      <c r="AD745" s="153" t="s">
        <v>18675</v>
      </c>
      <c r="AE745" s="153" t="s">
        <v>18674</v>
      </c>
      <c r="AF745" s="153" t="s">
        <v>18673</v>
      </c>
      <c r="AG745" s="152">
        <v>3.0999999999999999E-3</v>
      </c>
      <c r="AH745" s="153" t="s">
        <v>12212</v>
      </c>
      <c r="AI745" s="152">
        <v>2015</v>
      </c>
      <c r="AJ745" s="151">
        <v>29221</v>
      </c>
      <c r="AK745" s="147"/>
      <c r="AL745" s="148">
        <f t="shared" si="11"/>
        <v>38.18904109589041</v>
      </c>
    </row>
    <row r="746" spans="1:38" x14ac:dyDescent="0.25">
      <c r="A746" s="152">
        <v>729658</v>
      </c>
      <c r="B746" s="152">
        <v>157988</v>
      </c>
      <c r="C746" s="152">
        <v>135431</v>
      </c>
      <c r="D746" s="152">
        <v>317176</v>
      </c>
      <c r="E746" s="153" t="s">
        <v>19463</v>
      </c>
      <c r="F746" s="153" t="s">
        <v>19462</v>
      </c>
      <c r="G746" s="152">
        <v>26</v>
      </c>
      <c r="H746" s="153" t="s">
        <v>18687</v>
      </c>
      <c r="I746" s="154" t="s">
        <v>18695</v>
      </c>
      <c r="J746" s="153" t="s">
        <v>20262</v>
      </c>
      <c r="K746" s="152">
        <v>1</v>
      </c>
      <c r="L746" s="153" t="s">
        <v>18990</v>
      </c>
      <c r="M746" s="153" t="s">
        <v>509</v>
      </c>
      <c r="N746" s="153" t="s">
        <v>509</v>
      </c>
      <c r="O746" s="152">
        <v>1.5E-3</v>
      </c>
      <c r="P746" s="153" t="s">
        <v>18693</v>
      </c>
      <c r="Q746" s="153" t="s">
        <v>18692</v>
      </c>
      <c r="R746" s="153" t="s">
        <v>18673</v>
      </c>
      <c r="S746" s="152">
        <v>0.79200000000000004</v>
      </c>
      <c r="T746" s="153" t="s">
        <v>18681</v>
      </c>
      <c r="U746" s="153" t="s">
        <v>18680</v>
      </c>
      <c r="V746" s="152">
        <v>2015</v>
      </c>
      <c r="W746" s="153" t="s">
        <v>18679</v>
      </c>
      <c r="AA746" s="153" t="s">
        <v>18678</v>
      </c>
      <c r="AB746" s="153" t="s">
        <v>18677</v>
      </c>
      <c r="AC746" s="153" t="s">
        <v>18676</v>
      </c>
      <c r="AD746" s="153" t="s">
        <v>18675</v>
      </c>
      <c r="AE746" s="153" t="s">
        <v>18674</v>
      </c>
      <c r="AF746" s="153" t="s">
        <v>18673</v>
      </c>
      <c r="AG746" s="152">
        <v>2.5000000000000001E-3</v>
      </c>
      <c r="AH746" s="153" t="s">
        <v>12212</v>
      </c>
      <c r="AI746" s="152">
        <v>2015</v>
      </c>
      <c r="AJ746" s="151">
        <v>37438</v>
      </c>
      <c r="AK746" s="147"/>
      <c r="AL746" s="148">
        <f t="shared" si="11"/>
        <v>15.676712328767124</v>
      </c>
    </row>
    <row r="747" spans="1:38" x14ac:dyDescent="0.25">
      <c r="A747" s="152">
        <v>729776</v>
      </c>
      <c r="B747" s="152">
        <v>183393</v>
      </c>
      <c r="C747" s="152">
        <v>151299</v>
      </c>
      <c r="D747" s="152">
        <v>317176</v>
      </c>
      <c r="E747" s="153" t="s">
        <v>19463</v>
      </c>
      <c r="F747" s="153" t="s">
        <v>19462</v>
      </c>
      <c r="G747" s="152">
        <v>108</v>
      </c>
      <c r="H747" s="153" t="s">
        <v>18687</v>
      </c>
      <c r="I747" s="154" t="s">
        <v>18695</v>
      </c>
      <c r="J747" s="153" t="s">
        <v>20103</v>
      </c>
      <c r="K747" s="152">
        <v>1</v>
      </c>
      <c r="L747" s="153" t="s">
        <v>509</v>
      </c>
      <c r="M747" s="153" t="s">
        <v>509</v>
      </c>
      <c r="N747" s="153" t="s">
        <v>509</v>
      </c>
      <c r="O747" s="152">
        <v>1.5E-3</v>
      </c>
      <c r="P747" s="153" t="s">
        <v>18693</v>
      </c>
      <c r="Q747" s="153" t="s">
        <v>18692</v>
      </c>
      <c r="R747" s="153" t="s">
        <v>18673</v>
      </c>
      <c r="S747" s="152">
        <v>9.4E-2</v>
      </c>
      <c r="T747" s="153" t="s">
        <v>18681</v>
      </c>
      <c r="U747" s="153" t="s">
        <v>18680</v>
      </c>
      <c r="V747" s="152">
        <v>2015</v>
      </c>
      <c r="W747" s="153" t="s">
        <v>18679</v>
      </c>
      <c r="AA747" s="153" t="s">
        <v>18678</v>
      </c>
      <c r="AB747" s="153" t="s">
        <v>18677</v>
      </c>
      <c r="AC747" s="153" t="s">
        <v>18676</v>
      </c>
      <c r="AD747" s="153" t="s">
        <v>18675</v>
      </c>
      <c r="AE747" s="153" t="s">
        <v>18674</v>
      </c>
      <c r="AF747" s="153" t="s">
        <v>18673</v>
      </c>
      <c r="AG747" s="152">
        <v>2E-3</v>
      </c>
      <c r="AH747" s="153" t="s">
        <v>12212</v>
      </c>
      <c r="AI747" s="152">
        <v>2015</v>
      </c>
      <c r="AJ747" s="151">
        <v>38749</v>
      </c>
      <c r="AK747" s="147"/>
      <c r="AL747" s="148">
        <f t="shared" si="11"/>
        <v>12.084931506849315</v>
      </c>
    </row>
    <row r="748" spans="1:38" x14ac:dyDescent="0.25">
      <c r="A748" s="152">
        <v>729737</v>
      </c>
      <c r="B748" s="152">
        <v>189742</v>
      </c>
      <c r="C748" s="152">
        <v>156366</v>
      </c>
      <c r="D748" s="152">
        <v>317176</v>
      </c>
      <c r="E748" s="153" t="s">
        <v>19463</v>
      </c>
      <c r="F748" s="153" t="s">
        <v>19462</v>
      </c>
      <c r="G748" s="152">
        <v>124</v>
      </c>
      <c r="H748" s="153" t="s">
        <v>18687</v>
      </c>
      <c r="I748" s="154" t="s">
        <v>18695</v>
      </c>
      <c r="J748" s="153" t="s">
        <v>19864</v>
      </c>
      <c r="K748" s="152">
        <v>1</v>
      </c>
      <c r="L748" s="153" t="s">
        <v>509</v>
      </c>
      <c r="M748" s="153" t="s">
        <v>509</v>
      </c>
      <c r="N748" s="153" t="s">
        <v>509</v>
      </c>
      <c r="O748" s="152">
        <v>1.5E-3</v>
      </c>
      <c r="P748" s="153" t="s">
        <v>18693</v>
      </c>
      <c r="Q748" s="153" t="s">
        <v>18692</v>
      </c>
      <c r="R748" s="153" t="s">
        <v>18673</v>
      </c>
      <c r="S748" s="152">
        <v>6.7000000000000004E-2</v>
      </c>
      <c r="T748" s="153" t="s">
        <v>18681</v>
      </c>
      <c r="U748" s="153" t="s">
        <v>18680</v>
      </c>
      <c r="V748" s="152">
        <v>2015</v>
      </c>
      <c r="W748" s="153" t="s">
        <v>18679</v>
      </c>
      <c r="AA748" s="153" t="s">
        <v>18678</v>
      </c>
      <c r="AB748" s="153" t="s">
        <v>18677</v>
      </c>
      <c r="AC748" s="153" t="s">
        <v>18676</v>
      </c>
      <c r="AD748" s="153" t="s">
        <v>18675</v>
      </c>
      <c r="AE748" s="153" t="s">
        <v>18674</v>
      </c>
      <c r="AF748" s="153" t="s">
        <v>18673</v>
      </c>
      <c r="AG748" s="152">
        <v>1.4E-3</v>
      </c>
      <c r="AH748" s="153" t="s">
        <v>12212</v>
      </c>
      <c r="AI748" s="152">
        <v>2015</v>
      </c>
      <c r="AJ748" s="151">
        <v>34790</v>
      </c>
      <c r="AK748" s="147"/>
      <c r="AL748" s="148">
        <f t="shared" si="11"/>
        <v>22.931506849315067</v>
      </c>
    </row>
    <row r="749" spans="1:38" x14ac:dyDescent="0.25">
      <c r="A749" s="152">
        <v>729761</v>
      </c>
      <c r="B749" s="152">
        <v>186117</v>
      </c>
      <c r="C749" s="152">
        <v>153401</v>
      </c>
      <c r="D749" s="152">
        <v>317176</v>
      </c>
      <c r="E749" s="153" t="s">
        <v>19463</v>
      </c>
      <c r="F749" s="153" t="s">
        <v>19462</v>
      </c>
      <c r="G749" s="152">
        <v>113</v>
      </c>
      <c r="H749" s="153" t="s">
        <v>18687</v>
      </c>
      <c r="I749" s="154" t="s">
        <v>18695</v>
      </c>
      <c r="J749" s="153" t="s">
        <v>19807</v>
      </c>
      <c r="K749" s="152">
        <v>1</v>
      </c>
      <c r="L749" s="153" t="s">
        <v>509</v>
      </c>
      <c r="M749" s="153" t="s">
        <v>509</v>
      </c>
      <c r="N749" s="153" t="s">
        <v>509</v>
      </c>
      <c r="O749" s="152">
        <v>1.5E-3</v>
      </c>
      <c r="P749" s="153" t="s">
        <v>18693</v>
      </c>
      <c r="Q749" s="153" t="s">
        <v>18692</v>
      </c>
      <c r="R749" s="153" t="s">
        <v>18673</v>
      </c>
      <c r="S749" s="152">
        <v>0.39300000000000002</v>
      </c>
      <c r="T749" s="153" t="s">
        <v>18681</v>
      </c>
      <c r="U749" s="153" t="s">
        <v>18680</v>
      </c>
      <c r="V749" s="152">
        <v>2015</v>
      </c>
      <c r="W749" s="153" t="s">
        <v>18679</v>
      </c>
      <c r="AA749" s="153" t="s">
        <v>18678</v>
      </c>
      <c r="AB749" s="153" t="s">
        <v>18677</v>
      </c>
      <c r="AC749" s="153" t="s">
        <v>18676</v>
      </c>
      <c r="AD749" s="153" t="s">
        <v>18675</v>
      </c>
      <c r="AE749" s="153" t="s">
        <v>18674</v>
      </c>
      <c r="AF749" s="153" t="s">
        <v>18673</v>
      </c>
      <c r="AG749" s="152">
        <v>1.2999999999999999E-3</v>
      </c>
      <c r="AH749" s="153" t="s">
        <v>12212</v>
      </c>
      <c r="AI749" s="152">
        <v>2015</v>
      </c>
      <c r="AJ749" s="151">
        <v>39539</v>
      </c>
      <c r="AK749" s="147"/>
      <c r="AL749" s="148">
        <f t="shared" si="11"/>
        <v>9.9205479452054792</v>
      </c>
    </row>
    <row r="750" spans="1:38" x14ac:dyDescent="0.25">
      <c r="A750" s="152">
        <v>729699</v>
      </c>
      <c r="B750" s="152">
        <v>194889</v>
      </c>
      <c r="C750" s="152">
        <v>160165</v>
      </c>
      <c r="D750" s="152">
        <v>317176</v>
      </c>
      <c r="E750" s="153" t="s">
        <v>19463</v>
      </c>
      <c r="F750" s="153" t="s">
        <v>19462</v>
      </c>
      <c r="G750" s="152">
        <v>133</v>
      </c>
      <c r="H750" s="153" t="s">
        <v>18687</v>
      </c>
      <c r="I750" s="154" t="s">
        <v>18695</v>
      </c>
      <c r="J750" s="153" t="s">
        <v>19461</v>
      </c>
      <c r="K750" s="152">
        <v>1</v>
      </c>
      <c r="L750" s="153" t="s">
        <v>18990</v>
      </c>
      <c r="M750" s="153" t="s">
        <v>509</v>
      </c>
      <c r="N750" s="153" t="s">
        <v>509</v>
      </c>
      <c r="O750" s="152">
        <v>1.5E-3</v>
      </c>
      <c r="P750" s="153" t="s">
        <v>18693</v>
      </c>
      <c r="Q750" s="153" t="s">
        <v>18692</v>
      </c>
      <c r="R750" s="153" t="s">
        <v>18673</v>
      </c>
      <c r="S750" s="152">
        <v>3.4000000000000002E-2</v>
      </c>
      <c r="T750" s="153" t="s">
        <v>18681</v>
      </c>
      <c r="U750" s="153" t="s">
        <v>18680</v>
      </c>
      <c r="V750" s="152">
        <v>2015</v>
      </c>
      <c r="W750" s="153" t="s">
        <v>18679</v>
      </c>
      <c r="AA750" s="153" t="s">
        <v>18678</v>
      </c>
      <c r="AB750" s="153" t="s">
        <v>18677</v>
      </c>
      <c r="AC750" s="153" t="s">
        <v>18676</v>
      </c>
      <c r="AD750" s="153" t="s">
        <v>18675</v>
      </c>
      <c r="AE750" s="153" t="s">
        <v>18674</v>
      </c>
      <c r="AF750" s="153" t="s">
        <v>18673</v>
      </c>
      <c r="AG750" s="152">
        <v>6.9999999999999999E-4</v>
      </c>
      <c r="AH750" s="153" t="s">
        <v>12212</v>
      </c>
      <c r="AI750" s="152">
        <v>2015</v>
      </c>
      <c r="AJ750" s="151">
        <v>33055</v>
      </c>
      <c r="AK750" s="147"/>
      <c r="AL750" s="148">
        <f t="shared" si="11"/>
        <v>27.684931506849313</v>
      </c>
    </row>
    <row r="751" spans="1:38" x14ac:dyDescent="0.25">
      <c r="A751" s="152">
        <v>743138</v>
      </c>
      <c r="B751" s="152">
        <v>179452</v>
      </c>
      <c r="C751" s="152">
        <v>148271</v>
      </c>
      <c r="D751" s="152">
        <v>393266</v>
      </c>
      <c r="E751" s="153" t="s">
        <v>19304</v>
      </c>
      <c r="F751" s="153" t="s">
        <v>18931</v>
      </c>
      <c r="G751" s="152">
        <v>2</v>
      </c>
      <c r="H751" s="153" t="s">
        <v>18687</v>
      </c>
      <c r="I751" s="154" t="s">
        <v>18695</v>
      </c>
      <c r="J751" s="153" t="s">
        <v>19122</v>
      </c>
      <c r="K751" s="152">
        <v>1</v>
      </c>
      <c r="L751" s="153" t="s">
        <v>509</v>
      </c>
      <c r="M751" s="153" t="s">
        <v>509</v>
      </c>
      <c r="N751" s="153" t="s">
        <v>509</v>
      </c>
      <c r="O751" s="152">
        <v>1.5E-3</v>
      </c>
      <c r="P751" s="153" t="s">
        <v>18722</v>
      </c>
      <c r="Q751" s="153" t="s">
        <v>18721</v>
      </c>
      <c r="R751" s="153" t="s">
        <v>18673</v>
      </c>
      <c r="S751" s="152">
        <v>0.16600000000000001</v>
      </c>
      <c r="T751" s="153" t="s">
        <v>18681</v>
      </c>
      <c r="U751" s="153" t="s">
        <v>18680</v>
      </c>
      <c r="V751" s="152">
        <v>2015</v>
      </c>
      <c r="W751" s="153" t="s">
        <v>18679</v>
      </c>
      <c r="AA751" s="153" t="s">
        <v>18929</v>
      </c>
      <c r="AB751" s="153" t="s">
        <v>18928</v>
      </c>
      <c r="AC751" s="153" t="s">
        <v>18676</v>
      </c>
      <c r="AD751" s="153" t="s">
        <v>18675</v>
      </c>
      <c r="AE751" s="153" t="s">
        <v>18674</v>
      </c>
      <c r="AF751" s="153" t="s">
        <v>18673</v>
      </c>
      <c r="AG751" s="152">
        <v>5.0000000000000001E-4</v>
      </c>
      <c r="AH751" s="153" t="s">
        <v>12212</v>
      </c>
      <c r="AI751" s="152">
        <v>2015</v>
      </c>
      <c r="AJ751" s="151">
        <v>37988</v>
      </c>
      <c r="AK751" s="147"/>
      <c r="AL751" s="148">
        <f t="shared" si="11"/>
        <v>14.169863013698631</v>
      </c>
    </row>
    <row r="752" spans="1:38" x14ac:dyDescent="0.25">
      <c r="A752" s="152">
        <v>743117</v>
      </c>
      <c r="B752" s="152">
        <v>179454</v>
      </c>
      <c r="C752" s="152">
        <v>148273</v>
      </c>
      <c r="D752" s="152">
        <v>367780</v>
      </c>
      <c r="E752" s="153" t="s">
        <v>19123</v>
      </c>
      <c r="F752" s="153" t="s">
        <v>18931</v>
      </c>
      <c r="G752" s="152">
        <v>2</v>
      </c>
      <c r="H752" s="153" t="s">
        <v>18687</v>
      </c>
      <c r="I752" s="154" t="s">
        <v>18695</v>
      </c>
      <c r="J752" s="153" t="s">
        <v>19122</v>
      </c>
      <c r="K752" s="152">
        <v>1</v>
      </c>
      <c r="L752" s="153" t="s">
        <v>509</v>
      </c>
      <c r="M752" s="153" t="s">
        <v>509</v>
      </c>
      <c r="N752" s="153" t="s">
        <v>509</v>
      </c>
      <c r="O752" s="152">
        <v>1.5E-3</v>
      </c>
      <c r="P752" s="153" t="s">
        <v>18722</v>
      </c>
      <c r="Q752" s="153" t="s">
        <v>18721</v>
      </c>
      <c r="R752" s="153" t="s">
        <v>18673</v>
      </c>
      <c r="S752" s="152">
        <v>9.9000000000000005E-2</v>
      </c>
      <c r="T752" s="153" t="s">
        <v>18681</v>
      </c>
      <c r="U752" s="153" t="s">
        <v>18680</v>
      </c>
      <c r="V752" s="152">
        <v>2015</v>
      </c>
      <c r="W752" s="153" t="s">
        <v>18679</v>
      </c>
      <c r="AA752" s="153" t="s">
        <v>18929</v>
      </c>
      <c r="AB752" s="153" t="s">
        <v>18928</v>
      </c>
      <c r="AC752" s="153" t="s">
        <v>18676</v>
      </c>
      <c r="AD752" s="153" t="s">
        <v>18675</v>
      </c>
      <c r="AE752" s="153" t="s">
        <v>18674</v>
      </c>
      <c r="AF752" s="153" t="s">
        <v>18673</v>
      </c>
      <c r="AG752" s="152">
        <v>2.9999999999999997E-4</v>
      </c>
      <c r="AH752" s="153" t="s">
        <v>12212</v>
      </c>
      <c r="AI752" s="152">
        <v>2015</v>
      </c>
      <c r="AJ752" s="151">
        <v>36923</v>
      </c>
      <c r="AK752" s="147"/>
      <c r="AL752" s="148">
        <f t="shared" si="11"/>
        <v>17.087671232876712</v>
      </c>
    </row>
    <row r="753" spans="1:39" x14ac:dyDescent="0.25">
      <c r="A753" s="152">
        <v>743124</v>
      </c>
      <c r="B753" s="152">
        <v>161516</v>
      </c>
      <c r="C753" s="152">
        <v>135656</v>
      </c>
      <c r="D753" s="152">
        <v>366426</v>
      </c>
      <c r="E753" s="153" t="s">
        <v>19121</v>
      </c>
      <c r="F753" s="153" t="s">
        <v>18931</v>
      </c>
      <c r="G753" s="152">
        <v>1</v>
      </c>
      <c r="H753" s="153" t="s">
        <v>18687</v>
      </c>
      <c r="I753" s="154" t="s">
        <v>18695</v>
      </c>
      <c r="J753" s="153" t="s">
        <v>19033</v>
      </c>
      <c r="K753" s="152">
        <v>1</v>
      </c>
      <c r="L753" s="153" t="s">
        <v>509</v>
      </c>
      <c r="M753" s="153" t="s">
        <v>509</v>
      </c>
      <c r="N753" s="153" t="s">
        <v>509</v>
      </c>
      <c r="O753" s="152">
        <v>1.5E-3</v>
      </c>
      <c r="P753" s="153" t="s">
        <v>18722</v>
      </c>
      <c r="Q753" s="153" t="s">
        <v>18721</v>
      </c>
      <c r="R753" s="153" t="s">
        <v>18673</v>
      </c>
      <c r="S753" s="152">
        <v>0.105</v>
      </c>
      <c r="T753" s="153" t="s">
        <v>18681</v>
      </c>
      <c r="U753" s="153" t="s">
        <v>18680</v>
      </c>
      <c r="V753" s="152">
        <v>2015</v>
      </c>
      <c r="W753" s="153" t="s">
        <v>18679</v>
      </c>
      <c r="AA753" s="153" t="s">
        <v>18929</v>
      </c>
      <c r="AB753" s="153" t="s">
        <v>18928</v>
      </c>
      <c r="AC753" s="153" t="s">
        <v>18676</v>
      </c>
      <c r="AD753" s="153" t="s">
        <v>18675</v>
      </c>
      <c r="AE753" s="153" t="s">
        <v>18674</v>
      </c>
      <c r="AF753" s="153" t="s">
        <v>18673</v>
      </c>
      <c r="AG753" s="152">
        <v>2.9999999999999997E-4</v>
      </c>
      <c r="AH753" s="153" t="s">
        <v>12212</v>
      </c>
      <c r="AI753" s="152">
        <v>2015</v>
      </c>
      <c r="AJ753" s="151">
        <v>37222</v>
      </c>
      <c r="AK753" s="147"/>
      <c r="AL753" s="148">
        <f t="shared" si="11"/>
        <v>16.268493150684932</v>
      </c>
    </row>
    <row r="754" spans="1:39" x14ac:dyDescent="0.25">
      <c r="A754" s="152">
        <v>743149</v>
      </c>
      <c r="B754" s="152">
        <v>179492</v>
      </c>
      <c r="C754" s="152">
        <v>148311</v>
      </c>
      <c r="D754" s="152">
        <v>379466</v>
      </c>
      <c r="E754" s="153" t="s">
        <v>18932</v>
      </c>
      <c r="F754" s="153" t="s">
        <v>18931</v>
      </c>
      <c r="G754" s="152">
        <v>2</v>
      </c>
      <c r="H754" s="153" t="s">
        <v>18687</v>
      </c>
      <c r="I754" s="154" t="s">
        <v>18695</v>
      </c>
      <c r="J754" s="153" t="s">
        <v>19033</v>
      </c>
      <c r="K754" s="152">
        <v>1</v>
      </c>
      <c r="L754" s="153" t="s">
        <v>509</v>
      </c>
      <c r="M754" s="153" t="s">
        <v>509</v>
      </c>
      <c r="N754" s="153" t="s">
        <v>509</v>
      </c>
      <c r="O754" s="152">
        <v>1.5E-3</v>
      </c>
      <c r="P754" s="153" t="s">
        <v>18722</v>
      </c>
      <c r="Q754" s="153" t="s">
        <v>18721</v>
      </c>
      <c r="R754" s="153" t="s">
        <v>18673</v>
      </c>
      <c r="S754" s="152">
        <v>7.1999999999999995E-2</v>
      </c>
      <c r="T754" s="153" t="s">
        <v>18681</v>
      </c>
      <c r="U754" s="153" t="s">
        <v>18680</v>
      </c>
      <c r="V754" s="152">
        <v>2015</v>
      </c>
      <c r="W754" s="153" t="s">
        <v>18679</v>
      </c>
      <c r="AA754" s="153" t="s">
        <v>18929</v>
      </c>
      <c r="AB754" s="153" t="s">
        <v>18928</v>
      </c>
      <c r="AC754" s="153" t="s">
        <v>18676</v>
      </c>
      <c r="AD754" s="153" t="s">
        <v>18675</v>
      </c>
      <c r="AE754" s="153" t="s">
        <v>18674</v>
      </c>
      <c r="AF754" s="153" t="s">
        <v>18673</v>
      </c>
      <c r="AG754" s="152">
        <v>2.0000000000000001E-4</v>
      </c>
      <c r="AH754" s="153" t="s">
        <v>12212</v>
      </c>
      <c r="AI754" s="152">
        <v>2015</v>
      </c>
      <c r="AJ754" s="151">
        <v>37603</v>
      </c>
      <c r="AK754" s="147"/>
      <c r="AL754" s="148">
        <f t="shared" si="11"/>
        <v>15.224657534246575</v>
      </c>
    </row>
    <row r="755" spans="1:39" x14ac:dyDescent="0.25">
      <c r="A755" s="152">
        <v>743131</v>
      </c>
      <c r="B755" s="152">
        <v>179497</v>
      </c>
      <c r="C755" s="152">
        <v>148316</v>
      </c>
      <c r="D755" s="152">
        <v>373651</v>
      </c>
      <c r="E755" s="153" t="s">
        <v>18934</v>
      </c>
      <c r="F755" s="153" t="s">
        <v>18931</v>
      </c>
      <c r="G755" s="152">
        <v>2</v>
      </c>
      <c r="H755" s="153" t="s">
        <v>18687</v>
      </c>
      <c r="I755" s="154" t="s">
        <v>18695</v>
      </c>
      <c r="J755" s="153" t="s">
        <v>18933</v>
      </c>
      <c r="K755" s="152">
        <v>1</v>
      </c>
      <c r="L755" s="153" t="s">
        <v>509</v>
      </c>
      <c r="M755" s="153" t="s">
        <v>509</v>
      </c>
      <c r="N755" s="153" t="s">
        <v>509</v>
      </c>
      <c r="O755" s="152">
        <v>1.5E-3</v>
      </c>
      <c r="P755" s="153" t="s">
        <v>18722</v>
      </c>
      <c r="Q755" s="153" t="s">
        <v>18721</v>
      </c>
      <c r="R755" s="153" t="s">
        <v>18673</v>
      </c>
      <c r="S755" s="152">
        <v>2.1999999999999999E-2</v>
      </c>
      <c r="T755" s="153" t="s">
        <v>18681</v>
      </c>
      <c r="U755" s="153" t="s">
        <v>18680</v>
      </c>
      <c r="V755" s="152">
        <v>2015</v>
      </c>
      <c r="W755" s="153" t="s">
        <v>18679</v>
      </c>
      <c r="AA755" s="153" t="s">
        <v>18929</v>
      </c>
      <c r="AB755" s="153" t="s">
        <v>18928</v>
      </c>
      <c r="AC755" s="153" t="s">
        <v>18676</v>
      </c>
      <c r="AD755" s="153" t="s">
        <v>18675</v>
      </c>
      <c r="AE755" s="153" t="s">
        <v>18674</v>
      </c>
      <c r="AF755" s="153" t="s">
        <v>18673</v>
      </c>
      <c r="AG755" s="152">
        <v>1E-4</v>
      </c>
      <c r="AH755" s="153" t="s">
        <v>12212</v>
      </c>
      <c r="AI755" s="152">
        <v>2015</v>
      </c>
      <c r="AJ755" s="151">
        <v>37469</v>
      </c>
      <c r="AK755" s="147"/>
      <c r="AL755" s="148">
        <f t="shared" si="11"/>
        <v>15.591780821917808</v>
      </c>
    </row>
    <row r="756" spans="1:39" x14ac:dyDescent="0.25">
      <c r="A756" s="152">
        <v>743144</v>
      </c>
      <c r="B756" s="152">
        <v>179493</v>
      </c>
      <c r="C756" s="152">
        <v>148312</v>
      </c>
      <c r="D756" s="152">
        <v>379466</v>
      </c>
      <c r="E756" s="153" t="s">
        <v>18932</v>
      </c>
      <c r="F756" s="153" t="s">
        <v>18931</v>
      </c>
      <c r="G756" s="152">
        <v>3</v>
      </c>
      <c r="H756" s="153" t="s">
        <v>18687</v>
      </c>
      <c r="I756" s="154" t="s">
        <v>18695</v>
      </c>
      <c r="J756" s="153" t="s">
        <v>18930</v>
      </c>
      <c r="K756" s="152">
        <v>1</v>
      </c>
      <c r="L756" s="153" t="s">
        <v>509</v>
      </c>
      <c r="M756" s="153" t="s">
        <v>509</v>
      </c>
      <c r="N756" s="153" t="s">
        <v>509</v>
      </c>
      <c r="O756" s="152">
        <v>1.5E-3</v>
      </c>
      <c r="P756" s="153" t="s">
        <v>18722</v>
      </c>
      <c r="Q756" s="153" t="s">
        <v>18721</v>
      </c>
      <c r="R756" s="153" t="s">
        <v>18673</v>
      </c>
      <c r="S756" s="152">
        <v>3.2000000000000001E-2</v>
      </c>
      <c r="T756" s="153" t="s">
        <v>18681</v>
      </c>
      <c r="U756" s="153" t="s">
        <v>18680</v>
      </c>
      <c r="V756" s="152">
        <v>2015</v>
      </c>
      <c r="W756" s="153" t="s">
        <v>18679</v>
      </c>
      <c r="AA756" s="153" t="s">
        <v>18929</v>
      </c>
      <c r="AB756" s="153" t="s">
        <v>18928</v>
      </c>
      <c r="AC756" s="153" t="s">
        <v>18676</v>
      </c>
      <c r="AD756" s="153" t="s">
        <v>18675</v>
      </c>
      <c r="AE756" s="153" t="s">
        <v>18674</v>
      </c>
      <c r="AF756" s="153" t="s">
        <v>18673</v>
      </c>
      <c r="AG756" s="152">
        <v>1E-4</v>
      </c>
      <c r="AH756" s="153" t="s">
        <v>12212</v>
      </c>
      <c r="AI756" s="152">
        <v>2015</v>
      </c>
      <c r="AJ756" s="151">
        <v>37603</v>
      </c>
      <c r="AK756" s="147"/>
      <c r="AL756" s="148">
        <f t="shared" si="11"/>
        <v>15.224657534246575</v>
      </c>
    </row>
    <row r="757" spans="1:39" s="280" customFormat="1" x14ac:dyDescent="0.25">
      <c r="A757" s="152">
        <v>719286</v>
      </c>
      <c r="B757" s="152">
        <v>189228</v>
      </c>
      <c r="C757" s="152">
        <v>155981</v>
      </c>
      <c r="D757" s="152">
        <v>407647</v>
      </c>
      <c r="E757" s="153" t="s">
        <v>20108</v>
      </c>
      <c r="F757" s="153" t="s">
        <v>20107</v>
      </c>
      <c r="G757" s="152">
        <v>6</v>
      </c>
      <c r="H757" s="153" t="s">
        <v>18687</v>
      </c>
      <c r="I757" s="154" t="s">
        <v>18695</v>
      </c>
      <c r="J757" s="153" t="s">
        <v>21544</v>
      </c>
      <c r="K757" s="152">
        <v>1</v>
      </c>
      <c r="L757" s="153" t="s">
        <v>19037</v>
      </c>
      <c r="M757" s="153" t="s">
        <v>509</v>
      </c>
      <c r="N757" s="153" t="s">
        <v>509</v>
      </c>
      <c r="O757" s="152">
        <v>1.5E-3</v>
      </c>
      <c r="P757" s="153" t="s">
        <v>18693</v>
      </c>
      <c r="Q757" s="153" t="s">
        <v>18692</v>
      </c>
      <c r="R757" s="153" t="s">
        <v>18673</v>
      </c>
      <c r="S757" s="152">
        <v>2.2391999999999999</v>
      </c>
      <c r="T757" s="153" t="s">
        <v>18681</v>
      </c>
      <c r="U757" s="153" t="s">
        <v>18680</v>
      </c>
      <c r="V757" s="152">
        <v>2014</v>
      </c>
      <c r="W757" s="153" t="s">
        <v>18679</v>
      </c>
      <c r="X757" s="147"/>
      <c r="Y757" s="147"/>
      <c r="Z757" s="147"/>
      <c r="AA757" s="153" t="s">
        <v>20105</v>
      </c>
      <c r="AB757" s="153" t="s">
        <v>20104</v>
      </c>
      <c r="AC757" s="153" t="s">
        <v>18676</v>
      </c>
      <c r="AD757" s="153" t="s">
        <v>18675</v>
      </c>
      <c r="AE757" s="153" t="s">
        <v>18674</v>
      </c>
      <c r="AF757" s="153" t="s">
        <v>18673</v>
      </c>
      <c r="AG757" s="152">
        <v>4.7600000000000003E-2</v>
      </c>
      <c r="AH757" s="153" t="s">
        <v>12212</v>
      </c>
      <c r="AI757" s="152">
        <v>2014</v>
      </c>
      <c r="AJ757" s="151">
        <v>39814</v>
      </c>
      <c r="AK757" s="147"/>
      <c r="AL757" s="148">
        <f t="shared" si="11"/>
        <v>9.1671232876712327</v>
      </c>
      <c r="AM757" s="280" t="s">
        <v>22023</v>
      </c>
    </row>
    <row r="758" spans="1:39" s="280" customFormat="1" x14ac:dyDescent="0.25">
      <c r="A758" s="152">
        <v>719277</v>
      </c>
      <c r="B758" s="152">
        <v>189231</v>
      </c>
      <c r="C758" s="152">
        <v>155984</v>
      </c>
      <c r="D758" s="152">
        <v>407647</v>
      </c>
      <c r="E758" s="153" t="s">
        <v>20108</v>
      </c>
      <c r="F758" s="153" t="s">
        <v>20107</v>
      </c>
      <c r="G758" s="152">
        <v>9</v>
      </c>
      <c r="H758" s="153" t="s">
        <v>18687</v>
      </c>
      <c r="I758" s="154" t="s">
        <v>18695</v>
      </c>
      <c r="J758" s="153" t="s">
        <v>20109</v>
      </c>
      <c r="K758" s="152">
        <v>1</v>
      </c>
      <c r="L758" s="153" t="s">
        <v>19037</v>
      </c>
      <c r="M758" s="153" t="s">
        <v>509</v>
      </c>
      <c r="N758" s="153" t="s">
        <v>509</v>
      </c>
      <c r="O758" s="152">
        <v>1.5E-3</v>
      </c>
      <c r="P758" s="153" t="s">
        <v>18693</v>
      </c>
      <c r="Q758" s="153" t="s">
        <v>18692</v>
      </c>
      <c r="R758" s="153" t="s">
        <v>18673</v>
      </c>
      <c r="S758" s="152">
        <v>9.5399999999999999E-2</v>
      </c>
      <c r="T758" s="153" t="s">
        <v>18681</v>
      </c>
      <c r="U758" s="153" t="s">
        <v>18680</v>
      </c>
      <c r="V758" s="152">
        <v>2014</v>
      </c>
      <c r="W758" s="153" t="s">
        <v>18679</v>
      </c>
      <c r="X758" s="147"/>
      <c r="Y758" s="147"/>
      <c r="Z758" s="147"/>
      <c r="AA758" s="153" t="s">
        <v>20105</v>
      </c>
      <c r="AB758" s="153" t="s">
        <v>20104</v>
      </c>
      <c r="AC758" s="153" t="s">
        <v>18676</v>
      </c>
      <c r="AD758" s="153" t="s">
        <v>18675</v>
      </c>
      <c r="AE758" s="153" t="s">
        <v>18674</v>
      </c>
      <c r="AF758" s="153" t="s">
        <v>18673</v>
      </c>
      <c r="AG758" s="152">
        <v>2E-3</v>
      </c>
      <c r="AH758" s="153" t="s">
        <v>12212</v>
      </c>
      <c r="AI758" s="152">
        <v>2014</v>
      </c>
      <c r="AJ758" s="151">
        <v>39814</v>
      </c>
      <c r="AK758" s="147"/>
      <c r="AL758" s="148">
        <f t="shared" si="11"/>
        <v>9.1671232876712327</v>
      </c>
      <c r="AM758" s="280" t="s">
        <v>22023</v>
      </c>
    </row>
    <row r="759" spans="1:39" x14ac:dyDescent="0.25">
      <c r="A759" s="152">
        <v>719280</v>
      </c>
      <c r="B759" s="152">
        <v>189230</v>
      </c>
      <c r="C759" s="152">
        <v>155983</v>
      </c>
      <c r="D759" s="152">
        <v>407647</v>
      </c>
      <c r="E759" s="153" t="s">
        <v>20108</v>
      </c>
      <c r="F759" s="153" t="s">
        <v>20107</v>
      </c>
      <c r="G759" s="152">
        <v>8</v>
      </c>
      <c r="H759" s="153" t="s">
        <v>18687</v>
      </c>
      <c r="I759" s="154" t="s">
        <v>18695</v>
      </c>
      <c r="J759" s="153" t="s">
        <v>20106</v>
      </c>
      <c r="K759" s="152">
        <v>1</v>
      </c>
      <c r="L759" s="153" t="s">
        <v>19037</v>
      </c>
      <c r="M759" s="153" t="s">
        <v>509</v>
      </c>
      <c r="N759" s="153" t="s">
        <v>509</v>
      </c>
      <c r="O759" s="152">
        <v>1.5E-3</v>
      </c>
      <c r="P759" s="153" t="s">
        <v>18693</v>
      </c>
      <c r="Q759" s="153" t="s">
        <v>18692</v>
      </c>
      <c r="R759" s="153" t="s">
        <v>18673</v>
      </c>
      <c r="S759" s="152">
        <v>9.6000000000000002E-2</v>
      </c>
      <c r="T759" s="153" t="s">
        <v>18681</v>
      </c>
      <c r="U759" s="153" t="s">
        <v>18680</v>
      </c>
      <c r="V759" s="152">
        <v>2014</v>
      </c>
      <c r="W759" s="153" t="s">
        <v>18679</v>
      </c>
      <c r="AA759" s="153" t="s">
        <v>20105</v>
      </c>
      <c r="AB759" s="153" t="s">
        <v>20104</v>
      </c>
      <c r="AC759" s="153" t="s">
        <v>18676</v>
      </c>
      <c r="AD759" s="153" t="s">
        <v>18675</v>
      </c>
      <c r="AE759" s="153" t="s">
        <v>18674</v>
      </c>
      <c r="AF759" s="153" t="s">
        <v>18673</v>
      </c>
      <c r="AG759" s="152">
        <v>2E-3</v>
      </c>
      <c r="AH759" s="153" t="s">
        <v>12212</v>
      </c>
      <c r="AI759" s="152">
        <v>2014</v>
      </c>
      <c r="AJ759" s="151">
        <v>39814</v>
      </c>
      <c r="AK759" s="147"/>
      <c r="AL759" s="148">
        <f t="shared" si="11"/>
        <v>9.1671232876712327</v>
      </c>
    </row>
    <row r="760" spans="1:39" x14ac:dyDescent="0.25">
      <c r="A760" s="152">
        <v>719301</v>
      </c>
      <c r="B760" s="152">
        <v>189234</v>
      </c>
      <c r="C760" s="152">
        <v>155987</v>
      </c>
      <c r="D760" s="152">
        <v>407647</v>
      </c>
      <c r="E760" s="153" t="s">
        <v>20108</v>
      </c>
      <c r="F760" s="153" t="s">
        <v>20107</v>
      </c>
      <c r="G760" s="152">
        <v>12</v>
      </c>
      <c r="H760" s="153" t="s">
        <v>18687</v>
      </c>
      <c r="I760" s="154" t="s">
        <v>18687</v>
      </c>
      <c r="J760" s="153" t="s">
        <v>21127</v>
      </c>
      <c r="K760" s="152">
        <v>1</v>
      </c>
      <c r="L760" s="153" t="s">
        <v>19037</v>
      </c>
      <c r="M760" s="153" t="s">
        <v>509</v>
      </c>
      <c r="N760" s="153" t="s">
        <v>509</v>
      </c>
      <c r="O760" s="152">
        <v>1.5E-3</v>
      </c>
      <c r="P760" s="153" t="s">
        <v>18693</v>
      </c>
      <c r="Q760" s="153" t="s">
        <v>18692</v>
      </c>
      <c r="R760" s="153" t="s">
        <v>18673</v>
      </c>
      <c r="S760" s="152">
        <v>0.6</v>
      </c>
      <c r="T760" s="153" t="s">
        <v>18681</v>
      </c>
      <c r="U760" s="153" t="s">
        <v>18680</v>
      </c>
      <c r="V760" s="152">
        <v>2014</v>
      </c>
      <c r="W760" s="153" t="s">
        <v>18679</v>
      </c>
      <c r="AA760" s="153" t="s">
        <v>20105</v>
      </c>
      <c r="AB760" s="153" t="s">
        <v>20104</v>
      </c>
      <c r="AC760" s="153" t="s">
        <v>18676</v>
      </c>
      <c r="AD760" s="153" t="s">
        <v>18675</v>
      </c>
      <c r="AE760" s="153" t="s">
        <v>18674</v>
      </c>
      <c r="AF760" s="153" t="s">
        <v>18673</v>
      </c>
      <c r="AG760" s="152">
        <v>1.2800000000000001E-2</v>
      </c>
      <c r="AH760" s="153" t="s">
        <v>12212</v>
      </c>
      <c r="AI760" s="152">
        <v>2014</v>
      </c>
      <c r="AJ760" s="151">
        <v>39814</v>
      </c>
      <c r="AK760" s="147"/>
      <c r="AL760" s="148">
        <f t="shared" si="11"/>
        <v>9.1671232876712327</v>
      </c>
    </row>
    <row r="761" spans="1:39" x14ac:dyDescent="0.25">
      <c r="A761" s="152">
        <v>753606</v>
      </c>
      <c r="B761" s="152">
        <v>162102</v>
      </c>
      <c r="C761" s="152">
        <v>135839</v>
      </c>
      <c r="D761" s="152">
        <v>402146</v>
      </c>
      <c r="E761" s="153" t="s">
        <v>20150</v>
      </c>
      <c r="F761" s="153" t="s">
        <v>20149</v>
      </c>
      <c r="G761" s="152">
        <v>1</v>
      </c>
      <c r="H761" s="153" t="s">
        <v>18687</v>
      </c>
      <c r="I761" s="154" t="s">
        <v>18695</v>
      </c>
      <c r="J761" s="153" t="s">
        <v>21137</v>
      </c>
      <c r="K761" s="152">
        <v>1</v>
      </c>
      <c r="L761" s="153" t="s">
        <v>19037</v>
      </c>
      <c r="M761" s="153" t="s">
        <v>509</v>
      </c>
      <c r="N761" s="153" t="s">
        <v>509</v>
      </c>
      <c r="O761" s="152">
        <v>1.5E-3</v>
      </c>
      <c r="P761" s="153" t="s">
        <v>18693</v>
      </c>
      <c r="Q761" s="153" t="s">
        <v>18692</v>
      </c>
      <c r="R761" s="153" t="s">
        <v>18673</v>
      </c>
      <c r="S761" s="152">
        <v>0.6129</v>
      </c>
      <c r="T761" s="153" t="s">
        <v>18681</v>
      </c>
      <c r="U761" s="153" t="s">
        <v>18680</v>
      </c>
      <c r="V761" s="152">
        <v>2015</v>
      </c>
      <c r="W761" s="153" t="s">
        <v>18679</v>
      </c>
      <c r="AA761" s="153" t="s">
        <v>20105</v>
      </c>
      <c r="AB761" s="153" t="s">
        <v>20104</v>
      </c>
      <c r="AC761" s="153" t="s">
        <v>18676</v>
      </c>
      <c r="AD761" s="153" t="s">
        <v>18675</v>
      </c>
      <c r="AE761" s="153" t="s">
        <v>18674</v>
      </c>
      <c r="AF761" s="153" t="s">
        <v>18673</v>
      </c>
      <c r="AG761" s="152">
        <v>1.2999999999999999E-2</v>
      </c>
      <c r="AH761" s="153" t="s">
        <v>12212</v>
      </c>
      <c r="AI761" s="152">
        <v>2015</v>
      </c>
      <c r="AJ761" s="151">
        <v>37074</v>
      </c>
      <c r="AK761" s="147"/>
      <c r="AL761" s="148">
        <f t="shared" si="11"/>
        <v>16.673972602739727</v>
      </c>
    </row>
    <row r="762" spans="1:39" x14ac:dyDescent="0.25">
      <c r="A762" s="152">
        <v>753575</v>
      </c>
      <c r="B762" s="152">
        <v>189225</v>
      </c>
      <c r="C762" s="152">
        <v>155978</v>
      </c>
      <c r="D762" s="152">
        <v>402146</v>
      </c>
      <c r="E762" s="153" t="s">
        <v>20150</v>
      </c>
      <c r="F762" s="153" t="s">
        <v>20149</v>
      </c>
      <c r="G762" s="152">
        <v>8</v>
      </c>
      <c r="H762" s="153" t="s">
        <v>18687</v>
      </c>
      <c r="I762" s="154" t="s">
        <v>18695</v>
      </c>
      <c r="J762" s="153" t="s">
        <v>20524</v>
      </c>
      <c r="K762" s="152">
        <v>1</v>
      </c>
      <c r="L762" s="153" t="s">
        <v>19037</v>
      </c>
      <c r="M762" s="153" t="s">
        <v>509</v>
      </c>
      <c r="N762" s="153" t="s">
        <v>509</v>
      </c>
      <c r="O762" s="152">
        <v>1.5E-3</v>
      </c>
      <c r="P762" s="153" t="s">
        <v>18693</v>
      </c>
      <c r="Q762" s="153" t="s">
        <v>18692</v>
      </c>
      <c r="R762" s="153" t="s">
        <v>18673</v>
      </c>
      <c r="S762" s="152">
        <v>0.191</v>
      </c>
      <c r="T762" s="153" t="s">
        <v>18681</v>
      </c>
      <c r="U762" s="153" t="s">
        <v>18680</v>
      </c>
      <c r="V762" s="152">
        <v>2015</v>
      </c>
      <c r="W762" s="153" t="s">
        <v>18679</v>
      </c>
      <c r="AA762" s="153" t="s">
        <v>20105</v>
      </c>
      <c r="AB762" s="153" t="s">
        <v>20104</v>
      </c>
      <c r="AC762" s="153" t="s">
        <v>18676</v>
      </c>
      <c r="AD762" s="153" t="s">
        <v>18675</v>
      </c>
      <c r="AE762" s="153" t="s">
        <v>18674</v>
      </c>
      <c r="AF762" s="153" t="s">
        <v>18673</v>
      </c>
      <c r="AG762" s="152">
        <v>4.1000000000000003E-3</v>
      </c>
      <c r="AH762" s="153" t="s">
        <v>12212</v>
      </c>
      <c r="AI762" s="152">
        <v>2015</v>
      </c>
      <c r="AJ762" s="151">
        <v>39814</v>
      </c>
      <c r="AK762" s="147"/>
      <c r="AL762" s="148">
        <f t="shared" si="11"/>
        <v>9.1671232876712327</v>
      </c>
    </row>
    <row r="763" spans="1:39" x14ac:dyDescent="0.25">
      <c r="A763" s="152">
        <v>753578</v>
      </c>
      <c r="B763" s="152">
        <v>189224</v>
      </c>
      <c r="C763" s="152">
        <v>155977</v>
      </c>
      <c r="D763" s="152">
        <v>402146</v>
      </c>
      <c r="E763" s="153" t="s">
        <v>20150</v>
      </c>
      <c r="F763" s="153" t="s">
        <v>20149</v>
      </c>
      <c r="G763" s="152">
        <v>7</v>
      </c>
      <c r="H763" s="153" t="s">
        <v>18687</v>
      </c>
      <c r="I763" s="154" t="s">
        <v>18695</v>
      </c>
      <c r="J763" s="153" t="s">
        <v>20523</v>
      </c>
      <c r="K763" s="152">
        <v>1</v>
      </c>
      <c r="L763" s="153" t="s">
        <v>19037</v>
      </c>
      <c r="M763" s="153" t="s">
        <v>509</v>
      </c>
      <c r="N763" s="153" t="s">
        <v>509</v>
      </c>
      <c r="O763" s="152">
        <v>1.5E-3</v>
      </c>
      <c r="P763" s="153" t="s">
        <v>18693</v>
      </c>
      <c r="Q763" s="153" t="s">
        <v>18692</v>
      </c>
      <c r="R763" s="153" t="s">
        <v>18673</v>
      </c>
      <c r="S763" s="152">
        <v>0.1915</v>
      </c>
      <c r="T763" s="153" t="s">
        <v>18681</v>
      </c>
      <c r="U763" s="153" t="s">
        <v>18680</v>
      </c>
      <c r="V763" s="152">
        <v>2015</v>
      </c>
      <c r="W763" s="153" t="s">
        <v>18679</v>
      </c>
      <c r="AA763" s="153" t="s">
        <v>20105</v>
      </c>
      <c r="AB763" s="153" t="s">
        <v>20104</v>
      </c>
      <c r="AC763" s="153" t="s">
        <v>18676</v>
      </c>
      <c r="AD763" s="153" t="s">
        <v>18675</v>
      </c>
      <c r="AE763" s="153" t="s">
        <v>18674</v>
      </c>
      <c r="AF763" s="153" t="s">
        <v>18673</v>
      </c>
      <c r="AG763" s="152">
        <v>4.1000000000000003E-3</v>
      </c>
      <c r="AH763" s="153" t="s">
        <v>12212</v>
      </c>
      <c r="AI763" s="152">
        <v>2015</v>
      </c>
      <c r="AJ763" s="151">
        <v>39814</v>
      </c>
      <c r="AK763" s="147"/>
      <c r="AL763" s="148">
        <f t="shared" si="11"/>
        <v>9.1671232876712327</v>
      </c>
    </row>
    <row r="764" spans="1:39" x14ac:dyDescent="0.25">
      <c r="A764" s="152">
        <v>753603</v>
      </c>
      <c r="B764" s="152">
        <v>189227</v>
      </c>
      <c r="C764" s="152">
        <v>155980</v>
      </c>
      <c r="D764" s="152">
        <v>402146</v>
      </c>
      <c r="E764" s="153" t="s">
        <v>20150</v>
      </c>
      <c r="F764" s="153" t="s">
        <v>20149</v>
      </c>
      <c r="G764" s="152">
        <v>10</v>
      </c>
      <c r="H764" s="153" t="s">
        <v>18687</v>
      </c>
      <c r="I764" s="154" t="s">
        <v>19417</v>
      </c>
      <c r="J764" s="153" t="s">
        <v>20148</v>
      </c>
      <c r="K764" s="152">
        <v>1</v>
      </c>
      <c r="L764" s="153" t="s">
        <v>19037</v>
      </c>
      <c r="M764" s="153" t="s">
        <v>509</v>
      </c>
      <c r="N764" s="153" t="s">
        <v>509</v>
      </c>
      <c r="O764" s="152">
        <v>1.5E-3</v>
      </c>
      <c r="P764" s="153" t="s">
        <v>18693</v>
      </c>
      <c r="Q764" s="153" t="s">
        <v>18692</v>
      </c>
      <c r="R764" s="153" t="s">
        <v>18673</v>
      </c>
      <c r="S764" s="152">
        <v>0.1</v>
      </c>
      <c r="T764" s="153" t="s">
        <v>18681</v>
      </c>
      <c r="U764" s="153" t="s">
        <v>18680</v>
      </c>
      <c r="V764" s="152">
        <v>2015</v>
      </c>
      <c r="W764" s="153" t="s">
        <v>18679</v>
      </c>
      <c r="AA764" s="153" t="s">
        <v>20105</v>
      </c>
      <c r="AB764" s="153" t="s">
        <v>20104</v>
      </c>
      <c r="AC764" s="153" t="s">
        <v>18676</v>
      </c>
      <c r="AD764" s="153" t="s">
        <v>18675</v>
      </c>
      <c r="AE764" s="153" t="s">
        <v>18674</v>
      </c>
      <c r="AF764" s="153" t="s">
        <v>18673</v>
      </c>
      <c r="AG764" s="152">
        <v>2.0999999999999999E-3</v>
      </c>
      <c r="AH764" s="153" t="s">
        <v>12212</v>
      </c>
      <c r="AI764" s="152">
        <v>2015</v>
      </c>
      <c r="AJ764" s="151">
        <v>39814</v>
      </c>
      <c r="AK764" s="147"/>
      <c r="AL764" s="148">
        <f t="shared" si="11"/>
        <v>9.1671232876712327</v>
      </c>
    </row>
    <row r="765" spans="1:39" x14ac:dyDescent="0.25">
      <c r="A765" s="152">
        <v>726933</v>
      </c>
      <c r="B765" s="152">
        <v>159360</v>
      </c>
      <c r="C765" s="152">
        <v>132598</v>
      </c>
      <c r="D765" s="152">
        <v>52936</v>
      </c>
      <c r="E765" s="153" t="s">
        <v>18775</v>
      </c>
      <c r="F765" s="153" t="s">
        <v>18774</v>
      </c>
      <c r="G765" s="152">
        <v>59</v>
      </c>
      <c r="H765" s="153" t="s">
        <v>18687</v>
      </c>
      <c r="I765" s="154" t="s">
        <v>18695</v>
      </c>
      <c r="J765" s="153" t="s">
        <v>21562</v>
      </c>
      <c r="K765" s="152">
        <v>1</v>
      </c>
      <c r="L765" s="153" t="s">
        <v>21561</v>
      </c>
      <c r="M765" s="153" t="s">
        <v>509</v>
      </c>
      <c r="N765" s="153" t="s">
        <v>509</v>
      </c>
      <c r="O765" s="152">
        <v>1.5E-3</v>
      </c>
      <c r="P765" s="153" t="s">
        <v>18693</v>
      </c>
      <c r="Q765" s="153" t="s">
        <v>18692</v>
      </c>
      <c r="R765" s="153" t="s">
        <v>18673</v>
      </c>
      <c r="S765" s="152">
        <v>4.9493999999999998</v>
      </c>
      <c r="T765" s="153" t="s">
        <v>18681</v>
      </c>
      <c r="U765" s="153" t="s">
        <v>18680</v>
      </c>
      <c r="V765" s="152">
        <v>2015</v>
      </c>
      <c r="W765" s="153" t="s">
        <v>18679</v>
      </c>
      <c r="AA765" s="153" t="s">
        <v>18772</v>
      </c>
      <c r="AB765" s="153" t="s">
        <v>18771</v>
      </c>
      <c r="AC765" s="153" t="s">
        <v>18676</v>
      </c>
      <c r="AD765" s="153" t="s">
        <v>18675</v>
      </c>
      <c r="AE765" s="153" t="s">
        <v>18674</v>
      </c>
      <c r="AF765" s="153" t="s">
        <v>18673</v>
      </c>
      <c r="AG765" s="152">
        <v>5.3999999999999999E-2</v>
      </c>
      <c r="AH765" s="153" t="s">
        <v>12212</v>
      </c>
      <c r="AI765" s="152">
        <v>2015</v>
      </c>
      <c r="AJ765" s="151">
        <v>36526</v>
      </c>
      <c r="AK765" s="147"/>
      <c r="AL765" s="148">
        <f t="shared" si="11"/>
        <v>18.175342465753424</v>
      </c>
    </row>
    <row r="766" spans="1:39" x14ac:dyDescent="0.25">
      <c r="A766" s="152">
        <v>726946</v>
      </c>
      <c r="B766" s="152">
        <v>159359</v>
      </c>
      <c r="C766" s="152">
        <v>132597</v>
      </c>
      <c r="D766" s="152">
        <v>52936</v>
      </c>
      <c r="E766" s="153" t="s">
        <v>18775</v>
      </c>
      <c r="F766" s="153" t="s">
        <v>18774</v>
      </c>
      <c r="G766" s="152">
        <v>49</v>
      </c>
      <c r="H766" s="153" t="s">
        <v>18687</v>
      </c>
      <c r="I766" s="154" t="s">
        <v>18695</v>
      </c>
      <c r="J766" s="153" t="s">
        <v>21538</v>
      </c>
      <c r="K766" s="152">
        <v>1</v>
      </c>
      <c r="L766" s="153" t="s">
        <v>21537</v>
      </c>
      <c r="M766" s="153" t="s">
        <v>509</v>
      </c>
      <c r="N766" s="153" t="s">
        <v>509</v>
      </c>
      <c r="O766" s="152">
        <v>1.5E-3</v>
      </c>
      <c r="P766" s="153" t="s">
        <v>18693</v>
      </c>
      <c r="Q766" s="153" t="s">
        <v>18692</v>
      </c>
      <c r="R766" s="153" t="s">
        <v>18673</v>
      </c>
      <c r="S766" s="152">
        <v>11.743</v>
      </c>
      <c r="T766" s="153" t="s">
        <v>18681</v>
      </c>
      <c r="U766" s="153" t="s">
        <v>18680</v>
      </c>
      <c r="V766" s="152">
        <v>2015</v>
      </c>
      <c r="W766" s="153" t="s">
        <v>18679</v>
      </c>
      <c r="AA766" s="153" t="s">
        <v>18772</v>
      </c>
      <c r="AB766" s="153" t="s">
        <v>18771</v>
      </c>
      <c r="AC766" s="153" t="s">
        <v>18676</v>
      </c>
      <c r="AD766" s="153" t="s">
        <v>18675</v>
      </c>
      <c r="AE766" s="153" t="s">
        <v>18674</v>
      </c>
      <c r="AF766" s="153" t="s">
        <v>18673</v>
      </c>
      <c r="AG766" s="152">
        <v>4.5999999999999999E-2</v>
      </c>
      <c r="AH766" s="153" t="s">
        <v>12212</v>
      </c>
      <c r="AI766" s="152">
        <v>2015</v>
      </c>
      <c r="AJ766" s="151">
        <v>37987</v>
      </c>
      <c r="AK766" s="147"/>
      <c r="AL766" s="148">
        <f t="shared" si="11"/>
        <v>14.172602739726027</v>
      </c>
    </row>
    <row r="767" spans="1:39" x14ac:dyDescent="0.25">
      <c r="A767" s="152">
        <v>727084</v>
      </c>
      <c r="B767" s="152">
        <v>193561</v>
      </c>
      <c r="C767" s="152">
        <v>159065</v>
      </c>
      <c r="D767" s="152">
        <v>52936</v>
      </c>
      <c r="E767" s="153" t="s">
        <v>18775</v>
      </c>
      <c r="F767" s="153" t="s">
        <v>18774</v>
      </c>
      <c r="G767" s="152">
        <v>143</v>
      </c>
      <c r="H767" s="153" t="s">
        <v>18687</v>
      </c>
      <c r="I767" s="154" t="s">
        <v>18695</v>
      </c>
      <c r="J767" s="153" t="s">
        <v>21478</v>
      </c>
      <c r="K767" s="152">
        <v>1</v>
      </c>
      <c r="L767" s="153" t="s">
        <v>18684</v>
      </c>
      <c r="M767" s="153" t="s">
        <v>509</v>
      </c>
      <c r="N767" s="153" t="s">
        <v>509</v>
      </c>
      <c r="O767" s="152">
        <v>1.5E-3</v>
      </c>
      <c r="P767" s="153" t="s">
        <v>18693</v>
      </c>
      <c r="Q767" s="153" t="s">
        <v>18692</v>
      </c>
      <c r="R767" s="153" t="s">
        <v>18673</v>
      </c>
      <c r="S767" s="152">
        <v>4.6378000000000004</v>
      </c>
      <c r="T767" s="153" t="s">
        <v>18681</v>
      </c>
      <c r="U767" s="153" t="s">
        <v>18680</v>
      </c>
      <c r="V767" s="152">
        <v>2015</v>
      </c>
      <c r="W767" s="153" t="s">
        <v>18679</v>
      </c>
      <c r="AA767" s="153" t="s">
        <v>18772</v>
      </c>
      <c r="AB767" s="153" t="s">
        <v>18771</v>
      </c>
      <c r="AC767" s="153" t="s">
        <v>18676</v>
      </c>
      <c r="AD767" s="153" t="s">
        <v>18675</v>
      </c>
      <c r="AE767" s="153" t="s">
        <v>18674</v>
      </c>
      <c r="AF767" s="153" t="s">
        <v>18673</v>
      </c>
      <c r="AG767" s="152">
        <v>3.0800000000000001E-2</v>
      </c>
      <c r="AH767" s="153" t="s">
        <v>12212</v>
      </c>
      <c r="AI767" s="152">
        <v>2015</v>
      </c>
      <c r="AJ767" s="151">
        <v>40269</v>
      </c>
      <c r="AK767" s="147"/>
      <c r="AL767" s="148">
        <f t="shared" si="11"/>
        <v>7.9205479452054792</v>
      </c>
    </row>
    <row r="768" spans="1:39" x14ac:dyDescent="0.25">
      <c r="A768" s="152">
        <v>727007</v>
      </c>
      <c r="B768" s="152">
        <v>181364</v>
      </c>
      <c r="C768" s="152">
        <v>149749</v>
      </c>
      <c r="D768" s="152">
        <v>52936</v>
      </c>
      <c r="E768" s="153" t="s">
        <v>18775</v>
      </c>
      <c r="F768" s="153" t="s">
        <v>18774</v>
      </c>
      <c r="G768" s="152">
        <v>101</v>
      </c>
      <c r="H768" s="153" t="s">
        <v>18687</v>
      </c>
      <c r="I768" s="154" t="s">
        <v>18695</v>
      </c>
      <c r="J768" s="153" t="s">
        <v>21446</v>
      </c>
      <c r="K768" s="152">
        <v>1</v>
      </c>
      <c r="L768" s="153" t="s">
        <v>21445</v>
      </c>
      <c r="M768" s="153" t="s">
        <v>509</v>
      </c>
      <c r="N768" s="153" t="s">
        <v>509</v>
      </c>
      <c r="O768" s="152">
        <v>1.5E-3</v>
      </c>
      <c r="P768" s="153" t="s">
        <v>18693</v>
      </c>
      <c r="Q768" s="153" t="s">
        <v>18692</v>
      </c>
      <c r="R768" s="153" t="s">
        <v>18673</v>
      </c>
      <c r="S768" s="152">
        <v>8.6788000000000007</v>
      </c>
      <c r="T768" s="153" t="s">
        <v>18681</v>
      </c>
      <c r="U768" s="153" t="s">
        <v>18680</v>
      </c>
      <c r="V768" s="152">
        <v>2015</v>
      </c>
      <c r="W768" s="153" t="s">
        <v>18679</v>
      </c>
      <c r="AA768" s="153" t="s">
        <v>18772</v>
      </c>
      <c r="AB768" s="153" t="s">
        <v>18771</v>
      </c>
      <c r="AC768" s="153" t="s">
        <v>18676</v>
      </c>
      <c r="AD768" s="153" t="s">
        <v>18675</v>
      </c>
      <c r="AE768" s="153" t="s">
        <v>18674</v>
      </c>
      <c r="AF768" s="153" t="s">
        <v>18673</v>
      </c>
      <c r="AG768" s="152">
        <v>2.7400000000000001E-2</v>
      </c>
      <c r="AH768" s="153" t="s">
        <v>12212</v>
      </c>
      <c r="AI768" s="152">
        <v>2015</v>
      </c>
      <c r="AJ768" s="151">
        <v>38353</v>
      </c>
      <c r="AK768" s="147"/>
      <c r="AL768" s="148">
        <f t="shared" si="11"/>
        <v>13.169863013698631</v>
      </c>
    </row>
    <row r="769" spans="1:38" x14ac:dyDescent="0.25">
      <c r="A769" s="152">
        <v>727161</v>
      </c>
      <c r="B769" s="152">
        <v>184763</v>
      </c>
      <c r="C769" s="152">
        <v>152348</v>
      </c>
      <c r="D769" s="152">
        <v>52936</v>
      </c>
      <c r="E769" s="153" t="s">
        <v>18775</v>
      </c>
      <c r="F769" s="153" t="s">
        <v>18774</v>
      </c>
      <c r="G769" s="152">
        <v>112</v>
      </c>
      <c r="H769" s="153" t="s">
        <v>18687</v>
      </c>
      <c r="I769" s="154" t="s">
        <v>18695</v>
      </c>
      <c r="J769" s="153" t="s">
        <v>21399</v>
      </c>
      <c r="K769" s="152">
        <v>1</v>
      </c>
      <c r="L769" s="153" t="s">
        <v>21398</v>
      </c>
      <c r="M769" s="153" t="s">
        <v>509</v>
      </c>
      <c r="N769" s="153" t="s">
        <v>509</v>
      </c>
      <c r="O769" s="152">
        <v>1.5E-3</v>
      </c>
      <c r="P769" s="153" t="s">
        <v>18693</v>
      </c>
      <c r="Q769" s="153" t="s">
        <v>18692</v>
      </c>
      <c r="R769" s="153" t="s">
        <v>18673</v>
      </c>
      <c r="S769" s="152">
        <v>7.2695999999999996</v>
      </c>
      <c r="T769" s="153" t="s">
        <v>18681</v>
      </c>
      <c r="U769" s="153" t="s">
        <v>18680</v>
      </c>
      <c r="V769" s="152">
        <v>2015</v>
      </c>
      <c r="W769" s="153" t="s">
        <v>18679</v>
      </c>
      <c r="AA769" s="153" t="s">
        <v>18772</v>
      </c>
      <c r="AB769" s="153" t="s">
        <v>18771</v>
      </c>
      <c r="AC769" s="153" t="s">
        <v>18676</v>
      </c>
      <c r="AD769" s="153" t="s">
        <v>18675</v>
      </c>
      <c r="AE769" s="153" t="s">
        <v>18674</v>
      </c>
      <c r="AF769" s="153" t="s">
        <v>18673</v>
      </c>
      <c r="AG769" s="152">
        <v>2.29E-2</v>
      </c>
      <c r="AH769" s="153" t="s">
        <v>12212</v>
      </c>
      <c r="AI769" s="152">
        <v>2015</v>
      </c>
      <c r="AJ769" s="151">
        <v>38718</v>
      </c>
      <c r="AK769" s="147"/>
      <c r="AL769" s="148">
        <f t="shared" si="11"/>
        <v>12.169863013698631</v>
      </c>
    </row>
    <row r="770" spans="1:38" x14ac:dyDescent="0.25">
      <c r="A770" s="152">
        <v>727003</v>
      </c>
      <c r="B770" s="152">
        <v>183120</v>
      </c>
      <c r="C770" s="152">
        <v>151158</v>
      </c>
      <c r="D770" s="152">
        <v>52936</v>
      </c>
      <c r="E770" s="153" t="s">
        <v>18775</v>
      </c>
      <c r="F770" s="153" t="s">
        <v>18774</v>
      </c>
      <c r="G770" s="152">
        <v>106</v>
      </c>
      <c r="H770" s="153" t="s">
        <v>18687</v>
      </c>
      <c r="I770" s="154" t="s">
        <v>18695</v>
      </c>
      <c r="J770" s="153" t="s">
        <v>21388</v>
      </c>
      <c r="K770" s="152">
        <v>1</v>
      </c>
      <c r="L770" s="153" t="s">
        <v>21387</v>
      </c>
      <c r="M770" s="153" t="s">
        <v>509</v>
      </c>
      <c r="N770" s="153" t="s">
        <v>509</v>
      </c>
      <c r="O770" s="152">
        <v>1.5E-3</v>
      </c>
      <c r="P770" s="153" t="s">
        <v>18693</v>
      </c>
      <c r="Q770" s="153" t="s">
        <v>18692</v>
      </c>
      <c r="R770" s="153" t="s">
        <v>18673</v>
      </c>
      <c r="S770" s="152">
        <v>1.0510999999999999</v>
      </c>
      <c r="T770" s="153" t="s">
        <v>18681</v>
      </c>
      <c r="U770" s="153" t="s">
        <v>18680</v>
      </c>
      <c r="V770" s="152">
        <v>2015</v>
      </c>
      <c r="W770" s="153" t="s">
        <v>18679</v>
      </c>
      <c r="AA770" s="153" t="s">
        <v>18772</v>
      </c>
      <c r="AB770" s="153" t="s">
        <v>18771</v>
      </c>
      <c r="AC770" s="153" t="s">
        <v>18676</v>
      </c>
      <c r="AD770" s="153" t="s">
        <v>18675</v>
      </c>
      <c r="AE770" s="153" t="s">
        <v>18674</v>
      </c>
      <c r="AF770" s="153" t="s">
        <v>18673</v>
      </c>
      <c r="AG770" s="152">
        <v>2.23E-2</v>
      </c>
      <c r="AH770" s="153" t="s">
        <v>12212</v>
      </c>
      <c r="AI770" s="152">
        <v>2015</v>
      </c>
      <c r="AJ770" s="151">
        <v>35431</v>
      </c>
      <c r="AK770" s="147"/>
      <c r="AL770" s="148">
        <f t="shared" si="11"/>
        <v>21.175342465753424</v>
      </c>
    </row>
    <row r="771" spans="1:38" x14ac:dyDescent="0.25">
      <c r="A771" s="152">
        <v>726961</v>
      </c>
      <c r="B771" s="152">
        <v>159355</v>
      </c>
      <c r="C771" s="152">
        <v>132593</v>
      </c>
      <c r="D771" s="152">
        <v>52936</v>
      </c>
      <c r="E771" s="153" t="s">
        <v>18775</v>
      </c>
      <c r="F771" s="153" t="s">
        <v>18774</v>
      </c>
      <c r="G771" s="152">
        <v>21</v>
      </c>
      <c r="H771" s="153" t="s">
        <v>18687</v>
      </c>
      <c r="I771" s="154" t="s">
        <v>18695</v>
      </c>
      <c r="J771" s="153" t="s">
        <v>21284</v>
      </c>
      <c r="K771" s="152">
        <v>1</v>
      </c>
      <c r="L771" s="153" t="s">
        <v>21283</v>
      </c>
      <c r="M771" s="153" t="s">
        <v>509</v>
      </c>
      <c r="N771" s="153" t="s">
        <v>509</v>
      </c>
      <c r="O771" s="152">
        <v>1.5E-3</v>
      </c>
      <c r="P771" s="153" t="s">
        <v>18722</v>
      </c>
      <c r="Q771" s="153" t="s">
        <v>18721</v>
      </c>
      <c r="R771" s="153" t="s">
        <v>18673</v>
      </c>
      <c r="S771" s="152">
        <v>5.2949000000000002</v>
      </c>
      <c r="T771" s="153" t="s">
        <v>18681</v>
      </c>
      <c r="U771" s="153" t="s">
        <v>18680</v>
      </c>
      <c r="V771" s="152">
        <v>2015</v>
      </c>
      <c r="W771" s="153" t="s">
        <v>18679</v>
      </c>
      <c r="AA771" s="153" t="s">
        <v>18772</v>
      </c>
      <c r="AB771" s="153" t="s">
        <v>18771</v>
      </c>
      <c r="AC771" s="153" t="s">
        <v>18676</v>
      </c>
      <c r="AD771" s="153" t="s">
        <v>18675</v>
      </c>
      <c r="AE771" s="153" t="s">
        <v>18674</v>
      </c>
      <c r="AF771" s="153" t="s">
        <v>18673</v>
      </c>
      <c r="AG771" s="152">
        <v>1.72E-2</v>
      </c>
      <c r="AH771" s="153" t="s">
        <v>12212</v>
      </c>
      <c r="AI771" s="152">
        <v>2015</v>
      </c>
      <c r="AJ771" s="151">
        <v>35796</v>
      </c>
      <c r="AK771" s="147"/>
      <c r="AL771" s="148">
        <f t="shared" ref="AL771:AL834" si="12">($AO$3-AJ771)/365</f>
        <v>20.175342465753424</v>
      </c>
    </row>
    <row r="772" spans="1:38" x14ac:dyDescent="0.25">
      <c r="A772" s="152">
        <v>726907</v>
      </c>
      <c r="B772" s="152">
        <v>159172</v>
      </c>
      <c r="C772" s="152">
        <v>132509</v>
      </c>
      <c r="D772" s="152">
        <v>52936</v>
      </c>
      <c r="E772" s="153" t="s">
        <v>18775</v>
      </c>
      <c r="F772" s="153" t="s">
        <v>18774</v>
      </c>
      <c r="G772" s="152">
        <v>7</v>
      </c>
      <c r="H772" s="153" t="s">
        <v>18687</v>
      </c>
      <c r="I772" s="154" t="s">
        <v>18695</v>
      </c>
      <c r="J772" s="153" t="s">
        <v>21241</v>
      </c>
      <c r="K772" s="152">
        <v>1</v>
      </c>
      <c r="L772" s="153" t="s">
        <v>21240</v>
      </c>
      <c r="M772" s="153" t="s">
        <v>509</v>
      </c>
      <c r="N772" s="153" t="s">
        <v>509</v>
      </c>
      <c r="O772" s="152">
        <v>1.5E-3</v>
      </c>
      <c r="P772" s="153" t="s">
        <v>18722</v>
      </c>
      <c r="Q772" s="153" t="s">
        <v>18721</v>
      </c>
      <c r="R772" s="153" t="s">
        <v>18673</v>
      </c>
      <c r="S772" s="152">
        <v>4.8441000000000001</v>
      </c>
      <c r="T772" s="153" t="s">
        <v>18681</v>
      </c>
      <c r="U772" s="153" t="s">
        <v>18680</v>
      </c>
      <c r="V772" s="152">
        <v>2015</v>
      </c>
      <c r="W772" s="153" t="s">
        <v>18679</v>
      </c>
      <c r="AA772" s="153" t="s">
        <v>18772</v>
      </c>
      <c r="AB772" s="153" t="s">
        <v>18771</v>
      </c>
      <c r="AC772" s="153" t="s">
        <v>18676</v>
      </c>
      <c r="AD772" s="153" t="s">
        <v>18675</v>
      </c>
      <c r="AE772" s="153" t="s">
        <v>18674</v>
      </c>
      <c r="AF772" s="153" t="s">
        <v>18673</v>
      </c>
      <c r="AG772" s="152">
        <v>1.5699999999999999E-2</v>
      </c>
      <c r="AH772" s="153" t="s">
        <v>12212</v>
      </c>
      <c r="AI772" s="152">
        <v>2015</v>
      </c>
      <c r="AJ772" s="151">
        <v>27760</v>
      </c>
      <c r="AK772" s="147"/>
      <c r="AL772" s="148">
        <f t="shared" si="12"/>
        <v>42.19178082191781</v>
      </c>
    </row>
    <row r="773" spans="1:38" x14ac:dyDescent="0.25">
      <c r="A773" s="152">
        <v>726914</v>
      </c>
      <c r="B773" s="152">
        <v>159330</v>
      </c>
      <c r="C773" s="152">
        <v>132563</v>
      </c>
      <c r="D773" s="152">
        <v>52936</v>
      </c>
      <c r="E773" s="153" t="s">
        <v>18775</v>
      </c>
      <c r="F773" s="153" t="s">
        <v>18774</v>
      </c>
      <c r="G773" s="152">
        <v>65</v>
      </c>
      <c r="H773" s="153" t="s">
        <v>18687</v>
      </c>
      <c r="I773" s="154" t="s">
        <v>18695</v>
      </c>
      <c r="J773" s="153" t="s">
        <v>21237</v>
      </c>
      <c r="K773" s="152">
        <v>1</v>
      </c>
      <c r="L773" s="153" t="s">
        <v>21236</v>
      </c>
      <c r="M773" s="153" t="s">
        <v>509</v>
      </c>
      <c r="N773" s="153" t="s">
        <v>509</v>
      </c>
      <c r="O773" s="152">
        <v>1.5E-3</v>
      </c>
      <c r="P773" s="153" t="s">
        <v>18693</v>
      </c>
      <c r="Q773" s="153" t="s">
        <v>18692</v>
      </c>
      <c r="R773" s="153" t="s">
        <v>18673</v>
      </c>
      <c r="S773" s="152">
        <v>2.2664</v>
      </c>
      <c r="T773" s="153" t="s">
        <v>18681</v>
      </c>
      <c r="U773" s="153" t="s">
        <v>18680</v>
      </c>
      <c r="V773" s="152">
        <v>2015</v>
      </c>
      <c r="W773" s="153" t="s">
        <v>18679</v>
      </c>
      <c r="AA773" s="153" t="s">
        <v>18772</v>
      </c>
      <c r="AB773" s="153" t="s">
        <v>18771</v>
      </c>
      <c r="AC773" s="153" t="s">
        <v>18676</v>
      </c>
      <c r="AD773" s="153" t="s">
        <v>18675</v>
      </c>
      <c r="AE773" s="153" t="s">
        <v>18674</v>
      </c>
      <c r="AF773" s="153" t="s">
        <v>18673</v>
      </c>
      <c r="AG773" s="152">
        <v>1.55E-2</v>
      </c>
      <c r="AH773" s="153" t="s">
        <v>12212</v>
      </c>
      <c r="AI773" s="152">
        <v>2015</v>
      </c>
      <c r="AJ773" s="151">
        <v>34335</v>
      </c>
      <c r="AK773" s="147"/>
      <c r="AL773" s="148">
        <f t="shared" si="12"/>
        <v>24.17808219178082</v>
      </c>
    </row>
    <row r="774" spans="1:38" x14ac:dyDescent="0.25">
      <c r="A774" s="152">
        <v>727097</v>
      </c>
      <c r="B774" s="152">
        <v>159352</v>
      </c>
      <c r="C774" s="152">
        <v>132588</v>
      </c>
      <c r="D774" s="152">
        <v>52936</v>
      </c>
      <c r="E774" s="153" t="s">
        <v>18775</v>
      </c>
      <c r="F774" s="153" t="s">
        <v>18774</v>
      </c>
      <c r="G774" s="152">
        <v>14</v>
      </c>
      <c r="H774" s="153" t="s">
        <v>18687</v>
      </c>
      <c r="I774" s="154" t="s">
        <v>18695</v>
      </c>
      <c r="J774" s="153" t="s">
        <v>21120</v>
      </c>
      <c r="K774" s="152">
        <v>1</v>
      </c>
      <c r="L774" s="153" t="s">
        <v>21119</v>
      </c>
      <c r="M774" s="153" t="s">
        <v>509</v>
      </c>
      <c r="N774" s="153" t="s">
        <v>509</v>
      </c>
      <c r="O774" s="152">
        <v>1.5E-3</v>
      </c>
      <c r="P774" s="153" t="s">
        <v>18722</v>
      </c>
      <c r="Q774" s="153" t="s">
        <v>18721</v>
      </c>
      <c r="R774" s="153" t="s">
        <v>18673</v>
      </c>
      <c r="S774" s="152">
        <v>1.9153</v>
      </c>
      <c r="T774" s="153" t="s">
        <v>18681</v>
      </c>
      <c r="U774" s="153" t="s">
        <v>18680</v>
      </c>
      <c r="V774" s="152">
        <v>2015</v>
      </c>
      <c r="W774" s="153" t="s">
        <v>18679</v>
      </c>
      <c r="AA774" s="153" t="s">
        <v>18772</v>
      </c>
      <c r="AB774" s="153" t="s">
        <v>18771</v>
      </c>
      <c r="AC774" s="153" t="s">
        <v>18676</v>
      </c>
      <c r="AD774" s="153" t="s">
        <v>18675</v>
      </c>
      <c r="AE774" s="153" t="s">
        <v>18674</v>
      </c>
      <c r="AF774" s="153" t="s">
        <v>18673</v>
      </c>
      <c r="AG774" s="152">
        <v>1.2699999999999999E-2</v>
      </c>
      <c r="AH774" s="153" t="s">
        <v>12212</v>
      </c>
      <c r="AI774" s="152">
        <v>2015</v>
      </c>
      <c r="AJ774" s="151">
        <v>35065</v>
      </c>
      <c r="AK774" s="147"/>
      <c r="AL774" s="148">
        <f t="shared" si="12"/>
        <v>22.17808219178082</v>
      </c>
    </row>
    <row r="775" spans="1:38" x14ac:dyDescent="0.25">
      <c r="A775" s="152">
        <v>727079</v>
      </c>
      <c r="B775" s="152">
        <v>193562</v>
      </c>
      <c r="C775" s="152">
        <v>159066</v>
      </c>
      <c r="D775" s="152">
        <v>52936</v>
      </c>
      <c r="E775" s="153" t="s">
        <v>18775</v>
      </c>
      <c r="F775" s="153" t="s">
        <v>18774</v>
      </c>
      <c r="G775" s="152">
        <v>144</v>
      </c>
      <c r="H775" s="153" t="s">
        <v>18687</v>
      </c>
      <c r="I775" s="154" t="s">
        <v>18695</v>
      </c>
      <c r="J775" s="153" t="s">
        <v>21065</v>
      </c>
      <c r="K775" s="152">
        <v>1</v>
      </c>
      <c r="L775" s="153" t="s">
        <v>18990</v>
      </c>
      <c r="M775" s="153" t="s">
        <v>509</v>
      </c>
      <c r="N775" s="153" t="s">
        <v>509</v>
      </c>
      <c r="O775" s="152">
        <v>1.5E-3</v>
      </c>
      <c r="P775" s="153" t="s">
        <v>18693</v>
      </c>
      <c r="Q775" s="153" t="s">
        <v>18692</v>
      </c>
      <c r="R775" s="153" t="s">
        <v>18673</v>
      </c>
      <c r="S775" s="152">
        <v>1.6594</v>
      </c>
      <c r="T775" s="153" t="s">
        <v>18681</v>
      </c>
      <c r="U775" s="153" t="s">
        <v>18680</v>
      </c>
      <c r="V775" s="152">
        <v>2015</v>
      </c>
      <c r="W775" s="153" t="s">
        <v>18679</v>
      </c>
      <c r="AA775" s="153" t="s">
        <v>18772</v>
      </c>
      <c r="AB775" s="153" t="s">
        <v>18771</v>
      </c>
      <c r="AC775" s="153" t="s">
        <v>18676</v>
      </c>
      <c r="AD775" s="153" t="s">
        <v>18675</v>
      </c>
      <c r="AE775" s="153" t="s">
        <v>18674</v>
      </c>
      <c r="AF775" s="153" t="s">
        <v>18673</v>
      </c>
      <c r="AG775" s="152">
        <v>1.0999999999999999E-2</v>
      </c>
      <c r="AH775" s="153" t="s">
        <v>12212</v>
      </c>
      <c r="AI775" s="152">
        <v>2015</v>
      </c>
      <c r="AJ775" s="151">
        <v>40909</v>
      </c>
      <c r="AK775" s="147"/>
      <c r="AL775" s="148">
        <f t="shared" si="12"/>
        <v>6.1671232876712327</v>
      </c>
    </row>
    <row r="776" spans="1:38" x14ac:dyDescent="0.25">
      <c r="A776" s="152">
        <v>727067</v>
      </c>
      <c r="B776" s="152">
        <v>159353</v>
      </c>
      <c r="C776" s="152">
        <v>132589</v>
      </c>
      <c r="D776" s="152">
        <v>52936</v>
      </c>
      <c r="E776" s="153" t="s">
        <v>18775</v>
      </c>
      <c r="F776" s="153" t="s">
        <v>18774</v>
      </c>
      <c r="G776" s="152">
        <v>15</v>
      </c>
      <c r="H776" s="153" t="s">
        <v>18687</v>
      </c>
      <c r="I776" s="154" t="s">
        <v>18695</v>
      </c>
      <c r="J776" s="153" t="s">
        <v>20930</v>
      </c>
      <c r="K776" s="152">
        <v>1</v>
      </c>
      <c r="L776" s="153" t="s">
        <v>20929</v>
      </c>
      <c r="M776" s="153" t="s">
        <v>509</v>
      </c>
      <c r="N776" s="153" t="s">
        <v>509</v>
      </c>
      <c r="O776" s="152">
        <v>1.5E-3</v>
      </c>
      <c r="P776" s="153" t="s">
        <v>18722</v>
      </c>
      <c r="Q776" s="153" t="s">
        <v>18721</v>
      </c>
      <c r="R776" s="153" t="s">
        <v>18673</v>
      </c>
      <c r="S776" s="152">
        <v>2.7155999999999998</v>
      </c>
      <c r="T776" s="153" t="s">
        <v>18681</v>
      </c>
      <c r="U776" s="153" t="s">
        <v>18680</v>
      </c>
      <c r="V776" s="152">
        <v>2015</v>
      </c>
      <c r="W776" s="153" t="s">
        <v>18679</v>
      </c>
      <c r="AA776" s="153" t="s">
        <v>18772</v>
      </c>
      <c r="AB776" s="153" t="s">
        <v>18771</v>
      </c>
      <c r="AC776" s="153" t="s">
        <v>18676</v>
      </c>
      <c r="AD776" s="153" t="s">
        <v>18675</v>
      </c>
      <c r="AE776" s="153" t="s">
        <v>18674</v>
      </c>
      <c r="AF776" s="153" t="s">
        <v>18673</v>
      </c>
      <c r="AG776" s="152">
        <v>8.8000000000000005E-3</v>
      </c>
      <c r="AH776" s="153" t="s">
        <v>12212</v>
      </c>
      <c r="AI776" s="152">
        <v>2015</v>
      </c>
      <c r="AJ776" s="151">
        <v>36526</v>
      </c>
      <c r="AK776" s="147"/>
      <c r="AL776" s="148">
        <f t="shared" si="12"/>
        <v>18.175342465753424</v>
      </c>
    </row>
    <row r="777" spans="1:38" x14ac:dyDescent="0.25">
      <c r="A777" s="152">
        <v>727011</v>
      </c>
      <c r="B777" s="152">
        <v>181363</v>
      </c>
      <c r="C777" s="152">
        <v>149748</v>
      </c>
      <c r="D777" s="152">
        <v>52936</v>
      </c>
      <c r="E777" s="153" t="s">
        <v>18775</v>
      </c>
      <c r="F777" s="153" t="s">
        <v>18774</v>
      </c>
      <c r="G777" s="152">
        <v>100</v>
      </c>
      <c r="H777" s="153" t="s">
        <v>18687</v>
      </c>
      <c r="I777" s="154" t="s">
        <v>18695</v>
      </c>
      <c r="J777" s="153" t="s">
        <v>20926</v>
      </c>
      <c r="K777" s="152">
        <v>1</v>
      </c>
      <c r="L777" s="153" t="s">
        <v>20925</v>
      </c>
      <c r="M777" s="153" t="s">
        <v>509</v>
      </c>
      <c r="N777" s="153" t="s">
        <v>509</v>
      </c>
      <c r="O777" s="152">
        <v>1.5E-3</v>
      </c>
      <c r="P777" s="153" t="s">
        <v>18722</v>
      </c>
      <c r="Q777" s="153" t="s">
        <v>18721</v>
      </c>
      <c r="R777" s="153" t="s">
        <v>18673</v>
      </c>
      <c r="S777" s="152">
        <v>2.6844999999999999</v>
      </c>
      <c r="T777" s="153" t="s">
        <v>18681</v>
      </c>
      <c r="U777" s="153" t="s">
        <v>18680</v>
      </c>
      <c r="V777" s="152">
        <v>2015</v>
      </c>
      <c r="W777" s="153" t="s">
        <v>18679</v>
      </c>
      <c r="AA777" s="153" t="s">
        <v>18772</v>
      </c>
      <c r="AB777" s="153" t="s">
        <v>18771</v>
      </c>
      <c r="AC777" s="153" t="s">
        <v>18676</v>
      </c>
      <c r="AD777" s="153" t="s">
        <v>18675</v>
      </c>
      <c r="AE777" s="153" t="s">
        <v>18674</v>
      </c>
      <c r="AF777" s="153" t="s">
        <v>18673</v>
      </c>
      <c r="AG777" s="152">
        <v>8.6999999999999994E-3</v>
      </c>
      <c r="AH777" s="153" t="s">
        <v>12212</v>
      </c>
      <c r="AI777" s="152">
        <v>2015</v>
      </c>
      <c r="AJ777" s="151">
        <v>36526</v>
      </c>
      <c r="AK777" s="147"/>
      <c r="AL777" s="148">
        <f t="shared" si="12"/>
        <v>18.175342465753424</v>
      </c>
    </row>
    <row r="778" spans="1:38" x14ac:dyDescent="0.25">
      <c r="A778" s="152">
        <v>726950</v>
      </c>
      <c r="B778" s="152">
        <v>159169</v>
      </c>
      <c r="C778" s="152">
        <v>132506</v>
      </c>
      <c r="D778" s="152">
        <v>52936</v>
      </c>
      <c r="E778" s="153" t="s">
        <v>18775</v>
      </c>
      <c r="F778" s="153" t="s">
        <v>18774</v>
      </c>
      <c r="G778" s="152">
        <v>4</v>
      </c>
      <c r="H778" s="153" t="s">
        <v>18687</v>
      </c>
      <c r="I778" s="154" t="s">
        <v>18695</v>
      </c>
      <c r="J778" s="153" t="s">
        <v>20870</v>
      </c>
      <c r="K778" s="152">
        <v>1</v>
      </c>
      <c r="L778" s="153" t="s">
        <v>20869</v>
      </c>
      <c r="M778" s="153" t="s">
        <v>509</v>
      </c>
      <c r="N778" s="153" t="s">
        <v>509</v>
      </c>
      <c r="O778" s="152">
        <v>1.5E-3</v>
      </c>
      <c r="P778" s="153" t="s">
        <v>18722</v>
      </c>
      <c r="Q778" s="153" t="s">
        <v>18721</v>
      </c>
      <c r="R778" s="153" t="s">
        <v>18673</v>
      </c>
      <c r="S778" s="152">
        <v>2.4641999999999999</v>
      </c>
      <c r="T778" s="153" t="s">
        <v>18681</v>
      </c>
      <c r="U778" s="153" t="s">
        <v>18680</v>
      </c>
      <c r="V778" s="152">
        <v>2015</v>
      </c>
      <c r="W778" s="153" t="s">
        <v>18679</v>
      </c>
      <c r="AA778" s="153" t="s">
        <v>18772</v>
      </c>
      <c r="AB778" s="153" t="s">
        <v>18771</v>
      </c>
      <c r="AC778" s="153" t="s">
        <v>18676</v>
      </c>
      <c r="AD778" s="153" t="s">
        <v>18675</v>
      </c>
      <c r="AE778" s="153" t="s">
        <v>18674</v>
      </c>
      <c r="AF778" s="153" t="s">
        <v>18673</v>
      </c>
      <c r="AG778" s="152">
        <v>8.0000000000000002E-3</v>
      </c>
      <c r="AH778" s="153" t="s">
        <v>12212</v>
      </c>
      <c r="AI778" s="152">
        <v>2015</v>
      </c>
      <c r="AJ778" s="151">
        <v>25934</v>
      </c>
      <c r="AK778" s="147"/>
      <c r="AL778" s="148">
        <f t="shared" si="12"/>
        <v>47.194520547945203</v>
      </c>
    </row>
    <row r="779" spans="1:38" x14ac:dyDescent="0.25">
      <c r="A779" s="152">
        <v>726957</v>
      </c>
      <c r="B779" s="152">
        <v>159356</v>
      </c>
      <c r="C779" s="152">
        <v>132594</v>
      </c>
      <c r="D779" s="152">
        <v>52936</v>
      </c>
      <c r="E779" s="153" t="s">
        <v>18775</v>
      </c>
      <c r="F779" s="153" t="s">
        <v>18774</v>
      </c>
      <c r="G779" s="152">
        <v>22</v>
      </c>
      <c r="H779" s="153" t="s">
        <v>18687</v>
      </c>
      <c r="I779" s="154" t="s">
        <v>18695</v>
      </c>
      <c r="J779" s="153" t="s">
        <v>20849</v>
      </c>
      <c r="K779" s="152">
        <v>1</v>
      </c>
      <c r="L779" s="153" t="s">
        <v>20848</v>
      </c>
      <c r="M779" s="153" t="s">
        <v>509</v>
      </c>
      <c r="N779" s="153" t="s">
        <v>509</v>
      </c>
      <c r="O779" s="152">
        <v>1.5E-3</v>
      </c>
      <c r="P779" s="153" t="s">
        <v>18722</v>
      </c>
      <c r="Q779" s="153" t="s">
        <v>18721</v>
      </c>
      <c r="R779" s="153" t="s">
        <v>18673</v>
      </c>
      <c r="S779" s="152">
        <v>2.3298999999999999</v>
      </c>
      <c r="T779" s="153" t="s">
        <v>18681</v>
      </c>
      <c r="U779" s="153" t="s">
        <v>18680</v>
      </c>
      <c r="V779" s="152">
        <v>2015</v>
      </c>
      <c r="W779" s="153" t="s">
        <v>18679</v>
      </c>
      <c r="AA779" s="153" t="s">
        <v>18772</v>
      </c>
      <c r="AB779" s="153" t="s">
        <v>18771</v>
      </c>
      <c r="AC779" s="153" t="s">
        <v>18676</v>
      </c>
      <c r="AD779" s="153" t="s">
        <v>18675</v>
      </c>
      <c r="AE779" s="153" t="s">
        <v>18674</v>
      </c>
      <c r="AF779" s="153" t="s">
        <v>18673</v>
      </c>
      <c r="AG779" s="152">
        <v>7.6E-3</v>
      </c>
      <c r="AH779" s="153" t="s">
        <v>12212</v>
      </c>
      <c r="AI779" s="152">
        <v>2015</v>
      </c>
      <c r="AJ779" s="151">
        <v>35796</v>
      </c>
      <c r="AK779" s="147"/>
      <c r="AL779" s="148">
        <f t="shared" si="12"/>
        <v>20.175342465753424</v>
      </c>
    </row>
    <row r="780" spans="1:38" x14ac:dyDescent="0.25">
      <c r="A780" s="152">
        <v>727128</v>
      </c>
      <c r="B780" s="152">
        <v>159351</v>
      </c>
      <c r="C780" s="152">
        <v>132587</v>
      </c>
      <c r="D780" s="152">
        <v>52936</v>
      </c>
      <c r="E780" s="153" t="s">
        <v>18775</v>
      </c>
      <c r="F780" s="153" t="s">
        <v>18774</v>
      </c>
      <c r="G780" s="152">
        <v>13</v>
      </c>
      <c r="H780" s="153" t="s">
        <v>18687</v>
      </c>
      <c r="I780" s="154" t="s">
        <v>18695</v>
      </c>
      <c r="J780" s="153" t="s">
        <v>20837</v>
      </c>
      <c r="K780" s="152">
        <v>1</v>
      </c>
      <c r="L780" s="153" t="s">
        <v>20836</v>
      </c>
      <c r="M780" s="153" t="s">
        <v>509</v>
      </c>
      <c r="N780" s="153" t="s">
        <v>509</v>
      </c>
      <c r="O780" s="152">
        <v>1.5E-3</v>
      </c>
      <c r="P780" s="153" t="s">
        <v>18693</v>
      </c>
      <c r="Q780" s="153" t="s">
        <v>18692</v>
      </c>
      <c r="R780" s="153" t="s">
        <v>18673</v>
      </c>
      <c r="S780" s="152">
        <v>1.0852999999999999</v>
      </c>
      <c r="T780" s="153" t="s">
        <v>18681</v>
      </c>
      <c r="U780" s="153" t="s">
        <v>18680</v>
      </c>
      <c r="V780" s="152">
        <v>2015</v>
      </c>
      <c r="W780" s="153" t="s">
        <v>18679</v>
      </c>
      <c r="AA780" s="153" t="s">
        <v>18772</v>
      </c>
      <c r="AB780" s="153" t="s">
        <v>18771</v>
      </c>
      <c r="AC780" s="153" t="s">
        <v>18676</v>
      </c>
      <c r="AD780" s="153" t="s">
        <v>18675</v>
      </c>
      <c r="AE780" s="153" t="s">
        <v>18674</v>
      </c>
      <c r="AF780" s="153" t="s">
        <v>18673</v>
      </c>
      <c r="AG780" s="152">
        <v>7.4000000000000003E-3</v>
      </c>
      <c r="AH780" s="153" t="s">
        <v>12212</v>
      </c>
      <c r="AI780" s="152">
        <v>2015</v>
      </c>
      <c r="AJ780" s="151">
        <v>35065</v>
      </c>
      <c r="AK780" s="147"/>
      <c r="AL780" s="148">
        <f t="shared" si="12"/>
        <v>22.17808219178082</v>
      </c>
    </row>
    <row r="781" spans="1:38" x14ac:dyDescent="0.25">
      <c r="A781" s="152">
        <v>727156</v>
      </c>
      <c r="B781" s="152">
        <v>186320</v>
      </c>
      <c r="C781" s="152">
        <v>153577</v>
      </c>
      <c r="D781" s="152">
        <v>52936</v>
      </c>
      <c r="E781" s="153" t="s">
        <v>18775</v>
      </c>
      <c r="F781" s="153" t="s">
        <v>18774</v>
      </c>
      <c r="G781" s="152">
        <v>118</v>
      </c>
      <c r="H781" s="153" t="s">
        <v>18687</v>
      </c>
      <c r="I781" s="154" t="s">
        <v>18695</v>
      </c>
      <c r="J781" s="153" t="s">
        <v>20762</v>
      </c>
      <c r="K781" s="152">
        <v>1</v>
      </c>
      <c r="L781" s="153" t="s">
        <v>20761</v>
      </c>
      <c r="M781" s="153" t="s">
        <v>509</v>
      </c>
      <c r="N781" s="153" t="s">
        <v>509</v>
      </c>
      <c r="O781" s="152">
        <v>1.5E-3</v>
      </c>
      <c r="P781" s="153" t="s">
        <v>18722</v>
      </c>
      <c r="Q781" s="153" t="s">
        <v>18721</v>
      </c>
      <c r="R781" s="153" t="s">
        <v>18673</v>
      </c>
      <c r="S781" s="152">
        <v>2.8650000000000002</v>
      </c>
      <c r="T781" s="153" t="s">
        <v>18681</v>
      </c>
      <c r="U781" s="153" t="s">
        <v>18680</v>
      </c>
      <c r="V781" s="152">
        <v>2015</v>
      </c>
      <c r="W781" s="153" t="s">
        <v>18679</v>
      </c>
      <c r="AA781" s="153" t="s">
        <v>18772</v>
      </c>
      <c r="AB781" s="153" t="s">
        <v>18771</v>
      </c>
      <c r="AC781" s="153" t="s">
        <v>18676</v>
      </c>
      <c r="AD781" s="153" t="s">
        <v>18675</v>
      </c>
      <c r="AE781" s="153" t="s">
        <v>18674</v>
      </c>
      <c r="AF781" s="153" t="s">
        <v>18673</v>
      </c>
      <c r="AG781" s="152">
        <v>6.1000000000000004E-3</v>
      </c>
      <c r="AH781" s="153" t="s">
        <v>12212</v>
      </c>
      <c r="AI781" s="152">
        <v>2015</v>
      </c>
      <c r="AJ781" s="151">
        <v>37257</v>
      </c>
      <c r="AK781" s="147"/>
      <c r="AL781" s="148">
        <f t="shared" si="12"/>
        <v>16.172602739726027</v>
      </c>
    </row>
    <row r="782" spans="1:38" x14ac:dyDescent="0.25">
      <c r="A782" s="152">
        <v>726938</v>
      </c>
      <c r="B782" s="152">
        <v>159358</v>
      </c>
      <c r="C782" s="152">
        <v>132596</v>
      </c>
      <c r="D782" s="152">
        <v>52936</v>
      </c>
      <c r="E782" s="153" t="s">
        <v>18775</v>
      </c>
      <c r="F782" s="153" t="s">
        <v>18774</v>
      </c>
      <c r="G782" s="152">
        <v>53</v>
      </c>
      <c r="H782" s="153" t="s">
        <v>18687</v>
      </c>
      <c r="I782" s="154" t="s">
        <v>18695</v>
      </c>
      <c r="J782" s="153" t="s">
        <v>20760</v>
      </c>
      <c r="K782" s="152">
        <v>1</v>
      </c>
      <c r="L782" s="153" t="s">
        <v>20759</v>
      </c>
      <c r="M782" s="153" t="s">
        <v>509</v>
      </c>
      <c r="N782" s="153" t="s">
        <v>509</v>
      </c>
      <c r="O782" s="152">
        <v>1.5E-3</v>
      </c>
      <c r="P782" s="153" t="s">
        <v>18722</v>
      </c>
      <c r="Q782" s="153" t="s">
        <v>18721</v>
      </c>
      <c r="R782" s="153" t="s">
        <v>18673</v>
      </c>
      <c r="S782" s="152">
        <v>2.8650000000000002</v>
      </c>
      <c r="T782" s="153" t="s">
        <v>18681</v>
      </c>
      <c r="U782" s="153" t="s">
        <v>18680</v>
      </c>
      <c r="V782" s="152">
        <v>2015</v>
      </c>
      <c r="W782" s="153" t="s">
        <v>18679</v>
      </c>
      <c r="AA782" s="153" t="s">
        <v>18772</v>
      </c>
      <c r="AB782" s="153" t="s">
        <v>18771</v>
      </c>
      <c r="AC782" s="153" t="s">
        <v>18676</v>
      </c>
      <c r="AD782" s="153" t="s">
        <v>18675</v>
      </c>
      <c r="AE782" s="153" t="s">
        <v>18674</v>
      </c>
      <c r="AF782" s="153" t="s">
        <v>18673</v>
      </c>
      <c r="AG782" s="152">
        <v>6.1000000000000004E-3</v>
      </c>
      <c r="AH782" s="153" t="s">
        <v>12212</v>
      </c>
      <c r="AI782" s="152">
        <v>2015</v>
      </c>
      <c r="AJ782" s="151">
        <v>37257</v>
      </c>
      <c r="AK782" s="147"/>
      <c r="AL782" s="148">
        <f t="shared" si="12"/>
        <v>16.172602739726027</v>
      </c>
    </row>
    <row r="783" spans="1:38" x14ac:dyDescent="0.25">
      <c r="A783" s="152">
        <v>726929</v>
      </c>
      <c r="B783" s="152">
        <v>159171</v>
      </c>
      <c r="C783" s="152">
        <v>132508</v>
      </c>
      <c r="D783" s="152">
        <v>52936</v>
      </c>
      <c r="E783" s="153" t="s">
        <v>18775</v>
      </c>
      <c r="F783" s="153" t="s">
        <v>18774</v>
      </c>
      <c r="G783" s="152">
        <v>6</v>
      </c>
      <c r="H783" s="153" t="s">
        <v>18687</v>
      </c>
      <c r="I783" s="154" t="s">
        <v>18695</v>
      </c>
      <c r="J783" s="153" t="s">
        <v>20701</v>
      </c>
      <c r="K783" s="152">
        <v>1</v>
      </c>
      <c r="L783" s="153" t="s">
        <v>20700</v>
      </c>
      <c r="M783" s="153" t="s">
        <v>509</v>
      </c>
      <c r="N783" s="153" t="s">
        <v>509</v>
      </c>
      <c r="O783" s="152">
        <v>1.5E-3</v>
      </c>
      <c r="P783" s="153" t="s">
        <v>18693</v>
      </c>
      <c r="Q783" s="153" t="s">
        <v>18692</v>
      </c>
      <c r="R783" s="153" t="s">
        <v>18673</v>
      </c>
      <c r="S783" s="152">
        <v>0.81810000000000005</v>
      </c>
      <c r="T783" s="153" t="s">
        <v>18681</v>
      </c>
      <c r="U783" s="153" t="s">
        <v>18680</v>
      </c>
      <c r="V783" s="152">
        <v>2015</v>
      </c>
      <c r="W783" s="153" t="s">
        <v>18679</v>
      </c>
      <c r="AA783" s="153" t="s">
        <v>18772</v>
      </c>
      <c r="AB783" s="153" t="s">
        <v>18771</v>
      </c>
      <c r="AC783" s="153" t="s">
        <v>18676</v>
      </c>
      <c r="AD783" s="153" t="s">
        <v>18675</v>
      </c>
      <c r="AE783" s="153" t="s">
        <v>18674</v>
      </c>
      <c r="AF783" s="153" t="s">
        <v>18673</v>
      </c>
      <c r="AG783" s="152">
        <v>5.4000000000000003E-3</v>
      </c>
      <c r="AH783" s="153" t="s">
        <v>12212</v>
      </c>
      <c r="AI783" s="152">
        <v>2015</v>
      </c>
      <c r="AJ783" s="151">
        <v>33604</v>
      </c>
      <c r="AK783" s="147"/>
      <c r="AL783" s="148">
        <f t="shared" si="12"/>
        <v>26.18082191780822</v>
      </c>
    </row>
    <row r="784" spans="1:38" x14ac:dyDescent="0.25">
      <c r="A784" s="152">
        <v>726882</v>
      </c>
      <c r="B784" s="152">
        <v>159336</v>
      </c>
      <c r="C784" s="152">
        <v>132573</v>
      </c>
      <c r="D784" s="152">
        <v>52936</v>
      </c>
      <c r="E784" s="153" t="s">
        <v>18775</v>
      </c>
      <c r="F784" s="153" t="s">
        <v>18774</v>
      </c>
      <c r="G784" s="152">
        <v>81</v>
      </c>
      <c r="H784" s="153" t="s">
        <v>18687</v>
      </c>
      <c r="I784" s="154" t="s">
        <v>18695</v>
      </c>
      <c r="J784" s="153" t="s">
        <v>20690</v>
      </c>
      <c r="K784" s="152">
        <v>1</v>
      </c>
      <c r="L784" s="153" t="s">
        <v>20689</v>
      </c>
      <c r="M784" s="153" t="s">
        <v>509</v>
      </c>
      <c r="N784" s="153" t="s">
        <v>509</v>
      </c>
      <c r="O784" s="152">
        <v>1.5E-3</v>
      </c>
      <c r="P784" s="153" t="s">
        <v>18722</v>
      </c>
      <c r="Q784" s="153" t="s">
        <v>18721</v>
      </c>
      <c r="R784" s="153" t="s">
        <v>18673</v>
      </c>
      <c r="S784" s="152">
        <v>1.6292</v>
      </c>
      <c r="T784" s="153" t="s">
        <v>18681</v>
      </c>
      <c r="U784" s="153" t="s">
        <v>18680</v>
      </c>
      <c r="V784" s="152">
        <v>2015</v>
      </c>
      <c r="W784" s="153" t="s">
        <v>18679</v>
      </c>
      <c r="AA784" s="153" t="s">
        <v>18772</v>
      </c>
      <c r="AB784" s="153" t="s">
        <v>18771</v>
      </c>
      <c r="AC784" s="153" t="s">
        <v>18676</v>
      </c>
      <c r="AD784" s="153" t="s">
        <v>18675</v>
      </c>
      <c r="AE784" s="153" t="s">
        <v>18674</v>
      </c>
      <c r="AF784" s="153" t="s">
        <v>18673</v>
      </c>
      <c r="AG784" s="152">
        <v>5.3E-3</v>
      </c>
      <c r="AH784" s="153" t="s">
        <v>12212</v>
      </c>
      <c r="AI784" s="152">
        <v>2015</v>
      </c>
      <c r="AJ784" s="151">
        <v>38353</v>
      </c>
      <c r="AK784" s="147"/>
      <c r="AL784" s="148">
        <f t="shared" si="12"/>
        <v>13.169863013698631</v>
      </c>
    </row>
    <row r="785" spans="1:38" x14ac:dyDescent="0.25">
      <c r="A785" s="152">
        <v>726886</v>
      </c>
      <c r="B785" s="152">
        <v>159337</v>
      </c>
      <c r="C785" s="152">
        <v>132574</v>
      </c>
      <c r="D785" s="152">
        <v>52936</v>
      </c>
      <c r="E785" s="153" t="s">
        <v>18775</v>
      </c>
      <c r="F785" s="153" t="s">
        <v>18774</v>
      </c>
      <c r="G785" s="152">
        <v>80</v>
      </c>
      <c r="H785" s="153" t="s">
        <v>18687</v>
      </c>
      <c r="I785" s="154" t="s">
        <v>18695</v>
      </c>
      <c r="J785" s="153" t="s">
        <v>20688</v>
      </c>
      <c r="K785" s="152">
        <v>1</v>
      </c>
      <c r="L785" s="153" t="s">
        <v>20687</v>
      </c>
      <c r="M785" s="153" t="s">
        <v>509</v>
      </c>
      <c r="N785" s="153" t="s">
        <v>509</v>
      </c>
      <c r="O785" s="152">
        <v>1.5E-3</v>
      </c>
      <c r="P785" s="153" t="s">
        <v>18722</v>
      </c>
      <c r="Q785" s="153" t="s">
        <v>18721</v>
      </c>
      <c r="R785" s="153" t="s">
        <v>18673</v>
      </c>
      <c r="S785" s="152">
        <v>1.6248</v>
      </c>
      <c r="T785" s="153" t="s">
        <v>18681</v>
      </c>
      <c r="U785" s="153" t="s">
        <v>18680</v>
      </c>
      <c r="V785" s="152">
        <v>2015</v>
      </c>
      <c r="W785" s="153" t="s">
        <v>18679</v>
      </c>
      <c r="AA785" s="153" t="s">
        <v>18772</v>
      </c>
      <c r="AB785" s="153" t="s">
        <v>18771</v>
      </c>
      <c r="AC785" s="153" t="s">
        <v>18676</v>
      </c>
      <c r="AD785" s="153" t="s">
        <v>18675</v>
      </c>
      <c r="AE785" s="153" t="s">
        <v>18674</v>
      </c>
      <c r="AF785" s="153" t="s">
        <v>18673</v>
      </c>
      <c r="AG785" s="152">
        <v>5.3E-3</v>
      </c>
      <c r="AH785" s="153" t="s">
        <v>12212</v>
      </c>
      <c r="AI785" s="152">
        <v>2015</v>
      </c>
      <c r="AJ785" s="151">
        <v>34700</v>
      </c>
      <c r="AK785" s="147"/>
      <c r="AL785" s="148">
        <f t="shared" si="12"/>
        <v>23.17808219178082</v>
      </c>
    </row>
    <row r="786" spans="1:38" x14ac:dyDescent="0.25">
      <c r="A786" s="152">
        <v>726894</v>
      </c>
      <c r="B786" s="152">
        <v>159357</v>
      </c>
      <c r="C786" s="152">
        <v>132595</v>
      </c>
      <c r="D786" s="152">
        <v>52936</v>
      </c>
      <c r="E786" s="153" t="s">
        <v>18775</v>
      </c>
      <c r="F786" s="153" t="s">
        <v>18774</v>
      </c>
      <c r="G786" s="152">
        <v>79</v>
      </c>
      <c r="H786" s="153" t="s">
        <v>18687</v>
      </c>
      <c r="I786" s="154" t="s">
        <v>18695</v>
      </c>
      <c r="J786" s="153" t="s">
        <v>20658</v>
      </c>
      <c r="K786" s="152">
        <v>1</v>
      </c>
      <c r="L786" s="153" t="s">
        <v>20657</v>
      </c>
      <c r="M786" s="153" t="s">
        <v>509</v>
      </c>
      <c r="N786" s="153" t="s">
        <v>509</v>
      </c>
      <c r="O786" s="152">
        <v>1.5E-3</v>
      </c>
      <c r="P786" s="153" t="s">
        <v>18722</v>
      </c>
      <c r="Q786" s="153" t="s">
        <v>18721</v>
      </c>
      <c r="R786" s="153" t="s">
        <v>18673</v>
      </c>
      <c r="S786" s="152">
        <v>1.5612999999999999</v>
      </c>
      <c r="T786" s="153" t="s">
        <v>18681</v>
      </c>
      <c r="U786" s="153" t="s">
        <v>18680</v>
      </c>
      <c r="V786" s="152">
        <v>2015</v>
      </c>
      <c r="W786" s="153" t="s">
        <v>18679</v>
      </c>
      <c r="AA786" s="153" t="s">
        <v>18772</v>
      </c>
      <c r="AB786" s="153" t="s">
        <v>18771</v>
      </c>
      <c r="AC786" s="153" t="s">
        <v>18676</v>
      </c>
      <c r="AD786" s="153" t="s">
        <v>18675</v>
      </c>
      <c r="AE786" s="153" t="s">
        <v>18674</v>
      </c>
      <c r="AF786" s="153" t="s">
        <v>18673</v>
      </c>
      <c r="AG786" s="152">
        <v>5.1000000000000004E-3</v>
      </c>
      <c r="AH786" s="153" t="s">
        <v>12212</v>
      </c>
      <c r="AI786" s="152">
        <v>2015</v>
      </c>
      <c r="AJ786" s="151">
        <v>38353</v>
      </c>
      <c r="AK786" s="147"/>
      <c r="AL786" s="148">
        <f t="shared" si="12"/>
        <v>13.169863013698631</v>
      </c>
    </row>
    <row r="787" spans="1:38" x14ac:dyDescent="0.25">
      <c r="A787" s="152">
        <v>727148</v>
      </c>
      <c r="B787" s="152">
        <v>186322</v>
      </c>
      <c r="C787" s="152">
        <v>153579</v>
      </c>
      <c r="D787" s="152">
        <v>52936</v>
      </c>
      <c r="E787" s="153" t="s">
        <v>18775</v>
      </c>
      <c r="F787" s="153" t="s">
        <v>18774</v>
      </c>
      <c r="G787" s="152">
        <v>120</v>
      </c>
      <c r="H787" s="153" t="s">
        <v>18687</v>
      </c>
      <c r="I787" s="154" t="s">
        <v>18695</v>
      </c>
      <c r="J787" s="153" t="s">
        <v>20656</v>
      </c>
      <c r="K787" s="152">
        <v>1</v>
      </c>
      <c r="L787" s="153" t="s">
        <v>20655</v>
      </c>
      <c r="M787" s="153" t="s">
        <v>509</v>
      </c>
      <c r="N787" s="153" t="s">
        <v>509</v>
      </c>
      <c r="O787" s="152">
        <v>1.5E-3</v>
      </c>
      <c r="P787" s="153" t="s">
        <v>18722</v>
      </c>
      <c r="Q787" s="153" t="s">
        <v>18721</v>
      </c>
      <c r="R787" s="153" t="s">
        <v>18673</v>
      </c>
      <c r="S787" s="152">
        <v>2.1396000000000002</v>
      </c>
      <c r="T787" s="153" t="s">
        <v>18681</v>
      </c>
      <c r="U787" s="153" t="s">
        <v>18680</v>
      </c>
      <c r="V787" s="152">
        <v>2015</v>
      </c>
      <c r="W787" s="153" t="s">
        <v>18679</v>
      </c>
      <c r="AA787" s="153" t="s">
        <v>18772</v>
      </c>
      <c r="AB787" s="153" t="s">
        <v>18771</v>
      </c>
      <c r="AC787" s="153" t="s">
        <v>18676</v>
      </c>
      <c r="AD787" s="153" t="s">
        <v>18675</v>
      </c>
      <c r="AE787" s="153" t="s">
        <v>18674</v>
      </c>
      <c r="AF787" s="153" t="s">
        <v>18673</v>
      </c>
      <c r="AG787" s="152">
        <v>5.1000000000000004E-3</v>
      </c>
      <c r="AH787" s="153" t="s">
        <v>12212</v>
      </c>
      <c r="AI787" s="152">
        <v>2015</v>
      </c>
      <c r="AJ787" s="151">
        <v>39525</v>
      </c>
      <c r="AK787" s="147"/>
      <c r="AL787" s="148">
        <f t="shared" si="12"/>
        <v>9.9589041095890405</v>
      </c>
    </row>
    <row r="788" spans="1:38" x14ac:dyDescent="0.25">
      <c r="A788" s="152">
        <v>727174</v>
      </c>
      <c r="B788" s="152">
        <v>159176</v>
      </c>
      <c r="C788" s="152">
        <v>132513</v>
      </c>
      <c r="D788" s="152">
        <v>52936</v>
      </c>
      <c r="E788" s="153" t="s">
        <v>18775</v>
      </c>
      <c r="F788" s="153" t="s">
        <v>18774</v>
      </c>
      <c r="G788" s="152">
        <v>11</v>
      </c>
      <c r="H788" s="153" t="s">
        <v>18687</v>
      </c>
      <c r="I788" s="154" t="s">
        <v>18695</v>
      </c>
      <c r="J788" s="153" t="s">
        <v>20654</v>
      </c>
      <c r="K788" s="152">
        <v>1</v>
      </c>
      <c r="L788" s="153" t="s">
        <v>20653</v>
      </c>
      <c r="M788" s="153" t="s">
        <v>509</v>
      </c>
      <c r="N788" s="153" t="s">
        <v>509</v>
      </c>
      <c r="O788" s="152">
        <v>1.5E-3</v>
      </c>
      <c r="P788" s="153" t="s">
        <v>18722</v>
      </c>
      <c r="Q788" s="153" t="s">
        <v>18721</v>
      </c>
      <c r="R788" s="153" t="s">
        <v>18673</v>
      </c>
      <c r="S788" s="152">
        <v>1.5589</v>
      </c>
      <c r="T788" s="153" t="s">
        <v>18681</v>
      </c>
      <c r="U788" s="153" t="s">
        <v>18680</v>
      </c>
      <c r="V788" s="152">
        <v>2015</v>
      </c>
      <c r="W788" s="153" t="s">
        <v>18679</v>
      </c>
      <c r="AA788" s="153" t="s">
        <v>18772</v>
      </c>
      <c r="AB788" s="153" t="s">
        <v>18771</v>
      </c>
      <c r="AC788" s="153" t="s">
        <v>18676</v>
      </c>
      <c r="AD788" s="153" t="s">
        <v>18675</v>
      </c>
      <c r="AE788" s="153" t="s">
        <v>18674</v>
      </c>
      <c r="AF788" s="153" t="s">
        <v>18673</v>
      </c>
      <c r="AG788" s="152">
        <v>5.1000000000000004E-3</v>
      </c>
      <c r="AH788" s="153" t="s">
        <v>12212</v>
      </c>
      <c r="AI788" s="152">
        <v>2015</v>
      </c>
      <c r="AJ788" s="151">
        <v>31048</v>
      </c>
      <c r="AK788" s="147"/>
      <c r="AL788" s="148">
        <f t="shared" si="12"/>
        <v>33.183561643835617</v>
      </c>
    </row>
    <row r="789" spans="1:38" x14ac:dyDescent="0.25">
      <c r="A789" s="152">
        <v>726864</v>
      </c>
      <c r="B789" s="152">
        <v>159174</v>
      </c>
      <c r="C789" s="152">
        <v>132511</v>
      </c>
      <c r="D789" s="152">
        <v>52936</v>
      </c>
      <c r="E789" s="153" t="s">
        <v>18775</v>
      </c>
      <c r="F789" s="153" t="s">
        <v>18774</v>
      </c>
      <c r="G789" s="152">
        <v>9</v>
      </c>
      <c r="H789" s="153" t="s">
        <v>18687</v>
      </c>
      <c r="I789" s="154" t="s">
        <v>18695</v>
      </c>
      <c r="J789" s="153" t="s">
        <v>20632</v>
      </c>
      <c r="K789" s="152">
        <v>1</v>
      </c>
      <c r="L789" s="153" t="s">
        <v>20631</v>
      </c>
      <c r="M789" s="153" t="s">
        <v>509</v>
      </c>
      <c r="N789" s="153" t="s">
        <v>509</v>
      </c>
      <c r="O789" s="152">
        <v>1.5E-3</v>
      </c>
      <c r="P789" s="153" t="s">
        <v>18722</v>
      </c>
      <c r="Q789" s="153" t="s">
        <v>18721</v>
      </c>
      <c r="R789" s="153" t="s">
        <v>18673</v>
      </c>
      <c r="S789" s="152">
        <v>1.4978</v>
      </c>
      <c r="T789" s="153" t="s">
        <v>18681</v>
      </c>
      <c r="U789" s="153" t="s">
        <v>18680</v>
      </c>
      <c r="V789" s="152">
        <v>2015</v>
      </c>
      <c r="W789" s="153" t="s">
        <v>18679</v>
      </c>
      <c r="AA789" s="153" t="s">
        <v>18772</v>
      </c>
      <c r="AB789" s="153" t="s">
        <v>18771</v>
      </c>
      <c r="AC789" s="153" t="s">
        <v>18676</v>
      </c>
      <c r="AD789" s="153" t="s">
        <v>18675</v>
      </c>
      <c r="AE789" s="153" t="s">
        <v>18674</v>
      </c>
      <c r="AF789" s="153" t="s">
        <v>18673</v>
      </c>
      <c r="AG789" s="152">
        <v>4.8999999999999998E-3</v>
      </c>
      <c r="AH789" s="153" t="s">
        <v>12212</v>
      </c>
      <c r="AI789" s="152">
        <v>2015</v>
      </c>
      <c r="AJ789" s="151">
        <v>35065</v>
      </c>
      <c r="AK789" s="147"/>
      <c r="AL789" s="148">
        <f t="shared" si="12"/>
        <v>22.17808219178082</v>
      </c>
    </row>
    <row r="790" spans="1:38" x14ac:dyDescent="0.25">
      <c r="A790" s="152">
        <v>726922</v>
      </c>
      <c r="B790" s="152">
        <v>159180</v>
      </c>
      <c r="C790" s="152">
        <v>132561</v>
      </c>
      <c r="D790" s="152">
        <v>52936</v>
      </c>
      <c r="E790" s="153" t="s">
        <v>18775</v>
      </c>
      <c r="F790" s="153" t="s">
        <v>18774</v>
      </c>
      <c r="G790" s="152">
        <v>63</v>
      </c>
      <c r="H790" s="153" t="s">
        <v>18687</v>
      </c>
      <c r="I790" s="154" t="s">
        <v>18695</v>
      </c>
      <c r="J790" s="153" t="s">
        <v>20597</v>
      </c>
      <c r="K790" s="152">
        <v>1</v>
      </c>
      <c r="L790" s="153" t="s">
        <v>20596</v>
      </c>
      <c r="M790" s="153" t="s">
        <v>509</v>
      </c>
      <c r="N790" s="153" t="s">
        <v>509</v>
      </c>
      <c r="O790" s="152">
        <v>1.5E-3</v>
      </c>
      <c r="P790" s="153" t="s">
        <v>18722</v>
      </c>
      <c r="Q790" s="153" t="s">
        <v>18721</v>
      </c>
      <c r="R790" s="153" t="s">
        <v>18673</v>
      </c>
      <c r="S790" s="152">
        <v>1.4403999999999999</v>
      </c>
      <c r="T790" s="153" t="s">
        <v>18681</v>
      </c>
      <c r="U790" s="153" t="s">
        <v>18680</v>
      </c>
      <c r="V790" s="152">
        <v>2015</v>
      </c>
      <c r="W790" s="153" t="s">
        <v>18679</v>
      </c>
      <c r="AA790" s="153" t="s">
        <v>18772</v>
      </c>
      <c r="AB790" s="153" t="s">
        <v>18771</v>
      </c>
      <c r="AC790" s="153" t="s">
        <v>18676</v>
      </c>
      <c r="AD790" s="153" t="s">
        <v>18675</v>
      </c>
      <c r="AE790" s="153" t="s">
        <v>18674</v>
      </c>
      <c r="AF790" s="153" t="s">
        <v>18673</v>
      </c>
      <c r="AG790" s="152">
        <v>4.7000000000000002E-3</v>
      </c>
      <c r="AH790" s="153" t="s">
        <v>12212</v>
      </c>
      <c r="AI790" s="152">
        <v>2015</v>
      </c>
      <c r="AJ790" s="151">
        <v>33239</v>
      </c>
      <c r="AK790" s="147"/>
      <c r="AL790" s="148">
        <f t="shared" si="12"/>
        <v>27.18082191780822</v>
      </c>
    </row>
    <row r="791" spans="1:38" x14ac:dyDescent="0.25">
      <c r="A791" s="152">
        <v>727120</v>
      </c>
      <c r="B791" s="152">
        <v>190629</v>
      </c>
      <c r="C791" s="152">
        <v>156962</v>
      </c>
      <c r="D791" s="152">
        <v>52936</v>
      </c>
      <c r="E791" s="153" t="s">
        <v>18775</v>
      </c>
      <c r="F791" s="153" t="s">
        <v>18774</v>
      </c>
      <c r="G791" s="152">
        <v>131</v>
      </c>
      <c r="H791" s="153" t="s">
        <v>18687</v>
      </c>
      <c r="I791" s="154" t="s">
        <v>18695</v>
      </c>
      <c r="J791" s="153" t="s">
        <v>20585</v>
      </c>
      <c r="K791" s="152">
        <v>1</v>
      </c>
      <c r="L791" s="153" t="s">
        <v>18684</v>
      </c>
      <c r="M791" s="153" t="s">
        <v>509</v>
      </c>
      <c r="N791" s="153" t="s">
        <v>509</v>
      </c>
      <c r="O791" s="152">
        <v>1.5E-3</v>
      </c>
      <c r="P791" s="153" t="s">
        <v>18693</v>
      </c>
      <c r="Q791" s="153" t="s">
        <v>18692</v>
      </c>
      <c r="R791" s="153" t="s">
        <v>18673</v>
      </c>
      <c r="S791" s="152">
        <v>2.3765999999999998</v>
      </c>
      <c r="T791" s="153" t="s">
        <v>18681</v>
      </c>
      <c r="U791" s="153" t="s">
        <v>18680</v>
      </c>
      <c r="V791" s="152">
        <v>2015</v>
      </c>
      <c r="W791" s="153" t="s">
        <v>18679</v>
      </c>
      <c r="AA791" s="153" t="s">
        <v>18772</v>
      </c>
      <c r="AB791" s="153" t="s">
        <v>18771</v>
      </c>
      <c r="AC791" s="153" t="s">
        <v>18676</v>
      </c>
      <c r="AD791" s="153" t="s">
        <v>18675</v>
      </c>
      <c r="AE791" s="153" t="s">
        <v>18674</v>
      </c>
      <c r="AF791" s="153" t="s">
        <v>18673</v>
      </c>
      <c r="AG791" s="152">
        <v>4.5999999999999999E-3</v>
      </c>
      <c r="AH791" s="153" t="s">
        <v>12212</v>
      </c>
      <c r="AI791" s="152">
        <v>2015</v>
      </c>
      <c r="AJ791" s="151">
        <v>40115</v>
      </c>
      <c r="AK791" s="147"/>
      <c r="AL791" s="148">
        <f t="shared" si="12"/>
        <v>8.3424657534246567</v>
      </c>
    </row>
    <row r="792" spans="1:38" x14ac:dyDescent="0.25">
      <c r="A792" s="152">
        <v>726890</v>
      </c>
      <c r="B792" s="152">
        <v>159173</v>
      </c>
      <c r="C792" s="152">
        <v>132510</v>
      </c>
      <c r="D792" s="152">
        <v>52936</v>
      </c>
      <c r="E792" s="153" t="s">
        <v>18775</v>
      </c>
      <c r="F792" s="153" t="s">
        <v>18774</v>
      </c>
      <c r="G792" s="152">
        <v>8</v>
      </c>
      <c r="H792" s="153" t="s">
        <v>18687</v>
      </c>
      <c r="I792" s="154" t="s">
        <v>18695</v>
      </c>
      <c r="J792" s="153" t="s">
        <v>20560</v>
      </c>
      <c r="K792" s="152">
        <v>1</v>
      </c>
      <c r="L792" s="153" t="s">
        <v>20559</v>
      </c>
      <c r="M792" s="153" t="s">
        <v>509</v>
      </c>
      <c r="N792" s="153" t="s">
        <v>509</v>
      </c>
      <c r="O792" s="152">
        <v>1.5E-3</v>
      </c>
      <c r="P792" s="153" t="s">
        <v>18722</v>
      </c>
      <c r="Q792" s="153" t="s">
        <v>18721</v>
      </c>
      <c r="R792" s="153" t="s">
        <v>18673</v>
      </c>
      <c r="S792" s="152">
        <v>1.3295999999999999</v>
      </c>
      <c r="T792" s="153" t="s">
        <v>18681</v>
      </c>
      <c r="U792" s="153" t="s">
        <v>18680</v>
      </c>
      <c r="V792" s="152">
        <v>2015</v>
      </c>
      <c r="W792" s="153" t="s">
        <v>18679</v>
      </c>
      <c r="AA792" s="153" t="s">
        <v>18772</v>
      </c>
      <c r="AB792" s="153" t="s">
        <v>18771</v>
      </c>
      <c r="AC792" s="153" t="s">
        <v>18676</v>
      </c>
      <c r="AD792" s="153" t="s">
        <v>18675</v>
      </c>
      <c r="AE792" s="153" t="s">
        <v>18674</v>
      </c>
      <c r="AF792" s="153" t="s">
        <v>18673</v>
      </c>
      <c r="AG792" s="152">
        <v>4.3E-3</v>
      </c>
      <c r="AH792" s="153" t="s">
        <v>12212</v>
      </c>
      <c r="AI792" s="152">
        <v>2015</v>
      </c>
      <c r="AJ792" s="151">
        <v>33239</v>
      </c>
      <c r="AK792" s="147"/>
      <c r="AL792" s="148">
        <f t="shared" si="12"/>
        <v>27.18082191780822</v>
      </c>
    </row>
    <row r="793" spans="1:38" x14ac:dyDescent="0.25">
      <c r="A793" s="152">
        <v>726918</v>
      </c>
      <c r="B793" s="152">
        <v>159329</v>
      </c>
      <c r="C793" s="152">
        <v>132562</v>
      </c>
      <c r="D793" s="152">
        <v>52936</v>
      </c>
      <c r="E793" s="153" t="s">
        <v>18775</v>
      </c>
      <c r="F793" s="153" t="s">
        <v>18774</v>
      </c>
      <c r="G793" s="152">
        <v>64</v>
      </c>
      <c r="H793" s="153" t="s">
        <v>18687</v>
      </c>
      <c r="I793" s="154" t="s">
        <v>18695</v>
      </c>
      <c r="J793" s="153" t="s">
        <v>20558</v>
      </c>
      <c r="K793" s="152">
        <v>1</v>
      </c>
      <c r="L793" s="153" t="s">
        <v>20557</v>
      </c>
      <c r="M793" s="153" t="s">
        <v>509</v>
      </c>
      <c r="N793" s="153" t="s">
        <v>509</v>
      </c>
      <c r="O793" s="152">
        <v>1.5E-3</v>
      </c>
      <c r="P793" s="153" t="s">
        <v>18722</v>
      </c>
      <c r="Q793" s="153" t="s">
        <v>18721</v>
      </c>
      <c r="R793" s="153" t="s">
        <v>18673</v>
      </c>
      <c r="S793" s="152">
        <v>1.3313999999999999</v>
      </c>
      <c r="T793" s="153" t="s">
        <v>18681</v>
      </c>
      <c r="U793" s="153" t="s">
        <v>18680</v>
      </c>
      <c r="V793" s="152">
        <v>2015</v>
      </c>
      <c r="W793" s="153" t="s">
        <v>18679</v>
      </c>
      <c r="AA793" s="153" t="s">
        <v>18772</v>
      </c>
      <c r="AB793" s="153" t="s">
        <v>18771</v>
      </c>
      <c r="AC793" s="153" t="s">
        <v>18676</v>
      </c>
      <c r="AD793" s="153" t="s">
        <v>18675</v>
      </c>
      <c r="AE793" s="153" t="s">
        <v>18674</v>
      </c>
      <c r="AF793" s="153" t="s">
        <v>18673</v>
      </c>
      <c r="AG793" s="152">
        <v>4.3E-3</v>
      </c>
      <c r="AH793" s="153" t="s">
        <v>12212</v>
      </c>
      <c r="AI793" s="152">
        <v>2015</v>
      </c>
      <c r="AJ793" s="151">
        <v>33239</v>
      </c>
      <c r="AK793" s="147"/>
      <c r="AL793" s="148">
        <f t="shared" si="12"/>
        <v>27.18082191780822</v>
      </c>
    </row>
    <row r="794" spans="1:38" x14ac:dyDescent="0.25">
      <c r="A794" s="152">
        <v>726942</v>
      </c>
      <c r="B794" s="152">
        <v>159170</v>
      </c>
      <c r="C794" s="152">
        <v>132507</v>
      </c>
      <c r="D794" s="152">
        <v>52936</v>
      </c>
      <c r="E794" s="153" t="s">
        <v>18775</v>
      </c>
      <c r="F794" s="153" t="s">
        <v>18774</v>
      </c>
      <c r="G794" s="152">
        <v>5</v>
      </c>
      <c r="H794" s="153" t="s">
        <v>18687</v>
      </c>
      <c r="I794" s="154" t="s">
        <v>18695</v>
      </c>
      <c r="J794" s="153" t="s">
        <v>20556</v>
      </c>
      <c r="K794" s="152">
        <v>1</v>
      </c>
      <c r="L794" s="153" t="s">
        <v>20555</v>
      </c>
      <c r="M794" s="153" t="s">
        <v>509</v>
      </c>
      <c r="N794" s="153" t="s">
        <v>509</v>
      </c>
      <c r="O794" s="152">
        <v>1.5E-3</v>
      </c>
      <c r="P794" s="153" t="s">
        <v>18722</v>
      </c>
      <c r="Q794" s="153" t="s">
        <v>18721</v>
      </c>
      <c r="R794" s="153" t="s">
        <v>18673</v>
      </c>
      <c r="S794" s="152">
        <v>1.3160000000000001</v>
      </c>
      <c r="T794" s="153" t="s">
        <v>18681</v>
      </c>
      <c r="U794" s="153" t="s">
        <v>18680</v>
      </c>
      <c r="V794" s="152">
        <v>2015</v>
      </c>
      <c r="W794" s="153" t="s">
        <v>18679</v>
      </c>
      <c r="AA794" s="153" t="s">
        <v>18772</v>
      </c>
      <c r="AB794" s="153" t="s">
        <v>18771</v>
      </c>
      <c r="AC794" s="153" t="s">
        <v>18676</v>
      </c>
      <c r="AD794" s="153" t="s">
        <v>18675</v>
      </c>
      <c r="AE794" s="153" t="s">
        <v>18674</v>
      </c>
      <c r="AF794" s="153" t="s">
        <v>18673</v>
      </c>
      <c r="AG794" s="152">
        <v>4.3E-3</v>
      </c>
      <c r="AH794" s="153" t="s">
        <v>12212</v>
      </c>
      <c r="AI794" s="152">
        <v>2015</v>
      </c>
      <c r="AJ794" s="151">
        <v>25569</v>
      </c>
      <c r="AK794" s="147"/>
      <c r="AL794" s="148">
        <f t="shared" si="12"/>
        <v>48.194520547945203</v>
      </c>
    </row>
    <row r="795" spans="1:38" x14ac:dyDescent="0.25">
      <c r="A795" s="152">
        <v>727124</v>
      </c>
      <c r="B795" s="152">
        <v>190628</v>
      </c>
      <c r="C795" s="152">
        <v>156961</v>
      </c>
      <c r="D795" s="152">
        <v>52936</v>
      </c>
      <c r="E795" s="153" t="s">
        <v>18775</v>
      </c>
      <c r="F795" s="153" t="s">
        <v>18774</v>
      </c>
      <c r="G795" s="152">
        <v>130</v>
      </c>
      <c r="H795" s="153" t="s">
        <v>18687</v>
      </c>
      <c r="I795" s="154" t="s">
        <v>18695</v>
      </c>
      <c r="J795" s="153" t="s">
        <v>20489</v>
      </c>
      <c r="K795" s="152">
        <v>1</v>
      </c>
      <c r="L795" s="153" t="s">
        <v>18684</v>
      </c>
      <c r="M795" s="153" t="s">
        <v>509</v>
      </c>
      <c r="N795" s="153" t="s">
        <v>509</v>
      </c>
      <c r="O795" s="152">
        <v>1.5E-3</v>
      </c>
      <c r="P795" s="153" t="s">
        <v>18693</v>
      </c>
      <c r="Q795" s="153" t="s">
        <v>18692</v>
      </c>
      <c r="R795" s="153" t="s">
        <v>18673</v>
      </c>
      <c r="S795" s="152">
        <v>1.1848000000000001</v>
      </c>
      <c r="T795" s="153" t="s">
        <v>18681</v>
      </c>
      <c r="U795" s="153" t="s">
        <v>18680</v>
      </c>
      <c r="V795" s="152">
        <v>2015</v>
      </c>
      <c r="W795" s="153" t="s">
        <v>18679</v>
      </c>
      <c r="AA795" s="153" t="s">
        <v>18772</v>
      </c>
      <c r="AB795" s="153" t="s">
        <v>18771</v>
      </c>
      <c r="AC795" s="153" t="s">
        <v>18676</v>
      </c>
      <c r="AD795" s="153" t="s">
        <v>18675</v>
      </c>
      <c r="AE795" s="153" t="s">
        <v>18674</v>
      </c>
      <c r="AF795" s="153" t="s">
        <v>18673</v>
      </c>
      <c r="AG795" s="152">
        <v>3.8999999999999998E-3</v>
      </c>
      <c r="AH795" s="153" t="s">
        <v>12212</v>
      </c>
      <c r="AI795" s="152">
        <v>2015</v>
      </c>
      <c r="AJ795" s="151">
        <v>40543</v>
      </c>
      <c r="AK795" s="147"/>
      <c r="AL795" s="148">
        <f t="shared" si="12"/>
        <v>7.1698630136986301</v>
      </c>
    </row>
    <row r="796" spans="1:38" x14ac:dyDescent="0.25">
      <c r="A796" s="152">
        <v>727132</v>
      </c>
      <c r="B796" s="152">
        <v>186329</v>
      </c>
      <c r="C796" s="152">
        <v>153584</v>
      </c>
      <c r="D796" s="152">
        <v>52936</v>
      </c>
      <c r="E796" s="153" t="s">
        <v>18775</v>
      </c>
      <c r="F796" s="153" t="s">
        <v>18774</v>
      </c>
      <c r="G796" s="152">
        <v>125</v>
      </c>
      <c r="H796" s="153" t="s">
        <v>18687</v>
      </c>
      <c r="I796" s="154" t="s">
        <v>18695</v>
      </c>
      <c r="J796" s="153" t="s">
        <v>20041</v>
      </c>
      <c r="K796" s="152">
        <v>1</v>
      </c>
      <c r="L796" s="153" t="s">
        <v>20040</v>
      </c>
      <c r="M796" s="153" t="s">
        <v>509</v>
      </c>
      <c r="N796" s="153" t="s">
        <v>509</v>
      </c>
      <c r="O796" s="152">
        <v>1.5E-3</v>
      </c>
      <c r="P796" s="153" t="s">
        <v>18722</v>
      </c>
      <c r="Q796" s="153" t="s">
        <v>18721</v>
      </c>
      <c r="R796" s="153" t="s">
        <v>18673</v>
      </c>
      <c r="S796" s="152">
        <v>0.54759999999999998</v>
      </c>
      <c r="T796" s="153" t="s">
        <v>18681</v>
      </c>
      <c r="U796" s="153" t="s">
        <v>18680</v>
      </c>
      <c r="V796" s="152">
        <v>2015</v>
      </c>
      <c r="W796" s="153" t="s">
        <v>18679</v>
      </c>
      <c r="AA796" s="153" t="s">
        <v>18772</v>
      </c>
      <c r="AB796" s="153" t="s">
        <v>18771</v>
      </c>
      <c r="AC796" s="153" t="s">
        <v>18676</v>
      </c>
      <c r="AD796" s="153" t="s">
        <v>18675</v>
      </c>
      <c r="AE796" s="153" t="s">
        <v>18674</v>
      </c>
      <c r="AF796" s="153" t="s">
        <v>18673</v>
      </c>
      <c r="AG796" s="152">
        <v>1.8E-3</v>
      </c>
      <c r="AH796" s="153" t="s">
        <v>12212</v>
      </c>
      <c r="AI796" s="152">
        <v>2015</v>
      </c>
      <c r="AJ796" s="151">
        <v>25569</v>
      </c>
      <c r="AK796" s="147"/>
      <c r="AL796" s="148">
        <f t="shared" si="12"/>
        <v>48.194520547945203</v>
      </c>
    </row>
    <row r="797" spans="1:38" x14ac:dyDescent="0.25">
      <c r="A797" s="152">
        <v>726849</v>
      </c>
      <c r="B797" s="152">
        <v>181362</v>
      </c>
      <c r="C797" s="152">
        <v>149747</v>
      </c>
      <c r="D797" s="152">
        <v>52936</v>
      </c>
      <c r="E797" s="153" t="s">
        <v>18775</v>
      </c>
      <c r="F797" s="153" t="s">
        <v>18774</v>
      </c>
      <c r="G797" s="152">
        <v>99</v>
      </c>
      <c r="H797" s="153" t="s">
        <v>18687</v>
      </c>
      <c r="I797" s="154" t="s">
        <v>18695</v>
      </c>
      <c r="J797" s="153" t="s">
        <v>19999</v>
      </c>
      <c r="K797" s="152">
        <v>1</v>
      </c>
      <c r="L797" s="153" t="s">
        <v>19998</v>
      </c>
      <c r="M797" s="153" t="s">
        <v>509</v>
      </c>
      <c r="N797" s="153" t="s">
        <v>509</v>
      </c>
      <c r="O797" s="152">
        <v>1.5E-3</v>
      </c>
      <c r="P797" s="153" t="s">
        <v>18722</v>
      </c>
      <c r="Q797" s="153" t="s">
        <v>18721</v>
      </c>
      <c r="R797" s="153" t="s">
        <v>18673</v>
      </c>
      <c r="S797" s="152">
        <v>2.6627999999999998</v>
      </c>
      <c r="T797" s="153" t="s">
        <v>18681</v>
      </c>
      <c r="U797" s="153" t="s">
        <v>18680</v>
      </c>
      <c r="V797" s="152">
        <v>2015</v>
      </c>
      <c r="W797" s="153" t="s">
        <v>18679</v>
      </c>
      <c r="AA797" s="153" t="s">
        <v>18772</v>
      </c>
      <c r="AB797" s="153" t="s">
        <v>18771</v>
      </c>
      <c r="AC797" s="153" t="s">
        <v>18676</v>
      </c>
      <c r="AD797" s="153" t="s">
        <v>18675</v>
      </c>
      <c r="AE797" s="153" t="s">
        <v>18674</v>
      </c>
      <c r="AF797" s="153" t="s">
        <v>18673</v>
      </c>
      <c r="AG797" s="152">
        <v>1.6999999999999999E-3</v>
      </c>
      <c r="AH797" s="153" t="s">
        <v>12212</v>
      </c>
      <c r="AI797" s="152">
        <v>2015</v>
      </c>
      <c r="AJ797" s="151">
        <v>37622</v>
      </c>
      <c r="AK797" s="147"/>
      <c r="AL797" s="148">
        <f t="shared" si="12"/>
        <v>15.172602739726027</v>
      </c>
    </row>
    <row r="798" spans="1:38" x14ac:dyDescent="0.25">
      <c r="A798" s="152">
        <v>727063</v>
      </c>
      <c r="B798" s="152">
        <v>194745</v>
      </c>
      <c r="C798" s="152">
        <v>160033</v>
      </c>
      <c r="D798" s="152">
        <v>52936</v>
      </c>
      <c r="E798" s="153" t="s">
        <v>18775</v>
      </c>
      <c r="F798" s="153" t="s">
        <v>18774</v>
      </c>
      <c r="G798" s="152">
        <v>150</v>
      </c>
      <c r="H798" s="153" t="s">
        <v>18687</v>
      </c>
      <c r="I798" s="154" t="s">
        <v>18695</v>
      </c>
      <c r="J798" s="153" t="s">
        <v>19960</v>
      </c>
      <c r="K798" s="152">
        <v>1</v>
      </c>
      <c r="L798" s="153" t="s">
        <v>18684</v>
      </c>
      <c r="M798" s="153" t="s">
        <v>509</v>
      </c>
      <c r="N798" s="153" t="s">
        <v>509</v>
      </c>
      <c r="O798" s="152">
        <v>1.5E-3</v>
      </c>
      <c r="P798" s="153" t="s">
        <v>18693</v>
      </c>
      <c r="Q798" s="153" t="s">
        <v>18692</v>
      </c>
      <c r="R798" s="153" t="s">
        <v>18673</v>
      </c>
      <c r="S798" s="152">
        <v>0.50260000000000005</v>
      </c>
      <c r="T798" s="153" t="s">
        <v>18681</v>
      </c>
      <c r="U798" s="153" t="s">
        <v>18680</v>
      </c>
      <c r="V798" s="152">
        <v>2015</v>
      </c>
      <c r="W798" s="153" t="s">
        <v>18679</v>
      </c>
      <c r="AA798" s="153" t="s">
        <v>18772</v>
      </c>
      <c r="AB798" s="153" t="s">
        <v>18771</v>
      </c>
      <c r="AC798" s="153" t="s">
        <v>18676</v>
      </c>
      <c r="AD798" s="153" t="s">
        <v>18675</v>
      </c>
      <c r="AE798" s="153" t="s">
        <v>18674</v>
      </c>
      <c r="AF798" s="153" t="s">
        <v>18673</v>
      </c>
      <c r="AG798" s="152">
        <v>1.6000000000000001E-3</v>
      </c>
      <c r="AH798" s="153" t="s">
        <v>12212</v>
      </c>
      <c r="AI798" s="152">
        <v>2015</v>
      </c>
      <c r="AJ798" s="151">
        <v>40996</v>
      </c>
      <c r="AK798" s="147"/>
      <c r="AL798" s="148">
        <f t="shared" si="12"/>
        <v>5.9287671232876713</v>
      </c>
    </row>
    <row r="799" spans="1:38" x14ac:dyDescent="0.25">
      <c r="A799" s="152">
        <v>727048</v>
      </c>
      <c r="B799" s="152">
        <v>195794</v>
      </c>
      <c r="C799" s="152">
        <v>160919</v>
      </c>
      <c r="D799" s="152">
        <v>52936</v>
      </c>
      <c r="E799" s="153" t="s">
        <v>18775</v>
      </c>
      <c r="F799" s="153" t="s">
        <v>18774</v>
      </c>
      <c r="G799" s="152">
        <v>164</v>
      </c>
      <c r="H799" s="153" t="s">
        <v>18687</v>
      </c>
      <c r="I799" s="154" t="s">
        <v>18695</v>
      </c>
      <c r="J799" s="153" t="s">
        <v>19637</v>
      </c>
      <c r="K799" s="152">
        <v>1</v>
      </c>
      <c r="L799" s="153" t="s">
        <v>19636</v>
      </c>
      <c r="M799" s="153" t="s">
        <v>509</v>
      </c>
      <c r="N799" s="153" t="s">
        <v>509</v>
      </c>
      <c r="O799" s="152">
        <v>1.5E-3</v>
      </c>
      <c r="P799" s="153" t="s">
        <v>18693</v>
      </c>
      <c r="Q799" s="153" t="s">
        <v>18692</v>
      </c>
      <c r="R799" s="153" t="s">
        <v>18673</v>
      </c>
      <c r="S799" s="152">
        <v>3.08</v>
      </c>
      <c r="T799" s="153" t="s">
        <v>18681</v>
      </c>
      <c r="U799" s="153" t="s">
        <v>18680</v>
      </c>
      <c r="V799" s="152">
        <v>2015</v>
      </c>
      <c r="W799" s="153" t="s">
        <v>18679</v>
      </c>
      <c r="AA799" s="153" t="s">
        <v>18772</v>
      </c>
      <c r="AB799" s="153" t="s">
        <v>18771</v>
      </c>
      <c r="AC799" s="153" t="s">
        <v>18676</v>
      </c>
      <c r="AD799" s="153" t="s">
        <v>18675</v>
      </c>
      <c r="AE799" s="153" t="s">
        <v>18674</v>
      </c>
      <c r="AF799" s="153" t="s">
        <v>18673</v>
      </c>
      <c r="AG799" s="152">
        <v>1E-3</v>
      </c>
      <c r="AH799" s="153" t="s">
        <v>12212</v>
      </c>
      <c r="AI799" s="152">
        <v>2015</v>
      </c>
      <c r="AJ799" s="151">
        <v>42004</v>
      </c>
      <c r="AK799" s="147"/>
      <c r="AL799" s="148">
        <f t="shared" si="12"/>
        <v>3.1671232876712327</v>
      </c>
    </row>
    <row r="800" spans="1:38" x14ac:dyDescent="0.25">
      <c r="A800" s="152">
        <v>726989</v>
      </c>
      <c r="B800" s="152">
        <v>194748</v>
      </c>
      <c r="C800" s="152">
        <v>160036</v>
      </c>
      <c r="D800" s="152">
        <v>52936</v>
      </c>
      <c r="E800" s="153" t="s">
        <v>18775</v>
      </c>
      <c r="F800" s="153" t="s">
        <v>18774</v>
      </c>
      <c r="G800" s="152">
        <v>153</v>
      </c>
      <c r="H800" s="153" t="s">
        <v>18687</v>
      </c>
      <c r="I800" s="154" t="s">
        <v>18695</v>
      </c>
      <c r="J800" s="153" t="s">
        <v>19588</v>
      </c>
      <c r="K800" s="152">
        <v>1</v>
      </c>
      <c r="L800" s="153" t="s">
        <v>18684</v>
      </c>
      <c r="M800" s="153" t="s">
        <v>509</v>
      </c>
      <c r="N800" s="153" t="s">
        <v>509</v>
      </c>
      <c r="O800" s="152">
        <v>1.5E-3</v>
      </c>
      <c r="P800" s="153" t="s">
        <v>18693</v>
      </c>
      <c r="Q800" s="153" t="s">
        <v>18692</v>
      </c>
      <c r="R800" s="153" t="s">
        <v>18673</v>
      </c>
      <c r="S800" s="152">
        <v>0.53480000000000005</v>
      </c>
      <c r="T800" s="153" t="s">
        <v>18681</v>
      </c>
      <c r="U800" s="153" t="s">
        <v>18680</v>
      </c>
      <c r="V800" s="152">
        <v>2015</v>
      </c>
      <c r="W800" s="153" t="s">
        <v>18679</v>
      </c>
      <c r="AA800" s="153" t="s">
        <v>18772</v>
      </c>
      <c r="AB800" s="153" t="s">
        <v>18771</v>
      </c>
      <c r="AC800" s="153" t="s">
        <v>18676</v>
      </c>
      <c r="AD800" s="153" t="s">
        <v>18675</v>
      </c>
      <c r="AE800" s="153" t="s">
        <v>18674</v>
      </c>
      <c r="AF800" s="153" t="s">
        <v>18673</v>
      </c>
      <c r="AG800" s="152">
        <v>8.9999999999999998E-4</v>
      </c>
      <c r="AH800" s="153" t="s">
        <v>12212</v>
      </c>
      <c r="AI800" s="152">
        <v>2015</v>
      </c>
      <c r="AJ800" s="151">
        <v>367</v>
      </c>
      <c r="AK800" s="147"/>
      <c r="AL800" s="148">
        <f t="shared" si="12"/>
        <v>117.24109589041096</v>
      </c>
    </row>
    <row r="801" spans="1:38" x14ac:dyDescent="0.25">
      <c r="A801" s="152">
        <v>727151</v>
      </c>
      <c r="B801" s="152">
        <v>186321</v>
      </c>
      <c r="C801" s="152">
        <v>153578</v>
      </c>
      <c r="D801" s="152">
        <v>52936</v>
      </c>
      <c r="E801" s="153" t="s">
        <v>18775</v>
      </c>
      <c r="F801" s="153" t="s">
        <v>18774</v>
      </c>
      <c r="G801" s="152">
        <v>119</v>
      </c>
      <c r="H801" s="153" t="s">
        <v>18687</v>
      </c>
      <c r="I801" s="154" t="s">
        <v>18695</v>
      </c>
      <c r="J801" s="153" t="s">
        <v>19370</v>
      </c>
      <c r="K801" s="152">
        <v>1</v>
      </c>
      <c r="L801" s="153" t="s">
        <v>19369</v>
      </c>
      <c r="M801" s="153" t="s">
        <v>509</v>
      </c>
      <c r="N801" s="153" t="s">
        <v>509</v>
      </c>
      <c r="O801" s="152">
        <v>1.5E-3</v>
      </c>
      <c r="P801" s="153" t="s">
        <v>18722</v>
      </c>
      <c r="Q801" s="153" t="s">
        <v>18721</v>
      </c>
      <c r="R801" s="153" t="s">
        <v>18673</v>
      </c>
      <c r="S801" s="152">
        <v>0.55379999999999996</v>
      </c>
      <c r="T801" s="153" t="s">
        <v>18681</v>
      </c>
      <c r="U801" s="153" t="s">
        <v>18680</v>
      </c>
      <c r="V801" s="152">
        <v>2015</v>
      </c>
      <c r="W801" s="153" t="s">
        <v>18679</v>
      </c>
      <c r="AA801" s="153" t="s">
        <v>18772</v>
      </c>
      <c r="AB801" s="153" t="s">
        <v>18771</v>
      </c>
      <c r="AC801" s="153" t="s">
        <v>18676</v>
      </c>
      <c r="AD801" s="153" t="s">
        <v>18675</v>
      </c>
      <c r="AE801" s="153" t="s">
        <v>18674</v>
      </c>
      <c r="AF801" s="153" t="s">
        <v>18673</v>
      </c>
      <c r="AG801" s="152">
        <v>5.9999999999999995E-4</v>
      </c>
      <c r="AH801" s="153" t="s">
        <v>12212</v>
      </c>
      <c r="AI801" s="152">
        <v>2015</v>
      </c>
      <c r="AJ801" s="151">
        <v>39484</v>
      </c>
      <c r="AK801" s="147"/>
      <c r="AL801" s="148">
        <f t="shared" si="12"/>
        <v>10.07123287671233</v>
      </c>
    </row>
    <row r="802" spans="1:38" x14ac:dyDescent="0.25">
      <c r="A802" s="152">
        <v>726975</v>
      </c>
      <c r="B802" s="152">
        <v>194751</v>
      </c>
      <c r="C802" s="152">
        <v>160039</v>
      </c>
      <c r="D802" s="152">
        <v>52936</v>
      </c>
      <c r="E802" s="153" t="s">
        <v>18775</v>
      </c>
      <c r="F802" s="153" t="s">
        <v>18774</v>
      </c>
      <c r="G802" s="152">
        <v>156</v>
      </c>
      <c r="H802" s="153" t="s">
        <v>18687</v>
      </c>
      <c r="I802" s="154" t="s">
        <v>18695</v>
      </c>
      <c r="J802" s="153" t="s">
        <v>19368</v>
      </c>
      <c r="K802" s="152">
        <v>1</v>
      </c>
      <c r="L802" s="153" t="s">
        <v>19367</v>
      </c>
      <c r="M802" s="153" t="s">
        <v>509</v>
      </c>
      <c r="N802" s="153" t="s">
        <v>509</v>
      </c>
      <c r="O802" s="152">
        <v>1.5E-3</v>
      </c>
      <c r="P802" s="153" t="s">
        <v>18693</v>
      </c>
      <c r="Q802" s="153" t="s">
        <v>18692</v>
      </c>
      <c r="R802" s="153" t="s">
        <v>18673</v>
      </c>
      <c r="S802" s="152">
        <v>3.63</v>
      </c>
      <c r="T802" s="153" t="s">
        <v>18681</v>
      </c>
      <c r="U802" s="153" t="s">
        <v>18680</v>
      </c>
      <c r="V802" s="152">
        <v>2015</v>
      </c>
      <c r="W802" s="153" t="s">
        <v>18679</v>
      </c>
      <c r="AA802" s="153" t="s">
        <v>18772</v>
      </c>
      <c r="AB802" s="153" t="s">
        <v>18771</v>
      </c>
      <c r="AC802" s="153" t="s">
        <v>18676</v>
      </c>
      <c r="AD802" s="153" t="s">
        <v>18675</v>
      </c>
      <c r="AE802" s="153" t="s">
        <v>18674</v>
      </c>
      <c r="AF802" s="153" t="s">
        <v>18673</v>
      </c>
      <c r="AG802" s="152">
        <v>5.9999999999999995E-4</v>
      </c>
      <c r="AH802" s="153" t="s">
        <v>12212</v>
      </c>
      <c r="AI802" s="152">
        <v>2015</v>
      </c>
      <c r="AJ802" s="151">
        <v>41518</v>
      </c>
      <c r="AK802" s="147"/>
      <c r="AL802" s="148">
        <f t="shared" si="12"/>
        <v>4.4986301369863018</v>
      </c>
    </row>
    <row r="803" spans="1:38" x14ac:dyDescent="0.25">
      <c r="A803" s="152">
        <v>727053</v>
      </c>
      <c r="B803" s="152">
        <v>194747</v>
      </c>
      <c r="C803" s="152">
        <v>160035</v>
      </c>
      <c r="D803" s="152">
        <v>52936</v>
      </c>
      <c r="E803" s="153" t="s">
        <v>18775</v>
      </c>
      <c r="F803" s="153" t="s">
        <v>18774</v>
      </c>
      <c r="G803" s="152">
        <v>152</v>
      </c>
      <c r="H803" s="153" t="s">
        <v>18687</v>
      </c>
      <c r="I803" s="154" t="s">
        <v>18695</v>
      </c>
      <c r="J803" s="153" t="s">
        <v>19142</v>
      </c>
      <c r="K803" s="152">
        <v>1</v>
      </c>
      <c r="L803" s="153" t="s">
        <v>18684</v>
      </c>
      <c r="M803" s="153" t="s">
        <v>509</v>
      </c>
      <c r="N803" s="153" t="s">
        <v>509</v>
      </c>
      <c r="O803" s="152">
        <v>1.5E-3</v>
      </c>
      <c r="P803" s="153" t="s">
        <v>18693</v>
      </c>
      <c r="Q803" s="153" t="s">
        <v>18692</v>
      </c>
      <c r="R803" s="153" t="s">
        <v>18673</v>
      </c>
      <c r="S803" s="152">
        <v>0.1167</v>
      </c>
      <c r="T803" s="153" t="s">
        <v>18681</v>
      </c>
      <c r="U803" s="153" t="s">
        <v>18680</v>
      </c>
      <c r="V803" s="152">
        <v>2015</v>
      </c>
      <c r="W803" s="153" t="s">
        <v>18679</v>
      </c>
      <c r="AA803" s="153" t="s">
        <v>18772</v>
      </c>
      <c r="AB803" s="153" t="s">
        <v>18771</v>
      </c>
      <c r="AC803" s="153" t="s">
        <v>18676</v>
      </c>
      <c r="AD803" s="153" t="s">
        <v>18675</v>
      </c>
      <c r="AE803" s="153" t="s">
        <v>18674</v>
      </c>
      <c r="AF803" s="153" t="s">
        <v>18673</v>
      </c>
      <c r="AG803" s="152">
        <v>2.9999999999999997E-4</v>
      </c>
      <c r="AH803" s="153" t="s">
        <v>12212</v>
      </c>
      <c r="AI803" s="152">
        <v>2015</v>
      </c>
      <c r="AJ803" s="151">
        <v>41653</v>
      </c>
      <c r="AK803" s="147"/>
      <c r="AL803" s="148">
        <f t="shared" si="12"/>
        <v>4.1287671232876715</v>
      </c>
    </row>
    <row r="804" spans="1:38" x14ac:dyDescent="0.25">
      <c r="A804" s="152">
        <v>727111</v>
      </c>
      <c r="B804" s="152">
        <v>190631</v>
      </c>
      <c r="C804" s="152">
        <v>156964</v>
      </c>
      <c r="D804" s="152">
        <v>52936</v>
      </c>
      <c r="E804" s="153" t="s">
        <v>18775</v>
      </c>
      <c r="F804" s="153" t="s">
        <v>18774</v>
      </c>
      <c r="G804" s="152">
        <v>133</v>
      </c>
      <c r="H804" s="153" t="s">
        <v>18687</v>
      </c>
      <c r="I804" s="154" t="s">
        <v>18695</v>
      </c>
      <c r="J804" s="153" t="s">
        <v>18780</v>
      </c>
      <c r="K804" s="152">
        <v>1</v>
      </c>
      <c r="L804" s="153" t="s">
        <v>18779</v>
      </c>
      <c r="M804" s="153" t="s">
        <v>509</v>
      </c>
      <c r="N804" s="153" t="s">
        <v>509</v>
      </c>
      <c r="O804" s="152">
        <v>1.5E-3</v>
      </c>
      <c r="P804" s="153" t="s">
        <v>18693</v>
      </c>
      <c r="Q804" s="153" t="s">
        <v>18692</v>
      </c>
      <c r="R804" s="153" t="s">
        <v>18673</v>
      </c>
      <c r="S804" s="152">
        <v>0</v>
      </c>
      <c r="T804" s="153" t="s">
        <v>18681</v>
      </c>
      <c r="U804" s="153" t="s">
        <v>18680</v>
      </c>
      <c r="V804" s="152">
        <v>2015</v>
      </c>
      <c r="W804" s="153" t="s">
        <v>18679</v>
      </c>
      <c r="AA804" s="153" t="s">
        <v>18772</v>
      </c>
      <c r="AB804" s="153" t="s">
        <v>18771</v>
      </c>
      <c r="AC804" s="153" t="s">
        <v>18676</v>
      </c>
      <c r="AD804" s="153" t="s">
        <v>18675</v>
      </c>
      <c r="AE804" s="153" t="s">
        <v>18674</v>
      </c>
      <c r="AF804" s="153" t="s">
        <v>18673</v>
      </c>
      <c r="AG804" s="152">
        <v>0</v>
      </c>
      <c r="AH804" s="153" t="s">
        <v>12212</v>
      </c>
      <c r="AI804" s="152">
        <v>2015</v>
      </c>
      <c r="AJ804" s="151">
        <v>40538</v>
      </c>
      <c r="AK804" s="147"/>
      <c r="AL804" s="148">
        <f t="shared" si="12"/>
        <v>7.183561643835616</v>
      </c>
    </row>
    <row r="805" spans="1:38" x14ac:dyDescent="0.25">
      <c r="A805" s="152">
        <v>727038</v>
      </c>
      <c r="B805" s="152">
        <v>196862</v>
      </c>
      <c r="C805" s="152">
        <v>161823</v>
      </c>
      <c r="D805" s="152">
        <v>52936</v>
      </c>
      <c r="E805" s="153" t="s">
        <v>18775</v>
      </c>
      <c r="F805" s="153" t="s">
        <v>18774</v>
      </c>
      <c r="G805" s="152">
        <v>173</v>
      </c>
      <c r="H805" s="153" t="s">
        <v>18687</v>
      </c>
      <c r="I805" s="154" t="s">
        <v>18695</v>
      </c>
      <c r="J805" s="153" t="s">
        <v>18777</v>
      </c>
      <c r="K805" s="152">
        <v>1</v>
      </c>
      <c r="L805" s="153" t="s">
        <v>18776</v>
      </c>
      <c r="M805" s="153" t="s">
        <v>509</v>
      </c>
      <c r="N805" s="153" t="s">
        <v>509</v>
      </c>
      <c r="O805" s="152">
        <v>1.5E-3</v>
      </c>
      <c r="P805" s="153" t="s">
        <v>18693</v>
      </c>
      <c r="Q805" s="153" t="s">
        <v>18692</v>
      </c>
      <c r="R805" s="153" t="s">
        <v>18673</v>
      </c>
      <c r="S805" s="152">
        <v>0</v>
      </c>
      <c r="T805" s="153" t="s">
        <v>18681</v>
      </c>
      <c r="U805" s="153" t="s">
        <v>18680</v>
      </c>
      <c r="V805" s="152">
        <v>2015</v>
      </c>
      <c r="W805" s="153" t="s">
        <v>18679</v>
      </c>
      <c r="AA805" s="153" t="s">
        <v>18772</v>
      </c>
      <c r="AB805" s="153" t="s">
        <v>18771</v>
      </c>
      <c r="AC805" s="153" t="s">
        <v>18676</v>
      </c>
      <c r="AD805" s="153" t="s">
        <v>18675</v>
      </c>
      <c r="AE805" s="153" t="s">
        <v>18674</v>
      </c>
      <c r="AF805" s="153" t="s">
        <v>18673</v>
      </c>
      <c r="AG805" s="152">
        <v>0</v>
      </c>
      <c r="AH805" s="153" t="s">
        <v>12212</v>
      </c>
      <c r="AI805" s="152">
        <v>2015</v>
      </c>
      <c r="AJ805" s="151">
        <v>42339</v>
      </c>
      <c r="AK805" s="147"/>
      <c r="AL805" s="148">
        <f t="shared" si="12"/>
        <v>2.2493150684931509</v>
      </c>
    </row>
    <row r="806" spans="1:38" x14ac:dyDescent="0.25">
      <c r="A806" s="152">
        <v>727058</v>
      </c>
      <c r="B806" s="152">
        <v>194746</v>
      </c>
      <c r="C806" s="152">
        <v>160034</v>
      </c>
      <c r="D806" s="152">
        <v>52936</v>
      </c>
      <c r="E806" s="153" t="s">
        <v>18775</v>
      </c>
      <c r="F806" s="153" t="s">
        <v>18774</v>
      </c>
      <c r="G806" s="152">
        <v>151</v>
      </c>
      <c r="H806" s="153" t="s">
        <v>18687</v>
      </c>
      <c r="I806" s="154" t="s">
        <v>18695</v>
      </c>
      <c r="J806" s="153" t="s">
        <v>18773</v>
      </c>
      <c r="K806" s="152">
        <v>1</v>
      </c>
      <c r="L806" s="153" t="s">
        <v>18684</v>
      </c>
      <c r="M806" s="153" t="s">
        <v>509</v>
      </c>
      <c r="N806" s="153" t="s">
        <v>509</v>
      </c>
      <c r="O806" s="152">
        <v>1.5E-3</v>
      </c>
      <c r="P806" s="153" t="s">
        <v>18693</v>
      </c>
      <c r="Q806" s="153" t="s">
        <v>18692</v>
      </c>
      <c r="R806" s="153" t="s">
        <v>18673</v>
      </c>
      <c r="S806" s="152">
        <v>0.90949999999999998</v>
      </c>
      <c r="T806" s="153" t="s">
        <v>18681</v>
      </c>
      <c r="U806" s="153" t="s">
        <v>18680</v>
      </c>
      <c r="V806" s="152">
        <v>2015</v>
      </c>
      <c r="W806" s="153" t="s">
        <v>18679</v>
      </c>
      <c r="AA806" s="153" t="s">
        <v>18772</v>
      </c>
      <c r="AB806" s="153" t="s">
        <v>18771</v>
      </c>
      <c r="AC806" s="153" t="s">
        <v>18676</v>
      </c>
      <c r="AD806" s="153" t="s">
        <v>18675</v>
      </c>
      <c r="AE806" s="153" t="s">
        <v>18674</v>
      </c>
      <c r="AF806" s="153" t="s">
        <v>18673</v>
      </c>
      <c r="AG806" s="152">
        <v>0</v>
      </c>
      <c r="AH806" s="153" t="s">
        <v>12212</v>
      </c>
      <c r="AI806" s="152">
        <v>2015</v>
      </c>
      <c r="AJ806" s="151">
        <v>41530</v>
      </c>
      <c r="AK806" s="147"/>
      <c r="AL806" s="148">
        <f t="shared" si="12"/>
        <v>4.4657534246575343</v>
      </c>
    </row>
    <row r="807" spans="1:38" x14ac:dyDescent="0.25">
      <c r="A807" s="152">
        <v>719210</v>
      </c>
      <c r="B807" s="152">
        <v>192544</v>
      </c>
      <c r="C807" s="152">
        <v>158344</v>
      </c>
      <c r="D807" s="152">
        <v>280235</v>
      </c>
      <c r="E807" s="153" t="s">
        <v>19072</v>
      </c>
      <c r="F807" s="153" t="s">
        <v>19071</v>
      </c>
      <c r="G807" s="152">
        <v>15</v>
      </c>
      <c r="H807" s="153" t="s">
        <v>18687</v>
      </c>
      <c r="I807" s="154" t="s">
        <v>18695</v>
      </c>
      <c r="J807" s="153" t="s">
        <v>19804</v>
      </c>
      <c r="K807" s="152">
        <v>1</v>
      </c>
      <c r="L807" s="153" t="s">
        <v>18694</v>
      </c>
      <c r="M807" s="153" t="s">
        <v>509</v>
      </c>
      <c r="N807" s="153" t="s">
        <v>509</v>
      </c>
      <c r="O807" s="152">
        <v>1.5E-3</v>
      </c>
      <c r="P807" s="153" t="s">
        <v>18693</v>
      </c>
      <c r="Q807" s="153" t="s">
        <v>18692</v>
      </c>
      <c r="R807" s="153" t="s">
        <v>18673</v>
      </c>
      <c r="S807" s="152">
        <v>9.4600000000000004E-2</v>
      </c>
      <c r="T807" s="153" t="s">
        <v>18681</v>
      </c>
      <c r="U807" s="153" t="s">
        <v>18680</v>
      </c>
      <c r="V807" s="152">
        <v>2014</v>
      </c>
      <c r="W807" s="153" t="s">
        <v>18679</v>
      </c>
      <c r="AA807" s="153" t="s">
        <v>19068</v>
      </c>
      <c r="AB807" s="153" t="s">
        <v>19067</v>
      </c>
      <c r="AC807" s="153" t="s">
        <v>18676</v>
      </c>
      <c r="AD807" s="153" t="s">
        <v>18675</v>
      </c>
      <c r="AE807" s="153" t="s">
        <v>18674</v>
      </c>
      <c r="AF807" s="153" t="s">
        <v>18673</v>
      </c>
      <c r="AG807" s="152">
        <v>2E-3</v>
      </c>
      <c r="AH807" s="153" t="s">
        <v>12212</v>
      </c>
      <c r="AI807" s="152">
        <v>2014</v>
      </c>
      <c r="AJ807" s="151">
        <v>40799</v>
      </c>
      <c r="AK807" s="147"/>
      <c r="AL807" s="148">
        <f t="shared" si="12"/>
        <v>6.4684931506849317</v>
      </c>
    </row>
    <row r="808" spans="1:38" x14ac:dyDescent="0.25">
      <c r="A808" s="152">
        <v>719197</v>
      </c>
      <c r="B808" s="152">
        <v>157413</v>
      </c>
      <c r="C808" s="152">
        <v>132963</v>
      </c>
      <c r="D808" s="152">
        <v>280235</v>
      </c>
      <c r="E808" s="153" t="s">
        <v>19072</v>
      </c>
      <c r="F808" s="153" t="s">
        <v>19071</v>
      </c>
      <c r="G808" s="152">
        <v>6</v>
      </c>
      <c r="H808" s="153" t="s">
        <v>18687</v>
      </c>
      <c r="I808" s="154" t="s">
        <v>18695</v>
      </c>
      <c r="J808" s="153" t="s">
        <v>19653</v>
      </c>
      <c r="K808" s="152">
        <v>1</v>
      </c>
      <c r="L808" s="153" t="s">
        <v>19652</v>
      </c>
      <c r="M808" s="153" t="s">
        <v>509</v>
      </c>
      <c r="N808" s="153" t="s">
        <v>509</v>
      </c>
      <c r="O808" s="152">
        <v>1.5E-3</v>
      </c>
      <c r="P808" s="153" t="s">
        <v>18745</v>
      </c>
      <c r="Q808" s="153" t="s">
        <v>18744</v>
      </c>
      <c r="R808" s="153" t="s">
        <v>18673</v>
      </c>
      <c r="S808" s="152">
        <v>4.4999999999999998E-2</v>
      </c>
      <c r="T808" s="153" t="s">
        <v>18681</v>
      </c>
      <c r="U808" s="153" t="s">
        <v>18680</v>
      </c>
      <c r="V808" s="152">
        <v>2014</v>
      </c>
      <c r="W808" s="153" t="s">
        <v>18679</v>
      </c>
      <c r="AA808" s="153" t="s">
        <v>19068</v>
      </c>
      <c r="AB808" s="153" t="s">
        <v>19067</v>
      </c>
      <c r="AC808" s="153" t="s">
        <v>18676</v>
      </c>
      <c r="AD808" s="153" t="s">
        <v>18675</v>
      </c>
      <c r="AE808" s="153" t="s">
        <v>18674</v>
      </c>
      <c r="AF808" s="153" t="s">
        <v>18673</v>
      </c>
      <c r="AG808" s="152">
        <v>1E-3</v>
      </c>
      <c r="AH808" s="153" t="s">
        <v>12212</v>
      </c>
      <c r="AI808" s="152">
        <v>2014</v>
      </c>
      <c r="AJ808" s="151">
        <v>30682</v>
      </c>
      <c r="AK808" s="147"/>
      <c r="AL808" s="148">
        <f t="shared" si="12"/>
        <v>34.186301369863017</v>
      </c>
    </row>
    <row r="809" spans="1:38" x14ac:dyDescent="0.25">
      <c r="A809" s="152">
        <v>719218</v>
      </c>
      <c r="B809" s="152">
        <v>157415</v>
      </c>
      <c r="C809" s="152">
        <v>132968</v>
      </c>
      <c r="D809" s="152">
        <v>280235</v>
      </c>
      <c r="E809" s="153" t="s">
        <v>19072</v>
      </c>
      <c r="F809" s="153" t="s">
        <v>19071</v>
      </c>
      <c r="G809" s="152">
        <v>12</v>
      </c>
      <c r="H809" s="153" t="s">
        <v>18687</v>
      </c>
      <c r="I809" s="154" t="s">
        <v>18695</v>
      </c>
      <c r="J809" s="153" t="s">
        <v>19342</v>
      </c>
      <c r="K809" s="152">
        <v>1</v>
      </c>
      <c r="L809" s="153" t="s">
        <v>19341</v>
      </c>
      <c r="M809" s="153" t="s">
        <v>509</v>
      </c>
      <c r="N809" s="153" t="s">
        <v>509</v>
      </c>
      <c r="O809" s="152">
        <v>1.5E-3</v>
      </c>
      <c r="P809" s="153" t="s">
        <v>18722</v>
      </c>
      <c r="Q809" s="153" t="s">
        <v>18721</v>
      </c>
      <c r="R809" s="153" t="s">
        <v>18673</v>
      </c>
      <c r="S809" s="152">
        <v>0.16300000000000001</v>
      </c>
      <c r="T809" s="153" t="s">
        <v>18681</v>
      </c>
      <c r="U809" s="153" t="s">
        <v>18680</v>
      </c>
      <c r="V809" s="152">
        <v>2014</v>
      </c>
      <c r="W809" s="153" t="s">
        <v>18679</v>
      </c>
      <c r="AA809" s="153" t="s">
        <v>19068</v>
      </c>
      <c r="AB809" s="153" t="s">
        <v>19067</v>
      </c>
      <c r="AC809" s="153" t="s">
        <v>18676</v>
      </c>
      <c r="AD809" s="153" t="s">
        <v>18675</v>
      </c>
      <c r="AE809" s="153" t="s">
        <v>18674</v>
      </c>
      <c r="AF809" s="153" t="s">
        <v>18673</v>
      </c>
      <c r="AG809" s="152">
        <v>5.0000000000000001E-4</v>
      </c>
      <c r="AH809" s="153" t="s">
        <v>12212</v>
      </c>
      <c r="AI809" s="152">
        <v>2014</v>
      </c>
      <c r="AJ809" s="151">
        <v>38412</v>
      </c>
      <c r="AK809" s="147"/>
      <c r="AL809" s="148">
        <f t="shared" si="12"/>
        <v>13.008219178082191</v>
      </c>
    </row>
    <row r="810" spans="1:38" x14ac:dyDescent="0.25">
      <c r="A810" s="152">
        <v>719193</v>
      </c>
      <c r="B810" s="152">
        <v>157414</v>
      </c>
      <c r="C810" s="152">
        <v>132964</v>
      </c>
      <c r="D810" s="152">
        <v>280235</v>
      </c>
      <c r="E810" s="153" t="s">
        <v>19072</v>
      </c>
      <c r="F810" s="153" t="s">
        <v>19071</v>
      </c>
      <c r="G810" s="152">
        <v>7</v>
      </c>
      <c r="H810" s="153" t="s">
        <v>18687</v>
      </c>
      <c r="I810" s="154" t="s">
        <v>18695</v>
      </c>
      <c r="J810" s="153" t="s">
        <v>19070</v>
      </c>
      <c r="K810" s="152">
        <v>1</v>
      </c>
      <c r="L810" s="153" t="s">
        <v>19069</v>
      </c>
      <c r="M810" s="153" t="s">
        <v>509</v>
      </c>
      <c r="N810" s="153" t="s">
        <v>509</v>
      </c>
      <c r="O810" s="152">
        <v>1.5E-3</v>
      </c>
      <c r="P810" s="153" t="s">
        <v>18722</v>
      </c>
      <c r="Q810" s="153" t="s">
        <v>18721</v>
      </c>
      <c r="R810" s="153" t="s">
        <v>18673</v>
      </c>
      <c r="S810" s="152">
        <v>5.1999999999999998E-2</v>
      </c>
      <c r="T810" s="153" t="s">
        <v>18681</v>
      </c>
      <c r="U810" s="153" t="s">
        <v>18680</v>
      </c>
      <c r="V810" s="152">
        <v>2014</v>
      </c>
      <c r="W810" s="153" t="s">
        <v>18679</v>
      </c>
      <c r="AA810" s="153" t="s">
        <v>19068</v>
      </c>
      <c r="AB810" s="153" t="s">
        <v>19067</v>
      </c>
      <c r="AC810" s="153" t="s">
        <v>18676</v>
      </c>
      <c r="AD810" s="153" t="s">
        <v>18675</v>
      </c>
      <c r="AE810" s="153" t="s">
        <v>18674</v>
      </c>
      <c r="AF810" s="153" t="s">
        <v>18673</v>
      </c>
      <c r="AG810" s="152">
        <v>2.0000000000000001E-4</v>
      </c>
      <c r="AH810" s="153" t="s">
        <v>12212</v>
      </c>
      <c r="AI810" s="152">
        <v>2014</v>
      </c>
      <c r="AJ810" s="151">
        <v>36831</v>
      </c>
      <c r="AK810" s="147"/>
      <c r="AL810" s="148">
        <f t="shared" si="12"/>
        <v>17.339726027397262</v>
      </c>
    </row>
    <row r="811" spans="1:38" x14ac:dyDescent="0.25">
      <c r="A811" s="152">
        <v>739392</v>
      </c>
      <c r="B811" s="152">
        <v>159207</v>
      </c>
      <c r="C811" s="152">
        <v>133330</v>
      </c>
      <c r="D811" s="152">
        <v>265259</v>
      </c>
      <c r="E811" s="153" t="s">
        <v>19419</v>
      </c>
      <c r="F811" s="153" t="s">
        <v>19418</v>
      </c>
      <c r="G811" s="152">
        <v>4</v>
      </c>
      <c r="H811" s="153" t="s">
        <v>18687</v>
      </c>
      <c r="I811" s="154" t="s">
        <v>18760</v>
      </c>
      <c r="J811" s="153" t="s">
        <v>20200</v>
      </c>
      <c r="K811" s="152">
        <v>1</v>
      </c>
      <c r="L811" s="153" t="s">
        <v>20199</v>
      </c>
      <c r="M811" s="153" t="s">
        <v>509</v>
      </c>
      <c r="N811" s="153" t="s">
        <v>509</v>
      </c>
      <c r="O811" s="152">
        <v>1.5E-3</v>
      </c>
      <c r="P811" s="153" t="s">
        <v>18693</v>
      </c>
      <c r="Q811" s="153" t="s">
        <v>18692</v>
      </c>
      <c r="R811" s="153" t="s">
        <v>18673</v>
      </c>
      <c r="S811" s="152">
        <v>0.11</v>
      </c>
      <c r="T811" s="153" t="s">
        <v>18681</v>
      </c>
      <c r="U811" s="153" t="s">
        <v>18680</v>
      </c>
      <c r="V811" s="152">
        <v>2015</v>
      </c>
      <c r="W811" s="153" t="s">
        <v>18679</v>
      </c>
      <c r="AA811" s="153" t="s">
        <v>19036</v>
      </c>
      <c r="AB811" s="153" t="s">
        <v>19035</v>
      </c>
      <c r="AC811" s="153" t="s">
        <v>18676</v>
      </c>
      <c r="AD811" s="153" t="s">
        <v>18675</v>
      </c>
      <c r="AE811" s="153" t="s">
        <v>18674</v>
      </c>
      <c r="AF811" s="153" t="s">
        <v>18673</v>
      </c>
      <c r="AG811" s="152">
        <v>2.3E-3</v>
      </c>
      <c r="AH811" s="153" t="s">
        <v>12212</v>
      </c>
      <c r="AI811" s="152">
        <v>2015</v>
      </c>
      <c r="AJ811" s="151">
        <v>32509</v>
      </c>
      <c r="AK811" s="147"/>
      <c r="AL811" s="148">
        <f t="shared" si="12"/>
        <v>29.18082191780822</v>
      </c>
    </row>
    <row r="812" spans="1:38" x14ac:dyDescent="0.25">
      <c r="A812" s="152">
        <v>687353</v>
      </c>
      <c r="B812" s="152">
        <v>160208</v>
      </c>
      <c r="C812" s="152">
        <v>133636</v>
      </c>
      <c r="D812" s="152">
        <v>272298</v>
      </c>
      <c r="E812" s="153" t="s">
        <v>19197</v>
      </c>
      <c r="F812" s="153" t="s">
        <v>19196</v>
      </c>
      <c r="G812" s="152">
        <v>27</v>
      </c>
      <c r="H812" s="153" t="s">
        <v>18687</v>
      </c>
      <c r="I812" s="154" t="s">
        <v>18695</v>
      </c>
      <c r="J812" s="153" t="s">
        <v>19195</v>
      </c>
      <c r="K812" s="152">
        <v>1</v>
      </c>
      <c r="L812" s="153" t="s">
        <v>19194</v>
      </c>
      <c r="M812" s="153" t="s">
        <v>509</v>
      </c>
      <c r="N812" s="153" t="s">
        <v>509</v>
      </c>
      <c r="O812" s="152">
        <v>1.5E-3</v>
      </c>
      <c r="P812" s="153" t="s">
        <v>18693</v>
      </c>
      <c r="Q812" s="153" t="s">
        <v>18692</v>
      </c>
      <c r="R812" s="153" t="s">
        <v>18673</v>
      </c>
      <c r="S812" s="152">
        <v>1.4999999999999999E-2</v>
      </c>
      <c r="T812" s="153" t="s">
        <v>18681</v>
      </c>
      <c r="U812" s="153" t="s">
        <v>18680</v>
      </c>
      <c r="V812" s="152">
        <v>2013</v>
      </c>
      <c r="W812" s="153" t="s">
        <v>18679</v>
      </c>
      <c r="AA812" s="153" t="s">
        <v>19193</v>
      </c>
      <c r="AB812" s="153" t="s">
        <v>19192</v>
      </c>
      <c r="AC812" s="153" t="s">
        <v>18676</v>
      </c>
      <c r="AD812" s="153" t="s">
        <v>18675</v>
      </c>
      <c r="AE812" s="153" t="s">
        <v>18674</v>
      </c>
      <c r="AF812" s="153" t="s">
        <v>18673</v>
      </c>
      <c r="AG812" s="152">
        <v>2.9999999999999997E-4</v>
      </c>
      <c r="AH812" s="153" t="s">
        <v>12212</v>
      </c>
      <c r="AI812" s="152">
        <v>2013</v>
      </c>
      <c r="AJ812" s="151">
        <v>29221</v>
      </c>
      <c r="AK812" s="147"/>
      <c r="AL812" s="148">
        <f t="shared" si="12"/>
        <v>38.18904109589041</v>
      </c>
    </row>
    <row r="813" spans="1:38" x14ac:dyDescent="0.25">
      <c r="A813" s="152">
        <v>739523</v>
      </c>
      <c r="B813" s="152">
        <v>157866</v>
      </c>
      <c r="C813" s="152">
        <v>135330</v>
      </c>
      <c r="D813" s="152">
        <v>53341</v>
      </c>
      <c r="E813" s="153" t="s">
        <v>19416</v>
      </c>
      <c r="F813" s="153" t="s">
        <v>19415</v>
      </c>
      <c r="G813" s="152">
        <v>4</v>
      </c>
      <c r="H813" s="153" t="s">
        <v>18687</v>
      </c>
      <c r="I813" s="154" t="s">
        <v>18695</v>
      </c>
      <c r="J813" s="153" t="s">
        <v>19529</v>
      </c>
      <c r="K813" s="152">
        <v>1</v>
      </c>
      <c r="L813" s="153" t="s">
        <v>509</v>
      </c>
      <c r="M813" s="153" t="s">
        <v>509</v>
      </c>
      <c r="N813" s="153" t="s">
        <v>509</v>
      </c>
      <c r="O813" s="152">
        <v>1.5E-3</v>
      </c>
      <c r="P813" s="153" t="s">
        <v>18693</v>
      </c>
      <c r="Q813" s="153" t="s">
        <v>18692</v>
      </c>
      <c r="R813" s="153" t="s">
        <v>18673</v>
      </c>
      <c r="S813" s="152">
        <v>3.5700000000000003E-2</v>
      </c>
      <c r="T813" s="153" t="s">
        <v>18681</v>
      </c>
      <c r="U813" s="153" t="s">
        <v>18680</v>
      </c>
      <c r="V813" s="152">
        <v>2015</v>
      </c>
      <c r="W813" s="153" t="s">
        <v>18679</v>
      </c>
      <c r="AA813" s="153" t="s">
        <v>19036</v>
      </c>
      <c r="AB813" s="153" t="s">
        <v>19035</v>
      </c>
      <c r="AC813" s="153" t="s">
        <v>18676</v>
      </c>
      <c r="AD813" s="153" t="s">
        <v>18675</v>
      </c>
      <c r="AE813" s="153" t="s">
        <v>18674</v>
      </c>
      <c r="AF813" s="153" t="s">
        <v>18673</v>
      </c>
      <c r="AG813" s="152">
        <v>8.0000000000000004E-4</v>
      </c>
      <c r="AH813" s="153" t="s">
        <v>12212</v>
      </c>
      <c r="AI813" s="152">
        <v>2015</v>
      </c>
      <c r="AJ813" s="151">
        <v>27395</v>
      </c>
      <c r="AK813" s="147"/>
      <c r="AL813" s="148">
        <f t="shared" si="12"/>
        <v>43.19178082191781</v>
      </c>
    </row>
    <row r="814" spans="1:38" x14ac:dyDescent="0.25">
      <c r="A814" s="152">
        <v>739460</v>
      </c>
      <c r="B814" s="152">
        <v>188593</v>
      </c>
      <c r="C814" s="152">
        <v>155476</v>
      </c>
      <c r="D814" s="152">
        <v>280500</v>
      </c>
      <c r="E814" s="153" t="s">
        <v>19040</v>
      </c>
      <c r="F814" s="153" t="s">
        <v>19039</v>
      </c>
      <c r="G814" s="152">
        <v>16</v>
      </c>
      <c r="H814" s="153" t="s">
        <v>18687</v>
      </c>
      <c r="I814" s="154" t="s">
        <v>18695</v>
      </c>
      <c r="J814" s="153" t="s">
        <v>20288</v>
      </c>
      <c r="K814" s="152">
        <v>1</v>
      </c>
      <c r="L814" s="153" t="s">
        <v>19037</v>
      </c>
      <c r="M814" s="153" t="s">
        <v>509</v>
      </c>
      <c r="N814" s="153" t="s">
        <v>509</v>
      </c>
      <c r="O814" s="152">
        <v>1.5E-3</v>
      </c>
      <c r="P814" s="153" t="s">
        <v>18745</v>
      </c>
      <c r="Q814" s="153" t="s">
        <v>18744</v>
      </c>
      <c r="R814" s="153" t="s">
        <v>18673</v>
      </c>
      <c r="S814" s="152">
        <v>0.12</v>
      </c>
      <c r="T814" s="153" t="s">
        <v>18681</v>
      </c>
      <c r="U814" s="153" t="s">
        <v>18680</v>
      </c>
      <c r="V814" s="152">
        <v>2015</v>
      </c>
      <c r="W814" s="153" t="s">
        <v>18679</v>
      </c>
      <c r="AA814" s="153" t="s">
        <v>19036</v>
      </c>
      <c r="AB814" s="153" t="s">
        <v>19035</v>
      </c>
      <c r="AC814" s="153" t="s">
        <v>18676</v>
      </c>
      <c r="AD814" s="153" t="s">
        <v>18675</v>
      </c>
      <c r="AE814" s="153" t="s">
        <v>18674</v>
      </c>
      <c r="AF814" s="153" t="s">
        <v>18673</v>
      </c>
      <c r="AG814" s="152">
        <v>2.5999999999999999E-3</v>
      </c>
      <c r="AH814" s="153" t="s">
        <v>12212</v>
      </c>
      <c r="AI814" s="152">
        <v>2015</v>
      </c>
      <c r="AJ814" s="151">
        <v>37987</v>
      </c>
      <c r="AK814" s="147"/>
      <c r="AL814" s="148">
        <f t="shared" si="12"/>
        <v>14.172602739726027</v>
      </c>
    </row>
    <row r="815" spans="1:38" x14ac:dyDescent="0.25">
      <c r="A815" s="152">
        <v>739436</v>
      </c>
      <c r="B815" s="152">
        <v>197030</v>
      </c>
      <c r="C815" s="152">
        <v>161970</v>
      </c>
      <c r="D815" s="152">
        <v>280500</v>
      </c>
      <c r="E815" s="153" t="s">
        <v>19040</v>
      </c>
      <c r="F815" s="153" t="s">
        <v>19039</v>
      </c>
      <c r="G815" s="152">
        <v>24</v>
      </c>
      <c r="H815" s="153" t="s">
        <v>18687</v>
      </c>
      <c r="I815" s="154" t="s">
        <v>18695</v>
      </c>
      <c r="J815" s="153" t="s">
        <v>19855</v>
      </c>
      <c r="K815" s="152">
        <v>1</v>
      </c>
      <c r="L815" s="153" t="s">
        <v>18824</v>
      </c>
      <c r="M815" s="153" t="s">
        <v>509</v>
      </c>
      <c r="N815" s="153" t="s">
        <v>509</v>
      </c>
      <c r="O815" s="152">
        <v>1.5E-3</v>
      </c>
      <c r="P815" s="153" t="s">
        <v>18745</v>
      </c>
      <c r="Q815" s="153" t="s">
        <v>18744</v>
      </c>
      <c r="R815" s="153" t="s">
        <v>18673</v>
      </c>
      <c r="S815" s="152">
        <v>6.4000000000000001E-2</v>
      </c>
      <c r="T815" s="153" t="s">
        <v>18681</v>
      </c>
      <c r="U815" s="153" t="s">
        <v>18680</v>
      </c>
      <c r="V815" s="152">
        <v>2015</v>
      </c>
      <c r="W815" s="153" t="s">
        <v>18679</v>
      </c>
      <c r="AA815" s="153" t="s">
        <v>19036</v>
      </c>
      <c r="AB815" s="153" t="s">
        <v>19035</v>
      </c>
      <c r="AC815" s="153" t="s">
        <v>18676</v>
      </c>
      <c r="AD815" s="153" t="s">
        <v>18675</v>
      </c>
      <c r="AE815" s="153" t="s">
        <v>18674</v>
      </c>
      <c r="AF815" s="153" t="s">
        <v>18673</v>
      </c>
      <c r="AG815" s="152">
        <v>1.4E-3</v>
      </c>
      <c r="AH815" s="153" t="s">
        <v>12212</v>
      </c>
      <c r="AI815" s="152">
        <v>2015</v>
      </c>
      <c r="AJ815" s="151">
        <v>32874</v>
      </c>
      <c r="AK815" s="147"/>
      <c r="AL815" s="148">
        <f t="shared" si="12"/>
        <v>28.18082191780822</v>
      </c>
    </row>
    <row r="816" spans="1:38" x14ac:dyDescent="0.25">
      <c r="A816" s="152">
        <v>739465</v>
      </c>
      <c r="B816" s="152">
        <v>188592</v>
      </c>
      <c r="C816" s="152">
        <v>155475</v>
      </c>
      <c r="D816" s="152">
        <v>280500</v>
      </c>
      <c r="E816" s="153" t="s">
        <v>19040</v>
      </c>
      <c r="F816" s="153" t="s">
        <v>19039</v>
      </c>
      <c r="G816" s="152">
        <v>15</v>
      </c>
      <c r="H816" s="153" t="s">
        <v>18687</v>
      </c>
      <c r="I816" s="154" t="s">
        <v>18695</v>
      </c>
      <c r="J816" s="153" t="s">
        <v>19208</v>
      </c>
      <c r="K816" s="152">
        <v>1</v>
      </c>
      <c r="L816" s="153" t="s">
        <v>19037</v>
      </c>
      <c r="M816" s="153" t="s">
        <v>509</v>
      </c>
      <c r="N816" s="153" t="s">
        <v>509</v>
      </c>
      <c r="O816" s="152">
        <v>1.5E-3</v>
      </c>
      <c r="P816" s="153" t="s">
        <v>18745</v>
      </c>
      <c r="Q816" s="153" t="s">
        <v>18744</v>
      </c>
      <c r="R816" s="153" t="s">
        <v>18673</v>
      </c>
      <c r="S816" s="152">
        <v>0.02</v>
      </c>
      <c r="T816" s="153" t="s">
        <v>18681</v>
      </c>
      <c r="U816" s="153" t="s">
        <v>18680</v>
      </c>
      <c r="V816" s="152">
        <v>2015</v>
      </c>
      <c r="W816" s="153" t="s">
        <v>18679</v>
      </c>
      <c r="AA816" s="153" t="s">
        <v>19036</v>
      </c>
      <c r="AB816" s="153" t="s">
        <v>19035</v>
      </c>
      <c r="AC816" s="153" t="s">
        <v>18676</v>
      </c>
      <c r="AD816" s="153" t="s">
        <v>18675</v>
      </c>
      <c r="AE816" s="153" t="s">
        <v>18674</v>
      </c>
      <c r="AF816" s="153" t="s">
        <v>18673</v>
      </c>
      <c r="AG816" s="152">
        <v>4.0000000000000002E-4</v>
      </c>
      <c r="AH816" s="153" t="s">
        <v>12212</v>
      </c>
      <c r="AI816" s="152">
        <v>2015</v>
      </c>
      <c r="AJ816" s="151">
        <v>38353</v>
      </c>
      <c r="AK816" s="147"/>
      <c r="AL816" s="148">
        <f t="shared" si="12"/>
        <v>13.169863013698631</v>
      </c>
    </row>
    <row r="817" spans="1:38" x14ac:dyDescent="0.25">
      <c r="A817" s="152">
        <v>739449</v>
      </c>
      <c r="B817" s="152">
        <v>188596</v>
      </c>
      <c r="C817" s="152">
        <v>155479</v>
      </c>
      <c r="D817" s="152">
        <v>280500</v>
      </c>
      <c r="E817" s="153" t="s">
        <v>19040</v>
      </c>
      <c r="F817" s="153" t="s">
        <v>19039</v>
      </c>
      <c r="G817" s="152">
        <v>19</v>
      </c>
      <c r="H817" s="153" t="s">
        <v>18687</v>
      </c>
      <c r="I817" s="154" t="s">
        <v>18695</v>
      </c>
      <c r="J817" s="153" t="s">
        <v>19038</v>
      </c>
      <c r="K817" s="152">
        <v>1</v>
      </c>
      <c r="L817" s="153" t="s">
        <v>19037</v>
      </c>
      <c r="M817" s="153" t="s">
        <v>509</v>
      </c>
      <c r="N817" s="153" t="s">
        <v>509</v>
      </c>
      <c r="O817" s="152">
        <v>1.5E-3</v>
      </c>
      <c r="P817" s="153" t="s">
        <v>18745</v>
      </c>
      <c r="Q817" s="153" t="s">
        <v>18744</v>
      </c>
      <c r="R817" s="153" t="s">
        <v>18673</v>
      </c>
      <c r="S817" s="152">
        <v>0.01</v>
      </c>
      <c r="T817" s="153" t="s">
        <v>18681</v>
      </c>
      <c r="U817" s="153" t="s">
        <v>18680</v>
      </c>
      <c r="V817" s="152">
        <v>2015</v>
      </c>
      <c r="W817" s="153" t="s">
        <v>18679</v>
      </c>
      <c r="AA817" s="153" t="s">
        <v>19036</v>
      </c>
      <c r="AB817" s="153" t="s">
        <v>19035</v>
      </c>
      <c r="AC817" s="153" t="s">
        <v>18676</v>
      </c>
      <c r="AD817" s="153" t="s">
        <v>18675</v>
      </c>
      <c r="AE817" s="153" t="s">
        <v>18674</v>
      </c>
      <c r="AF817" s="153" t="s">
        <v>18673</v>
      </c>
      <c r="AG817" s="152">
        <v>2.0000000000000001E-4</v>
      </c>
      <c r="AH817" s="153" t="s">
        <v>12212</v>
      </c>
      <c r="AI817" s="152">
        <v>2015</v>
      </c>
      <c r="AJ817" s="151">
        <v>39083</v>
      </c>
      <c r="AK817" s="147"/>
      <c r="AL817" s="148">
        <f t="shared" si="12"/>
        <v>11.169863013698631</v>
      </c>
    </row>
    <row r="818" spans="1:38" x14ac:dyDescent="0.25">
      <c r="A818" s="152">
        <v>755928</v>
      </c>
      <c r="B818" s="152">
        <v>179872</v>
      </c>
      <c r="C818" s="152">
        <v>148631</v>
      </c>
      <c r="D818" s="152">
        <v>194238</v>
      </c>
      <c r="E818" s="153" t="s">
        <v>20637</v>
      </c>
      <c r="F818" s="153" t="s">
        <v>20636</v>
      </c>
      <c r="G818" s="152">
        <v>5</v>
      </c>
      <c r="H818" s="153" t="s">
        <v>18687</v>
      </c>
      <c r="I818" s="154" t="s">
        <v>18695</v>
      </c>
      <c r="J818" s="153" t="s">
        <v>20635</v>
      </c>
      <c r="K818" s="152">
        <v>1</v>
      </c>
      <c r="L818" s="153" t="s">
        <v>509</v>
      </c>
      <c r="M818" s="153" t="s">
        <v>509</v>
      </c>
      <c r="N818" s="153" t="s">
        <v>509</v>
      </c>
      <c r="O818" s="152">
        <v>1.5E-3</v>
      </c>
      <c r="P818" s="153" t="s">
        <v>18784</v>
      </c>
      <c r="Q818" s="153" t="s">
        <v>18783</v>
      </c>
      <c r="R818" s="153" t="s">
        <v>18673</v>
      </c>
      <c r="S818" s="152">
        <v>31.05</v>
      </c>
      <c r="T818" s="153" t="s">
        <v>18757</v>
      </c>
      <c r="U818" s="153" t="s">
        <v>18680</v>
      </c>
      <c r="V818" s="152">
        <v>2015</v>
      </c>
      <c r="W818" s="153" t="s">
        <v>18679</v>
      </c>
      <c r="AA818" s="153" t="s">
        <v>20634</v>
      </c>
      <c r="AB818" s="153" t="s">
        <v>20633</v>
      </c>
      <c r="AC818" s="153" t="s">
        <v>18676</v>
      </c>
      <c r="AD818" s="153" t="s">
        <v>18675</v>
      </c>
      <c r="AE818" s="153" t="s">
        <v>18674</v>
      </c>
      <c r="AF818" s="153" t="s">
        <v>18673</v>
      </c>
      <c r="AG818" s="152">
        <v>5.0000000000000001E-3</v>
      </c>
      <c r="AH818" s="153" t="s">
        <v>12212</v>
      </c>
      <c r="AI818" s="152">
        <v>2015</v>
      </c>
      <c r="AJ818" s="151">
        <v>28491</v>
      </c>
      <c r="AK818" s="147"/>
      <c r="AL818" s="148">
        <f t="shared" si="12"/>
        <v>40.18904109589041</v>
      </c>
    </row>
    <row r="819" spans="1:38" x14ac:dyDescent="0.25">
      <c r="A819" s="152">
        <v>732915</v>
      </c>
      <c r="B819" s="152">
        <v>196950</v>
      </c>
      <c r="C819" s="152">
        <v>161899</v>
      </c>
      <c r="D819" s="152">
        <v>194173</v>
      </c>
      <c r="E819" s="153" t="s">
        <v>19141</v>
      </c>
      <c r="F819" s="153" t="s">
        <v>19140</v>
      </c>
      <c r="G819" s="152">
        <v>4</v>
      </c>
      <c r="H819" s="153" t="s">
        <v>18687</v>
      </c>
      <c r="I819" s="154" t="s">
        <v>18760</v>
      </c>
      <c r="J819" s="153" t="s">
        <v>19460</v>
      </c>
      <c r="K819" s="152">
        <v>1</v>
      </c>
      <c r="L819" s="153" t="s">
        <v>509</v>
      </c>
      <c r="M819" s="153" t="s">
        <v>509</v>
      </c>
      <c r="N819" s="153" t="s">
        <v>509</v>
      </c>
      <c r="O819" s="152">
        <v>1.5E-3</v>
      </c>
      <c r="P819" s="153" t="s">
        <v>18745</v>
      </c>
      <c r="Q819" s="153" t="s">
        <v>18744</v>
      </c>
      <c r="R819" s="153" t="s">
        <v>18673</v>
      </c>
      <c r="S819" s="152">
        <v>3.5000000000000003E-2</v>
      </c>
      <c r="T819" s="153" t="s">
        <v>18681</v>
      </c>
      <c r="U819" s="153" t="s">
        <v>18680</v>
      </c>
      <c r="V819" s="152">
        <v>2015</v>
      </c>
      <c r="W819" s="153" t="s">
        <v>18679</v>
      </c>
      <c r="AA819" s="153" t="s">
        <v>19036</v>
      </c>
      <c r="AB819" s="153" t="s">
        <v>19035</v>
      </c>
      <c r="AC819" s="153" t="s">
        <v>18676</v>
      </c>
      <c r="AD819" s="153" t="s">
        <v>18675</v>
      </c>
      <c r="AE819" s="153" t="s">
        <v>18674</v>
      </c>
      <c r="AF819" s="153" t="s">
        <v>18673</v>
      </c>
      <c r="AG819" s="152">
        <v>6.9999999999999999E-4</v>
      </c>
      <c r="AH819" s="153" t="s">
        <v>12212</v>
      </c>
      <c r="AI819" s="152">
        <v>2015</v>
      </c>
      <c r="AJ819" s="151">
        <v>32874</v>
      </c>
      <c r="AK819" s="147"/>
      <c r="AL819" s="148">
        <f t="shared" si="12"/>
        <v>28.18082191780822</v>
      </c>
    </row>
    <row r="820" spans="1:38" x14ac:dyDescent="0.25">
      <c r="A820" s="152">
        <v>751497</v>
      </c>
      <c r="B820" s="152">
        <v>197292</v>
      </c>
      <c r="C820" s="152">
        <v>162196</v>
      </c>
      <c r="D820" s="152">
        <v>194173</v>
      </c>
      <c r="E820" s="153" t="s">
        <v>19141</v>
      </c>
      <c r="F820" s="153" t="s">
        <v>19140</v>
      </c>
      <c r="G820" s="152">
        <v>6</v>
      </c>
      <c r="H820" s="153" t="s">
        <v>18687</v>
      </c>
      <c r="I820" s="154" t="s">
        <v>18695</v>
      </c>
      <c r="J820" s="153" t="s">
        <v>20768</v>
      </c>
      <c r="K820" s="152">
        <v>1</v>
      </c>
      <c r="L820" s="153" t="s">
        <v>18778</v>
      </c>
      <c r="M820" s="153" t="s">
        <v>509</v>
      </c>
      <c r="N820" s="153" t="s">
        <v>509</v>
      </c>
      <c r="O820" s="152">
        <v>1.5E-3</v>
      </c>
      <c r="P820" s="153" t="s">
        <v>18693</v>
      </c>
      <c r="Q820" s="153" t="s">
        <v>18692</v>
      </c>
      <c r="R820" s="153" t="s">
        <v>18673</v>
      </c>
      <c r="S820" s="152">
        <v>0.2908</v>
      </c>
      <c r="T820" s="153" t="s">
        <v>18681</v>
      </c>
      <c r="U820" s="153" t="s">
        <v>18680</v>
      </c>
      <c r="V820" s="152">
        <v>2015</v>
      </c>
      <c r="W820" s="153" t="s">
        <v>18679</v>
      </c>
      <c r="AA820" s="153" t="s">
        <v>19036</v>
      </c>
      <c r="AB820" s="153" t="s">
        <v>19035</v>
      </c>
      <c r="AC820" s="153" t="s">
        <v>18676</v>
      </c>
      <c r="AD820" s="153" t="s">
        <v>18675</v>
      </c>
      <c r="AE820" s="153" t="s">
        <v>18674</v>
      </c>
      <c r="AF820" s="153" t="s">
        <v>18673</v>
      </c>
      <c r="AG820" s="152">
        <v>6.1999999999999998E-3</v>
      </c>
      <c r="AH820" s="153" t="s">
        <v>12212</v>
      </c>
      <c r="AI820" s="152">
        <v>2015</v>
      </c>
      <c r="AJ820" s="151">
        <v>32874</v>
      </c>
      <c r="AK820" s="147"/>
      <c r="AL820" s="148">
        <f t="shared" si="12"/>
        <v>28.18082191780822</v>
      </c>
    </row>
    <row r="821" spans="1:38" x14ac:dyDescent="0.25">
      <c r="A821" s="152">
        <v>751494</v>
      </c>
      <c r="B821" s="152">
        <v>197291</v>
      </c>
      <c r="C821" s="152">
        <v>162195</v>
      </c>
      <c r="D821" s="152">
        <v>194173</v>
      </c>
      <c r="E821" s="153" t="s">
        <v>19141</v>
      </c>
      <c r="F821" s="153" t="s">
        <v>19140</v>
      </c>
      <c r="G821" s="152">
        <v>5</v>
      </c>
      <c r="H821" s="153" t="s">
        <v>18687</v>
      </c>
      <c r="I821" s="154" t="s">
        <v>18695</v>
      </c>
      <c r="J821" s="153" t="s">
        <v>19135</v>
      </c>
      <c r="K821" s="152">
        <v>1</v>
      </c>
      <c r="L821" s="153" t="s">
        <v>18778</v>
      </c>
      <c r="M821" s="153" t="s">
        <v>509</v>
      </c>
      <c r="N821" s="153" t="s">
        <v>509</v>
      </c>
      <c r="O821" s="152">
        <v>1.5E-3</v>
      </c>
      <c r="P821" s="153" t="s">
        <v>18693</v>
      </c>
      <c r="Q821" s="153" t="s">
        <v>18692</v>
      </c>
      <c r="R821" s="153" t="s">
        <v>18673</v>
      </c>
      <c r="S821" s="152">
        <v>0.1236</v>
      </c>
      <c r="T821" s="153" t="s">
        <v>18681</v>
      </c>
      <c r="U821" s="153" t="s">
        <v>18680</v>
      </c>
      <c r="V821" s="152">
        <v>2015</v>
      </c>
      <c r="W821" s="153" t="s">
        <v>18679</v>
      </c>
      <c r="AA821" s="153" t="s">
        <v>19036</v>
      </c>
      <c r="AB821" s="153" t="s">
        <v>19035</v>
      </c>
      <c r="AC821" s="153" t="s">
        <v>18676</v>
      </c>
      <c r="AD821" s="153" t="s">
        <v>18675</v>
      </c>
      <c r="AE821" s="153" t="s">
        <v>18674</v>
      </c>
      <c r="AF821" s="153" t="s">
        <v>18673</v>
      </c>
      <c r="AG821" s="152">
        <v>2.5999999999999999E-3</v>
      </c>
      <c r="AH821" s="153" t="s">
        <v>12212</v>
      </c>
      <c r="AI821" s="152">
        <v>2015</v>
      </c>
      <c r="AJ821" s="151">
        <v>31037</v>
      </c>
      <c r="AK821" s="147"/>
      <c r="AL821" s="148">
        <f t="shared" si="12"/>
        <v>33.213698630136989</v>
      </c>
    </row>
    <row r="822" spans="1:38" x14ac:dyDescent="0.25">
      <c r="A822" s="152">
        <v>732909</v>
      </c>
      <c r="B822" s="152">
        <v>190781</v>
      </c>
      <c r="C822" s="152">
        <v>157055</v>
      </c>
      <c r="D822" s="152">
        <v>194173</v>
      </c>
      <c r="E822" s="153" t="s">
        <v>19141</v>
      </c>
      <c r="F822" s="153" t="s">
        <v>19140</v>
      </c>
      <c r="G822" s="152">
        <v>3</v>
      </c>
      <c r="H822" s="153" t="s">
        <v>18687</v>
      </c>
      <c r="I822" s="154" t="s">
        <v>18695</v>
      </c>
      <c r="J822" s="153" t="s">
        <v>18760</v>
      </c>
      <c r="K822" s="152">
        <v>1</v>
      </c>
      <c r="L822" s="153" t="s">
        <v>509</v>
      </c>
      <c r="M822" s="153" t="s">
        <v>509</v>
      </c>
      <c r="N822" s="153" t="s">
        <v>509</v>
      </c>
      <c r="O822" s="152">
        <v>1.5E-3</v>
      </c>
      <c r="P822" s="153" t="s">
        <v>18745</v>
      </c>
      <c r="Q822" s="153" t="s">
        <v>18744</v>
      </c>
      <c r="R822" s="153" t="s">
        <v>18673</v>
      </c>
      <c r="S822" s="152">
        <v>0.3</v>
      </c>
      <c r="T822" s="153" t="s">
        <v>18681</v>
      </c>
      <c r="U822" s="153" t="s">
        <v>18680</v>
      </c>
      <c r="V822" s="152">
        <v>2015</v>
      </c>
      <c r="W822" s="153" t="s">
        <v>18679</v>
      </c>
      <c r="AA822" s="153" t="s">
        <v>19036</v>
      </c>
      <c r="AB822" s="153" t="s">
        <v>19035</v>
      </c>
      <c r="AC822" s="153" t="s">
        <v>18676</v>
      </c>
      <c r="AD822" s="153" t="s">
        <v>18675</v>
      </c>
      <c r="AE822" s="153" t="s">
        <v>18674</v>
      </c>
      <c r="AF822" s="153" t="s">
        <v>18673</v>
      </c>
      <c r="AG822" s="152">
        <v>2.9999999999999997E-4</v>
      </c>
      <c r="AH822" s="153" t="s">
        <v>12212</v>
      </c>
      <c r="AI822" s="152">
        <v>2015</v>
      </c>
      <c r="AJ822" s="151">
        <v>33604</v>
      </c>
      <c r="AK822" s="147"/>
      <c r="AL822" s="148">
        <f t="shared" si="12"/>
        <v>26.18082191780822</v>
      </c>
    </row>
    <row r="823" spans="1:38" x14ac:dyDescent="0.25">
      <c r="A823" s="152">
        <v>721401</v>
      </c>
      <c r="B823" s="152">
        <v>149495</v>
      </c>
      <c r="C823" s="152">
        <v>124675</v>
      </c>
      <c r="D823" s="152">
        <v>210019</v>
      </c>
      <c r="E823" s="153" t="s">
        <v>20415</v>
      </c>
      <c r="F823" s="153" t="s">
        <v>20414</v>
      </c>
      <c r="G823" s="152">
        <v>5</v>
      </c>
      <c r="H823" s="153" t="s">
        <v>18687</v>
      </c>
      <c r="I823" s="154" t="s">
        <v>18695</v>
      </c>
      <c r="J823" s="153" t="s">
        <v>21519</v>
      </c>
      <c r="K823" s="152">
        <v>1</v>
      </c>
      <c r="L823" s="153" t="s">
        <v>21518</v>
      </c>
      <c r="M823" s="153" t="s">
        <v>509</v>
      </c>
      <c r="N823" s="153" t="s">
        <v>509</v>
      </c>
      <c r="O823" s="152">
        <v>1.5E-3</v>
      </c>
      <c r="P823" s="153" t="s">
        <v>18693</v>
      </c>
      <c r="Q823" s="153" t="s">
        <v>18692</v>
      </c>
      <c r="R823" s="153" t="s">
        <v>18673</v>
      </c>
      <c r="S823" s="152">
        <v>1.7882</v>
      </c>
      <c r="T823" s="153" t="s">
        <v>18681</v>
      </c>
      <c r="U823" s="153" t="s">
        <v>18680</v>
      </c>
      <c r="V823" s="152">
        <v>2014</v>
      </c>
      <c r="W823" s="153" t="s">
        <v>18679</v>
      </c>
      <c r="AA823" s="153" t="s">
        <v>18994</v>
      </c>
      <c r="AB823" s="153" t="s">
        <v>18993</v>
      </c>
      <c r="AC823" s="153" t="s">
        <v>18676</v>
      </c>
      <c r="AD823" s="153" t="s">
        <v>18675</v>
      </c>
      <c r="AE823" s="153" t="s">
        <v>18674</v>
      </c>
      <c r="AF823" s="153" t="s">
        <v>18673</v>
      </c>
      <c r="AG823" s="152">
        <v>3.7999999999999999E-2</v>
      </c>
      <c r="AH823" s="153" t="s">
        <v>12212</v>
      </c>
      <c r="AI823" s="152">
        <v>2014</v>
      </c>
      <c r="AJ823" s="151">
        <v>31778</v>
      </c>
      <c r="AK823" s="147"/>
      <c r="AL823" s="148">
        <f t="shared" si="12"/>
        <v>31.183561643835617</v>
      </c>
    </row>
    <row r="824" spans="1:38" x14ac:dyDescent="0.25">
      <c r="A824" s="152">
        <v>737186</v>
      </c>
      <c r="B824" s="152">
        <v>158164</v>
      </c>
      <c r="C824" s="152">
        <v>132249</v>
      </c>
      <c r="D824" s="152">
        <v>344494</v>
      </c>
      <c r="E824" s="153" t="s">
        <v>19214</v>
      </c>
      <c r="F824" s="153" t="s">
        <v>19213</v>
      </c>
      <c r="G824" s="152">
        <v>27</v>
      </c>
      <c r="H824" s="153" t="s">
        <v>18687</v>
      </c>
      <c r="I824" s="154" t="s">
        <v>19212</v>
      </c>
      <c r="J824" s="153" t="s">
        <v>19790</v>
      </c>
      <c r="K824" s="152">
        <v>1</v>
      </c>
      <c r="L824" s="153" t="s">
        <v>18990</v>
      </c>
      <c r="M824" s="153" t="s">
        <v>509</v>
      </c>
      <c r="N824" s="153" t="s">
        <v>509</v>
      </c>
      <c r="O824" s="152">
        <v>1.5E-3</v>
      </c>
      <c r="P824" s="153" t="s">
        <v>18683</v>
      </c>
      <c r="Q824" s="153" t="s">
        <v>18682</v>
      </c>
      <c r="R824" s="153" t="s">
        <v>18673</v>
      </c>
      <c r="S824" s="152">
        <v>9.16</v>
      </c>
      <c r="T824" s="153" t="s">
        <v>18681</v>
      </c>
      <c r="U824" s="153" t="s">
        <v>18680</v>
      </c>
      <c r="V824" s="152">
        <v>2015</v>
      </c>
      <c r="W824" s="153" t="s">
        <v>18679</v>
      </c>
      <c r="AA824" s="153" t="s">
        <v>18715</v>
      </c>
      <c r="AB824" s="153" t="s">
        <v>18714</v>
      </c>
      <c r="AC824" s="153" t="s">
        <v>18676</v>
      </c>
      <c r="AD824" s="153" t="s">
        <v>18675</v>
      </c>
      <c r="AE824" s="153" t="s">
        <v>18674</v>
      </c>
      <c r="AF824" s="153" t="s">
        <v>18673</v>
      </c>
      <c r="AG824" s="152">
        <v>1.2999999999999999E-3</v>
      </c>
      <c r="AH824" s="153" t="s">
        <v>12212</v>
      </c>
      <c r="AI824" s="152">
        <v>2015</v>
      </c>
      <c r="AJ824" s="151">
        <v>37622</v>
      </c>
      <c r="AK824" s="147"/>
      <c r="AL824" s="148">
        <f t="shared" si="12"/>
        <v>15.172602739726027</v>
      </c>
    </row>
    <row r="825" spans="1:38" x14ac:dyDescent="0.25">
      <c r="A825" s="152">
        <v>737180</v>
      </c>
      <c r="B825" s="152">
        <v>158166</v>
      </c>
      <c r="C825" s="152">
        <v>132250</v>
      </c>
      <c r="D825" s="152">
        <v>344494</v>
      </c>
      <c r="E825" s="153" t="s">
        <v>19214</v>
      </c>
      <c r="F825" s="153" t="s">
        <v>19213</v>
      </c>
      <c r="G825" s="152">
        <v>28</v>
      </c>
      <c r="H825" s="153" t="s">
        <v>18687</v>
      </c>
      <c r="I825" s="154" t="s">
        <v>19212</v>
      </c>
      <c r="J825" s="153" t="s">
        <v>19211</v>
      </c>
      <c r="K825" s="152">
        <v>1</v>
      </c>
      <c r="L825" s="153" t="s">
        <v>18955</v>
      </c>
      <c r="M825" s="153" t="s">
        <v>509</v>
      </c>
      <c r="N825" s="153" t="s">
        <v>509</v>
      </c>
      <c r="O825" s="152">
        <v>1.5E-3</v>
      </c>
      <c r="P825" s="153" t="s">
        <v>18683</v>
      </c>
      <c r="Q825" s="153" t="s">
        <v>18682</v>
      </c>
      <c r="R825" s="153" t="s">
        <v>18673</v>
      </c>
      <c r="S825" s="152">
        <v>1.8540000000000001</v>
      </c>
      <c r="T825" s="153" t="s">
        <v>18681</v>
      </c>
      <c r="U825" s="153" t="s">
        <v>18680</v>
      </c>
      <c r="V825" s="152">
        <v>2015</v>
      </c>
      <c r="W825" s="153" t="s">
        <v>18679</v>
      </c>
      <c r="AA825" s="153" t="s">
        <v>18715</v>
      </c>
      <c r="AB825" s="153" t="s">
        <v>18714</v>
      </c>
      <c r="AC825" s="153" t="s">
        <v>18676</v>
      </c>
      <c r="AD825" s="153" t="s">
        <v>18675</v>
      </c>
      <c r="AE825" s="153" t="s">
        <v>18674</v>
      </c>
      <c r="AF825" s="153" t="s">
        <v>18673</v>
      </c>
      <c r="AG825" s="152">
        <v>4.0000000000000002E-4</v>
      </c>
      <c r="AH825" s="153" t="s">
        <v>12212</v>
      </c>
      <c r="AI825" s="152">
        <v>2015</v>
      </c>
      <c r="AJ825" s="151">
        <v>37622</v>
      </c>
      <c r="AK825" s="147"/>
      <c r="AL825" s="148">
        <f t="shared" si="12"/>
        <v>15.172602739726027</v>
      </c>
    </row>
    <row r="826" spans="1:38" x14ac:dyDescent="0.25">
      <c r="A826" s="152">
        <v>737176</v>
      </c>
      <c r="B826" s="152">
        <v>186383</v>
      </c>
      <c r="C826" s="152">
        <v>153632</v>
      </c>
      <c r="D826" s="152">
        <v>344494</v>
      </c>
      <c r="E826" s="153" t="s">
        <v>19214</v>
      </c>
      <c r="F826" s="153" t="s">
        <v>19213</v>
      </c>
      <c r="G826" s="152">
        <v>29</v>
      </c>
      <c r="H826" s="153" t="s">
        <v>18687</v>
      </c>
      <c r="I826" s="154" t="s">
        <v>18695</v>
      </c>
      <c r="J826" s="153" t="s">
        <v>19857</v>
      </c>
      <c r="K826" s="152">
        <v>1</v>
      </c>
      <c r="L826" s="153" t="s">
        <v>18955</v>
      </c>
      <c r="M826" s="153" t="s">
        <v>509</v>
      </c>
      <c r="N826" s="153" t="s">
        <v>509</v>
      </c>
      <c r="O826" s="152">
        <v>1.5E-3</v>
      </c>
      <c r="P826" s="153" t="s">
        <v>18693</v>
      </c>
      <c r="Q826" s="153" t="s">
        <v>18692</v>
      </c>
      <c r="R826" s="153" t="s">
        <v>18673</v>
      </c>
      <c r="S826" s="152">
        <v>6.3E-2</v>
      </c>
      <c r="T826" s="153" t="s">
        <v>18681</v>
      </c>
      <c r="U826" s="153" t="s">
        <v>18680</v>
      </c>
      <c r="V826" s="152">
        <v>2015</v>
      </c>
      <c r="W826" s="153" t="s">
        <v>18679</v>
      </c>
      <c r="AA826" s="153" t="s">
        <v>18715</v>
      </c>
      <c r="AB826" s="153" t="s">
        <v>18714</v>
      </c>
      <c r="AC826" s="153" t="s">
        <v>18676</v>
      </c>
      <c r="AD826" s="153" t="s">
        <v>18675</v>
      </c>
      <c r="AE826" s="153" t="s">
        <v>18674</v>
      </c>
      <c r="AF826" s="153" t="s">
        <v>18673</v>
      </c>
      <c r="AG826" s="152">
        <v>1.4E-3</v>
      </c>
      <c r="AH826" s="153" t="s">
        <v>12212</v>
      </c>
      <c r="AI826" s="152">
        <v>2015</v>
      </c>
      <c r="AJ826" s="151">
        <v>29221</v>
      </c>
      <c r="AK826" s="147"/>
      <c r="AL826" s="148">
        <f t="shared" si="12"/>
        <v>38.18904109589041</v>
      </c>
    </row>
    <row r="827" spans="1:38" x14ac:dyDescent="0.25">
      <c r="A827" s="152">
        <v>737198</v>
      </c>
      <c r="B827" s="152">
        <v>158161</v>
      </c>
      <c r="C827" s="152">
        <v>132236</v>
      </c>
      <c r="D827" s="152">
        <v>344494</v>
      </c>
      <c r="E827" s="153" t="s">
        <v>19214</v>
      </c>
      <c r="F827" s="153" t="s">
        <v>19213</v>
      </c>
      <c r="G827" s="152">
        <v>12</v>
      </c>
      <c r="H827" s="153" t="s">
        <v>18687</v>
      </c>
      <c r="I827" s="154" t="s">
        <v>18695</v>
      </c>
      <c r="J827" s="153" t="s">
        <v>19531</v>
      </c>
      <c r="K827" s="152">
        <v>1</v>
      </c>
      <c r="L827" s="153" t="s">
        <v>18955</v>
      </c>
      <c r="M827" s="153" t="s">
        <v>509</v>
      </c>
      <c r="N827" s="153" t="s">
        <v>509</v>
      </c>
      <c r="O827" s="152">
        <v>1.5E-3</v>
      </c>
      <c r="P827" s="153" t="s">
        <v>18693</v>
      </c>
      <c r="Q827" s="153" t="s">
        <v>18692</v>
      </c>
      <c r="R827" s="153" t="s">
        <v>18673</v>
      </c>
      <c r="S827" s="152">
        <v>0.1173</v>
      </c>
      <c r="T827" s="153" t="s">
        <v>18681</v>
      </c>
      <c r="U827" s="153" t="s">
        <v>18680</v>
      </c>
      <c r="V827" s="152">
        <v>2015</v>
      </c>
      <c r="W827" s="153" t="s">
        <v>18679</v>
      </c>
      <c r="AA827" s="153" t="s">
        <v>18715</v>
      </c>
      <c r="AB827" s="153" t="s">
        <v>18714</v>
      </c>
      <c r="AC827" s="153" t="s">
        <v>18676</v>
      </c>
      <c r="AD827" s="153" t="s">
        <v>18675</v>
      </c>
      <c r="AE827" s="153" t="s">
        <v>18674</v>
      </c>
      <c r="AF827" s="153" t="s">
        <v>18673</v>
      </c>
      <c r="AG827" s="152">
        <v>8.0000000000000004E-4</v>
      </c>
      <c r="AH827" s="153" t="s">
        <v>12212</v>
      </c>
      <c r="AI827" s="152">
        <v>2015</v>
      </c>
      <c r="AJ827" s="151">
        <v>31048</v>
      </c>
      <c r="AK827" s="147"/>
      <c r="AL827" s="148">
        <f t="shared" si="12"/>
        <v>33.183561643835617</v>
      </c>
    </row>
    <row r="828" spans="1:38" x14ac:dyDescent="0.25">
      <c r="A828" s="152">
        <v>710992</v>
      </c>
      <c r="B828" s="152">
        <v>162902</v>
      </c>
      <c r="C828" s="152">
        <v>136092</v>
      </c>
      <c r="D828" s="152">
        <v>416618</v>
      </c>
      <c r="E828" s="153" t="s">
        <v>20374</v>
      </c>
      <c r="F828" s="153" t="s">
        <v>20373</v>
      </c>
      <c r="G828" s="152">
        <v>2</v>
      </c>
      <c r="H828" s="153" t="s">
        <v>18687</v>
      </c>
      <c r="I828" s="154" t="s">
        <v>18695</v>
      </c>
      <c r="J828" s="153" t="s">
        <v>21459</v>
      </c>
      <c r="K828" s="152">
        <v>1</v>
      </c>
      <c r="L828" s="153" t="s">
        <v>21458</v>
      </c>
      <c r="M828" s="153" t="s">
        <v>509</v>
      </c>
      <c r="N828" s="153" t="s">
        <v>509</v>
      </c>
      <c r="O828" s="152">
        <v>1.5E-3</v>
      </c>
      <c r="P828" s="153" t="s">
        <v>18693</v>
      </c>
      <c r="Q828" s="153" t="s">
        <v>18692</v>
      </c>
      <c r="R828" s="153" t="s">
        <v>18673</v>
      </c>
      <c r="S828" s="152">
        <v>1.3447</v>
      </c>
      <c r="T828" s="153" t="s">
        <v>18681</v>
      </c>
      <c r="U828" s="153" t="s">
        <v>18680</v>
      </c>
      <c r="V828" s="152">
        <v>2014</v>
      </c>
      <c r="W828" s="153" t="s">
        <v>18679</v>
      </c>
      <c r="AA828" s="153" t="s">
        <v>20370</v>
      </c>
      <c r="AB828" s="153" t="s">
        <v>20369</v>
      </c>
      <c r="AC828" s="153" t="s">
        <v>18676</v>
      </c>
      <c r="AD828" s="153" t="s">
        <v>18675</v>
      </c>
      <c r="AE828" s="153" t="s">
        <v>18674</v>
      </c>
      <c r="AF828" s="153" t="s">
        <v>18673</v>
      </c>
      <c r="AG828" s="152">
        <v>2.86E-2</v>
      </c>
      <c r="AH828" s="153" t="s">
        <v>12212</v>
      </c>
      <c r="AI828" s="152">
        <v>2014</v>
      </c>
      <c r="AJ828" s="151">
        <v>36473</v>
      </c>
      <c r="AK828" s="147"/>
      <c r="AL828" s="148">
        <f t="shared" si="12"/>
        <v>18.32054794520548</v>
      </c>
    </row>
    <row r="829" spans="1:38" x14ac:dyDescent="0.25">
      <c r="A829" s="152">
        <v>710996</v>
      </c>
      <c r="B829" s="152">
        <v>162901</v>
      </c>
      <c r="C829" s="152">
        <v>136091</v>
      </c>
      <c r="D829" s="152">
        <v>416618</v>
      </c>
      <c r="E829" s="153" t="s">
        <v>20374</v>
      </c>
      <c r="F829" s="153" t="s">
        <v>20373</v>
      </c>
      <c r="G829" s="152">
        <v>1</v>
      </c>
      <c r="H829" s="153" t="s">
        <v>18687</v>
      </c>
      <c r="I829" s="154" t="s">
        <v>18695</v>
      </c>
      <c r="J829" s="153" t="s">
        <v>21457</v>
      </c>
      <c r="K829" s="152">
        <v>1</v>
      </c>
      <c r="L829" s="153" t="s">
        <v>21456</v>
      </c>
      <c r="M829" s="153" t="s">
        <v>509</v>
      </c>
      <c r="N829" s="153" t="s">
        <v>509</v>
      </c>
      <c r="O829" s="152">
        <v>1.5E-3</v>
      </c>
      <c r="P829" s="153" t="s">
        <v>18693</v>
      </c>
      <c r="Q829" s="153" t="s">
        <v>18692</v>
      </c>
      <c r="R829" s="153" t="s">
        <v>18673</v>
      </c>
      <c r="S829" s="152">
        <v>1.3447</v>
      </c>
      <c r="T829" s="153" t="s">
        <v>18681</v>
      </c>
      <c r="U829" s="153" t="s">
        <v>18680</v>
      </c>
      <c r="V829" s="152">
        <v>2014</v>
      </c>
      <c r="W829" s="153" t="s">
        <v>18679</v>
      </c>
      <c r="AA829" s="153" t="s">
        <v>20370</v>
      </c>
      <c r="AB829" s="153" t="s">
        <v>20369</v>
      </c>
      <c r="AC829" s="153" t="s">
        <v>18676</v>
      </c>
      <c r="AD829" s="153" t="s">
        <v>18675</v>
      </c>
      <c r="AE829" s="153" t="s">
        <v>18674</v>
      </c>
      <c r="AF829" s="153" t="s">
        <v>18673</v>
      </c>
      <c r="AG829" s="152">
        <v>2.86E-2</v>
      </c>
      <c r="AH829" s="153" t="s">
        <v>12212</v>
      </c>
      <c r="AI829" s="152">
        <v>2014</v>
      </c>
      <c r="AJ829" s="151">
        <v>36481</v>
      </c>
      <c r="AK829" s="147"/>
      <c r="AL829" s="148">
        <f t="shared" si="12"/>
        <v>18.298630136986301</v>
      </c>
    </row>
    <row r="830" spans="1:38" x14ac:dyDescent="0.25">
      <c r="A830" s="152">
        <v>710988</v>
      </c>
      <c r="B830" s="152">
        <v>162903</v>
      </c>
      <c r="C830" s="152">
        <v>136093</v>
      </c>
      <c r="D830" s="152">
        <v>416618</v>
      </c>
      <c r="E830" s="153" t="s">
        <v>20374</v>
      </c>
      <c r="F830" s="153" t="s">
        <v>20373</v>
      </c>
      <c r="G830" s="152">
        <v>3</v>
      </c>
      <c r="H830" s="153" t="s">
        <v>18687</v>
      </c>
      <c r="I830" s="154" t="s">
        <v>18695</v>
      </c>
      <c r="J830" s="153" t="s">
        <v>21455</v>
      </c>
      <c r="K830" s="152">
        <v>1</v>
      </c>
      <c r="L830" s="153" t="s">
        <v>19831</v>
      </c>
      <c r="M830" s="153" t="s">
        <v>509</v>
      </c>
      <c r="N830" s="153" t="s">
        <v>509</v>
      </c>
      <c r="O830" s="152">
        <v>1.5E-3</v>
      </c>
      <c r="P830" s="153" t="s">
        <v>18693</v>
      </c>
      <c r="Q830" s="153" t="s">
        <v>18692</v>
      </c>
      <c r="R830" s="153" t="s">
        <v>18673</v>
      </c>
      <c r="S830" s="152">
        <v>1.3447</v>
      </c>
      <c r="T830" s="153" t="s">
        <v>18681</v>
      </c>
      <c r="U830" s="153" t="s">
        <v>18680</v>
      </c>
      <c r="V830" s="152">
        <v>2014</v>
      </c>
      <c r="W830" s="153" t="s">
        <v>18679</v>
      </c>
      <c r="AA830" s="153" t="s">
        <v>20370</v>
      </c>
      <c r="AB830" s="153" t="s">
        <v>20369</v>
      </c>
      <c r="AC830" s="153" t="s">
        <v>18676</v>
      </c>
      <c r="AD830" s="153" t="s">
        <v>18675</v>
      </c>
      <c r="AE830" s="153" t="s">
        <v>18674</v>
      </c>
      <c r="AF830" s="153" t="s">
        <v>18673</v>
      </c>
      <c r="AG830" s="152">
        <v>2.86E-2</v>
      </c>
      <c r="AH830" s="153" t="s">
        <v>12212</v>
      </c>
      <c r="AI830" s="152">
        <v>2014</v>
      </c>
      <c r="AJ830" s="151">
        <v>36482</v>
      </c>
      <c r="AK830" s="147"/>
      <c r="AL830" s="148">
        <f t="shared" si="12"/>
        <v>18.295890410958904</v>
      </c>
    </row>
    <row r="831" spans="1:38" x14ac:dyDescent="0.25">
      <c r="A831" s="152">
        <v>710984</v>
      </c>
      <c r="B831" s="152">
        <v>162904</v>
      </c>
      <c r="C831" s="152">
        <v>136094</v>
      </c>
      <c r="D831" s="152">
        <v>416618</v>
      </c>
      <c r="E831" s="153" t="s">
        <v>20374</v>
      </c>
      <c r="F831" s="153" t="s">
        <v>20373</v>
      </c>
      <c r="G831" s="152">
        <v>4</v>
      </c>
      <c r="H831" s="153" t="s">
        <v>18687</v>
      </c>
      <c r="I831" s="154" t="s">
        <v>18695</v>
      </c>
      <c r="J831" s="153" t="s">
        <v>20372</v>
      </c>
      <c r="K831" s="152">
        <v>1</v>
      </c>
      <c r="L831" s="153" t="s">
        <v>20371</v>
      </c>
      <c r="M831" s="153" t="s">
        <v>509</v>
      </c>
      <c r="N831" s="153" t="s">
        <v>509</v>
      </c>
      <c r="O831" s="152">
        <v>1.5E-3</v>
      </c>
      <c r="P831" s="153" t="s">
        <v>18693</v>
      </c>
      <c r="Q831" s="153" t="s">
        <v>18692</v>
      </c>
      <c r="R831" s="153" t="s">
        <v>18673</v>
      </c>
      <c r="S831" s="152">
        <v>0.14099999999999999</v>
      </c>
      <c r="T831" s="153" t="s">
        <v>18681</v>
      </c>
      <c r="U831" s="153" t="s">
        <v>18680</v>
      </c>
      <c r="V831" s="152">
        <v>2014</v>
      </c>
      <c r="W831" s="153" t="s">
        <v>18679</v>
      </c>
      <c r="AA831" s="153" t="s">
        <v>20370</v>
      </c>
      <c r="AB831" s="153" t="s">
        <v>20369</v>
      </c>
      <c r="AC831" s="153" t="s">
        <v>18676</v>
      </c>
      <c r="AD831" s="153" t="s">
        <v>18675</v>
      </c>
      <c r="AE831" s="153" t="s">
        <v>18674</v>
      </c>
      <c r="AF831" s="153" t="s">
        <v>18673</v>
      </c>
      <c r="AG831" s="152">
        <v>3.0000000000000001E-3</v>
      </c>
      <c r="AH831" s="153" t="s">
        <v>12212</v>
      </c>
      <c r="AI831" s="152">
        <v>2014</v>
      </c>
      <c r="AJ831" s="151">
        <v>36495</v>
      </c>
      <c r="AK831" s="147"/>
      <c r="AL831" s="148">
        <f t="shared" si="12"/>
        <v>18.260273972602739</v>
      </c>
    </row>
    <row r="832" spans="1:38" x14ac:dyDescent="0.25">
      <c r="A832" s="152">
        <v>745589</v>
      </c>
      <c r="B832" s="152">
        <v>178514</v>
      </c>
      <c r="C832" s="152">
        <v>147555</v>
      </c>
      <c r="D832" s="152">
        <v>50399</v>
      </c>
      <c r="E832" s="153" t="s">
        <v>19889</v>
      </c>
      <c r="F832" s="153" t="s">
        <v>19888</v>
      </c>
      <c r="G832" s="152">
        <v>5</v>
      </c>
      <c r="H832" s="153" t="s">
        <v>18687</v>
      </c>
      <c r="I832" s="154" t="s">
        <v>18695</v>
      </c>
      <c r="J832" s="153" t="s">
        <v>20250</v>
      </c>
      <c r="K832" s="152">
        <v>1</v>
      </c>
      <c r="L832" s="153" t="s">
        <v>509</v>
      </c>
      <c r="M832" s="153" t="s">
        <v>509</v>
      </c>
      <c r="N832" s="153" t="s">
        <v>509</v>
      </c>
      <c r="O832" s="152">
        <v>1.5E-3</v>
      </c>
      <c r="P832" s="153" t="s">
        <v>18745</v>
      </c>
      <c r="Q832" s="153" t="s">
        <v>18744</v>
      </c>
      <c r="R832" s="153" t="s">
        <v>18673</v>
      </c>
      <c r="S832" s="152">
        <v>0.112</v>
      </c>
      <c r="T832" s="153" t="s">
        <v>18681</v>
      </c>
      <c r="U832" s="153" t="s">
        <v>18680</v>
      </c>
      <c r="V832" s="152">
        <v>2015</v>
      </c>
      <c r="W832" s="153" t="s">
        <v>18679</v>
      </c>
      <c r="AA832" s="153" t="s">
        <v>18691</v>
      </c>
      <c r="AB832" s="153" t="s">
        <v>18690</v>
      </c>
      <c r="AC832" s="153" t="s">
        <v>18676</v>
      </c>
      <c r="AD832" s="153" t="s">
        <v>18675</v>
      </c>
      <c r="AE832" s="153" t="s">
        <v>18674</v>
      </c>
      <c r="AF832" s="153" t="s">
        <v>18673</v>
      </c>
      <c r="AG832" s="152">
        <v>2.3999999999999998E-3</v>
      </c>
      <c r="AH832" s="153" t="s">
        <v>12212</v>
      </c>
      <c r="AI832" s="152">
        <v>2015</v>
      </c>
      <c r="AJ832" s="151">
        <v>33970</v>
      </c>
      <c r="AK832" s="147"/>
      <c r="AL832" s="148">
        <f t="shared" si="12"/>
        <v>25.17808219178082</v>
      </c>
    </row>
    <row r="833" spans="1:38" x14ac:dyDescent="0.25">
      <c r="A833" s="152">
        <v>745574</v>
      </c>
      <c r="B833" s="152">
        <v>185204</v>
      </c>
      <c r="C833" s="152">
        <v>152647</v>
      </c>
      <c r="D833" s="152">
        <v>50399</v>
      </c>
      <c r="E833" s="153" t="s">
        <v>19889</v>
      </c>
      <c r="F833" s="153" t="s">
        <v>19888</v>
      </c>
      <c r="G833" s="152">
        <v>8</v>
      </c>
      <c r="H833" s="153" t="s">
        <v>18687</v>
      </c>
      <c r="I833" s="154" t="s">
        <v>18695</v>
      </c>
      <c r="J833" s="153" t="s">
        <v>20158</v>
      </c>
      <c r="K833" s="152">
        <v>1</v>
      </c>
      <c r="L833" s="153" t="s">
        <v>509</v>
      </c>
      <c r="M833" s="153" t="s">
        <v>509</v>
      </c>
      <c r="N833" s="153" t="s">
        <v>509</v>
      </c>
      <c r="O833" s="152">
        <v>1.5E-3</v>
      </c>
      <c r="P833" s="153" t="s">
        <v>18745</v>
      </c>
      <c r="Q833" s="153" t="s">
        <v>18744</v>
      </c>
      <c r="R833" s="153" t="s">
        <v>18673</v>
      </c>
      <c r="S833" s="152">
        <v>9.9000000000000005E-2</v>
      </c>
      <c r="T833" s="153" t="s">
        <v>18681</v>
      </c>
      <c r="U833" s="153" t="s">
        <v>18680</v>
      </c>
      <c r="V833" s="152">
        <v>2015</v>
      </c>
      <c r="W833" s="153" t="s">
        <v>18679</v>
      </c>
      <c r="AA833" s="153" t="s">
        <v>18691</v>
      </c>
      <c r="AB833" s="153" t="s">
        <v>18690</v>
      </c>
      <c r="AC833" s="153" t="s">
        <v>18676</v>
      </c>
      <c r="AD833" s="153" t="s">
        <v>18675</v>
      </c>
      <c r="AE833" s="153" t="s">
        <v>18674</v>
      </c>
      <c r="AF833" s="153" t="s">
        <v>18673</v>
      </c>
      <c r="AG833" s="152">
        <v>2.0999999999999999E-3</v>
      </c>
      <c r="AH833" s="153" t="s">
        <v>12212</v>
      </c>
      <c r="AI833" s="152">
        <v>2015</v>
      </c>
      <c r="AJ833" s="151">
        <v>39326</v>
      </c>
      <c r="AK833" s="147"/>
      <c r="AL833" s="148">
        <f t="shared" si="12"/>
        <v>10.504109589041096</v>
      </c>
    </row>
    <row r="834" spans="1:38" x14ac:dyDescent="0.25">
      <c r="A834" s="152">
        <v>745594</v>
      </c>
      <c r="B834" s="152">
        <v>178513</v>
      </c>
      <c r="C834" s="152">
        <v>147554</v>
      </c>
      <c r="D834" s="152">
        <v>50399</v>
      </c>
      <c r="E834" s="153" t="s">
        <v>19889</v>
      </c>
      <c r="F834" s="153" t="s">
        <v>19888</v>
      </c>
      <c r="G834" s="152">
        <v>4</v>
      </c>
      <c r="H834" s="153" t="s">
        <v>18687</v>
      </c>
      <c r="I834" s="154" t="s">
        <v>18695</v>
      </c>
      <c r="J834" s="153" t="s">
        <v>20124</v>
      </c>
      <c r="K834" s="152">
        <v>1</v>
      </c>
      <c r="L834" s="153" t="s">
        <v>509</v>
      </c>
      <c r="M834" s="153" t="s">
        <v>509</v>
      </c>
      <c r="N834" s="153" t="s">
        <v>509</v>
      </c>
      <c r="O834" s="152">
        <v>1.5E-3</v>
      </c>
      <c r="P834" s="153" t="s">
        <v>18707</v>
      </c>
      <c r="Q834" s="153" t="s">
        <v>18706</v>
      </c>
      <c r="R834" s="153" t="s">
        <v>18673</v>
      </c>
      <c r="S834" s="152">
        <v>0.28100000000000003</v>
      </c>
      <c r="T834" s="153" t="s">
        <v>18681</v>
      </c>
      <c r="U834" s="153" t="s">
        <v>18680</v>
      </c>
      <c r="V834" s="152">
        <v>2015</v>
      </c>
      <c r="W834" s="153" t="s">
        <v>18679</v>
      </c>
      <c r="AA834" s="153" t="s">
        <v>18691</v>
      </c>
      <c r="AB834" s="153" t="s">
        <v>18690</v>
      </c>
      <c r="AC834" s="153" t="s">
        <v>18676</v>
      </c>
      <c r="AD834" s="153" t="s">
        <v>18675</v>
      </c>
      <c r="AE834" s="153" t="s">
        <v>18674</v>
      </c>
      <c r="AF834" s="153" t="s">
        <v>18673</v>
      </c>
      <c r="AG834" s="152">
        <v>2E-3</v>
      </c>
      <c r="AH834" s="153" t="s">
        <v>12212</v>
      </c>
      <c r="AI834" s="152">
        <v>2015</v>
      </c>
      <c r="AJ834" s="151">
        <v>26299</v>
      </c>
      <c r="AK834" s="147"/>
      <c r="AL834" s="148">
        <f t="shared" si="12"/>
        <v>46.194520547945203</v>
      </c>
    </row>
    <row r="835" spans="1:38" x14ac:dyDescent="0.25">
      <c r="A835" s="152">
        <v>745584</v>
      </c>
      <c r="B835" s="152">
        <v>178515</v>
      </c>
      <c r="C835" s="152">
        <v>147556</v>
      </c>
      <c r="D835" s="152">
        <v>50399</v>
      </c>
      <c r="E835" s="153" t="s">
        <v>19889</v>
      </c>
      <c r="F835" s="153" t="s">
        <v>19888</v>
      </c>
      <c r="G835" s="152">
        <v>6</v>
      </c>
      <c r="H835" s="153" t="s">
        <v>18687</v>
      </c>
      <c r="I835" s="154" t="s">
        <v>18695</v>
      </c>
      <c r="J835" s="153" t="s">
        <v>19977</v>
      </c>
      <c r="K835" s="152">
        <v>1</v>
      </c>
      <c r="L835" s="153" t="s">
        <v>509</v>
      </c>
      <c r="M835" s="153" t="s">
        <v>509</v>
      </c>
      <c r="N835" s="153" t="s">
        <v>509</v>
      </c>
      <c r="O835" s="152">
        <v>1.5E-3</v>
      </c>
      <c r="P835" s="153" t="s">
        <v>18745</v>
      </c>
      <c r="Q835" s="153" t="s">
        <v>18744</v>
      </c>
      <c r="R835" s="153" t="s">
        <v>18673</v>
      </c>
      <c r="S835" s="152">
        <v>7.3999999999999996E-2</v>
      </c>
      <c r="T835" s="153" t="s">
        <v>18681</v>
      </c>
      <c r="U835" s="153" t="s">
        <v>18680</v>
      </c>
      <c r="V835" s="152">
        <v>2015</v>
      </c>
      <c r="W835" s="153" t="s">
        <v>18679</v>
      </c>
      <c r="AA835" s="153" t="s">
        <v>18691</v>
      </c>
      <c r="AB835" s="153" t="s">
        <v>18690</v>
      </c>
      <c r="AC835" s="153" t="s">
        <v>18676</v>
      </c>
      <c r="AD835" s="153" t="s">
        <v>18675</v>
      </c>
      <c r="AE835" s="153" t="s">
        <v>18674</v>
      </c>
      <c r="AF835" s="153" t="s">
        <v>18673</v>
      </c>
      <c r="AG835" s="152">
        <v>1.6000000000000001E-3</v>
      </c>
      <c r="AH835" s="153" t="s">
        <v>12212</v>
      </c>
      <c r="AI835" s="152">
        <v>2015</v>
      </c>
      <c r="AJ835" s="151">
        <v>35431</v>
      </c>
      <c r="AK835" s="147"/>
      <c r="AL835" s="148">
        <f t="shared" ref="AL835:AL898" si="13">($AO$3-AJ835)/365</f>
        <v>21.175342465753424</v>
      </c>
    </row>
    <row r="836" spans="1:38" x14ac:dyDescent="0.25">
      <c r="A836" s="152">
        <v>745579</v>
      </c>
      <c r="B836" s="152">
        <v>178516</v>
      </c>
      <c r="C836" s="152">
        <v>147557</v>
      </c>
      <c r="D836" s="152">
        <v>50399</v>
      </c>
      <c r="E836" s="153" t="s">
        <v>19889</v>
      </c>
      <c r="F836" s="153" t="s">
        <v>19888</v>
      </c>
      <c r="G836" s="152">
        <v>7</v>
      </c>
      <c r="H836" s="153" t="s">
        <v>18687</v>
      </c>
      <c r="I836" s="154" t="s">
        <v>18695</v>
      </c>
      <c r="J836" s="153" t="s">
        <v>19887</v>
      </c>
      <c r="K836" s="152">
        <v>1</v>
      </c>
      <c r="L836" s="153" t="s">
        <v>509</v>
      </c>
      <c r="M836" s="153" t="s">
        <v>509</v>
      </c>
      <c r="N836" s="153" t="s">
        <v>509</v>
      </c>
      <c r="O836" s="152">
        <v>1.5E-3</v>
      </c>
      <c r="P836" s="153" t="s">
        <v>18745</v>
      </c>
      <c r="Q836" s="153" t="s">
        <v>18744</v>
      </c>
      <c r="R836" s="153" t="s">
        <v>18673</v>
      </c>
      <c r="S836" s="152">
        <v>6.4000000000000001E-2</v>
      </c>
      <c r="T836" s="153" t="s">
        <v>18681</v>
      </c>
      <c r="U836" s="153" t="s">
        <v>18680</v>
      </c>
      <c r="V836" s="152">
        <v>2015</v>
      </c>
      <c r="W836" s="153" t="s">
        <v>18679</v>
      </c>
      <c r="AA836" s="153" t="s">
        <v>18691</v>
      </c>
      <c r="AB836" s="153" t="s">
        <v>18690</v>
      </c>
      <c r="AC836" s="153" t="s">
        <v>18676</v>
      </c>
      <c r="AD836" s="153" t="s">
        <v>18675</v>
      </c>
      <c r="AE836" s="153" t="s">
        <v>18674</v>
      </c>
      <c r="AF836" s="153" t="s">
        <v>18673</v>
      </c>
      <c r="AG836" s="152">
        <v>1.4E-3</v>
      </c>
      <c r="AH836" s="153" t="s">
        <v>12212</v>
      </c>
      <c r="AI836" s="152">
        <v>2015</v>
      </c>
      <c r="AJ836" s="151">
        <v>35065</v>
      </c>
      <c r="AK836" s="147"/>
      <c r="AL836" s="148">
        <f t="shared" si="13"/>
        <v>22.17808219178082</v>
      </c>
    </row>
    <row r="837" spans="1:38" x14ac:dyDescent="0.25">
      <c r="A837" s="152">
        <v>744100</v>
      </c>
      <c r="B837" s="152">
        <v>172398</v>
      </c>
      <c r="C837" s="152">
        <v>145017</v>
      </c>
      <c r="D837" s="152">
        <v>53744</v>
      </c>
      <c r="E837" s="153" t="s">
        <v>20666</v>
      </c>
      <c r="F837" s="153" t="s">
        <v>20665</v>
      </c>
      <c r="G837" s="152">
        <v>16</v>
      </c>
      <c r="H837" s="153" t="s">
        <v>18687</v>
      </c>
      <c r="I837" s="154" t="s">
        <v>19774</v>
      </c>
      <c r="J837" s="153" t="s">
        <v>21473</v>
      </c>
      <c r="K837" s="152">
        <v>1</v>
      </c>
      <c r="L837" s="153" t="s">
        <v>21472</v>
      </c>
      <c r="M837" s="153" t="s">
        <v>509</v>
      </c>
      <c r="N837" s="153" t="s">
        <v>509</v>
      </c>
      <c r="O837" s="152">
        <v>1.5E-3</v>
      </c>
      <c r="P837" s="153" t="s">
        <v>18745</v>
      </c>
      <c r="Q837" s="153" t="s">
        <v>18744</v>
      </c>
      <c r="R837" s="153" t="s">
        <v>18673</v>
      </c>
      <c r="S837" s="152">
        <v>1.38</v>
      </c>
      <c r="T837" s="153" t="s">
        <v>18681</v>
      </c>
      <c r="U837" s="153" t="s">
        <v>18680</v>
      </c>
      <c r="V837" s="152">
        <v>2015</v>
      </c>
      <c r="W837" s="153" t="s">
        <v>18679</v>
      </c>
      <c r="AA837" s="153" t="s">
        <v>18678</v>
      </c>
      <c r="AB837" s="153" t="s">
        <v>18677</v>
      </c>
      <c r="AC837" s="153" t="s">
        <v>18676</v>
      </c>
      <c r="AD837" s="153" t="s">
        <v>18675</v>
      </c>
      <c r="AE837" s="153" t="s">
        <v>18674</v>
      </c>
      <c r="AF837" s="153" t="s">
        <v>18673</v>
      </c>
      <c r="AG837" s="152">
        <v>2.93E-2</v>
      </c>
      <c r="AH837" s="153" t="s">
        <v>12212</v>
      </c>
      <c r="AI837" s="152">
        <v>2015</v>
      </c>
      <c r="AJ837" s="151">
        <v>36526</v>
      </c>
      <c r="AK837" s="147"/>
      <c r="AL837" s="148">
        <f t="shared" si="13"/>
        <v>18.175342465753424</v>
      </c>
    </row>
    <row r="838" spans="1:38" x14ac:dyDescent="0.25">
      <c r="A838" s="152">
        <v>744064</v>
      </c>
      <c r="B838" s="152">
        <v>172402</v>
      </c>
      <c r="C838" s="152">
        <v>145021</v>
      </c>
      <c r="D838" s="152">
        <v>53744</v>
      </c>
      <c r="E838" s="153" t="s">
        <v>20666</v>
      </c>
      <c r="F838" s="153" t="s">
        <v>20665</v>
      </c>
      <c r="G838" s="152">
        <v>26</v>
      </c>
      <c r="H838" s="153" t="s">
        <v>18687</v>
      </c>
      <c r="I838" s="154" t="s">
        <v>19774</v>
      </c>
      <c r="J838" s="153" t="s">
        <v>20664</v>
      </c>
      <c r="K838" s="152">
        <v>1</v>
      </c>
      <c r="L838" s="153" t="s">
        <v>20663</v>
      </c>
      <c r="M838" s="153" t="s">
        <v>509</v>
      </c>
      <c r="N838" s="153" t="s">
        <v>509</v>
      </c>
      <c r="O838" s="152">
        <v>1.5E-3</v>
      </c>
      <c r="P838" s="153" t="s">
        <v>18745</v>
      </c>
      <c r="Q838" s="153" t="s">
        <v>18744</v>
      </c>
      <c r="R838" s="153" t="s">
        <v>18673</v>
      </c>
      <c r="S838" s="152">
        <v>0.247</v>
      </c>
      <c r="T838" s="153" t="s">
        <v>18681</v>
      </c>
      <c r="U838" s="153" t="s">
        <v>18680</v>
      </c>
      <c r="V838" s="152">
        <v>2015</v>
      </c>
      <c r="W838" s="153" t="s">
        <v>18679</v>
      </c>
      <c r="AA838" s="153" t="s">
        <v>18678</v>
      </c>
      <c r="AB838" s="153" t="s">
        <v>18677</v>
      </c>
      <c r="AC838" s="153" t="s">
        <v>18676</v>
      </c>
      <c r="AD838" s="153" t="s">
        <v>18675</v>
      </c>
      <c r="AE838" s="153" t="s">
        <v>18674</v>
      </c>
      <c r="AF838" s="153" t="s">
        <v>18673</v>
      </c>
      <c r="AG838" s="152">
        <v>5.1999999999999998E-3</v>
      </c>
      <c r="AH838" s="153" t="s">
        <v>12212</v>
      </c>
      <c r="AI838" s="152">
        <v>2015</v>
      </c>
      <c r="AJ838" s="151">
        <v>35796</v>
      </c>
      <c r="AK838" s="147"/>
      <c r="AL838" s="148">
        <f t="shared" si="13"/>
        <v>20.175342465753424</v>
      </c>
    </row>
    <row r="839" spans="1:38" x14ac:dyDescent="0.25">
      <c r="A839" s="152">
        <v>696606</v>
      </c>
      <c r="B839" s="152">
        <v>156554</v>
      </c>
      <c r="C839" s="152">
        <v>130062</v>
      </c>
      <c r="D839" s="152">
        <v>417402</v>
      </c>
      <c r="E839" s="153" t="s">
        <v>20458</v>
      </c>
      <c r="F839" s="153" t="s">
        <v>20457</v>
      </c>
      <c r="G839" s="152">
        <v>4</v>
      </c>
      <c r="H839" s="153" t="s">
        <v>18687</v>
      </c>
      <c r="I839" s="154" t="s">
        <v>18695</v>
      </c>
      <c r="J839" s="153" t="s">
        <v>20459</v>
      </c>
      <c r="K839" s="152">
        <v>1</v>
      </c>
      <c r="L839" s="153" t="s">
        <v>509</v>
      </c>
      <c r="M839" s="153" t="s">
        <v>509</v>
      </c>
      <c r="N839" s="153" t="s">
        <v>509</v>
      </c>
      <c r="O839" s="152">
        <v>1.5E-3</v>
      </c>
      <c r="P839" s="153" t="s">
        <v>18693</v>
      </c>
      <c r="Q839" s="153" t="s">
        <v>18692</v>
      </c>
      <c r="R839" s="153" t="s">
        <v>18673</v>
      </c>
      <c r="S839" s="152">
        <v>0.1716</v>
      </c>
      <c r="T839" s="153" t="s">
        <v>18681</v>
      </c>
      <c r="U839" s="153" t="s">
        <v>18680</v>
      </c>
      <c r="V839" s="152">
        <v>2014</v>
      </c>
      <c r="W839" s="153" t="s">
        <v>18679</v>
      </c>
      <c r="AA839" s="153" t="s">
        <v>18691</v>
      </c>
      <c r="AB839" s="153" t="s">
        <v>18690</v>
      </c>
      <c r="AC839" s="153" t="s">
        <v>18676</v>
      </c>
      <c r="AD839" s="153" t="s">
        <v>18675</v>
      </c>
      <c r="AE839" s="153" t="s">
        <v>18674</v>
      </c>
      <c r="AF839" s="153" t="s">
        <v>18673</v>
      </c>
      <c r="AG839" s="152">
        <v>3.5999999999999999E-3</v>
      </c>
      <c r="AH839" s="153" t="s">
        <v>12212</v>
      </c>
      <c r="AI839" s="152">
        <v>2014</v>
      </c>
      <c r="AJ839" s="151">
        <v>29587</v>
      </c>
      <c r="AK839" s="147"/>
      <c r="AL839" s="148">
        <f t="shared" si="13"/>
        <v>37.186301369863017</v>
      </c>
    </row>
    <row r="840" spans="1:38" x14ac:dyDescent="0.25">
      <c r="A840" s="152">
        <v>696610</v>
      </c>
      <c r="B840" s="152">
        <v>156553</v>
      </c>
      <c r="C840" s="152">
        <v>130061</v>
      </c>
      <c r="D840" s="152">
        <v>417402</v>
      </c>
      <c r="E840" s="153" t="s">
        <v>20458</v>
      </c>
      <c r="F840" s="153" t="s">
        <v>20457</v>
      </c>
      <c r="G840" s="152">
        <v>3</v>
      </c>
      <c r="H840" s="153" t="s">
        <v>18687</v>
      </c>
      <c r="I840" s="154" t="s">
        <v>18695</v>
      </c>
      <c r="J840" s="153" t="s">
        <v>20456</v>
      </c>
      <c r="K840" s="152">
        <v>1</v>
      </c>
      <c r="L840" s="153" t="s">
        <v>509</v>
      </c>
      <c r="M840" s="153" t="s">
        <v>509</v>
      </c>
      <c r="N840" s="153" t="s">
        <v>509</v>
      </c>
      <c r="O840" s="152">
        <v>1.5E-3</v>
      </c>
      <c r="P840" s="153" t="s">
        <v>18693</v>
      </c>
      <c r="Q840" s="153" t="s">
        <v>18692</v>
      </c>
      <c r="R840" s="153" t="s">
        <v>18673</v>
      </c>
      <c r="S840" s="152">
        <v>0.16769999999999999</v>
      </c>
      <c r="T840" s="153" t="s">
        <v>18681</v>
      </c>
      <c r="U840" s="153" t="s">
        <v>18680</v>
      </c>
      <c r="V840" s="152">
        <v>2014</v>
      </c>
      <c r="W840" s="153" t="s">
        <v>18679</v>
      </c>
      <c r="AA840" s="153" t="s">
        <v>18691</v>
      </c>
      <c r="AB840" s="153" t="s">
        <v>18690</v>
      </c>
      <c r="AC840" s="153" t="s">
        <v>18676</v>
      </c>
      <c r="AD840" s="153" t="s">
        <v>18675</v>
      </c>
      <c r="AE840" s="153" t="s">
        <v>18674</v>
      </c>
      <c r="AF840" s="153" t="s">
        <v>18673</v>
      </c>
      <c r="AG840" s="152">
        <v>3.5999999999999999E-3</v>
      </c>
      <c r="AH840" s="153" t="s">
        <v>12212</v>
      </c>
      <c r="AI840" s="152">
        <v>2014</v>
      </c>
      <c r="AJ840" s="151">
        <v>26299</v>
      </c>
      <c r="AK840" s="147"/>
      <c r="AL840" s="148">
        <f t="shared" si="13"/>
        <v>46.194520547945203</v>
      </c>
    </row>
    <row r="841" spans="1:38" x14ac:dyDescent="0.25">
      <c r="A841" s="152">
        <v>722512</v>
      </c>
      <c r="B841" s="152">
        <v>172204</v>
      </c>
      <c r="C841" s="152">
        <v>144968</v>
      </c>
      <c r="D841" s="152">
        <v>227741</v>
      </c>
      <c r="E841" s="153" t="s">
        <v>18978</v>
      </c>
      <c r="F841" s="153" t="s">
        <v>18977</v>
      </c>
      <c r="G841" s="152">
        <v>8</v>
      </c>
      <c r="H841" s="153" t="s">
        <v>18687</v>
      </c>
      <c r="I841" s="153" t="s">
        <v>18695</v>
      </c>
      <c r="J841" s="153" t="s">
        <v>20337</v>
      </c>
      <c r="K841" s="152">
        <v>1</v>
      </c>
      <c r="L841" s="153" t="s">
        <v>20336</v>
      </c>
      <c r="M841" s="153" t="s">
        <v>509</v>
      </c>
      <c r="N841" s="153" t="s">
        <v>509</v>
      </c>
      <c r="O841" s="152">
        <v>0</v>
      </c>
      <c r="P841" s="153" t="s">
        <v>18693</v>
      </c>
      <c r="Q841" s="153" t="s">
        <v>18692</v>
      </c>
      <c r="R841" s="153" t="s">
        <v>18673</v>
      </c>
      <c r="S841" s="152">
        <v>0.2</v>
      </c>
      <c r="T841" s="153" t="s">
        <v>18681</v>
      </c>
      <c r="U841" s="153" t="s">
        <v>18680</v>
      </c>
      <c r="V841" s="152">
        <v>2014</v>
      </c>
      <c r="W841" s="153" t="s">
        <v>18679</v>
      </c>
      <c r="AA841" s="153" t="s">
        <v>18975</v>
      </c>
      <c r="AB841" s="153" t="s">
        <v>18974</v>
      </c>
      <c r="AC841" s="153" t="s">
        <v>18676</v>
      </c>
      <c r="AD841" s="153" t="s">
        <v>18675</v>
      </c>
      <c r="AE841" s="153" t="s">
        <v>18674</v>
      </c>
      <c r="AF841" s="153" t="s">
        <v>18673</v>
      </c>
      <c r="AG841" s="152">
        <v>4.3E-3</v>
      </c>
      <c r="AH841" s="153" t="s">
        <v>12212</v>
      </c>
      <c r="AI841" s="152">
        <v>2014</v>
      </c>
      <c r="AJ841" s="151">
        <v>32356</v>
      </c>
      <c r="AK841" s="147"/>
      <c r="AL841" s="148">
        <f t="shared" si="13"/>
        <v>29.6</v>
      </c>
    </row>
    <row r="842" spans="1:38" x14ac:dyDescent="0.25">
      <c r="A842" s="152">
        <v>722545</v>
      </c>
      <c r="B842" s="152">
        <v>189026</v>
      </c>
      <c r="C842" s="152">
        <v>155819</v>
      </c>
      <c r="D842" s="152">
        <v>227741</v>
      </c>
      <c r="E842" s="153" t="s">
        <v>18978</v>
      </c>
      <c r="F842" s="153" t="s">
        <v>18977</v>
      </c>
      <c r="G842" s="152">
        <v>15</v>
      </c>
      <c r="H842" s="153" t="s">
        <v>18687</v>
      </c>
      <c r="I842" s="153" t="s">
        <v>18695</v>
      </c>
      <c r="J842" s="153" t="s">
        <v>20333</v>
      </c>
      <c r="K842" s="152">
        <v>1</v>
      </c>
      <c r="L842" s="153" t="s">
        <v>509</v>
      </c>
      <c r="M842" s="153" t="s">
        <v>509</v>
      </c>
      <c r="N842" s="153" t="s">
        <v>509</v>
      </c>
      <c r="O842" s="152">
        <v>0</v>
      </c>
      <c r="P842" s="153" t="s">
        <v>18693</v>
      </c>
      <c r="Q842" s="153" t="s">
        <v>18692</v>
      </c>
      <c r="R842" s="153" t="s">
        <v>18673</v>
      </c>
      <c r="S842" s="152">
        <v>5.0000000000000001E-3</v>
      </c>
      <c r="T842" s="153" t="s">
        <v>18681</v>
      </c>
      <c r="U842" s="153" t="s">
        <v>18680</v>
      </c>
      <c r="V842" s="152">
        <v>2014</v>
      </c>
      <c r="W842" s="153" t="s">
        <v>18679</v>
      </c>
      <c r="AA842" s="153" t="s">
        <v>18975</v>
      </c>
      <c r="AB842" s="153" t="s">
        <v>18974</v>
      </c>
      <c r="AC842" s="153" t="s">
        <v>18676</v>
      </c>
      <c r="AD842" s="153" t="s">
        <v>18675</v>
      </c>
      <c r="AE842" s="153" t="s">
        <v>18674</v>
      </c>
      <c r="AF842" s="153" t="s">
        <v>18673</v>
      </c>
      <c r="AG842" s="152">
        <v>1E-4</v>
      </c>
      <c r="AH842" s="153" t="s">
        <v>12212</v>
      </c>
      <c r="AI842" s="152">
        <v>2014</v>
      </c>
      <c r="AJ842" s="151">
        <v>38869</v>
      </c>
      <c r="AK842" s="147"/>
      <c r="AL842" s="148">
        <f t="shared" si="13"/>
        <v>11.756164383561643</v>
      </c>
    </row>
    <row r="843" spans="1:38" x14ac:dyDescent="0.25">
      <c r="A843" s="152">
        <v>722539</v>
      </c>
      <c r="B843" s="152">
        <v>189028</v>
      </c>
      <c r="C843" s="152">
        <v>155821</v>
      </c>
      <c r="D843" s="152">
        <v>227741</v>
      </c>
      <c r="E843" s="153" t="s">
        <v>18978</v>
      </c>
      <c r="F843" s="153" t="s">
        <v>18977</v>
      </c>
      <c r="G843" s="152">
        <v>17</v>
      </c>
      <c r="H843" s="153" t="s">
        <v>18687</v>
      </c>
      <c r="I843" s="154" t="s">
        <v>18695</v>
      </c>
      <c r="J843" s="153" t="s">
        <v>18976</v>
      </c>
      <c r="K843" s="152">
        <v>1</v>
      </c>
      <c r="L843" s="153" t="s">
        <v>509</v>
      </c>
      <c r="M843" s="153" t="s">
        <v>509</v>
      </c>
      <c r="N843" s="153" t="s">
        <v>509</v>
      </c>
      <c r="O843" s="152">
        <v>2.9999999999999997E-4</v>
      </c>
      <c r="P843" s="153" t="s">
        <v>18693</v>
      </c>
      <c r="Q843" s="153" t="s">
        <v>18692</v>
      </c>
      <c r="R843" s="153" t="s">
        <v>18673</v>
      </c>
      <c r="S843" s="152">
        <v>5.0000000000000001E-3</v>
      </c>
      <c r="T843" s="153" t="s">
        <v>18681</v>
      </c>
      <c r="U843" s="153" t="s">
        <v>18680</v>
      </c>
      <c r="V843" s="152">
        <v>2014</v>
      </c>
      <c r="W843" s="153" t="s">
        <v>18679</v>
      </c>
      <c r="AA843" s="153" t="s">
        <v>18975</v>
      </c>
      <c r="AB843" s="153" t="s">
        <v>18974</v>
      </c>
      <c r="AC843" s="153" t="s">
        <v>18676</v>
      </c>
      <c r="AD843" s="153" t="s">
        <v>18675</v>
      </c>
      <c r="AE843" s="153" t="s">
        <v>18674</v>
      </c>
      <c r="AF843" s="153" t="s">
        <v>18673</v>
      </c>
      <c r="AG843" s="152">
        <v>1E-4</v>
      </c>
      <c r="AH843" s="153" t="s">
        <v>12212</v>
      </c>
      <c r="AI843" s="152">
        <v>2014</v>
      </c>
      <c r="AJ843" s="151">
        <v>36678</v>
      </c>
      <c r="AK843" s="147"/>
      <c r="AL843" s="148">
        <f t="shared" si="13"/>
        <v>17.758904109589039</v>
      </c>
    </row>
    <row r="844" spans="1:38" x14ac:dyDescent="0.25">
      <c r="A844" s="152">
        <v>721445</v>
      </c>
      <c r="B844" s="152">
        <v>166419</v>
      </c>
      <c r="C844" s="152">
        <v>139695</v>
      </c>
      <c r="D844" s="152">
        <v>51745</v>
      </c>
      <c r="E844" s="153" t="s">
        <v>20393</v>
      </c>
      <c r="F844" s="153" t="s">
        <v>20392</v>
      </c>
      <c r="G844" s="152">
        <v>13</v>
      </c>
      <c r="H844" s="153" t="s">
        <v>18687</v>
      </c>
      <c r="I844" s="154" t="s">
        <v>18695</v>
      </c>
      <c r="J844" s="153" t="s">
        <v>21392</v>
      </c>
      <c r="K844" s="152">
        <v>1</v>
      </c>
      <c r="L844" s="153" t="s">
        <v>21391</v>
      </c>
      <c r="M844" s="153" t="s">
        <v>509</v>
      </c>
      <c r="N844" s="153" t="s">
        <v>509</v>
      </c>
      <c r="O844" s="152">
        <v>1.5E-3</v>
      </c>
      <c r="P844" s="153" t="s">
        <v>18693</v>
      </c>
      <c r="Q844" s="153" t="s">
        <v>18692</v>
      </c>
      <c r="R844" s="153" t="s">
        <v>18673</v>
      </c>
      <c r="S844" s="152">
        <v>1.05</v>
      </c>
      <c r="T844" s="153" t="s">
        <v>18681</v>
      </c>
      <c r="U844" s="153" t="s">
        <v>18680</v>
      </c>
      <c r="V844" s="152">
        <v>2014</v>
      </c>
      <c r="W844" s="153" t="s">
        <v>18679</v>
      </c>
      <c r="AA844" s="153" t="s">
        <v>18691</v>
      </c>
      <c r="AB844" s="153" t="s">
        <v>18690</v>
      </c>
      <c r="AC844" s="153" t="s">
        <v>18676</v>
      </c>
      <c r="AD844" s="153" t="s">
        <v>18675</v>
      </c>
      <c r="AE844" s="153" t="s">
        <v>18674</v>
      </c>
      <c r="AF844" s="153" t="s">
        <v>18673</v>
      </c>
      <c r="AG844" s="152">
        <v>2.23E-2</v>
      </c>
      <c r="AH844" s="153" t="s">
        <v>12212</v>
      </c>
      <c r="AI844" s="152">
        <v>2014</v>
      </c>
      <c r="AJ844" s="151">
        <v>37956</v>
      </c>
      <c r="AK844" s="147"/>
      <c r="AL844" s="148">
        <f t="shared" si="13"/>
        <v>14.257534246575343</v>
      </c>
    </row>
    <row r="845" spans="1:38" x14ac:dyDescent="0.25">
      <c r="A845" s="152">
        <v>721448</v>
      </c>
      <c r="B845" s="152">
        <v>166418</v>
      </c>
      <c r="C845" s="152">
        <v>139694</v>
      </c>
      <c r="D845" s="152">
        <v>51745</v>
      </c>
      <c r="E845" s="153" t="s">
        <v>20393</v>
      </c>
      <c r="F845" s="153" t="s">
        <v>20392</v>
      </c>
      <c r="G845" s="152">
        <v>12</v>
      </c>
      <c r="H845" s="153" t="s">
        <v>18687</v>
      </c>
      <c r="I845" s="154" t="s">
        <v>18695</v>
      </c>
      <c r="J845" s="153" t="s">
        <v>21390</v>
      </c>
      <c r="K845" s="152">
        <v>1</v>
      </c>
      <c r="L845" s="153" t="s">
        <v>21389</v>
      </c>
      <c r="M845" s="153" t="s">
        <v>509</v>
      </c>
      <c r="N845" s="153" t="s">
        <v>509</v>
      </c>
      <c r="O845" s="152">
        <v>1.5E-3</v>
      </c>
      <c r="P845" s="153" t="s">
        <v>18693</v>
      </c>
      <c r="Q845" s="153" t="s">
        <v>18692</v>
      </c>
      <c r="R845" s="153" t="s">
        <v>18673</v>
      </c>
      <c r="S845" s="152">
        <v>1.05</v>
      </c>
      <c r="T845" s="153" t="s">
        <v>18681</v>
      </c>
      <c r="U845" s="153" t="s">
        <v>18680</v>
      </c>
      <c r="V845" s="152">
        <v>2014</v>
      </c>
      <c r="W845" s="153" t="s">
        <v>18679</v>
      </c>
      <c r="AA845" s="153" t="s">
        <v>18691</v>
      </c>
      <c r="AB845" s="153" t="s">
        <v>18690</v>
      </c>
      <c r="AC845" s="153" t="s">
        <v>18676</v>
      </c>
      <c r="AD845" s="153" t="s">
        <v>18675</v>
      </c>
      <c r="AE845" s="153" t="s">
        <v>18674</v>
      </c>
      <c r="AF845" s="153" t="s">
        <v>18673</v>
      </c>
      <c r="AG845" s="152">
        <v>2.23E-2</v>
      </c>
      <c r="AH845" s="153" t="s">
        <v>12212</v>
      </c>
      <c r="AI845" s="152">
        <v>2014</v>
      </c>
      <c r="AJ845" s="151">
        <v>37956</v>
      </c>
      <c r="AK845" s="147"/>
      <c r="AL845" s="148">
        <f t="shared" si="13"/>
        <v>14.257534246575343</v>
      </c>
    </row>
    <row r="846" spans="1:38" x14ac:dyDescent="0.25">
      <c r="A846" s="152">
        <v>648345</v>
      </c>
      <c r="B846" s="152">
        <v>189486</v>
      </c>
      <c r="C846" s="152">
        <v>156197</v>
      </c>
      <c r="D846" s="152">
        <v>346474</v>
      </c>
      <c r="E846" s="153" t="s">
        <v>19176</v>
      </c>
      <c r="F846" s="153" t="s">
        <v>19175</v>
      </c>
      <c r="G846" s="152">
        <v>14</v>
      </c>
      <c r="H846" s="153" t="s">
        <v>18687</v>
      </c>
      <c r="I846" s="154" t="s">
        <v>18695</v>
      </c>
      <c r="J846" s="153" t="s">
        <v>20727</v>
      </c>
      <c r="K846" s="152">
        <v>1</v>
      </c>
      <c r="L846" s="153" t="s">
        <v>18866</v>
      </c>
      <c r="M846" s="153" t="s">
        <v>509</v>
      </c>
      <c r="N846" s="153" t="s">
        <v>509</v>
      </c>
      <c r="O846" s="152">
        <v>1.5E-3</v>
      </c>
      <c r="P846" s="153" t="s">
        <v>18683</v>
      </c>
      <c r="Q846" s="153" t="s">
        <v>18682</v>
      </c>
      <c r="R846" s="153" t="s">
        <v>18673</v>
      </c>
      <c r="S846" s="152">
        <v>8.7999999999999995E-2</v>
      </c>
      <c r="T846" s="153" t="s">
        <v>18681</v>
      </c>
      <c r="U846" s="153" t="s">
        <v>18680</v>
      </c>
      <c r="V846" s="152">
        <v>2012</v>
      </c>
      <c r="W846" s="153" t="s">
        <v>18679</v>
      </c>
      <c r="AA846" s="153" t="s">
        <v>18942</v>
      </c>
      <c r="AB846" s="153" t="s">
        <v>18941</v>
      </c>
      <c r="AC846" s="153" t="s">
        <v>18676</v>
      </c>
      <c r="AD846" s="153" t="s">
        <v>18675</v>
      </c>
      <c r="AE846" s="153" t="s">
        <v>18674</v>
      </c>
      <c r="AF846" s="153" t="s">
        <v>18673</v>
      </c>
      <c r="AG846" s="152">
        <v>5.5999999999999999E-3</v>
      </c>
      <c r="AH846" s="153" t="s">
        <v>12212</v>
      </c>
      <c r="AI846" s="152">
        <v>2012</v>
      </c>
      <c r="AJ846" s="151">
        <v>35796</v>
      </c>
      <c r="AK846" s="147"/>
      <c r="AL846" s="148">
        <f t="shared" si="13"/>
        <v>20.175342465753424</v>
      </c>
    </row>
    <row r="847" spans="1:38" x14ac:dyDescent="0.25">
      <c r="A847" s="152">
        <v>751379</v>
      </c>
      <c r="B847" s="152">
        <v>189485</v>
      </c>
      <c r="C847" s="152">
        <v>156196</v>
      </c>
      <c r="D847" s="152">
        <v>346474</v>
      </c>
      <c r="E847" s="153" t="s">
        <v>19176</v>
      </c>
      <c r="F847" s="153" t="s">
        <v>19175</v>
      </c>
      <c r="G847" s="152">
        <v>13</v>
      </c>
      <c r="H847" s="153" t="s">
        <v>18687</v>
      </c>
      <c r="I847" s="154" t="s">
        <v>18695</v>
      </c>
      <c r="J847" s="153" t="s">
        <v>19174</v>
      </c>
      <c r="K847" s="152">
        <v>1</v>
      </c>
      <c r="L847" s="153" t="s">
        <v>18866</v>
      </c>
      <c r="M847" s="153" t="s">
        <v>509</v>
      </c>
      <c r="N847" s="153" t="s">
        <v>509</v>
      </c>
      <c r="O847" s="152">
        <v>1.5E-3</v>
      </c>
      <c r="P847" s="153" t="s">
        <v>18683</v>
      </c>
      <c r="Q847" s="153" t="s">
        <v>18682</v>
      </c>
      <c r="R847" s="153" t="s">
        <v>18673</v>
      </c>
      <c r="S847" s="152">
        <v>0.14299999999999999</v>
      </c>
      <c r="T847" s="153" t="s">
        <v>18681</v>
      </c>
      <c r="U847" s="153" t="s">
        <v>18680</v>
      </c>
      <c r="V847" s="152">
        <v>2015</v>
      </c>
      <c r="W847" s="153" t="s">
        <v>18679</v>
      </c>
      <c r="AA847" s="153" t="s">
        <v>18942</v>
      </c>
      <c r="AB847" s="153" t="s">
        <v>18941</v>
      </c>
      <c r="AC847" s="153" t="s">
        <v>18676</v>
      </c>
      <c r="AD847" s="153" t="s">
        <v>18675</v>
      </c>
      <c r="AE847" s="153" t="s">
        <v>18674</v>
      </c>
      <c r="AF847" s="153" t="s">
        <v>18673</v>
      </c>
      <c r="AG847" s="152">
        <v>2.9999999999999997E-4</v>
      </c>
      <c r="AH847" s="153" t="s">
        <v>12212</v>
      </c>
      <c r="AI847" s="152">
        <v>2015</v>
      </c>
      <c r="AJ847" s="151">
        <v>35796</v>
      </c>
      <c r="AK847" s="147"/>
      <c r="AL847" s="148">
        <f t="shared" si="13"/>
        <v>20.175342465753424</v>
      </c>
    </row>
    <row r="848" spans="1:38" x14ac:dyDescent="0.25">
      <c r="A848" s="152">
        <v>730517</v>
      </c>
      <c r="B848" s="152">
        <v>147807</v>
      </c>
      <c r="C848" s="152">
        <v>122544</v>
      </c>
      <c r="D848" s="152">
        <v>288779</v>
      </c>
      <c r="E848" s="153" t="s">
        <v>19830</v>
      </c>
      <c r="F848" s="153" t="s">
        <v>19829</v>
      </c>
      <c r="G848" s="152">
        <v>2</v>
      </c>
      <c r="H848" s="153" t="s">
        <v>18687</v>
      </c>
      <c r="I848" s="154" t="s">
        <v>18695</v>
      </c>
      <c r="J848" s="153" t="s">
        <v>20236</v>
      </c>
      <c r="K848" s="152">
        <v>1</v>
      </c>
      <c r="L848" s="153" t="s">
        <v>20235</v>
      </c>
      <c r="M848" s="153" t="s">
        <v>509</v>
      </c>
      <c r="N848" s="153" t="s">
        <v>509</v>
      </c>
      <c r="O848" s="152">
        <v>1.5E-3</v>
      </c>
      <c r="P848" s="153" t="s">
        <v>18722</v>
      </c>
      <c r="Q848" s="153" t="s">
        <v>18721</v>
      </c>
      <c r="R848" s="153" t="s">
        <v>18673</v>
      </c>
      <c r="S848" s="152">
        <v>0.113</v>
      </c>
      <c r="T848" s="153" t="s">
        <v>18681</v>
      </c>
      <c r="U848" s="153" t="s">
        <v>18680</v>
      </c>
      <c r="V848" s="152">
        <v>2015</v>
      </c>
      <c r="W848" s="153" t="s">
        <v>18679</v>
      </c>
      <c r="AA848" s="153" t="s">
        <v>18715</v>
      </c>
      <c r="AB848" s="153" t="s">
        <v>18714</v>
      </c>
      <c r="AC848" s="153" t="s">
        <v>18676</v>
      </c>
      <c r="AD848" s="153" t="s">
        <v>18675</v>
      </c>
      <c r="AE848" s="153" t="s">
        <v>18674</v>
      </c>
      <c r="AF848" s="153" t="s">
        <v>18673</v>
      </c>
      <c r="AG848" s="152">
        <v>2.3999999999999998E-3</v>
      </c>
      <c r="AH848" s="153" t="s">
        <v>12212</v>
      </c>
      <c r="AI848" s="152">
        <v>2015</v>
      </c>
      <c r="AJ848" s="151">
        <v>36588</v>
      </c>
      <c r="AK848" s="147"/>
      <c r="AL848" s="148">
        <f t="shared" si="13"/>
        <v>18.005479452054793</v>
      </c>
    </row>
    <row r="849" spans="1:38" x14ac:dyDescent="0.25">
      <c r="A849" s="152">
        <v>690335</v>
      </c>
      <c r="B849" s="152">
        <v>195310</v>
      </c>
      <c r="C849" s="152">
        <v>160519</v>
      </c>
      <c r="D849" s="152">
        <v>564198</v>
      </c>
      <c r="E849" s="153" t="s">
        <v>18891</v>
      </c>
      <c r="F849" s="153" t="s">
        <v>18890</v>
      </c>
      <c r="G849" s="152">
        <v>2</v>
      </c>
      <c r="H849" s="153" t="s">
        <v>18687</v>
      </c>
      <c r="I849" s="154" t="s">
        <v>18695</v>
      </c>
      <c r="J849" s="153" t="s">
        <v>19738</v>
      </c>
      <c r="K849" s="152">
        <v>1</v>
      </c>
      <c r="L849" s="153" t="s">
        <v>18888</v>
      </c>
      <c r="M849" s="153" t="s">
        <v>509</v>
      </c>
      <c r="N849" s="153" t="s">
        <v>509</v>
      </c>
      <c r="O849" s="152">
        <v>1.5E-3</v>
      </c>
      <c r="P849" s="153" t="s">
        <v>18683</v>
      </c>
      <c r="Q849" s="153" t="s">
        <v>18682</v>
      </c>
      <c r="R849" s="153" t="s">
        <v>18673</v>
      </c>
      <c r="S849" s="152">
        <v>0.151</v>
      </c>
      <c r="T849" s="153" t="s">
        <v>18681</v>
      </c>
      <c r="U849" s="153" t="s">
        <v>18680</v>
      </c>
      <c r="V849" s="152">
        <v>2013</v>
      </c>
      <c r="W849" s="153" t="s">
        <v>18679</v>
      </c>
      <c r="AA849" s="153" t="s">
        <v>18887</v>
      </c>
      <c r="AB849" s="153" t="s">
        <v>18886</v>
      </c>
      <c r="AC849" s="153" t="s">
        <v>18676</v>
      </c>
      <c r="AD849" s="153" t="s">
        <v>18675</v>
      </c>
      <c r="AE849" s="153" t="s">
        <v>18674</v>
      </c>
      <c r="AF849" s="153" t="s">
        <v>18673</v>
      </c>
      <c r="AG849" s="152">
        <v>1.1000000000000001E-3</v>
      </c>
      <c r="AH849" s="153" t="s">
        <v>12212</v>
      </c>
      <c r="AI849" s="152">
        <v>2013</v>
      </c>
      <c r="AJ849" s="151">
        <v>40603</v>
      </c>
      <c r="AK849" s="147"/>
      <c r="AL849" s="148">
        <f t="shared" si="13"/>
        <v>7.0054794520547947</v>
      </c>
    </row>
    <row r="850" spans="1:38" x14ac:dyDescent="0.25">
      <c r="A850" s="152">
        <v>690338</v>
      </c>
      <c r="B850" s="152">
        <v>195311</v>
      </c>
      <c r="C850" s="152">
        <v>160520</v>
      </c>
      <c r="D850" s="152">
        <v>564198</v>
      </c>
      <c r="E850" s="153" t="s">
        <v>18891</v>
      </c>
      <c r="F850" s="153" t="s">
        <v>18890</v>
      </c>
      <c r="G850" s="152">
        <v>3</v>
      </c>
      <c r="H850" s="153" t="s">
        <v>18687</v>
      </c>
      <c r="I850" s="154" t="s">
        <v>18695</v>
      </c>
      <c r="J850" s="153" t="s">
        <v>18889</v>
      </c>
      <c r="K850" s="152">
        <v>1</v>
      </c>
      <c r="L850" s="153" t="s">
        <v>18888</v>
      </c>
      <c r="M850" s="153" t="s">
        <v>509</v>
      </c>
      <c r="N850" s="153" t="s">
        <v>509</v>
      </c>
      <c r="O850" s="152">
        <v>1.5E-3</v>
      </c>
      <c r="P850" s="153" t="s">
        <v>18683</v>
      </c>
      <c r="Q850" s="153" t="s">
        <v>18682</v>
      </c>
      <c r="R850" s="153" t="s">
        <v>18673</v>
      </c>
      <c r="S850" s="152">
        <v>6.0000000000000001E-3</v>
      </c>
      <c r="T850" s="153" t="s">
        <v>18681</v>
      </c>
      <c r="U850" s="153" t="s">
        <v>18680</v>
      </c>
      <c r="V850" s="152">
        <v>2013</v>
      </c>
      <c r="W850" s="153" t="s">
        <v>18679</v>
      </c>
      <c r="AA850" s="153" t="s">
        <v>18887</v>
      </c>
      <c r="AB850" s="153" t="s">
        <v>18886</v>
      </c>
      <c r="AC850" s="153" t="s">
        <v>18676</v>
      </c>
      <c r="AD850" s="153" t="s">
        <v>18675</v>
      </c>
      <c r="AE850" s="153" t="s">
        <v>18674</v>
      </c>
      <c r="AF850" s="153" t="s">
        <v>18673</v>
      </c>
      <c r="AG850" s="152">
        <v>0</v>
      </c>
      <c r="AH850" s="153" t="s">
        <v>12212</v>
      </c>
      <c r="AI850" s="152">
        <v>2013</v>
      </c>
      <c r="AJ850" s="151">
        <v>41153</v>
      </c>
      <c r="AK850" s="147"/>
      <c r="AL850" s="148">
        <f t="shared" si="13"/>
        <v>5.4986301369863018</v>
      </c>
    </row>
    <row r="851" spans="1:38" x14ac:dyDescent="0.25">
      <c r="A851" s="152">
        <v>735878</v>
      </c>
      <c r="B851" s="152">
        <v>156126</v>
      </c>
      <c r="C851" s="152">
        <v>129906</v>
      </c>
      <c r="D851" s="152">
        <v>52511</v>
      </c>
      <c r="E851" s="153" t="s">
        <v>19210</v>
      </c>
      <c r="F851" s="153" t="s">
        <v>18822</v>
      </c>
      <c r="G851" s="152">
        <v>11</v>
      </c>
      <c r="H851" s="153" t="s">
        <v>18687</v>
      </c>
      <c r="I851" s="154" t="s">
        <v>18695</v>
      </c>
      <c r="J851" s="153" t="s">
        <v>21485</v>
      </c>
      <c r="K851" s="152">
        <v>1</v>
      </c>
      <c r="L851" s="153" t="s">
        <v>18955</v>
      </c>
      <c r="M851" s="153" t="s">
        <v>509</v>
      </c>
      <c r="N851" s="153" t="s">
        <v>509</v>
      </c>
      <c r="O851" s="152">
        <v>1.5E-3</v>
      </c>
      <c r="P851" s="153" t="s">
        <v>18745</v>
      </c>
      <c r="Q851" s="153" t="s">
        <v>18744</v>
      </c>
      <c r="R851" s="153" t="s">
        <v>18673</v>
      </c>
      <c r="S851" s="152">
        <v>1.518</v>
      </c>
      <c r="T851" s="153" t="s">
        <v>18681</v>
      </c>
      <c r="U851" s="153" t="s">
        <v>18680</v>
      </c>
      <c r="V851" s="152">
        <v>2015</v>
      </c>
      <c r="W851" s="153" t="s">
        <v>18679</v>
      </c>
      <c r="AA851" s="153" t="s">
        <v>18942</v>
      </c>
      <c r="AB851" s="153" t="s">
        <v>18941</v>
      </c>
      <c r="AC851" s="153" t="s">
        <v>18676</v>
      </c>
      <c r="AD851" s="153" t="s">
        <v>18675</v>
      </c>
      <c r="AE851" s="153" t="s">
        <v>18674</v>
      </c>
      <c r="AF851" s="153" t="s">
        <v>18673</v>
      </c>
      <c r="AG851" s="152">
        <v>3.2300000000000002E-2</v>
      </c>
      <c r="AH851" s="153" t="s">
        <v>12212</v>
      </c>
      <c r="AI851" s="152">
        <v>2015</v>
      </c>
      <c r="AJ851" s="151">
        <v>32143</v>
      </c>
      <c r="AK851" s="147"/>
      <c r="AL851" s="148">
        <f t="shared" si="13"/>
        <v>30.183561643835617</v>
      </c>
    </row>
    <row r="852" spans="1:38" x14ac:dyDescent="0.25">
      <c r="A852" s="152">
        <v>735846</v>
      </c>
      <c r="B852" s="152">
        <v>156134</v>
      </c>
      <c r="C852" s="152">
        <v>129914</v>
      </c>
      <c r="D852" s="152">
        <v>52511</v>
      </c>
      <c r="E852" s="153" t="s">
        <v>19210</v>
      </c>
      <c r="F852" s="153" t="s">
        <v>18822</v>
      </c>
      <c r="G852" s="152">
        <v>19</v>
      </c>
      <c r="H852" s="153" t="s">
        <v>18687</v>
      </c>
      <c r="I852" s="154" t="s">
        <v>18695</v>
      </c>
      <c r="J852" s="153" t="s">
        <v>21373</v>
      </c>
      <c r="K852" s="152">
        <v>1</v>
      </c>
      <c r="L852" s="153" t="s">
        <v>18955</v>
      </c>
      <c r="M852" s="153" t="s">
        <v>509</v>
      </c>
      <c r="N852" s="153" t="s">
        <v>509</v>
      </c>
      <c r="O852" s="152">
        <v>1.5E-3</v>
      </c>
      <c r="P852" s="153" t="s">
        <v>18722</v>
      </c>
      <c r="Q852" s="153" t="s">
        <v>18721</v>
      </c>
      <c r="R852" s="153" t="s">
        <v>18673</v>
      </c>
      <c r="S852" s="152">
        <v>4.3882000000000003</v>
      </c>
      <c r="T852" s="153" t="s">
        <v>18681</v>
      </c>
      <c r="U852" s="153" t="s">
        <v>18680</v>
      </c>
      <c r="V852" s="152">
        <v>2015</v>
      </c>
      <c r="W852" s="153" t="s">
        <v>18679</v>
      </c>
      <c r="AA852" s="153" t="s">
        <v>18942</v>
      </c>
      <c r="AB852" s="153" t="s">
        <v>18941</v>
      </c>
      <c r="AC852" s="153" t="s">
        <v>18676</v>
      </c>
      <c r="AD852" s="153" t="s">
        <v>18675</v>
      </c>
      <c r="AE852" s="153" t="s">
        <v>18674</v>
      </c>
      <c r="AF852" s="153" t="s">
        <v>18673</v>
      </c>
      <c r="AG852" s="152">
        <v>2.1000000000000001E-2</v>
      </c>
      <c r="AH852" s="153" t="s">
        <v>12212</v>
      </c>
      <c r="AI852" s="152">
        <v>2015</v>
      </c>
      <c r="AJ852" s="151">
        <v>33970</v>
      </c>
      <c r="AK852" s="147"/>
      <c r="AL852" s="148">
        <f t="shared" si="13"/>
        <v>25.17808219178082</v>
      </c>
    </row>
    <row r="853" spans="1:38" x14ac:dyDescent="0.25">
      <c r="A853" s="152">
        <v>735830</v>
      </c>
      <c r="B853" s="152">
        <v>156119</v>
      </c>
      <c r="C853" s="152">
        <v>129899</v>
      </c>
      <c r="D853" s="152">
        <v>52511</v>
      </c>
      <c r="E853" s="153" t="s">
        <v>19210</v>
      </c>
      <c r="F853" s="153" t="s">
        <v>18822</v>
      </c>
      <c r="G853" s="152">
        <v>4</v>
      </c>
      <c r="H853" s="153" t="s">
        <v>18687</v>
      </c>
      <c r="I853" s="154" t="s">
        <v>18695</v>
      </c>
      <c r="J853" s="153" t="s">
        <v>21336</v>
      </c>
      <c r="K853" s="152">
        <v>1</v>
      </c>
      <c r="L853" s="153" t="s">
        <v>18955</v>
      </c>
      <c r="M853" s="153" t="s">
        <v>509</v>
      </c>
      <c r="N853" s="153" t="s">
        <v>509</v>
      </c>
      <c r="O853" s="152">
        <v>1.5E-3</v>
      </c>
      <c r="P853" s="153" t="s">
        <v>18745</v>
      </c>
      <c r="Q853" s="153" t="s">
        <v>18744</v>
      </c>
      <c r="R853" s="153" t="s">
        <v>18673</v>
      </c>
      <c r="S853" s="152">
        <v>0.9325</v>
      </c>
      <c r="T853" s="153" t="s">
        <v>18681</v>
      </c>
      <c r="U853" s="153" t="s">
        <v>18680</v>
      </c>
      <c r="V853" s="152">
        <v>2015</v>
      </c>
      <c r="W853" s="153" t="s">
        <v>18679</v>
      </c>
      <c r="AA853" s="153" t="s">
        <v>18942</v>
      </c>
      <c r="AB853" s="153" t="s">
        <v>18941</v>
      </c>
      <c r="AC853" s="153" t="s">
        <v>18676</v>
      </c>
      <c r="AD853" s="153" t="s">
        <v>18675</v>
      </c>
      <c r="AE853" s="153" t="s">
        <v>18674</v>
      </c>
      <c r="AF853" s="153" t="s">
        <v>18673</v>
      </c>
      <c r="AG853" s="152">
        <v>1.9800000000000002E-2</v>
      </c>
      <c r="AH853" s="153" t="s">
        <v>12212</v>
      </c>
      <c r="AI853" s="152">
        <v>2015</v>
      </c>
      <c r="AJ853" s="151">
        <v>30682</v>
      </c>
      <c r="AK853" s="147"/>
      <c r="AL853" s="148">
        <f t="shared" si="13"/>
        <v>34.186301369863017</v>
      </c>
    </row>
    <row r="854" spans="1:38" x14ac:dyDescent="0.25">
      <c r="A854" s="152">
        <v>735850</v>
      </c>
      <c r="B854" s="152">
        <v>156133</v>
      </c>
      <c r="C854" s="152">
        <v>129913</v>
      </c>
      <c r="D854" s="152">
        <v>52511</v>
      </c>
      <c r="E854" s="153" t="s">
        <v>19210</v>
      </c>
      <c r="F854" s="153" t="s">
        <v>18822</v>
      </c>
      <c r="G854" s="152">
        <v>18</v>
      </c>
      <c r="H854" s="153" t="s">
        <v>18687</v>
      </c>
      <c r="I854" s="154" t="s">
        <v>18695</v>
      </c>
      <c r="J854" s="153" t="s">
        <v>21324</v>
      </c>
      <c r="K854" s="152">
        <v>1</v>
      </c>
      <c r="L854" s="153" t="s">
        <v>18955</v>
      </c>
      <c r="M854" s="153" t="s">
        <v>509</v>
      </c>
      <c r="N854" s="153" t="s">
        <v>509</v>
      </c>
      <c r="O854" s="152">
        <v>1.5E-3</v>
      </c>
      <c r="P854" s="153" t="s">
        <v>18745</v>
      </c>
      <c r="Q854" s="153" t="s">
        <v>18744</v>
      </c>
      <c r="R854" s="153" t="s">
        <v>18673</v>
      </c>
      <c r="S854" s="152">
        <v>0.87490000000000001</v>
      </c>
      <c r="T854" s="153" t="s">
        <v>18681</v>
      </c>
      <c r="U854" s="153" t="s">
        <v>18680</v>
      </c>
      <c r="V854" s="152">
        <v>2015</v>
      </c>
      <c r="W854" s="153" t="s">
        <v>18679</v>
      </c>
      <c r="AA854" s="153" t="s">
        <v>18942</v>
      </c>
      <c r="AB854" s="153" t="s">
        <v>18941</v>
      </c>
      <c r="AC854" s="153" t="s">
        <v>18676</v>
      </c>
      <c r="AD854" s="153" t="s">
        <v>18675</v>
      </c>
      <c r="AE854" s="153" t="s">
        <v>18674</v>
      </c>
      <c r="AF854" s="153" t="s">
        <v>18673</v>
      </c>
      <c r="AG854" s="152">
        <v>1.8599999999999998E-2</v>
      </c>
      <c r="AH854" s="153" t="s">
        <v>12212</v>
      </c>
      <c r="AI854" s="152">
        <v>2015</v>
      </c>
      <c r="AJ854" s="151">
        <v>34335</v>
      </c>
      <c r="AK854" s="147"/>
      <c r="AL854" s="148">
        <f t="shared" si="13"/>
        <v>24.17808219178082</v>
      </c>
    </row>
    <row r="855" spans="1:38" x14ac:dyDescent="0.25">
      <c r="A855" s="152">
        <v>735822</v>
      </c>
      <c r="B855" s="152">
        <v>182750</v>
      </c>
      <c r="C855" s="152">
        <v>150913</v>
      </c>
      <c r="D855" s="152">
        <v>52511</v>
      </c>
      <c r="E855" s="153" t="s">
        <v>19210</v>
      </c>
      <c r="F855" s="153" t="s">
        <v>18822</v>
      </c>
      <c r="G855" s="152">
        <v>55</v>
      </c>
      <c r="H855" s="153" t="s">
        <v>18687</v>
      </c>
      <c r="I855" s="154" t="s">
        <v>18695</v>
      </c>
      <c r="J855" s="153" t="s">
        <v>21182</v>
      </c>
      <c r="K855" s="152">
        <v>1</v>
      </c>
      <c r="L855" s="153" t="s">
        <v>18955</v>
      </c>
      <c r="M855" s="153" t="s">
        <v>509</v>
      </c>
      <c r="N855" s="153" t="s">
        <v>509</v>
      </c>
      <c r="O855" s="152">
        <v>1.5E-3</v>
      </c>
      <c r="P855" s="153" t="s">
        <v>18745</v>
      </c>
      <c r="Q855" s="153" t="s">
        <v>18744</v>
      </c>
      <c r="R855" s="153" t="s">
        <v>18673</v>
      </c>
      <c r="S855" s="152">
        <v>0.6613</v>
      </c>
      <c r="T855" s="153" t="s">
        <v>18681</v>
      </c>
      <c r="U855" s="153" t="s">
        <v>18680</v>
      </c>
      <c r="V855" s="152">
        <v>2015</v>
      </c>
      <c r="W855" s="153" t="s">
        <v>18679</v>
      </c>
      <c r="AA855" s="153" t="s">
        <v>18942</v>
      </c>
      <c r="AB855" s="153" t="s">
        <v>18941</v>
      </c>
      <c r="AC855" s="153" t="s">
        <v>18676</v>
      </c>
      <c r="AD855" s="153" t="s">
        <v>18675</v>
      </c>
      <c r="AE855" s="153" t="s">
        <v>18674</v>
      </c>
      <c r="AF855" s="153" t="s">
        <v>18673</v>
      </c>
      <c r="AG855" s="152">
        <v>1.41E-2</v>
      </c>
      <c r="AH855" s="153" t="s">
        <v>12212</v>
      </c>
      <c r="AI855" s="152">
        <v>2015</v>
      </c>
      <c r="AJ855" s="151">
        <v>38353</v>
      </c>
      <c r="AK855" s="147"/>
      <c r="AL855" s="148">
        <f t="shared" si="13"/>
        <v>13.169863013698631</v>
      </c>
    </row>
    <row r="856" spans="1:38" x14ac:dyDescent="0.25">
      <c r="A856" s="152">
        <v>735810</v>
      </c>
      <c r="B856" s="152">
        <v>182753</v>
      </c>
      <c r="C856" s="152">
        <v>150916</v>
      </c>
      <c r="D856" s="152">
        <v>52511</v>
      </c>
      <c r="E856" s="153" t="s">
        <v>19210</v>
      </c>
      <c r="F856" s="153" t="s">
        <v>18822</v>
      </c>
      <c r="G856" s="152">
        <v>58</v>
      </c>
      <c r="H856" s="153" t="s">
        <v>18687</v>
      </c>
      <c r="I856" s="154" t="s">
        <v>18695</v>
      </c>
      <c r="J856" s="153" t="s">
        <v>21151</v>
      </c>
      <c r="K856" s="152">
        <v>1</v>
      </c>
      <c r="L856" s="153" t="s">
        <v>18955</v>
      </c>
      <c r="M856" s="153" t="s">
        <v>509</v>
      </c>
      <c r="N856" s="153" t="s">
        <v>509</v>
      </c>
      <c r="O856" s="152">
        <v>1.5E-3</v>
      </c>
      <c r="P856" s="153" t="s">
        <v>18745</v>
      </c>
      <c r="Q856" s="153" t="s">
        <v>18744</v>
      </c>
      <c r="R856" s="153" t="s">
        <v>18673</v>
      </c>
      <c r="S856" s="152">
        <v>0.62419999999999998</v>
      </c>
      <c r="T856" s="153" t="s">
        <v>18681</v>
      </c>
      <c r="U856" s="153" t="s">
        <v>18680</v>
      </c>
      <c r="V856" s="152">
        <v>2015</v>
      </c>
      <c r="W856" s="153" t="s">
        <v>18679</v>
      </c>
      <c r="AA856" s="153" t="s">
        <v>18942</v>
      </c>
      <c r="AB856" s="153" t="s">
        <v>18941</v>
      </c>
      <c r="AC856" s="153" t="s">
        <v>18676</v>
      </c>
      <c r="AD856" s="153" t="s">
        <v>18675</v>
      </c>
      <c r="AE856" s="153" t="s">
        <v>18674</v>
      </c>
      <c r="AF856" s="153" t="s">
        <v>18673</v>
      </c>
      <c r="AG856" s="152">
        <v>1.3299999999999999E-2</v>
      </c>
      <c r="AH856" s="153" t="s">
        <v>12212</v>
      </c>
      <c r="AI856" s="152">
        <v>2015</v>
      </c>
      <c r="AJ856" s="151">
        <v>31413</v>
      </c>
      <c r="AK856" s="147"/>
      <c r="AL856" s="148">
        <f t="shared" si="13"/>
        <v>32.183561643835617</v>
      </c>
    </row>
    <row r="857" spans="1:38" x14ac:dyDescent="0.25">
      <c r="A857" s="152">
        <v>735870</v>
      </c>
      <c r="B857" s="152">
        <v>156128</v>
      </c>
      <c r="C857" s="152">
        <v>129908</v>
      </c>
      <c r="D857" s="152">
        <v>52511</v>
      </c>
      <c r="E857" s="153" t="s">
        <v>19210</v>
      </c>
      <c r="F857" s="153" t="s">
        <v>18822</v>
      </c>
      <c r="G857" s="152">
        <v>13</v>
      </c>
      <c r="H857" s="153" t="s">
        <v>18687</v>
      </c>
      <c r="I857" s="154" t="s">
        <v>18695</v>
      </c>
      <c r="J857" s="153" t="s">
        <v>21150</v>
      </c>
      <c r="K857" s="152">
        <v>1</v>
      </c>
      <c r="L857" s="153" t="s">
        <v>18955</v>
      </c>
      <c r="M857" s="153" t="s">
        <v>509</v>
      </c>
      <c r="N857" s="153" t="s">
        <v>509</v>
      </c>
      <c r="O857" s="152">
        <v>1.5E-3</v>
      </c>
      <c r="P857" s="153" t="s">
        <v>18745</v>
      </c>
      <c r="Q857" s="153" t="s">
        <v>18744</v>
      </c>
      <c r="R857" s="153" t="s">
        <v>18673</v>
      </c>
      <c r="S857" s="152">
        <v>0.62419999999999998</v>
      </c>
      <c r="T857" s="153" t="s">
        <v>18681</v>
      </c>
      <c r="U857" s="153" t="s">
        <v>18680</v>
      </c>
      <c r="V857" s="152">
        <v>2015</v>
      </c>
      <c r="W857" s="153" t="s">
        <v>18679</v>
      </c>
      <c r="AA857" s="153" t="s">
        <v>18942</v>
      </c>
      <c r="AB857" s="153" t="s">
        <v>18941</v>
      </c>
      <c r="AC857" s="153" t="s">
        <v>18676</v>
      </c>
      <c r="AD857" s="153" t="s">
        <v>18675</v>
      </c>
      <c r="AE857" s="153" t="s">
        <v>18674</v>
      </c>
      <c r="AF857" s="153" t="s">
        <v>18673</v>
      </c>
      <c r="AG857" s="152">
        <v>1.3299999999999999E-2</v>
      </c>
      <c r="AH857" s="153" t="s">
        <v>12212</v>
      </c>
      <c r="AI857" s="152">
        <v>2015</v>
      </c>
      <c r="AJ857" s="151">
        <v>32143</v>
      </c>
      <c r="AK857" s="147"/>
      <c r="AL857" s="148">
        <f t="shared" si="13"/>
        <v>30.183561643835617</v>
      </c>
    </row>
    <row r="858" spans="1:38" x14ac:dyDescent="0.25">
      <c r="A858" s="152">
        <v>713486</v>
      </c>
      <c r="B858" s="152">
        <v>195966</v>
      </c>
      <c r="C858" s="152">
        <v>161074</v>
      </c>
      <c r="D858" s="152">
        <v>515612</v>
      </c>
      <c r="E858" s="153" t="s">
        <v>18823</v>
      </c>
      <c r="F858" s="153" t="s">
        <v>18822</v>
      </c>
      <c r="G858" s="152">
        <v>9</v>
      </c>
      <c r="H858" s="153" t="s">
        <v>18687</v>
      </c>
      <c r="I858" s="154" t="s">
        <v>18695</v>
      </c>
      <c r="J858" s="153" t="s">
        <v>21069</v>
      </c>
      <c r="K858" s="152">
        <v>1</v>
      </c>
      <c r="L858" s="153" t="s">
        <v>18684</v>
      </c>
      <c r="M858" s="153" t="s">
        <v>509</v>
      </c>
      <c r="N858" s="153" t="s">
        <v>509</v>
      </c>
      <c r="O858" s="152">
        <v>1.5E-3</v>
      </c>
      <c r="P858" s="153" t="s">
        <v>18693</v>
      </c>
      <c r="Q858" s="153" t="s">
        <v>18692</v>
      </c>
      <c r="R858" s="153" t="s">
        <v>18673</v>
      </c>
      <c r="S858" s="152">
        <v>0.52100000000000002</v>
      </c>
      <c r="T858" s="153" t="s">
        <v>18681</v>
      </c>
      <c r="U858" s="153" t="s">
        <v>18680</v>
      </c>
      <c r="V858" s="152">
        <v>2014</v>
      </c>
      <c r="W858" s="153" t="s">
        <v>18679</v>
      </c>
      <c r="AA858" s="153" t="s">
        <v>18678</v>
      </c>
      <c r="AB858" s="153" t="s">
        <v>18677</v>
      </c>
      <c r="AC858" s="153" t="s">
        <v>18676</v>
      </c>
      <c r="AD858" s="153" t="s">
        <v>18675</v>
      </c>
      <c r="AE858" s="153" t="s">
        <v>18674</v>
      </c>
      <c r="AF858" s="153" t="s">
        <v>18673</v>
      </c>
      <c r="AG858" s="152">
        <v>1.11E-2</v>
      </c>
      <c r="AH858" s="153" t="s">
        <v>12212</v>
      </c>
      <c r="AI858" s="152">
        <v>2014</v>
      </c>
      <c r="AJ858" s="151">
        <v>39814</v>
      </c>
      <c r="AK858" s="147"/>
      <c r="AL858" s="148">
        <f t="shared" si="13"/>
        <v>9.1671232876712327</v>
      </c>
    </row>
    <row r="859" spans="1:38" x14ac:dyDescent="0.25">
      <c r="A859" s="152">
        <v>735818</v>
      </c>
      <c r="B859" s="152">
        <v>182751</v>
      </c>
      <c r="C859" s="152">
        <v>150914</v>
      </c>
      <c r="D859" s="152">
        <v>52511</v>
      </c>
      <c r="E859" s="153" t="s">
        <v>19210</v>
      </c>
      <c r="F859" s="153" t="s">
        <v>18822</v>
      </c>
      <c r="G859" s="152">
        <v>56</v>
      </c>
      <c r="H859" s="153" t="s">
        <v>18687</v>
      </c>
      <c r="I859" s="154" t="s">
        <v>18695</v>
      </c>
      <c r="J859" s="153" t="s">
        <v>21034</v>
      </c>
      <c r="K859" s="152">
        <v>1</v>
      </c>
      <c r="L859" s="153" t="s">
        <v>18955</v>
      </c>
      <c r="M859" s="153" t="s">
        <v>509</v>
      </c>
      <c r="N859" s="153" t="s">
        <v>509</v>
      </c>
      <c r="O859" s="152">
        <v>1.5E-3</v>
      </c>
      <c r="P859" s="153" t="s">
        <v>18745</v>
      </c>
      <c r="Q859" s="153" t="s">
        <v>18744</v>
      </c>
      <c r="R859" s="153" t="s">
        <v>18673</v>
      </c>
      <c r="S859" s="152">
        <v>0.48280000000000001</v>
      </c>
      <c r="T859" s="153" t="s">
        <v>18681</v>
      </c>
      <c r="U859" s="153" t="s">
        <v>18680</v>
      </c>
      <c r="V859" s="152">
        <v>2015</v>
      </c>
      <c r="W859" s="153" t="s">
        <v>18679</v>
      </c>
      <c r="AA859" s="153" t="s">
        <v>18942</v>
      </c>
      <c r="AB859" s="153" t="s">
        <v>18941</v>
      </c>
      <c r="AC859" s="153" t="s">
        <v>18676</v>
      </c>
      <c r="AD859" s="153" t="s">
        <v>18675</v>
      </c>
      <c r="AE859" s="153" t="s">
        <v>18674</v>
      </c>
      <c r="AF859" s="153" t="s">
        <v>18673</v>
      </c>
      <c r="AG859" s="152">
        <v>1.03E-2</v>
      </c>
      <c r="AH859" s="153" t="s">
        <v>12212</v>
      </c>
      <c r="AI859" s="152">
        <v>2015</v>
      </c>
      <c r="AJ859" s="151">
        <v>38353</v>
      </c>
      <c r="AK859" s="147"/>
      <c r="AL859" s="148">
        <f t="shared" si="13"/>
        <v>13.169863013698631</v>
      </c>
    </row>
    <row r="860" spans="1:38" x14ac:dyDescent="0.25">
      <c r="A860" s="152">
        <v>735874</v>
      </c>
      <c r="B860" s="152">
        <v>156127</v>
      </c>
      <c r="C860" s="152">
        <v>129907</v>
      </c>
      <c r="D860" s="152">
        <v>52511</v>
      </c>
      <c r="E860" s="153" t="s">
        <v>19210</v>
      </c>
      <c r="F860" s="153" t="s">
        <v>18822</v>
      </c>
      <c r="G860" s="152">
        <v>12</v>
      </c>
      <c r="H860" s="153" t="s">
        <v>18687</v>
      </c>
      <c r="I860" s="154" t="s">
        <v>18695</v>
      </c>
      <c r="J860" s="153" t="s">
        <v>20969</v>
      </c>
      <c r="K860" s="152">
        <v>1</v>
      </c>
      <c r="L860" s="153" t="s">
        <v>18955</v>
      </c>
      <c r="M860" s="153" t="s">
        <v>509</v>
      </c>
      <c r="N860" s="153" t="s">
        <v>509</v>
      </c>
      <c r="O860" s="152">
        <v>1.5E-3</v>
      </c>
      <c r="P860" s="153" t="s">
        <v>18745</v>
      </c>
      <c r="Q860" s="153" t="s">
        <v>18744</v>
      </c>
      <c r="R860" s="153" t="s">
        <v>18673</v>
      </c>
      <c r="S860" s="152">
        <v>0.43569999999999998</v>
      </c>
      <c r="T860" s="153" t="s">
        <v>18681</v>
      </c>
      <c r="U860" s="153" t="s">
        <v>18680</v>
      </c>
      <c r="V860" s="152">
        <v>2015</v>
      </c>
      <c r="W860" s="153" t="s">
        <v>18679</v>
      </c>
      <c r="AA860" s="153" t="s">
        <v>18942</v>
      </c>
      <c r="AB860" s="153" t="s">
        <v>18941</v>
      </c>
      <c r="AC860" s="153" t="s">
        <v>18676</v>
      </c>
      <c r="AD860" s="153" t="s">
        <v>18675</v>
      </c>
      <c r="AE860" s="153" t="s">
        <v>18674</v>
      </c>
      <c r="AF860" s="153" t="s">
        <v>18673</v>
      </c>
      <c r="AG860" s="152">
        <v>9.2999999999999992E-3</v>
      </c>
      <c r="AH860" s="153" t="s">
        <v>12212</v>
      </c>
      <c r="AI860" s="152">
        <v>2015</v>
      </c>
      <c r="AJ860" s="151">
        <v>32509</v>
      </c>
      <c r="AK860" s="147"/>
      <c r="AL860" s="148">
        <f t="shared" si="13"/>
        <v>29.18082191780822</v>
      </c>
    </row>
    <row r="861" spans="1:38" x14ac:dyDescent="0.25">
      <c r="A861" s="152">
        <v>735826</v>
      </c>
      <c r="B861" s="152">
        <v>182749</v>
      </c>
      <c r="C861" s="152">
        <v>150912</v>
      </c>
      <c r="D861" s="152">
        <v>52511</v>
      </c>
      <c r="E861" s="153" t="s">
        <v>19210</v>
      </c>
      <c r="F861" s="153" t="s">
        <v>18822</v>
      </c>
      <c r="G861" s="152">
        <v>54</v>
      </c>
      <c r="H861" s="153" t="s">
        <v>18687</v>
      </c>
      <c r="I861" s="154" t="s">
        <v>18695</v>
      </c>
      <c r="J861" s="153" t="s">
        <v>20956</v>
      </c>
      <c r="K861" s="152">
        <v>1</v>
      </c>
      <c r="L861" s="153" t="s">
        <v>18955</v>
      </c>
      <c r="M861" s="153" t="s">
        <v>509</v>
      </c>
      <c r="N861" s="153" t="s">
        <v>509</v>
      </c>
      <c r="O861" s="152">
        <v>1.5E-3</v>
      </c>
      <c r="P861" s="153" t="s">
        <v>18722</v>
      </c>
      <c r="Q861" s="153" t="s">
        <v>18721</v>
      </c>
      <c r="R861" s="153" t="s">
        <v>18673</v>
      </c>
      <c r="S861" s="152">
        <v>3.22</v>
      </c>
      <c r="T861" s="153" t="s">
        <v>18681</v>
      </c>
      <c r="U861" s="153" t="s">
        <v>18680</v>
      </c>
      <c r="V861" s="152">
        <v>2015</v>
      </c>
      <c r="W861" s="153" t="s">
        <v>18679</v>
      </c>
      <c r="AA861" s="153" t="s">
        <v>18942</v>
      </c>
      <c r="AB861" s="153" t="s">
        <v>18941</v>
      </c>
      <c r="AC861" s="153" t="s">
        <v>18676</v>
      </c>
      <c r="AD861" s="153" t="s">
        <v>18675</v>
      </c>
      <c r="AE861" s="153" t="s">
        <v>18674</v>
      </c>
      <c r="AF861" s="153" t="s">
        <v>18673</v>
      </c>
      <c r="AG861" s="152">
        <v>9.1000000000000004E-3</v>
      </c>
      <c r="AH861" s="153" t="s">
        <v>12212</v>
      </c>
      <c r="AI861" s="152">
        <v>2015</v>
      </c>
      <c r="AJ861" s="151">
        <v>38353</v>
      </c>
      <c r="AK861" s="147"/>
      <c r="AL861" s="148">
        <f t="shared" si="13"/>
        <v>13.169863013698631</v>
      </c>
    </row>
    <row r="862" spans="1:38" x14ac:dyDescent="0.25">
      <c r="A862" s="152">
        <v>735758</v>
      </c>
      <c r="B862" s="152">
        <v>156123</v>
      </c>
      <c r="C862" s="152">
        <v>129903</v>
      </c>
      <c r="D862" s="152">
        <v>52511</v>
      </c>
      <c r="E862" s="153" t="s">
        <v>19210</v>
      </c>
      <c r="F862" s="153" t="s">
        <v>18822</v>
      </c>
      <c r="G862" s="152">
        <v>8</v>
      </c>
      <c r="H862" s="153" t="s">
        <v>18687</v>
      </c>
      <c r="I862" s="154" t="s">
        <v>18695</v>
      </c>
      <c r="J862" s="153" t="s">
        <v>20835</v>
      </c>
      <c r="K862" s="152">
        <v>1</v>
      </c>
      <c r="L862" s="153" t="s">
        <v>18955</v>
      </c>
      <c r="M862" s="153" t="s">
        <v>509</v>
      </c>
      <c r="N862" s="153" t="s">
        <v>509</v>
      </c>
      <c r="O862" s="152">
        <v>1.5E-3</v>
      </c>
      <c r="P862" s="153" t="s">
        <v>18745</v>
      </c>
      <c r="Q862" s="153" t="s">
        <v>18744</v>
      </c>
      <c r="R862" s="153" t="s">
        <v>18673</v>
      </c>
      <c r="S862" s="152">
        <v>0.34939999999999999</v>
      </c>
      <c r="T862" s="153" t="s">
        <v>18681</v>
      </c>
      <c r="U862" s="153" t="s">
        <v>18680</v>
      </c>
      <c r="V862" s="152">
        <v>2015</v>
      </c>
      <c r="W862" s="153" t="s">
        <v>18679</v>
      </c>
      <c r="AA862" s="153" t="s">
        <v>18942</v>
      </c>
      <c r="AB862" s="153" t="s">
        <v>18941</v>
      </c>
      <c r="AC862" s="153" t="s">
        <v>18676</v>
      </c>
      <c r="AD862" s="153" t="s">
        <v>18675</v>
      </c>
      <c r="AE862" s="153" t="s">
        <v>18674</v>
      </c>
      <c r="AF862" s="153" t="s">
        <v>18673</v>
      </c>
      <c r="AG862" s="152">
        <v>7.4000000000000003E-3</v>
      </c>
      <c r="AH862" s="153" t="s">
        <v>12212</v>
      </c>
      <c r="AI862" s="152">
        <v>2015</v>
      </c>
      <c r="AJ862" s="151">
        <v>28856</v>
      </c>
      <c r="AK862" s="147"/>
      <c r="AL862" s="148">
        <f t="shared" si="13"/>
        <v>39.18904109589041</v>
      </c>
    </row>
    <row r="863" spans="1:38" x14ac:dyDescent="0.25">
      <c r="A863" s="152">
        <v>713466</v>
      </c>
      <c r="B863" s="152">
        <v>195960</v>
      </c>
      <c r="C863" s="152">
        <v>161068</v>
      </c>
      <c r="D863" s="152">
        <v>515612</v>
      </c>
      <c r="E863" s="153" t="s">
        <v>18823</v>
      </c>
      <c r="F863" s="153" t="s">
        <v>18822</v>
      </c>
      <c r="G863" s="152">
        <v>3</v>
      </c>
      <c r="H863" s="153" t="s">
        <v>18687</v>
      </c>
      <c r="I863" s="154" t="s">
        <v>18695</v>
      </c>
      <c r="J863" s="153" t="s">
        <v>20811</v>
      </c>
      <c r="K863" s="152">
        <v>1</v>
      </c>
      <c r="L863" s="153" t="s">
        <v>18684</v>
      </c>
      <c r="M863" s="153" t="s">
        <v>509</v>
      </c>
      <c r="N863" s="153" t="s">
        <v>509</v>
      </c>
      <c r="O863" s="152">
        <v>1.5E-3</v>
      </c>
      <c r="P863" s="153" t="s">
        <v>18693</v>
      </c>
      <c r="Q863" s="153" t="s">
        <v>18692</v>
      </c>
      <c r="R863" s="153" t="s">
        <v>18673</v>
      </c>
      <c r="S863" s="152">
        <v>0.32600000000000001</v>
      </c>
      <c r="T863" s="153" t="s">
        <v>18681</v>
      </c>
      <c r="U863" s="153" t="s">
        <v>18680</v>
      </c>
      <c r="V863" s="152">
        <v>2014</v>
      </c>
      <c r="W863" s="153" t="s">
        <v>18679</v>
      </c>
      <c r="AA863" s="153" t="s">
        <v>18678</v>
      </c>
      <c r="AB863" s="153" t="s">
        <v>18677</v>
      </c>
      <c r="AC863" s="153" t="s">
        <v>18676</v>
      </c>
      <c r="AD863" s="153" t="s">
        <v>18675</v>
      </c>
      <c r="AE863" s="153" t="s">
        <v>18674</v>
      </c>
      <c r="AF863" s="153" t="s">
        <v>18673</v>
      </c>
      <c r="AG863" s="152">
        <v>6.8999999999999999E-3</v>
      </c>
      <c r="AH863" s="153" t="s">
        <v>12212</v>
      </c>
      <c r="AI863" s="152">
        <v>2014</v>
      </c>
      <c r="AJ863" s="151">
        <v>28856</v>
      </c>
      <c r="AK863" s="147"/>
      <c r="AL863" s="148">
        <f t="shared" si="13"/>
        <v>39.18904109589041</v>
      </c>
    </row>
    <row r="864" spans="1:38" x14ac:dyDescent="0.25">
      <c r="A864" s="152">
        <v>735754</v>
      </c>
      <c r="B864" s="152">
        <v>156124</v>
      </c>
      <c r="C864" s="152">
        <v>129904</v>
      </c>
      <c r="D864" s="152">
        <v>52511</v>
      </c>
      <c r="E864" s="153" t="s">
        <v>19210</v>
      </c>
      <c r="F864" s="153" t="s">
        <v>18822</v>
      </c>
      <c r="G864" s="152">
        <v>9</v>
      </c>
      <c r="H864" s="153" t="s">
        <v>18687</v>
      </c>
      <c r="I864" s="154" t="s">
        <v>18695</v>
      </c>
      <c r="J864" s="153" t="s">
        <v>20704</v>
      </c>
      <c r="K864" s="152">
        <v>1</v>
      </c>
      <c r="L864" s="153" t="s">
        <v>18955</v>
      </c>
      <c r="M864" s="153" t="s">
        <v>509</v>
      </c>
      <c r="N864" s="153" t="s">
        <v>509</v>
      </c>
      <c r="O864" s="152">
        <v>1.5E-3</v>
      </c>
      <c r="P864" s="153" t="s">
        <v>18745</v>
      </c>
      <c r="Q864" s="153" t="s">
        <v>18744</v>
      </c>
      <c r="R864" s="153" t="s">
        <v>18673</v>
      </c>
      <c r="S864" s="152">
        <v>0.25869999999999999</v>
      </c>
      <c r="T864" s="153" t="s">
        <v>18681</v>
      </c>
      <c r="U864" s="153" t="s">
        <v>18680</v>
      </c>
      <c r="V864" s="152">
        <v>2015</v>
      </c>
      <c r="W864" s="153" t="s">
        <v>18679</v>
      </c>
      <c r="AA864" s="153" t="s">
        <v>18942</v>
      </c>
      <c r="AB864" s="153" t="s">
        <v>18941</v>
      </c>
      <c r="AC864" s="153" t="s">
        <v>18676</v>
      </c>
      <c r="AD864" s="153" t="s">
        <v>18675</v>
      </c>
      <c r="AE864" s="153" t="s">
        <v>18674</v>
      </c>
      <c r="AF864" s="153" t="s">
        <v>18673</v>
      </c>
      <c r="AG864" s="152">
        <v>5.4999999999999997E-3</v>
      </c>
      <c r="AH864" s="153" t="s">
        <v>12212</v>
      </c>
      <c r="AI864" s="152">
        <v>2015</v>
      </c>
      <c r="AJ864" s="151">
        <v>32509</v>
      </c>
      <c r="AK864" s="147"/>
      <c r="AL864" s="148">
        <f t="shared" si="13"/>
        <v>29.18082191780822</v>
      </c>
    </row>
    <row r="865" spans="1:38" x14ac:dyDescent="0.25">
      <c r="A865" s="152">
        <v>735858</v>
      </c>
      <c r="B865" s="152">
        <v>156131</v>
      </c>
      <c r="C865" s="152">
        <v>129911</v>
      </c>
      <c r="D865" s="152">
        <v>52511</v>
      </c>
      <c r="E865" s="153" t="s">
        <v>19210</v>
      </c>
      <c r="F865" s="153" t="s">
        <v>18822</v>
      </c>
      <c r="G865" s="152">
        <v>16</v>
      </c>
      <c r="H865" s="153" t="s">
        <v>18687</v>
      </c>
      <c r="I865" s="154" t="s">
        <v>18695</v>
      </c>
      <c r="J865" s="153" t="s">
        <v>20651</v>
      </c>
      <c r="K865" s="152">
        <v>1</v>
      </c>
      <c r="L865" s="153" t="s">
        <v>18955</v>
      </c>
      <c r="M865" s="153" t="s">
        <v>509</v>
      </c>
      <c r="N865" s="153" t="s">
        <v>509</v>
      </c>
      <c r="O865" s="152">
        <v>1.5E-3</v>
      </c>
      <c r="P865" s="153" t="s">
        <v>18722</v>
      </c>
      <c r="Q865" s="153" t="s">
        <v>18721</v>
      </c>
      <c r="R865" s="153" t="s">
        <v>18673</v>
      </c>
      <c r="S865" s="152">
        <v>1.0640000000000001</v>
      </c>
      <c r="T865" s="153" t="s">
        <v>18681</v>
      </c>
      <c r="U865" s="153" t="s">
        <v>18680</v>
      </c>
      <c r="V865" s="152">
        <v>2015</v>
      </c>
      <c r="W865" s="153" t="s">
        <v>18679</v>
      </c>
      <c r="AA865" s="153" t="s">
        <v>18942</v>
      </c>
      <c r="AB865" s="153" t="s">
        <v>18941</v>
      </c>
      <c r="AC865" s="153" t="s">
        <v>18676</v>
      </c>
      <c r="AD865" s="153" t="s">
        <v>18675</v>
      </c>
      <c r="AE865" s="153" t="s">
        <v>18674</v>
      </c>
      <c r="AF865" s="153" t="s">
        <v>18673</v>
      </c>
      <c r="AG865" s="152">
        <v>5.1000000000000004E-3</v>
      </c>
      <c r="AH865" s="153" t="s">
        <v>12212</v>
      </c>
      <c r="AI865" s="152">
        <v>2015</v>
      </c>
      <c r="AJ865" s="151">
        <v>33239</v>
      </c>
      <c r="AK865" s="147"/>
      <c r="AL865" s="148">
        <f t="shared" si="13"/>
        <v>27.18082191780822</v>
      </c>
    </row>
    <row r="866" spans="1:38" x14ac:dyDescent="0.25">
      <c r="A866" s="152">
        <v>735882</v>
      </c>
      <c r="B866" s="152">
        <v>156125</v>
      </c>
      <c r="C866" s="152">
        <v>129905</v>
      </c>
      <c r="D866" s="152">
        <v>52511</v>
      </c>
      <c r="E866" s="153" t="s">
        <v>19210</v>
      </c>
      <c r="F866" s="153" t="s">
        <v>18822</v>
      </c>
      <c r="G866" s="152">
        <v>10</v>
      </c>
      <c r="H866" s="153" t="s">
        <v>18687</v>
      </c>
      <c r="I866" s="154" t="s">
        <v>18695</v>
      </c>
      <c r="J866" s="153" t="s">
        <v>20609</v>
      </c>
      <c r="K866" s="152">
        <v>1</v>
      </c>
      <c r="L866" s="153" t="s">
        <v>18955</v>
      </c>
      <c r="M866" s="153" t="s">
        <v>509</v>
      </c>
      <c r="N866" s="153" t="s">
        <v>509</v>
      </c>
      <c r="O866" s="152">
        <v>1.5E-3</v>
      </c>
      <c r="P866" s="153" t="s">
        <v>18745</v>
      </c>
      <c r="Q866" s="153" t="s">
        <v>18744</v>
      </c>
      <c r="R866" s="153" t="s">
        <v>18673</v>
      </c>
      <c r="S866" s="152">
        <v>0.2276</v>
      </c>
      <c r="T866" s="153" t="s">
        <v>18681</v>
      </c>
      <c r="U866" s="153" t="s">
        <v>18680</v>
      </c>
      <c r="V866" s="152">
        <v>2015</v>
      </c>
      <c r="W866" s="153" t="s">
        <v>18679</v>
      </c>
      <c r="AA866" s="153" t="s">
        <v>18942</v>
      </c>
      <c r="AB866" s="153" t="s">
        <v>18941</v>
      </c>
      <c r="AC866" s="153" t="s">
        <v>18676</v>
      </c>
      <c r="AD866" s="153" t="s">
        <v>18675</v>
      </c>
      <c r="AE866" s="153" t="s">
        <v>18674</v>
      </c>
      <c r="AF866" s="153" t="s">
        <v>18673</v>
      </c>
      <c r="AG866" s="152">
        <v>4.7999999999999996E-3</v>
      </c>
      <c r="AH866" s="153" t="s">
        <v>12212</v>
      </c>
      <c r="AI866" s="152">
        <v>2015</v>
      </c>
      <c r="AJ866" s="151">
        <v>32143</v>
      </c>
      <c r="AK866" s="147"/>
      <c r="AL866" s="148">
        <f t="shared" si="13"/>
        <v>30.183561643835617</v>
      </c>
    </row>
    <row r="867" spans="1:38" x14ac:dyDescent="0.25">
      <c r="A867" s="152">
        <v>735862</v>
      </c>
      <c r="B867" s="152">
        <v>156130</v>
      </c>
      <c r="C867" s="152">
        <v>129910</v>
      </c>
      <c r="D867" s="152">
        <v>52511</v>
      </c>
      <c r="E867" s="153" t="s">
        <v>19210</v>
      </c>
      <c r="F867" s="153" t="s">
        <v>18822</v>
      </c>
      <c r="G867" s="152">
        <v>15</v>
      </c>
      <c r="H867" s="153" t="s">
        <v>18687</v>
      </c>
      <c r="I867" s="154" t="s">
        <v>18695</v>
      </c>
      <c r="J867" s="153" t="s">
        <v>20584</v>
      </c>
      <c r="K867" s="152">
        <v>1</v>
      </c>
      <c r="L867" s="153" t="s">
        <v>18955</v>
      </c>
      <c r="M867" s="153" t="s">
        <v>509</v>
      </c>
      <c r="N867" s="153" t="s">
        <v>509</v>
      </c>
      <c r="O867" s="152">
        <v>1.5E-3</v>
      </c>
      <c r="P867" s="153" t="s">
        <v>18745</v>
      </c>
      <c r="Q867" s="153" t="s">
        <v>18744</v>
      </c>
      <c r="R867" s="153" t="s">
        <v>18673</v>
      </c>
      <c r="S867" s="152">
        <v>0.21709999999999999</v>
      </c>
      <c r="T867" s="153" t="s">
        <v>18681</v>
      </c>
      <c r="U867" s="153" t="s">
        <v>18680</v>
      </c>
      <c r="V867" s="152">
        <v>2015</v>
      </c>
      <c r="W867" s="153" t="s">
        <v>18679</v>
      </c>
      <c r="AA867" s="153" t="s">
        <v>18942</v>
      </c>
      <c r="AB867" s="153" t="s">
        <v>18941</v>
      </c>
      <c r="AC867" s="153" t="s">
        <v>18676</v>
      </c>
      <c r="AD867" s="153" t="s">
        <v>18675</v>
      </c>
      <c r="AE867" s="153" t="s">
        <v>18674</v>
      </c>
      <c r="AF867" s="153" t="s">
        <v>18673</v>
      </c>
      <c r="AG867" s="152">
        <v>4.5999999999999999E-3</v>
      </c>
      <c r="AH867" s="153" t="s">
        <v>12212</v>
      </c>
      <c r="AI867" s="152">
        <v>2015</v>
      </c>
      <c r="AJ867" s="151">
        <v>32143</v>
      </c>
      <c r="AK867" s="147"/>
      <c r="AL867" s="148">
        <f t="shared" si="13"/>
        <v>30.183561643835617</v>
      </c>
    </row>
    <row r="868" spans="1:38" x14ac:dyDescent="0.25">
      <c r="A868" s="152">
        <v>713482</v>
      </c>
      <c r="B868" s="152">
        <v>195965</v>
      </c>
      <c r="C868" s="152">
        <v>161073</v>
      </c>
      <c r="D868" s="152">
        <v>515612</v>
      </c>
      <c r="E868" s="153" t="s">
        <v>18823</v>
      </c>
      <c r="F868" s="153" t="s">
        <v>18822</v>
      </c>
      <c r="G868" s="152">
        <v>8</v>
      </c>
      <c r="H868" s="153" t="s">
        <v>18687</v>
      </c>
      <c r="I868" s="154" t="s">
        <v>18695</v>
      </c>
      <c r="J868" s="153" t="s">
        <v>20526</v>
      </c>
      <c r="K868" s="152">
        <v>1</v>
      </c>
      <c r="L868" s="153" t="s">
        <v>18684</v>
      </c>
      <c r="M868" s="153" t="s">
        <v>509</v>
      </c>
      <c r="N868" s="153" t="s">
        <v>509</v>
      </c>
      <c r="O868" s="152">
        <v>1.5E-3</v>
      </c>
      <c r="P868" s="153" t="s">
        <v>18693</v>
      </c>
      <c r="Q868" s="153" t="s">
        <v>18692</v>
      </c>
      <c r="R868" s="153" t="s">
        <v>18673</v>
      </c>
      <c r="S868" s="152">
        <v>0.191</v>
      </c>
      <c r="T868" s="153" t="s">
        <v>18681</v>
      </c>
      <c r="U868" s="153" t="s">
        <v>18680</v>
      </c>
      <c r="V868" s="152">
        <v>2014</v>
      </c>
      <c r="W868" s="153" t="s">
        <v>18679</v>
      </c>
      <c r="AA868" s="153" t="s">
        <v>18678</v>
      </c>
      <c r="AB868" s="153" t="s">
        <v>18677</v>
      </c>
      <c r="AC868" s="153" t="s">
        <v>18676</v>
      </c>
      <c r="AD868" s="153" t="s">
        <v>18675</v>
      </c>
      <c r="AE868" s="153" t="s">
        <v>18674</v>
      </c>
      <c r="AF868" s="153" t="s">
        <v>18673</v>
      </c>
      <c r="AG868" s="152">
        <v>4.1000000000000003E-3</v>
      </c>
      <c r="AH868" s="153" t="s">
        <v>12212</v>
      </c>
      <c r="AI868" s="152">
        <v>2014</v>
      </c>
      <c r="AJ868" s="151">
        <v>39083</v>
      </c>
      <c r="AK868" s="147"/>
      <c r="AL868" s="148">
        <f t="shared" si="13"/>
        <v>11.169863013698631</v>
      </c>
    </row>
    <row r="869" spans="1:38" x14ac:dyDescent="0.25">
      <c r="A869" s="152">
        <v>735814</v>
      </c>
      <c r="B869" s="152">
        <v>182752</v>
      </c>
      <c r="C869" s="152">
        <v>150915</v>
      </c>
      <c r="D869" s="152">
        <v>52511</v>
      </c>
      <c r="E869" s="153" t="s">
        <v>19210</v>
      </c>
      <c r="F869" s="153" t="s">
        <v>18822</v>
      </c>
      <c r="G869" s="152">
        <v>57</v>
      </c>
      <c r="H869" s="153" t="s">
        <v>18687</v>
      </c>
      <c r="I869" s="154" t="s">
        <v>18695</v>
      </c>
      <c r="J869" s="153" t="s">
        <v>20437</v>
      </c>
      <c r="K869" s="152">
        <v>1</v>
      </c>
      <c r="L869" s="153" t="s">
        <v>18955</v>
      </c>
      <c r="M869" s="153" t="s">
        <v>509</v>
      </c>
      <c r="N869" s="153" t="s">
        <v>509</v>
      </c>
      <c r="O869" s="152">
        <v>1.5E-3</v>
      </c>
      <c r="P869" s="153" t="s">
        <v>18745</v>
      </c>
      <c r="Q869" s="153" t="s">
        <v>18744</v>
      </c>
      <c r="R869" s="153" t="s">
        <v>18673</v>
      </c>
      <c r="S869" s="152">
        <v>0.16569999999999999</v>
      </c>
      <c r="T869" s="153" t="s">
        <v>18681</v>
      </c>
      <c r="U869" s="153" t="s">
        <v>18680</v>
      </c>
      <c r="V869" s="152">
        <v>2015</v>
      </c>
      <c r="W869" s="153" t="s">
        <v>18679</v>
      </c>
      <c r="AA869" s="153" t="s">
        <v>18942</v>
      </c>
      <c r="AB869" s="153" t="s">
        <v>18941</v>
      </c>
      <c r="AC869" s="153" t="s">
        <v>18676</v>
      </c>
      <c r="AD869" s="153" t="s">
        <v>18675</v>
      </c>
      <c r="AE869" s="153" t="s">
        <v>18674</v>
      </c>
      <c r="AF869" s="153" t="s">
        <v>18673</v>
      </c>
      <c r="AG869" s="152">
        <v>3.5000000000000001E-3</v>
      </c>
      <c r="AH869" s="153" t="s">
        <v>12212</v>
      </c>
      <c r="AI869" s="152">
        <v>2015</v>
      </c>
      <c r="AJ869" s="151">
        <v>38353</v>
      </c>
      <c r="AK869" s="147"/>
      <c r="AL869" s="148">
        <f t="shared" si="13"/>
        <v>13.169863013698631</v>
      </c>
    </row>
    <row r="870" spans="1:38" x14ac:dyDescent="0.25">
      <c r="A870" s="152">
        <v>735766</v>
      </c>
      <c r="B870" s="152">
        <v>182767</v>
      </c>
      <c r="C870" s="152">
        <v>150930</v>
      </c>
      <c r="D870" s="152">
        <v>52511</v>
      </c>
      <c r="E870" s="153" t="s">
        <v>19210</v>
      </c>
      <c r="F870" s="153" t="s">
        <v>18822</v>
      </c>
      <c r="G870" s="152">
        <v>72</v>
      </c>
      <c r="H870" s="153" t="s">
        <v>18687</v>
      </c>
      <c r="I870" s="154" t="s">
        <v>18695</v>
      </c>
      <c r="J870" s="153" t="s">
        <v>20291</v>
      </c>
      <c r="K870" s="152">
        <v>1</v>
      </c>
      <c r="L870" s="153" t="s">
        <v>18955</v>
      </c>
      <c r="M870" s="153" t="s">
        <v>509</v>
      </c>
      <c r="N870" s="153" t="s">
        <v>509</v>
      </c>
      <c r="O870" s="152">
        <v>1.5E-3</v>
      </c>
      <c r="P870" s="153" t="s">
        <v>18745</v>
      </c>
      <c r="Q870" s="153" t="s">
        <v>18744</v>
      </c>
      <c r="R870" s="153" t="s">
        <v>18673</v>
      </c>
      <c r="S870" s="152">
        <v>0.1215</v>
      </c>
      <c r="T870" s="153" t="s">
        <v>18681</v>
      </c>
      <c r="U870" s="153" t="s">
        <v>18680</v>
      </c>
      <c r="V870" s="152">
        <v>2015</v>
      </c>
      <c r="W870" s="153" t="s">
        <v>18679</v>
      </c>
      <c r="AA870" s="153" t="s">
        <v>18942</v>
      </c>
      <c r="AB870" s="153" t="s">
        <v>18941</v>
      </c>
      <c r="AC870" s="153" t="s">
        <v>18676</v>
      </c>
      <c r="AD870" s="153" t="s">
        <v>18675</v>
      </c>
      <c r="AE870" s="153" t="s">
        <v>18674</v>
      </c>
      <c r="AF870" s="153" t="s">
        <v>18673</v>
      </c>
      <c r="AG870" s="152">
        <v>2.5999999999999999E-3</v>
      </c>
      <c r="AH870" s="153" t="s">
        <v>12212</v>
      </c>
      <c r="AI870" s="152">
        <v>2015</v>
      </c>
      <c r="AJ870" s="151">
        <v>38625</v>
      </c>
      <c r="AK870" s="147"/>
      <c r="AL870" s="148">
        <f t="shared" si="13"/>
        <v>12.424657534246576</v>
      </c>
    </row>
    <row r="871" spans="1:38" x14ac:dyDescent="0.25">
      <c r="A871" s="152">
        <v>735770</v>
      </c>
      <c r="B871" s="152">
        <v>182766</v>
      </c>
      <c r="C871" s="152">
        <v>150929</v>
      </c>
      <c r="D871" s="152">
        <v>52511</v>
      </c>
      <c r="E871" s="153" t="s">
        <v>19210</v>
      </c>
      <c r="F871" s="153" t="s">
        <v>18822</v>
      </c>
      <c r="G871" s="152">
        <v>71</v>
      </c>
      <c r="H871" s="153" t="s">
        <v>18687</v>
      </c>
      <c r="I871" s="154" t="s">
        <v>18695</v>
      </c>
      <c r="J871" s="153" t="s">
        <v>20290</v>
      </c>
      <c r="K871" s="152">
        <v>1</v>
      </c>
      <c r="L871" s="153" t="s">
        <v>18955</v>
      </c>
      <c r="M871" s="153" t="s">
        <v>509</v>
      </c>
      <c r="N871" s="153" t="s">
        <v>509</v>
      </c>
      <c r="O871" s="152">
        <v>1.5E-3</v>
      </c>
      <c r="P871" s="153" t="s">
        <v>18745</v>
      </c>
      <c r="Q871" s="153" t="s">
        <v>18744</v>
      </c>
      <c r="R871" s="153" t="s">
        <v>18673</v>
      </c>
      <c r="S871" s="152">
        <v>0.12</v>
      </c>
      <c r="T871" s="153" t="s">
        <v>18681</v>
      </c>
      <c r="U871" s="153" t="s">
        <v>18680</v>
      </c>
      <c r="V871" s="152">
        <v>2015</v>
      </c>
      <c r="W871" s="153" t="s">
        <v>18679</v>
      </c>
      <c r="AA871" s="153" t="s">
        <v>18942</v>
      </c>
      <c r="AB871" s="153" t="s">
        <v>18941</v>
      </c>
      <c r="AC871" s="153" t="s">
        <v>18676</v>
      </c>
      <c r="AD871" s="153" t="s">
        <v>18675</v>
      </c>
      <c r="AE871" s="153" t="s">
        <v>18674</v>
      </c>
      <c r="AF871" s="153" t="s">
        <v>18673</v>
      </c>
      <c r="AG871" s="152">
        <v>2.5999999999999999E-3</v>
      </c>
      <c r="AH871" s="153" t="s">
        <v>12212</v>
      </c>
      <c r="AI871" s="152">
        <v>2015</v>
      </c>
      <c r="AJ871" s="151">
        <v>38625</v>
      </c>
      <c r="AK871" s="147"/>
      <c r="AL871" s="148">
        <f t="shared" si="13"/>
        <v>12.424657534246576</v>
      </c>
    </row>
    <row r="872" spans="1:38" x14ac:dyDescent="0.25">
      <c r="A872" s="152">
        <v>735834</v>
      </c>
      <c r="B872" s="152">
        <v>156137</v>
      </c>
      <c r="C872" s="152">
        <v>129917</v>
      </c>
      <c r="D872" s="152">
        <v>52511</v>
      </c>
      <c r="E872" s="153" t="s">
        <v>19210</v>
      </c>
      <c r="F872" s="153" t="s">
        <v>18822</v>
      </c>
      <c r="G872" s="152">
        <v>22</v>
      </c>
      <c r="H872" s="153" t="s">
        <v>18687</v>
      </c>
      <c r="I872" s="154" t="s">
        <v>18695</v>
      </c>
      <c r="J872" s="153" t="s">
        <v>20034</v>
      </c>
      <c r="K872" s="152">
        <v>1</v>
      </c>
      <c r="L872" s="153" t="s">
        <v>18955</v>
      </c>
      <c r="M872" s="153" t="s">
        <v>509</v>
      </c>
      <c r="N872" s="153" t="s">
        <v>509</v>
      </c>
      <c r="O872" s="152">
        <v>1.5E-3</v>
      </c>
      <c r="P872" s="153" t="s">
        <v>18745</v>
      </c>
      <c r="Q872" s="153" t="s">
        <v>18744</v>
      </c>
      <c r="R872" s="153" t="s">
        <v>18673</v>
      </c>
      <c r="S872" s="152">
        <v>8.6300000000000002E-2</v>
      </c>
      <c r="T872" s="153" t="s">
        <v>18681</v>
      </c>
      <c r="U872" s="153" t="s">
        <v>18680</v>
      </c>
      <c r="V872" s="152">
        <v>2015</v>
      </c>
      <c r="W872" s="153" t="s">
        <v>18679</v>
      </c>
      <c r="AA872" s="153" t="s">
        <v>18942</v>
      </c>
      <c r="AB872" s="153" t="s">
        <v>18941</v>
      </c>
      <c r="AC872" s="153" t="s">
        <v>18676</v>
      </c>
      <c r="AD872" s="153" t="s">
        <v>18675</v>
      </c>
      <c r="AE872" s="153" t="s">
        <v>18674</v>
      </c>
      <c r="AF872" s="153" t="s">
        <v>18673</v>
      </c>
      <c r="AG872" s="152">
        <v>1.8E-3</v>
      </c>
      <c r="AH872" s="153" t="s">
        <v>12212</v>
      </c>
      <c r="AI872" s="152">
        <v>2015</v>
      </c>
      <c r="AJ872" s="151">
        <v>30317</v>
      </c>
      <c r="AK872" s="147"/>
      <c r="AL872" s="148">
        <f t="shared" si="13"/>
        <v>35.186301369863017</v>
      </c>
    </row>
    <row r="873" spans="1:38" x14ac:dyDescent="0.25">
      <c r="A873" s="152">
        <v>735842</v>
      </c>
      <c r="B873" s="152">
        <v>156135</v>
      </c>
      <c r="C873" s="152">
        <v>129915</v>
      </c>
      <c r="D873" s="152">
        <v>52511</v>
      </c>
      <c r="E873" s="153" t="s">
        <v>19210</v>
      </c>
      <c r="F873" s="153" t="s">
        <v>18822</v>
      </c>
      <c r="G873" s="152">
        <v>20</v>
      </c>
      <c r="H873" s="153" t="s">
        <v>18687</v>
      </c>
      <c r="I873" s="154" t="s">
        <v>18695</v>
      </c>
      <c r="J873" s="153" t="s">
        <v>19991</v>
      </c>
      <c r="K873" s="152">
        <v>1</v>
      </c>
      <c r="L873" s="153" t="s">
        <v>18955</v>
      </c>
      <c r="M873" s="153" t="s">
        <v>509</v>
      </c>
      <c r="N873" s="153" t="s">
        <v>509</v>
      </c>
      <c r="O873" s="152">
        <v>1.5E-3</v>
      </c>
      <c r="P873" s="153" t="s">
        <v>18745</v>
      </c>
      <c r="Q873" s="153" t="s">
        <v>18744</v>
      </c>
      <c r="R873" s="153" t="s">
        <v>18673</v>
      </c>
      <c r="S873" s="152">
        <v>8.1199999999999994E-2</v>
      </c>
      <c r="T873" s="153" t="s">
        <v>18681</v>
      </c>
      <c r="U873" s="153" t="s">
        <v>18680</v>
      </c>
      <c r="V873" s="152">
        <v>2015</v>
      </c>
      <c r="W873" s="153" t="s">
        <v>18679</v>
      </c>
      <c r="AA873" s="153" t="s">
        <v>18942</v>
      </c>
      <c r="AB873" s="153" t="s">
        <v>18941</v>
      </c>
      <c r="AC873" s="153" t="s">
        <v>18676</v>
      </c>
      <c r="AD873" s="153" t="s">
        <v>18675</v>
      </c>
      <c r="AE873" s="153" t="s">
        <v>18674</v>
      </c>
      <c r="AF873" s="153" t="s">
        <v>18673</v>
      </c>
      <c r="AG873" s="152">
        <v>1.6999999999999999E-3</v>
      </c>
      <c r="AH873" s="153" t="s">
        <v>12212</v>
      </c>
      <c r="AI873" s="152">
        <v>2015</v>
      </c>
      <c r="AJ873" s="151">
        <v>32874</v>
      </c>
      <c r="AK873" s="147"/>
      <c r="AL873" s="148">
        <f t="shared" si="13"/>
        <v>28.18082191780822</v>
      </c>
    </row>
    <row r="874" spans="1:38" x14ac:dyDescent="0.25">
      <c r="A874" s="152">
        <v>735762</v>
      </c>
      <c r="B874" s="152">
        <v>182768</v>
      </c>
      <c r="C874" s="152">
        <v>150931</v>
      </c>
      <c r="D874" s="152">
        <v>52511</v>
      </c>
      <c r="E874" s="153" t="s">
        <v>19210</v>
      </c>
      <c r="F874" s="153" t="s">
        <v>18822</v>
      </c>
      <c r="G874" s="152">
        <v>73</v>
      </c>
      <c r="H874" s="153" t="s">
        <v>18687</v>
      </c>
      <c r="I874" s="154" t="s">
        <v>18695</v>
      </c>
      <c r="J874" s="153" t="s">
        <v>19990</v>
      </c>
      <c r="K874" s="152">
        <v>1</v>
      </c>
      <c r="L874" s="153" t="s">
        <v>18955</v>
      </c>
      <c r="M874" s="153" t="s">
        <v>509</v>
      </c>
      <c r="N874" s="153" t="s">
        <v>509</v>
      </c>
      <c r="O874" s="152">
        <v>1.5E-3</v>
      </c>
      <c r="P874" s="153" t="s">
        <v>18745</v>
      </c>
      <c r="Q874" s="153" t="s">
        <v>18744</v>
      </c>
      <c r="R874" s="153" t="s">
        <v>18673</v>
      </c>
      <c r="S874" s="152">
        <v>7.85E-2</v>
      </c>
      <c r="T874" s="153" t="s">
        <v>18681</v>
      </c>
      <c r="U874" s="153" t="s">
        <v>18680</v>
      </c>
      <c r="V874" s="152">
        <v>2015</v>
      </c>
      <c r="W874" s="153" t="s">
        <v>18679</v>
      </c>
      <c r="AA874" s="153" t="s">
        <v>18942</v>
      </c>
      <c r="AB874" s="153" t="s">
        <v>18941</v>
      </c>
      <c r="AC874" s="153" t="s">
        <v>18676</v>
      </c>
      <c r="AD874" s="153" t="s">
        <v>18675</v>
      </c>
      <c r="AE874" s="153" t="s">
        <v>18674</v>
      </c>
      <c r="AF874" s="153" t="s">
        <v>18673</v>
      </c>
      <c r="AG874" s="152">
        <v>1.6999999999999999E-3</v>
      </c>
      <c r="AH874" s="153" t="s">
        <v>12212</v>
      </c>
      <c r="AI874" s="152">
        <v>2015</v>
      </c>
      <c r="AJ874" s="151">
        <v>38353</v>
      </c>
      <c r="AK874" s="147"/>
      <c r="AL874" s="148">
        <f t="shared" si="13"/>
        <v>13.169863013698631</v>
      </c>
    </row>
    <row r="875" spans="1:38" x14ac:dyDescent="0.25">
      <c r="A875" s="152">
        <v>735838</v>
      </c>
      <c r="B875" s="152">
        <v>156136</v>
      </c>
      <c r="C875" s="152">
        <v>129916</v>
      </c>
      <c r="D875" s="152">
        <v>52511</v>
      </c>
      <c r="E875" s="153" t="s">
        <v>19210</v>
      </c>
      <c r="F875" s="153" t="s">
        <v>18822</v>
      </c>
      <c r="G875" s="152">
        <v>21</v>
      </c>
      <c r="H875" s="153" t="s">
        <v>18687</v>
      </c>
      <c r="I875" s="154" t="s">
        <v>18695</v>
      </c>
      <c r="J875" s="153" t="s">
        <v>19914</v>
      </c>
      <c r="K875" s="152">
        <v>1</v>
      </c>
      <c r="L875" s="153" t="s">
        <v>18955</v>
      </c>
      <c r="M875" s="153" t="s">
        <v>509</v>
      </c>
      <c r="N875" s="153" t="s">
        <v>509</v>
      </c>
      <c r="O875" s="152">
        <v>1.5E-3</v>
      </c>
      <c r="P875" s="153" t="s">
        <v>18745</v>
      </c>
      <c r="Q875" s="153" t="s">
        <v>18744</v>
      </c>
      <c r="R875" s="153" t="s">
        <v>18673</v>
      </c>
      <c r="S875" s="152">
        <v>7.1599999999999997E-2</v>
      </c>
      <c r="T875" s="153" t="s">
        <v>18681</v>
      </c>
      <c r="U875" s="153" t="s">
        <v>18680</v>
      </c>
      <c r="V875" s="152">
        <v>2015</v>
      </c>
      <c r="W875" s="153" t="s">
        <v>18679</v>
      </c>
      <c r="AA875" s="153" t="s">
        <v>18942</v>
      </c>
      <c r="AB875" s="153" t="s">
        <v>18941</v>
      </c>
      <c r="AC875" s="153" t="s">
        <v>18676</v>
      </c>
      <c r="AD875" s="153" t="s">
        <v>18675</v>
      </c>
      <c r="AE875" s="153" t="s">
        <v>18674</v>
      </c>
      <c r="AF875" s="153" t="s">
        <v>18673</v>
      </c>
      <c r="AG875" s="152">
        <v>1.5E-3</v>
      </c>
      <c r="AH875" s="153" t="s">
        <v>12212</v>
      </c>
      <c r="AI875" s="152">
        <v>2015</v>
      </c>
      <c r="AJ875" s="151">
        <v>30317</v>
      </c>
      <c r="AK875" s="147"/>
      <c r="AL875" s="148">
        <f t="shared" si="13"/>
        <v>35.186301369863017</v>
      </c>
    </row>
    <row r="876" spans="1:38" x14ac:dyDescent="0.25">
      <c r="A876" s="152">
        <v>735866</v>
      </c>
      <c r="B876" s="152">
        <v>156129</v>
      </c>
      <c r="C876" s="152">
        <v>129909</v>
      </c>
      <c r="D876" s="152">
        <v>52511</v>
      </c>
      <c r="E876" s="153" t="s">
        <v>19210</v>
      </c>
      <c r="F876" s="153" t="s">
        <v>18822</v>
      </c>
      <c r="G876" s="152">
        <v>14</v>
      </c>
      <c r="H876" s="153" t="s">
        <v>18687</v>
      </c>
      <c r="I876" s="154" t="s">
        <v>18695</v>
      </c>
      <c r="J876" s="153" t="s">
        <v>19856</v>
      </c>
      <c r="K876" s="152">
        <v>1</v>
      </c>
      <c r="L876" s="153" t="s">
        <v>18955</v>
      </c>
      <c r="M876" s="153" t="s">
        <v>509</v>
      </c>
      <c r="N876" s="153" t="s">
        <v>509</v>
      </c>
      <c r="O876" s="152">
        <v>1.5E-3</v>
      </c>
      <c r="P876" s="153" t="s">
        <v>18745</v>
      </c>
      <c r="Q876" s="153" t="s">
        <v>18744</v>
      </c>
      <c r="R876" s="153" t="s">
        <v>18673</v>
      </c>
      <c r="S876" s="152">
        <v>6.3899999999999998E-2</v>
      </c>
      <c r="T876" s="153" t="s">
        <v>18681</v>
      </c>
      <c r="U876" s="153" t="s">
        <v>18680</v>
      </c>
      <c r="V876" s="152">
        <v>2015</v>
      </c>
      <c r="W876" s="153" t="s">
        <v>18679</v>
      </c>
      <c r="AA876" s="153" t="s">
        <v>18942</v>
      </c>
      <c r="AB876" s="153" t="s">
        <v>18941</v>
      </c>
      <c r="AC876" s="153" t="s">
        <v>18676</v>
      </c>
      <c r="AD876" s="153" t="s">
        <v>18675</v>
      </c>
      <c r="AE876" s="153" t="s">
        <v>18674</v>
      </c>
      <c r="AF876" s="153" t="s">
        <v>18673</v>
      </c>
      <c r="AG876" s="152">
        <v>1.4E-3</v>
      </c>
      <c r="AH876" s="153" t="s">
        <v>12212</v>
      </c>
      <c r="AI876" s="152">
        <v>2015</v>
      </c>
      <c r="AJ876" s="151">
        <v>32874</v>
      </c>
      <c r="AK876" s="147"/>
      <c r="AL876" s="148">
        <f t="shared" si="13"/>
        <v>28.18082191780822</v>
      </c>
    </row>
    <row r="877" spans="1:38" x14ac:dyDescent="0.25">
      <c r="A877" s="152">
        <v>735854</v>
      </c>
      <c r="B877" s="152">
        <v>156132</v>
      </c>
      <c r="C877" s="152">
        <v>129912</v>
      </c>
      <c r="D877" s="152">
        <v>52511</v>
      </c>
      <c r="E877" s="153" t="s">
        <v>19210</v>
      </c>
      <c r="F877" s="153" t="s">
        <v>18822</v>
      </c>
      <c r="G877" s="152">
        <v>17</v>
      </c>
      <c r="H877" s="153" t="s">
        <v>18687</v>
      </c>
      <c r="I877" s="154" t="s">
        <v>18695</v>
      </c>
      <c r="J877" s="153" t="s">
        <v>19209</v>
      </c>
      <c r="K877" s="152">
        <v>1</v>
      </c>
      <c r="L877" s="153" t="s">
        <v>18955</v>
      </c>
      <c r="M877" s="153" t="s">
        <v>509</v>
      </c>
      <c r="N877" s="153" t="s">
        <v>509</v>
      </c>
      <c r="O877" s="152">
        <v>1.5E-3</v>
      </c>
      <c r="P877" s="153" t="s">
        <v>18745</v>
      </c>
      <c r="Q877" s="153" t="s">
        <v>18744</v>
      </c>
      <c r="R877" s="153" t="s">
        <v>18673</v>
      </c>
      <c r="S877" s="152">
        <v>2.1100000000000001E-2</v>
      </c>
      <c r="T877" s="153" t="s">
        <v>18681</v>
      </c>
      <c r="U877" s="153" t="s">
        <v>18680</v>
      </c>
      <c r="V877" s="152">
        <v>2015</v>
      </c>
      <c r="W877" s="153" t="s">
        <v>18679</v>
      </c>
      <c r="AA877" s="153" t="s">
        <v>18942</v>
      </c>
      <c r="AB877" s="153" t="s">
        <v>18941</v>
      </c>
      <c r="AC877" s="153" t="s">
        <v>18676</v>
      </c>
      <c r="AD877" s="153" t="s">
        <v>18675</v>
      </c>
      <c r="AE877" s="153" t="s">
        <v>18674</v>
      </c>
      <c r="AF877" s="153" t="s">
        <v>18673</v>
      </c>
      <c r="AG877" s="152">
        <v>4.0000000000000002E-4</v>
      </c>
      <c r="AH877" s="153" t="s">
        <v>12212</v>
      </c>
      <c r="AI877" s="152">
        <v>2015</v>
      </c>
      <c r="AJ877" s="151">
        <v>33970</v>
      </c>
      <c r="AK877" s="147"/>
      <c r="AL877" s="148">
        <f t="shared" si="13"/>
        <v>25.17808219178082</v>
      </c>
    </row>
    <row r="878" spans="1:38" x14ac:dyDescent="0.25">
      <c r="A878" s="152">
        <v>713469</v>
      </c>
      <c r="B878" s="152">
        <v>195961</v>
      </c>
      <c r="C878" s="152">
        <v>161069</v>
      </c>
      <c r="D878" s="152">
        <v>515612</v>
      </c>
      <c r="E878" s="153" t="s">
        <v>18823</v>
      </c>
      <c r="F878" s="153" t="s">
        <v>18822</v>
      </c>
      <c r="G878" s="152">
        <v>4</v>
      </c>
      <c r="H878" s="153" t="s">
        <v>18687</v>
      </c>
      <c r="I878" s="154" t="s">
        <v>18695</v>
      </c>
      <c r="J878" s="153" t="s">
        <v>18821</v>
      </c>
      <c r="K878" s="152">
        <v>1</v>
      </c>
      <c r="L878" s="153" t="s">
        <v>18684</v>
      </c>
      <c r="M878" s="153" t="s">
        <v>509</v>
      </c>
      <c r="N878" s="153" t="s">
        <v>509</v>
      </c>
      <c r="O878" s="152">
        <v>1.5E-3</v>
      </c>
      <c r="P878" s="153" t="s">
        <v>18693</v>
      </c>
      <c r="Q878" s="153" t="s">
        <v>18692</v>
      </c>
      <c r="R878" s="153" t="s">
        <v>18673</v>
      </c>
      <c r="S878" s="152">
        <v>0</v>
      </c>
      <c r="T878" s="153" t="s">
        <v>18681</v>
      </c>
      <c r="U878" s="153" t="s">
        <v>18680</v>
      </c>
      <c r="V878" s="152">
        <v>2014</v>
      </c>
      <c r="W878" s="153" t="s">
        <v>18679</v>
      </c>
      <c r="AA878" s="153" t="s">
        <v>18678</v>
      </c>
      <c r="AB878" s="153" t="s">
        <v>18677</v>
      </c>
      <c r="AC878" s="153" t="s">
        <v>18676</v>
      </c>
      <c r="AD878" s="153" t="s">
        <v>18675</v>
      </c>
      <c r="AE878" s="153" t="s">
        <v>18674</v>
      </c>
      <c r="AF878" s="153" t="s">
        <v>18673</v>
      </c>
      <c r="AG878" s="152">
        <v>0</v>
      </c>
      <c r="AH878" s="153" t="s">
        <v>12212</v>
      </c>
      <c r="AI878" s="152">
        <v>2014</v>
      </c>
      <c r="AJ878" s="151">
        <v>18264</v>
      </c>
      <c r="AK878" s="147"/>
      <c r="AL878" s="148">
        <f t="shared" si="13"/>
        <v>68.208219178082189</v>
      </c>
    </row>
    <row r="879" spans="1:38" x14ac:dyDescent="0.25">
      <c r="A879" s="152">
        <v>745097</v>
      </c>
      <c r="B879" s="152">
        <v>189811</v>
      </c>
      <c r="C879" s="152">
        <v>156414</v>
      </c>
      <c r="D879" s="152">
        <v>52507</v>
      </c>
      <c r="E879" s="153" t="s">
        <v>18945</v>
      </c>
      <c r="F879" s="153" t="s">
        <v>18944</v>
      </c>
      <c r="G879" s="152">
        <v>30</v>
      </c>
      <c r="H879" s="153" t="s">
        <v>18687</v>
      </c>
      <c r="I879" s="154" t="s">
        <v>18695</v>
      </c>
      <c r="J879" s="153" t="s">
        <v>18943</v>
      </c>
      <c r="K879" s="152">
        <v>1</v>
      </c>
      <c r="L879" s="153" t="s">
        <v>18943</v>
      </c>
      <c r="M879" s="153" t="s">
        <v>509</v>
      </c>
      <c r="N879" s="153" t="s">
        <v>509</v>
      </c>
      <c r="O879" s="152">
        <v>1.5E-3</v>
      </c>
      <c r="P879" s="153" t="s">
        <v>18693</v>
      </c>
      <c r="Q879" s="153" t="s">
        <v>18692</v>
      </c>
      <c r="R879" s="153" t="s">
        <v>18673</v>
      </c>
      <c r="S879" s="152">
        <v>7.0800000000000002E-2</v>
      </c>
      <c r="T879" s="153" t="s">
        <v>18681</v>
      </c>
      <c r="U879" s="153" t="s">
        <v>18680</v>
      </c>
      <c r="V879" s="152">
        <v>2015</v>
      </c>
      <c r="W879" s="153" t="s">
        <v>18679</v>
      </c>
      <c r="AA879" s="153" t="s">
        <v>18942</v>
      </c>
      <c r="AB879" s="153" t="s">
        <v>18941</v>
      </c>
      <c r="AC879" s="153" t="s">
        <v>18676</v>
      </c>
      <c r="AD879" s="153" t="s">
        <v>18675</v>
      </c>
      <c r="AE879" s="153" t="s">
        <v>18674</v>
      </c>
      <c r="AF879" s="153" t="s">
        <v>18673</v>
      </c>
      <c r="AG879" s="152">
        <v>1E-4</v>
      </c>
      <c r="AH879" s="153" t="s">
        <v>12212</v>
      </c>
      <c r="AI879" s="152">
        <v>2015</v>
      </c>
      <c r="AJ879" s="151">
        <v>29221</v>
      </c>
      <c r="AK879" s="147"/>
      <c r="AL879" s="148">
        <f t="shared" si="13"/>
        <v>38.18904109589041</v>
      </c>
    </row>
    <row r="880" spans="1:38" x14ac:dyDescent="0.25">
      <c r="A880" s="152">
        <v>720592</v>
      </c>
      <c r="B880" s="152">
        <v>162491</v>
      </c>
      <c r="C880" s="152">
        <v>135956</v>
      </c>
      <c r="D880" s="152">
        <v>378958</v>
      </c>
      <c r="E880" s="153" t="s">
        <v>20419</v>
      </c>
      <c r="F880" s="153" t="s">
        <v>20418</v>
      </c>
      <c r="G880" s="152">
        <v>1</v>
      </c>
      <c r="H880" s="153" t="s">
        <v>18687</v>
      </c>
      <c r="I880" s="153" t="s">
        <v>18695</v>
      </c>
      <c r="J880" s="153" t="s">
        <v>18760</v>
      </c>
      <c r="K880" s="152">
        <v>1</v>
      </c>
      <c r="L880" s="153" t="s">
        <v>18888</v>
      </c>
      <c r="M880" s="153" t="s">
        <v>509</v>
      </c>
      <c r="N880" s="153" t="s">
        <v>509</v>
      </c>
      <c r="O880" s="152">
        <v>0</v>
      </c>
      <c r="P880" s="153" t="s">
        <v>18707</v>
      </c>
      <c r="Q880" s="153" t="s">
        <v>18706</v>
      </c>
      <c r="R880" s="153" t="s">
        <v>18673</v>
      </c>
      <c r="S880" s="152">
        <v>0.36799999999999999</v>
      </c>
      <c r="T880" s="153" t="s">
        <v>18681</v>
      </c>
      <c r="U880" s="153" t="s">
        <v>18680</v>
      </c>
      <c r="V880" s="152">
        <v>2014</v>
      </c>
      <c r="W880" s="153" t="s">
        <v>18679</v>
      </c>
      <c r="AA880" s="153" t="s">
        <v>20417</v>
      </c>
      <c r="AB880" s="153" t="s">
        <v>20416</v>
      </c>
      <c r="AC880" s="153" t="s">
        <v>18676</v>
      </c>
      <c r="AD880" s="153" t="s">
        <v>18675</v>
      </c>
      <c r="AE880" s="153" t="s">
        <v>18674</v>
      </c>
      <c r="AF880" s="153" t="s">
        <v>18673</v>
      </c>
      <c r="AG880" s="152">
        <v>2.5999999999999999E-3</v>
      </c>
      <c r="AH880" s="153" t="s">
        <v>12212</v>
      </c>
      <c r="AI880" s="152">
        <v>2014</v>
      </c>
      <c r="AJ880" s="151">
        <v>37681</v>
      </c>
      <c r="AK880" s="147"/>
      <c r="AL880" s="148">
        <f t="shared" si="13"/>
        <v>15.010958904109589</v>
      </c>
    </row>
    <row r="881" spans="1:38" x14ac:dyDescent="0.25">
      <c r="A881" s="152">
        <v>688705</v>
      </c>
      <c r="B881" s="152">
        <v>191379</v>
      </c>
      <c r="C881" s="152">
        <v>157565</v>
      </c>
      <c r="D881" s="152">
        <v>53797</v>
      </c>
      <c r="E881" s="153" t="s">
        <v>20318</v>
      </c>
      <c r="F881" s="153" t="s">
        <v>20317</v>
      </c>
      <c r="G881" s="152">
        <v>6</v>
      </c>
      <c r="H881" s="153" t="s">
        <v>18687</v>
      </c>
      <c r="I881" s="154" t="s">
        <v>18695</v>
      </c>
      <c r="J881" s="153" t="s">
        <v>20316</v>
      </c>
      <c r="K881" s="152">
        <v>1</v>
      </c>
      <c r="L881" s="153" t="s">
        <v>18955</v>
      </c>
      <c r="M881" s="153" t="s">
        <v>509</v>
      </c>
      <c r="N881" s="153" t="s">
        <v>509</v>
      </c>
      <c r="O881" s="152">
        <v>1.5E-3</v>
      </c>
      <c r="P881" s="153" t="s">
        <v>18707</v>
      </c>
      <c r="Q881" s="153" t="s">
        <v>18706</v>
      </c>
      <c r="R881" s="153" t="s">
        <v>18673</v>
      </c>
      <c r="S881" s="152">
        <v>0.38600000000000001</v>
      </c>
      <c r="T881" s="153" t="s">
        <v>18681</v>
      </c>
      <c r="U881" s="153" t="s">
        <v>18680</v>
      </c>
      <c r="V881" s="152">
        <v>2013</v>
      </c>
      <c r="W881" s="153" t="s">
        <v>18679</v>
      </c>
      <c r="AA881" s="153" t="s">
        <v>20242</v>
      </c>
      <c r="AB881" s="153" t="s">
        <v>20241</v>
      </c>
      <c r="AC881" s="153" t="s">
        <v>18676</v>
      </c>
      <c r="AD881" s="153" t="s">
        <v>18675</v>
      </c>
      <c r="AE881" s="153" t="s">
        <v>18674</v>
      </c>
      <c r="AF881" s="153" t="s">
        <v>18673</v>
      </c>
      <c r="AG881" s="152">
        <v>2.7000000000000001E-3</v>
      </c>
      <c r="AH881" s="153" t="s">
        <v>12212</v>
      </c>
      <c r="AI881" s="152">
        <v>2013</v>
      </c>
      <c r="AJ881" s="151">
        <v>40330</v>
      </c>
      <c r="AK881" s="147"/>
      <c r="AL881" s="148">
        <f t="shared" si="13"/>
        <v>7.7534246575342465</v>
      </c>
    </row>
    <row r="882" spans="1:38" x14ac:dyDescent="0.25">
      <c r="A882" s="152">
        <v>742813</v>
      </c>
      <c r="B882" s="152">
        <v>151572</v>
      </c>
      <c r="C882" s="152">
        <v>128622</v>
      </c>
      <c r="D882" s="152">
        <v>52334</v>
      </c>
      <c r="E882" s="153" t="s">
        <v>19186</v>
      </c>
      <c r="F882" s="153" t="s">
        <v>19185</v>
      </c>
      <c r="G882" s="152">
        <v>7</v>
      </c>
      <c r="H882" s="153" t="s">
        <v>18687</v>
      </c>
      <c r="I882" s="154" t="s">
        <v>18695</v>
      </c>
      <c r="J882" s="153" t="s">
        <v>21156</v>
      </c>
      <c r="K882" s="152">
        <v>1</v>
      </c>
      <c r="L882" s="153" t="s">
        <v>21155</v>
      </c>
      <c r="M882" s="153" t="s">
        <v>509</v>
      </c>
      <c r="N882" s="153" t="s">
        <v>509</v>
      </c>
      <c r="O882" s="152">
        <v>1.5E-3</v>
      </c>
      <c r="P882" s="153" t="s">
        <v>18693</v>
      </c>
      <c r="Q882" s="153" t="s">
        <v>18692</v>
      </c>
      <c r="R882" s="153" t="s">
        <v>18673</v>
      </c>
      <c r="S882" s="152">
        <v>0.63200000000000001</v>
      </c>
      <c r="T882" s="153" t="s">
        <v>18681</v>
      </c>
      <c r="U882" s="153" t="s">
        <v>18680</v>
      </c>
      <c r="V882" s="152">
        <v>2015</v>
      </c>
      <c r="W882" s="153" t="s">
        <v>18679</v>
      </c>
      <c r="AA882" s="153" t="s">
        <v>18691</v>
      </c>
      <c r="AB882" s="153" t="s">
        <v>18690</v>
      </c>
      <c r="AC882" s="153" t="s">
        <v>18676</v>
      </c>
      <c r="AD882" s="153" t="s">
        <v>18675</v>
      </c>
      <c r="AE882" s="153" t="s">
        <v>18674</v>
      </c>
      <c r="AF882" s="153" t="s">
        <v>18673</v>
      </c>
      <c r="AG882" s="152">
        <v>1.34E-2</v>
      </c>
      <c r="AH882" s="153" t="s">
        <v>12212</v>
      </c>
      <c r="AI882" s="152">
        <v>2015</v>
      </c>
      <c r="AJ882" s="151">
        <v>29221</v>
      </c>
      <c r="AK882" s="147"/>
      <c r="AL882" s="148">
        <f t="shared" si="13"/>
        <v>38.18904109589041</v>
      </c>
    </row>
    <row r="883" spans="1:38" x14ac:dyDescent="0.25">
      <c r="A883" s="152">
        <v>742808</v>
      </c>
      <c r="B883" s="152">
        <v>151573</v>
      </c>
      <c r="C883" s="152">
        <v>128623</v>
      </c>
      <c r="D883" s="152">
        <v>52334</v>
      </c>
      <c r="E883" s="153" t="s">
        <v>19186</v>
      </c>
      <c r="F883" s="153" t="s">
        <v>19185</v>
      </c>
      <c r="G883" s="152">
        <v>8</v>
      </c>
      <c r="H883" s="153" t="s">
        <v>18687</v>
      </c>
      <c r="I883" s="154" t="s">
        <v>18695</v>
      </c>
      <c r="J883" s="153" t="s">
        <v>21033</v>
      </c>
      <c r="K883" s="152">
        <v>1</v>
      </c>
      <c r="L883" s="153" t="s">
        <v>21032</v>
      </c>
      <c r="M883" s="153" t="s">
        <v>509</v>
      </c>
      <c r="N883" s="153" t="s">
        <v>509</v>
      </c>
      <c r="O883" s="152">
        <v>1.5E-3</v>
      </c>
      <c r="P883" s="153" t="s">
        <v>18693</v>
      </c>
      <c r="Q883" s="153" t="s">
        <v>18692</v>
      </c>
      <c r="R883" s="153" t="s">
        <v>18673</v>
      </c>
      <c r="S883" s="152">
        <v>0.48399999999999999</v>
      </c>
      <c r="T883" s="153" t="s">
        <v>18681</v>
      </c>
      <c r="U883" s="153" t="s">
        <v>18680</v>
      </c>
      <c r="V883" s="152">
        <v>2015</v>
      </c>
      <c r="W883" s="153" t="s">
        <v>18679</v>
      </c>
      <c r="AA883" s="153" t="s">
        <v>18691</v>
      </c>
      <c r="AB883" s="153" t="s">
        <v>18690</v>
      </c>
      <c r="AC883" s="153" t="s">
        <v>18676</v>
      </c>
      <c r="AD883" s="153" t="s">
        <v>18675</v>
      </c>
      <c r="AE883" s="153" t="s">
        <v>18674</v>
      </c>
      <c r="AF883" s="153" t="s">
        <v>18673</v>
      </c>
      <c r="AG883" s="152">
        <v>1.03E-2</v>
      </c>
      <c r="AH883" s="153" t="s">
        <v>12212</v>
      </c>
      <c r="AI883" s="152">
        <v>2015</v>
      </c>
      <c r="AJ883" s="151">
        <v>32143</v>
      </c>
      <c r="AK883" s="147"/>
      <c r="AL883" s="148">
        <f t="shared" si="13"/>
        <v>30.183561643835617</v>
      </c>
    </row>
    <row r="884" spans="1:38" x14ac:dyDescent="0.25">
      <c r="A884" s="152">
        <v>742818</v>
      </c>
      <c r="B884" s="152">
        <v>151571</v>
      </c>
      <c r="C884" s="152">
        <v>128621</v>
      </c>
      <c r="D884" s="152">
        <v>52334</v>
      </c>
      <c r="E884" s="153" t="s">
        <v>19186</v>
      </c>
      <c r="F884" s="153" t="s">
        <v>19185</v>
      </c>
      <c r="G884" s="152">
        <v>6</v>
      </c>
      <c r="H884" s="153" t="s">
        <v>18687</v>
      </c>
      <c r="I884" s="154" t="s">
        <v>18695</v>
      </c>
      <c r="J884" s="153" t="s">
        <v>21030</v>
      </c>
      <c r="K884" s="152">
        <v>1</v>
      </c>
      <c r="L884" s="153" t="s">
        <v>21029</v>
      </c>
      <c r="M884" s="153" t="s">
        <v>509</v>
      </c>
      <c r="N884" s="153" t="s">
        <v>509</v>
      </c>
      <c r="O884" s="152">
        <v>1.5E-3</v>
      </c>
      <c r="P884" s="153" t="s">
        <v>18693</v>
      </c>
      <c r="Q884" s="153" t="s">
        <v>18692</v>
      </c>
      <c r="R884" s="153" t="s">
        <v>18673</v>
      </c>
      <c r="S884" s="152">
        <v>0.48</v>
      </c>
      <c r="T884" s="153" t="s">
        <v>18681</v>
      </c>
      <c r="U884" s="153" t="s">
        <v>18680</v>
      </c>
      <c r="V884" s="152">
        <v>2015</v>
      </c>
      <c r="W884" s="153" t="s">
        <v>18679</v>
      </c>
      <c r="AA884" s="153" t="s">
        <v>18691</v>
      </c>
      <c r="AB884" s="153" t="s">
        <v>18690</v>
      </c>
      <c r="AC884" s="153" t="s">
        <v>18676</v>
      </c>
      <c r="AD884" s="153" t="s">
        <v>18675</v>
      </c>
      <c r="AE884" s="153" t="s">
        <v>18674</v>
      </c>
      <c r="AF884" s="153" t="s">
        <v>18673</v>
      </c>
      <c r="AG884" s="152">
        <v>1.0200000000000001E-2</v>
      </c>
      <c r="AH884" s="153" t="s">
        <v>12212</v>
      </c>
      <c r="AI884" s="152">
        <v>2015</v>
      </c>
      <c r="AJ884" s="151">
        <v>32143</v>
      </c>
      <c r="AK884" s="147"/>
      <c r="AL884" s="148">
        <f t="shared" si="13"/>
        <v>30.183561643835617</v>
      </c>
    </row>
    <row r="885" spans="1:38" x14ac:dyDescent="0.25">
      <c r="A885" s="152">
        <v>742803</v>
      </c>
      <c r="B885" s="152">
        <v>151574</v>
      </c>
      <c r="C885" s="152">
        <v>128624</v>
      </c>
      <c r="D885" s="152">
        <v>52334</v>
      </c>
      <c r="E885" s="153" t="s">
        <v>19186</v>
      </c>
      <c r="F885" s="153" t="s">
        <v>19185</v>
      </c>
      <c r="G885" s="152">
        <v>9</v>
      </c>
      <c r="H885" s="153" t="s">
        <v>18687</v>
      </c>
      <c r="I885" s="154" t="s">
        <v>18695</v>
      </c>
      <c r="J885" s="153" t="s">
        <v>20928</v>
      </c>
      <c r="K885" s="152">
        <v>1</v>
      </c>
      <c r="L885" s="153" t="s">
        <v>20927</v>
      </c>
      <c r="M885" s="153" t="s">
        <v>509</v>
      </c>
      <c r="N885" s="153" t="s">
        <v>509</v>
      </c>
      <c r="O885" s="152">
        <v>1.5E-3</v>
      </c>
      <c r="P885" s="153" t="s">
        <v>18693</v>
      </c>
      <c r="Q885" s="153" t="s">
        <v>18692</v>
      </c>
      <c r="R885" s="153" t="s">
        <v>18673</v>
      </c>
      <c r="S885" s="152">
        <v>0.41299999999999998</v>
      </c>
      <c r="T885" s="153" t="s">
        <v>18681</v>
      </c>
      <c r="U885" s="153" t="s">
        <v>18680</v>
      </c>
      <c r="V885" s="152">
        <v>2015</v>
      </c>
      <c r="W885" s="153" t="s">
        <v>18679</v>
      </c>
      <c r="AA885" s="153" t="s">
        <v>18691</v>
      </c>
      <c r="AB885" s="153" t="s">
        <v>18690</v>
      </c>
      <c r="AC885" s="153" t="s">
        <v>18676</v>
      </c>
      <c r="AD885" s="153" t="s">
        <v>18675</v>
      </c>
      <c r="AE885" s="153" t="s">
        <v>18674</v>
      </c>
      <c r="AF885" s="153" t="s">
        <v>18673</v>
      </c>
      <c r="AG885" s="152">
        <v>8.8000000000000005E-3</v>
      </c>
      <c r="AH885" s="153" t="s">
        <v>12212</v>
      </c>
      <c r="AI885" s="152">
        <v>2015</v>
      </c>
      <c r="AJ885" s="151">
        <v>32143</v>
      </c>
      <c r="AK885" s="147"/>
      <c r="AL885" s="148">
        <f t="shared" si="13"/>
        <v>30.183561643835617</v>
      </c>
    </row>
    <row r="886" spans="1:38" x14ac:dyDescent="0.25">
      <c r="A886" s="152">
        <v>742845</v>
      </c>
      <c r="B886" s="152">
        <v>184572</v>
      </c>
      <c r="C886" s="152">
        <v>152203</v>
      </c>
      <c r="D886" s="152">
        <v>52334</v>
      </c>
      <c r="E886" s="153" t="s">
        <v>19186</v>
      </c>
      <c r="F886" s="153" t="s">
        <v>19185</v>
      </c>
      <c r="G886" s="152">
        <v>13</v>
      </c>
      <c r="H886" s="153" t="s">
        <v>18687</v>
      </c>
      <c r="I886" s="154" t="s">
        <v>18695</v>
      </c>
      <c r="J886" s="153" t="s">
        <v>19751</v>
      </c>
      <c r="K886" s="152">
        <v>1</v>
      </c>
      <c r="L886" s="153" t="s">
        <v>509</v>
      </c>
      <c r="M886" s="153" t="s">
        <v>509</v>
      </c>
      <c r="N886" s="153" t="s">
        <v>509</v>
      </c>
      <c r="O886" s="152">
        <v>1.5E-3</v>
      </c>
      <c r="P886" s="153" t="s">
        <v>18722</v>
      </c>
      <c r="Q886" s="153" t="s">
        <v>18721</v>
      </c>
      <c r="R886" s="153" t="s">
        <v>18673</v>
      </c>
      <c r="S886" s="152">
        <v>2.1097999999999999</v>
      </c>
      <c r="T886" s="153" t="s">
        <v>18681</v>
      </c>
      <c r="U886" s="153" t="s">
        <v>18680</v>
      </c>
      <c r="V886" s="152">
        <v>2015</v>
      </c>
      <c r="W886" s="153" t="s">
        <v>18679</v>
      </c>
      <c r="AA886" s="153" t="s">
        <v>18691</v>
      </c>
      <c r="AB886" s="153" t="s">
        <v>18690</v>
      </c>
      <c r="AC886" s="153" t="s">
        <v>18676</v>
      </c>
      <c r="AD886" s="153" t="s">
        <v>18675</v>
      </c>
      <c r="AE886" s="153" t="s">
        <v>18674</v>
      </c>
      <c r="AF886" s="153" t="s">
        <v>18673</v>
      </c>
      <c r="AG886" s="152">
        <v>1.1999999999999999E-3</v>
      </c>
      <c r="AH886" s="153" t="s">
        <v>12212</v>
      </c>
      <c r="AI886" s="152">
        <v>2015</v>
      </c>
      <c r="AJ886" s="151">
        <v>39356</v>
      </c>
      <c r="AK886" s="147"/>
      <c r="AL886" s="148">
        <f t="shared" si="13"/>
        <v>10.421917808219177</v>
      </c>
    </row>
    <row r="887" spans="1:38" x14ac:dyDescent="0.25">
      <c r="A887" s="152">
        <v>702160</v>
      </c>
      <c r="B887" s="152">
        <v>192422</v>
      </c>
      <c r="C887" s="152">
        <v>158250</v>
      </c>
      <c r="D887" s="152">
        <v>262697</v>
      </c>
      <c r="E887" s="153" t="s">
        <v>19776</v>
      </c>
      <c r="F887" s="153" t="s">
        <v>19775</v>
      </c>
      <c r="G887" s="152">
        <v>3</v>
      </c>
      <c r="H887" s="153" t="s">
        <v>18687</v>
      </c>
      <c r="I887" s="154" t="s">
        <v>19774</v>
      </c>
      <c r="J887" s="153" t="s">
        <v>19773</v>
      </c>
      <c r="K887" s="152">
        <v>1</v>
      </c>
      <c r="L887" s="153" t="s">
        <v>19772</v>
      </c>
      <c r="M887" s="153" t="s">
        <v>509</v>
      </c>
      <c r="N887" s="153" t="s">
        <v>509</v>
      </c>
      <c r="O887" s="152">
        <v>1.5E-3</v>
      </c>
      <c r="P887" s="153" t="s">
        <v>18707</v>
      </c>
      <c r="Q887" s="153" t="s">
        <v>18706</v>
      </c>
      <c r="R887" s="153" t="s">
        <v>18673</v>
      </c>
      <c r="S887" s="152">
        <v>2.2589999999999999</v>
      </c>
      <c r="T887" s="153" t="s">
        <v>18681</v>
      </c>
      <c r="U887" s="153" t="s">
        <v>18680</v>
      </c>
      <c r="V887" s="152">
        <v>2014</v>
      </c>
      <c r="W887" s="153" t="s">
        <v>18679</v>
      </c>
      <c r="AA887" s="153" t="s">
        <v>19235</v>
      </c>
      <c r="AB887" s="153" t="s">
        <v>19234</v>
      </c>
      <c r="AC887" s="153" t="s">
        <v>18676</v>
      </c>
      <c r="AD887" s="153" t="s">
        <v>18675</v>
      </c>
      <c r="AE887" s="153" t="s">
        <v>18674</v>
      </c>
      <c r="AF887" s="153" t="s">
        <v>18673</v>
      </c>
      <c r="AG887" s="152">
        <v>1.1999999999999999E-3</v>
      </c>
      <c r="AH887" s="153" t="s">
        <v>12212</v>
      </c>
      <c r="AI887" s="152">
        <v>2014</v>
      </c>
      <c r="AJ887" s="151">
        <v>39820</v>
      </c>
      <c r="AK887" s="147"/>
      <c r="AL887" s="148">
        <f t="shared" si="13"/>
        <v>9.1506849315068486</v>
      </c>
    </row>
    <row r="888" spans="1:38" x14ac:dyDescent="0.25">
      <c r="A888" s="152">
        <v>747747</v>
      </c>
      <c r="B888" s="152">
        <v>148070</v>
      </c>
      <c r="C888" s="152">
        <v>122513</v>
      </c>
      <c r="D888" s="152">
        <v>306036</v>
      </c>
      <c r="E888" s="153" t="s">
        <v>19166</v>
      </c>
      <c r="F888" s="153" t="s">
        <v>19165</v>
      </c>
      <c r="G888" s="152">
        <v>4</v>
      </c>
      <c r="H888" s="153" t="s">
        <v>18687</v>
      </c>
      <c r="I888" s="154" t="s">
        <v>18695</v>
      </c>
      <c r="J888" s="153" t="s">
        <v>21365</v>
      </c>
      <c r="K888" s="152">
        <v>1</v>
      </c>
      <c r="L888" s="153" t="s">
        <v>18694</v>
      </c>
      <c r="M888" s="153" t="s">
        <v>509</v>
      </c>
      <c r="N888" s="153" t="s">
        <v>509</v>
      </c>
      <c r="O888" s="152">
        <v>1.5E-3</v>
      </c>
      <c r="P888" s="153" t="s">
        <v>18722</v>
      </c>
      <c r="Q888" s="153" t="s">
        <v>18721</v>
      </c>
      <c r="R888" s="153" t="s">
        <v>18673</v>
      </c>
      <c r="S888" s="152">
        <v>6.2649999999999997</v>
      </c>
      <c r="T888" s="153" t="s">
        <v>18681</v>
      </c>
      <c r="U888" s="153" t="s">
        <v>18680</v>
      </c>
      <c r="V888" s="152">
        <v>2015</v>
      </c>
      <c r="W888" s="153" t="s">
        <v>18679</v>
      </c>
      <c r="AA888" s="153" t="s">
        <v>19163</v>
      </c>
      <c r="AB888" s="153" t="s">
        <v>19162</v>
      </c>
      <c r="AC888" s="153" t="s">
        <v>18676</v>
      </c>
      <c r="AD888" s="153" t="s">
        <v>18675</v>
      </c>
      <c r="AE888" s="153" t="s">
        <v>18674</v>
      </c>
      <c r="AF888" s="153" t="s">
        <v>18673</v>
      </c>
      <c r="AG888" s="152">
        <v>2.0400000000000001E-2</v>
      </c>
      <c r="AH888" s="153" t="s">
        <v>12212</v>
      </c>
      <c r="AI888" s="152">
        <v>2015</v>
      </c>
      <c r="AJ888" s="151">
        <v>37987</v>
      </c>
      <c r="AK888" s="147"/>
      <c r="AL888" s="148">
        <f t="shared" si="13"/>
        <v>14.172602739726027</v>
      </c>
    </row>
    <row r="889" spans="1:38" x14ac:dyDescent="0.25">
      <c r="A889" s="152">
        <v>747752</v>
      </c>
      <c r="B889" s="152">
        <v>148069</v>
      </c>
      <c r="C889" s="152">
        <v>122512</v>
      </c>
      <c r="D889" s="152">
        <v>306036</v>
      </c>
      <c r="E889" s="153" t="s">
        <v>19166</v>
      </c>
      <c r="F889" s="153" t="s">
        <v>19165</v>
      </c>
      <c r="G889" s="152">
        <v>3</v>
      </c>
      <c r="H889" s="153" t="s">
        <v>18687</v>
      </c>
      <c r="I889" s="154" t="s">
        <v>18695</v>
      </c>
      <c r="J889" s="153" t="s">
        <v>21266</v>
      </c>
      <c r="K889" s="152">
        <v>1</v>
      </c>
      <c r="L889" s="153" t="s">
        <v>18888</v>
      </c>
      <c r="M889" s="153" t="s">
        <v>509</v>
      </c>
      <c r="N889" s="153" t="s">
        <v>509</v>
      </c>
      <c r="O889" s="152">
        <v>1.5E-3</v>
      </c>
      <c r="P889" s="153" t="s">
        <v>18722</v>
      </c>
      <c r="Q889" s="153" t="s">
        <v>18721</v>
      </c>
      <c r="R889" s="153" t="s">
        <v>18673</v>
      </c>
      <c r="S889" s="152">
        <v>4.95</v>
      </c>
      <c r="T889" s="153" t="s">
        <v>18681</v>
      </c>
      <c r="U889" s="153" t="s">
        <v>18680</v>
      </c>
      <c r="V889" s="152">
        <v>2015</v>
      </c>
      <c r="W889" s="153" t="s">
        <v>18679</v>
      </c>
      <c r="AA889" s="153" t="s">
        <v>19163</v>
      </c>
      <c r="AB889" s="153" t="s">
        <v>19162</v>
      </c>
      <c r="AC889" s="153" t="s">
        <v>18676</v>
      </c>
      <c r="AD889" s="153" t="s">
        <v>18675</v>
      </c>
      <c r="AE889" s="153" t="s">
        <v>18674</v>
      </c>
      <c r="AF889" s="153" t="s">
        <v>18673</v>
      </c>
      <c r="AG889" s="152">
        <v>1.61E-2</v>
      </c>
      <c r="AH889" s="153" t="s">
        <v>12212</v>
      </c>
      <c r="AI889" s="152">
        <v>2015</v>
      </c>
      <c r="AJ889" s="151">
        <v>37987</v>
      </c>
      <c r="AK889" s="147"/>
      <c r="AL889" s="148">
        <f t="shared" si="13"/>
        <v>14.172602739726027</v>
      </c>
    </row>
    <row r="890" spans="1:38" x14ac:dyDescent="0.25">
      <c r="A890" s="152">
        <v>747757</v>
      </c>
      <c r="B890" s="152">
        <v>148068</v>
      </c>
      <c r="C890" s="152">
        <v>122511</v>
      </c>
      <c r="D890" s="152">
        <v>306036</v>
      </c>
      <c r="E890" s="153" t="s">
        <v>19166</v>
      </c>
      <c r="F890" s="153" t="s">
        <v>19165</v>
      </c>
      <c r="G890" s="152">
        <v>2</v>
      </c>
      <c r="H890" s="153" t="s">
        <v>18687</v>
      </c>
      <c r="I890" s="154" t="s">
        <v>18695</v>
      </c>
      <c r="J890" s="153" t="s">
        <v>20121</v>
      </c>
      <c r="K890" s="152">
        <v>1</v>
      </c>
      <c r="L890" s="153" t="s">
        <v>18694</v>
      </c>
      <c r="M890" s="153" t="s">
        <v>509</v>
      </c>
      <c r="N890" s="153" t="s">
        <v>509</v>
      </c>
      <c r="O890" s="152">
        <v>1.5E-3</v>
      </c>
      <c r="P890" s="153" t="s">
        <v>18722</v>
      </c>
      <c r="Q890" s="153" t="s">
        <v>18721</v>
      </c>
      <c r="R890" s="153" t="s">
        <v>18673</v>
      </c>
      <c r="S890" s="152">
        <v>3.7789999999999999</v>
      </c>
      <c r="T890" s="153" t="s">
        <v>18681</v>
      </c>
      <c r="U890" s="153" t="s">
        <v>18680</v>
      </c>
      <c r="V890" s="152">
        <v>2015</v>
      </c>
      <c r="W890" s="153" t="s">
        <v>18679</v>
      </c>
      <c r="AA890" s="153" t="s">
        <v>19163</v>
      </c>
      <c r="AB890" s="153" t="s">
        <v>19162</v>
      </c>
      <c r="AC890" s="153" t="s">
        <v>18676</v>
      </c>
      <c r="AD890" s="153" t="s">
        <v>18675</v>
      </c>
      <c r="AE890" s="153" t="s">
        <v>18674</v>
      </c>
      <c r="AF890" s="153" t="s">
        <v>18673</v>
      </c>
      <c r="AG890" s="152">
        <v>1.23E-2</v>
      </c>
      <c r="AH890" s="153" t="s">
        <v>12212</v>
      </c>
      <c r="AI890" s="152">
        <v>2015</v>
      </c>
      <c r="AJ890" s="151">
        <v>37987</v>
      </c>
      <c r="AK890" s="147"/>
      <c r="AL890" s="148">
        <f t="shared" si="13"/>
        <v>14.172602739726027</v>
      </c>
    </row>
    <row r="891" spans="1:38" x14ac:dyDescent="0.25">
      <c r="A891" s="152">
        <v>747762</v>
      </c>
      <c r="B891" s="152">
        <v>148067</v>
      </c>
      <c r="C891" s="152">
        <v>122510</v>
      </c>
      <c r="D891" s="152">
        <v>306036</v>
      </c>
      <c r="E891" s="153" t="s">
        <v>19166</v>
      </c>
      <c r="F891" s="153" t="s">
        <v>19165</v>
      </c>
      <c r="G891" s="152">
        <v>1</v>
      </c>
      <c r="H891" s="153" t="s">
        <v>18687</v>
      </c>
      <c r="I891" s="154" t="s">
        <v>18695</v>
      </c>
      <c r="J891" s="153" t="s">
        <v>20880</v>
      </c>
      <c r="K891" s="152">
        <v>1</v>
      </c>
      <c r="L891" s="153" t="s">
        <v>18694</v>
      </c>
      <c r="M891" s="153" t="s">
        <v>509</v>
      </c>
      <c r="N891" s="153" t="s">
        <v>509</v>
      </c>
      <c r="O891" s="152">
        <v>1.5E-3</v>
      </c>
      <c r="P891" s="153" t="s">
        <v>18722</v>
      </c>
      <c r="Q891" s="153" t="s">
        <v>18721</v>
      </c>
      <c r="R891" s="153" t="s">
        <v>18673</v>
      </c>
      <c r="S891" s="152">
        <v>2.448</v>
      </c>
      <c r="T891" s="153" t="s">
        <v>18681</v>
      </c>
      <c r="U891" s="153" t="s">
        <v>18680</v>
      </c>
      <c r="V891" s="152">
        <v>2015</v>
      </c>
      <c r="W891" s="153" t="s">
        <v>18679</v>
      </c>
      <c r="AA891" s="153" t="s">
        <v>19163</v>
      </c>
      <c r="AB891" s="153" t="s">
        <v>19162</v>
      </c>
      <c r="AC891" s="153" t="s">
        <v>18676</v>
      </c>
      <c r="AD891" s="153" t="s">
        <v>18675</v>
      </c>
      <c r="AE891" s="153" t="s">
        <v>18674</v>
      </c>
      <c r="AF891" s="153" t="s">
        <v>18673</v>
      </c>
      <c r="AG891" s="152">
        <v>8.0000000000000002E-3</v>
      </c>
      <c r="AH891" s="153" t="s">
        <v>12212</v>
      </c>
      <c r="AI891" s="152">
        <v>2015</v>
      </c>
      <c r="AJ891" s="151">
        <v>37987</v>
      </c>
      <c r="AK891" s="147"/>
      <c r="AL891" s="148">
        <f t="shared" si="13"/>
        <v>14.172602739726027</v>
      </c>
    </row>
    <row r="892" spans="1:38" x14ac:dyDescent="0.25">
      <c r="A892" s="152">
        <v>747735</v>
      </c>
      <c r="B892" s="152">
        <v>180571</v>
      </c>
      <c r="C892" s="152">
        <v>149223</v>
      </c>
      <c r="D892" s="152">
        <v>306036</v>
      </c>
      <c r="E892" s="153" t="s">
        <v>19166</v>
      </c>
      <c r="F892" s="153" t="s">
        <v>19165</v>
      </c>
      <c r="G892" s="152">
        <v>7</v>
      </c>
      <c r="H892" s="153" t="s">
        <v>18687</v>
      </c>
      <c r="I892" s="154" t="s">
        <v>18695</v>
      </c>
      <c r="J892" s="153" t="s">
        <v>19164</v>
      </c>
      <c r="K892" s="152">
        <v>1</v>
      </c>
      <c r="L892" s="153" t="s">
        <v>18694</v>
      </c>
      <c r="M892" s="153" t="s">
        <v>509</v>
      </c>
      <c r="N892" s="153" t="s">
        <v>509</v>
      </c>
      <c r="O892" s="152">
        <v>1.5E-3</v>
      </c>
      <c r="P892" s="153" t="s">
        <v>18707</v>
      </c>
      <c r="Q892" s="153" t="s">
        <v>18706</v>
      </c>
      <c r="R892" s="153" t="s">
        <v>18673</v>
      </c>
      <c r="S892" s="152">
        <v>4.5999999999999999E-2</v>
      </c>
      <c r="T892" s="153" t="s">
        <v>18681</v>
      </c>
      <c r="U892" s="153" t="s">
        <v>18680</v>
      </c>
      <c r="V892" s="152">
        <v>2015</v>
      </c>
      <c r="W892" s="153" t="s">
        <v>18679</v>
      </c>
      <c r="AA892" s="153" t="s">
        <v>19163</v>
      </c>
      <c r="AB892" s="153" t="s">
        <v>19162</v>
      </c>
      <c r="AC892" s="153" t="s">
        <v>18676</v>
      </c>
      <c r="AD892" s="153" t="s">
        <v>18675</v>
      </c>
      <c r="AE892" s="153" t="s">
        <v>18674</v>
      </c>
      <c r="AF892" s="153" t="s">
        <v>18673</v>
      </c>
      <c r="AG892" s="152">
        <v>2.9999999999999997E-4</v>
      </c>
      <c r="AH892" s="153" t="s">
        <v>12212</v>
      </c>
      <c r="AI892" s="152">
        <v>2015</v>
      </c>
      <c r="AJ892" s="151">
        <v>38626</v>
      </c>
      <c r="AK892" s="147"/>
      <c r="AL892" s="148">
        <f t="shared" si="13"/>
        <v>12.421917808219177</v>
      </c>
    </row>
    <row r="893" spans="1:38" x14ac:dyDescent="0.25">
      <c r="A893" s="152">
        <v>746359</v>
      </c>
      <c r="B893" s="152">
        <v>156653</v>
      </c>
      <c r="C893" s="152">
        <v>129471</v>
      </c>
      <c r="D893" s="152">
        <v>228771</v>
      </c>
      <c r="E893" s="153" t="s">
        <v>18852</v>
      </c>
      <c r="F893" s="153" t="s">
        <v>18851</v>
      </c>
      <c r="G893" s="152">
        <v>4</v>
      </c>
      <c r="H893" s="153" t="s">
        <v>18687</v>
      </c>
      <c r="I893" s="154" t="s">
        <v>18760</v>
      </c>
      <c r="J893" s="153" t="s">
        <v>21085</v>
      </c>
      <c r="K893" s="152">
        <v>1</v>
      </c>
      <c r="L893" s="153" t="s">
        <v>21084</v>
      </c>
      <c r="M893" s="153" t="s">
        <v>509</v>
      </c>
      <c r="N893" s="153" t="s">
        <v>509</v>
      </c>
      <c r="O893" s="152">
        <v>1.5E-3</v>
      </c>
      <c r="P893" s="153" t="s">
        <v>18707</v>
      </c>
      <c r="Q893" s="153" t="s">
        <v>18706</v>
      </c>
      <c r="R893" s="153" t="s">
        <v>18673</v>
      </c>
      <c r="S893" s="152">
        <v>1.6870000000000001</v>
      </c>
      <c r="T893" s="153" t="s">
        <v>18681</v>
      </c>
      <c r="U893" s="153" t="s">
        <v>18680</v>
      </c>
      <c r="V893" s="152">
        <v>2015</v>
      </c>
      <c r="W893" s="153" t="s">
        <v>18679</v>
      </c>
      <c r="AA893" s="153" t="s">
        <v>18848</v>
      </c>
      <c r="AB893" s="153" t="s">
        <v>18847</v>
      </c>
      <c r="AC893" s="153" t="s">
        <v>18676</v>
      </c>
      <c r="AD893" s="153" t="s">
        <v>18675</v>
      </c>
      <c r="AE893" s="153" t="s">
        <v>18674</v>
      </c>
      <c r="AF893" s="153" t="s">
        <v>18673</v>
      </c>
      <c r="AG893" s="152">
        <v>1.18E-2</v>
      </c>
      <c r="AH893" s="153" t="s">
        <v>12212</v>
      </c>
      <c r="AI893" s="152">
        <v>2015</v>
      </c>
      <c r="AJ893" s="151">
        <v>36161</v>
      </c>
      <c r="AK893" s="147"/>
      <c r="AL893" s="148">
        <f t="shared" si="13"/>
        <v>19.175342465753424</v>
      </c>
    </row>
    <row r="894" spans="1:38" x14ac:dyDescent="0.25">
      <c r="A894" s="152">
        <v>746365</v>
      </c>
      <c r="B894" s="152">
        <v>188591</v>
      </c>
      <c r="C894" s="152">
        <v>155474</v>
      </c>
      <c r="D894" s="152">
        <v>228771</v>
      </c>
      <c r="E894" s="153" t="s">
        <v>18852</v>
      </c>
      <c r="F894" s="153" t="s">
        <v>18851</v>
      </c>
      <c r="G894" s="152">
        <v>13</v>
      </c>
      <c r="H894" s="153" t="s">
        <v>18687</v>
      </c>
      <c r="I894" s="154" t="s">
        <v>18760</v>
      </c>
      <c r="J894" s="153" t="s">
        <v>18850</v>
      </c>
      <c r="K894" s="152">
        <v>1</v>
      </c>
      <c r="L894" s="153" t="s">
        <v>18849</v>
      </c>
      <c r="M894" s="153" t="s">
        <v>509</v>
      </c>
      <c r="N894" s="153" t="s">
        <v>509</v>
      </c>
      <c r="O894" s="152">
        <v>1.5E-3</v>
      </c>
      <c r="P894" s="153" t="s">
        <v>18707</v>
      </c>
      <c r="Q894" s="153" t="s">
        <v>18706</v>
      </c>
      <c r="R894" s="153" t="s">
        <v>18673</v>
      </c>
      <c r="S894" s="152">
        <v>0.376</v>
      </c>
      <c r="T894" s="153" t="s">
        <v>18681</v>
      </c>
      <c r="U894" s="153" t="s">
        <v>18680</v>
      </c>
      <c r="V894" s="152">
        <v>2015</v>
      </c>
      <c r="W894" s="153" t="s">
        <v>18679</v>
      </c>
      <c r="AA894" s="153" t="s">
        <v>18848</v>
      </c>
      <c r="AB894" s="153" t="s">
        <v>18847</v>
      </c>
      <c r="AC894" s="153" t="s">
        <v>18676</v>
      </c>
      <c r="AD894" s="153" t="s">
        <v>18675</v>
      </c>
      <c r="AE894" s="153" t="s">
        <v>18674</v>
      </c>
      <c r="AF894" s="153" t="s">
        <v>18673</v>
      </c>
      <c r="AG894" s="152">
        <v>0</v>
      </c>
      <c r="AH894" s="153" t="s">
        <v>12212</v>
      </c>
      <c r="AI894" s="152">
        <v>2015</v>
      </c>
      <c r="AJ894" s="151">
        <v>39953</v>
      </c>
      <c r="AK894" s="147"/>
      <c r="AL894" s="148">
        <f t="shared" si="13"/>
        <v>8.786301369863013</v>
      </c>
    </row>
    <row r="895" spans="1:38" x14ac:dyDescent="0.25">
      <c r="A895" s="152">
        <v>746346</v>
      </c>
      <c r="B895" s="152">
        <v>157044</v>
      </c>
      <c r="C895" s="152">
        <v>129560</v>
      </c>
      <c r="D895" s="152">
        <v>227962</v>
      </c>
      <c r="E895" s="153" t="s">
        <v>21020</v>
      </c>
      <c r="F895" s="153" t="s">
        <v>21019</v>
      </c>
      <c r="G895" s="152">
        <v>8</v>
      </c>
      <c r="H895" s="153" t="s">
        <v>18687</v>
      </c>
      <c r="I895" s="154" t="s">
        <v>18760</v>
      </c>
      <c r="J895" s="153" t="s">
        <v>21087</v>
      </c>
      <c r="K895" s="152">
        <v>1</v>
      </c>
      <c r="L895" s="153" t="s">
        <v>21086</v>
      </c>
      <c r="M895" s="153" t="s">
        <v>509</v>
      </c>
      <c r="N895" s="153" t="s">
        <v>509</v>
      </c>
      <c r="O895" s="152">
        <v>1.5E-3</v>
      </c>
      <c r="P895" s="153" t="s">
        <v>18707</v>
      </c>
      <c r="Q895" s="153" t="s">
        <v>18706</v>
      </c>
      <c r="R895" s="153" t="s">
        <v>18673</v>
      </c>
      <c r="S895" s="152">
        <v>1.6870000000000001</v>
      </c>
      <c r="T895" s="153" t="s">
        <v>18681</v>
      </c>
      <c r="U895" s="153" t="s">
        <v>18680</v>
      </c>
      <c r="V895" s="152">
        <v>2015</v>
      </c>
      <c r="W895" s="153" t="s">
        <v>18679</v>
      </c>
      <c r="AA895" s="153" t="s">
        <v>18848</v>
      </c>
      <c r="AB895" s="153" t="s">
        <v>18847</v>
      </c>
      <c r="AC895" s="153" t="s">
        <v>18676</v>
      </c>
      <c r="AD895" s="153" t="s">
        <v>18675</v>
      </c>
      <c r="AE895" s="153" t="s">
        <v>18674</v>
      </c>
      <c r="AF895" s="153" t="s">
        <v>18673</v>
      </c>
      <c r="AG895" s="152">
        <v>1.18E-2</v>
      </c>
      <c r="AH895" s="153" t="s">
        <v>12212</v>
      </c>
      <c r="AI895" s="152">
        <v>2015</v>
      </c>
      <c r="AJ895" s="151">
        <v>36161</v>
      </c>
      <c r="AK895" s="147"/>
      <c r="AL895" s="148">
        <f t="shared" si="13"/>
        <v>19.175342465753424</v>
      </c>
    </row>
    <row r="896" spans="1:38" x14ac:dyDescent="0.25">
      <c r="A896" s="152">
        <v>746156</v>
      </c>
      <c r="B896" s="152">
        <v>153006</v>
      </c>
      <c r="C896" s="152">
        <v>127241</v>
      </c>
      <c r="D896" s="152">
        <v>265024</v>
      </c>
      <c r="E896" s="153" t="s">
        <v>20531</v>
      </c>
      <c r="F896" s="153" t="s">
        <v>20530</v>
      </c>
      <c r="G896" s="152">
        <v>4</v>
      </c>
      <c r="H896" s="153" t="s">
        <v>18687</v>
      </c>
      <c r="I896" s="154" t="s">
        <v>18760</v>
      </c>
      <c r="J896" s="153" t="s">
        <v>20529</v>
      </c>
      <c r="K896" s="152">
        <v>1</v>
      </c>
      <c r="L896" s="153" t="s">
        <v>20528</v>
      </c>
      <c r="M896" s="153" t="s">
        <v>509</v>
      </c>
      <c r="N896" s="153" t="s">
        <v>509</v>
      </c>
      <c r="O896" s="152">
        <v>1.5E-3</v>
      </c>
      <c r="P896" s="153" t="s">
        <v>18707</v>
      </c>
      <c r="Q896" s="153" t="s">
        <v>18706</v>
      </c>
      <c r="R896" s="153" t="s">
        <v>18673</v>
      </c>
      <c r="S896" s="152">
        <v>0.59199999999999997</v>
      </c>
      <c r="T896" s="153" t="s">
        <v>18681</v>
      </c>
      <c r="U896" s="153" t="s">
        <v>18680</v>
      </c>
      <c r="V896" s="152">
        <v>2015</v>
      </c>
      <c r="W896" s="153" t="s">
        <v>18679</v>
      </c>
      <c r="AA896" s="153" t="s">
        <v>18848</v>
      </c>
      <c r="AB896" s="153" t="s">
        <v>18847</v>
      </c>
      <c r="AC896" s="153" t="s">
        <v>18676</v>
      </c>
      <c r="AD896" s="153" t="s">
        <v>18675</v>
      </c>
      <c r="AE896" s="153" t="s">
        <v>18674</v>
      </c>
      <c r="AF896" s="153" t="s">
        <v>18673</v>
      </c>
      <c r="AG896" s="152">
        <v>4.1000000000000003E-3</v>
      </c>
      <c r="AH896" s="153" t="s">
        <v>12212</v>
      </c>
      <c r="AI896" s="152">
        <v>2015</v>
      </c>
      <c r="AJ896" s="151">
        <v>33604</v>
      </c>
      <c r="AK896" s="147"/>
      <c r="AL896" s="148">
        <f t="shared" si="13"/>
        <v>26.18082191780822</v>
      </c>
    </row>
    <row r="897" spans="1:38" x14ac:dyDescent="0.25">
      <c r="A897" s="152">
        <v>726192</v>
      </c>
      <c r="B897" s="152">
        <v>152049</v>
      </c>
      <c r="C897" s="152">
        <v>127012</v>
      </c>
      <c r="D897" s="152">
        <v>52098</v>
      </c>
      <c r="E897" s="153" t="s">
        <v>20207</v>
      </c>
      <c r="F897" s="153" t="s">
        <v>20206</v>
      </c>
      <c r="G897" s="152">
        <v>14</v>
      </c>
      <c r="H897" s="153" t="s">
        <v>18687</v>
      </c>
      <c r="I897" s="154" t="s">
        <v>18760</v>
      </c>
      <c r="J897" s="153" t="s">
        <v>20205</v>
      </c>
      <c r="K897" s="152">
        <v>1</v>
      </c>
      <c r="L897" s="153" t="s">
        <v>20204</v>
      </c>
      <c r="M897" s="153" t="s">
        <v>509</v>
      </c>
      <c r="N897" s="153" t="s">
        <v>509</v>
      </c>
      <c r="O897" s="152">
        <v>1.5E-3</v>
      </c>
      <c r="P897" s="153" t="s">
        <v>18722</v>
      </c>
      <c r="Q897" s="153" t="s">
        <v>18721</v>
      </c>
      <c r="R897" s="153" t="s">
        <v>18673</v>
      </c>
      <c r="S897" s="152">
        <v>0.109</v>
      </c>
      <c r="T897" s="153" t="s">
        <v>18681</v>
      </c>
      <c r="U897" s="153" t="s">
        <v>18680</v>
      </c>
      <c r="V897" s="152">
        <v>2015</v>
      </c>
      <c r="W897" s="153" t="s">
        <v>18679</v>
      </c>
      <c r="AA897" s="153" t="s">
        <v>18848</v>
      </c>
      <c r="AB897" s="153" t="s">
        <v>18847</v>
      </c>
      <c r="AC897" s="153" t="s">
        <v>18676</v>
      </c>
      <c r="AD897" s="153" t="s">
        <v>18675</v>
      </c>
      <c r="AE897" s="153" t="s">
        <v>18674</v>
      </c>
      <c r="AF897" s="153" t="s">
        <v>18673</v>
      </c>
      <c r="AG897" s="152">
        <v>2.3E-3</v>
      </c>
      <c r="AH897" s="153" t="s">
        <v>12212</v>
      </c>
      <c r="AI897" s="152">
        <v>2015</v>
      </c>
      <c r="AJ897" s="151">
        <v>33573</v>
      </c>
      <c r="AK897" s="147"/>
      <c r="AL897" s="148">
        <f t="shared" si="13"/>
        <v>26.265753424657536</v>
      </c>
    </row>
    <row r="898" spans="1:38" x14ac:dyDescent="0.25">
      <c r="A898" s="152">
        <v>748320</v>
      </c>
      <c r="B898" s="152">
        <v>160306</v>
      </c>
      <c r="C898" s="152">
        <v>134945</v>
      </c>
      <c r="D898" s="152">
        <v>226671</v>
      </c>
      <c r="E898" s="153" t="s">
        <v>20194</v>
      </c>
      <c r="F898" s="153" t="s">
        <v>20193</v>
      </c>
      <c r="G898" s="152">
        <v>2</v>
      </c>
      <c r="H898" s="153" t="s">
        <v>18687</v>
      </c>
      <c r="I898" s="154" t="s">
        <v>18760</v>
      </c>
      <c r="J898" s="153" t="s">
        <v>20192</v>
      </c>
      <c r="K898" s="152">
        <v>1</v>
      </c>
      <c r="L898" s="153" t="s">
        <v>20191</v>
      </c>
      <c r="M898" s="153" t="s">
        <v>509</v>
      </c>
      <c r="N898" s="153" t="s">
        <v>509</v>
      </c>
      <c r="O898" s="152">
        <v>1.5E-3</v>
      </c>
      <c r="P898" s="153" t="s">
        <v>18722</v>
      </c>
      <c r="Q898" s="153" t="s">
        <v>18721</v>
      </c>
      <c r="R898" s="153" t="s">
        <v>18673</v>
      </c>
      <c r="S898" s="152">
        <v>0.67200000000000004</v>
      </c>
      <c r="T898" s="153" t="s">
        <v>18681</v>
      </c>
      <c r="U898" s="153" t="s">
        <v>18680</v>
      </c>
      <c r="V898" s="152">
        <v>2015</v>
      </c>
      <c r="W898" s="153" t="s">
        <v>18679</v>
      </c>
      <c r="AA898" s="153" t="s">
        <v>19235</v>
      </c>
      <c r="AB898" s="153" t="s">
        <v>19234</v>
      </c>
      <c r="AC898" s="153" t="s">
        <v>18676</v>
      </c>
      <c r="AD898" s="153" t="s">
        <v>18675</v>
      </c>
      <c r="AE898" s="153" t="s">
        <v>18674</v>
      </c>
      <c r="AF898" s="153" t="s">
        <v>18673</v>
      </c>
      <c r="AG898" s="152">
        <v>2.2000000000000001E-3</v>
      </c>
      <c r="AH898" s="153" t="s">
        <v>12212</v>
      </c>
      <c r="AI898" s="152">
        <v>2015</v>
      </c>
      <c r="AJ898" s="151">
        <v>36100</v>
      </c>
      <c r="AK898" s="147"/>
      <c r="AL898" s="148">
        <f t="shared" si="13"/>
        <v>19.342465753424658</v>
      </c>
    </row>
    <row r="899" spans="1:38" x14ac:dyDescent="0.25">
      <c r="A899" s="152">
        <v>748309</v>
      </c>
      <c r="B899" s="152">
        <v>181895</v>
      </c>
      <c r="C899" s="152">
        <v>150170</v>
      </c>
      <c r="D899" s="152">
        <v>315281</v>
      </c>
      <c r="E899" s="153" t="s">
        <v>20703</v>
      </c>
      <c r="F899" s="153" t="s">
        <v>20702</v>
      </c>
      <c r="G899" s="152">
        <v>1</v>
      </c>
      <c r="H899" s="153" t="s">
        <v>18687</v>
      </c>
      <c r="I899" s="154" t="s">
        <v>18695</v>
      </c>
      <c r="J899" s="153" t="s">
        <v>18760</v>
      </c>
      <c r="K899" s="152">
        <v>1</v>
      </c>
      <c r="L899" s="153" t="s">
        <v>19323</v>
      </c>
      <c r="M899" s="153" t="s">
        <v>509</v>
      </c>
      <c r="N899" s="153" t="s">
        <v>509</v>
      </c>
      <c r="O899" s="152">
        <v>1.5E-3</v>
      </c>
      <c r="P899" s="153" t="s">
        <v>18722</v>
      </c>
      <c r="Q899" s="153" t="s">
        <v>18721</v>
      </c>
      <c r="R899" s="153" t="s">
        <v>18673</v>
      </c>
      <c r="S899" s="152">
        <v>3.2549000000000001</v>
      </c>
      <c r="T899" s="153" t="s">
        <v>18681</v>
      </c>
      <c r="U899" s="153" t="s">
        <v>18680</v>
      </c>
      <c r="V899" s="152">
        <v>2015</v>
      </c>
      <c r="W899" s="153" t="s">
        <v>18679</v>
      </c>
      <c r="AA899" s="153" t="s">
        <v>18848</v>
      </c>
      <c r="AB899" s="153" t="s">
        <v>18847</v>
      </c>
      <c r="AC899" s="153" t="s">
        <v>18676</v>
      </c>
      <c r="AD899" s="153" t="s">
        <v>18675</v>
      </c>
      <c r="AE899" s="153" t="s">
        <v>18674</v>
      </c>
      <c r="AF899" s="153" t="s">
        <v>18673</v>
      </c>
      <c r="AG899" s="152">
        <v>9.1000000000000004E-3</v>
      </c>
      <c r="AH899" s="153" t="s">
        <v>12212</v>
      </c>
      <c r="AI899" s="152">
        <v>2015</v>
      </c>
      <c r="AJ899" s="151">
        <v>38261</v>
      </c>
      <c r="AK899" s="147"/>
      <c r="AL899" s="148">
        <f t="shared" ref="AL899:AL962" si="14">($AO$3-AJ899)/365</f>
        <v>13.421917808219177</v>
      </c>
    </row>
    <row r="900" spans="1:38" x14ac:dyDescent="0.25">
      <c r="A900" s="152">
        <v>740303</v>
      </c>
      <c r="B900" s="152">
        <v>157540</v>
      </c>
      <c r="C900" s="152">
        <v>135013</v>
      </c>
      <c r="D900" s="152">
        <v>334967</v>
      </c>
      <c r="E900" s="153" t="s">
        <v>19314</v>
      </c>
      <c r="F900" s="153" t="s">
        <v>19313</v>
      </c>
      <c r="G900" s="152">
        <v>4</v>
      </c>
      <c r="H900" s="153" t="s">
        <v>18687</v>
      </c>
      <c r="I900" s="154" t="s">
        <v>18760</v>
      </c>
      <c r="J900" s="153" t="s">
        <v>20941</v>
      </c>
      <c r="K900" s="152">
        <v>1</v>
      </c>
      <c r="L900" s="153" t="s">
        <v>20940</v>
      </c>
      <c r="M900" s="153" t="s">
        <v>509</v>
      </c>
      <c r="N900" s="153" t="s">
        <v>509</v>
      </c>
      <c r="O900" s="152">
        <v>1.5E-3</v>
      </c>
      <c r="P900" s="153" t="s">
        <v>18722</v>
      </c>
      <c r="Q900" s="153" t="s">
        <v>18721</v>
      </c>
      <c r="R900" s="153" t="s">
        <v>18673</v>
      </c>
      <c r="S900" s="152">
        <v>3.36</v>
      </c>
      <c r="T900" s="153" t="s">
        <v>18681</v>
      </c>
      <c r="U900" s="153" t="s">
        <v>18680</v>
      </c>
      <c r="V900" s="152">
        <v>2015</v>
      </c>
      <c r="W900" s="153" t="s">
        <v>18679</v>
      </c>
      <c r="AA900" s="153" t="s">
        <v>18848</v>
      </c>
      <c r="AB900" s="153" t="s">
        <v>18847</v>
      </c>
      <c r="AC900" s="153" t="s">
        <v>18676</v>
      </c>
      <c r="AD900" s="153" t="s">
        <v>18675</v>
      </c>
      <c r="AE900" s="153" t="s">
        <v>18674</v>
      </c>
      <c r="AF900" s="153" t="s">
        <v>18673</v>
      </c>
      <c r="AG900" s="152">
        <v>8.9999999999999993E-3</v>
      </c>
      <c r="AH900" s="153" t="s">
        <v>12212</v>
      </c>
      <c r="AI900" s="152">
        <v>2015</v>
      </c>
      <c r="AJ900" s="151">
        <v>35587</v>
      </c>
      <c r="AK900" s="147"/>
      <c r="AL900" s="148">
        <f t="shared" si="14"/>
        <v>20.747945205479454</v>
      </c>
    </row>
    <row r="901" spans="1:38" x14ac:dyDescent="0.25">
      <c r="A901" s="152">
        <v>746253</v>
      </c>
      <c r="B901" s="152">
        <v>156684</v>
      </c>
      <c r="C901" s="152">
        <v>129502</v>
      </c>
      <c r="D901" s="152">
        <v>264561</v>
      </c>
      <c r="E901" s="153" t="s">
        <v>20982</v>
      </c>
      <c r="F901" s="153" t="s">
        <v>20981</v>
      </c>
      <c r="G901" s="152">
        <v>3</v>
      </c>
      <c r="H901" s="153" t="s">
        <v>18687</v>
      </c>
      <c r="I901" s="154" t="s">
        <v>18760</v>
      </c>
      <c r="J901" s="153" t="s">
        <v>21195</v>
      </c>
      <c r="K901" s="152">
        <v>1</v>
      </c>
      <c r="L901" s="153" t="s">
        <v>21194</v>
      </c>
      <c r="M901" s="153" t="s">
        <v>509</v>
      </c>
      <c r="N901" s="153" t="s">
        <v>509</v>
      </c>
      <c r="O901" s="152">
        <v>1.5E-3</v>
      </c>
      <c r="P901" s="153" t="s">
        <v>18707</v>
      </c>
      <c r="Q901" s="153" t="s">
        <v>18706</v>
      </c>
      <c r="R901" s="153" t="s">
        <v>18673</v>
      </c>
      <c r="S901" s="152">
        <v>2.0590000000000002</v>
      </c>
      <c r="T901" s="153" t="s">
        <v>18681</v>
      </c>
      <c r="U901" s="153" t="s">
        <v>18680</v>
      </c>
      <c r="V901" s="152">
        <v>2015</v>
      </c>
      <c r="W901" s="153" t="s">
        <v>18679</v>
      </c>
      <c r="AA901" s="153" t="s">
        <v>18848</v>
      </c>
      <c r="AB901" s="153" t="s">
        <v>18847</v>
      </c>
      <c r="AC901" s="153" t="s">
        <v>18676</v>
      </c>
      <c r="AD901" s="153" t="s">
        <v>18675</v>
      </c>
      <c r="AE901" s="153" t="s">
        <v>18674</v>
      </c>
      <c r="AF901" s="153" t="s">
        <v>18673</v>
      </c>
      <c r="AG901" s="152">
        <v>1.44E-2</v>
      </c>
      <c r="AH901" s="153" t="s">
        <v>12212</v>
      </c>
      <c r="AI901" s="152">
        <v>2015</v>
      </c>
      <c r="AJ901" s="151">
        <v>36161</v>
      </c>
      <c r="AK901" s="147"/>
      <c r="AL901" s="148">
        <f t="shared" si="14"/>
        <v>19.175342465753424</v>
      </c>
    </row>
    <row r="902" spans="1:38" x14ac:dyDescent="0.25">
      <c r="A902" s="152">
        <v>735109</v>
      </c>
      <c r="B902" s="152">
        <v>193317</v>
      </c>
      <c r="C902" s="152">
        <v>158874</v>
      </c>
      <c r="D902" s="152">
        <v>308385</v>
      </c>
      <c r="E902" s="153" t="s">
        <v>19658</v>
      </c>
      <c r="F902" s="153" t="s">
        <v>19657</v>
      </c>
      <c r="G902" s="152">
        <v>33</v>
      </c>
      <c r="H902" s="153" t="s">
        <v>18687</v>
      </c>
      <c r="I902" s="154" t="s">
        <v>20630</v>
      </c>
      <c r="J902" s="153" t="s">
        <v>20630</v>
      </c>
      <c r="K902" s="152">
        <v>1</v>
      </c>
      <c r="L902" s="153" t="s">
        <v>509</v>
      </c>
      <c r="M902" s="153" t="s">
        <v>509</v>
      </c>
      <c r="N902" s="153" t="s">
        <v>509</v>
      </c>
      <c r="O902" s="152">
        <v>8.0000000000000004E-4</v>
      </c>
      <c r="P902" s="153" t="s">
        <v>18693</v>
      </c>
      <c r="Q902" s="153" t="s">
        <v>18692</v>
      </c>
      <c r="R902" s="153" t="s">
        <v>18673</v>
      </c>
      <c r="S902" s="152">
        <v>0.23100000000000001</v>
      </c>
      <c r="T902" s="153" t="s">
        <v>18681</v>
      </c>
      <c r="U902" s="153" t="s">
        <v>18680</v>
      </c>
      <c r="V902" s="152">
        <v>2015</v>
      </c>
      <c r="W902" s="153" t="s">
        <v>18679</v>
      </c>
      <c r="AA902" s="153" t="s">
        <v>18715</v>
      </c>
      <c r="AB902" s="153" t="s">
        <v>18714</v>
      </c>
      <c r="AC902" s="153" t="s">
        <v>18676</v>
      </c>
      <c r="AD902" s="153" t="s">
        <v>18675</v>
      </c>
      <c r="AE902" s="153" t="s">
        <v>18674</v>
      </c>
      <c r="AF902" s="153" t="s">
        <v>18673</v>
      </c>
      <c r="AG902" s="152">
        <v>4.8999999999999998E-3</v>
      </c>
      <c r="AH902" s="153" t="s">
        <v>12212</v>
      </c>
      <c r="AI902" s="152">
        <v>2015</v>
      </c>
      <c r="AJ902" s="151">
        <v>36599</v>
      </c>
      <c r="AK902" s="147"/>
      <c r="AL902" s="148">
        <f t="shared" si="14"/>
        <v>17.975342465753425</v>
      </c>
    </row>
    <row r="903" spans="1:38" x14ac:dyDescent="0.25">
      <c r="A903" s="152">
        <v>740841</v>
      </c>
      <c r="B903" s="152">
        <v>186318</v>
      </c>
      <c r="C903" s="152">
        <v>153575</v>
      </c>
      <c r="D903" s="152">
        <v>54428</v>
      </c>
      <c r="E903" s="153" t="s">
        <v>19283</v>
      </c>
      <c r="F903" s="153" t="s">
        <v>19282</v>
      </c>
      <c r="G903" s="152">
        <v>11</v>
      </c>
      <c r="H903" s="153" t="s">
        <v>18687</v>
      </c>
      <c r="I903" s="154" t="s">
        <v>18695</v>
      </c>
      <c r="J903" s="153" t="s">
        <v>20569</v>
      </c>
      <c r="K903" s="152">
        <v>1</v>
      </c>
      <c r="L903" s="153" t="s">
        <v>18684</v>
      </c>
      <c r="M903" s="153" t="s">
        <v>509</v>
      </c>
      <c r="N903" s="153" t="s">
        <v>509</v>
      </c>
      <c r="O903" s="152">
        <v>1.5E-3</v>
      </c>
      <c r="P903" s="153" t="s">
        <v>18707</v>
      </c>
      <c r="Q903" s="153" t="s">
        <v>18706</v>
      </c>
      <c r="R903" s="153" t="s">
        <v>18673</v>
      </c>
      <c r="S903" s="152">
        <v>0.63200000000000001</v>
      </c>
      <c r="T903" s="153" t="s">
        <v>18681</v>
      </c>
      <c r="U903" s="153" t="s">
        <v>18680</v>
      </c>
      <c r="V903" s="152">
        <v>2015</v>
      </c>
      <c r="W903" s="153" t="s">
        <v>18679</v>
      </c>
      <c r="AA903" s="153" t="s">
        <v>18715</v>
      </c>
      <c r="AB903" s="153" t="s">
        <v>18714</v>
      </c>
      <c r="AC903" s="153" t="s">
        <v>18676</v>
      </c>
      <c r="AD903" s="153" t="s">
        <v>18675</v>
      </c>
      <c r="AE903" s="153" t="s">
        <v>18674</v>
      </c>
      <c r="AF903" s="153" t="s">
        <v>18673</v>
      </c>
      <c r="AG903" s="152">
        <v>4.4000000000000003E-3</v>
      </c>
      <c r="AH903" s="153" t="s">
        <v>12212</v>
      </c>
      <c r="AI903" s="152">
        <v>2015</v>
      </c>
      <c r="AJ903" s="151">
        <v>38758</v>
      </c>
      <c r="AK903" s="147"/>
      <c r="AL903" s="148">
        <f t="shared" si="14"/>
        <v>12.06027397260274</v>
      </c>
    </row>
    <row r="904" spans="1:38" x14ac:dyDescent="0.25">
      <c r="A904" s="152">
        <v>740837</v>
      </c>
      <c r="B904" s="152">
        <v>186319</v>
      </c>
      <c r="C904" s="152">
        <v>153576</v>
      </c>
      <c r="D904" s="152">
        <v>54428</v>
      </c>
      <c r="E904" s="153" t="s">
        <v>19283</v>
      </c>
      <c r="F904" s="153" t="s">
        <v>19282</v>
      </c>
      <c r="G904" s="152">
        <v>12</v>
      </c>
      <c r="H904" s="153" t="s">
        <v>18687</v>
      </c>
      <c r="I904" s="154" t="s">
        <v>18695</v>
      </c>
      <c r="J904" s="153" t="s">
        <v>19985</v>
      </c>
      <c r="K904" s="152">
        <v>1</v>
      </c>
      <c r="L904" s="153" t="s">
        <v>18684</v>
      </c>
      <c r="M904" s="153" t="s">
        <v>509</v>
      </c>
      <c r="N904" s="153" t="s">
        <v>509</v>
      </c>
      <c r="O904" s="152">
        <v>1.5E-3</v>
      </c>
      <c r="P904" s="153" t="s">
        <v>18707</v>
      </c>
      <c r="Q904" s="153" t="s">
        <v>18706</v>
      </c>
      <c r="R904" s="153" t="s">
        <v>18673</v>
      </c>
      <c r="S904" s="152">
        <v>0.65500000000000003</v>
      </c>
      <c r="T904" s="153" t="s">
        <v>18681</v>
      </c>
      <c r="U904" s="153" t="s">
        <v>18680</v>
      </c>
      <c r="V904" s="152">
        <v>2015</v>
      </c>
      <c r="W904" s="153" t="s">
        <v>18679</v>
      </c>
      <c r="AA904" s="153" t="s">
        <v>18715</v>
      </c>
      <c r="AB904" s="153" t="s">
        <v>18714</v>
      </c>
      <c r="AC904" s="153" t="s">
        <v>18676</v>
      </c>
      <c r="AD904" s="153" t="s">
        <v>18675</v>
      </c>
      <c r="AE904" s="153" t="s">
        <v>18674</v>
      </c>
      <c r="AF904" s="153" t="s">
        <v>18673</v>
      </c>
      <c r="AG904" s="152">
        <v>1.6999999999999999E-3</v>
      </c>
      <c r="AH904" s="153" t="s">
        <v>12212</v>
      </c>
      <c r="AI904" s="152">
        <v>2015</v>
      </c>
      <c r="AJ904" s="151">
        <v>39255</v>
      </c>
      <c r="AK904" s="147"/>
      <c r="AL904" s="148">
        <f t="shared" si="14"/>
        <v>10.698630136986301</v>
      </c>
    </row>
    <row r="905" spans="1:38" x14ac:dyDescent="0.25">
      <c r="A905" s="152">
        <v>716841</v>
      </c>
      <c r="B905" s="152">
        <v>196081</v>
      </c>
      <c r="C905" s="152">
        <v>161177</v>
      </c>
      <c r="D905" s="152">
        <v>417292</v>
      </c>
      <c r="E905" s="153" t="s">
        <v>20073</v>
      </c>
      <c r="F905" s="153" t="s">
        <v>20072</v>
      </c>
      <c r="G905" s="152">
        <v>21</v>
      </c>
      <c r="H905" s="153" t="s">
        <v>18687</v>
      </c>
      <c r="I905" s="154" t="s">
        <v>18695</v>
      </c>
      <c r="J905" s="153" t="s">
        <v>20502</v>
      </c>
      <c r="K905" s="152">
        <v>1</v>
      </c>
      <c r="L905" s="153" t="s">
        <v>509</v>
      </c>
      <c r="M905" s="153" t="s">
        <v>509</v>
      </c>
      <c r="N905" s="153" t="s">
        <v>509</v>
      </c>
      <c r="O905" s="152">
        <v>1.5E-3</v>
      </c>
      <c r="P905" s="153" t="s">
        <v>18693</v>
      </c>
      <c r="Q905" s="153" t="s">
        <v>18692</v>
      </c>
      <c r="R905" s="153" t="s">
        <v>18673</v>
      </c>
      <c r="S905" s="152">
        <v>0.1893</v>
      </c>
      <c r="T905" s="153" t="s">
        <v>18681</v>
      </c>
      <c r="U905" s="153" t="s">
        <v>18680</v>
      </c>
      <c r="V905" s="152">
        <v>2014</v>
      </c>
      <c r="W905" s="153" t="s">
        <v>18679</v>
      </c>
      <c r="AA905" s="153" t="s">
        <v>18691</v>
      </c>
      <c r="AB905" s="153" t="s">
        <v>18690</v>
      </c>
      <c r="AC905" s="153" t="s">
        <v>18676</v>
      </c>
      <c r="AD905" s="153" t="s">
        <v>18675</v>
      </c>
      <c r="AE905" s="153" t="s">
        <v>18674</v>
      </c>
      <c r="AF905" s="153" t="s">
        <v>18673</v>
      </c>
      <c r="AG905" s="152">
        <v>4.0000000000000001E-3</v>
      </c>
      <c r="AH905" s="153" t="s">
        <v>12212</v>
      </c>
      <c r="AI905" s="152">
        <v>2014</v>
      </c>
      <c r="AJ905" s="151">
        <v>41498</v>
      </c>
      <c r="AK905" s="147"/>
      <c r="AL905" s="148">
        <f t="shared" si="14"/>
        <v>4.5534246575342463</v>
      </c>
    </row>
    <row r="906" spans="1:38" x14ac:dyDescent="0.25">
      <c r="A906" s="152">
        <v>716837</v>
      </c>
      <c r="B906" s="152">
        <v>196080</v>
      </c>
      <c r="C906" s="152">
        <v>161176</v>
      </c>
      <c r="D906" s="152">
        <v>417292</v>
      </c>
      <c r="E906" s="153" t="s">
        <v>20073</v>
      </c>
      <c r="F906" s="153" t="s">
        <v>20072</v>
      </c>
      <c r="G906" s="152">
        <v>20</v>
      </c>
      <c r="H906" s="153" t="s">
        <v>18687</v>
      </c>
      <c r="I906" s="154" t="s">
        <v>18695</v>
      </c>
      <c r="J906" s="153" t="s">
        <v>20071</v>
      </c>
      <c r="K906" s="152">
        <v>1</v>
      </c>
      <c r="L906" s="153" t="s">
        <v>509</v>
      </c>
      <c r="M906" s="153" t="s">
        <v>509</v>
      </c>
      <c r="N906" s="153" t="s">
        <v>509</v>
      </c>
      <c r="O906" s="152">
        <v>1.5E-3</v>
      </c>
      <c r="P906" s="153" t="s">
        <v>18693</v>
      </c>
      <c r="Q906" s="153" t="s">
        <v>18692</v>
      </c>
      <c r="R906" s="153" t="s">
        <v>18673</v>
      </c>
      <c r="S906" s="152">
        <v>0.09</v>
      </c>
      <c r="T906" s="153" t="s">
        <v>18681</v>
      </c>
      <c r="U906" s="153" t="s">
        <v>18680</v>
      </c>
      <c r="V906" s="152">
        <v>2014</v>
      </c>
      <c r="W906" s="153" t="s">
        <v>18679</v>
      </c>
      <c r="AA906" s="153" t="s">
        <v>18691</v>
      </c>
      <c r="AB906" s="153" t="s">
        <v>18690</v>
      </c>
      <c r="AC906" s="153" t="s">
        <v>18676</v>
      </c>
      <c r="AD906" s="153" t="s">
        <v>18675</v>
      </c>
      <c r="AE906" s="153" t="s">
        <v>18674</v>
      </c>
      <c r="AF906" s="153" t="s">
        <v>18673</v>
      </c>
      <c r="AG906" s="152">
        <v>1.9E-3</v>
      </c>
      <c r="AH906" s="153" t="s">
        <v>12212</v>
      </c>
      <c r="AI906" s="152">
        <v>2014</v>
      </c>
      <c r="AJ906" s="151">
        <v>41442</v>
      </c>
      <c r="AK906" s="147"/>
      <c r="AL906" s="148">
        <f t="shared" si="14"/>
        <v>4.7068493150684931</v>
      </c>
    </row>
    <row r="907" spans="1:38" x14ac:dyDescent="0.25">
      <c r="A907" s="152">
        <v>716650</v>
      </c>
      <c r="B907" s="152">
        <v>187055</v>
      </c>
      <c r="C907" s="152">
        <v>154144</v>
      </c>
      <c r="D907" s="152">
        <v>471022</v>
      </c>
      <c r="E907" s="153" t="s">
        <v>21346</v>
      </c>
      <c r="F907" s="153" t="s">
        <v>21345</v>
      </c>
      <c r="G907" s="152">
        <v>9</v>
      </c>
      <c r="H907" s="153" t="s">
        <v>18687</v>
      </c>
      <c r="I907" s="154" t="s">
        <v>18695</v>
      </c>
      <c r="J907" s="153" t="s">
        <v>18760</v>
      </c>
      <c r="K907" s="152">
        <v>1</v>
      </c>
      <c r="L907" s="153" t="s">
        <v>18866</v>
      </c>
      <c r="M907" s="153" t="s">
        <v>509</v>
      </c>
      <c r="N907" s="153" t="s">
        <v>509</v>
      </c>
      <c r="O907" s="152">
        <v>1E-4</v>
      </c>
      <c r="P907" s="153" t="s">
        <v>18693</v>
      </c>
      <c r="Q907" s="153" t="s">
        <v>18692</v>
      </c>
      <c r="R907" s="153" t="s">
        <v>18673</v>
      </c>
      <c r="S907" s="152">
        <v>0.93400000000000005</v>
      </c>
      <c r="T907" s="153" t="s">
        <v>18681</v>
      </c>
      <c r="U907" s="153" t="s">
        <v>18680</v>
      </c>
      <c r="V907" s="152">
        <v>2014</v>
      </c>
      <c r="W907" s="153" t="s">
        <v>18679</v>
      </c>
      <c r="AA907" s="153" t="s">
        <v>18731</v>
      </c>
      <c r="AB907" s="153" t="s">
        <v>18730</v>
      </c>
      <c r="AC907" s="153" t="s">
        <v>18676</v>
      </c>
      <c r="AD907" s="153" t="s">
        <v>18675</v>
      </c>
      <c r="AE907" s="153" t="s">
        <v>18674</v>
      </c>
      <c r="AF907" s="153" t="s">
        <v>18673</v>
      </c>
      <c r="AG907" s="152">
        <v>1.9800000000000002E-2</v>
      </c>
      <c r="AH907" s="153" t="s">
        <v>12212</v>
      </c>
      <c r="AI907" s="152">
        <v>2014</v>
      </c>
      <c r="AJ907" s="151">
        <v>37434</v>
      </c>
      <c r="AK907" s="147"/>
      <c r="AL907" s="148">
        <f t="shared" si="14"/>
        <v>15.687671232876712</v>
      </c>
    </row>
    <row r="908" spans="1:38" x14ac:dyDescent="0.25">
      <c r="A908" s="152">
        <v>723373</v>
      </c>
      <c r="B908" s="152">
        <v>190471</v>
      </c>
      <c r="C908" s="152">
        <v>156855</v>
      </c>
      <c r="D908" s="152">
        <v>469882</v>
      </c>
      <c r="E908" s="153" t="s">
        <v>20935</v>
      </c>
      <c r="F908" s="153" t="s">
        <v>20934</v>
      </c>
      <c r="G908" s="152">
        <v>5</v>
      </c>
      <c r="H908" s="153" t="s">
        <v>18687</v>
      </c>
      <c r="I908" s="154" t="s">
        <v>18695</v>
      </c>
      <c r="J908" s="153" t="s">
        <v>20980</v>
      </c>
      <c r="K908" s="152">
        <v>1</v>
      </c>
      <c r="L908" s="153" t="s">
        <v>18694</v>
      </c>
      <c r="M908" s="153" t="s">
        <v>509</v>
      </c>
      <c r="N908" s="153" t="s">
        <v>509</v>
      </c>
      <c r="O908" s="152">
        <v>1.5E-3</v>
      </c>
      <c r="P908" s="153" t="s">
        <v>18693</v>
      </c>
      <c r="Q908" s="153" t="s">
        <v>18692</v>
      </c>
      <c r="R908" s="153" t="s">
        <v>18673</v>
      </c>
      <c r="S908" s="152">
        <v>0.44</v>
      </c>
      <c r="T908" s="153" t="s">
        <v>18681</v>
      </c>
      <c r="U908" s="153" t="s">
        <v>18680</v>
      </c>
      <c r="V908" s="152">
        <v>2015</v>
      </c>
      <c r="W908" s="153" t="s">
        <v>18679</v>
      </c>
      <c r="AA908" s="153" t="s">
        <v>20932</v>
      </c>
      <c r="AB908" s="153" t="s">
        <v>20931</v>
      </c>
      <c r="AC908" s="153" t="s">
        <v>18676</v>
      </c>
      <c r="AD908" s="153" t="s">
        <v>18675</v>
      </c>
      <c r="AE908" s="153" t="s">
        <v>18674</v>
      </c>
      <c r="AF908" s="153" t="s">
        <v>18673</v>
      </c>
      <c r="AG908" s="152">
        <v>9.4000000000000004E-3</v>
      </c>
      <c r="AH908" s="153" t="s">
        <v>12212</v>
      </c>
      <c r="AI908" s="152">
        <v>2015</v>
      </c>
      <c r="AJ908" s="151">
        <v>39234</v>
      </c>
      <c r="AK908" s="147"/>
      <c r="AL908" s="148">
        <f t="shared" si="14"/>
        <v>10.756164383561643</v>
      </c>
    </row>
    <row r="909" spans="1:38" x14ac:dyDescent="0.25">
      <c r="A909" s="152">
        <v>723377</v>
      </c>
      <c r="B909" s="152">
        <v>190470</v>
      </c>
      <c r="C909" s="152">
        <v>156854</v>
      </c>
      <c r="D909" s="152">
        <v>469882</v>
      </c>
      <c r="E909" s="153" t="s">
        <v>20935</v>
      </c>
      <c r="F909" s="153" t="s">
        <v>20934</v>
      </c>
      <c r="G909" s="152">
        <v>4</v>
      </c>
      <c r="H909" s="153" t="s">
        <v>18687</v>
      </c>
      <c r="I909" s="154" t="s">
        <v>18695</v>
      </c>
      <c r="J909" s="153" t="s">
        <v>20933</v>
      </c>
      <c r="K909" s="152">
        <v>1</v>
      </c>
      <c r="L909" s="153" t="s">
        <v>18694</v>
      </c>
      <c r="M909" s="153" t="s">
        <v>509</v>
      </c>
      <c r="N909" s="153" t="s">
        <v>509</v>
      </c>
      <c r="O909" s="152">
        <v>1.5E-3</v>
      </c>
      <c r="P909" s="153" t="s">
        <v>18693</v>
      </c>
      <c r="Q909" s="153" t="s">
        <v>18692</v>
      </c>
      <c r="R909" s="153" t="s">
        <v>18673</v>
      </c>
      <c r="S909" s="152">
        <v>0.41699999999999998</v>
      </c>
      <c r="T909" s="153" t="s">
        <v>18681</v>
      </c>
      <c r="U909" s="153" t="s">
        <v>18680</v>
      </c>
      <c r="V909" s="152">
        <v>2015</v>
      </c>
      <c r="W909" s="153" t="s">
        <v>18679</v>
      </c>
      <c r="AA909" s="153" t="s">
        <v>20932</v>
      </c>
      <c r="AB909" s="153" t="s">
        <v>20931</v>
      </c>
      <c r="AC909" s="153" t="s">
        <v>18676</v>
      </c>
      <c r="AD909" s="153" t="s">
        <v>18675</v>
      </c>
      <c r="AE909" s="153" t="s">
        <v>18674</v>
      </c>
      <c r="AF909" s="153" t="s">
        <v>18673</v>
      </c>
      <c r="AG909" s="152">
        <v>8.8999999999999999E-3</v>
      </c>
      <c r="AH909" s="153" t="s">
        <v>12212</v>
      </c>
      <c r="AI909" s="152">
        <v>2015</v>
      </c>
      <c r="AJ909" s="151">
        <v>34578</v>
      </c>
      <c r="AK909" s="147"/>
      <c r="AL909" s="148">
        <f t="shared" si="14"/>
        <v>23.512328767123286</v>
      </c>
    </row>
    <row r="910" spans="1:38" x14ac:dyDescent="0.25">
      <c r="A910" s="152">
        <v>668092</v>
      </c>
      <c r="B910" s="152">
        <v>190686</v>
      </c>
      <c r="C910" s="152">
        <v>157011</v>
      </c>
      <c r="D910" s="152">
        <v>526026</v>
      </c>
      <c r="E910" s="153" t="s">
        <v>19616</v>
      </c>
      <c r="F910" s="153" t="s">
        <v>19615</v>
      </c>
      <c r="G910" s="152">
        <v>1</v>
      </c>
      <c r="H910" s="153" t="s">
        <v>18687</v>
      </c>
      <c r="I910" s="154" t="s">
        <v>18695</v>
      </c>
      <c r="J910" s="153" t="s">
        <v>19614</v>
      </c>
      <c r="K910" s="152">
        <v>1</v>
      </c>
      <c r="L910" s="153" t="s">
        <v>18694</v>
      </c>
      <c r="M910" s="153" t="s">
        <v>509</v>
      </c>
      <c r="N910" s="153" t="s">
        <v>509</v>
      </c>
      <c r="O910" s="152">
        <v>1.5E-3</v>
      </c>
      <c r="P910" s="153" t="s">
        <v>19237</v>
      </c>
      <c r="Q910" s="153" t="s">
        <v>19236</v>
      </c>
      <c r="R910" s="153" t="s">
        <v>18673</v>
      </c>
      <c r="S910" s="152">
        <v>0.13500000000000001</v>
      </c>
      <c r="T910" s="153" t="s">
        <v>18681</v>
      </c>
      <c r="U910" s="153" t="s">
        <v>18680</v>
      </c>
      <c r="V910" s="152">
        <v>2013</v>
      </c>
      <c r="W910" s="153" t="s">
        <v>18679</v>
      </c>
      <c r="AA910" s="153" t="s">
        <v>18959</v>
      </c>
      <c r="AB910" s="153" t="s">
        <v>18958</v>
      </c>
      <c r="AC910" s="153" t="s">
        <v>18676</v>
      </c>
      <c r="AD910" s="153" t="s">
        <v>18675</v>
      </c>
      <c r="AE910" s="153" t="s">
        <v>18674</v>
      </c>
      <c r="AF910" s="153" t="s">
        <v>18673</v>
      </c>
      <c r="AG910" s="152">
        <v>8.9999999999999998E-4</v>
      </c>
      <c r="AH910" s="153" t="s">
        <v>12212</v>
      </c>
      <c r="AI910" s="152">
        <v>2013</v>
      </c>
      <c r="AJ910" s="151">
        <v>39753</v>
      </c>
      <c r="AK910" s="147"/>
      <c r="AL910" s="148">
        <f t="shared" si="14"/>
        <v>9.3342465753424655</v>
      </c>
    </row>
    <row r="911" spans="1:38" x14ac:dyDescent="0.25">
      <c r="A911" s="152">
        <v>717513</v>
      </c>
      <c r="B911" s="152">
        <v>172661</v>
      </c>
      <c r="C911" s="152">
        <v>146327</v>
      </c>
      <c r="D911" s="152">
        <v>326180</v>
      </c>
      <c r="E911" s="153" t="s">
        <v>21100</v>
      </c>
      <c r="F911" s="153" t="s">
        <v>21099</v>
      </c>
      <c r="G911" s="152">
        <v>3</v>
      </c>
      <c r="H911" s="153" t="s">
        <v>18687</v>
      </c>
      <c r="I911" s="154" t="s">
        <v>18695</v>
      </c>
      <c r="J911" s="153" t="s">
        <v>21115</v>
      </c>
      <c r="K911" s="152">
        <v>1</v>
      </c>
      <c r="L911" s="153" t="s">
        <v>21114</v>
      </c>
      <c r="M911" s="153" t="s">
        <v>509</v>
      </c>
      <c r="N911" s="153" t="s">
        <v>509</v>
      </c>
      <c r="O911" s="152">
        <v>1.5E-3</v>
      </c>
      <c r="P911" s="153" t="s">
        <v>18745</v>
      </c>
      <c r="Q911" s="153" t="s">
        <v>18744</v>
      </c>
      <c r="R911" s="153" t="s">
        <v>18673</v>
      </c>
      <c r="S911" s="152">
        <v>5.0952000000000002</v>
      </c>
      <c r="T911" s="153" t="s">
        <v>18681</v>
      </c>
      <c r="U911" s="153" t="s">
        <v>18680</v>
      </c>
      <c r="V911" s="152">
        <v>2014</v>
      </c>
      <c r="W911" s="153" t="s">
        <v>18679</v>
      </c>
      <c r="AA911" s="153" t="s">
        <v>18839</v>
      </c>
      <c r="AB911" s="153" t="s">
        <v>18838</v>
      </c>
      <c r="AC911" s="153" t="s">
        <v>18676</v>
      </c>
      <c r="AD911" s="153" t="s">
        <v>18675</v>
      </c>
      <c r="AE911" s="153" t="s">
        <v>18674</v>
      </c>
      <c r="AF911" s="153" t="s">
        <v>18673</v>
      </c>
      <c r="AG911" s="152">
        <v>1.2500000000000001E-2</v>
      </c>
      <c r="AH911" s="153" t="s">
        <v>12212</v>
      </c>
      <c r="AI911" s="152">
        <v>2014</v>
      </c>
      <c r="AJ911" s="151">
        <v>36495</v>
      </c>
      <c r="AK911" s="147"/>
      <c r="AL911" s="148">
        <f t="shared" si="14"/>
        <v>18.260273972602739</v>
      </c>
    </row>
    <row r="912" spans="1:38" x14ac:dyDescent="0.25">
      <c r="A912" s="152">
        <v>717523</v>
      </c>
      <c r="B912" s="152">
        <v>172659</v>
      </c>
      <c r="C912" s="152">
        <v>146325</v>
      </c>
      <c r="D912" s="152">
        <v>326180</v>
      </c>
      <c r="E912" s="153" t="s">
        <v>21100</v>
      </c>
      <c r="F912" s="153" t="s">
        <v>21099</v>
      </c>
      <c r="G912" s="152">
        <v>1</v>
      </c>
      <c r="H912" s="153" t="s">
        <v>18687</v>
      </c>
      <c r="I912" s="154" t="s">
        <v>18695</v>
      </c>
      <c r="J912" s="153" t="s">
        <v>21110</v>
      </c>
      <c r="K912" s="152">
        <v>1</v>
      </c>
      <c r="L912" s="153" t="s">
        <v>21109</v>
      </c>
      <c r="M912" s="153" t="s">
        <v>509</v>
      </c>
      <c r="N912" s="153" t="s">
        <v>509</v>
      </c>
      <c r="O912" s="152">
        <v>1.5E-3</v>
      </c>
      <c r="P912" s="153" t="s">
        <v>18745</v>
      </c>
      <c r="Q912" s="153" t="s">
        <v>18744</v>
      </c>
      <c r="R912" s="153" t="s">
        <v>18673</v>
      </c>
      <c r="S912" s="152">
        <v>5.0423999999999998</v>
      </c>
      <c r="T912" s="153" t="s">
        <v>18681</v>
      </c>
      <c r="U912" s="153" t="s">
        <v>18680</v>
      </c>
      <c r="V912" s="152">
        <v>2014</v>
      </c>
      <c r="W912" s="153" t="s">
        <v>18679</v>
      </c>
      <c r="AA912" s="153" t="s">
        <v>18839</v>
      </c>
      <c r="AB912" s="153" t="s">
        <v>18838</v>
      </c>
      <c r="AC912" s="153" t="s">
        <v>18676</v>
      </c>
      <c r="AD912" s="153" t="s">
        <v>18675</v>
      </c>
      <c r="AE912" s="153" t="s">
        <v>18674</v>
      </c>
      <c r="AF912" s="153" t="s">
        <v>18673</v>
      </c>
      <c r="AG912" s="152">
        <v>1.24E-2</v>
      </c>
      <c r="AH912" s="153" t="s">
        <v>12212</v>
      </c>
      <c r="AI912" s="152">
        <v>2014</v>
      </c>
      <c r="AJ912" s="151">
        <v>36495</v>
      </c>
      <c r="AK912" s="147"/>
      <c r="AL912" s="148">
        <f t="shared" si="14"/>
        <v>18.260273972602739</v>
      </c>
    </row>
    <row r="913" spans="1:38" x14ac:dyDescent="0.25">
      <c r="A913" s="152">
        <v>717518</v>
      </c>
      <c r="B913" s="152">
        <v>172660</v>
      </c>
      <c r="C913" s="152">
        <v>146326</v>
      </c>
      <c r="D913" s="152">
        <v>326180</v>
      </c>
      <c r="E913" s="153" t="s">
        <v>21100</v>
      </c>
      <c r="F913" s="153" t="s">
        <v>21099</v>
      </c>
      <c r="G913" s="152">
        <v>2</v>
      </c>
      <c r="H913" s="153" t="s">
        <v>18687</v>
      </c>
      <c r="I913" s="154" t="s">
        <v>18695</v>
      </c>
      <c r="J913" s="153" t="s">
        <v>21107</v>
      </c>
      <c r="K913" s="152">
        <v>1</v>
      </c>
      <c r="L913" s="153" t="s">
        <v>21106</v>
      </c>
      <c r="M913" s="153" t="s">
        <v>509</v>
      </c>
      <c r="N913" s="153" t="s">
        <v>509</v>
      </c>
      <c r="O913" s="152">
        <v>1.5E-3</v>
      </c>
      <c r="P913" s="153" t="s">
        <v>18745</v>
      </c>
      <c r="Q913" s="153" t="s">
        <v>18744</v>
      </c>
      <c r="R913" s="153" t="s">
        <v>18673</v>
      </c>
      <c r="S913" s="152">
        <v>4.9896000000000003</v>
      </c>
      <c r="T913" s="153" t="s">
        <v>18681</v>
      </c>
      <c r="U913" s="153" t="s">
        <v>18680</v>
      </c>
      <c r="V913" s="152">
        <v>2014</v>
      </c>
      <c r="W913" s="153" t="s">
        <v>18679</v>
      </c>
      <c r="AA913" s="153" t="s">
        <v>18839</v>
      </c>
      <c r="AB913" s="153" t="s">
        <v>18838</v>
      </c>
      <c r="AC913" s="153" t="s">
        <v>18676</v>
      </c>
      <c r="AD913" s="153" t="s">
        <v>18675</v>
      </c>
      <c r="AE913" s="153" t="s">
        <v>18674</v>
      </c>
      <c r="AF913" s="153" t="s">
        <v>18673</v>
      </c>
      <c r="AG913" s="152">
        <v>1.23E-2</v>
      </c>
      <c r="AH913" s="153" t="s">
        <v>12212</v>
      </c>
      <c r="AI913" s="152">
        <v>2014</v>
      </c>
      <c r="AJ913" s="151">
        <v>36495</v>
      </c>
      <c r="AK913" s="147"/>
      <c r="AL913" s="148">
        <f t="shared" si="14"/>
        <v>18.260273972602739</v>
      </c>
    </row>
    <row r="914" spans="1:38" x14ac:dyDescent="0.25">
      <c r="A914" s="152">
        <v>717508</v>
      </c>
      <c r="B914" s="152">
        <v>172662</v>
      </c>
      <c r="C914" s="152">
        <v>146328</v>
      </c>
      <c r="D914" s="152">
        <v>326180</v>
      </c>
      <c r="E914" s="153" t="s">
        <v>21100</v>
      </c>
      <c r="F914" s="153" t="s">
        <v>21099</v>
      </c>
      <c r="G914" s="152">
        <v>4</v>
      </c>
      <c r="H914" s="153" t="s">
        <v>18687</v>
      </c>
      <c r="I914" s="154" t="s">
        <v>18695</v>
      </c>
      <c r="J914" s="153" t="s">
        <v>21098</v>
      </c>
      <c r="K914" s="152">
        <v>1</v>
      </c>
      <c r="L914" s="153" t="s">
        <v>21097</v>
      </c>
      <c r="M914" s="153" t="s">
        <v>509</v>
      </c>
      <c r="N914" s="153" t="s">
        <v>509</v>
      </c>
      <c r="O914" s="152">
        <v>1.5E-3</v>
      </c>
      <c r="P914" s="153" t="s">
        <v>18745</v>
      </c>
      <c r="Q914" s="153" t="s">
        <v>18744</v>
      </c>
      <c r="R914" s="153" t="s">
        <v>18673</v>
      </c>
      <c r="S914" s="152">
        <v>4.9367999999999999</v>
      </c>
      <c r="T914" s="153" t="s">
        <v>18681</v>
      </c>
      <c r="U914" s="153" t="s">
        <v>18680</v>
      </c>
      <c r="V914" s="152">
        <v>2014</v>
      </c>
      <c r="W914" s="153" t="s">
        <v>18679</v>
      </c>
      <c r="AA914" s="153" t="s">
        <v>18839</v>
      </c>
      <c r="AB914" s="153" t="s">
        <v>18838</v>
      </c>
      <c r="AC914" s="153" t="s">
        <v>18676</v>
      </c>
      <c r="AD914" s="153" t="s">
        <v>18675</v>
      </c>
      <c r="AE914" s="153" t="s">
        <v>18674</v>
      </c>
      <c r="AF914" s="153" t="s">
        <v>18673</v>
      </c>
      <c r="AG914" s="152">
        <v>1.2200000000000001E-2</v>
      </c>
      <c r="AH914" s="153" t="s">
        <v>12212</v>
      </c>
      <c r="AI914" s="152">
        <v>2014</v>
      </c>
      <c r="AJ914" s="151">
        <v>36495</v>
      </c>
      <c r="AK914" s="147"/>
      <c r="AL914" s="148">
        <f t="shared" si="14"/>
        <v>18.260273972602739</v>
      </c>
    </row>
    <row r="915" spans="1:38" x14ac:dyDescent="0.25">
      <c r="A915" s="152">
        <v>734957</v>
      </c>
      <c r="B915" s="152">
        <v>168660</v>
      </c>
      <c r="C915" s="152">
        <v>143596</v>
      </c>
      <c r="D915" s="152">
        <v>194086</v>
      </c>
      <c r="E915" s="153" t="s">
        <v>18770</v>
      </c>
      <c r="F915" s="153" t="s">
        <v>18769</v>
      </c>
      <c r="G915" s="152">
        <v>2</v>
      </c>
      <c r="H915" s="153" t="s">
        <v>18687</v>
      </c>
      <c r="I915" s="154" t="s">
        <v>18718</v>
      </c>
      <c r="J915" s="153" t="s">
        <v>21639</v>
      </c>
      <c r="K915" s="152">
        <v>1</v>
      </c>
      <c r="L915" s="153" t="s">
        <v>18767</v>
      </c>
      <c r="M915" s="153" t="s">
        <v>509</v>
      </c>
      <c r="N915" s="153" t="s">
        <v>509</v>
      </c>
      <c r="O915" s="152">
        <v>8.0000000000000004E-4</v>
      </c>
      <c r="P915" s="153" t="s">
        <v>18683</v>
      </c>
      <c r="Q915" s="153" t="s">
        <v>18682</v>
      </c>
      <c r="R915" s="153" t="s">
        <v>18673</v>
      </c>
      <c r="S915" s="152">
        <v>446</v>
      </c>
      <c r="T915" s="153" t="s">
        <v>18681</v>
      </c>
      <c r="U915" s="153" t="s">
        <v>18680</v>
      </c>
      <c r="V915" s="152">
        <v>2015</v>
      </c>
      <c r="W915" s="153" t="s">
        <v>18679</v>
      </c>
      <c r="AA915" s="153" t="s">
        <v>18715</v>
      </c>
      <c r="AB915" s="153" t="s">
        <v>18714</v>
      </c>
      <c r="AC915" s="153" t="s">
        <v>18676</v>
      </c>
      <c r="AD915" s="153" t="s">
        <v>18675</v>
      </c>
      <c r="AE915" s="153" t="s">
        <v>18674</v>
      </c>
      <c r="AF915" s="153" t="s">
        <v>18673</v>
      </c>
      <c r="AG915" s="152">
        <v>0.22</v>
      </c>
      <c r="AH915" s="153" t="s">
        <v>12212</v>
      </c>
      <c r="AI915" s="152">
        <v>2015</v>
      </c>
      <c r="AJ915" s="151">
        <v>33728</v>
      </c>
      <c r="AK915" s="147"/>
      <c r="AL915" s="148">
        <f t="shared" si="14"/>
        <v>25.841095890410958</v>
      </c>
    </row>
    <row r="916" spans="1:38" x14ac:dyDescent="0.25">
      <c r="A916" s="152">
        <v>734965</v>
      </c>
      <c r="B916" s="152">
        <v>168659</v>
      </c>
      <c r="C916" s="152">
        <v>143595</v>
      </c>
      <c r="D916" s="152">
        <v>194086</v>
      </c>
      <c r="E916" s="153" t="s">
        <v>18770</v>
      </c>
      <c r="F916" s="153" t="s">
        <v>18769</v>
      </c>
      <c r="G916" s="152">
        <v>1</v>
      </c>
      <c r="H916" s="153" t="s">
        <v>18687</v>
      </c>
      <c r="I916" s="154" t="s">
        <v>18718</v>
      </c>
      <c r="J916" s="153" t="s">
        <v>21626</v>
      </c>
      <c r="K916" s="152">
        <v>2</v>
      </c>
      <c r="L916" s="153" t="s">
        <v>18767</v>
      </c>
      <c r="M916" s="153" t="s">
        <v>509</v>
      </c>
      <c r="N916" s="153" t="s">
        <v>509</v>
      </c>
      <c r="O916" s="152">
        <v>8.0000000000000004E-4</v>
      </c>
      <c r="P916" s="153" t="s">
        <v>18683</v>
      </c>
      <c r="Q916" s="153" t="s">
        <v>18682</v>
      </c>
      <c r="R916" s="153" t="s">
        <v>18673</v>
      </c>
      <c r="S916" s="152">
        <v>390.96899999999999</v>
      </c>
      <c r="T916" s="153" t="s">
        <v>18681</v>
      </c>
      <c r="U916" s="153" t="s">
        <v>18680</v>
      </c>
      <c r="V916" s="152">
        <v>2015</v>
      </c>
      <c r="W916" s="153" t="s">
        <v>18679</v>
      </c>
      <c r="AA916" s="153" t="s">
        <v>18715</v>
      </c>
      <c r="AB916" s="153" t="s">
        <v>18714</v>
      </c>
      <c r="AC916" s="153" t="s">
        <v>18676</v>
      </c>
      <c r="AD916" s="153" t="s">
        <v>18675</v>
      </c>
      <c r="AE916" s="153" t="s">
        <v>18674</v>
      </c>
      <c r="AF916" s="153" t="s">
        <v>18673</v>
      </c>
      <c r="AG916" s="152">
        <v>0.15</v>
      </c>
      <c r="AH916" s="153" t="s">
        <v>12212</v>
      </c>
      <c r="AI916" s="152">
        <v>2015</v>
      </c>
      <c r="AJ916" s="151">
        <v>33728</v>
      </c>
      <c r="AK916" s="147"/>
      <c r="AL916" s="148">
        <f t="shared" si="14"/>
        <v>25.841095890410958</v>
      </c>
    </row>
    <row r="917" spans="1:38" x14ac:dyDescent="0.25">
      <c r="A917" s="152">
        <v>734953</v>
      </c>
      <c r="B917" s="152">
        <v>186156</v>
      </c>
      <c r="C917" s="152">
        <v>153439</v>
      </c>
      <c r="D917" s="152">
        <v>194086</v>
      </c>
      <c r="E917" s="153" t="s">
        <v>18770</v>
      </c>
      <c r="F917" s="153" t="s">
        <v>18769</v>
      </c>
      <c r="G917" s="152">
        <v>6</v>
      </c>
      <c r="H917" s="153" t="s">
        <v>18687</v>
      </c>
      <c r="I917" s="154" t="s">
        <v>18695</v>
      </c>
      <c r="J917" s="153" t="s">
        <v>20325</v>
      </c>
      <c r="K917" s="152">
        <v>1</v>
      </c>
      <c r="L917" s="153" t="s">
        <v>18767</v>
      </c>
      <c r="M917" s="153" t="s">
        <v>509</v>
      </c>
      <c r="N917" s="153" t="s">
        <v>509</v>
      </c>
      <c r="O917" s="152">
        <v>8.0000000000000004E-4</v>
      </c>
      <c r="P917" s="153" t="s">
        <v>18745</v>
      </c>
      <c r="Q917" s="153" t="s">
        <v>18744</v>
      </c>
      <c r="R917" s="153" t="s">
        <v>18673</v>
      </c>
      <c r="S917" s="152">
        <v>0.13200000000000001</v>
      </c>
      <c r="T917" s="153" t="s">
        <v>18681</v>
      </c>
      <c r="U917" s="153" t="s">
        <v>18680</v>
      </c>
      <c r="V917" s="152">
        <v>2015</v>
      </c>
      <c r="W917" s="153" t="s">
        <v>18679</v>
      </c>
      <c r="AA917" s="153" t="s">
        <v>18715</v>
      </c>
      <c r="AB917" s="153" t="s">
        <v>18714</v>
      </c>
      <c r="AC917" s="153" t="s">
        <v>18676</v>
      </c>
      <c r="AD917" s="153" t="s">
        <v>18675</v>
      </c>
      <c r="AE917" s="153" t="s">
        <v>18674</v>
      </c>
      <c r="AF917" s="153" t="s">
        <v>18673</v>
      </c>
      <c r="AG917" s="152">
        <v>2.8E-3</v>
      </c>
      <c r="AH917" s="153" t="s">
        <v>12212</v>
      </c>
      <c r="AI917" s="152">
        <v>2015</v>
      </c>
      <c r="AJ917" s="151">
        <v>33728</v>
      </c>
      <c r="AK917" s="147"/>
      <c r="AL917" s="148">
        <f t="shared" si="14"/>
        <v>25.841095890410958</v>
      </c>
    </row>
    <row r="918" spans="1:38" x14ac:dyDescent="0.25">
      <c r="A918" s="152">
        <v>734947</v>
      </c>
      <c r="B918" s="152">
        <v>195632</v>
      </c>
      <c r="C918" s="152">
        <v>160792</v>
      </c>
      <c r="D918" s="152">
        <v>194086</v>
      </c>
      <c r="E918" s="153" t="s">
        <v>18770</v>
      </c>
      <c r="F918" s="153" t="s">
        <v>18769</v>
      </c>
      <c r="G918" s="152">
        <v>8</v>
      </c>
      <c r="H918" s="153" t="s">
        <v>18687</v>
      </c>
      <c r="I918" s="154" t="s">
        <v>18695</v>
      </c>
      <c r="J918" s="153" t="s">
        <v>18768</v>
      </c>
      <c r="K918" s="152">
        <v>1</v>
      </c>
      <c r="L918" s="153" t="s">
        <v>18767</v>
      </c>
      <c r="M918" s="153" t="s">
        <v>509</v>
      </c>
      <c r="N918" s="153" t="s">
        <v>509</v>
      </c>
      <c r="O918" s="152">
        <v>8.0000000000000004E-4</v>
      </c>
      <c r="P918" s="153" t="s">
        <v>18745</v>
      </c>
      <c r="Q918" s="153" t="s">
        <v>18744</v>
      </c>
      <c r="R918" s="153" t="s">
        <v>18673</v>
      </c>
      <c r="S918" s="152">
        <v>1E-3</v>
      </c>
      <c r="T918" s="153" t="s">
        <v>18681</v>
      </c>
      <c r="U918" s="153" t="s">
        <v>18680</v>
      </c>
      <c r="V918" s="152">
        <v>2015</v>
      </c>
      <c r="W918" s="153" t="s">
        <v>18679</v>
      </c>
      <c r="AA918" s="153" t="s">
        <v>18715</v>
      </c>
      <c r="AB918" s="153" t="s">
        <v>18714</v>
      </c>
      <c r="AC918" s="153" t="s">
        <v>18676</v>
      </c>
      <c r="AD918" s="153" t="s">
        <v>18675</v>
      </c>
      <c r="AE918" s="153" t="s">
        <v>18674</v>
      </c>
      <c r="AF918" s="153" t="s">
        <v>18673</v>
      </c>
      <c r="AG918" s="152">
        <v>0</v>
      </c>
      <c r="AH918" s="153" t="s">
        <v>12212</v>
      </c>
      <c r="AI918" s="152">
        <v>2015</v>
      </c>
      <c r="AJ918" s="151">
        <v>36526</v>
      </c>
      <c r="AK918" s="147"/>
      <c r="AL918" s="148">
        <f t="shared" si="14"/>
        <v>18.175342465753424</v>
      </c>
    </row>
    <row r="919" spans="1:38" x14ac:dyDescent="0.25">
      <c r="A919" s="152">
        <v>662090</v>
      </c>
      <c r="B919" s="152">
        <v>152491</v>
      </c>
      <c r="C919" s="152">
        <v>127773</v>
      </c>
      <c r="D919" s="152">
        <v>340352</v>
      </c>
      <c r="E919" s="153" t="s">
        <v>21542</v>
      </c>
      <c r="F919" s="153" t="s">
        <v>21541</v>
      </c>
      <c r="G919" s="152">
        <v>13</v>
      </c>
      <c r="H919" s="153" t="s">
        <v>18687</v>
      </c>
      <c r="I919" s="153" t="s">
        <v>18695</v>
      </c>
      <c r="J919" s="153" t="s">
        <v>21540</v>
      </c>
      <c r="K919" s="152">
        <v>1</v>
      </c>
      <c r="L919" s="153" t="s">
        <v>21539</v>
      </c>
      <c r="M919" s="153" t="s">
        <v>509</v>
      </c>
      <c r="N919" s="153" t="s">
        <v>509</v>
      </c>
      <c r="O919" s="152">
        <v>0</v>
      </c>
      <c r="P919" s="153" t="s">
        <v>18745</v>
      </c>
      <c r="Q919" s="153" t="s">
        <v>18744</v>
      </c>
      <c r="R919" s="153" t="s">
        <v>18673</v>
      </c>
      <c r="S919" s="152">
        <v>0.17799999999999999</v>
      </c>
      <c r="T919" s="153" t="s">
        <v>18681</v>
      </c>
      <c r="U919" s="153" t="s">
        <v>18680</v>
      </c>
      <c r="V919" s="152">
        <v>2013</v>
      </c>
      <c r="W919" s="153" t="s">
        <v>18679</v>
      </c>
      <c r="AA919" s="153" t="s">
        <v>21186</v>
      </c>
      <c r="AB919" s="153" t="s">
        <v>21185</v>
      </c>
      <c r="AC919" s="153" t="s">
        <v>18676</v>
      </c>
      <c r="AD919" s="153" t="s">
        <v>18675</v>
      </c>
      <c r="AE919" s="153" t="s">
        <v>18674</v>
      </c>
      <c r="AF919" s="153" t="s">
        <v>18673</v>
      </c>
      <c r="AG919" s="152">
        <v>3.8E-3</v>
      </c>
      <c r="AH919" s="153" t="s">
        <v>12212</v>
      </c>
      <c r="AI919" s="152">
        <v>2013</v>
      </c>
      <c r="AJ919" s="151">
        <v>35636</v>
      </c>
      <c r="AK919" s="147"/>
      <c r="AL919" s="148">
        <f t="shared" si="14"/>
        <v>20.613698630136987</v>
      </c>
    </row>
    <row r="920" spans="1:38" x14ac:dyDescent="0.25">
      <c r="A920" s="152">
        <v>689444</v>
      </c>
      <c r="B920" s="152">
        <v>161500</v>
      </c>
      <c r="C920" s="152">
        <v>135631</v>
      </c>
      <c r="D920" s="152">
        <v>348081</v>
      </c>
      <c r="E920" s="153" t="s">
        <v>21344</v>
      </c>
      <c r="F920" s="153" t="s">
        <v>21343</v>
      </c>
      <c r="G920" s="152">
        <v>8</v>
      </c>
      <c r="H920" s="153" t="s">
        <v>18687</v>
      </c>
      <c r="I920" s="153" t="s">
        <v>18695</v>
      </c>
      <c r="J920" s="153" t="s">
        <v>21358</v>
      </c>
      <c r="K920" s="152">
        <v>1</v>
      </c>
      <c r="L920" s="153" t="s">
        <v>21357</v>
      </c>
      <c r="M920" s="153" t="s">
        <v>509</v>
      </c>
      <c r="N920" s="153" t="s">
        <v>509</v>
      </c>
      <c r="O920" s="152">
        <v>0</v>
      </c>
      <c r="P920" s="153" t="s">
        <v>18745</v>
      </c>
      <c r="Q920" s="153" t="s">
        <v>18744</v>
      </c>
      <c r="R920" s="153" t="s">
        <v>18673</v>
      </c>
      <c r="S920" s="152">
        <v>0.61499999999999999</v>
      </c>
      <c r="T920" s="153" t="s">
        <v>18681</v>
      </c>
      <c r="U920" s="153" t="s">
        <v>18680</v>
      </c>
      <c r="V920" s="152">
        <v>2013</v>
      </c>
      <c r="W920" s="153" t="s">
        <v>18679</v>
      </c>
      <c r="AA920" s="153" t="s">
        <v>21342</v>
      </c>
      <c r="AB920" s="153" t="s">
        <v>21341</v>
      </c>
      <c r="AC920" s="153" t="s">
        <v>18676</v>
      </c>
      <c r="AD920" s="153" t="s">
        <v>18675</v>
      </c>
      <c r="AE920" s="153" t="s">
        <v>18674</v>
      </c>
      <c r="AF920" s="153" t="s">
        <v>18673</v>
      </c>
      <c r="AG920" s="152">
        <v>1.3100000000000001E-2</v>
      </c>
      <c r="AH920" s="153" t="s">
        <v>12212</v>
      </c>
      <c r="AI920" s="152">
        <v>2013</v>
      </c>
      <c r="AJ920" s="151">
        <v>36039</v>
      </c>
      <c r="AK920" s="147"/>
      <c r="AL920" s="148">
        <f t="shared" si="14"/>
        <v>19.509589041095889</v>
      </c>
    </row>
    <row r="921" spans="1:38" x14ac:dyDescent="0.25">
      <c r="A921" s="152">
        <v>713597</v>
      </c>
      <c r="B921" s="152">
        <v>195973</v>
      </c>
      <c r="C921" s="152">
        <v>161081</v>
      </c>
      <c r="D921" s="152">
        <v>52198</v>
      </c>
      <c r="E921" s="153" t="s">
        <v>20771</v>
      </c>
      <c r="F921" s="153" t="s">
        <v>20770</v>
      </c>
      <c r="G921" s="152">
        <v>20</v>
      </c>
      <c r="H921" s="153" t="s">
        <v>18687</v>
      </c>
      <c r="I921" s="154" t="s">
        <v>18695</v>
      </c>
      <c r="J921" s="153" t="s">
        <v>21488</v>
      </c>
      <c r="K921" s="152">
        <v>1</v>
      </c>
      <c r="L921" s="153" t="s">
        <v>19798</v>
      </c>
      <c r="M921" s="153" t="s">
        <v>509</v>
      </c>
      <c r="N921" s="153" t="s">
        <v>509</v>
      </c>
      <c r="O921" s="152">
        <v>1.5E-3</v>
      </c>
      <c r="P921" s="153" t="s">
        <v>18693</v>
      </c>
      <c r="Q921" s="153" t="s">
        <v>18692</v>
      </c>
      <c r="R921" s="153" t="s">
        <v>18673</v>
      </c>
      <c r="S921" s="152">
        <v>1.55</v>
      </c>
      <c r="T921" s="153" t="s">
        <v>18681</v>
      </c>
      <c r="U921" s="153" t="s">
        <v>18680</v>
      </c>
      <c r="V921" s="152">
        <v>2014</v>
      </c>
      <c r="W921" s="153" t="s">
        <v>18679</v>
      </c>
      <c r="AA921" s="153" t="s">
        <v>18691</v>
      </c>
      <c r="AB921" s="153" t="s">
        <v>18690</v>
      </c>
      <c r="AC921" s="153" t="s">
        <v>18676</v>
      </c>
      <c r="AD921" s="153" t="s">
        <v>18675</v>
      </c>
      <c r="AE921" s="153" t="s">
        <v>18674</v>
      </c>
      <c r="AF921" s="153" t="s">
        <v>18673</v>
      </c>
      <c r="AG921" s="152">
        <v>3.2899999999999999E-2</v>
      </c>
      <c r="AH921" s="153" t="s">
        <v>12212</v>
      </c>
      <c r="AI921" s="152">
        <v>2014</v>
      </c>
      <c r="AJ921" s="151">
        <v>39974</v>
      </c>
      <c r="AK921" s="147"/>
      <c r="AL921" s="148">
        <f t="shared" si="14"/>
        <v>8.7287671232876711</v>
      </c>
    </row>
    <row r="922" spans="1:38" x14ac:dyDescent="0.25">
      <c r="A922" s="152">
        <v>713593</v>
      </c>
      <c r="B922" s="152">
        <v>195972</v>
      </c>
      <c r="C922" s="152">
        <v>161080</v>
      </c>
      <c r="D922" s="152">
        <v>52198</v>
      </c>
      <c r="E922" s="153" t="s">
        <v>20771</v>
      </c>
      <c r="F922" s="153" t="s">
        <v>20770</v>
      </c>
      <c r="G922" s="152">
        <v>19</v>
      </c>
      <c r="H922" s="153" t="s">
        <v>18687</v>
      </c>
      <c r="I922" s="154" t="s">
        <v>18695</v>
      </c>
      <c r="J922" s="153" t="s">
        <v>21431</v>
      </c>
      <c r="K922" s="152">
        <v>1</v>
      </c>
      <c r="L922" s="153" t="s">
        <v>21430</v>
      </c>
      <c r="M922" s="153" t="s">
        <v>509</v>
      </c>
      <c r="N922" s="153" t="s">
        <v>509</v>
      </c>
      <c r="O922" s="152">
        <v>1.5E-3</v>
      </c>
      <c r="P922" s="153" t="s">
        <v>18693</v>
      </c>
      <c r="Q922" s="153" t="s">
        <v>18692</v>
      </c>
      <c r="R922" s="153" t="s">
        <v>18673</v>
      </c>
      <c r="S922" s="152">
        <v>1.2</v>
      </c>
      <c r="T922" s="153" t="s">
        <v>18681</v>
      </c>
      <c r="U922" s="153" t="s">
        <v>18680</v>
      </c>
      <c r="V922" s="152">
        <v>2014</v>
      </c>
      <c r="W922" s="153" t="s">
        <v>18679</v>
      </c>
      <c r="AA922" s="153" t="s">
        <v>18691</v>
      </c>
      <c r="AB922" s="153" t="s">
        <v>18690</v>
      </c>
      <c r="AC922" s="153" t="s">
        <v>18676</v>
      </c>
      <c r="AD922" s="153" t="s">
        <v>18675</v>
      </c>
      <c r="AE922" s="153" t="s">
        <v>18674</v>
      </c>
      <c r="AF922" s="153" t="s">
        <v>18673</v>
      </c>
      <c r="AG922" s="152">
        <v>2.5499999999999998E-2</v>
      </c>
      <c r="AH922" s="153" t="s">
        <v>12212</v>
      </c>
      <c r="AI922" s="152">
        <v>2014</v>
      </c>
      <c r="AJ922" s="151">
        <v>40561</v>
      </c>
      <c r="AK922" s="147"/>
      <c r="AL922" s="148">
        <f t="shared" si="14"/>
        <v>7.1205479452054794</v>
      </c>
    </row>
    <row r="923" spans="1:38" x14ac:dyDescent="0.25">
      <c r="A923" s="152">
        <v>713607</v>
      </c>
      <c r="B923" s="152">
        <v>154204</v>
      </c>
      <c r="C923" s="152">
        <v>127572</v>
      </c>
      <c r="D923" s="152">
        <v>52198</v>
      </c>
      <c r="E923" s="153" t="s">
        <v>20771</v>
      </c>
      <c r="F923" s="153" t="s">
        <v>20770</v>
      </c>
      <c r="G923" s="152">
        <v>8</v>
      </c>
      <c r="H923" s="153" t="s">
        <v>18687</v>
      </c>
      <c r="I923" s="154" t="s">
        <v>18695</v>
      </c>
      <c r="J923" s="153" t="s">
        <v>21118</v>
      </c>
      <c r="K923" s="152">
        <v>1</v>
      </c>
      <c r="L923" s="153" t="s">
        <v>21117</v>
      </c>
      <c r="M923" s="153" t="s">
        <v>509</v>
      </c>
      <c r="N923" s="153" t="s">
        <v>509</v>
      </c>
      <c r="O923" s="152">
        <v>1.5E-3</v>
      </c>
      <c r="P923" s="153" t="s">
        <v>18693</v>
      </c>
      <c r="Q923" s="153" t="s">
        <v>18692</v>
      </c>
      <c r="R923" s="153" t="s">
        <v>18673</v>
      </c>
      <c r="S923" s="152">
        <v>0.59199999999999997</v>
      </c>
      <c r="T923" s="153" t="s">
        <v>18681</v>
      </c>
      <c r="U923" s="153" t="s">
        <v>18680</v>
      </c>
      <c r="V923" s="152">
        <v>2014</v>
      </c>
      <c r="W923" s="153" t="s">
        <v>18679</v>
      </c>
      <c r="AA923" s="153" t="s">
        <v>18691</v>
      </c>
      <c r="AB923" s="153" t="s">
        <v>18690</v>
      </c>
      <c r="AC923" s="153" t="s">
        <v>18676</v>
      </c>
      <c r="AD923" s="153" t="s">
        <v>18675</v>
      </c>
      <c r="AE923" s="153" t="s">
        <v>18674</v>
      </c>
      <c r="AF923" s="153" t="s">
        <v>18673</v>
      </c>
      <c r="AG923" s="152">
        <v>1.26E-2</v>
      </c>
      <c r="AH923" s="153" t="s">
        <v>12212</v>
      </c>
      <c r="AI923" s="152">
        <v>2014</v>
      </c>
      <c r="AJ923" s="151">
        <v>30895</v>
      </c>
      <c r="AK923" s="147"/>
      <c r="AL923" s="148">
        <f t="shared" si="14"/>
        <v>33.602739726027394</v>
      </c>
    </row>
    <row r="924" spans="1:38" x14ac:dyDescent="0.25">
      <c r="A924" s="152">
        <v>713612</v>
      </c>
      <c r="B924" s="152">
        <v>154203</v>
      </c>
      <c r="C924" s="152">
        <v>127571</v>
      </c>
      <c r="D924" s="152">
        <v>52198</v>
      </c>
      <c r="E924" s="153" t="s">
        <v>20771</v>
      </c>
      <c r="F924" s="153" t="s">
        <v>20770</v>
      </c>
      <c r="G924" s="152">
        <v>7</v>
      </c>
      <c r="H924" s="153" t="s">
        <v>18687</v>
      </c>
      <c r="I924" s="154" t="s">
        <v>18695</v>
      </c>
      <c r="J924" s="153" t="s">
        <v>20937</v>
      </c>
      <c r="K924" s="152">
        <v>1</v>
      </c>
      <c r="L924" s="153" t="s">
        <v>20936</v>
      </c>
      <c r="M924" s="153" t="s">
        <v>509</v>
      </c>
      <c r="N924" s="153" t="s">
        <v>509</v>
      </c>
      <c r="O924" s="152">
        <v>1.5E-3</v>
      </c>
      <c r="P924" s="153" t="s">
        <v>18693</v>
      </c>
      <c r="Q924" s="153" t="s">
        <v>18692</v>
      </c>
      <c r="R924" s="153" t="s">
        <v>18673</v>
      </c>
      <c r="S924" s="152">
        <v>0.41699999999999998</v>
      </c>
      <c r="T924" s="153" t="s">
        <v>18681</v>
      </c>
      <c r="U924" s="153" t="s">
        <v>18680</v>
      </c>
      <c r="V924" s="152">
        <v>2014</v>
      </c>
      <c r="W924" s="153" t="s">
        <v>18679</v>
      </c>
      <c r="AA924" s="153" t="s">
        <v>18691</v>
      </c>
      <c r="AB924" s="153" t="s">
        <v>18690</v>
      </c>
      <c r="AC924" s="153" t="s">
        <v>18676</v>
      </c>
      <c r="AD924" s="153" t="s">
        <v>18675</v>
      </c>
      <c r="AE924" s="153" t="s">
        <v>18674</v>
      </c>
      <c r="AF924" s="153" t="s">
        <v>18673</v>
      </c>
      <c r="AG924" s="152">
        <v>8.8999999999999999E-3</v>
      </c>
      <c r="AH924" s="153" t="s">
        <v>12212</v>
      </c>
      <c r="AI924" s="152">
        <v>2014</v>
      </c>
      <c r="AJ924" s="151">
        <v>30895</v>
      </c>
      <c r="AK924" s="147"/>
      <c r="AL924" s="148">
        <f t="shared" si="14"/>
        <v>33.602739726027394</v>
      </c>
    </row>
    <row r="925" spans="1:38" x14ac:dyDescent="0.25">
      <c r="A925" s="152">
        <v>688798</v>
      </c>
      <c r="B925" s="152">
        <v>185037</v>
      </c>
      <c r="C925" s="152">
        <v>152557</v>
      </c>
      <c r="D925" s="152">
        <v>453970</v>
      </c>
      <c r="E925" s="153" t="s">
        <v>20713</v>
      </c>
      <c r="F925" s="153" t="s">
        <v>20712</v>
      </c>
      <c r="G925" s="152">
        <v>15</v>
      </c>
      <c r="H925" s="153" t="s">
        <v>18687</v>
      </c>
      <c r="I925" s="154" t="s">
        <v>18695</v>
      </c>
      <c r="J925" s="153" t="s">
        <v>20717</v>
      </c>
      <c r="K925" s="152">
        <v>1</v>
      </c>
      <c r="L925" s="153" t="s">
        <v>18866</v>
      </c>
      <c r="M925" s="153" t="s">
        <v>509</v>
      </c>
      <c r="N925" s="153" t="s">
        <v>509</v>
      </c>
      <c r="O925" s="152">
        <v>1.5E-3</v>
      </c>
      <c r="P925" s="153" t="s">
        <v>18745</v>
      </c>
      <c r="Q925" s="153" t="s">
        <v>18744</v>
      </c>
      <c r="R925" s="153" t="s">
        <v>18673</v>
      </c>
      <c r="S925" s="152">
        <v>0.26</v>
      </c>
      <c r="T925" s="153" t="s">
        <v>18681</v>
      </c>
      <c r="U925" s="153" t="s">
        <v>18680</v>
      </c>
      <c r="V925" s="152">
        <v>2013</v>
      </c>
      <c r="W925" s="153" t="s">
        <v>18679</v>
      </c>
      <c r="AA925" s="153" t="s">
        <v>18854</v>
      </c>
      <c r="AB925" s="153" t="s">
        <v>18853</v>
      </c>
      <c r="AC925" s="153" t="s">
        <v>18676</v>
      </c>
      <c r="AD925" s="153" t="s">
        <v>18675</v>
      </c>
      <c r="AE925" s="153" t="s">
        <v>18674</v>
      </c>
      <c r="AF925" s="153" t="s">
        <v>18673</v>
      </c>
      <c r="AG925" s="152">
        <v>5.4999999999999997E-3</v>
      </c>
      <c r="AH925" s="153" t="s">
        <v>12212</v>
      </c>
      <c r="AI925" s="152">
        <v>2013</v>
      </c>
      <c r="AJ925" s="151">
        <v>38266</v>
      </c>
      <c r="AK925" s="147"/>
      <c r="AL925" s="148">
        <f t="shared" si="14"/>
        <v>13.408219178082192</v>
      </c>
    </row>
    <row r="926" spans="1:38" x14ac:dyDescent="0.25">
      <c r="A926" s="152">
        <v>688802</v>
      </c>
      <c r="B926" s="152">
        <v>185036</v>
      </c>
      <c r="C926" s="152">
        <v>152556</v>
      </c>
      <c r="D926" s="152">
        <v>453970</v>
      </c>
      <c r="E926" s="153" t="s">
        <v>20713</v>
      </c>
      <c r="F926" s="153" t="s">
        <v>20712</v>
      </c>
      <c r="G926" s="152">
        <v>14</v>
      </c>
      <c r="H926" s="153" t="s">
        <v>18687</v>
      </c>
      <c r="I926" s="154" t="s">
        <v>18695</v>
      </c>
      <c r="J926" s="153" t="s">
        <v>20714</v>
      </c>
      <c r="K926" s="152">
        <v>1</v>
      </c>
      <c r="L926" s="153" t="s">
        <v>18866</v>
      </c>
      <c r="M926" s="153" t="s">
        <v>509</v>
      </c>
      <c r="N926" s="153" t="s">
        <v>509</v>
      </c>
      <c r="O926" s="152">
        <v>1.5E-3</v>
      </c>
      <c r="P926" s="153" t="s">
        <v>18745</v>
      </c>
      <c r="Q926" s="153" t="s">
        <v>18744</v>
      </c>
      <c r="R926" s="153" t="s">
        <v>18673</v>
      </c>
      <c r="S926" s="152">
        <v>0.26</v>
      </c>
      <c r="T926" s="153" t="s">
        <v>18681</v>
      </c>
      <c r="U926" s="153" t="s">
        <v>18680</v>
      </c>
      <c r="V926" s="152">
        <v>2013</v>
      </c>
      <c r="W926" s="153" t="s">
        <v>18679</v>
      </c>
      <c r="AA926" s="153" t="s">
        <v>18854</v>
      </c>
      <c r="AB926" s="153" t="s">
        <v>18853</v>
      </c>
      <c r="AC926" s="153" t="s">
        <v>18676</v>
      </c>
      <c r="AD926" s="153" t="s">
        <v>18675</v>
      </c>
      <c r="AE926" s="153" t="s">
        <v>18674</v>
      </c>
      <c r="AF926" s="153" t="s">
        <v>18673</v>
      </c>
      <c r="AG926" s="152">
        <v>5.4999999999999997E-3</v>
      </c>
      <c r="AH926" s="153" t="s">
        <v>12212</v>
      </c>
      <c r="AI926" s="152">
        <v>2013</v>
      </c>
      <c r="AJ926" s="151">
        <v>38266</v>
      </c>
      <c r="AK926" s="147"/>
      <c r="AL926" s="148">
        <f t="shared" si="14"/>
        <v>13.408219178082192</v>
      </c>
    </row>
    <row r="927" spans="1:38" x14ac:dyDescent="0.25">
      <c r="A927" s="152">
        <v>688806</v>
      </c>
      <c r="B927" s="152">
        <v>185035</v>
      </c>
      <c r="C927" s="152">
        <v>152555</v>
      </c>
      <c r="D927" s="152">
        <v>453970</v>
      </c>
      <c r="E927" s="153" t="s">
        <v>20713</v>
      </c>
      <c r="F927" s="153" t="s">
        <v>20712</v>
      </c>
      <c r="G927" s="152">
        <v>13</v>
      </c>
      <c r="H927" s="153" t="s">
        <v>18687</v>
      </c>
      <c r="I927" s="154" t="s">
        <v>18695</v>
      </c>
      <c r="J927" s="153" t="s">
        <v>20711</v>
      </c>
      <c r="K927" s="152">
        <v>1</v>
      </c>
      <c r="L927" s="153" t="s">
        <v>18866</v>
      </c>
      <c r="M927" s="153" t="s">
        <v>509</v>
      </c>
      <c r="N927" s="153" t="s">
        <v>509</v>
      </c>
      <c r="O927" s="152">
        <v>1.5E-3</v>
      </c>
      <c r="P927" s="153" t="s">
        <v>18745</v>
      </c>
      <c r="Q927" s="153" t="s">
        <v>18744</v>
      </c>
      <c r="R927" s="153" t="s">
        <v>18673</v>
      </c>
      <c r="S927" s="152">
        <v>0.26</v>
      </c>
      <c r="T927" s="153" t="s">
        <v>18681</v>
      </c>
      <c r="U927" s="153" t="s">
        <v>18680</v>
      </c>
      <c r="V927" s="152">
        <v>2013</v>
      </c>
      <c r="W927" s="153" t="s">
        <v>18679</v>
      </c>
      <c r="AA927" s="153" t="s">
        <v>18854</v>
      </c>
      <c r="AB927" s="153" t="s">
        <v>18853</v>
      </c>
      <c r="AC927" s="153" t="s">
        <v>18676</v>
      </c>
      <c r="AD927" s="153" t="s">
        <v>18675</v>
      </c>
      <c r="AE927" s="153" t="s">
        <v>18674</v>
      </c>
      <c r="AF927" s="153" t="s">
        <v>18673</v>
      </c>
      <c r="AG927" s="152">
        <v>5.4999999999999997E-3</v>
      </c>
      <c r="AH927" s="153" t="s">
        <v>12212</v>
      </c>
      <c r="AI927" s="152">
        <v>2013</v>
      </c>
      <c r="AJ927" s="151">
        <v>38266</v>
      </c>
      <c r="AK927" s="147"/>
      <c r="AL927" s="148">
        <f t="shared" si="14"/>
        <v>13.408219178082192</v>
      </c>
    </row>
    <row r="928" spans="1:38" x14ac:dyDescent="0.25">
      <c r="A928" s="152">
        <v>737117</v>
      </c>
      <c r="B928" s="152">
        <v>193484</v>
      </c>
      <c r="C928" s="152">
        <v>159002</v>
      </c>
      <c r="D928" s="152">
        <v>370059</v>
      </c>
      <c r="E928" s="153" t="s">
        <v>19446</v>
      </c>
      <c r="F928" s="153" t="s">
        <v>19445</v>
      </c>
      <c r="G928" s="152">
        <v>14</v>
      </c>
      <c r="H928" s="153" t="s">
        <v>18687</v>
      </c>
      <c r="I928" s="154" t="s">
        <v>18695</v>
      </c>
      <c r="J928" s="153" t="s">
        <v>18760</v>
      </c>
      <c r="K928" s="152">
        <v>1</v>
      </c>
      <c r="L928" s="153" t="s">
        <v>18684</v>
      </c>
      <c r="M928" s="153" t="s">
        <v>509</v>
      </c>
      <c r="N928" s="153" t="s">
        <v>509</v>
      </c>
      <c r="O928" s="152">
        <v>1.5E-3</v>
      </c>
      <c r="P928" s="153" t="s">
        <v>18693</v>
      </c>
      <c r="Q928" s="153" t="s">
        <v>18692</v>
      </c>
      <c r="R928" s="153" t="s">
        <v>18673</v>
      </c>
      <c r="S928" s="152">
        <v>0.65</v>
      </c>
      <c r="T928" s="153" t="s">
        <v>18681</v>
      </c>
      <c r="U928" s="153" t="s">
        <v>18680</v>
      </c>
      <c r="V928" s="152">
        <v>2015</v>
      </c>
      <c r="W928" s="153" t="s">
        <v>18679</v>
      </c>
      <c r="AA928" s="153" t="s">
        <v>19444</v>
      </c>
      <c r="AB928" s="153" t="s">
        <v>19443</v>
      </c>
      <c r="AC928" s="153" t="s">
        <v>18676</v>
      </c>
      <c r="AD928" s="153" t="s">
        <v>18675</v>
      </c>
      <c r="AE928" s="153" t="s">
        <v>18674</v>
      </c>
      <c r="AF928" s="153" t="s">
        <v>18673</v>
      </c>
      <c r="AG928" s="152">
        <v>1.4E-2</v>
      </c>
      <c r="AH928" s="153" t="s">
        <v>12212</v>
      </c>
      <c r="AI928" s="152">
        <v>2015</v>
      </c>
      <c r="AJ928" s="151">
        <v>37622</v>
      </c>
      <c r="AK928" s="147"/>
      <c r="AL928" s="148">
        <f t="shared" si="14"/>
        <v>15.172602739726027</v>
      </c>
    </row>
    <row r="929" spans="1:38" x14ac:dyDescent="0.25">
      <c r="A929" s="152">
        <v>737113</v>
      </c>
      <c r="B929" s="152">
        <v>193485</v>
      </c>
      <c r="C929" s="152">
        <v>159003</v>
      </c>
      <c r="D929" s="152">
        <v>370059</v>
      </c>
      <c r="E929" s="153" t="s">
        <v>19446</v>
      </c>
      <c r="F929" s="153" t="s">
        <v>19445</v>
      </c>
      <c r="G929" s="152">
        <v>15</v>
      </c>
      <c r="H929" s="153" t="s">
        <v>18687</v>
      </c>
      <c r="I929" s="154" t="s">
        <v>18695</v>
      </c>
      <c r="J929" s="153" t="s">
        <v>19356</v>
      </c>
      <c r="K929" s="152">
        <v>1</v>
      </c>
      <c r="L929" s="153" t="s">
        <v>18684</v>
      </c>
      <c r="M929" s="153" t="s">
        <v>509</v>
      </c>
      <c r="N929" s="153" t="s">
        <v>509</v>
      </c>
      <c r="O929" s="152">
        <v>1.5E-3</v>
      </c>
      <c r="P929" s="153" t="s">
        <v>18693</v>
      </c>
      <c r="Q929" s="153" t="s">
        <v>18692</v>
      </c>
      <c r="R929" s="153" t="s">
        <v>18673</v>
      </c>
      <c r="S929" s="152">
        <v>0.22500000000000001</v>
      </c>
      <c r="T929" s="153" t="s">
        <v>18681</v>
      </c>
      <c r="U929" s="153" t="s">
        <v>18680</v>
      </c>
      <c r="V929" s="152">
        <v>2015</v>
      </c>
      <c r="W929" s="153" t="s">
        <v>18679</v>
      </c>
      <c r="AA929" s="153" t="s">
        <v>19444</v>
      </c>
      <c r="AB929" s="153" t="s">
        <v>19443</v>
      </c>
      <c r="AC929" s="153" t="s">
        <v>18676</v>
      </c>
      <c r="AD929" s="153" t="s">
        <v>18675</v>
      </c>
      <c r="AE929" s="153" t="s">
        <v>18674</v>
      </c>
      <c r="AF929" s="153" t="s">
        <v>18673</v>
      </c>
      <c r="AG929" s="152">
        <v>5.0000000000000001E-3</v>
      </c>
      <c r="AH929" s="153" t="s">
        <v>12212</v>
      </c>
      <c r="AI929" s="152">
        <v>2015</v>
      </c>
      <c r="AJ929" s="151">
        <v>37622</v>
      </c>
      <c r="AK929" s="147"/>
      <c r="AL929" s="148">
        <f t="shared" si="14"/>
        <v>15.172602739726027</v>
      </c>
    </row>
    <row r="930" spans="1:38" x14ac:dyDescent="0.25">
      <c r="A930" s="152">
        <v>699944</v>
      </c>
      <c r="B930" s="152">
        <v>187604</v>
      </c>
      <c r="C930" s="152">
        <v>154628</v>
      </c>
      <c r="D930" s="152">
        <v>51685</v>
      </c>
      <c r="E930" s="153" t="s">
        <v>19295</v>
      </c>
      <c r="F930" s="153" t="s">
        <v>19294</v>
      </c>
      <c r="G930" s="152">
        <v>16</v>
      </c>
      <c r="H930" s="153" t="s">
        <v>18687</v>
      </c>
      <c r="I930" s="154" t="s">
        <v>18695</v>
      </c>
      <c r="J930" s="153" t="s">
        <v>21297</v>
      </c>
      <c r="K930" s="152">
        <v>1</v>
      </c>
      <c r="L930" s="153" t="s">
        <v>18684</v>
      </c>
      <c r="M930" s="153" t="s">
        <v>509</v>
      </c>
      <c r="N930" s="153" t="s">
        <v>509</v>
      </c>
      <c r="O930" s="152">
        <v>1.5E-3</v>
      </c>
      <c r="P930" s="153" t="s">
        <v>18693</v>
      </c>
      <c r="Q930" s="153" t="s">
        <v>18692</v>
      </c>
      <c r="R930" s="153" t="s">
        <v>18673</v>
      </c>
      <c r="S930" s="152">
        <v>0.84</v>
      </c>
      <c r="T930" s="153" t="s">
        <v>18681</v>
      </c>
      <c r="U930" s="153" t="s">
        <v>18680</v>
      </c>
      <c r="V930" s="152">
        <v>2014</v>
      </c>
      <c r="W930" s="153" t="s">
        <v>18679</v>
      </c>
      <c r="AA930" s="153" t="s">
        <v>18678</v>
      </c>
      <c r="AB930" s="153" t="s">
        <v>18677</v>
      </c>
      <c r="AC930" s="153" t="s">
        <v>18676</v>
      </c>
      <c r="AD930" s="153" t="s">
        <v>18675</v>
      </c>
      <c r="AE930" s="153" t="s">
        <v>18674</v>
      </c>
      <c r="AF930" s="153" t="s">
        <v>18673</v>
      </c>
      <c r="AG930" s="152">
        <v>1.7899999999999999E-2</v>
      </c>
      <c r="AH930" s="153" t="s">
        <v>12212</v>
      </c>
      <c r="AI930" s="152">
        <v>2014</v>
      </c>
      <c r="AJ930" s="151">
        <v>33970</v>
      </c>
      <c r="AK930" s="147"/>
      <c r="AL930" s="148">
        <f t="shared" si="14"/>
        <v>25.17808219178082</v>
      </c>
    </row>
    <row r="931" spans="1:38" x14ac:dyDescent="0.25">
      <c r="A931" s="152">
        <v>699920</v>
      </c>
      <c r="B931" s="152">
        <v>157346</v>
      </c>
      <c r="C931" s="152">
        <v>130935</v>
      </c>
      <c r="D931" s="152">
        <v>51685</v>
      </c>
      <c r="E931" s="153" t="s">
        <v>19295</v>
      </c>
      <c r="F931" s="153" t="s">
        <v>19294</v>
      </c>
      <c r="G931" s="152">
        <v>3</v>
      </c>
      <c r="H931" s="153" t="s">
        <v>18687</v>
      </c>
      <c r="I931" s="154" t="s">
        <v>18695</v>
      </c>
      <c r="J931" s="153" t="s">
        <v>21028</v>
      </c>
      <c r="K931" s="152">
        <v>1</v>
      </c>
      <c r="L931" s="153" t="s">
        <v>18684</v>
      </c>
      <c r="M931" s="153" t="s">
        <v>509</v>
      </c>
      <c r="N931" s="153" t="s">
        <v>509</v>
      </c>
      <c r="O931" s="152">
        <v>1.5E-3</v>
      </c>
      <c r="P931" s="153" t="s">
        <v>18693</v>
      </c>
      <c r="Q931" s="153" t="s">
        <v>18692</v>
      </c>
      <c r="R931" s="153" t="s">
        <v>18673</v>
      </c>
      <c r="S931" s="152">
        <v>0.48</v>
      </c>
      <c r="T931" s="153" t="s">
        <v>18681</v>
      </c>
      <c r="U931" s="153" t="s">
        <v>18680</v>
      </c>
      <c r="V931" s="152">
        <v>2014</v>
      </c>
      <c r="W931" s="153" t="s">
        <v>18679</v>
      </c>
      <c r="AA931" s="153" t="s">
        <v>18678</v>
      </c>
      <c r="AB931" s="153" t="s">
        <v>18677</v>
      </c>
      <c r="AC931" s="153" t="s">
        <v>18676</v>
      </c>
      <c r="AD931" s="153" t="s">
        <v>18675</v>
      </c>
      <c r="AE931" s="153" t="s">
        <v>18674</v>
      </c>
      <c r="AF931" s="153" t="s">
        <v>18673</v>
      </c>
      <c r="AG931" s="152">
        <v>1.01E-2</v>
      </c>
      <c r="AH931" s="153" t="s">
        <v>12212</v>
      </c>
      <c r="AI931" s="152">
        <v>2014</v>
      </c>
      <c r="AJ931" s="151">
        <v>36892</v>
      </c>
      <c r="AK931" s="147"/>
      <c r="AL931" s="148">
        <f t="shared" si="14"/>
        <v>17.172602739726027</v>
      </c>
    </row>
    <row r="932" spans="1:38" x14ac:dyDescent="0.25">
      <c r="A932" s="152">
        <v>699948</v>
      </c>
      <c r="B932" s="152">
        <v>187603</v>
      </c>
      <c r="C932" s="152">
        <v>154627</v>
      </c>
      <c r="D932" s="152">
        <v>51685</v>
      </c>
      <c r="E932" s="153" t="s">
        <v>19295</v>
      </c>
      <c r="F932" s="153" t="s">
        <v>19294</v>
      </c>
      <c r="G932" s="152">
        <v>15</v>
      </c>
      <c r="H932" s="153" t="s">
        <v>18687</v>
      </c>
      <c r="I932" s="154" t="s">
        <v>18695</v>
      </c>
      <c r="J932" s="153" t="s">
        <v>20916</v>
      </c>
      <c r="K932" s="152">
        <v>1</v>
      </c>
      <c r="L932" s="153" t="s">
        <v>18684</v>
      </c>
      <c r="M932" s="153" t="s">
        <v>509</v>
      </c>
      <c r="N932" s="153" t="s">
        <v>509</v>
      </c>
      <c r="O932" s="152">
        <v>1.5E-3</v>
      </c>
      <c r="P932" s="153" t="s">
        <v>18693</v>
      </c>
      <c r="Q932" s="153" t="s">
        <v>18692</v>
      </c>
      <c r="R932" s="153" t="s">
        <v>18673</v>
      </c>
      <c r="S932" s="152">
        <v>0.41</v>
      </c>
      <c r="T932" s="153" t="s">
        <v>18681</v>
      </c>
      <c r="U932" s="153" t="s">
        <v>18680</v>
      </c>
      <c r="V932" s="152">
        <v>2014</v>
      </c>
      <c r="W932" s="153" t="s">
        <v>18679</v>
      </c>
      <c r="AA932" s="153" t="s">
        <v>18678</v>
      </c>
      <c r="AB932" s="153" t="s">
        <v>18677</v>
      </c>
      <c r="AC932" s="153" t="s">
        <v>18676</v>
      </c>
      <c r="AD932" s="153" t="s">
        <v>18675</v>
      </c>
      <c r="AE932" s="153" t="s">
        <v>18674</v>
      </c>
      <c r="AF932" s="153" t="s">
        <v>18673</v>
      </c>
      <c r="AG932" s="152">
        <v>8.6E-3</v>
      </c>
      <c r="AH932" s="153" t="s">
        <v>12212</v>
      </c>
      <c r="AI932" s="152">
        <v>2014</v>
      </c>
      <c r="AJ932" s="151">
        <v>36161</v>
      </c>
      <c r="AK932" s="147"/>
      <c r="AL932" s="148">
        <f t="shared" si="14"/>
        <v>19.175342465753424</v>
      </c>
    </row>
    <row r="933" spans="1:38" x14ac:dyDescent="0.25">
      <c r="A933" s="152">
        <v>699952</v>
      </c>
      <c r="B933" s="152">
        <v>187602</v>
      </c>
      <c r="C933" s="152">
        <v>154626</v>
      </c>
      <c r="D933" s="152">
        <v>51685</v>
      </c>
      <c r="E933" s="153" t="s">
        <v>19295</v>
      </c>
      <c r="F933" s="153" t="s">
        <v>19294</v>
      </c>
      <c r="G933" s="152">
        <v>14</v>
      </c>
      <c r="H933" s="153" t="s">
        <v>18687</v>
      </c>
      <c r="I933" s="154" t="s">
        <v>18695</v>
      </c>
      <c r="J933" s="153" t="s">
        <v>20831</v>
      </c>
      <c r="K933" s="152">
        <v>1</v>
      </c>
      <c r="L933" s="153" t="s">
        <v>18684</v>
      </c>
      <c r="M933" s="153" t="s">
        <v>509</v>
      </c>
      <c r="N933" s="153" t="s">
        <v>509</v>
      </c>
      <c r="O933" s="152">
        <v>1.5E-3</v>
      </c>
      <c r="P933" s="153" t="s">
        <v>18693</v>
      </c>
      <c r="Q933" s="153" t="s">
        <v>18692</v>
      </c>
      <c r="R933" s="153" t="s">
        <v>18673</v>
      </c>
      <c r="S933" s="152">
        <v>0.34</v>
      </c>
      <c r="T933" s="153" t="s">
        <v>18681</v>
      </c>
      <c r="U933" s="153" t="s">
        <v>18680</v>
      </c>
      <c r="V933" s="152">
        <v>2014</v>
      </c>
      <c r="W933" s="153" t="s">
        <v>18679</v>
      </c>
      <c r="AA933" s="153" t="s">
        <v>18678</v>
      </c>
      <c r="AB933" s="153" t="s">
        <v>18677</v>
      </c>
      <c r="AC933" s="153" t="s">
        <v>18676</v>
      </c>
      <c r="AD933" s="153" t="s">
        <v>18675</v>
      </c>
      <c r="AE933" s="153" t="s">
        <v>18674</v>
      </c>
      <c r="AF933" s="153" t="s">
        <v>18673</v>
      </c>
      <c r="AG933" s="152">
        <v>7.3000000000000001E-3</v>
      </c>
      <c r="AH933" s="153" t="s">
        <v>12212</v>
      </c>
      <c r="AI933" s="152">
        <v>2014</v>
      </c>
      <c r="AJ933" s="151">
        <v>33970</v>
      </c>
      <c r="AK933" s="147"/>
      <c r="AL933" s="148">
        <f t="shared" si="14"/>
        <v>25.17808219178082</v>
      </c>
    </row>
    <row r="934" spans="1:38" x14ac:dyDescent="0.25">
      <c r="A934" s="152">
        <v>699924</v>
      </c>
      <c r="B934" s="152">
        <v>192531</v>
      </c>
      <c r="C934" s="152">
        <v>158334</v>
      </c>
      <c r="D934" s="152">
        <v>51685</v>
      </c>
      <c r="E934" s="153" t="s">
        <v>19295</v>
      </c>
      <c r="F934" s="153" t="s">
        <v>19294</v>
      </c>
      <c r="G934" s="152">
        <v>21</v>
      </c>
      <c r="H934" s="153" t="s">
        <v>18687</v>
      </c>
      <c r="I934" s="154" t="s">
        <v>18695</v>
      </c>
      <c r="J934" s="153" t="s">
        <v>20129</v>
      </c>
      <c r="K934" s="152">
        <v>1</v>
      </c>
      <c r="L934" s="153" t="s">
        <v>19292</v>
      </c>
      <c r="M934" s="153" t="s">
        <v>509</v>
      </c>
      <c r="N934" s="153" t="s">
        <v>509</v>
      </c>
      <c r="O934" s="152">
        <v>1.5E-3</v>
      </c>
      <c r="P934" s="153" t="s">
        <v>18693</v>
      </c>
      <c r="Q934" s="153" t="s">
        <v>18692</v>
      </c>
      <c r="R934" s="153" t="s">
        <v>18673</v>
      </c>
      <c r="S934" s="152">
        <v>0.86</v>
      </c>
      <c r="T934" s="153" t="s">
        <v>18681</v>
      </c>
      <c r="U934" s="153" t="s">
        <v>18680</v>
      </c>
      <c r="V934" s="152">
        <v>2014</v>
      </c>
      <c r="W934" s="153" t="s">
        <v>18679</v>
      </c>
      <c r="AA934" s="153" t="s">
        <v>18678</v>
      </c>
      <c r="AB934" s="153" t="s">
        <v>18677</v>
      </c>
      <c r="AC934" s="153" t="s">
        <v>18676</v>
      </c>
      <c r="AD934" s="153" t="s">
        <v>18675</v>
      </c>
      <c r="AE934" s="153" t="s">
        <v>18674</v>
      </c>
      <c r="AF934" s="153" t="s">
        <v>18673</v>
      </c>
      <c r="AG934" s="152">
        <v>2E-3</v>
      </c>
      <c r="AH934" s="153" t="s">
        <v>12212</v>
      </c>
      <c r="AI934" s="152">
        <v>2014</v>
      </c>
      <c r="AJ934" s="151">
        <v>40000</v>
      </c>
      <c r="AK934" s="147"/>
      <c r="AL934" s="148">
        <f t="shared" si="14"/>
        <v>8.6575342465753433</v>
      </c>
    </row>
    <row r="935" spans="1:38" x14ac:dyDescent="0.25">
      <c r="A935" s="152">
        <v>699928</v>
      </c>
      <c r="B935" s="152">
        <v>192530</v>
      </c>
      <c r="C935" s="152">
        <v>158333</v>
      </c>
      <c r="D935" s="152">
        <v>51685</v>
      </c>
      <c r="E935" s="153" t="s">
        <v>19295</v>
      </c>
      <c r="F935" s="153" t="s">
        <v>19294</v>
      </c>
      <c r="G935" s="152">
        <v>20</v>
      </c>
      <c r="H935" s="153" t="s">
        <v>18687</v>
      </c>
      <c r="I935" s="154" t="s">
        <v>18695</v>
      </c>
      <c r="J935" s="153" t="s">
        <v>19408</v>
      </c>
      <c r="K935" s="152">
        <v>1</v>
      </c>
      <c r="L935" s="153" t="s">
        <v>19292</v>
      </c>
      <c r="M935" s="153" t="s">
        <v>509</v>
      </c>
      <c r="N935" s="153" t="s">
        <v>509</v>
      </c>
      <c r="O935" s="152">
        <v>1.5E-3</v>
      </c>
      <c r="P935" s="153" t="s">
        <v>18693</v>
      </c>
      <c r="Q935" s="153" t="s">
        <v>18692</v>
      </c>
      <c r="R935" s="153" t="s">
        <v>18673</v>
      </c>
      <c r="S935" s="152">
        <v>0.28000000000000003</v>
      </c>
      <c r="T935" s="153" t="s">
        <v>18681</v>
      </c>
      <c r="U935" s="153" t="s">
        <v>18680</v>
      </c>
      <c r="V935" s="152">
        <v>2014</v>
      </c>
      <c r="W935" s="153" t="s">
        <v>18679</v>
      </c>
      <c r="AA935" s="153" t="s">
        <v>18678</v>
      </c>
      <c r="AB935" s="153" t="s">
        <v>18677</v>
      </c>
      <c r="AC935" s="153" t="s">
        <v>18676</v>
      </c>
      <c r="AD935" s="153" t="s">
        <v>18675</v>
      </c>
      <c r="AE935" s="153" t="s">
        <v>18674</v>
      </c>
      <c r="AF935" s="153" t="s">
        <v>18673</v>
      </c>
      <c r="AG935" s="152">
        <v>5.9999999999999995E-4</v>
      </c>
      <c r="AH935" s="153" t="s">
        <v>12212</v>
      </c>
      <c r="AI935" s="152">
        <v>2014</v>
      </c>
      <c r="AJ935" s="151">
        <v>40000</v>
      </c>
      <c r="AK935" s="147"/>
      <c r="AL935" s="148">
        <f t="shared" si="14"/>
        <v>8.6575342465753433</v>
      </c>
    </row>
    <row r="936" spans="1:38" x14ac:dyDescent="0.25">
      <c r="A936" s="152">
        <v>699960</v>
      </c>
      <c r="B936" s="152">
        <v>187600</v>
      </c>
      <c r="C936" s="152">
        <v>154624</v>
      </c>
      <c r="D936" s="152">
        <v>51685</v>
      </c>
      <c r="E936" s="153" t="s">
        <v>19295</v>
      </c>
      <c r="F936" s="153" t="s">
        <v>19294</v>
      </c>
      <c r="G936" s="152">
        <v>12</v>
      </c>
      <c r="H936" s="153" t="s">
        <v>18687</v>
      </c>
      <c r="I936" s="154" t="s">
        <v>18695</v>
      </c>
      <c r="J936" s="153" t="s">
        <v>19349</v>
      </c>
      <c r="K936" s="152">
        <v>1</v>
      </c>
      <c r="L936" s="153" t="s">
        <v>19348</v>
      </c>
      <c r="M936" s="153" t="s">
        <v>509</v>
      </c>
      <c r="N936" s="153" t="s">
        <v>509</v>
      </c>
      <c r="O936" s="152">
        <v>1.5E-3</v>
      </c>
      <c r="P936" s="153" t="s">
        <v>18693</v>
      </c>
      <c r="Q936" s="153" t="s">
        <v>18692</v>
      </c>
      <c r="R936" s="153" t="s">
        <v>18673</v>
      </c>
      <c r="S936" s="152">
        <v>0.18</v>
      </c>
      <c r="T936" s="153" t="s">
        <v>18681</v>
      </c>
      <c r="U936" s="153" t="s">
        <v>18680</v>
      </c>
      <c r="V936" s="152">
        <v>2014</v>
      </c>
      <c r="W936" s="153" t="s">
        <v>18679</v>
      </c>
      <c r="AA936" s="153" t="s">
        <v>18678</v>
      </c>
      <c r="AB936" s="153" t="s">
        <v>18677</v>
      </c>
      <c r="AC936" s="153" t="s">
        <v>18676</v>
      </c>
      <c r="AD936" s="153" t="s">
        <v>18675</v>
      </c>
      <c r="AE936" s="153" t="s">
        <v>18674</v>
      </c>
      <c r="AF936" s="153" t="s">
        <v>18673</v>
      </c>
      <c r="AG936" s="152">
        <v>5.0000000000000001E-4</v>
      </c>
      <c r="AH936" s="153" t="s">
        <v>12212</v>
      </c>
      <c r="AI936" s="152">
        <v>2014</v>
      </c>
      <c r="AJ936" s="151">
        <v>32143</v>
      </c>
      <c r="AK936" s="147"/>
      <c r="AL936" s="148">
        <f t="shared" si="14"/>
        <v>30.183561643835617</v>
      </c>
    </row>
    <row r="937" spans="1:38" x14ac:dyDescent="0.25">
      <c r="A937" s="152">
        <v>699935</v>
      </c>
      <c r="B937" s="152">
        <v>192529</v>
      </c>
      <c r="C937" s="152">
        <v>158332</v>
      </c>
      <c r="D937" s="152">
        <v>51685</v>
      </c>
      <c r="E937" s="153" t="s">
        <v>19295</v>
      </c>
      <c r="F937" s="153" t="s">
        <v>19294</v>
      </c>
      <c r="G937" s="152">
        <v>19</v>
      </c>
      <c r="H937" s="153" t="s">
        <v>18687</v>
      </c>
      <c r="I937" s="154" t="s">
        <v>18695</v>
      </c>
      <c r="J937" s="153" t="s">
        <v>19293</v>
      </c>
      <c r="K937" s="152">
        <v>1</v>
      </c>
      <c r="L937" s="153" t="s">
        <v>19292</v>
      </c>
      <c r="M937" s="153" t="s">
        <v>509</v>
      </c>
      <c r="N937" s="153" t="s">
        <v>509</v>
      </c>
      <c r="O937" s="152">
        <v>1.5E-3</v>
      </c>
      <c r="P937" s="153" t="s">
        <v>18693</v>
      </c>
      <c r="Q937" s="153" t="s">
        <v>18692</v>
      </c>
      <c r="R937" s="153" t="s">
        <v>18673</v>
      </c>
      <c r="S937" s="152">
        <v>0.26</v>
      </c>
      <c r="T937" s="153" t="s">
        <v>18681</v>
      </c>
      <c r="U937" s="153" t="s">
        <v>18680</v>
      </c>
      <c r="V937" s="152">
        <v>2014</v>
      </c>
      <c r="W937" s="153" t="s">
        <v>18679</v>
      </c>
      <c r="AA937" s="153" t="s">
        <v>18678</v>
      </c>
      <c r="AB937" s="153" t="s">
        <v>18677</v>
      </c>
      <c r="AC937" s="153" t="s">
        <v>18676</v>
      </c>
      <c r="AD937" s="153" t="s">
        <v>18675</v>
      </c>
      <c r="AE937" s="153" t="s">
        <v>18674</v>
      </c>
      <c r="AF937" s="153" t="s">
        <v>18673</v>
      </c>
      <c r="AG937" s="152">
        <v>4.0000000000000002E-4</v>
      </c>
      <c r="AH937" s="153" t="s">
        <v>12212</v>
      </c>
      <c r="AI937" s="152">
        <v>2014</v>
      </c>
      <c r="AJ937" s="151">
        <v>40513</v>
      </c>
      <c r="AK937" s="147"/>
      <c r="AL937" s="148">
        <f t="shared" si="14"/>
        <v>7.2520547945205482</v>
      </c>
    </row>
    <row r="938" spans="1:38" x14ac:dyDescent="0.25">
      <c r="A938" s="152">
        <v>741226</v>
      </c>
      <c r="B938" s="152">
        <v>152527</v>
      </c>
      <c r="C938" s="152">
        <v>125920</v>
      </c>
      <c r="D938" s="152">
        <v>51964</v>
      </c>
      <c r="E938" s="153" t="s">
        <v>21135</v>
      </c>
      <c r="F938" s="153" t="s">
        <v>21134</v>
      </c>
      <c r="G938" s="152">
        <v>4</v>
      </c>
      <c r="H938" s="153" t="s">
        <v>18687</v>
      </c>
      <c r="I938" s="154" t="s">
        <v>18695</v>
      </c>
      <c r="J938" s="153" t="s">
        <v>21328</v>
      </c>
      <c r="K938" s="152">
        <v>1</v>
      </c>
      <c r="L938" s="153" t="s">
        <v>509</v>
      </c>
      <c r="M938" s="153" t="s">
        <v>509</v>
      </c>
      <c r="N938" s="153" t="s">
        <v>509</v>
      </c>
      <c r="O938" s="152">
        <v>1.5E-3</v>
      </c>
      <c r="P938" s="153" t="s">
        <v>18693</v>
      </c>
      <c r="Q938" s="153" t="s">
        <v>18692</v>
      </c>
      <c r="R938" s="153" t="s">
        <v>18673</v>
      </c>
      <c r="S938" s="152">
        <v>2.7511999999999999</v>
      </c>
      <c r="T938" s="153" t="s">
        <v>18681</v>
      </c>
      <c r="U938" s="153" t="s">
        <v>18680</v>
      </c>
      <c r="V938" s="152">
        <v>2015</v>
      </c>
      <c r="W938" s="153" t="s">
        <v>18679</v>
      </c>
      <c r="AA938" s="153" t="s">
        <v>18691</v>
      </c>
      <c r="AB938" s="153" t="s">
        <v>18690</v>
      </c>
      <c r="AC938" s="153" t="s">
        <v>18676</v>
      </c>
      <c r="AD938" s="153" t="s">
        <v>18675</v>
      </c>
      <c r="AE938" s="153" t="s">
        <v>18674</v>
      </c>
      <c r="AF938" s="153" t="s">
        <v>18673</v>
      </c>
      <c r="AG938" s="152">
        <v>1.9E-2</v>
      </c>
      <c r="AH938" s="153" t="s">
        <v>12212</v>
      </c>
      <c r="AI938" s="152">
        <v>2015</v>
      </c>
      <c r="AJ938" s="151">
        <v>32509</v>
      </c>
      <c r="AK938" s="147"/>
      <c r="AL938" s="148">
        <f t="shared" si="14"/>
        <v>29.18082191780822</v>
      </c>
    </row>
    <row r="939" spans="1:38" x14ac:dyDescent="0.25">
      <c r="A939" s="152">
        <v>741222</v>
      </c>
      <c r="B939" s="152">
        <v>152528</v>
      </c>
      <c r="C939" s="152">
        <v>125921</v>
      </c>
      <c r="D939" s="152">
        <v>51964</v>
      </c>
      <c r="E939" s="153" t="s">
        <v>21135</v>
      </c>
      <c r="F939" s="153" t="s">
        <v>21134</v>
      </c>
      <c r="G939" s="152">
        <v>5</v>
      </c>
      <c r="H939" s="153" t="s">
        <v>18687</v>
      </c>
      <c r="I939" s="154" t="s">
        <v>18695</v>
      </c>
      <c r="J939" s="153" t="s">
        <v>21133</v>
      </c>
      <c r="K939" s="152">
        <v>1</v>
      </c>
      <c r="L939" s="153" t="s">
        <v>509</v>
      </c>
      <c r="M939" s="153" t="s">
        <v>509</v>
      </c>
      <c r="N939" s="153" t="s">
        <v>509</v>
      </c>
      <c r="O939" s="152">
        <v>1.5E-3</v>
      </c>
      <c r="P939" s="153" t="s">
        <v>18693</v>
      </c>
      <c r="Q939" s="153" t="s">
        <v>18692</v>
      </c>
      <c r="R939" s="153" t="s">
        <v>18673</v>
      </c>
      <c r="S939" s="152">
        <v>0.58509999999999995</v>
      </c>
      <c r="T939" s="153" t="s">
        <v>18681</v>
      </c>
      <c r="U939" s="153" t="s">
        <v>18680</v>
      </c>
      <c r="V939" s="152">
        <v>2015</v>
      </c>
      <c r="W939" s="153" t="s">
        <v>18679</v>
      </c>
      <c r="AA939" s="153" t="s">
        <v>18691</v>
      </c>
      <c r="AB939" s="153" t="s">
        <v>18690</v>
      </c>
      <c r="AC939" s="153" t="s">
        <v>18676</v>
      </c>
      <c r="AD939" s="153" t="s">
        <v>18675</v>
      </c>
      <c r="AE939" s="153" t="s">
        <v>18674</v>
      </c>
      <c r="AF939" s="153" t="s">
        <v>18673</v>
      </c>
      <c r="AG939" s="152">
        <v>1.2999999999999999E-2</v>
      </c>
      <c r="AH939" s="153" t="s">
        <v>12212</v>
      </c>
      <c r="AI939" s="152">
        <v>2015</v>
      </c>
      <c r="AJ939" s="151">
        <v>33604</v>
      </c>
      <c r="AK939" s="147"/>
      <c r="AL939" s="148">
        <f t="shared" si="14"/>
        <v>26.18082191780822</v>
      </c>
    </row>
    <row r="940" spans="1:38" x14ac:dyDescent="0.25">
      <c r="A940" s="152">
        <v>712325</v>
      </c>
      <c r="B940" s="152">
        <v>186942</v>
      </c>
      <c r="C940" s="152">
        <v>154066</v>
      </c>
      <c r="D940" s="152">
        <v>51152</v>
      </c>
      <c r="E940" s="153" t="s">
        <v>20407</v>
      </c>
      <c r="F940" s="153" t="s">
        <v>20406</v>
      </c>
      <c r="G940" s="152">
        <v>10</v>
      </c>
      <c r="H940" s="153" t="s">
        <v>18687</v>
      </c>
      <c r="I940" s="154" t="s">
        <v>18695</v>
      </c>
      <c r="J940" s="153" t="s">
        <v>20405</v>
      </c>
      <c r="K940" s="152">
        <v>1</v>
      </c>
      <c r="L940" s="153" t="s">
        <v>509</v>
      </c>
      <c r="M940" s="153" t="s">
        <v>509</v>
      </c>
      <c r="N940" s="153" t="s">
        <v>509</v>
      </c>
      <c r="O940" s="152">
        <v>1.5E-3</v>
      </c>
      <c r="P940" s="153" t="s">
        <v>18693</v>
      </c>
      <c r="Q940" s="153" t="s">
        <v>18692</v>
      </c>
      <c r="R940" s="153" t="s">
        <v>18673</v>
      </c>
      <c r="S940" s="152">
        <v>0.14960000000000001</v>
      </c>
      <c r="T940" s="153" t="s">
        <v>18681</v>
      </c>
      <c r="U940" s="153" t="s">
        <v>18680</v>
      </c>
      <c r="V940" s="152">
        <v>2014</v>
      </c>
      <c r="W940" s="153" t="s">
        <v>18679</v>
      </c>
      <c r="AA940" s="153" t="s">
        <v>18678</v>
      </c>
      <c r="AB940" s="153" t="s">
        <v>18677</v>
      </c>
      <c r="AC940" s="153" t="s">
        <v>18676</v>
      </c>
      <c r="AD940" s="153" t="s">
        <v>18675</v>
      </c>
      <c r="AE940" s="153" t="s">
        <v>18674</v>
      </c>
      <c r="AF940" s="153" t="s">
        <v>18673</v>
      </c>
      <c r="AG940" s="152">
        <v>3.2000000000000002E-3</v>
      </c>
      <c r="AH940" s="153" t="s">
        <v>12212</v>
      </c>
      <c r="AI940" s="152">
        <v>2014</v>
      </c>
      <c r="AJ940" s="151">
        <v>31048</v>
      </c>
      <c r="AK940" s="147"/>
      <c r="AL940" s="148">
        <f t="shared" si="14"/>
        <v>33.183561643835617</v>
      </c>
    </row>
    <row r="941" spans="1:38" x14ac:dyDescent="0.25">
      <c r="A941" s="152">
        <v>754743</v>
      </c>
      <c r="B941" s="152">
        <v>183876</v>
      </c>
      <c r="C941" s="152">
        <v>151646</v>
      </c>
      <c r="D941" s="152">
        <v>344669</v>
      </c>
      <c r="E941" s="153" t="s">
        <v>19974</v>
      </c>
      <c r="F941" s="153" t="s">
        <v>19973</v>
      </c>
      <c r="G941" s="152">
        <v>2</v>
      </c>
      <c r="H941" s="153" t="s">
        <v>18687</v>
      </c>
      <c r="I941" s="154" t="s">
        <v>18695</v>
      </c>
      <c r="J941" s="153" t="s">
        <v>20443</v>
      </c>
      <c r="K941" s="152">
        <v>1</v>
      </c>
      <c r="L941" s="153" t="s">
        <v>509</v>
      </c>
      <c r="M941" s="153" t="s">
        <v>509</v>
      </c>
      <c r="N941" s="153" t="s">
        <v>509</v>
      </c>
      <c r="O941" s="152">
        <v>1.5E-3</v>
      </c>
      <c r="P941" s="153" t="s">
        <v>18707</v>
      </c>
      <c r="Q941" s="153" t="s">
        <v>18706</v>
      </c>
      <c r="R941" s="153" t="s">
        <v>18673</v>
      </c>
      <c r="S941" s="152">
        <v>0.50519999999999998</v>
      </c>
      <c r="T941" s="153" t="s">
        <v>18681</v>
      </c>
      <c r="U941" s="153" t="s">
        <v>18680</v>
      </c>
      <c r="V941" s="152">
        <v>2015</v>
      </c>
      <c r="W941" s="153" t="s">
        <v>18679</v>
      </c>
      <c r="AA941" s="153" t="s">
        <v>19116</v>
      </c>
      <c r="AB941" s="153" t="s">
        <v>19115</v>
      </c>
      <c r="AC941" s="153" t="s">
        <v>18676</v>
      </c>
      <c r="AD941" s="153" t="s">
        <v>18675</v>
      </c>
      <c r="AE941" s="153" t="s">
        <v>18674</v>
      </c>
      <c r="AF941" s="153" t="s">
        <v>18673</v>
      </c>
      <c r="AG941" s="152">
        <v>3.5000000000000001E-3</v>
      </c>
      <c r="AH941" s="153" t="s">
        <v>12212</v>
      </c>
      <c r="AI941" s="152">
        <v>2015</v>
      </c>
      <c r="AJ941" s="151">
        <v>37987</v>
      </c>
      <c r="AK941" s="147"/>
      <c r="AL941" s="148">
        <f t="shared" si="14"/>
        <v>14.172602739726027</v>
      </c>
    </row>
    <row r="942" spans="1:38" x14ac:dyDescent="0.25">
      <c r="A942" s="152">
        <v>754750</v>
      </c>
      <c r="B942" s="152">
        <v>193676</v>
      </c>
      <c r="C942" s="152">
        <v>159153</v>
      </c>
      <c r="D942" s="152">
        <v>344669</v>
      </c>
      <c r="E942" s="153" t="s">
        <v>19974</v>
      </c>
      <c r="F942" s="153" t="s">
        <v>19973</v>
      </c>
      <c r="G942" s="152">
        <v>11</v>
      </c>
      <c r="H942" s="153" t="s">
        <v>18687</v>
      </c>
      <c r="I942" s="154" t="s">
        <v>18695</v>
      </c>
      <c r="J942" s="153" t="s">
        <v>19972</v>
      </c>
      <c r="K942" s="152">
        <v>1</v>
      </c>
      <c r="L942" s="153" t="s">
        <v>509</v>
      </c>
      <c r="M942" s="153" t="s">
        <v>509</v>
      </c>
      <c r="N942" s="153" t="s">
        <v>509</v>
      </c>
      <c r="O942" s="152">
        <v>1.5E-3</v>
      </c>
      <c r="P942" s="153" t="s">
        <v>18707</v>
      </c>
      <c r="Q942" s="153" t="s">
        <v>18706</v>
      </c>
      <c r="R942" s="153" t="s">
        <v>18673</v>
      </c>
      <c r="S942" s="152">
        <v>0.23280000000000001</v>
      </c>
      <c r="T942" s="153" t="s">
        <v>18681</v>
      </c>
      <c r="U942" s="153" t="s">
        <v>18680</v>
      </c>
      <c r="V942" s="152">
        <v>2015</v>
      </c>
      <c r="W942" s="153" t="s">
        <v>18679</v>
      </c>
      <c r="AA942" s="153" t="s">
        <v>19116</v>
      </c>
      <c r="AB942" s="153" t="s">
        <v>19115</v>
      </c>
      <c r="AC942" s="153" t="s">
        <v>18676</v>
      </c>
      <c r="AD942" s="153" t="s">
        <v>18675</v>
      </c>
      <c r="AE942" s="153" t="s">
        <v>18674</v>
      </c>
      <c r="AF942" s="153" t="s">
        <v>18673</v>
      </c>
      <c r="AG942" s="152">
        <v>1.6000000000000001E-3</v>
      </c>
      <c r="AH942" s="153" t="s">
        <v>12212</v>
      </c>
      <c r="AI942" s="152">
        <v>2015</v>
      </c>
      <c r="AJ942" s="151">
        <v>40179</v>
      </c>
      <c r="AK942" s="147"/>
      <c r="AL942" s="148">
        <f t="shared" si="14"/>
        <v>8.1671232876712327</v>
      </c>
    </row>
    <row r="943" spans="1:38" x14ac:dyDescent="0.25">
      <c r="A943" s="152">
        <v>748020</v>
      </c>
      <c r="B943" s="152">
        <v>184719</v>
      </c>
      <c r="C943" s="152">
        <v>152317</v>
      </c>
      <c r="D943" s="152">
        <v>50837</v>
      </c>
      <c r="E943" s="153" t="s">
        <v>19727</v>
      </c>
      <c r="F943" s="153" t="s">
        <v>19726</v>
      </c>
      <c r="G943" s="152">
        <v>14</v>
      </c>
      <c r="H943" s="153" t="s">
        <v>18687</v>
      </c>
      <c r="I943" s="154" t="s">
        <v>18695</v>
      </c>
      <c r="J943" s="153" t="s">
        <v>19731</v>
      </c>
      <c r="K943" s="152">
        <v>1</v>
      </c>
      <c r="L943" s="153" t="s">
        <v>18866</v>
      </c>
      <c r="M943" s="153" t="s">
        <v>509</v>
      </c>
      <c r="N943" s="153" t="s">
        <v>509</v>
      </c>
      <c r="O943" s="152">
        <v>1.5E-3</v>
      </c>
      <c r="P943" s="153" t="s">
        <v>18693</v>
      </c>
      <c r="Q943" s="153" t="s">
        <v>18692</v>
      </c>
      <c r="R943" s="153" t="s">
        <v>18673</v>
      </c>
      <c r="S943" s="152">
        <v>5.3999999999999999E-2</v>
      </c>
      <c r="T943" s="153" t="s">
        <v>18681</v>
      </c>
      <c r="U943" s="153" t="s">
        <v>18680</v>
      </c>
      <c r="V943" s="152">
        <v>2015</v>
      </c>
      <c r="W943" s="153" t="s">
        <v>18679</v>
      </c>
      <c r="AA943" s="153" t="s">
        <v>18691</v>
      </c>
      <c r="AB943" s="153" t="s">
        <v>18690</v>
      </c>
      <c r="AC943" s="153" t="s">
        <v>18676</v>
      </c>
      <c r="AD943" s="153" t="s">
        <v>18675</v>
      </c>
      <c r="AE943" s="153" t="s">
        <v>18674</v>
      </c>
      <c r="AF943" s="153" t="s">
        <v>18673</v>
      </c>
      <c r="AG943" s="152">
        <v>1.1000000000000001E-3</v>
      </c>
      <c r="AH943" s="153" t="s">
        <v>12212</v>
      </c>
      <c r="AI943" s="152">
        <v>2015</v>
      </c>
      <c r="AJ943" s="151">
        <v>32874</v>
      </c>
      <c r="AK943" s="147"/>
      <c r="AL943" s="148">
        <f t="shared" si="14"/>
        <v>28.18082191780822</v>
      </c>
    </row>
    <row r="944" spans="1:38" x14ac:dyDescent="0.25">
      <c r="A944" s="152">
        <v>748024</v>
      </c>
      <c r="B944" s="152">
        <v>184718</v>
      </c>
      <c r="C944" s="152">
        <v>152316</v>
      </c>
      <c r="D944" s="152">
        <v>50837</v>
      </c>
      <c r="E944" s="153" t="s">
        <v>19727</v>
      </c>
      <c r="F944" s="153" t="s">
        <v>19726</v>
      </c>
      <c r="G944" s="152">
        <v>13</v>
      </c>
      <c r="H944" s="153" t="s">
        <v>18687</v>
      </c>
      <c r="I944" s="154" t="s">
        <v>18695</v>
      </c>
      <c r="J944" s="153" t="s">
        <v>19730</v>
      </c>
      <c r="K944" s="152">
        <v>1</v>
      </c>
      <c r="L944" s="153" t="s">
        <v>19729</v>
      </c>
      <c r="M944" s="153" t="s">
        <v>509</v>
      </c>
      <c r="N944" s="153" t="s">
        <v>509</v>
      </c>
      <c r="O944" s="152">
        <v>1.5E-3</v>
      </c>
      <c r="P944" s="153" t="s">
        <v>18693</v>
      </c>
      <c r="Q944" s="153" t="s">
        <v>18692</v>
      </c>
      <c r="R944" s="153" t="s">
        <v>18673</v>
      </c>
      <c r="S944" s="152">
        <v>5.3999999999999999E-2</v>
      </c>
      <c r="T944" s="153" t="s">
        <v>18681</v>
      </c>
      <c r="U944" s="153" t="s">
        <v>18680</v>
      </c>
      <c r="V944" s="152">
        <v>2015</v>
      </c>
      <c r="W944" s="153" t="s">
        <v>18679</v>
      </c>
      <c r="AA944" s="153" t="s">
        <v>18691</v>
      </c>
      <c r="AB944" s="153" t="s">
        <v>18690</v>
      </c>
      <c r="AC944" s="153" t="s">
        <v>18676</v>
      </c>
      <c r="AD944" s="153" t="s">
        <v>18675</v>
      </c>
      <c r="AE944" s="153" t="s">
        <v>18674</v>
      </c>
      <c r="AF944" s="153" t="s">
        <v>18673</v>
      </c>
      <c r="AG944" s="152">
        <v>1.1000000000000001E-3</v>
      </c>
      <c r="AH944" s="153" t="s">
        <v>12212</v>
      </c>
      <c r="AI944" s="152">
        <v>2015</v>
      </c>
      <c r="AJ944" s="151">
        <v>38353</v>
      </c>
      <c r="AK944" s="147"/>
      <c r="AL944" s="148">
        <f t="shared" si="14"/>
        <v>13.169863013698631</v>
      </c>
    </row>
    <row r="945" spans="1:38" x14ac:dyDescent="0.25">
      <c r="A945" s="152">
        <v>748028</v>
      </c>
      <c r="B945" s="152">
        <v>184717</v>
      </c>
      <c r="C945" s="152">
        <v>152315</v>
      </c>
      <c r="D945" s="152">
        <v>50837</v>
      </c>
      <c r="E945" s="153" t="s">
        <v>19727</v>
      </c>
      <c r="F945" s="153" t="s">
        <v>19726</v>
      </c>
      <c r="G945" s="152">
        <v>12</v>
      </c>
      <c r="H945" s="153" t="s">
        <v>18687</v>
      </c>
      <c r="I945" s="154" t="s">
        <v>18695</v>
      </c>
      <c r="J945" s="153" t="s">
        <v>19728</v>
      </c>
      <c r="K945" s="152">
        <v>1</v>
      </c>
      <c r="L945" s="153" t="s">
        <v>18866</v>
      </c>
      <c r="M945" s="153" t="s">
        <v>509</v>
      </c>
      <c r="N945" s="153" t="s">
        <v>509</v>
      </c>
      <c r="O945" s="152">
        <v>1.5E-3</v>
      </c>
      <c r="P945" s="153" t="s">
        <v>18693</v>
      </c>
      <c r="Q945" s="153" t="s">
        <v>18692</v>
      </c>
      <c r="R945" s="153" t="s">
        <v>18673</v>
      </c>
      <c r="S945" s="152">
        <v>0.05</v>
      </c>
      <c r="T945" s="153" t="s">
        <v>18681</v>
      </c>
      <c r="U945" s="153" t="s">
        <v>18680</v>
      </c>
      <c r="V945" s="152">
        <v>2015</v>
      </c>
      <c r="W945" s="153" t="s">
        <v>18679</v>
      </c>
      <c r="AA945" s="153" t="s">
        <v>18691</v>
      </c>
      <c r="AB945" s="153" t="s">
        <v>18690</v>
      </c>
      <c r="AC945" s="153" t="s">
        <v>18676</v>
      </c>
      <c r="AD945" s="153" t="s">
        <v>18675</v>
      </c>
      <c r="AE945" s="153" t="s">
        <v>18674</v>
      </c>
      <c r="AF945" s="153" t="s">
        <v>18673</v>
      </c>
      <c r="AG945" s="152">
        <v>1.1000000000000001E-3</v>
      </c>
      <c r="AH945" s="153" t="s">
        <v>12212</v>
      </c>
      <c r="AI945" s="152">
        <v>2015</v>
      </c>
      <c r="AJ945" s="151">
        <v>32874</v>
      </c>
      <c r="AK945" s="147"/>
      <c r="AL945" s="148">
        <f t="shared" si="14"/>
        <v>28.18082191780822</v>
      </c>
    </row>
    <row r="946" spans="1:38" x14ac:dyDescent="0.25">
      <c r="A946" s="152">
        <v>748032</v>
      </c>
      <c r="B946" s="152">
        <v>184716</v>
      </c>
      <c r="C946" s="152">
        <v>152314</v>
      </c>
      <c r="D946" s="152">
        <v>50837</v>
      </c>
      <c r="E946" s="153" t="s">
        <v>19727</v>
      </c>
      <c r="F946" s="153" t="s">
        <v>19726</v>
      </c>
      <c r="G946" s="152">
        <v>11</v>
      </c>
      <c r="H946" s="153" t="s">
        <v>18687</v>
      </c>
      <c r="I946" s="154" t="s">
        <v>18695</v>
      </c>
      <c r="J946" s="153" t="s">
        <v>19725</v>
      </c>
      <c r="K946" s="152">
        <v>1</v>
      </c>
      <c r="L946" s="153" t="s">
        <v>18866</v>
      </c>
      <c r="M946" s="153" t="s">
        <v>509</v>
      </c>
      <c r="N946" s="153" t="s">
        <v>509</v>
      </c>
      <c r="O946" s="152">
        <v>1.5E-3</v>
      </c>
      <c r="P946" s="153" t="s">
        <v>18693</v>
      </c>
      <c r="Q946" s="153" t="s">
        <v>18692</v>
      </c>
      <c r="R946" s="153" t="s">
        <v>18673</v>
      </c>
      <c r="S946" s="152">
        <v>0.05</v>
      </c>
      <c r="T946" s="153" t="s">
        <v>18681</v>
      </c>
      <c r="U946" s="153" t="s">
        <v>18680</v>
      </c>
      <c r="V946" s="152">
        <v>2015</v>
      </c>
      <c r="W946" s="153" t="s">
        <v>18679</v>
      </c>
      <c r="AA946" s="153" t="s">
        <v>18691</v>
      </c>
      <c r="AB946" s="153" t="s">
        <v>18690</v>
      </c>
      <c r="AC946" s="153" t="s">
        <v>18676</v>
      </c>
      <c r="AD946" s="153" t="s">
        <v>18675</v>
      </c>
      <c r="AE946" s="153" t="s">
        <v>18674</v>
      </c>
      <c r="AF946" s="153" t="s">
        <v>18673</v>
      </c>
      <c r="AG946" s="152">
        <v>1.1000000000000001E-3</v>
      </c>
      <c r="AH946" s="153" t="s">
        <v>12212</v>
      </c>
      <c r="AI946" s="152">
        <v>2015</v>
      </c>
      <c r="AJ946" s="151">
        <v>32874</v>
      </c>
      <c r="AK946" s="147"/>
      <c r="AL946" s="148">
        <f t="shared" si="14"/>
        <v>28.18082191780822</v>
      </c>
    </row>
    <row r="947" spans="1:38" x14ac:dyDescent="0.25">
      <c r="A947" s="152">
        <v>725837</v>
      </c>
      <c r="B947" s="152">
        <v>184567</v>
      </c>
      <c r="C947" s="152">
        <v>152201</v>
      </c>
      <c r="D947" s="152">
        <v>50960</v>
      </c>
      <c r="E947" s="153" t="s">
        <v>19994</v>
      </c>
      <c r="F947" s="153" t="s">
        <v>19993</v>
      </c>
      <c r="G947" s="152">
        <v>7</v>
      </c>
      <c r="H947" s="153" t="s">
        <v>18687</v>
      </c>
      <c r="I947" s="153" t="s">
        <v>18695</v>
      </c>
      <c r="J947" s="153" t="s">
        <v>19554</v>
      </c>
      <c r="K947" s="152">
        <v>1</v>
      </c>
      <c r="L947" s="153" t="s">
        <v>20000</v>
      </c>
      <c r="M947" s="153" t="s">
        <v>18699</v>
      </c>
      <c r="N947" s="153" t="s">
        <v>18698</v>
      </c>
      <c r="O947" s="152">
        <v>0</v>
      </c>
      <c r="P947" s="153" t="s">
        <v>18703</v>
      </c>
      <c r="Q947" s="153" t="s">
        <v>18702</v>
      </c>
      <c r="R947" s="153" t="s">
        <v>18673</v>
      </c>
      <c r="S947" s="152">
        <v>0.1</v>
      </c>
      <c r="T947" s="153" t="s">
        <v>18681</v>
      </c>
      <c r="U947" s="153" t="s">
        <v>18680</v>
      </c>
      <c r="V947" s="152">
        <v>2015</v>
      </c>
      <c r="W947" s="153" t="s">
        <v>18679</v>
      </c>
      <c r="AA947" s="153" t="s">
        <v>18975</v>
      </c>
      <c r="AB947" s="153" t="s">
        <v>18974</v>
      </c>
      <c r="AC947" s="153" t="s">
        <v>18676</v>
      </c>
      <c r="AD947" s="153" t="s">
        <v>18675</v>
      </c>
      <c r="AE947" s="153" t="s">
        <v>18674</v>
      </c>
      <c r="AF947" s="153" t="s">
        <v>18673</v>
      </c>
      <c r="AG947" s="152">
        <v>0</v>
      </c>
      <c r="AH947" s="153" t="s">
        <v>12212</v>
      </c>
      <c r="AI947" s="152">
        <v>2015</v>
      </c>
      <c r="AJ947" s="151">
        <v>38944</v>
      </c>
      <c r="AK947" s="147"/>
      <c r="AL947" s="148">
        <f t="shared" si="14"/>
        <v>11.550684931506849</v>
      </c>
    </row>
    <row r="948" spans="1:38" x14ac:dyDescent="0.25">
      <c r="A948" s="152">
        <v>746065</v>
      </c>
      <c r="B948" s="152">
        <v>151694</v>
      </c>
      <c r="C948" s="152">
        <v>128768</v>
      </c>
      <c r="D948" s="152">
        <v>402933</v>
      </c>
      <c r="E948" s="153" t="s">
        <v>20616</v>
      </c>
      <c r="F948" s="153" t="s">
        <v>20615</v>
      </c>
      <c r="G948" s="152">
        <v>6</v>
      </c>
      <c r="H948" s="153" t="s">
        <v>18687</v>
      </c>
      <c r="I948" s="154" t="s">
        <v>18695</v>
      </c>
      <c r="J948" s="153" t="s">
        <v>21315</v>
      </c>
      <c r="K948" s="152">
        <v>1</v>
      </c>
      <c r="L948" s="153" t="s">
        <v>21314</v>
      </c>
      <c r="M948" s="153" t="s">
        <v>509</v>
      </c>
      <c r="N948" s="153" t="s">
        <v>509</v>
      </c>
      <c r="O948" s="152">
        <v>1.5E-3</v>
      </c>
      <c r="P948" s="153" t="s">
        <v>18745</v>
      </c>
      <c r="Q948" s="153" t="s">
        <v>18744</v>
      </c>
      <c r="R948" s="153" t="s">
        <v>18673</v>
      </c>
      <c r="S948" s="152">
        <v>0.85709999999999997</v>
      </c>
      <c r="T948" s="153" t="s">
        <v>18681</v>
      </c>
      <c r="U948" s="153" t="s">
        <v>18680</v>
      </c>
      <c r="V948" s="152">
        <v>2015</v>
      </c>
      <c r="W948" s="153" t="s">
        <v>18679</v>
      </c>
      <c r="AA948" s="153" t="s">
        <v>18691</v>
      </c>
      <c r="AB948" s="153" t="s">
        <v>18690</v>
      </c>
      <c r="AC948" s="153" t="s">
        <v>18676</v>
      </c>
      <c r="AD948" s="153" t="s">
        <v>18675</v>
      </c>
      <c r="AE948" s="153" t="s">
        <v>18674</v>
      </c>
      <c r="AF948" s="153" t="s">
        <v>18673</v>
      </c>
      <c r="AG948" s="152">
        <v>1.8200000000000001E-2</v>
      </c>
      <c r="AH948" s="153" t="s">
        <v>12212</v>
      </c>
      <c r="AI948" s="152">
        <v>2015</v>
      </c>
      <c r="AJ948" s="151">
        <v>30232</v>
      </c>
      <c r="AK948" s="147"/>
      <c r="AL948" s="148">
        <f t="shared" si="14"/>
        <v>35.419178082191777</v>
      </c>
    </row>
    <row r="949" spans="1:38" x14ac:dyDescent="0.25">
      <c r="A949" s="152">
        <v>746073</v>
      </c>
      <c r="B949" s="152">
        <v>195659</v>
      </c>
      <c r="C949" s="152">
        <v>160807</v>
      </c>
      <c r="D949" s="152">
        <v>402933</v>
      </c>
      <c r="E949" s="153" t="s">
        <v>20616</v>
      </c>
      <c r="F949" s="153" t="s">
        <v>20615</v>
      </c>
      <c r="G949" s="152">
        <v>24</v>
      </c>
      <c r="H949" s="153" t="s">
        <v>18687</v>
      </c>
      <c r="I949" s="154" t="s">
        <v>18695</v>
      </c>
      <c r="J949" s="153" t="s">
        <v>21076</v>
      </c>
      <c r="K949" s="152">
        <v>1</v>
      </c>
      <c r="L949" s="153" t="s">
        <v>18694</v>
      </c>
      <c r="M949" s="153" t="s">
        <v>509</v>
      </c>
      <c r="N949" s="153" t="s">
        <v>509</v>
      </c>
      <c r="O949" s="152">
        <v>1.5E-3</v>
      </c>
      <c r="P949" s="153" t="s">
        <v>18693</v>
      </c>
      <c r="Q949" s="153" t="s">
        <v>18692</v>
      </c>
      <c r="R949" s="153" t="s">
        <v>18673</v>
      </c>
      <c r="S949" s="152">
        <v>0.53920000000000001</v>
      </c>
      <c r="T949" s="153" t="s">
        <v>18681</v>
      </c>
      <c r="U949" s="153" t="s">
        <v>18680</v>
      </c>
      <c r="V949" s="152">
        <v>2015</v>
      </c>
      <c r="W949" s="153" t="s">
        <v>18679</v>
      </c>
      <c r="AA949" s="153" t="s">
        <v>18691</v>
      </c>
      <c r="AB949" s="153" t="s">
        <v>18690</v>
      </c>
      <c r="AC949" s="153" t="s">
        <v>18676</v>
      </c>
      <c r="AD949" s="153" t="s">
        <v>18675</v>
      </c>
      <c r="AE949" s="153" t="s">
        <v>18674</v>
      </c>
      <c r="AF949" s="153" t="s">
        <v>18673</v>
      </c>
      <c r="AG949" s="152">
        <v>1.15E-2</v>
      </c>
      <c r="AH949" s="153" t="s">
        <v>12212</v>
      </c>
      <c r="AI949" s="152">
        <v>2015</v>
      </c>
      <c r="AJ949" s="151">
        <v>41760</v>
      </c>
      <c r="AK949" s="147"/>
      <c r="AL949" s="148">
        <f t="shared" si="14"/>
        <v>3.8356164383561642</v>
      </c>
    </row>
    <row r="950" spans="1:38" x14ac:dyDescent="0.25">
      <c r="A950" s="152">
        <v>746069</v>
      </c>
      <c r="B950" s="152">
        <v>195660</v>
      </c>
      <c r="C950" s="152">
        <v>160808</v>
      </c>
      <c r="D950" s="152">
        <v>402933</v>
      </c>
      <c r="E950" s="153" t="s">
        <v>20616</v>
      </c>
      <c r="F950" s="153" t="s">
        <v>20615</v>
      </c>
      <c r="G950" s="152">
        <v>25</v>
      </c>
      <c r="H950" s="153" t="s">
        <v>18687</v>
      </c>
      <c r="I950" s="154" t="s">
        <v>18695</v>
      </c>
      <c r="J950" s="153" t="s">
        <v>20614</v>
      </c>
      <c r="K950" s="152">
        <v>1</v>
      </c>
      <c r="L950" s="153" t="s">
        <v>18694</v>
      </c>
      <c r="M950" s="153" t="s">
        <v>509</v>
      </c>
      <c r="N950" s="153" t="s">
        <v>509</v>
      </c>
      <c r="O950" s="152">
        <v>1.5E-3</v>
      </c>
      <c r="P950" s="153" t="s">
        <v>18693</v>
      </c>
      <c r="Q950" s="153" t="s">
        <v>18692</v>
      </c>
      <c r="R950" s="153" t="s">
        <v>18673</v>
      </c>
      <c r="S950" s="152">
        <v>0.22739999999999999</v>
      </c>
      <c r="T950" s="153" t="s">
        <v>18681</v>
      </c>
      <c r="U950" s="153" t="s">
        <v>18680</v>
      </c>
      <c r="V950" s="152">
        <v>2015</v>
      </c>
      <c r="W950" s="153" t="s">
        <v>18679</v>
      </c>
      <c r="AA950" s="153" t="s">
        <v>18691</v>
      </c>
      <c r="AB950" s="153" t="s">
        <v>18690</v>
      </c>
      <c r="AC950" s="153" t="s">
        <v>18676</v>
      </c>
      <c r="AD950" s="153" t="s">
        <v>18675</v>
      </c>
      <c r="AE950" s="153" t="s">
        <v>18674</v>
      </c>
      <c r="AF950" s="153" t="s">
        <v>18673</v>
      </c>
      <c r="AG950" s="152">
        <v>4.7999999999999996E-3</v>
      </c>
      <c r="AH950" s="153" t="s">
        <v>12212</v>
      </c>
      <c r="AI950" s="152">
        <v>2015</v>
      </c>
      <c r="AJ950" s="151">
        <v>41760</v>
      </c>
      <c r="AK950" s="147"/>
      <c r="AL950" s="148">
        <f t="shared" si="14"/>
        <v>3.8356164383561642</v>
      </c>
    </row>
    <row r="951" spans="1:38" x14ac:dyDescent="0.25">
      <c r="A951" s="152">
        <v>726682</v>
      </c>
      <c r="B951" s="152">
        <v>190355</v>
      </c>
      <c r="C951" s="152">
        <v>156759</v>
      </c>
      <c r="D951" s="152">
        <v>51850</v>
      </c>
      <c r="E951" s="153" t="s">
        <v>19326</v>
      </c>
      <c r="F951" s="153" t="s">
        <v>19325</v>
      </c>
      <c r="G951" s="152">
        <v>51</v>
      </c>
      <c r="H951" s="153" t="s">
        <v>18687</v>
      </c>
      <c r="I951" s="154" t="s">
        <v>18695</v>
      </c>
      <c r="J951" s="153" t="s">
        <v>20881</v>
      </c>
      <c r="K951" s="152">
        <v>1</v>
      </c>
      <c r="L951" s="153" t="s">
        <v>19448</v>
      </c>
      <c r="M951" s="153" t="s">
        <v>509</v>
      </c>
      <c r="N951" s="153" t="s">
        <v>509</v>
      </c>
      <c r="O951" s="152">
        <v>1.5E-3</v>
      </c>
      <c r="P951" s="153" t="s">
        <v>18707</v>
      </c>
      <c r="Q951" s="153" t="s">
        <v>18706</v>
      </c>
      <c r="R951" s="153" t="s">
        <v>18673</v>
      </c>
      <c r="S951" s="152">
        <v>1.151</v>
      </c>
      <c r="T951" s="153" t="s">
        <v>18681</v>
      </c>
      <c r="U951" s="153" t="s">
        <v>18680</v>
      </c>
      <c r="V951" s="152">
        <v>2015</v>
      </c>
      <c r="W951" s="153" t="s">
        <v>18679</v>
      </c>
      <c r="AA951" s="153" t="s">
        <v>18678</v>
      </c>
      <c r="AB951" s="153" t="s">
        <v>18677</v>
      </c>
      <c r="AC951" s="153" t="s">
        <v>18676</v>
      </c>
      <c r="AD951" s="153" t="s">
        <v>18675</v>
      </c>
      <c r="AE951" s="153" t="s">
        <v>18674</v>
      </c>
      <c r="AF951" s="153" t="s">
        <v>18673</v>
      </c>
      <c r="AG951" s="152">
        <v>8.0999999999999996E-3</v>
      </c>
      <c r="AH951" s="153" t="s">
        <v>12212</v>
      </c>
      <c r="AI951" s="152">
        <v>2015</v>
      </c>
      <c r="AJ951" s="151">
        <v>29007</v>
      </c>
      <c r="AK951" s="147"/>
      <c r="AL951" s="148">
        <f t="shared" si="14"/>
        <v>38.775342465753425</v>
      </c>
    </row>
    <row r="952" spans="1:38" x14ac:dyDescent="0.25">
      <c r="A952" s="152">
        <v>726767</v>
      </c>
      <c r="B952" s="152">
        <v>186341</v>
      </c>
      <c r="C952" s="152">
        <v>153594</v>
      </c>
      <c r="D952" s="152">
        <v>51850</v>
      </c>
      <c r="E952" s="153" t="s">
        <v>19326</v>
      </c>
      <c r="F952" s="153" t="s">
        <v>19325</v>
      </c>
      <c r="G952" s="152">
        <v>18</v>
      </c>
      <c r="H952" s="153" t="s">
        <v>18687</v>
      </c>
      <c r="I952" s="154" t="s">
        <v>18695</v>
      </c>
      <c r="J952" s="153" t="s">
        <v>20733</v>
      </c>
      <c r="K952" s="152">
        <v>1</v>
      </c>
      <c r="L952" s="153" t="s">
        <v>18694</v>
      </c>
      <c r="M952" s="153" t="s">
        <v>509</v>
      </c>
      <c r="N952" s="153" t="s">
        <v>509</v>
      </c>
      <c r="O952" s="152">
        <v>1.5E-3</v>
      </c>
      <c r="P952" s="153" t="s">
        <v>18707</v>
      </c>
      <c r="Q952" s="153" t="s">
        <v>18706</v>
      </c>
      <c r="R952" s="153" t="s">
        <v>18673</v>
      </c>
      <c r="S952" s="152">
        <v>0.82799999999999996</v>
      </c>
      <c r="T952" s="153" t="s">
        <v>18681</v>
      </c>
      <c r="U952" s="153" t="s">
        <v>18680</v>
      </c>
      <c r="V952" s="152">
        <v>2015</v>
      </c>
      <c r="W952" s="153" t="s">
        <v>18679</v>
      </c>
      <c r="AA952" s="153" t="s">
        <v>18678</v>
      </c>
      <c r="AB952" s="153" t="s">
        <v>18677</v>
      </c>
      <c r="AC952" s="153" t="s">
        <v>18676</v>
      </c>
      <c r="AD952" s="153" t="s">
        <v>18675</v>
      </c>
      <c r="AE952" s="153" t="s">
        <v>18674</v>
      </c>
      <c r="AF952" s="153" t="s">
        <v>18673</v>
      </c>
      <c r="AG952" s="152">
        <v>5.7999999999999996E-3</v>
      </c>
      <c r="AH952" s="153" t="s">
        <v>12212</v>
      </c>
      <c r="AI952" s="152">
        <v>2015</v>
      </c>
      <c r="AJ952" s="151">
        <v>36678</v>
      </c>
      <c r="AK952" s="147"/>
      <c r="AL952" s="148">
        <f t="shared" si="14"/>
        <v>17.758904109589039</v>
      </c>
    </row>
    <row r="953" spans="1:38" x14ac:dyDescent="0.25">
      <c r="A953" s="152">
        <v>726686</v>
      </c>
      <c r="B953" s="152">
        <v>188581</v>
      </c>
      <c r="C953" s="152">
        <v>155466</v>
      </c>
      <c r="D953" s="152">
        <v>51850</v>
      </c>
      <c r="E953" s="153" t="s">
        <v>19326</v>
      </c>
      <c r="F953" s="153" t="s">
        <v>19325</v>
      </c>
      <c r="G953" s="152">
        <v>50</v>
      </c>
      <c r="H953" s="153" t="s">
        <v>18687</v>
      </c>
      <c r="I953" s="154" t="s">
        <v>18695</v>
      </c>
      <c r="J953" s="153" t="s">
        <v>20612</v>
      </c>
      <c r="K953" s="152">
        <v>1</v>
      </c>
      <c r="L953" s="153" t="s">
        <v>18694</v>
      </c>
      <c r="M953" s="153" t="s">
        <v>509</v>
      </c>
      <c r="N953" s="153" t="s">
        <v>509</v>
      </c>
      <c r="O953" s="152">
        <v>1.5E-3</v>
      </c>
      <c r="P953" s="153" t="s">
        <v>18707</v>
      </c>
      <c r="Q953" s="153" t="s">
        <v>18706</v>
      </c>
      <c r="R953" s="153" t="s">
        <v>18673</v>
      </c>
      <c r="S953" s="152">
        <v>0.68899999999999995</v>
      </c>
      <c r="T953" s="153" t="s">
        <v>18681</v>
      </c>
      <c r="U953" s="153" t="s">
        <v>18680</v>
      </c>
      <c r="V953" s="152">
        <v>2015</v>
      </c>
      <c r="W953" s="153" t="s">
        <v>18679</v>
      </c>
      <c r="AA953" s="153" t="s">
        <v>18678</v>
      </c>
      <c r="AB953" s="153" t="s">
        <v>18677</v>
      </c>
      <c r="AC953" s="153" t="s">
        <v>18676</v>
      </c>
      <c r="AD953" s="153" t="s">
        <v>18675</v>
      </c>
      <c r="AE953" s="153" t="s">
        <v>18674</v>
      </c>
      <c r="AF953" s="153" t="s">
        <v>18673</v>
      </c>
      <c r="AG953" s="152">
        <v>4.7999999999999996E-3</v>
      </c>
      <c r="AH953" s="153" t="s">
        <v>12212</v>
      </c>
      <c r="AI953" s="152">
        <v>2015</v>
      </c>
      <c r="AJ953" s="151">
        <v>39692</v>
      </c>
      <c r="AK953" s="147"/>
      <c r="AL953" s="148">
        <f t="shared" si="14"/>
        <v>9.5013698630136982</v>
      </c>
    </row>
    <row r="954" spans="1:38" x14ac:dyDescent="0.25">
      <c r="A954" s="152">
        <v>726763</v>
      </c>
      <c r="B954" s="152">
        <v>186342</v>
      </c>
      <c r="C954" s="152">
        <v>153595</v>
      </c>
      <c r="D954" s="152">
        <v>51850</v>
      </c>
      <c r="E954" s="153" t="s">
        <v>19326</v>
      </c>
      <c r="F954" s="153" t="s">
        <v>19325</v>
      </c>
      <c r="G954" s="152">
        <v>19</v>
      </c>
      <c r="H954" s="153" t="s">
        <v>18687</v>
      </c>
      <c r="I954" s="154" t="s">
        <v>18695</v>
      </c>
      <c r="J954" s="153" t="s">
        <v>20239</v>
      </c>
      <c r="K954" s="152">
        <v>1</v>
      </c>
      <c r="L954" s="153" t="s">
        <v>18694</v>
      </c>
      <c r="M954" s="153" t="s">
        <v>509</v>
      </c>
      <c r="N954" s="153" t="s">
        <v>509</v>
      </c>
      <c r="O954" s="152">
        <v>1.5E-3</v>
      </c>
      <c r="P954" s="153" t="s">
        <v>18707</v>
      </c>
      <c r="Q954" s="153" t="s">
        <v>18706</v>
      </c>
      <c r="R954" s="153" t="s">
        <v>18673</v>
      </c>
      <c r="S954" s="152">
        <v>0.34799999999999998</v>
      </c>
      <c r="T954" s="153" t="s">
        <v>18681</v>
      </c>
      <c r="U954" s="153" t="s">
        <v>18680</v>
      </c>
      <c r="V954" s="152">
        <v>2015</v>
      </c>
      <c r="W954" s="153" t="s">
        <v>18679</v>
      </c>
      <c r="AA954" s="153" t="s">
        <v>18678</v>
      </c>
      <c r="AB954" s="153" t="s">
        <v>18677</v>
      </c>
      <c r="AC954" s="153" t="s">
        <v>18676</v>
      </c>
      <c r="AD954" s="153" t="s">
        <v>18675</v>
      </c>
      <c r="AE954" s="153" t="s">
        <v>18674</v>
      </c>
      <c r="AF954" s="153" t="s">
        <v>18673</v>
      </c>
      <c r="AG954" s="152">
        <v>2.3999999999999998E-3</v>
      </c>
      <c r="AH954" s="153" t="s">
        <v>12212</v>
      </c>
      <c r="AI954" s="152">
        <v>2015</v>
      </c>
      <c r="AJ954" s="151">
        <v>36678</v>
      </c>
      <c r="AK954" s="147"/>
      <c r="AL954" s="148">
        <f t="shared" si="14"/>
        <v>17.758904109589039</v>
      </c>
    </row>
    <row r="955" spans="1:38" x14ac:dyDescent="0.25">
      <c r="A955" s="152">
        <v>726659</v>
      </c>
      <c r="B955" s="152">
        <v>192071</v>
      </c>
      <c r="C955" s="152">
        <v>157960</v>
      </c>
      <c r="D955" s="152">
        <v>51850</v>
      </c>
      <c r="E955" s="153" t="s">
        <v>19326</v>
      </c>
      <c r="F955" s="153" t="s">
        <v>19325</v>
      </c>
      <c r="G955" s="152">
        <v>58</v>
      </c>
      <c r="H955" s="153" t="s">
        <v>18687</v>
      </c>
      <c r="I955" s="154" t="s">
        <v>18695</v>
      </c>
      <c r="J955" s="153" t="s">
        <v>19961</v>
      </c>
      <c r="K955" s="152">
        <v>1</v>
      </c>
      <c r="L955" s="153" t="s">
        <v>18694</v>
      </c>
      <c r="M955" s="153" t="s">
        <v>509</v>
      </c>
      <c r="N955" s="153" t="s">
        <v>509</v>
      </c>
      <c r="O955" s="152">
        <v>1.5E-3</v>
      </c>
      <c r="P955" s="153" t="s">
        <v>18707</v>
      </c>
      <c r="Q955" s="153" t="s">
        <v>18706</v>
      </c>
      <c r="R955" s="153" t="s">
        <v>18673</v>
      </c>
      <c r="S955" s="152">
        <v>0.23400000000000001</v>
      </c>
      <c r="T955" s="153" t="s">
        <v>18681</v>
      </c>
      <c r="U955" s="153" t="s">
        <v>18680</v>
      </c>
      <c r="V955" s="152">
        <v>2015</v>
      </c>
      <c r="W955" s="153" t="s">
        <v>18679</v>
      </c>
      <c r="AA955" s="153" t="s">
        <v>18678</v>
      </c>
      <c r="AB955" s="153" t="s">
        <v>18677</v>
      </c>
      <c r="AC955" s="153" t="s">
        <v>18676</v>
      </c>
      <c r="AD955" s="153" t="s">
        <v>18675</v>
      </c>
      <c r="AE955" s="153" t="s">
        <v>18674</v>
      </c>
      <c r="AF955" s="153" t="s">
        <v>18673</v>
      </c>
      <c r="AG955" s="152">
        <v>1.6000000000000001E-3</v>
      </c>
      <c r="AH955" s="153" t="s">
        <v>12212</v>
      </c>
      <c r="AI955" s="152">
        <v>2015</v>
      </c>
      <c r="AJ955" s="151">
        <v>40759</v>
      </c>
      <c r="AK955" s="147"/>
      <c r="AL955" s="148">
        <f t="shared" si="14"/>
        <v>6.5780821917808217</v>
      </c>
    </row>
    <row r="956" spans="1:38" x14ac:dyDescent="0.25">
      <c r="A956" s="152">
        <v>726779</v>
      </c>
      <c r="B956" s="152">
        <v>186338</v>
      </c>
      <c r="C956" s="152">
        <v>153591</v>
      </c>
      <c r="D956" s="152">
        <v>51850</v>
      </c>
      <c r="E956" s="153" t="s">
        <v>19326</v>
      </c>
      <c r="F956" s="153" t="s">
        <v>19325</v>
      </c>
      <c r="G956" s="152">
        <v>15</v>
      </c>
      <c r="H956" s="153" t="s">
        <v>18687</v>
      </c>
      <c r="I956" s="154" t="s">
        <v>18695</v>
      </c>
      <c r="J956" s="153" t="s">
        <v>19762</v>
      </c>
      <c r="K956" s="152">
        <v>1</v>
      </c>
      <c r="L956" s="153" t="s">
        <v>18694</v>
      </c>
      <c r="M956" s="153" t="s">
        <v>509</v>
      </c>
      <c r="N956" s="153" t="s">
        <v>509</v>
      </c>
      <c r="O956" s="152">
        <v>1.5E-3</v>
      </c>
      <c r="P956" s="153" t="s">
        <v>18707</v>
      </c>
      <c r="Q956" s="153" t="s">
        <v>18706</v>
      </c>
      <c r="R956" s="153" t="s">
        <v>18673</v>
      </c>
      <c r="S956" s="152">
        <v>0.17</v>
      </c>
      <c r="T956" s="153" t="s">
        <v>18681</v>
      </c>
      <c r="U956" s="153" t="s">
        <v>18680</v>
      </c>
      <c r="V956" s="152">
        <v>2015</v>
      </c>
      <c r="W956" s="153" t="s">
        <v>18679</v>
      </c>
      <c r="AA956" s="153" t="s">
        <v>18678</v>
      </c>
      <c r="AB956" s="153" t="s">
        <v>18677</v>
      </c>
      <c r="AC956" s="153" t="s">
        <v>18676</v>
      </c>
      <c r="AD956" s="153" t="s">
        <v>18675</v>
      </c>
      <c r="AE956" s="153" t="s">
        <v>18674</v>
      </c>
      <c r="AF956" s="153" t="s">
        <v>18673</v>
      </c>
      <c r="AG956" s="152">
        <v>1.1999999999999999E-3</v>
      </c>
      <c r="AH956" s="153" t="s">
        <v>12212</v>
      </c>
      <c r="AI956" s="152">
        <v>2015</v>
      </c>
      <c r="AJ956" s="151">
        <v>37408</v>
      </c>
      <c r="AK956" s="147"/>
      <c r="AL956" s="148">
        <f t="shared" si="14"/>
        <v>15.758904109589041</v>
      </c>
    </row>
    <row r="957" spans="1:38" x14ac:dyDescent="0.25">
      <c r="A957" s="152">
        <v>726793</v>
      </c>
      <c r="B957" s="152">
        <v>186333</v>
      </c>
      <c r="C957" s="152">
        <v>153588</v>
      </c>
      <c r="D957" s="152">
        <v>51850</v>
      </c>
      <c r="E957" s="153" t="s">
        <v>19326</v>
      </c>
      <c r="F957" s="153" t="s">
        <v>19325</v>
      </c>
      <c r="G957" s="152">
        <v>12</v>
      </c>
      <c r="H957" s="153" t="s">
        <v>18687</v>
      </c>
      <c r="I957" s="154" t="s">
        <v>18695</v>
      </c>
      <c r="J957" s="153" t="s">
        <v>19761</v>
      </c>
      <c r="K957" s="152">
        <v>1</v>
      </c>
      <c r="L957" s="153" t="s">
        <v>18694</v>
      </c>
      <c r="M957" s="153" t="s">
        <v>509</v>
      </c>
      <c r="N957" s="153" t="s">
        <v>509</v>
      </c>
      <c r="O957" s="152">
        <v>1.5E-3</v>
      </c>
      <c r="P957" s="153" t="s">
        <v>18707</v>
      </c>
      <c r="Q957" s="153" t="s">
        <v>18706</v>
      </c>
      <c r="R957" s="153" t="s">
        <v>18673</v>
      </c>
      <c r="S957" s="152">
        <v>0.16800000000000001</v>
      </c>
      <c r="T957" s="153" t="s">
        <v>18681</v>
      </c>
      <c r="U957" s="153" t="s">
        <v>18680</v>
      </c>
      <c r="V957" s="152">
        <v>2015</v>
      </c>
      <c r="W957" s="153" t="s">
        <v>18679</v>
      </c>
      <c r="AA957" s="153" t="s">
        <v>18678</v>
      </c>
      <c r="AB957" s="153" t="s">
        <v>18677</v>
      </c>
      <c r="AC957" s="153" t="s">
        <v>18676</v>
      </c>
      <c r="AD957" s="153" t="s">
        <v>18675</v>
      </c>
      <c r="AE957" s="153" t="s">
        <v>18674</v>
      </c>
      <c r="AF957" s="153" t="s">
        <v>18673</v>
      </c>
      <c r="AG957" s="152">
        <v>1.1999999999999999E-3</v>
      </c>
      <c r="AH957" s="153" t="s">
        <v>12212</v>
      </c>
      <c r="AI957" s="152">
        <v>2015</v>
      </c>
      <c r="AJ957" s="151">
        <v>36312</v>
      </c>
      <c r="AK957" s="147"/>
      <c r="AL957" s="148">
        <f t="shared" si="14"/>
        <v>18.761643835616439</v>
      </c>
    </row>
    <row r="958" spans="1:38" x14ac:dyDescent="0.25">
      <c r="A958" s="152">
        <v>726775</v>
      </c>
      <c r="B958" s="152">
        <v>186339</v>
      </c>
      <c r="C958" s="152">
        <v>153592</v>
      </c>
      <c r="D958" s="152">
        <v>51850</v>
      </c>
      <c r="E958" s="153" t="s">
        <v>19326</v>
      </c>
      <c r="F958" s="153" t="s">
        <v>19325</v>
      </c>
      <c r="G958" s="152">
        <v>16</v>
      </c>
      <c r="H958" s="153" t="s">
        <v>18687</v>
      </c>
      <c r="I958" s="154" t="s">
        <v>18695</v>
      </c>
      <c r="J958" s="153" t="s">
        <v>19698</v>
      </c>
      <c r="K958" s="152">
        <v>1</v>
      </c>
      <c r="L958" s="153" t="s">
        <v>18694</v>
      </c>
      <c r="M958" s="153" t="s">
        <v>509</v>
      </c>
      <c r="N958" s="153" t="s">
        <v>509</v>
      </c>
      <c r="O958" s="152">
        <v>1.5E-3</v>
      </c>
      <c r="P958" s="153" t="s">
        <v>18707</v>
      </c>
      <c r="Q958" s="153" t="s">
        <v>18706</v>
      </c>
      <c r="R958" s="153" t="s">
        <v>18673</v>
      </c>
      <c r="S958" s="152">
        <v>0.16200000000000001</v>
      </c>
      <c r="T958" s="153" t="s">
        <v>18681</v>
      </c>
      <c r="U958" s="153" t="s">
        <v>18680</v>
      </c>
      <c r="V958" s="152">
        <v>2015</v>
      </c>
      <c r="W958" s="153" t="s">
        <v>18679</v>
      </c>
      <c r="AA958" s="153" t="s">
        <v>18678</v>
      </c>
      <c r="AB958" s="153" t="s">
        <v>18677</v>
      </c>
      <c r="AC958" s="153" t="s">
        <v>18676</v>
      </c>
      <c r="AD958" s="153" t="s">
        <v>18675</v>
      </c>
      <c r="AE958" s="153" t="s">
        <v>18674</v>
      </c>
      <c r="AF958" s="153" t="s">
        <v>18673</v>
      </c>
      <c r="AG958" s="152">
        <v>1.1000000000000001E-3</v>
      </c>
      <c r="AH958" s="153" t="s">
        <v>12212</v>
      </c>
      <c r="AI958" s="152">
        <v>2015</v>
      </c>
      <c r="AJ958" s="151">
        <v>30834</v>
      </c>
      <c r="AK958" s="147"/>
      <c r="AL958" s="148">
        <f t="shared" si="14"/>
        <v>33.769863013698632</v>
      </c>
    </row>
    <row r="959" spans="1:38" x14ac:dyDescent="0.25">
      <c r="A959" s="152">
        <v>726706</v>
      </c>
      <c r="B959" s="152">
        <v>186360</v>
      </c>
      <c r="C959" s="152">
        <v>153610</v>
      </c>
      <c r="D959" s="152">
        <v>51850</v>
      </c>
      <c r="E959" s="153" t="s">
        <v>19326</v>
      </c>
      <c r="F959" s="153" t="s">
        <v>19325</v>
      </c>
      <c r="G959" s="152">
        <v>34</v>
      </c>
      <c r="H959" s="153" t="s">
        <v>18687</v>
      </c>
      <c r="I959" s="154" t="s">
        <v>18695</v>
      </c>
      <c r="J959" s="153" t="s">
        <v>19697</v>
      </c>
      <c r="K959" s="152">
        <v>1</v>
      </c>
      <c r="L959" s="153" t="s">
        <v>18694</v>
      </c>
      <c r="M959" s="153" t="s">
        <v>509</v>
      </c>
      <c r="N959" s="153" t="s">
        <v>509</v>
      </c>
      <c r="O959" s="152">
        <v>1.5E-3</v>
      </c>
      <c r="P959" s="153" t="s">
        <v>18707</v>
      </c>
      <c r="Q959" s="153" t="s">
        <v>18706</v>
      </c>
      <c r="R959" s="153" t="s">
        <v>18673</v>
      </c>
      <c r="S959" s="152">
        <v>0.158</v>
      </c>
      <c r="T959" s="153" t="s">
        <v>18681</v>
      </c>
      <c r="U959" s="153" t="s">
        <v>18680</v>
      </c>
      <c r="V959" s="152">
        <v>2015</v>
      </c>
      <c r="W959" s="153" t="s">
        <v>18679</v>
      </c>
      <c r="AA959" s="153" t="s">
        <v>18678</v>
      </c>
      <c r="AB959" s="153" t="s">
        <v>18677</v>
      </c>
      <c r="AC959" s="153" t="s">
        <v>18676</v>
      </c>
      <c r="AD959" s="153" t="s">
        <v>18675</v>
      </c>
      <c r="AE959" s="153" t="s">
        <v>18674</v>
      </c>
      <c r="AF959" s="153" t="s">
        <v>18673</v>
      </c>
      <c r="AG959" s="152">
        <v>1.1000000000000001E-3</v>
      </c>
      <c r="AH959" s="153" t="s">
        <v>12212</v>
      </c>
      <c r="AI959" s="152">
        <v>2015</v>
      </c>
      <c r="AJ959" s="151">
        <v>38139</v>
      </c>
      <c r="AK959" s="147"/>
      <c r="AL959" s="148">
        <f t="shared" si="14"/>
        <v>13.756164383561643</v>
      </c>
    </row>
    <row r="960" spans="1:38" x14ac:dyDescent="0.25">
      <c r="A960" s="152">
        <v>726625</v>
      </c>
      <c r="B960" s="152">
        <v>150849</v>
      </c>
      <c r="C960" s="152">
        <v>125044</v>
      </c>
      <c r="D960" s="152">
        <v>51850</v>
      </c>
      <c r="E960" s="153" t="s">
        <v>19326</v>
      </c>
      <c r="F960" s="153" t="s">
        <v>19325</v>
      </c>
      <c r="G960" s="152">
        <v>9</v>
      </c>
      <c r="H960" s="153" t="s">
        <v>18687</v>
      </c>
      <c r="I960" s="154" t="s">
        <v>18695</v>
      </c>
      <c r="J960" s="153" t="s">
        <v>19641</v>
      </c>
      <c r="K960" s="152">
        <v>1</v>
      </c>
      <c r="L960" s="153" t="s">
        <v>19640</v>
      </c>
      <c r="M960" s="153" t="s">
        <v>509</v>
      </c>
      <c r="N960" s="153" t="s">
        <v>509</v>
      </c>
      <c r="O960" s="152">
        <v>1.5E-3</v>
      </c>
      <c r="P960" s="153" t="s">
        <v>18707</v>
      </c>
      <c r="Q960" s="153" t="s">
        <v>18706</v>
      </c>
      <c r="R960" s="153" t="s">
        <v>18673</v>
      </c>
      <c r="S960" s="152">
        <v>0.14000000000000001</v>
      </c>
      <c r="T960" s="153" t="s">
        <v>18681</v>
      </c>
      <c r="U960" s="153" t="s">
        <v>18680</v>
      </c>
      <c r="V960" s="152">
        <v>2015</v>
      </c>
      <c r="W960" s="153" t="s">
        <v>18679</v>
      </c>
      <c r="AA960" s="153" t="s">
        <v>18678</v>
      </c>
      <c r="AB960" s="153" t="s">
        <v>18677</v>
      </c>
      <c r="AC960" s="153" t="s">
        <v>18676</v>
      </c>
      <c r="AD960" s="153" t="s">
        <v>18675</v>
      </c>
      <c r="AE960" s="153" t="s">
        <v>18674</v>
      </c>
      <c r="AF960" s="153" t="s">
        <v>18673</v>
      </c>
      <c r="AG960" s="152">
        <v>1E-3</v>
      </c>
      <c r="AH960" s="153" t="s">
        <v>12212</v>
      </c>
      <c r="AI960" s="152">
        <v>2015</v>
      </c>
      <c r="AJ960" s="151">
        <v>34669</v>
      </c>
      <c r="AK960" s="147"/>
      <c r="AL960" s="148">
        <f t="shared" si="14"/>
        <v>23.263013698630136</v>
      </c>
    </row>
    <row r="961" spans="1:38" x14ac:dyDescent="0.25">
      <c r="A961" s="152">
        <v>726702</v>
      </c>
      <c r="B961" s="152">
        <v>186361</v>
      </c>
      <c r="C961" s="152">
        <v>153611</v>
      </c>
      <c r="D961" s="152">
        <v>51850</v>
      </c>
      <c r="E961" s="153" t="s">
        <v>19326</v>
      </c>
      <c r="F961" s="153" t="s">
        <v>19325</v>
      </c>
      <c r="G961" s="152">
        <v>35</v>
      </c>
      <c r="H961" s="153" t="s">
        <v>18687</v>
      </c>
      <c r="I961" s="154" t="s">
        <v>18695</v>
      </c>
      <c r="J961" s="153" t="s">
        <v>19634</v>
      </c>
      <c r="K961" s="152">
        <v>1</v>
      </c>
      <c r="L961" s="153" t="s">
        <v>18694</v>
      </c>
      <c r="M961" s="153" t="s">
        <v>509</v>
      </c>
      <c r="N961" s="153" t="s">
        <v>509</v>
      </c>
      <c r="O961" s="152">
        <v>1.5E-3</v>
      </c>
      <c r="P961" s="153" t="s">
        <v>18707</v>
      </c>
      <c r="Q961" s="153" t="s">
        <v>18706</v>
      </c>
      <c r="R961" s="153" t="s">
        <v>18673</v>
      </c>
      <c r="S961" s="152">
        <v>0.14699999999999999</v>
      </c>
      <c r="T961" s="153" t="s">
        <v>18681</v>
      </c>
      <c r="U961" s="153" t="s">
        <v>18680</v>
      </c>
      <c r="V961" s="152">
        <v>2015</v>
      </c>
      <c r="W961" s="153" t="s">
        <v>18679</v>
      </c>
      <c r="AA961" s="153" t="s">
        <v>18678</v>
      </c>
      <c r="AB961" s="153" t="s">
        <v>18677</v>
      </c>
      <c r="AC961" s="153" t="s">
        <v>18676</v>
      </c>
      <c r="AD961" s="153" t="s">
        <v>18675</v>
      </c>
      <c r="AE961" s="153" t="s">
        <v>18674</v>
      </c>
      <c r="AF961" s="153" t="s">
        <v>18673</v>
      </c>
      <c r="AG961" s="152">
        <v>1E-3</v>
      </c>
      <c r="AH961" s="153" t="s">
        <v>12212</v>
      </c>
      <c r="AI961" s="152">
        <v>2015</v>
      </c>
      <c r="AJ961" s="151">
        <v>35947</v>
      </c>
      <c r="AK961" s="147"/>
      <c r="AL961" s="148">
        <f t="shared" si="14"/>
        <v>19.761643835616439</v>
      </c>
    </row>
    <row r="962" spans="1:38" x14ac:dyDescent="0.25">
      <c r="A962" s="152">
        <v>726714</v>
      </c>
      <c r="B962" s="152">
        <v>186358</v>
      </c>
      <c r="C962" s="152">
        <v>153608</v>
      </c>
      <c r="D962" s="152">
        <v>51850</v>
      </c>
      <c r="E962" s="153" t="s">
        <v>19326</v>
      </c>
      <c r="F962" s="153" t="s">
        <v>19325</v>
      </c>
      <c r="G962" s="152">
        <v>32</v>
      </c>
      <c r="H962" s="153" t="s">
        <v>18687</v>
      </c>
      <c r="I962" s="154" t="s">
        <v>18695</v>
      </c>
      <c r="J962" s="153" t="s">
        <v>19633</v>
      </c>
      <c r="K962" s="152">
        <v>1</v>
      </c>
      <c r="L962" s="153" t="s">
        <v>18694</v>
      </c>
      <c r="M962" s="153" t="s">
        <v>509</v>
      </c>
      <c r="N962" s="153" t="s">
        <v>509</v>
      </c>
      <c r="O962" s="152">
        <v>1.5E-3</v>
      </c>
      <c r="P962" s="153" t="s">
        <v>18707</v>
      </c>
      <c r="Q962" s="153" t="s">
        <v>18706</v>
      </c>
      <c r="R962" s="153" t="s">
        <v>18673</v>
      </c>
      <c r="S962" s="152">
        <v>0.14499999999999999</v>
      </c>
      <c r="T962" s="153" t="s">
        <v>18681</v>
      </c>
      <c r="U962" s="153" t="s">
        <v>18680</v>
      </c>
      <c r="V962" s="152">
        <v>2015</v>
      </c>
      <c r="W962" s="153" t="s">
        <v>18679</v>
      </c>
      <c r="AA962" s="153" t="s">
        <v>18678</v>
      </c>
      <c r="AB962" s="153" t="s">
        <v>18677</v>
      </c>
      <c r="AC962" s="153" t="s">
        <v>18676</v>
      </c>
      <c r="AD962" s="153" t="s">
        <v>18675</v>
      </c>
      <c r="AE962" s="153" t="s">
        <v>18674</v>
      </c>
      <c r="AF962" s="153" t="s">
        <v>18673</v>
      </c>
      <c r="AG962" s="152">
        <v>1E-3</v>
      </c>
      <c r="AH962" s="153" t="s">
        <v>12212</v>
      </c>
      <c r="AI962" s="152">
        <v>2015</v>
      </c>
      <c r="AJ962" s="151">
        <v>38139</v>
      </c>
      <c r="AK962" s="147"/>
      <c r="AL962" s="148">
        <f t="shared" si="14"/>
        <v>13.756164383561643</v>
      </c>
    </row>
    <row r="963" spans="1:38" x14ac:dyDescent="0.25">
      <c r="A963" s="152">
        <v>726710</v>
      </c>
      <c r="B963" s="152">
        <v>186359</v>
      </c>
      <c r="C963" s="152">
        <v>153609</v>
      </c>
      <c r="D963" s="152">
        <v>51850</v>
      </c>
      <c r="E963" s="153" t="s">
        <v>19326</v>
      </c>
      <c r="F963" s="153" t="s">
        <v>19325</v>
      </c>
      <c r="G963" s="152">
        <v>33</v>
      </c>
      <c r="H963" s="153" t="s">
        <v>18687</v>
      </c>
      <c r="I963" s="154" t="s">
        <v>18695</v>
      </c>
      <c r="J963" s="153" t="s">
        <v>19580</v>
      </c>
      <c r="K963" s="152">
        <v>1</v>
      </c>
      <c r="L963" s="153" t="s">
        <v>18694</v>
      </c>
      <c r="M963" s="153" t="s">
        <v>509</v>
      </c>
      <c r="N963" s="153" t="s">
        <v>509</v>
      </c>
      <c r="O963" s="152">
        <v>1.5E-3</v>
      </c>
      <c r="P963" s="153" t="s">
        <v>18707</v>
      </c>
      <c r="Q963" s="153" t="s">
        <v>18706</v>
      </c>
      <c r="R963" s="153" t="s">
        <v>18673</v>
      </c>
      <c r="S963" s="152">
        <v>0.128</v>
      </c>
      <c r="T963" s="153" t="s">
        <v>18681</v>
      </c>
      <c r="U963" s="153" t="s">
        <v>18680</v>
      </c>
      <c r="V963" s="152">
        <v>2015</v>
      </c>
      <c r="W963" s="153" t="s">
        <v>18679</v>
      </c>
      <c r="AA963" s="153" t="s">
        <v>18678</v>
      </c>
      <c r="AB963" s="153" t="s">
        <v>18677</v>
      </c>
      <c r="AC963" s="153" t="s">
        <v>18676</v>
      </c>
      <c r="AD963" s="153" t="s">
        <v>18675</v>
      </c>
      <c r="AE963" s="153" t="s">
        <v>18674</v>
      </c>
      <c r="AF963" s="153" t="s">
        <v>18673</v>
      </c>
      <c r="AG963" s="152">
        <v>8.9999999999999998E-4</v>
      </c>
      <c r="AH963" s="153" t="s">
        <v>12212</v>
      </c>
      <c r="AI963" s="152">
        <v>2015</v>
      </c>
      <c r="AJ963" s="151">
        <v>38869</v>
      </c>
      <c r="AK963" s="147"/>
      <c r="AL963" s="148">
        <f t="shared" ref="AL963:AL1026" si="15">($AO$3-AJ963)/365</f>
        <v>11.756164383561643</v>
      </c>
    </row>
    <row r="964" spans="1:38" x14ac:dyDescent="0.25">
      <c r="A964" s="152">
        <v>726797</v>
      </c>
      <c r="B964" s="152">
        <v>186332</v>
      </c>
      <c r="C964" s="152">
        <v>153587</v>
      </c>
      <c r="D964" s="152">
        <v>51850</v>
      </c>
      <c r="E964" s="153" t="s">
        <v>19326</v>
      </c>
      <c r="F964" s="153" t="s">
        <v>19325</v>
      </c>
      <c r="G964" s="152">
        <v>11</v>
      </c>
      <c r="H964" s="153" t="s">
        <v>18687</v>
      </c>
      <c r="I964" s="154" t="s">
        <v>18695</v>
      </c>
      <c r="J964" s="153" t="s">
        <v>19468</v>
      </c>
      <c r="K964" s="152">
        <v>1</v>
      </c>
      <c r="L964" s="153" t="s">
        <v>18694</v>
      </c>
      <c r="M964" s="153" t="s">
        <v>509</v>
      </c>
      <c r="N964" s="153" t="s">
        <v>509</v>
      </c>
      <c r="O964" s="152">
        <v>1.5E-3</v>
      </c>
      <c r="P964" s="153" t="s">
        <v>18707</v>
      </c>
      <c r="Q964" s="153" t="s">
        <v>18706</v>
      </c>
      <c r="R964" s="153" t="s">
        <v>18673</v>
      </c>
      <c r="S964" s="152">
        <v>0.10299999999999999</v>
      </c>
      <c r="T964" s="153" t="s">
        <v>18681</v>
      </c>
      <c r="U964" s="153" t="s">
        <v>18680</v>
      </c>
      <c r="V964" s="152">
        <v>2015</v>
      </c>
      <c r="W964" s="153" t="s">
        <v>18679</v>
      </c>
      <c r="AA964" s="153" t="s">
        <v>18678</v>
      </c>
      <c r="AB964" s="153" t="s">
        <v>18677</v>
      </c>
      <c r="AC964" s="153" t="s">
        <v>18676</v>
      </c>
      <c r="AD964" s="153" t="s">
        <v>18675</v>
      </c>
      <c r="AE964" s="153" t="s">
        <v>18674</v>
      </c>
      <c r="AF964" s="153" t="s">
        <v>18673</v>
      </c>
      <c r="AG964" s="152">
        <v>6.9999999999999999E-4</v>
      </c>
      <c r="AH964" s="153" t="s">
        <v>12212</v>
      </c>
      <c r="AI964" s="152">
        <v>2015</v>
      </c>
      <c r="AJ964" s="151">
        <v>36312</v>
      </c>
      <c r="AK964" s="147"/>
      <c r="AL964" s="148">
        <f t="shared" si="15"/>
        <v>18.761643835616439</v>
      </c>
    </row>
    <row r="965" spans="1:38" x14ac:dyDescent="0.25">
      <c r="A965" s="152">
        <v>726629</v>
      </c>
      <c r="B965" s="152">
        <v>195649</v>
      </c>
      <c r="C965" s="152">
        <v>160800</v>
      </c>
      <c r="D965" s="152">
        <v>51850</v>
      </c>
      <c r="E965" s="153" t="s">
        <v>19326</v>
      </c>
      <c r="F965" s="153" t="s">
        <v>19325</v>
      </c>
      <c r="G965" s="152">
        <v>68</v>
      </c>
      <c r="H965" s="153" t="s">
        <v>18687</v>
      </c>
      <c r="I965" s="154" t="s">
        <v>18695</v>
      </c>
      <c r="J965" s="153" t="s">
        <v>19379</v>
      </c>
      <c r="K965" s="152">
        <v>1</v>
      </c>
      <c r="L965" s="153" t="s">
        <v>18694</v>
      </c>
      <c r="M965" s="153" t="s">
        <v>509</v>
      </c>
      <c r="N965" s="153" t="s">
        <v>509</v>
      </c>
      <c r="O965" s="152">
        <v>1.5E-3</v>
      </c>
      <c r="P965" s="153" t="s">
        <v>18707</v>
      </c>
      <c r="Q965" s="153" t="s">
        <v>18706</v>
      </c>
      <c r="R965" s="153" t="s">
        <v>18673</v>
      </c>
      <c r="S965" s="152">
        <v>8.7999999999999995E-2</v>
      </c>
      <c r="T965" s="153" t="s">
        <v>18681</v>
      </c>
      <c r="U965" s="153" t="s">
        <v>18680</v>
      </c>
      <c r="V965" s="152">
        <v>2015</v>
      </c>
      <c r="W965" s="153" t="s">
        <v>18679</v>
      </c>
      <c r="AA965" s="153" t="s">
        <v>18678</v>
      </c>
      <c r="AB965" s="153" t="s">
        <v>18677</v>
      </c>
      <c r="AC965" s="153" t="s">
        <v>18676</v>
      </c>
      <c r="AD965" s="153" t="s">
        <v>18675</v>
      </c>
      <c r="AE965" s="153" t="s">
        <v>18674</v>
      </c>
      <c r="AF965" s="153" t="s">
        <v>18673</v>
      </c>
      <c r="AG965" s="152">
        <v>5.9999999999999995E-4</v>
      </c>
      <c r="AH965" s="153" t="s">
        <v>12212</v>
      </c>
      <c r="AI965" s="152">
        <v>2015</v>
      </c>
      <c r="AJ965" s="151">
        <v>41621</v>
      </c>
      <c r="AK965" s="147"/>
      <c r="AL965" s="148">
        <f t="shared" si="15"/>
        <v>4.2164383561643834</v>
      </c>
    </row>
    <row r="966" spans="1:38" x14ac:dyDescent="0.25">
      <c r="A966" s="152">
        <v>726633</v>
      </c>
      <c r="B966" s="152">
        <v>193256</v>
      </c>
      <c r="C966" s="152">
        <v>158840</v>
      </c>
      <c r="D966" s="152">
        <v>51850</v>
      </c>
      <c r="E966" s="153" t="s">
        <v>19326</v>
      </c>
      <c r="F966" s="153" t="s">
        <v>19325</v>
      </c>
      <c r="G966" s="152">
        <v>67</v>
      </c>
      <c r="H966" s="153" t="s">
        <v>18687</v>
      </c>
      <c r="I966" s="154" t="s">
        <v>18695</v>
      </c>
      <c r="J966" s="153" t="s">
        <v>19378</v>
      </c>
      <c r="K966" s="152">
        <v>1</v>
      </c>
      <c r="L966" s="153" t="s">
        <v>18694</v>
      </c>
      <c r="M966" s="153" t="s">
        <v>509</v>
      </c>
      <c r="N966" s="153" t="s">
        <v>509</v>
      </c>
      <c r="O966" s="152">
        <v>1.5E-3</v>
      </c>
      <c r="P966" s="153" t="s">
        <v>18707</v>
      </c>
      <c r="Q966" s="153" t="s">
        <v>18706</v>
      </c>
      <c r="R966" s="153" t="s">
        <v>18673</v>
      </c>
      <c r="S966" s="152">
        <v>8.5000000000000006E-2</v>
      </c>
      <c r="T966" s="153" t="s">
        <v>18681</v>
      </c>
      <c r="U966" s="153" t="s">
        <v>18680</v>
      </c>
      <c r="V966" s="152">
        <v>2015</v>
      </c>
      <c r="W966" s="153" t="s">
        <v>18679</v>
      </c>
      <c r="AA966" s="153" t="s">
        <v>18678</v>
      </c>
      <c r="AB966" s="153" t="s">
        <v>18677</v>
      </c>
      <c r="AC966" s="153" t="s">
        <v>18676</v>
      </c>
      <c r="AD966" s="153" t="s">
        <v>18675</v>
      </c>
      <c r="AE966" s="153" t="s">
        <v>18674</v>
      </c>
      <c r="AF966" s="153" t="s">
        <v>18673</v>
      </c>
      <c r="AG966" s="152">
        <v>5.9999999999999995E-4</v>
      </c>
      <c r="AH966" s="153" t="s">
        <v>12212</v>
      </c>
      <c r="AI966" s="152">
        <v>2015</v>
      </c>
      <c r="AJ966" s="151">
        <v>35217</v>
      </c>
      <c r="AK966" s="147"/>
      <c r="AL966" s="148">
        <f t="shared" si="15"/>
        <v>21.761643835616439</v>
      </c>
    </row>
    <row r="967" spans="1:38" x14ac:dyDescent="0.25">
      <c r="A967" s="152">
        <v>726771</v>
      </c>
      <c r="B967" s="152">
        <v>186340</v>
      </c>
      <c r="C967" s="152">
        <v>153593</v>
      </c>
      <c r="D967" s="152">
        <v>51850</v>
      </c>
      <c r="E967" s="153" t="s">
        <v>19326</v>
      </c>
      <c r="F967" s="153" t="s">
        <v>19325</v>
      </c>
      <c r="G967" s="152">
        <v>17</v>
      </c>
      <c r="H967" s="153" t="s">
        <v>18687</v>
      </c>
      <c r="I967" s="154" t="s">
        <v>18695</v>
      </c>
      <c r="J967" s="153" t="s">
        <v>19324</v>
      </c>
      <c r="K967" s="152">
        <v>1</v>
      </c>
      <c r="L967" s="153" t="s">
        <v>18694</v>
      </c>
      <c r="M967" s="153" t="s">
        <v>509</v>
      </c>
      <c r="N967" s="153" t="s">
        <v>509</v>
      </c>
      <c r="O967" s="152">
        <v>1.5E-3</v>
      </c>
      <c r="P967" s="153" t="s">
        <v>18707</v>
      </c>
      <c r="Q967" s="153" t="s">
        <v>18706</v>
      </c>
      <c r="R967" s="153" t="s">
        <v>18673</v>
      </c>
      <c r="S967" s="152">
        <v>6.5000000000000002E-2</v>
      </c>
      <c r="T967" s="153" t="s">
        <v>18681</v>
      </c>
      <c r="U967" s="153" t="s">
        <v>18680</v>
      </c>
      <c r="V967" s="152">
        <v>2015</v>
      </c>
      <c r="W967" s="153" t="s">
        <v>18679</v>
      </c>
      <c r="AA967" s="153" t="s">
        <v>18678</v>
      </c>
      <c r="AB967" s="153" t="s">
        <v>18677</v>
      </c>
      <c r="AC967" s="153" t="s">
        <v>18676</v>
      </c>
      <c r="AD967" s="153" t="s">
        <v>18675</v>
      </c>
      <c r="AE967" s="153" t="s">
        <v>18674</v>
      </c>
      <c r="AF967" s="153" t="s">
        <v>18673</v>
      </c>
      <c r="AG967" s="152">
        <v>5.0000000000000001E-4</v>
      </c>
      <c r="AH967" s="153" t="s">
        <v>12212</v>
      </c>
      <c r="AI967" s="152">
        <v>2015</v>
      </c>
      <c r="AJ967" s="151">
        <v>35217</v>
      </c>
      <c r="AK967" s="147"/>
      <c r="AL967" s="148">
        <f t="shared" si="15"/>
        <v>21.761643835616439</v>
      </c>
    </row>
    <row r="968" spans="1:38" x14ac:dyDescent="0.25">
      <c r="A968" s="152">
        <v>756869</v>
      </c>
      <c r="B968" s="152">
        <v>189463</v>
      </c>
      <c r="C968" s="152">
        <v>156183</v>
      </c>
      <c r="D968" s="152">
        <v>50432</v>
      </c>
      <c r="E968" s="153" t="s">
        <v>18733</v>
      </c>
      <c r="F968" s="153" t="s">
        <v>18732</v>
      </c>
      <c r="G968" s="152">
        <v>17</v>
      </c>
      <c r="H968" s="153" t="s">
        <v>18687</v>
      </c>
      <c r="I968" s="154" t="s">
        <v>18695</v>
      </c>
      <c r="J968" s="153" t="s">
        <v>19114</v>
      </c>
      <c r="K968" s="152">
        <v>1</v>
      </c>
      <c r="L968" s="153" t="s">
        <v>509</v>
      </c>
      <c r="M968" s="153" t="s">
        <v>509</v>
      </c>
      <c r="N968" s="153" t="s">
        <v>509</v>
      </c>
      <c r="O968" s="152">
        <v>1.5E-3</v>
      </c>
      <c r="P968" s="153" t="s">
        <v>18693</v>
      </c>
      <c r="Q968" s="153" t="s">
        <v>18692</v>
      </c>
      <c r="R968" s="153" t="s">
        <v>18673</v>
      </c>
      <c r="S968" s="152">
        <v>1.2E-2</v>
      </c>
      <c r="T968" s="153" t="s">
        <v>18681</v>
      </c>
      <c r="U968" s="153" t="s">
        <v>18680</v>
      </c>
      <c r="V968" s="152">
        <v>2015</v>
      </c>
      <c r="W968" s="153" t="s">
        <v>18679</v>
      </c>
      <c r="AA968" s="153" t="s">
        <v>18731</v>
      </c>
      <c r="AB968" s="153" t="s">
        <v>18730</v>
      </c>
      <c r="AC968" s="153" t="s">
        <v>18676</v>
      </c>
      <c r="AD968" s="153" t="s">
        <v>18675</v>
      </c>
      <c r="AE968" s="153" t="s">
        <v>18674</v>
      </c>
      <c r="AF968" s="153" t="s">
        <v>18673</v>
      </c>
      <c r="AG968" s="152">
        <v>2.9999999999999997E-4</v>
      </c>
      <c r="AH968" s="153" t="s">
        <v>12212</v>
      </c>
      <c r="AI968" s="152">
        <v>2015</v>
      </c>
      <c r="AJ968" s="151">
        <v>36866</v>
      </c>
      <c r="AK968" s="147"/>
      <c r="AL968" s="148">
        <f t="shared" si="15"/>
        <v>17.243835616438357</v>
      </c>
    </row>
    <row r="969" spans="1:38" x14ac:dyDescent="0.25">
      <c r="A969" s="152">
        <v>728178</v>
      </c>
      <c r="B969" s="152">
        <v>189502</v>
      </c>
      <c r="C969" s="152">
        <v>156213</v>
      </c>
      <c r="D969" s="152">
        <v>334313</v>
      </c>
      <c r="E969" s="153" t="s">
        <v>19953</v>
      </c>
      <c r="F969" s="153" t="s">
        <v>19952</v>
      </c>
      <c r="G969" s="152">
        <v>20</v>
      </c>
      <c r="H969" s="153" t="s">
        <v>18687</v>
      </c>
      <c r="I969" s="154" t="s">
        <v>18695</v>
      </c>
      <c r="J969" s="153" t="s">
        <v>20699</v>
      </c>
      <c r="K969" s="152">
        <v>1</v>
      </c>
      <c r="L969" s="153" t="s">
        <v>509</v>
      </c>
      <c r="M969" s="153" t="s">
        <v>509</v>
      </c>
      <c r="N969" s="153" t="s">
        <v>509</v>
      </c>
      <c r="O969" s="152">
        <v>1.5E-3</v>
      </c>
      <c r="P969" s="153" t="s">
        <v>18693</v>
      </c>
      <c r="Q969" s="153" t="s">
        <v>18692</v>
      </c>
      <c r="R969" s="153" t="s">
        <v>18673</v>
      </c>
      <c r="S969" s="152">
        <v>0.25480000000000003</v>
      </c>
      <c r="T969" s="153" t="s">
        <v>18681</v>
      </c>
      <c r="U969" s="153" t="s">
        <v>18680</v>
      </c>
      <c r="V969" s="152">
        <v>2015</v>
      </c>
      <c r="W969" s="153" t="s">
        <v>18679</v>
      </c>
      <c r="AA969" s="153" t="s">
        <v>18731</v>
      </c>
      <c r="AB969" s="153" t="s">
        <v>18730</v>
      </c>
      <c r="AC969" s="153" t="s">
        <v>18676</v>
      </c>
      <c r="AD969" s="153" t="s">
        <v>18675</v>
      </c>
      <c r="AE969" s="153" t="s">
        <v>18674</v>
      </c>
      <c r="AF969" s="153" t="s">
        <v>18673</v>
      </c>
      <c r="AG969" s="152">
        <v>5.4000000000000003E-3</v>
      </c>
      <c r="AH969" s="153" t="s">
        <v>12212</v>
      </c>
      <c r="AI969" s="152">
        <v>2015</v>
      </c>
      <c r="AJ969" s="151">
        <v>32874</v>
      </c>
      <c r="AK969" s="147"/>
      <c r="AL969" s="148">
        <f t="shared" si="15"/>
        <v>28.18082191780822</v>
      </c>
    </row>
    <row r="970" spans="1:38" x14ac:dyDescent="0.25">
      <c r="A970" s="152">
        <v>728190</v>
      </c>
      <c r="B970" s="152">
        <v>189501</v>
      </c>
      <c r="C970" s="152">
        <v>156212</v>
      </c>
      <c r="D970" s="152">
        <v>334313</v>
      </c>
      <c r="E970" s="153" t="s">
        <v>19953</v>
      </c>
      <c r="F970" s="153" t="s">
        <v>19952</v>
      </c>
      <c r="G970" s="152">
        <v>19</v>
      </c>
      <c r="H970" s="153" t="s">
        <v>18687</v>
      </c>
      <c r="I970" s="154" t="s">
        <v>18695</v>
      </c>
      <c r="J970" s="153" t="s">
        <v>20420</v>
      </c>
      <c r="K970" s="152">
        <v>1</v>
      </c>
      <c r="L970" s="153" t="s">
        <v>509</v>
      </c>
      <c r="M970" s="153" t="s">
        <v>509</v>
      </c>
      <c r="N970" s="153" t="s">
        <v>509</v>
      </c>
      <c r="O970" s="152">
        <v>1.5E-3</v>
      </c>
      <c r="P970" s="153" t="s">
        <v>18693</v>
      </c>
      <c r="Q970" s="153" t="s">
        <v>18692</v>
      </c>
      <c r="R970" s="153" t="s">
        <v>18673</v>
      </c>
      <c r="S970" s="152">
        <v>0.156</v>
      </c>
      <c r="T970" s="153" t="s">
        <v>18681</v>
      </c>
      <c r="U970" s="153" t="s">
        <v>18680</v>
      </c>
      <c r="V970" s="152">
        <v>2015</v>
      </c>
      <c r="W970" s="153" t="s">
        <v>18679</v>
      </c>
      <c r="AA970" s="153" t="s">
        <v>18731</v>
      </c>
      <c r="AB970" s="153" t="s">
        <v>18730</v>
      </c>
      <c r="AC970" s="153" t="s">
        <v>18676</v>
      </c>
      <c r="AD970" s="153" t="s">
        <v>18675</v>
      </c>
      <c r="AE970" s="153" t="s">
        <v>18674</v>
      </c>
      <c r="AF970" s="153" t="s">
        <v>18673</v>
      </c>
      <c r="AG970" s="152">
        <v>3.3E-3</v>
      </c>
      <c r="AH970" s="153" t="s">
        <v>12212</v>
      </c>
      <c r="AI970" s="152">
        <v>2015</v>
      </c>
      <c r="AJ970" s="151">
        <v>39448</v>
      </c>
      <c r="AK970" s="147"/>
      <c r="AL970" s="148">
        <f t="shared" si="15"/>
        <v>10.169863013698631</v>
      </c>
    </row>
    <row r="971" spans="1:38" x14ac:dyDescent="0.25">
      <c r="A971" s="152">
        <v>736182</v>
      </c>
      <c r="B971" s="152">
        <v>164359</v>
      </c>
      <c r="C971" s="152">
        <v>141428</v>
      </c>
      <c r="D971" s="152">
        <v>318795</v>
      </c>
      <c r="E971" s="153" t="s">
        <v>20860</v>
      </c>
      <c r="F971" s="153" t="s">
        <v>20859</v>
      </c>
      <c r="G971" s="152">
        <v>1</v>
      </c>
      <c r="H971" s="153" t="s">
        <v>18687</v>
      </c>
      <c r="I971" s="154" t="s">
        <v>18695</v>
      </c>
      <c r="J971" s="153" t="s">
        <v>21270</v>
      </c>
      <c r="K971" s="152">
        <v>1</v>
      </c>
      <c r="L971" s="153" t="s">
        <v>20957</v>
      </c>
      <c r="M971" s="153" t="s">
        <v>509</v>
      </c>
      <c r="N971" s="153" t="s">
        <v>509</v>
      </c>
      <c r="O971" s="152">
        <v>6.9999999999999999E-4</v>
      </c>
      <c r="P971" s="153" t="s">
        <v>18707</v>
      </c>
      <c r="Q971" s="153" t="s">
        <v>18706</v>
      </c>
      <c r="R971" s="153" t="s">
        <v>18673</v>
      </c>
      <c r="S971" s="152">
        <v>2.4</v>
      </c>
      <c r="T971" s="153" t="s">
        <v>18681</v>
      </c>
      <c r="U971" s="153" t="s">
        <v>18680</v>
      </c>
      <c r="V971" s="152">
        <v>2015</v>
      </c>
      <c r="W971" s="153" t="s">
        <v>18679</v>
      </c>
      <c r="AA971" s="153" t="s">
        <v>18715</v>
      </c>
      <c r="AB971" s="153" t="s">
        <v>18714</v>
      </c>
      <c r="AC971" s="153" t="s">
        <v>18676</v>
      </c>
      <c r="AD971" s="153" t="s">
        <v>18675</v>
      </c>
      <c r="AE971" s="153" t="s">
        <v>18674</v>
      </c>
      <c r="AF971" s="153" t="s">
        <v>18673</v>
      </c>
      <c r="AG971" s="152">
        <v>1.6799999999999999E-2</v>
      </c>
      <c r="AH971" s="153" t="s">
        <v>12212</v>
      </c>
      <c r="AI971" s="152">
        <v>2015</v>
      </c>
      <c r="AJ971" s="151">
        <v>25324</v>
      </c>
      <c r="AK971" s="147"/>
      <c r="AL971" s="148">
        <f t="shared" si="15"/>
        <v>48.865753424657534</v>
      </c>
    </row>
    <row r="972" spans="1:38" x14ac:dyDescent="0.25">
      <c r="A972" s="152">
        <v>736179</v>
      </c>
      <c r="B972" s="152">
        <v>164360</v>
      </c>
      <c r="C972" s="152">
        <v>141429</v>
      </c>
      <c r="D972" s="152">
        <v>318795</v>
      </c>
      <c r="E972" s="153" t="s">
        <v>20860</v>
      </c>
      <c r="F972" s="153" t="s">
        <v>20859</v>
      </c>
      <c r="G972" s="152">
        <v>2</v>
      </c>
      <c r="H972" s="153" t="s">
        <v>18687</v>
      </c>
      <c r="I972" s="154" t="s">
        <v>18695</v>
      </c>
      <c r="J972" s="153" t="s">
        <v>20955</v>
      </c>
      <c r="K972" s="152">
        <v>1</v>
      </c>
      <c r="L972" s="153" t="s">
        <v>20954</v>
      </c>
      <c r="M972" s="153" t="s">
        <v>509</v>
      </c>
      <c r="N972" s="153" t="s">
        <v>509</v>
      </c>
      <c r="O972" s="152">
        <v>6.9999999999999999E-4</v>
      </c>
      <c r="P972" s="153" t="s">
        <v>18707</v>
      </c>
      <c r="Q972" s="153" t="s">
        <v>18706</v>
      </c>
      <c r="R972" s="153" t="s">
        <v>18673</v>
      </c>
      <c r="S972" s="152">
        <v>1.3</v>
      </c>
      <c r="T972" s="153" t="s">
        <v>18681</v>
      </c>
      <c r="U972" s="153" t="s">
        <v>18680</v>
      </c>
      <c r="V972" s="152">
        <v>2015</v>
      </c>
      <c r="W972" s="153" t="s">
        <v>18679</v>
      </c>
      <c r="AA972" s="153" t="s">
        <v>18715</v>
      </c>
      <c r="AB972" s="153" t="s">
        <v>18714</v>
      </c>
      <c r="AC972" s="153" t="s">
        <v>18676</v>
      </c>
      <c r="AD972" s="153" t="s">
        <v>18675</v>
      </c>
      <c r="AE972" s="153" t="s">
        <v>18674</v>
      </c>
      <c r="AF972" s="153" t="s">
        <v>18673</v>
      </c>
      <c r="AG972" s="152">
        <v>9.1000000000000004E-3</v>
      </c>
      <c r="AH972" s="153" t="s">
        <v>12212</v>
      </c>
      <c r="AI972" s="152">
        <v>2015</v>
      </c>
      <c r="AJ972" s="151">
        <v>25324</v>
      </c>
      <c r="AK972" s="147"/>
      <c r="AL972" s="148">
        <f t="shared" si="15"/>
        <v>48.865753424657534</v>
      </c>
    </row>
    <row r="973" spans="1:38" x14ac:dyDescent="0.25">
      <c r="A973" s="152">
        <v>736176</v>
      </c>
      <c r="B973" s="152">
        <v>164361</v>
      </c>
      <c r="C973" s="152">
        <v>141430</v>
      </c>
      <c r="D973" s="152">
        <v>318795</v>
      </c>
      <c r="E973" s="153" t="s">
        <v>20860</v>
      </c>
      <c r="F973" s="153" t="s">
        <v>20859</v>
      </c>
      <c r="G973" s="152">
        <v>3</v>
      </c>
      <c r="H973" s="153" t="s">
        <v>18687</v>
      </c>
      <c r="I973" s="154" t="s">
        <v>18695</v>
      </c>
      <c r="J973" s="153" t="s">
        <v>20858</v>
      </c>
      <c r="K973" s="152">
        <v>1</v>
      </c>
      <c r="L973" s="153" t="s">
        <v>20857</v>
      </c>
      <c r="M973" s="153" t="s">
        <v>509</v>
      </c>
      <c r="N973" s="153" t="s">
        <v>509</v>
      </c>
      <c r="O973" s="152">
        <v>6.9999999999999999E-4</v>
      </c>
      <c r="P973" s="153" t="s">
        <v>18707</v>
      </c>
      <c r="Q973" s="153" t="s">
        <v>18706</v>
      </c>
      <c r="R973" s="153" t="s">
        <v>18673</v>
      </c>
      <c r="S973" s="152">
        <v>1.1000000000000001</v>
      </c>
      <c r="T973" s="153" t="s">
        <v>18681</v>
      </c>
      <c r="U973" s="153" t="s">
        <v>18680</v>
      </c>
      <c r="V973" s="152">
        <v>2015</v>
      </c>
      <c r="W973" s="153" t="s">
        <v>18679</v>
      </c>
      <c r="AA973" s="153" t="s">
        <v>18715</v>
      </c>
      <c r="AB973" s="153" t="s">
        <v>18714</v>
      </c>
      <c r="AC973" s="153" t="s">
        <v>18676</v>
      </c>
      <c r="AD973" s="153" t="s">
        <v>18675</v>
      </c>
      <c r="AE973" s="153" t="s">
        <v>18674</v>
      </c>
      <c r="AF973" s="153" t="s">
        <v>18673</v>
      </c>
      <c r="AG973" s="152">
        <v>7.7000000000000002E-3</v>
      </c>
      <c r="AH973" s="153" t="s">
        <v>12212</v>
      </c>
      <c r="AI973" s="152">
        <v>2015</v>
      </c>
      <c r="AJ973" s="151">
        <v>25324</v>
      </c>
      <c r="AK973" s="147"/>
      <c r="AL973" s="148">
        <f t="shared" si="15"/>
        <v>48.865753424657534</v>
      </c>
    </row>
    <row r="974" spans="1:38" x14ac:dyDescent="0.25">
      <c r="A974" s="152">
        <v>735365</v>
      </c>
      <c r="B974" s="152">
        <v>167676</v>
      </c>
      <c r="C974" s="152">
        <v>143348</v>
      </c>
      <c r="D974" s="152">
        <v>317187</v>
      </c>
      <c r="E974" s="153" t="s">
        <v>20960</v>
      </c>
      <c r="F974" s="153" t="s">
        <v>20959</v>
      </c>
      <c r="G974" s="152">
        <v>2</v>
      </c>
      <c r="H974" s="153" t="s">
        <v>18687</v>
      </c>
      <c r="I974" s="154" t="s">
        <v>18695</v>
      </c>
      <c r="J974" s="153" t="s">
        <v>21361</v>
      </c>
      <c r="K974" s="152">
        <v>1</v>
      </c>
      <c r="L974" s="153" t="s">
        <v>20954</v>
      </c>
      <c r="M974" s="153" t="s">
        <v>509</v>
      </c>
      <c r="N974" s="153" t="s">
        <v>509</v>
      </c>
      <c r="O974" s="152">
        <v>6.9999999999999999E-4</v>
      </c>
      <c r="P974" s="153" t="s">
        <v>18707</v>
      </c>
      <c r="Q974" s="153" t="s">
        <v>18706</v>
      </c>
      <c r="R974" s="153" t="s">
        <v>18673</v>
      </c>
      <c r="S974" s="152">
        <v>2.9</v>
      </c>
      <c r="T974" s="153" t="s">
        <v>18681</v>
      </c>
      <c r="U974" s="153" t="s">
        <v>18680</v>
      </c>
      <c r="V974" s="152">
        <v>2015</v>
      </c>
      <c r="W974" s="153" t="s">
        <v>18679</v>
      </c>
      <c r="AA974" s="153" t="s">
        <v>18715</v>
      </c>
      <c r="AB974" s="153" t="s">
        <v>18714</v>
      </c>
      <c r="AC974" s="153" t="s">
        <v>18676</v>
      </c>
      <c r="AD974" s="153" t="s">
        <v>18675</v>
      </c>
      <c r="AE974" s="153" t="s">
        <v>18674</v>
      </c>
      <c r="AF974" s="153" t="s">
        <v>18673</v>
      </c>
      <c r="AG974" s="152">
        <v>2.0299999999999999E-2</v>
      </c>
      <c r="AH974" s="153" t="s">
        <v>12212</v>
      </c>
      <c r="AI974" s="152">
        <v>2015</v>
      </c>
      <c r="AJ974" s="151">
        <v>27395</v>
      </c>
      <c r="AK974" s="147"/>
      <c r="AL974" s="148">
        <f t="shared" si="15"/>
        <v>43.19178082191781</v>
      </c>
    </row>
    <row r="975" spans="1:38" x14ac:dyDescent="0.25">
      <c r="A975" s="152">
        <v>735368</v>
      </c>
      <c r="B975" s="152">
        <v>167675</v>
      </c>
      <c r="C975" s="152">
        <v>143347</v>
      </c>
      <c r="D975" s="152">
        <v>317187</v>
      </c>
      <c r="E975" s="153" t="s">
        <v>20960</v>
      </c>
      <c r="F975" s="153" t="s">
        <v>20959</v>
      </c>
      <c r="G975" s="152">
        <v>1</v>
      </c>
      <c r="H975" s="153" t="s">
        <v>18687</v>
      </c>
      <c r="I975" s="154" t="s">
        <v>18695</v>
      </c>
      <c r="J975" s="153" t="s">
        <v>20958</v>
      </c>
      <c r="K975" s="152">
        <v>1</v>
      </c>
      <c r="L975" s="153" t="s">
        <v>20957</v>
      </c>
      <c r="M975" s="153" t="s">
        <v>509</v>
      </c>
      <c r="N975" s="153" t="s">
        <v>509</v>
      </c>
      <c r="O975" s="152">
        <v>6.9999999999999999E-4</v>
      </c>
      <c r="P975" s="153" t="s">
        <v>18707</v>
      </c>
      <c r="Q975" s="153" t="s">
        <v>18706</v>
      </c>
      <c r="R975" s="153" t="s">
        <v>18673</v>
      </c>
      <c r="S975" s="152">
        <v>1.3</v>
      </c>
      <c r="T975" s="153" t="s">
        <v>18681</v>
      </c>
      <c r="U975" s="153" t="s">
        <v>18680</v>
      </c>
      <c r="V975" s="152">
        <v>2015</v>
      </c>
      <c r="W975" s="153" t="s">
        <v>18679</v>
      </c>
      <c r="AA975" s="153" t="s">
        <v>18715</v>
      </c>
      <c r="AB975" s="153" t="s">
        <v>18714</v>
      </c>
      <c r="AC975" s="153" t="s">
        <v>18676</v>
      </c>
      <c r="AD975" s="153" t="s">
        <v>18675</v>
      </c>
      <c r="AE975" s="153" t="s">
        <v>18674</v>
      </c>
      <c r="AF975" s="153" t="s">
        <v>18673</v>
      </c>
      <c r="AG975" s="152">
        <v>9.1000000000000004E-3</v>
      </c>
      <c r="AH975" s="153" t="s">
        <v>12212</v>
      </c>
      <c r="AI975" s="152">
        <v>2015</v>
      </c>
      <c r="AJ975" s="151">
        <v>27395</v>
      </c>
      <c r="AK975" s="147"/>
      <c r="AL975" s="148">
        <f t="shared" si="15"/>
        <v>43.19178082191781</v>
      </c>
    </row>
    <row r="976" spans="1:38" x14ac:dyDescent="0.25">
      <c r="A976" s="152">
        <v>714765</v>
      </c>
      <c r="B976" s="152">
        <v>195996</v>
      </c>
      <c r="C976" s="152">
        <v>161100</v>
      </c>
      <c r="D976" s="152">
        <v>383808</v>
      </c>
      <c r="E976" s="153" t="s">
        <v>19969</v>
      </c>
      <c r="F976" s="153" t="s">
        <v>19968</v>
      </c>
      <c r="G976" s="152">
        <v>20</v>
      </c>
      <c r="H976" s="153" t="s">
        <v>18687</v>
      </c>
      <c r="I976" s="154" t="s">
        <v>18695</v>
      </c>
      <c r="J976" s="153" t="s">
        <v>20783</v>
      </c>
      <c r="K976" s="152">
        <v>1</v>
      </c>
      <c r="L976" s="153" t="s">
        <v>19966</v>
      </c>
      <c r="M976" s="153" t="s">
        <v>509</v>
      </c>
      <c r="N976" s="153" t="s">
        <v>509</v>
      </c>
      <c r="O976" s="152">
        <v>1.5E-3</v>
      </c>
      <c r="P976" s="153" t="s">
        <v>18745</v>
      </c>
      <c r="Q976" s="153" t="s">
        <v>18744</v>
      </c>
      <c r="R976" s="153" t="s">
        <v>18673</v>
      </c>
      <c r="S976" s="152">
        <v>0.30199999999999999</v>
      </c>
      <c r="T976" s="153" t="s">
        <v>18681</v>
      </c>
      <c r="U976" s="153" t="s">
        <v>18680</v>
      </c>
      <c r="V976" s="152">
        <v>2014</v>
      </c>
      <c r="W976" s="153" t="s">
        <v>18679</v>
      </c>
      <c r="AA976" s="153" t="s">
        <v>18854</v>
      </c>
      <c r="AB976" s="153" t="s">
        <v>18853</v>
      </c>
      <c r="AC976" s="153" t="s">
        <v>18676</v>
      </c>
      <c r="AD976" s="153" t="s">
        <v>18675</v>
      </c>
      <c r="AE976" s="153" t="s">
        <v>18674</v>
      </c>
      <c r="AF976" s="153" t="s">
        <v>18673</v>
      </c>
      <c r="AG976" s="152">
        <v>6.4000000000000003E-3</v>
      </c>
      <c r="AH976" s="153" t="s">
        <v>12212</v>
      </c>
      <c r="AI976" s="152">
        <v>2014</v>
      </c>
      <c r="AJ976" s="151">
        <v>41541</v>
      </c>
      <c r="AK976" s="147"/>
      <c r="AL976" s="148">
        <f t="shared" si="15"/>
        <v>4.4356164383561643</v>
      </c>
    </row>
    <row r="977" spans="1:38" x14ac:dyDescent="0.25">
      <c r="A977" s="152">
        <v>714755</v>
      </c>
      <c r="B977" s="152">
        <v>186708</v>
      </c>
      <c r="C977" s="152">
        <v>153893</v>
      </c>
      <c r="D977" s="152">
        <v>383808</v>
      </c>
      <c r="E977" s="153" t="s">
        <v>19969</v>
      </c>
      <c r="F977" s="153" t="s">
        <v>19968</v>
      </c>
      <c r="G977" s="152">
        <v>11</v>
      </c>
      <c r="H977" s="153" t="s">
        <v>18687</v>
      </c>
      <c r="I977" s="154" t="s">
        <v>18695</v>
      </c>
      <c r="J977" s="153" t="s">
        <v>20646</v>
      </c>
      <c r="K977" s="152">
        <v>1</v>
      </c>
      <c r="L977" s="153" t="s">
        <v>509</v>
      </c>
      <c r="M977" s="153" t="s">
        <v>509</v>
      </c>
      <c r="N977" s="153" t="s">
        <v>509</v>
      </c>
      <c r="O977" s="152">
        <v>1.5E-3</v>
      </c>
      <c r="P977" s="153" t="s">
        <v>18745</v>
      </c>
      <c r="Q977" s="153" t="s">
        <v>18744</v>
      </c>
      <c r="R977" s="153" t="s">
        <v>18673</v>
      </c>
      <c r="S977" s="152">
        <v>0.23599999999999999</v>
      </c>
      <c r="T977" s="153" t="s">
        <v>18681</v>
      </c>
      <c r="U977" s="153" t="s">
        <v>18680</v>
      </c>
      <c r="V977" s="152">
        <v>2014</v>
      </c>
      <c r="W977" s="153" t="s">
        <v>18679</v>
      </c>
      <c r="AA977" s="153" t="s">
        <v>18854</v>
      </c>
      <c r="AB977" s="153" t="s">
        <v>18853</v>
      </c>
      <c r="AC977" s="153" t="s">
        <v>18676</v>
      </c>
      <c r="AD977" s="153" t="s">
        <v>18675</v>
      </c>
      <c r="AE977" s="153" t="s">
        <v>18674</v>
      </c>
      <c r="AF977" s="153" t="s">
        <v>18673</v>
      </c>
      <c r="AG977" s="152">
        <v>5.0000000000000001E-3</v>
      </c>
      <c r="AH977" s="153" t="s">
        <v>12212</v>
      </c>
      <c r="AI977" s="152">
        <v>2014</v>
      </c>
      <c r="AJ977" s="151">
        <v>38787</v>
      </c>
      <c r="AK977" s="147"/>
      <c r="AL977" s="148">
        <f t="shared" si="15"/>
        <v>11.980821917808219</v>
      </c>
    </row>
    <row r="978" spans="1:38" x14ac:dyDescent="0.25">
      <c r="A978" s="152">
        <v>714773</v>
      </c>
      <c r="B978" s="152">
        <v>195998</v>
      </c>
      <c r="C978" s="152">
        <v>161102</v>
      </c>
      <c r="D978" s="152">
        <v>383808</v>
      </c>
      <c r="E978" s="153" t="s">
        <v>19969</v>
      </c>
      <c r="F978" s="153" t="s">
        <v>19968</v>
      </c>
      <c r="G978" s="152">
        <v>22</v>
      </c>
      <c r="H978" s="153" t="s">
        <v>18687</v>
      </c>
      <c r="I978" s="154" t="s">
        <v>18695</v>
      </c>
      <c r="J978" s="153" t="s">
        <v>20454</v>
      </c>
      <c r="K978" s="152">
        <v>1</v>
      </c>
      <c r="L978" s="153" t="s">
        <v>19966</v>
      </c>
      <c r="M978" s="153" t="s">
        <v>509</v>
      </c>
      <c r="N978" s="153" t="s">
        <v>509</v>
      </c>
      <c r="O978" s="152">
        <v>1.5E-3</v>
      </c>
      <c r="P978" s="153" t="s">
        <v>18745</v>
      </c>
      <c r="Q978" s="153" t="s">
        <v>18744</v>
      </c>
      <c r="R978" s="153" t="s">
        <v>18673</v>
      </c>
      <c r="S978" s="152">
        <v>0.16800000000000001</v>
      </c>
      <c r="T978" s="153" t="s">
        <v>18681</v>
      </c>
      <c r="U978" s="153" t="s">
        <v>18680</v>
      </c>
      <c r="V978" s="152">
        <v>2014</v>
      </c>
      <c r="W978" s="153" t="s">
        <v>18679</v>
      </c>
      <c r="AA978" s="153" t="s">
        <v>18854</v>
      </c>
      <c r="AB978" s="153" t="s">
        <v>18853</v>
      </c>
      <c r="AC978" s="153" t="s">
        <v>18676</v>
      </c>
      <c r="AD978" s="153" t="s">
        <v>18675</v>
      </c>
      <c r="AE978" s="153" t="s">
        <v>18674</v>
      </c>
      <c r="AF978" s="153" t="s">
        <v>18673</v>
      </c>
      <c r="AG978" s="152">
        <v>3.5999999999999999E-3</v>
      </c>
      <c r="AH978" s="153" t="s">
        <v>12212</v>
      </c>
      <c r="AI978" s="152">
        <v>2014</v>
      </c>
      <c r="AJ978" s="151">
        <v>41031</v>
      </c>
      <c r="AK978" s="147"/>
      <c r="AL978" s="148">
        <f t="shared" si="15"/>
        <v>5.8328767123287673</v>
      </c>
    </row>
    <row r="979" spans="1:38" x14ac:dyDescent="0.25">
      <c r="A979" s="152">
        <v>714722</v>
      </c>
      <c r="B979" s="152">
        <v>161905</v>
      </c>
      <c r="C979" s="152">
        <v>135765</v>
      </c>
      <c r="D979" s="152">
        <v>383808</v>
      </c>
      <c r="E979" s="153" t="s">
        <v>19969</v>
      </c>
      <c r="F979" s="153" t="s">
        <v>19968</v>
      </c>
      <c r="G979" s="152">
        <v>5</v>
      </c>
      <c r="H979" s="153" t="s">
        <v>18687</v>
      </c>
      <c r="I979" s="154" t="s">
        <v>18695</v>
      </c>
      <c r="J979" s="153" t="s">
        <v>20442</v>
      </c>
      <c r="K979" s="152">
        <v>1</v>
      </c>
      <c r="L979" s="153" t="s">
        <v>20441</v>
      </c>
      <c r="M979" s="153" t="s">
        <v>509</v>
      </c>
      <c r="N979" s="153" t="s">
        <v>509</v>
      </c>
      <c r="O979" s="152">
        <v>1.5E-3</v>
      </c>
      <c r="P979" s="153" t="s">
        <v>18745</v>
      </c>
      <c r="Q979" s="153" t="s">
        <v>18744</v>
      </c>
      <c r="R979" s="153" t="s">
        <v>18673</v>
      </c>
      <c r="S979" s="152">
        <v>0.16500000000000001</v>
      </c>
      <c r="T979" s="153" t="s">
        <v>18681</v>
      </c>
      <c r="U979" s="153" t="s">
        <v>18680</v>
      </c>
      <c r="V979" s="152">
        <v>2014</v>
      </c>
      <c r="W979" s="153" t="s">
        <v>18679</v>
      </c>
      <c r="AA979" s="153" t="s">
        <v>18854</v>
      </c>
      <c r="AB979" s="153" t="s">
        <v>18853</v>
      </c>
      <c r="AC979" s="153" t="s">
        <v>18676</v>
      </c>
      <c r="AD979" s="153" t="s">
        <v>18675</v>
      </c>
      <c r="AE979" s="153" t="s">
        <v>18674</v>
      </c>
      <c r="AF979" s="153" t="s">
        <v>18673</v>
      </c>
      <c r="AG979" s="152">
        <v>3.5000000000000001E-3</v>
      </c>
      <c r="AH979" s="153" t="s">
        <v>12212</v>
      </c>
      <c r="AI979" s="152">
        <v>2014</v>
      </c>
      <c r="AJ979" s="151">
        <v>34700</v>
      </c>
      <c r="AK979" s="147"/>
      <c r="AL979" s="148">
        <f t="shared" si="15"/>
        <v>23.17808219178082</v>
      </c>
    </row>
    <row r="980" spans="1:38" x14ac:dyDescent="0.25">
      <c r="A980" s="152">
        <v>714769</v>
      </c>
      <c r="B980" s="152">
        <v>195997</v>
      </c>
      <c r="C980" s="152">
        <v>161101</v>
      </c>
      <c r="D980" s="152">
        <v>383808</v>
      </c>
      <c r="E980" s="153" t="s">
        <v>19969</v>
      </c>
      <c r="F980" s="153" t="s">
        <v>19968</v>
      </c>
      <c r="G980" s="152">
        <v>21</v>
      </c>
      <c r="H980" s="153" t="s">
        <v>18687</v>
      </c>
      <c r="I980" s="154" t="s">
        <v>18695</v>
      </c>
      <c r="J980" s="153" t="s">
        <v>19967</v>
      </c>
      <c r="K980" s="152">
        <v>1</v>
      </c>
      <c r="L980" s="153" t="s">
        <v>19966</v>
      </c>
      <c r="M980" s="153" t="s">
        <v>509</v>
      </c>
      <c r="N980" s="153" t="s">
        <v>509</v>
      </c>
      <c r="O980" s="152">
        <v>1.5E-3</v>
      </c>
      <c r="P980" s="153" t="s">
        <v>18745</v>
      </c>
      <c r="Q980" s="153" t="s">
        <v>18744</v>
      </c>
      <c r="R980" s="153" t="s">
        <v>18673</v>
      </c>
      <c r="S980" s="152">
        <v>7.4999999999999997E-2</v>
      </c>
      <c r="T980" s="153" t="s">
        <v>18681</v>
      </c>
      <c r="U980" s="153" t="s">
        <v>18680</v>
      </c>
      <c r="V980" s="152">
        <v>2014</v>
      </c>
      <c r="W980" s="153" t="s">
        <v>18679</v>
      </c>
      <c r="AA980" s="153" t="s">
        <v>18854</v>
      </c>
      <c r="AB980" s="153" t="s">
        <v>18853</v>
      </c>
      <c r="AC980" s="153" t="s">
        <v>18676</v>
      </c>
      <c r="AD980" s="153" t="s">
        <v>18675</v>
      </c>
      <c r="AE980" s="153" t="s">
        <v>18674</v>
      </c>
      <c r="AF980" s="153" t="s">
        <v>18673</v>
      </c>
      <c r="AG980" s="152">
        <v>1.6000000000000001E-3</v>
      </c>
      <c r="AH980" s="153" t="s">
        <v>12212</v>
      </c>
      <c r="AI980" s="152">
        <v>2014</v>
      </c>
      <c r="AJ980" s="151">
        <v>41107</v>
      </c>
      <c r="AK980" s="147"/>
      <c r="AL980" s="148">
        <f t="shared" si="15"/>
        <v>5.624657534246575</v>
      </c>
    </row>
    <row r="981" spans="1:38" x14ac:dyDescent="0.25">
      <c r="A981" s="152">
        <v>746511</v>
      </c>
      <c r="B981" s="152">
        <v>194112</v>
      </c>
      <c r="C981" s="152">
        <v>159475</v>
      </c>
      <c r="D981" s="152">
        <v>540834</v>
      </c>
      <c r="E981" s="153" t="s">
        <v>19275</v>
      </c>
      <c r="F981" s="153" t="s">
        <v>19274</v>
      </c>
      <c r="G981" s="152">
        <v>7</v>
      </c>
      <c r="H981" s="153" t="s">
        <v>18687</v>
      </c>
      <c r="I981" s="154" t="s">
        <v>18695</v>
      </c>
      <c r="J981" s="153" t="s">
        <v>19273</v>
      </c>
      <c r="K981" s="152">
        <v>1</v>
      </c>
      <c r="L981" s="153" t="s">
        <v>19272</v>
      </c>
      <c r="M981" s="153" t="s">
        <v>509</v>
      </c>
      <c r="N981" s="153" t="s">
        <v>509</v>
      </c>
      <c r="O981" s="152">
        <v>1.5E-3</v>
      </c>
      <c r="P981" s="153" t="s">
        <v>18707</v>
      </c>
      <c r="Q981" s="153" t="s">
        <v>18706</v>
      </c>
      <c r="R981" s="153" t="s">
        <v>18673</v>
      </c>
      <c r="S981" s="152">
        <v>5.8400000000000001E-2</v>
      </c>
      <c r="T981" s="153" t="s">
        <v>18681</v>
      </c>
      <c r="U981" s="153" t="s">
        <v>18680</v>
      </c>
      <c r="V981" s="152">
        <v>2015</v>
      </c>
      <c r="W981" s="153" t="s">
        <v>18679</v>
      </c>
      <c r="AA981" s="153" t="s">
        <v>18731</v>
      </c>
      <c r="AB981" s="153" t="s">
        <v>18730</v>
      </c>
      <c r="AC981" s="153" t="s">
        <v>18676</v>
      </c>
      <c r="AD981" s="153" t="s">
        <v>18675</v>
      </c>
      <c r="AE981" s="153" t="s">
        <v>18674</v>
      </c>
      <c r="AF981" s="153" t="s">
        <v>18673</v>
      </c>
      <c r="AG981" s="152">
        <v>4.0000000000000002E-4</v>
      </c>
      <c r="AH981" s="153" t="s">
        <v>12212</v>
      </c>
      <c r="AI981" s="152">
        <v>2015</v>
      </c>
      <c r="AJ981" s="151">
        <v>37589</v>
      </c>
      <c r="AK981" s="147"/>
      <c r="AL981" s="148">
        <f t="shared" si="15"/>
        <v>15.263013698630138</v>
      </c>
    </row>
    <row r="982" spans="1:38" x14ac:dyDescent="0.25">
      <c r="A982" s="152">
        <v>692209</v>
      </c>
      <c r="B982" s="152">
        <v>195522</v>
      </c>
      <c r="C982" s="152">
        <v>160706</v>
      </c>
      <c r="D982" s="152">
        <v>569954</v>
      </c>
      <c r="E982" s="153" t="s">
        <v>21103</v>
      </c>
      <c r="F982" s="153" t="s">
        <v>21102</v>
      </c>
      <c r="G982" s="152">
        <v>1</v>
      </c>
      <c r="H982" s="153" t="s">
        <v>18687</v>
      </c>
      <c r="I982" s="154" t="s">
        <v>18695</v>
      </c>
      <c r="J982" s="153" t="s">
        <v>21101</v>
      </c>
      <c r="K982" s="152">
        <v>1</v>
      </c>
      <c r="L982" s="153" t="s">
        <v>18684</v>
      </c>
      <c r="M982" s="153" t="s">
        <v>509</v>
      </c>
      <c r="N982" s="153" t="s">
        <v>509</v>
      </c>
      <c r="O982" s="152">
        <v>1.5E-3</v>
      </c>
      <c r="P982" s="153" t="s">
        <v>18693</v>
      </c>
      <c r="Q982" s="153" t="s">
        <v>18692</v>
      </c>
      <c r="R982" s="153" t="s">
        <v>18673</v>
      </c>
      <c r="S982" s="152">
        <v>0.57499999999999996</v>
      </c>
      <c r="T982" s="153" t="s">
        <v>18681</v>
      </c>
      <c r="U982" s="153" t="s">
        <v>18680</v>
      </c>
      <c r="V982" s="152">
        <v>2013</v>
      </c>
      <c r="W982" s="153" t="s">
        <v>18679</v>
      </c>
      <c r="AA982" s="153" t="s">
        <v>18691</v>
      </c>
      <c r="AB982" s="153" t="s">
        <v>18690</v>
      </c>
      <c r="AC982" s="153" t="s">
        <v>18676</v>
      </c>
      <c r="AD982" s="153" t="s">
        <v>18675</v>
      </c>
      <c r="AE982" s="153" t="s">
        <v>18674</v>
      </c>
      <c r="AF982" s="153" t="s">
        <v>18673</v>
      </c>
      <c r="AG982" s="152">
        <v>1.2200000000000001E-2</v>
      </c>
      <c r="AH982" s="153" t="s">
        <v>12212</v>
      </c>
      <c r="AI982" s="152">
        <v>2013</v>
      </c>
      <c r="AJ982" s="151">
        <v>36892</v>
      </c>
      <c r="AK982" s="147"/>
      <c r="AL982" s="148">
        <f t="shared" si="15"/>
        <v>17.172602739726027</v>
      </c>
    </row>
    <row r="983" spans="1:38" x14ac:dyDescent="0.25">
      <c r="A983" s="152">
        <v>740292</v>
      </c>
      <c r="B983" s="152">
        <v>149875</v>
      </c>
      <c r="C983" s="152">
        <v>124769</v>
      </c>
      <c r="D983" s="152">
        <v>51812</v>
      </c>
      <c r="E983" s="153" t="s">
        <v>20629</v>
      </c>
      <c r="F983" s="153" t="s">
        <v>20628</v>
      </c>
      <c r="G983" s="152">
        <v>1</v>
      </c>
      <c r="H983" s="153" t="s">
        <v>18687</v>
      </c>
      <c r="I983" s="154" t="s">
        <v>18718</v>
      </c>
      <c r="J983" s="153" t="s">
        <v>20847</v>
      </c>
      <c r="K983" s="152">
        <v>1</v>
      </c>
      <c r="L983" s="153" t="s">
        <v>18955</v>
      </c>
      <c r="M983" s="153" t="s">
        <v>509</v>
      </c>
      <c r="N983" s="153" t="s">
        <v>509</v>
      </c>
      <c r="O983" s="152">
        <v>1.5E-3</v>
      </c>
      <c r="P983" s="153" t="s">
        <v>18759</v>
      </c>
      <c r="Q983" s="153" t="s">
        <v>18758</v>
      </c>
      <c r="R983" s="153" t="s">
        <v>18673</v>
      </c>
      <c r="S983" s="152">
        <v>3549</v>
      </c>
      <c r="T983" s="153" t="s">
        <v>18757</v>
      </c>
      <c r="U983" s="153" t="s">
        <v>18680</v>
      </c>
      <c r="V983" s="152">
        <v>2015</v>
      </c>
      <c r="W983" s="153" t="s">
        <v>18679</v>
      </c>
      <c r="AA983" s="153" t="s">
        <v>18715</v>
      </c>
      <c r="AB983" s="153" t="s">
        <v>18714</v>
      </c>
      <c r="AC983" s="153" t="s">
        <v>18676</v>
      </c>
      <c r="AD983" s="153" t="s">
        <v>18675</v>
      </c>
      <c r="AE983" s="153" t="s">
        <v>18674</v>
      </c>
      <c r="AF983" s="153" t="s">
        <v>18673</v>
      </c>
      <c r="AG983" s="152">
        <v>7.6E-3</v>
      </c>
      <c r="AH983" s="153" t="s">
        <v>12212</v>
      </c>
      <c r="AI983" s="152">
        <v>2015</v>
      </c>
      <c r="AJ983" s="151">
        <v>25917</v>
      </c>
      <c r="AK983" s="147"/>
      <c r="AL983" s="148">
        <f t="shared" si="15"/>
        <v>47.241095890410961</v>
      </c>
    </row>
    <row r="984" spans="1:38" x14ac:dyDescent="0.25">
      <c r="A984" s="152">
        <v>740287</v>
      </c>
      <c r="B984" s="152">
        <v>149877</v>
      </c>
      <c r="C984" s="152">
        <v>124770</v>
      </c>
      <c r="D984" s="152">
        <v>51812</v>
      </c>
      <c r="E984" s="153" t="s">
        <v>20629</v>
      </c>
      <c r="F984" s="153" t="s">
        <v>20628</v>
      </c>
      <c r="G984" s="152">
        <v>2</v>
      </c>
      <c r="H984" s="153" t="s">
        <v>18687</v>
      </c>
      <c r="I984" s="154" t="s">
        <v>18718</v>
      </c>
      <c r="J984" s="153" t="s">
        <v>20627</v>
      </c>
      <c r="K984" s="152">
        <v>1</v>
      </c>
      <c r="L984" s="153" t="s">
        <v>18955</v>
      </c>
      <c r="M984" s="153" t="s">
        <v>509</v>
      </c>
      <c r="N984" s="153" t="s">
        <v>509</v>
      </c>
      <c r="O984" s="152">
        <v>1.5E-3</v>
      </c>
      <c r="P984" s="153" t="s">
        <v>18759</v>
      </c>
      <c r="Q984" s="153" t="s">
        <v>18758</v>
      </c>
      <c r="R984" s="153" t="s">
        <v>18673</v>
      </c>
      <c r="S984" s="152">
        <v>2275</v>
      </c>
      <c r="T984" s="153" t="s">
        <v>18757</v>
      </c>
      <c r="U984" s="153" t="s">
        <v>18680</v>
      </c>
      <c r="V984" s="152">
        <v>2015</v>
      </c>
      <c r="W984" s="153" t="s">
        <v>18679</v>
      </c>
      <c r="AA984" s="153" t="s">
        <v>18715</v>
      </c>
      <c r="AB984" s="153" t="s">
        <v>18714</v>
      </c>
      <c r="AC984" s="153" t="s">
        <v>18676</v>
      </c>
      <c r="AD984" s="153" t="s">
        <v>18675</v>
      </c>
      <c r="AE984" s="153" t="s">
        <v>18674</v>
      </c>
      <c r="AF984" s="153" t="s">
        <v>18673</v>
      </c>
      <c r="AG984" s="152">
        <v>4.8999999999999998E-3</v>
      </c>
      <c r="AH984" s="153" t="s">
        <v>12212</v>
      </c>
      <c r="AI984" s="152">
        <v>2015</v>
      </c>
      <c r="AJ984" s="151">
        <v>33182</v>
      </c>
      <c r="AK984" s="147"/>
      <c r="AL984" s="148">
        <f t="shared" si="15"/>
        <v>27.336986301369862</v>
      </c>
    </row>
    <row r="985" spans="1:38" x14ac:dyDescent="0.25">
      <c r="A985" s="152">
        <v>721857</v>
      </c>
      <c r="B985" s="152">
        <v>145517</v>
      </c>
      <c r="C985" s="152">
        <v>120169</v>
      </c>
      <c r="D985" s="152">
        <v>50689</v>
      </c>
      <c r="E985" s="153" t="s">
        <v>20270</v>
      </c>
      <c r="F985" s="153" t="s">
        <v>20269</v>
      </c>
      <c r="G985" s="152">
        <v>4</v>
      </c>
      <c r="H985" s="153" t="s">
        <v>18687</v>
      </c>
      <c r="I985" s="154" t="s">
        <v>18695</v>
      </c>
      <c r="J985" s="153" t="s">
        <v>20268</v>
      </c>
      <c r="K985" s="152">
        <v>1</v>
      </c>
      <c r="L985" s="153" t="s">
        <v>20267</v>
      </c>
      <c r="M985" s="153" t="s">
        <v>509</v>
      </c>
      <c r="N985" s="153" t="s">
        <v>509</v>
      </c>
      <c r="O985" s="152">
        <v>1.5E-3</v>
      </c>
      <c r="P985" s="153" t="s">
        <v>18745</v>
      </c>
      <c r="Q985" s="153" t="s">
        <v>18744</v>
      </c>
      <c r="R985" s="153" t="s">
        <v>18673</v>
      </c>
      <c r="S985" s="152">
        <v>0.1176</v>
      </c>
      <c r="T985" s="153" t="s">
        <v>18681</v>
      </c>
      <c r="U985" s="153" t="s">
        <v>18680</v>
      </c>
      <c r="V985" s="152">
        <v>2014</v>
      </c>
      <c r="W985" s="153" t="s">
        <v>18679</v>
      </c>
      <c r="AA985" s="153" t="s">
        <v>19735</v>
      </c>
      <c r="AB985" s="153" t="s">
        <v>19734</v>
      </c>
      <c r="AC985" s="153" t="s">
        <v>18676</v>
      </c>
      <c r="AD985" s="153" t="s">
        <v>18675</v>
      </c>
      <c r="AE985" s="153" t="s">
        <v>18674</v>
      </c>
      <c r="AF985" s="153" t="s">
        <v>18673</v>
      </c>
      <c r="AG985" s="152">
        <v>2.5000000000000001E-3</v>
      </c>
      <c r="AH985" s="153" t="s">
        <v>12212</v>
      </c>
      <c r="AI985" s="152">
        <v>2014</v>
      </c>
      <c r="AJ985" s="151">
        <v>31778</v>
      </c>
      <c r="AK985" s="147"/>
      <c r="AL985" s="148">
        <f t="shared" si="15"/>
        <v>31.183561643835617</v>
      </c>
    </row>
    <row r="986" spans="1:38" x14ac:dyDescent="0.25">
      <c r="A986" s="152">
        <v>745382</v>
      </c>
      <c r="B986" s="152">
        <v>171663</v>
      </c>
      <c r="C986" s="152">
        <v>145472</v>
      </c>
      <c r="D986" s="152">
        <v>372788</v>
      </c>
      <c r="E986" s="153" t="s">
        <v>20650</v>
      </c>
      <c r="F986" s="153" t="s">
        <v>20649</v>
      </c>
      <c r="G986" s="152">
        <v>36</v>
      </c>
      <c r="H986" s="153" t="s">
        <v>18687</v>
      </c>
      <c r="I986" s="154" t="s">
        <v>18695</v>
      </c>
      <c r="J986" s="153" t="s">
        <v>21481</v>
      </c>
      <c r="K986" s="152">
        <v>1</v>
      </c>
      <c r="L986" s="153" t="s">
        <v>21480</v>
      </c>
      <c r="M986" s="153" t="s">
        <v>509</v>
      </c>
      <c r="N986" s="153" t="s">
        <v>509</v>
      </c>
      <c r="O986" s="152">
        <v>1.5E-3</v>
      </c>
      <c r="P986" s="153" t="s">
        <v>18745</v>
      </c>
      <c r="Q986" s="153" t="s">
        <v>18744</v>
      </c>
      <c r="R986" s="153" t="s">
        <v>18673</v>
      </c>
      <c r="S986" s="152">
        <v>1.4910000000000001</v>
      </c>
      <c r="T986" s="153" t="s">
        <v>18681</v>
      </c>
      <c r="U986" s="153" t="s">
        <v>18680</v>
      </c>
      <c r="V986" s="152">
        <v>2015</v>
      </c>
      <c r="W986" s="153" t="s">
        <v>18679</v>
      </c>
      <c r="AA986" s="153" t="s">
        <v>20298</v>
      </c>
      <c r="AB986" s="153" t="s">
        <v>20297</v>
      </c>
      <c r="AC986" s="153" t="s">
        <v>18676</v>
      </c>
      <c r="AD986" s="153" t="s">
        <v>18675</v>
      </c>
      <c r="AE986" s="153" t="s">
        <v>18674</v>
      </c>
      <c r="AF986" s="153" t="s">
        <v>18673</v>
      </c>
      <c r="AG986" s="152">
        <v>3.1699999999999999E-2</v>
      </c>
      <c r="AH986" s="153" t="s">
        <v>12212</v>
      </c>
      <c r="AI986" s="152">
        <v>2015</v>
      </c>
      <c r="AJ986" s="151">
        <v>37803</v>
      </c>
      <c r="AK986" s="147"/>
      <c r="AL986" s="148">
        <f t="shared" si="15"/>
        <v>14.676712328767124</v>
      </c>
    </row>
    <row r="987" spans="1:38" x14ac:dyDescent="0.25">
      <c r="A987" s="152">
        <v>745417</v>
      </c>
      <c r="B987" s="152">
        <v>171634</v>
      </c>
      <c r="C987" s="152">
        <v>145439</v>
      </c>
      <c r="D987" s="152">
        <v>372788</v>
      </c>
      <c r="E987" s="153" t="s">
        <v>20650</v>
      </c>
      <c r="F987" s="153" t="s">
        <v>20649</v>
      </c>
      <c r="G987" s="152">
        <v>18</v>
      </c>
      <c r="H987" s="153" t="s">
        <v>18687</v>
      </c>
      <c r="I987" s="154" t="s">
        <v>18695</v>
      </c>
      <c r="J987" s="153" t="s">
        <v>21448</v>
      </c>
      <c r="K987" s="152">
        <v>1</v>
      </c>
      <c r="L987" s="153" t="s">
        <v>21447</v>
      </c>
      <c r="M987" s="153" t="s">
        <v>509</v>
      </c>
      <c r="N987" s="153" t="s">
        <v>509</v>
      </c>
      <c r="O987" s="152">
        <v>1.5E-3</v>
      </c>
      <c r="P987" s="153" t="s">
        <v>18745</v>
      </c>
      <c r="Q987" s="153" t="s">
        <v>18744</v>
      </c>
      <c r="R987" s="153" t="s">
        <v>18673</v>
      </c>
      <c r="S987" s="152">
        <v>1.2949999999999999</v>
      </c>
      <c r="T987" s="153" t="s">
        <v>18681</v>
      </c>
      <c r="U987" s="153" t="s">
        <v>18680</v>
      </c>
      <c r="V987" s="152">
        <v>2015</v>
      </c>
      <c r="W987" s="153" t="s">
        <v>18679</v>
      </c>
      <c r="AA987" s="153" t="s">
        <v>20298</v>
      </c>
      <c r="AB987" s="153" t="s">
        <v>20297</v>
      </c>
      <c r="AC987" s="153" t="s">
        <v>18676</v>
      </c>
      <c r="AD987" s="153" t="s">
        <v>18675</v>
      </c>
      <c r="AE987" s="153" t="s">
        <v>18674</v>
      </c>
      <c r="AF987" s="153" t="s">
        <v>18673</v>
      </c>
      <c r="AG987" s="152">
        <v>2.75E-2</v>
      </c>
      <c r="AH987" s="153" t="s">
        <v>12212</v>
      </c>
      <c r="AI987" s="152">
        <v>2015</v>
      </c>
      <c r="AJ987" s="151">
        <v>34335</v>
      </c>
      <c r="AK987" s="147"/>
      <c r="AL987" s="148">
        <f t="shared" si="15"/>
        <v>24.17808219178082</v>
      </c>
    </row>
    <row r="988" spans="1:38" x14ac:dyDescent="0.25">
      <c r="A988" s="152">
        <v>745426</v>
      </c>
      <c r="B988" s="152">
        <v>171632</v>
      </c>
      <c r="C988" s="152">
        <v>145437</v>
      </c>
      <c r="D988" s="152">
        <v>372788</v>
      </c>
      <c r="E988" s="153" t="s">
        <v>20650</v>
      </c>
      <c r="F988" s="153" t="s">
        <v>20649</v>
      </c>
      <c r="G988" s="152">
        <v>14</v>
      </c>
      <c r="H988" s="153" t="s">
        <v>18687</v>
      </c>
      <c r="I988" s="154" t="s">
        <v>18695</v>
      </c>
      <c r="J988" s="153" t="s">
        <v>21424</v>
      </c>
      <c r="K988" s="152">
        <v>1</v>
      </c>
      <c r="L988" s="153" t="s">
        <v>21423</v>
      </c>
      <c r="M988" s="153" t="s">
        <v>509</v>
      </c>
      <c r="N988" s="153" t="s">
        <v>509</v>
      </c>
      <c r="O988" s="152">
        <v>1.5E-3</v>
      </c>
      <c r="P988" s="153" t="s">
        <v>18745</v>
      </c>
      <c r="Q988" s="153" t="s">
        <v>18744</v>
      </c>
      <c r="R988" s="153" t="s">
        <v>18673</v>
      </c>
      <c r="S988" s="152">
        <v>1.175</v>
      </c>
      <c r="T988" s="153" t="s">
        <v>18681</v>
      </c>
      <c r="U988" s="153" t="s">
        <v>18680</v>
      </c>
      <c r="V988" s="152">
        <v>2015</v>
      </c>
      <c r="W988" s="153" t="s">
        <v>18679</v>
      </c>
      <c r="AA988" s="153" t="s">
        <v>20298</v>
      </c>
      <c r="AB988" s="153" t="s">
        <v>20297</v>
      </c>
      <c r="AC988" s="153" t="s">
        <v>18676</v>
      </c>
      <c r="AD988" s="153" t="s">
        <v>18675</v>
      </c>
      <c r="AE988" s="153" t="s">
        <v>18674</v>
      </c>
      <c r="AF988" s="153" t="s">
        <v>18673</v>
      </c>
      <c r="AG988" s="152">
        <v>2.5000000000000001E-2</v>
      </c>
      <c r="AH988" s="153" t="s">
        <v>12212</v>
      </c>
      <c r="AI988" s="152">
        <v>2015</v>
      </c>
      <c r="AJ988" s="151">
        <v>36586</v>
      </c>
      <c r="AK988" s="147"/>
      <c r="AL988" s="148">
        <f t="shared" si="15"/>
        <v>18.010958904109589</v>
      </c>
    </row>
    <row r="989" spans="1:38" x14ac:dyDescent="0.25">
      <c r="A989" s="152">
        <v>745391</v>
      </c>
      <c r="B989" s="152">
        <v>171638</v>
      </c>
      <c r="C989" s="152">
        <v>145443</v>
      </c>
      <c r="D989" s="152">
        <v>372788</v>
      </c>
      <c r="E989" s="153" t="s">
        <v>20650</v>
      </c>
      <c r="F989" s="153" t="s">
        <v>20649</v>
      </c>
      <c r="G989" s="152">
        <v>22</v>
      </c>
      <c r="H989" s="153" t="s">
        <v>18687</v>
      </c>
      <c r="I989" s="154" t="s">
        <v>18695</v>
      </c>
      <c r="J989" s="153" t="s">
        <v>21368</v>
      </c>
      <c r="K989" s="152">
        <v>1</v>
      </c>
      <c r="L989" s="153" t="s">
        <v>21367</v>
      </c>
      <c r="M989" s="153" t="s">
        <v>509</v>
      </c>
      <c r="N989" s="153" t="s">
        <v>509</v>
      </c>
      <c r="O989" s="152">
        <v>1.5E-3</v>
      </c>
      <c r="P989" s="153" t="s">
        <v>18745</v>
      </c>
      <c r="Q989" s="153" t="s">
        <v>18744</v>
      </c>
      <c r="R989" s="153" t="s">
        <v>18673</v>
      </c>
      <c r="S989" s="152">
        <v>0.96399999999999997</v>
      </c>
      <c r="T989" s="153" t="s">
        <v>18681</v>
      </c>
      <c r="U989" s="153" t="s">
        <v>18680</v>
      </c>
      <c r="V989" s="152">
        <v>2015</v>
      </c>
      <c r="W989" s="153" t="s">
        <v>18679</v>
      </c>
      <c r="AA989" s="153" t="s">
        <v>20298</v>
      </c>
      <c r="AB989" s="153" t="s">
        <v>20297</v>
      </c>
      <c r="AC989" s="153" t="s">
        <v>18676</v>
      </c>
      <c r="AD989" s="153" t="s">
        <v>18675</v>
      </c>
      <c r="AE989" s="153" t="s">
        <v>18674</v>
      </c>
      <c r="AF989" s="153" t="s">
        <v>18673</v>
      </c>
      <c r="AG989" s="152">
        <v>2.0500000000000001E-2</v>
      </c>
      <c r="AH989" s="153" t="s">
        <v>12212</v>
      </c>
      <c r="AI989" s="152">
        <v>2015</v>
      </c>
      <c r="AJ989" s="151">
        <v>34700</v>
      </c>
      <c r="AK989" s="147"/>
      <c r="AL989" s="148">
        <f t="shared" si="15"/>
        <v>23.17808219178082</v>
      </c>
    </row>
    <row r="990" spans="1:38" x14ac:dyDescent="0.25">
      <c r="A990" s="152">
        <v>745378</v>
      </c>
      <c r="B990" s="152">
        <v>171474</v>
      </c>
      <c r="C990" s="152">
        <v>145426</v>
      </c>
      <c r="D990" s="152">
        <v>372788</v>
      </c>
      <c r="E990" s="153" t="s">
        <v>20650</v>
      </c>
      <c r="F990" s="153" t="s">
        <v>20649</v>
      </c>
      <c r="G990" s="152">
        <v>4</v>
      </c>
      <c r="H990" s="153" t="s">
        <v>18687</v>
      </c>
      <c r="I990" s="154" t="s">
        <v>18695</v>
      </c>
      <c r="J990" s="153" t="s">
        <v>21071</v>
      </c>
      <c r="K990" s="152">
        <v>1</v>
      </c>
      <c r="L990" s="153" t="s">
        <v>21031</v>
      </c>
      <c r="M990" s="153" t="s">
        <v>509</v>
      </c>
      <c r="N990" s="153" t="s">
        <v>509</v>
      </c>
      <c r="O990" s="152">
        <v>1.5E-3</v>
      </c>
      <c r="P990" s="153" t="s">
        <v>18745</v>
      </c>
      <c r="Q990" s="153" t="s">
        <v>18744</v>
      </c>
      <c r="R990" s="153" t="s">
        <v>18673</v>
      </c>
      <c r="S990" s="152">
        <v>0.52800000000000002</v>
      </c>
      <c r="T990" s="153" t="s">
        <v>18681</v>
      </c>
      <c r="U990" s="153" t="s">
        <v>18680</v>
      </c>
      <c r="V990" s="152">
        <v>2015</v>
      </c>
      <c r="W990" s="153" t="s">
        <v>18679</v>
      </c>
      <c r="AA990" s="153" t="s">
        <v>20298</v>
      </c>
      <c r="AB990" s="153" t="s">
        <v>20297</v>
      </c>
      <c r="AC990" s="153" t="s">
        <v>18676</v>
      </c>
      <c r="AD990" s="153" t="s">
        <v>18675</v>
      </c>
      <c r="AE990" s="153" t="s">
        <v>18674</v>
      </c>
      <c r="AF990" s="153" t="s">
        <v>18673</v>
      </c>
      <c r="AG990" s="152">
        <v>1.12E-2</v>
      </c>
      <c r="AH990" s="153" t="s">
        <v>12212</v>
      </c>
      <c r="AI990" s="152">
        <v>2015</v>
      </c>
      <c r="AJ990" s="151">
        <v>27760</v>
      </c>
      <c r="AK990" s="147"/>
      <c r="AL990" s="148">
        <f t="shared" si="15"/>
        <v>42.19178082191781</v>
      </c>
    </row>
    <row r="991" spans="1:38" x14ac:dyDescent="0.25">
      <c r="A991" s="152">
        <v>745364</v>
      </c>
      <c r="B991" s="152">
        <v>180603</v>
      </c>
      <c r="C991" s="152">
        <v>149249</v>
      </c>
      <c r="D991" s="152">
        <v>372788</v>
      </c>
      <c r="E991" s="153" t="s">
        <v>20650</v>
      </c>
      <c r="F991" s="153" t="s">
        <v>20649</v>
      </c>
      <c r="G991" s="152">
        <v>64</v>
      </c>
      <c r="H991" s="153" t="s">
        <v>18687</v>
      </c>
      <c r="I991" s="154" t="s">
        <v>18695</v>
      </c>
      <c r="J991" s="153" t="s">
        <v>20648</v>
      </c>
      <c r="K991" s="152">
        <v>1</v>
      </c>
      <c r="L991" s="153" t="s">
        <v>20647</v>
      </c>
      <c r="M991" s="153" t="s">
        <v>509</v>
      </c>
      <c r="N991" s="153" t="s">
        <v>509</v>
      </c>
      <c r="O991" s="152">
        <v>1.5E-3</v>
      </c>
      <c r="P991" s="153" t="s">
        <v>18745</v>
      </c>
      <c r="Q991" s="153" t="s">
        <v>18744</v>
      </c>
      <c r="R991" s="153" t="s">
        <v>18673</v>
      </c>
      <c r="S991" s="152">
        <v>0.23699999999999999</v>
      </c>
      <c r="T991" s="153" t="s">
        <v>18681</v>
      </c>
      <c r="U991" s="153" t="s">
        <v>18680</v>
      </c>
      <c r="V991" s="152">
        <v>2015</v>
      </c>
      <c r="W991" s="153" t="s">
        <v>18679</v>
      </c>
      <c r="AA991" s="153" t="s">
        <v>20298</v>
      </c>
      <c r="AB991" s="153" t="s">
        <v>20297</v>
      </c>
      <c r="AC991" s="153" t="s">
        <v>18676</v>
      </c>
      <c r="AD991" s="153" t="s">
        <v>18675</v>
      </c>
      <c r="AE991" s="153" t="s">
        <v>18674</v>
      </c>
      <c r="AF991" s="153" t="s">
        <v>18673</v>
      </c>
      <c r="AG991" s="152">
        <v>5.0000000000000001E-3</v>
      </c>
      <c r="AH991" s="153" t="s">
        <v>12212</v>
      </c>
      <c r="AI991" s="152">
        <v>2015</v>
      </c>
      <c r="AJ991" s="151">
        <v>38558</v>
      </c>
      <c r="AK991" s="147"/>
      <c r="AL991" s="148">
        <f t="shared" si="15"/>
        <v>12.608219178082193</v>
      </c>
    </row>
    <row r="992" spans="1:38" x14ac:dyDescent="0.25">
      <c r="A992" s="152">
        <v>682425</v>
      </c>
      <c r="B992" s="152">
        <v>169085</v>
      </c>
      <c r="C992" s="152">
        <v>143737</v>
      </c>
      <c r="D992" s="152">
        <v>53586</v>
      </c>
      <c r="E992" s="153" t="s">
        <v>20853</v>
      </c>
      <c r="F992" s="153" t="s">
        <v>20852</v>
      </c>
      <c r="G992" s="152">
        <v>4</v>
      </c>
      <c r="H992" s="153" t="s">
        <v>18687</v>
      </c>
      <c r="I992" s="154" t="s">
        <v>18695</v>
      </c>
      <c r="J992" s="153" t="s">
        <v>20953</v>
      </c>
      <c r="K992" s="152">
        <v>1</v>
      </c>
      <c r="L992" s="153" t="s">
        <v>20952</v>
      </c>
      <c r="M992" s="153" t="s">
        <v>509</v>
      </c>
      <c r="N992" s="153" t="s">
        <v>509</v>
      </c>
      <c r="O992" s="152">
        <v>1.5E-3</v>
      </c>
      <c r="P992" s="153" t="s">
        <v>18693</v>
      </c>
      <c r="Q992" s="153" t="s">
        <v>18692</v>
      </c>
      <c r="R992" s="153" t="s">
        <v>18673</v>
      </c>
      <c r="S992" s="152">
        <v>0.42159999999999997</v>
      </c>
      <c r="T992" s="153" t="s">
        <v>18681</v>
      </c>
      <c r="U992" s="153" t="s">
        <v>18680</v>
      </c>
      <c r="V992" s="152">
        <v>2013</v>
      </c>
      <c r="W992" s="153" t="s">
        <v>18679</v>
      </c>
      <c r="AA992" s="153" t="s">
        <v>18731</v>
      </c>
      <c r="AB992" s="153" t="s">
        <v>18730</v>
      </c>
      <c r="AC992" s="153" t="s">
        <v>18676</v>
      </c>
      <c r="AD992" s="153" t="s">
        <v>18675</v>
      </c>
      <c r="AE992" s="153" t="s">
        <v>18674</v>
      </c>
      <c r="AF992" s="153" t="s">
        <v>18673</v>
      </c>
      <c r="AG992" s="152">
        <v>8.9999999999999993E-3</v>
      </c>
      <c r="AH992" s="153" t="s">
        <v>12212</v>
      </c>
      <c r="AI992" s="152">
        <v>2013</v>
      </c>
      <c r="AJ992" s="151">
        <v>34943</v>
      </c>
      <c r="AK992" s="147"/>
      <c r="AL992" s="148">
        <f t="shared" si="15"/>
        <v>22.512328767123286</v>
      </c>
    </row>
    <row r="993" spans="1:38" x14ac:dyDescent="0.25">
      <c r="A993" s="152">
        <v>682447</v>
      </c>
      <c r="B993" s="152">
        <v>184584</v>
      </c>
      <c r="C993" s="152">
        <v>152215</v>
      </c>
      <c r="D993" s="152">
        <v>53586</v>
      </c>
      <c r="E993" s="153" t="s">
        <v>20853</v>
      </c>
      <c r="F993" s="153" t="s">
        <v>20852</v>
      </c>
      <c r="G993" s="152">
        <v>12</v>
      </c>
      <c r="H993" s="153" t="s">
        <v>18687</v>
      </c>
      <c r="I993" s="154" t="s">
        <v>18695</v>
      </c>
      <c r="J993" s="153" t="s">
        <v>20851</v>
      </c>
      <c r="K993" s="152">
        <v>1</v>
      </c>
      <c r="L993" s="153" t="s">
        <v>20850</v>
      </c>
      <c r="M993" s="153" t="s">
        <v>509</v>
      </c>
      <c r="N993" s="153" t="s">
        <v>509</v>
      </c>
      <c r="O993" s="152">
        <v>1.5E-3</v>
      </c>
      <c r="P993" s="153" t="s">
        <v>18693</v>
      </c>
      <c r="Q993" s="153" t="s">
        <v>18692</v>
      </c>
      <c r="R993" s="153" t="s">
        <v>18673</v>
      </c>
      <c r="S993" s="152">
        <v>0.35849999999999999</v>
      </c>
      <c r="T993" s="153" t="s">
        <v>18681</v>
      </c>
      <c r="U993" s="153" t="s">
        <v>18680</v>
      </c>
      <c r="V993" s="152">
        <v>2013</v>
      </c>
      <c r="W993" s="153" t="s">
        <v>18679</v>
      </c>
      <c r="AA993" s="153" t="s">
        <v>18731</v>
      </c>
      <c r="AB993" s="153" t="s">
        <v>18730</v>
      </c>
      <c r="AC993" s="153" t="s">
        <v>18676</v>
      </c>
      <c r="AD993" s="153" t="s">
        <v>18675</v>
      </c>
      <c r="AE993" s="153" t="s">
        <v>18674</v>
      </c>
      <c r="AF993" s="153" t="s">
        <v>18673</v>
      </c>
      <c r="AG993" s="152">
        <v>7.6E-3</v>
      </c>
      <c r="AH993" s="153" t="s">
        <v>12212</v>
      </c>
      <c r="AI993" s="152">
        <v>2013</v>
      </c>
      <c r="AJ993" s="151">
        <v>37987</v>
      </c>
      <c r="AK993" s="147"/>
      <c r="AL993" s="148">
        <f t="shared" si="15"/>
        <v>14.172602739726027</v>
      </c>
    </row>
    <row r="994" spans="1:38" x14ac:dyDescent="0.25">
      <c r="A994" s="152">
        <v>751337</v>
      </c>
      <c r="B994" s="152">
        <v>183732</v>
      </c>
      <c r="C994" s="152">
        <v>151559</v>
      </c>
      <c r="D994" s="152">
        <v>390336</v>
      </c>
      <c r="E994" s="153" t="s">
        <v>19291</v>
      </c>
      <c r="F994" s="153" t="s">
        <v>19290</v>
      </c>
      <c r="G994" s="152">
        <v>9</v>
      </c>
      <c r="H994" s="153" t="s">
        <v>18687</v>
      </c>
      <c r="I994" s="154" t="s">
        <v>18695</v>
      </c>
      <c r="J994" s="153" t="s">
        <v>20195</v>
      </c>
      <c r="K994" s="152">
        <v>1</v>
      </c>
      <c r="L994" s="153" t="s">
        <v>18866</v>
      </c>
      <c r="M994" s="153" t="s">
        <v>509</v>
      </c>
      <c r="N994" s="153" t="s">
        <v>509</v>
      </c>
      <c r="O994" s="152">
        <v>1.5E-3</v>
      </c>
      <c r="P994" s="153" t="s">
        <v>18745</v>
      </c>
      <c r="Q994" s="153" t="s">
        <v>18744</v>
      </c>
      <c r="R994" s="153" t="s">
        <v>18673</v>
      </c>
      <c r="S994" s="152">
        <v>0.10340000000000001</v>
      </c>
      <c r="T994" s="153" t="s">
        <v>18681</v>
      </c>
      <c r="U994" s="153" t="s">
        <v>18680</v>
      </c>
      <c r="V994" s="152">
        <v>2015</v>
      </c>
      <c r="W994" s="153" t="s">
        <v>18679</v>
      </c>
      <c r="AA994" s="153" t="s">
        <v>19288</v>
      </c>
      <c r="AB994" s="153" t="s">
        <v>19287</v>
      </c>
      <c r="AC994" s="153" t="s">
        <v>18676</v>
      </c>
      <c r="AD994" s="153" t="s">
        <v>18675</v>
      </c>
      <c r="AE994" s="153" t="s">
        <v>18674</v>
      </c>
      <c r="AF994" s="153" t="s">
        <v>18673</v>
      </c>
      <c r="AG994" s="152">
        <v>2.2000000000000001E-3</v>
      </c>
      <c r="AH994" s="153" t="s">
        <v>12212</v>
      </c>
      <c r="AI994" s="152">
        <v>2015</v>
      </c>
      <c r="AJ994" s="151">
        <v>36770</v>
      </c>
      <c r="AK994" s="147"/>
      <c r="AL994" s="148">
        <f t="shared" si="15"/>
        <v>17.506849315068493</v>
      </c>
    </row>
    <row r="995" spans="1:38" x14ac:dyDescent="0.25">
      <c r="A995" s="152">
        <v>751352</v>
      </c>
      <c r="B995" s="152">
        <v>183728</v>
      </c>
      <c r="C995" s="152">
        <v>151555</v>
      </c>
      <c r="D995" s="152">
        <v>390336</v>
      </c>
      <c r="E995" s="153" t="s">
        <v>19291</v>
      </c>
      <c r="F995" s="153" t="s">
        <v>19290</v>
      </c>
      <c r="G995" s="152">
        <v>5</v>
      </c>
      <c r="H995" s="153" t="s">
        <v>18687</v>
      </c>
      <c r="I995" s="154" t="s">
        <v>18695</v>
      </c>
      <c r="J995" s="153" t="s">
        <v>19501</v>
      </c>
      <c r="K995" s="152">
        <v>1</v>
      </c>
      <c r="L995" s="153" t="s">
        <v>18866</v>
      </c>
      <c r="M995" s="153" t="s">
        <v>509</v>
      </c>
      <c r="N995" s="153" t="s">
        <v>509</v>
      </c>
      <c r="O995" s="152">
        <v>1.5E-3</v>
      </c>
      <c r="P995" s="153" t="s">
        <v>18745</v>
      </c>
      <c r="Q995" s="153" t="s">
        <v>18744</v>
      </c>
      <c r="R995" s="153" t="s">
        <v>18673</v>
      </c>
      <c r="S995" s="152">
        <v>0.30530000000000002</v>
      </c>
      <c r="T995" s="153" t="s">
        <v>18681</v>
      </c>
      <c r="U995" s="153" t="s">
        <v>18680</v>
      </c>
      <c r="V995" s="152">
        <v>2015</v>
      </c>
      <c r="W995" s="153" t="s">
        <v>18679</v>
      </c>
      <c r="AA995" s="153" t="s">
        <v>19288</v>
      </c>
      <c r="AB995" s="153" t="s">
        <v>19287</v>
      </c>
      <c r="AC995" s="153" t="s">
        <v>18676</v>
      </c>
      <c r="AD995" s="153" t="s">
        <v>18675</v>
      </c>
      <c r="AE995" s="153" t="s">
        <v>18674</v>
      </c>
      <c r="AF995" s="153" t="s">
        <v>18673</v>
      </c>
      <c r="AG995" s="152">
        <v>6.9999999999999999E-4</v>
      </c>
      <c r="AH995" s="153" t="s">
        <v>12212</v>
      </c>
      <c r="AI995" s="152">
        <v>2015</v>
      </c>
      <c r="AJ995" s="151">
        <v>37135</v>
      </c>
      <c r="AK995" s="147"/>
      <c r="AL995" s="148">
        <f t="shared" si="15"/>
        <v>16.506849315068493</v>
      </c>
    </row>
    <row r="996" spans="1:38" x14ac:dyDescent="0.25">
      <c r="A996" s="152">
        <v>751356</v>
      </c>
      <c r="B996" s="152">
        <v>161293</v>
      </c>
      <c r="C996" s="152">
        <v>135579</v>
      </c>
      <c r="D996" s="152">
        <v>390336</v>
      </c>
      <c r="E996" s="153" t="s">
        <v>19291</v>
      </c>
      <c r="F996" s="153" t="s">
        <v>19290</v>
      </c>
      <c r="G996" s="152">
        <v>3</v>
      </c>
      <c r="H996" s="153" t="s">
        <v>18687</v>
      </c>
      <c r="I996" s="154" t="s">
        <v>18695</v>
      </c>
      <c r="J996" s="153" t="s">
        <v>19407</v>
      </c>
      <c r="K996" s="152">
        <v>1</v>
      </c>
      <c r="L996" s="153" t="s">
        <v>18866</v>
      </c>
      <c r="M996" s="153" t="s">
        <v>509</v>
      </c>
      <c r="N996" s="153" t="s">
        <v>509</v>
      </c>
      <c r="O996" s="152">
        <v>1.5E-3</v>
      </c>
      <c r="P996" s="153" t="s">
        <v>18745</v>
      </c>
      <c r="Q996" s="153" t="s">
        <v>18744</v>
      </c>
      <c r="R996" s="153" t="s">
        <v>18673</v>
      </c>
      <c r="S996" s="152">
        <v>2.7799999999999998E-2</v>
      </c>
      <c r="T996" s="153" t="s">
        <v>18681</v>
      </c>
      <c r="U996" s="153" t="s">
        <v>18680</v>
      </c>
      <c r="V996" s="152">
        <v>2015</v>
      </c>
      <c r="W996" s="153" t="s">
        <v>18679</v>
      </c>
      <c r="AA996" s="153" t="s">
        <v>19288</v>
      </c>
      <c r="AB996" s="153" t="s">
        <v>19287</v>
      </c>
      <c r="AC996" s="153" t="s">
        <v>18676</v>
      </c>
      <c r="AD996" s="153" t="s">
        <v>18675</v>
      </c>
      <c r="AE996" s="153" t="s">
        <v>18674</v>
      </c>
      <c r="AF996" s="153" t="s">
        <v>18673</v>
      </c>
      <c r="AG996" s="152">
        <v>5.9999999999999995E-4</v>
      </c>
      <c r="AH996" s="153" t="s">
        <v>12212</v>
      </c>
      <c r="AI996" s="152">
        <v>2015</v>
      </c>
      <c r="AJ996" s="151">
        <v>36770</v>
      </c>
      <c r="AK996" s="147"/>
      <c r="AL996" s="148">
        <f t="shared" si="15"/>
        <v>17.506849315068493</v>
      </c>
    </row>
    <row r="997" spans="1:38" x14ac:dyDescent="0.25">
      <c r="A997" s="152">
        <v>751341</v>
      </c>
      <c r="B997" s="152">
        <v>183731</v>
      </c>
      <c r="C997" s="152">
        <v>151558</v>
      </c>
      <c r="D997" s="152">
        <v>390336</v>
      </c>
      <c r="E997" s="153" t="s">
        <v>19291</v>
      </c>
      <c r="F997" s="153" t="s">
        <v>19290</v>
      </c>
      <c r="G997" s="152">
        <v>8</v>
      </c>
      <c r="H997" s="153" t="s">
        <v>18687</v>
      </c>
      <c r="I997" s="154" t="s">
        <v>18695</v>
      </c>
      <c r="J997" s="153" t="s">
        <v>19289</v>
      </c>
      <c r="K997" s="152">
        <v>1</v>
      </c>
      <c r="L997" s="153" t="s">
        <v>18866</v>
      </c>
      <c r="M997" s="153" t="s">
        <v>509</v>
      </c>
      <c r="N997" s="153" t="s">
        <v>509</v>
      </c>
      <c r="O997" s="152">
        <v>1.5E-3</v>
      </c>
      <c r="P997" s="153" t="s">
        <v>18745</v>
      </c>
      <c r="Q997" s="153" t="s">
        <v>18744</v>
      </c>
      <c r="R997" s="153" t="s">
        <v>18673</v>
      </c>
      <c r="S997" s="152">
        <v>1.9800000000000002E-2</v>
      </c>
      <c r="T997" s="153" t="s">
        <v>18681</v>
      </c>
      <c r="U997" s="153" t="s">
        <v>18680</v>
      </c>
      <c r="V997" s="152">
        <v>2015</v>
      </c>
      <c r="W997" s="153" t="s">
        <v>18679</v>
      </c>
      <c r="AA997" s="153" t="s">
        <v>19288</v>
      </c>
      <c r="AB997" s="153" t="s">
        <v>19287</v>
      </c>
      <c r="AC997" s="153" t="s">
        <v>18676</v>
      </c>
      <c r="AD997" s="153" t="s">
        <v>18675</v>
      </c>
      <c r="AE997" s="153" t="s">
        <v>18674</v>
      </c>
      <c r="AF997" s="153" t="s">
        <v>18673</v>
      </c>
      <c r="AG997" s="152">
        <v>4.0000000000000002E-4</v>
      </c>
      <c r="AH997" s="153" t="s">
        <v>12212</v>
      </c>
      <c r="AI997" s="152">
        <v>2015</v>
      </c>
      <c r="AJ997" s="151">
        <v>36770</v>
      </c>
      <c r="AK997" s="147"/>
      <c r="AL997" s="148">
        <f t="shared" si="15"/>
        <v>17.506849315068493</v>
      </c>
    </row>
    <row r="998" spans="1:38" x14ac:dyDescent="0.25">
      <c r="A998" s="152">
        <v>743103</v>
      </c>
      <c r="B998" s="152">
        <v>188703</v>
      </c>
      <c r="C998" s="152">
        <v>155569</v>
      </c>
      <c r="D998" s="152">
        <v>194031</v>
      </c>
      <c r="E998" s="153" t="s">
        <v>19621</v>
      </c>
      <c r="F998" s="153" t="s">
        <v>19620</v>
      </c>
      <c r="G998" s="152">
        <v>2</v>
      </c>
      <c r="H998" s="153" t="s">
        <v>18687</v>
      </c>
      <c r="I998" s="154" t="s">
        <v>18695</v>
      </c>
      <c r="J998" s="153" t="s">
        <v>19619</v>
      </c>
      <c r="K998" s="152">
        <v>1</v>
      </c>
      <c r="L998" s="153" t="s">
        <v>18866</v>
      </c>
      <c r="M998" s="153" t="s">
        <v>509</v>
      </c>
      <c r="N998" s="153" t="s">
        <v>509</v>
      </c>
      <c r="O998" s="152">
        <v>1.5E-3</v>
      </c>
      <c r="P998" s="153" t="s">
        <v>18745</v>
      </c>
      <c r="Q998" s="153" t="s">
        <v>18744</v>
      </c>
      <c r="R998" s="153" t="s">
        <v>18673</v>
      </c>
      <c r="S998" s="152">
        <v>4.4999999999999998E-2</v>
      </c>
      <c r="T998" s="153" t="s">
        <v>18681</v>
      </c>
      <c r="U998" s="153" t="s">
        <v>18680</v>
      </c>
      <c r="V998" s="152">
        <v>2015</v>
      </c>
      <c r="W998" s="153" t="s">
        <v>18679</v>
      </c>
      <c r="AA998" s="153" t="s">
        <v>19618</v>
      </c>
      <c r="AB998" s="153" t="s">
        <v>19617</v>
      </c>
      <c r="AC998" s="153" t="s">
        <v>18676</v>
      </c>
      <c r="AD998" s="153" t="s">
        <v>18675</v>
      </c>
      <c r="AE998" s="153" t="s">
        <v>18674</v>
      </c>
      <c r="AF998" s="153" t="s">
        <v>18673</v>
      </c>
      <c r="AG998" s="152">
        <v>1E-3</v>
      </c>
      <c r="AH998" s="153" t="s">
        <v>12212</v>
      </c>
      <c r="AI998" s="152">
        <v>2015</v>
      </c>
      <c r="AJ998" s="151">
        <v>34335</v>
      </c>
      <c r="AK998" s="147"/>
      <c r="AL998" s="148">
        <f t="shared" si="15"/>
        <v>24.17808219178082</v>
      </c>
    </row>
    <row r="999" spans="1:38" x14ac:dyDescent="0.25">
      <c r="A999" s="152">
        <v>734368</v>
      </c>
      <c r="B999" s="152">
        <v>145571</v>
      </c>
      <c r="C999" s="152">
        <v>120320</v>
      </c>
      <c r="D999" s="152">
        <v>50773</v>
      </c>
      <c r="E999" s="153" t="s">
        <v>19667</v>
      </c>
      <c r="F999" s="153" t="s">
        <v>19666</v>
      </c>
      <c r="G999" s="152">
        <v>3</v>
      </c>
      <c r="H999" s="153" t="s">
        <v>18687</v>
      </c>
      <c r="I999" s="154" t="s">
        <v>21646</v>
      </c>
      <c r="J999" s="153" t="s">
        <v>21652</v>
      </c>
      <c r="K999" s="152">
        <v>2</v>
      </c>
      <c r="L999" s="153" t="s">
        <v>21651</v>
      </c>
      <c r="M999" s="153" t="s">
        <v>509</v>
      </c>
      <c r="N999" s="153" t="s">
        <v>509</v>
      </c>
      <c r="O999" s="152">
        <v>6.9999999999999999E-4</v>
      </c>
      <c r="P999" s="153" t="s">
        <v>19002</v>
      </c>
      <c r="Q999" s="153" t="s">
        <v>19001</v>
      </c>
      <c r="R999" s="153" t="s">
        <v>18673</v>
      </c>
      <c r="S999" s="152">
        <v>43358</v>
      </c>
      <c r="T999" s="153" t="s">
        <v>18757</v>
      </c>
      <c r="U999" s="153" t="s">
        <v>18680</v>
      </c>
      <c r="V999" s="152">
        <v>2015</v>
      </c>
      <c r="W999" s="153" t="s">
        <v>18679</v>
      </c>
      <c r="AA999" s="153" t="s">
        <v>19665</v>
      </c>
      <c r="AB999" s="153" t="s">
        <v>19664</v>
      </c>
      <c r="AC999" s="153" t="s">
        <v>18676</v>
      </c>
      <c r="AD999" s="153" t="s">
        <v>18675</v>
      </c>
      <c r="AE999" s="153" t="s">
        <v>18674</v>
      </c>
      <c r="AF999" s="153" t="s">
        <v>18673</v>
      </c>
      <c r="AG999" s="152">
        <v>0.41839999999999999</v>
      </c>
      <c r="AH999" s="153" t="s">
        <v>12212</v>
      </c>
      <c r="AI999" s="152">
        <v>2015</v>
      </c>
      <c r="AJ999" s="151">
        <v>33080</v>
      </c>
      <c r="AK999" s="147"/>
      <c r="AL999" s="148">
        <f t="shared" si="15"/>
        <v>27.616438356164384</v>
      </c>
    </row>
    <row r="1000" spans="1:38" x14ac:dyDescent="0.25">
      <c r="A1000" s="152">
        <v>734405</v>
      </c>
      <c r="B1000" s="152">
        <v>145565</v>
      </c>
      <c r="C1000" s="152">
        <v>120318</v>
      </c>
      <c r="D1000" s="152">
        <v>50773</v>
      </c>
      <c r="E1000" s="153" t="s">
        <v>19667</v>
      </c>
      <c r="F1000" s="153" t="s">
        <v>19666</v>
      </c>
      <c r="G1000" s="152">
        <v>1</v>
      </c>
      <c r="H1000" s="153" t="s">
        <v>18687</v>
      </c>
      <c r="I1000" s="154" t="s">
        <v>21646</v>
      </c>
      <c r="J1000" s="153" t="s">
        <v>21648</v>
      </c>
      <c r="K1000" s="152">
        <v>2</v>
      </c>
      <c r="L1000" s="153" t="s">
        <v>21647</v>
      </c>
      <c r="M1000" s="153" t="s">
        <v>509</v>
      </c>
      <c r="N1000" s="153" t="s">
        <v>509</v>
      </c>
      <c r="O1000" s="152">
        <v>6.9999999999999999E-4</v>
      </c>
      <c r="P1000" s="153" t="s">
        <v>19002</v>
      </c>
      <c r="Q1000" s="153" t="s">
        <v>19001</v>
      </c>
      <c r="R1000" s="153" t="s">
        <v>18673</v>
      </c>
      <c r="S1000" s="152">
        <v>36622</v>
      </c>
      <c r="T1000" s="153" t="s">
        <v>18757</v>
      </c>
      <c r="U1000" s="153" t="s">
        <v>18680</v>
      </c>
      <c r="V1000" s="152">
        <v>2015</v>
      </c>
      <c r="W1000" s="153" t="s">
        <v>18679</v>
      </c>
      <c r="AA1000" s="153" t="s">
        <v>19665</v>
      </c>
      <c r="AB1000" s="153" t="s">
        <v>19664</v>
      </c>
      <c r="AC1000" s="153" t="s">
        <v>18676</v>
      </c>
      <c r="AD1000" s="153" t="s">
        <v>18675</v>
      </c>
      <c r="AE1000" s="153" t="s">
        <v>18674</v>
      </c>
      <c r="AF1000" s="153" t="s">
        <v>18673</v>
      </c>
      <c r="AG1000" s="152">
        <v>0.29659999999999997</v>
      </c>
      <c r="AH1000" s="153" t="s">
        <v>12212</v>
      </c>
      <c r="AI1000" s="152">
        <v>2015</v>
      </c>
      <c r="AJ1000" s="151">
        <v>33077</v>
      </c>
      <c r="AK1000" s="147"/>
      <c r="AL1000" s="148">
        <f t="shared" si="15"/>
        <v>27.624657534246577</v>
      </c>
    </row>
    <row r="1001" spans="1:38" x14ac:dyDescent="0.25">
      <c r="A1001" s="152">
        <v>734391</v>
      </c>
      <c r="B1001" s="152">
        <v>145568</v>
      </c>
      <c r="C1001" s="152">
        <v>120319</v>
      </c>
      <c r="D1001" s="152">
        <v>50773</v>
      </c>
      <c r="E1001" s="153" t="s">
        <v>19667</v>
      </c>
      <c r="F1001" s="153" t="s">
        <v>19666</v>
      </c>
      <c r="G1001" s="152">
        <v>2</v>
      </c>
      <c r="H1001" s="153" t="s">
        <v>18687</v>
      </c>
      <c r="I1001" s="154" t="s">
        <v>21646</v>
      </c>
      <c r="J1001" s="153" t="s">
        <v>21645</v>
      </c>
      <c r="K1001" s="152">
        <v>2</v>
      </c>
      <c r="L1001" s="153" t="s">
        <v>21644</v>
      </c>
      <c r="M1001" s="153" t="s">
        <v>509</v>
      </c>
      <c r="N1001" s="153" t="s">
        <v>509</v>
      </c>
      <c r="O1001" s="152">
        <v>6.9999999999999999E-4</v>
      </c>
      <c r="P1001" s="153" t="s">
        <v>19002</v>
      </c>
      <c r="Q1001" s="153" t="s">
        <v>19001</v>
      </c>
      <c r="R1001" s="153" t="s">
        <v>18673</v>
      </c>
      <c r="S1001" s="152">
        <v>42201</v>
      </c>
      <c r="T1001" s="153" t="s">
        <v>18757</v>
      </c>
      <c r="U1001" s="153" t="s">
        <v>18680</v>
      </c>
      <c r="V1001" s="152">
        <v>2015</v>
      </c>
      <c r="W1001" s="153" t="s">
        <v>18679</v>
      </c>
      <c r="AA1001" s="153" t="s">
        <v>19665</v>
      </c>
      <c r="AB1001" s="153" t="s">
        <v>19664</v>
      </c>
      <c r="AC1001" s="153" t="s">
        <v>18676</v>
      </c>
      <c r="AD1001" s="153" t="s">
        <v>18675</v>
      </c>
      <c r="AE1001" s="153" t="s">
        <v>18674</v>
      </c>
      <c r="AF1001" s="153" t="s">
        <v>18673</v>
      </c>
      <c r="AG1001" s="152">
        <v>0.26379999999999998</v>
      </c>
      <c r="AH1001" s="153" t="s">
        <v>12212</v>
      </c>
      <c r="AI1001" s="152">
        <v>2015</v>
      </c>
      <c r="AJ1001" s="151">
        <v>33072</v>
      </c>
      <c r="AK1001" s="147"/>
      <c r="AL1001" s="148">
        <f t="shared" si="15"/>
        <v>27.638356164383563</v>
      </c>
    </row>
    <row r="1002" spans="1:38" x14ac:dyDescent="0.25">
      <c r="A1002" s="152">
        <v>711032</v>
      </c>
      <c r="B1002" s="152">
        <v>195895</v>
      </c>
      <c r="C1002" s="152">
        <v>161007</v>
      </c>
      <c r="D1002" s="152">
        <v>297686</v>
      </c>
      <c r="E1002" s="153" t="s">
        <v>19826</v>
      </c>
      <c r="F1002" s="153" t="s">
        <v>19825</v>
      </c>
      <c r="G1002" s="152">
        <v>10</v>
      </c>
      <c r="H1002" s="153" t="s">
        <v>18687</v>
      </c>
      <c r="I1002" s="154" t="s">
        <v>18695</v>
      </c>
      <c r="J1002" s="153" t="s">
        <v>20539</v>
      </c>
      <c r="K1002" s="152">
        <v>1</v>
      </c>
      <c r="L1002" s="153" t="s">
        <v>18694</v>
      </c>
      <c r="M1002" s="153" t="s">
        <v>509</v>
      </c>
      <c r="N1002" s="153" t="s">
        <v>509</v>
      </c>
      <c r="O1002" s="152">
        <v>1.5E-3</v>
      </c>
      <c r="P1002" s="153" t="s">
        <v>18693</v>
      </c>
      <c r="Q1002" s="153" t="s">
        <v>18692</v>
      </c>
      <c r="R1002" s="153" t="s">
        <v>18673</v>
      </c>
      <c r="S1002" s="152">
        <v>0.1986</v>
      </c>
      <c r="T1002" s="153" t="s">
        <v>18681</v>
      </c>
      <c r="U1002" s="153" t="s">
        <v>18680</v>
      </c>
      <c r="V1002" s="152">
        <v>2014</v>
      </c>
      <c r="W1002" s="153" t="s">
        <v>18679</v>
      </c>
      <c r="AA1002" s="153" t="s">
        <v>19822</v>
      </c>
      <c r="AB1002" s="153" t="s">
        <v>19821</v>
      </c>
      <c r="AC1002" s="153" t="s">
        <v>18676</v>
      </c>
      <c r="AD1002" s="153" t="s">
        <v>18675</v>
      </c>
      <c r="AE1002" s="153" t="s">
        <v>18674</v>
      </c>
      <c r="AF1002" s="153" t="s">
        <v>18673</v>
      </c>
      <c r="AG1002" s="152">
        <v>4.1999999999999997E-3</v>
      </c>
      <c r="AH1002" s="153" t="s">
        <v>12212</v>
      </c>
      <c r="AI1002" s="152">
        <v>2014</v>
      </c>
      <c r="AJ1002" s="151">
        <v>41407</v>
      </c>
      <c r="AK1002" s="147"/>
      <c r="AL1002" s="148">
        <f t="shared" si="15"/>
        <v>4.8027397260273972</v>
      </c>
    </row>
    <row r="1003" spans="1:38" x14ac:dyDescent="0.25">
      <c r="A1003" s="152">
        <v>711013</v>
      </c>
      <c r="B1003" s="152">
        <v>170746</v>
      </c>
      <c r="C1003" s="152">
        <v>145901</v>
      </c>
      <c r="D1003" s="152">
        <v>297686</v>
      </c>
      <c r="E1003" s="153" t="s">
        <v>19826</v>
      </c>
      <c r="F1003" s="153" t="s">
        <v>19825</v>
      </c>
      <c r="G1003" s="152">
        <v>5</v>
      </c>
      <c r="H1003" s="153" t="s">
        <v>18687</v>
      </c>
      <c r="I1003" s="154" t="s">
        <v>18695</v>
      </c>
      <c r="J1003" s="153" t="s">
        <v>19832</v>
      </c>
      <c r="K1003" s="152">
        <v>1</v>
      </c>
      <c r="L1003" s="153" t="s">
        <v>19831</v>
      </c>
      <c r="M1003" s="153" t="s">
        <v>509</v>
      </c>
      <c r="N1003" s="153" t="s">
        <v>509</v>
      </c>
      <c r="O1003" s="152">
        <v>1.5E-3</v>
      </c>
      <c r="P1003" s="153" t="s">
        <v>18693</v>
      </c>
      <c r="Q1003" s="153" t="s">
        <v>18692</v>
      </c>
      <c r="R1003" s="153" t="s">
        <v>18673</v>
      </c>
      <c r="S1003" s="152">
        <v>0.82799999999999996</v>
      </c>
      <c r="T1003" s="153" t="s">
        <v>18681</v>
      </c>
      <c r="U1003" s="153" t="s">
        <v>18680</v>
      </c>
      <c r="V1003" s="152">
        <v>2014</v>
      </c>
      <c r="W1003" s="153" t="s">
        <v>18679</v>
      </c>
      <c r="AA1003" s="153" t="s">
        <v>19822</v>
      </c>
      <c r="AB1003" s="153" t="s">
        <v>19821</v>
      </c>
      <c r="AC1003" s="153" t="s">
        <v>18676</v>
      </c>
      <c r="AD1003" s="153" t="s">
        <v>18675</v>
      </c>
      <c r="AE1003" s="153" t="s">
        <v>18674</v>
      </c>
      <c r="AF1003" s="153" t="s">
        <v>18673</v>
      </c>
      <c r="AG1003" s="152">
        <v>1.2999999999999999E-3</v>
      </c>
      <c r="AH1003" s="153" t="s">
        <v>12212</v>
      </c>
      <c r="AI1003" s="152">
        <v>2014</v>
      </c>
      <c r="AJ1003" s="151">
        <v>35339</v>
      </c>
      <c r="AK1003" s="147"/>
      <c r="AL1003" s="148">
        <f t="shared" si="15"/>
        <v>21.427397260273974</v>
      </c>
    </row>
    <row r="1004" spans="1:38" x14ac:dyDescent="0.25">
      <c r="A1004" s="152">
        <v>711017</v>
      </c>
      <c r="B1004" s="152">
        <v>170745</v>
      </c>
      <c r="C1004" s="152">
        <v>145900</v>
      </c>
      <c r="D1004" s="152">
        <v>297686</v>
      </c>
      <c r="E1004" s="153" t="s">
        <v>19826</v>
      </c>
      <c r="F1004" s="153" t="s">
        <v>19825</v>
      </c>
      <c r="G1004" s="152">
        <v>4</v>
      </c>
      <c r="H1004" s="153" t="s">
        <v>18687</v>
      </c>
      <c r="I1004" s="154" t="s">
        <v>18695</v>
      </c>
      <c r="J1004" s="153" t="s">
        <v>19828</v>
      </c>
      <c r="K1004" s="152">
        <v>1</v>
      </c>
      <c r="L1004" s="153" t="s">
        <v>19827</v>
      </c>
      <c r="M1004" s="153" t="s">
        <v>509</v>
      </c>
      <c r="N1004" s="153" t="s">
        <v>509</v>
      </c>
      <c r="O1004" s="152">
        <v>1.5E-3</v>
      </c>
      <c r="P1004" s="153" t="s">
        <v>18693</v>
      </c>
      <c r="Q1004" s="153" t="s">
        <v>18692</v>
      </c>
      <c r="R1004" s="153" t="s">
        <v>18673</v>
      </c>
      <c r="S1004" s="152">
        <v>0.82799999999999996</v>
      </c>
      <c r="T1004" s="153" t="s">
        <v>18681</v>
      </c>
      <c r="U1004" s="153" t="s">
        <v>18680</v>
      </c>
      <c r="V1004" s="152">
        <v>2014</v>
      </c>
      <c r="W1004" s="153" t="s">
        <v>18679</v>
      </c>
      <c r="AA1004" s="153" t="s">
        <v>19822</v>
      </c>
      <c r="AB1004" s="153" t="s">
        <v>19821</v>
      </c>
      <c r="AC1004" s="153" t="s">
        <v>18676</v>
      </c>
      <c r="AD1004" s="153" t="s">
        <v>18675</v>
      </c>
      <c r="AE1004" s="153" t="s">
        <v>18674</v>
      </c>
      <c r="AF1004" s="153" t="s">
        <v>18673</v>
      </c>
      <c r="AG1004" s="152">
        <v>1.2999999999999999E-3</v>
      </c>
      <c r="AH1004" s="153" t="s">
        <v>12212</v>
      </c>
      <c r="AI1004" s="152">
        <v>2014</v>
      </c>
      <c r="AJ1004" s="151">
        <v>35339</v>
      </c>
      <c r="AK1004" s="147"/>
      <c r="AL1004" s="148">
        <f t="shared" si="15"/>
        <v>21.427397260273974</v>
      </c>
    </row>
    <row r="1005" spans="1:38" x14ac:dyDescent="0.25">
      <c r="A1005" s="152">
        <v>711022</v>
      </c>
      <c r="B1005" s="152">
        <v>170744</v>
      </c>
      <c r="C1005" s="152">
        <v>145899</v>
      </c>
      <c r="D1005" s="152">
        <v>297686</v>
      </c>
      <c r="E1005" s="153" t="s">
        <v>19826</v>
      </c>
      <c r="F1005" s="153" t="s">
        <v>19825</v>
      </c>
      <c r="G1005" s="152">
        <v>3</v>
      </c>
      <c r="H1005" s="153" t="s">
        <v>18687</v>
      </c>
      <c r="I1005" s="154" t="s">
        <v>18695</v>
      </c>
      <c r="J1005" s="153" t="s">
        <v>19824</v>
      </c>
      <c r="K1005" s="152">
        <v>1</v>
      </c>
      <c r="L1005" s="153" t="s">
        <v>19823</v>
      </c>
      <c r="M1005" s="153" t="s">
        <v>509</v>
      </c>
      <c r="N1005" s="153" t="s">
        <v>509</v>
      </c>
      <c r="O1005" s="152">
        <v>1.5E-3</v>
      </c>
      <c r="P1005" s="153" t="s">
        <v>18693</v>
      </c>
      <c r="Q1005" s="153" t="s">
        <v>18692</v>
      </c>
      <c r="R1005" s="153" t="s">
        <v>18673</v>
      </c>
      <c r="S1005" s="152">
        <v>0.82799999999999996</v>
      </c>
      <c r="T1005" s="153" t="s">
        <v>18681</v>
      </c>
      <c r="U1005" s="153" t="s">
        <v>18680</v>
      </c>
      <c r="V1005" s="152">
        <v>2014</v>
      </c>
      <c r="W1005" s="153" t="s">
        <v>18679</v>
      </c>
      <c r="AA1005" s="153" t="s">
        <v>19822</v>
      </c>
      <c r="AB1005" s="153" t="s">
        <v>19821</v>
      </c>
      <c r="AC1005" s="153" t="s">
        <v>18676</v>
      </c>
      <c r="AD1005" s="153" t="s">
        <v>18675</v>
      </c>
      <c r="AE1005" s="153" t="s">
        <v>18674</v>
      </c>
      <c r="AF1005" s="153" t="s">
        <v>18673</v>
      </c>
      <c r="AG1005" s="152">
        <v>1.2999999999999999E-3</v>
      </c>
      <c r="AH1005" s="153" t="s">
        <v>12212</v>
      </c>
      <c r="AI1005" s="152">
        <v>2014</v>
      </c>
      <c r="AJ1005" s="151">
        <v>35339</v>
      </c>
      <c r="AK1005" s="147"/>
      <c r="AL1005" s="148">
        <f t="shared" si="15"/>
        <v>21.427397260273974</v>
      </c>
    </row>
    <row r="1006" spans="1:38" x14ac:dyDescent="0.25">
      <c r="A1006" s="152">
        <v>749063</v>
      </c>
      <c r="B1006" s="152">
        <v>180195</v>
      </c>
      <c r="C1006" s="152">
        <v>148894</v>
      </c>
      <c r="D1006" s="152">
        <v>437223</v>
      </c>
      <c r="E1006" s="153" t="s">
        <v>20083</v>
      </c>
      <c r="F1006" s="153" t="s">
        <v>20082</v>
      </c>
      <c r="G1006" s="152">
        <v>1</v>
      </c>
      <c r="H1006" s="153" t="s">
        <v>18687</v>
      </c>
      <c r="I1006" s="154" t="s">
        <v>18695</v>
      </c>
      <c r="J1006" s="153" t="s">
        <v>20081</v>
      </c>
      <c r="K1006" s="152">
        <v>1</v>
      </c>
      <c r="L1006" s="153" t="s">
        <v>18694</v>
      </c>
      <c r="M1006" s="153" t="s">
        <v>509</v>
      </c>
      <c r="N1006" s="153" t="s">
        <v>509</v>
      </c>
      <c r="O1006" s="152">
        <v>1.5E-3</v>
      </c>
      <c r="P1006" s="153" t="s">
        <v>18693</v>
      </c>
      <c r="Q1006" s="153" t="s">
        <v>18692</v>
      </c>
      <c r="R1006" s="153" t="s">
        <v>18673</v>
      </c>
      <c r="S1006" s="152">
        <v>0.09</v>
      </c>
      <c r="T1006" s="153" t="s">
        <v>18681</v>
      </c>
      <c r="U1006" s="153" t="s">
        <v>18680</v>
      </c>
      <c r="V1006" s="152">
        <v>2015</v>
      </c>
      <c r="W1006" s="153" t="s">
        <v>18679</v>
      </c>
      <c r="AA1006" s="153" t="s">
        <v>20080</v>
      </c>
      <c r="AB1006" s="153" t="s">
        <v>20079</v>
      </c>
      <c r="AC1006" s="153" t="s">
        <v>18676</v>
      </c>
      <c r="AD1006" s="153" t="s">
        <v>18675</v>
      </c>
      <c r="AE1006" s="153" t="s">
        <v>18674</v>
      </c>
      <c r="AF1006" s="153" t="s">
        <v>18673</v>
      </c>
      <c r="AG1006" s="152">
        <v>1.9E-3</v>
      </c>
      <c r="AH1006" s="153" t="s">
        <v>12212</v>
      </c>
      <c r="AI1006" s="152">
        <v>2015</v>
      </c>
      <c r="AJ1006" s="151">
        <v>35966</v>
      </c>
      <c r="AK1006" s="147"/>
      <c r="AL1006" s="148">
        <f t="shared" si="15"/>
        <v>19.709589041095889</v>
      </c>
    </row>
    <row r="1007" spans="1:38" x14ac:dyDescent="0.25">
      <c r="A1007" s="152">
        <v>745229</v>
      </c>
      <c r="B1007" s="152">
        <v>197099</v>
      </c>
      <c r="C1007" s="152">
        <v>162026</v>
      </c>
      <c r="D1007" s="152">
        <v>52381</v>
      </c>
      <c r="E1007" s="153" t="s">
        <v>18711</v>
      </c>
      <c r="F1007" s="153" t="s">
        <v>18710</v>
      </c>
      <c r="G1007" s="152">
        <v>21</v>
      </c>
      <c r="H1007" s="153" t="s">
        <v>18687</v>
      </c>
      <c r="I1007" s="154" t="s">
        <v>18695</v>
      </c>
      <c r="J1007" s="153" t="s">
        <v>20475</v>
      </c>
      <c r="K1007" s="152">
        <v>1</v>
      </c>
      <c r="L1007" s="153" t="s">
        <v>20474</v>
      </c>
      <c r="M1007" s="153" t="s">
        <v>509</v>
      </c>
      <c r="N1007" s="153" t="s">
        <v>509</v>
      </c>
      <c r="O1007" s="152">
        <v>1.5E-3</v>
      </c>
      <c r="P1007" s="153" t="s">
        <v>18693</v>
      </c>
      <c r="Q1007" s="153" t="s">
        <v>18692</v>
      </c>
      <c r="R1007" s="153" t="s">
        <v>18673</v>
      </c>
      <c r="S1007" s="152">
        <v>0.18</v>
      </c>
      <c r="T1007" s="153" t="s">
        <v>18681</v>
      </c>
      <c r="U1007" s="153" t="s">
        <v>18680</v>
      </c>
      <c r="V1007" s="152">
        <v>2015</v>
      </c>
      <c r="W1007" s="153" t="s">
        <v>18679</v>
      </c>
      <c r="AA1007" s="153" t="s">
        <v>18691</v>
      </c>
      <c r="AB1007" s="153" t="s">
        <v>18690</v>
      </c>
      <c r="AC1007" s="153" t="s">
        <v>18676</v>
      </c>
      <c r="AD1007" s="153" t="s">
        <v>18675</v>
      </c>
      <c r="AE1007" s="153" t="s">
        <v>18674</v>
      </c>
      <c r="AF1007" s="153" t="s">
        <v>18673</v>
      </c>
      <c r="AG1007" s="152">
        <v>3.8E-3</v>
      </c>
      <c r="AH1007" s="153" t="s">
        <v>12212</v>
      </c>
      <c r="AI1007" s="152">
        <v>2015</v>
      </c>
      <c r="AJ1007" s="151">
        <v>41627</v>
      </c>
      <c r="AK1007" s="147"/>
      <c r="AL1007" s="148">
        <f t="shared" si="15"/>
        <v>4.2</v>
      </c>
    </row>
    <row r="1008" spans="1:38" x14ac:dyDescent="0.25">
      <c r="A1008" s="152">
        <v>745226</v>
      </c>
      <c r="B1008" s="152">
        <v>197098</v>
      </c>
      <c r="C1008" s="152">
        <v>162025</v>
      </c>
      <c r="D1008" s="152">
        <v>52381</v>
      </c>
      <c r="E1008" s="153" t="s">
        <v>18711</v>
      </c>
      <c r="F1008" s="153" t="s">
        <v>18710</v>
      </c>
      <c r="G1008" s="152">
        <v>20</v>
      </c>
      <c r="H1008" s="153" t="s">
        <v>18687</v>
      </c>
      <c r="I1008" s="154" t="s">
        <v>18695</v>
      </c>
      <c r="J1008" s="153" t="s">
        <v>20473</v>
      </c>
      <c r="K1008" s="152">
        <v>1</v>
      </c>
      <c r="L1008" s="153" t="s">
        <v>20472</v>
      </c>
      <c r="M1008" s="153" t="s">
        <v>509</v>
      </c>
      <c r="N1008" s="153" t="s">
        <v>509</v>
      </c>
      <c r="O1008" s="152">
        <v>1.5E-3</v>
      </c>
      <c r="P1008" s="153" t="s">
        <v>18693</v>
      </c>
      <c r="Q1008" s="153" t="s">
        <v>18692</v>
      </c>
      <c r="R1008" s="153" t="s">
        <v>18673</v>
      </c>
      <c r="S1008" s="152">
        <v>0.18</v>
      </c>
      <c r="T1008" s="153" t="s">
        <v>18681</v>
      </c>
      <c r="U1008" s="153" t="s">
        <v>18680</v>
      </c>
      <c r="V1008" s="152">
        <v>2015</v>
      </c>
      <c r="W1008" s="153" t="s">
        <v>18679</v>
      </c>
      <c r="AA1008" s="153" t="s">
        <v>18691</v>
      </c>
      <c r="AB1008" s="153" t="s">
        <v>18690</v>
      </c>
      <c r="AC1008" s="153" t="s">
        <v>18676</v>
      </c>
      <c r="AD1008" s="153" t="s">
        <v>18675</v>
      </c>
      <c r="AE1008" s="153" t="s">
        <v>18674</v>
      </c>
      <c r="AF1008" s="153" t="s">
        <v>18673</v>
      </c>
      <c r="AG1008" s="152">
        <v>3.8E-3</v>
      </c>
      <c r="AH1008" s="153" t="s">
        <v>12212</v>
      </c>
      <c r="AI1008" s="152">
        <v>2015</v>
      </c>
      <c r="AJ1008" s="151">
        <v>41627</v>
      </c>
      <c r="AK1008" s="147"/>
      <c r="AL1008" s="148">
        <f t="shared" si="15"/>
        <v>4.2</v>
      </c>
    </row>
    <row r="1009" spans="1:38" x14ac:dyDescent="0.25">
      <c r="A1009" s="152">
        <v>745244</v>
      </c>
      <c r="B1009" s="152">
        <v>155290</v>
      </c>
      <c r="C1009" s="152">
        <v>129098</v>
      </c>
      <c r="D1009" s="152">
        <v>52381</v>
      </c>
      <c r="E1009" s="153" t="s">
        <v>18711</v>
      </c>
      <c r="F1009" s="153" t="s">
        <v>18710</v>
      </c>
      <c r="G1009" s="152">
        <v>3</v>
      </c>
      <c r="H1009" s="153" t="s">
        <v>18687</v>
      </c>
      <c r="I1009" s="154" t="s">
        <v>18695</v>
      </c>
      <c r="J1009" s="153" t="s">
        <v>18709</v>
      </c>
      <c r="K1009" s="152">
        <v>1</v>
      </c>
      <c r="L1009" s="153" t="s">
        <v>18708</v>
      </c>
      <c r="M1009" s="153" t="s">
        <v>509</v>
      </c>
      <c r="N1009" s="153" t="s">
        <v>509</v>
      </c>
      <c r="O1009" s="152">
        <v>1.5E-3</v>
      </c>
      <c r="P1009" s="153" t="s">
        <v>18707</v>
      </c>
      <c r="Q1009" s="153" t="s">
        <v>18706</v>
      </c>
      <c r="R1009" s="153" t="s">
        <v>18673</v>
      </c>
      <c r="S1009" s="152">
        <v>0</v>
      </c>
      <c r="T1009" s="153" t="s">
        <v>18681</v>
      </c>
      <c r="U1009" s="153" t="s">
        <v>18680</v>
      </c>
      <c r="V1009" s="152">
        <v>2015</v>
      </c>
      <c r="W1009" s="153" t="s">
        <v>18679</v>
      </c>
      <c r="AA1009" s="153" t="s">
        <v>18691</v>
      </c>
      <c r="AB1009" s="153" t="s">
        <v>18690</v>
      </c>
      <c r="AC1009" s="153" t="s">
        <v>18676</v>
      </c>
      <c r="AD1009" s="153" t="s">
        <v>18675</v>
      </c>
      <c r="AE1009" s="153" t="s">
        <v>18674</v>
      </c>
      <c r="AF1009" s="153" t="s">
        <v>18673</v>
      </c>
      <c r="AG1009" s="152">
        <v>0</v>
      </c>
      <c r="AH1009" s="153" t="s">
        <v>12212</v>
      </c>
      <c r="AI1009" s="152">
        <v>2015</v>
      </c>
      <c r="AJ1009" s="151">
        <v>25569</v>
      </c>
      <c r="AK1009" s="147"/>
      <c r="AL1009" s="148">
        <f t="shared" si="15"/>
        <v>48.194520547945203</v>
      </c>
    </row>
    <row r="1010" spans="1:38" x14ac:dyDescent="0.25">
      <c r="A1010" s="152">
        <v>751313</v>
      </c>
      <c r="B1010" s="152">
        <v>180231</v>
      </c>
      <c r="C1010" s="152">
        <v>148923</v>
      </c>
      <c r="D1010" s="152">
        <v>294863</v>
      </c>
      <c r="E1010" s="153" t="s">
        <v>20128</v>
      </c>
      <c r="F1010" s="153" t="s">
        <v>20127</v>
      </c>
      <c r="G1010" s="152">
        <v>15</v>
      </c>
      <c r="H1010" s="153" t="s">
        <v>18687</v>
      </c>
      <c r="I1010" s="154" t="s">
        <v>18695</v>
      </c>
      <c r="J1010" s="153" t="s">
        <v>21144</v>
      </c>
      <c r="K1010" s="152">
        <v>1</v>
      </c>
      <c r="L1010" s="153" t="s">
        <v>18866</v>
      </c>
      <c r="M1010" s="153" t="s">
        <v>509</v>
      </c>
      <c r="N1010" s="153" t="s">
        <v>509</v>
      </c>
      <c r="O1010" s="152">
        <v>1.5E-3</v>
      </c>
      <c r="P1010" s="153" t="s">
        <v>18745</v>
      </c>
      <c r="Q1010" s="153" t="s">
        <v>18744</v>
      </c>
      <c r="R1010" s="153" t="s">
        <v>18673</v>
      </c>
      <c r="S1010" s="152">
        <v>0.60950000000000004</v>
      </c>
      <c r="T1010" s="153" t="s">
        <v>18681</v>
      </c>
      <c r="U1010" s="153" t="s">
        <v>18680</v>
      </c>
      <c r="V1010" s="152">
        <v>2015</v>
      </c>
      <c r="W1010" s="153" t="s">
        <v>18679</v>
      </c>
      <c r="AA1010" s="153" t="s">
        <v>19486</v>
      </c>
      <c r="AB1010" s="153" t="s">
        <v>19485</v>
      </c>
      <c r="AC1010" s="153" t="s">
        <v>18676</v>
      </c>
      <c r="AD1010" s="153" t="s">
        <v>18675</v>
      </c>
      <c r="AE1010" s="153" t="s">
        <v>18674</v>
      </c>
      <c r="AF1010" s="153" t="s">
        <v>18673</v>
      </c>
      <c r="AG1010" s="152">
        <v>1.2999999999999999E-2</v>
      </c>
      <c r="AH1010" s="153" t="s">
        <v>12212</v>
      </c>
      <c r="AI1010" s="152">
        <v>2015</v>
      </c>
      <c r="AJ1010" s="151">
        <v>38412</v>
      </c>
      <c r="AK1010" s="147"/>
      <c r="AL1010" s="148">
        <f t="shared" si="15"/>
        <v>13.008219178082191</v>
      </c>
    </row>
    <row r="1011" spans="1:38" x14ac:dyDescent="0.25">
      <c r="A1011" s="152">
        <v>751317</v>
      </c>
      <c r="B1011" s="152">
        <v>180230</v>
      </c>
      <c r="C1011" s="152">
        <v>148922</v>
      </c>
      <c r="D1011" s="152">
        <v>294863</v>
      </c>
      <c r="E1011" s="153" t="s">
        <v>20128</v>
      </c>
      <c r="F1011" s="153" t="s">
        <v>20127</v>
      </c>
      <c r="G1011" s="152">
        <v>14</v>
      </c>
      <c r="H1011" s="153" t="s">
        <v>18687</v>
      </c>
      <c r="I1011" s="154" t="s">
        <v>18695</v>
      </c>
      <c r="J1011" s="153" t="s">
        <v>21072</v>
      </c>
      <c r="K1011" s="152">
        <v>1</v>
      </c>
      <c r="L1011" s="153" t="s">
        <v>18866</v>
      </c>
      <c r="M1011" s="153" t="s">
        <v>509</v>
      </c>
      <c r="N1011" s="153" t="s">
        <v>509</v>
      </c>
      <c r="O1011" s="152">
        <v>1.5E-3</v>
      </c>
      <c r="P1011" s="153" t="s">
        <v>18745</v>
      </c>
      <c r="Q1011" s="153" t="s">
        <v>18744</v>
      </c>
      <c r="R1011" s="153" t="s">
        <v>18673</v>
      </c>
      <c r="S1011" s="152">
        <v>0.53</v>
      </c>
      <c r="T1011" s="153" t="s">
        <v>18681</v>
      </c>
      <c r="U1011" s="153" t="s">
        <v>18680</v>
      </c>
      <c r="V1011" s="152">
        <v>2015</v>
      </c>
      <c r="W1011" s="153" t="s">
        <v>18679</v>
      </c>
      <c r="AA1011" s="153" t="s">
        <v>19486</v>
      </c>
      <c r="AB1011" s="153" t="s">
        <v>19485</v>
      </c>
      <c r="AC1011" s="153" t="s">
        <v>18676</v>
      </c>
      <c r="AD1011" s="153" t="s">
        <v>18675</v>
      </c>
      <c r="AE1011" s="153" t="s">
        <v>18674</v>
      </c>
      <c r="AF1011" s="153" t="s">
        <v>18673</v>
      </c>
      <c r="AG1011" s="152">
        <v>1.1299999999999999E-2</v>
      </c>
      <c r="AH1011" s="153" t="s">
        <v>12212</v>
      </c>
      <c r="AI1011" s="152">
        <v>2015</v>
      </c>
      <c r="AJ1011" s="151">
        <v>38687</v>
      </c>
      <c r="AK1011" s="147"/>
      <c r="AL1011" s="148">
        <f t="shared" si="15"/>
        <v>12.254794520547945</v>
      </c>
    </row>
    <row r="1012" spans="1:38" x14ac:dyDescent="0.25">
      <c r="A1012" s="152">
        <v>751294</v>
      </c>
      <c r="B1012" s="152">
        <v>158638</v>
      </c>
      <c r="C1012" s="152">
        <v>133878</v>
      </c>
      <c r="D1012" s="152">
        <v>294863</v>
      </c>
      <c r="E1012" s="153" t="s">
        <v>20128</v>
      </c>
      <c r="F1012" s="153" t="s">
        <v>20127</v>
      </c>
      <c r="G1012" s="152">
        <v>8</v>
      </c>
      <c r="H1012" s="153" t="s">
        <v>18687</v>
      </c>
      <c r="I1012" s="154" t="s">
        <v>18695</v>
      </c>
      <c r="J1012" s="153" t="s">
        <v>20899</v>
      </c>
      <c r="K1012" s="152">
        <v>1</v>
      </c>
      <c r="L1012" s="153" t="s">
        <v>20898</v>
      </c>
      <c r="M1012" s="153" t="s">
        <v>509</v>
      </c>
      <c r="N1012" s="153" t="s">
        <v>509</v>
      </c>
      <c r="O1012" s="152">
        <v>1.5E-3</v>
      </c>
      <c r="P1012" s="153" t="s">
        <v>18745</v>
      </c>
      <c r="Q1012" s="153" t="s">
        <v>18744</v>
      </c>
      <c r="R1012" s="153" t="s">
        <v>18673</v>
      </c>
      <c r="S1012" s="152">
        <v>0.39100000000000001</v>
      </c>
      <c r="T1012" s="153" t="s">
        <v>18681</v>
      </c>
      <c r="U1012" s="153" t="s">
        <v>18680</v>
      </c>
      <c r="V1012" s="152">
        <v>2015</v>
      </c>
      <c r="W1012" s="153" t="s">
        <v>18679</v>
      </c>
      <c r="AA1012" s="153" t="s">
        <v>19486</v>
      </c>
      <c r="AB1012" s="153" t="s">
        <v>19485</v>
      </c>
      <c r="AC1012" s="153" t="s">
        <v>18676</v>
      </c>
      <c r="AD1012" s="153" t="s">
        <v>18675</v>
      </c>
      <c r="AE1012" s="153" t="s">
        <v>18674</v>
      </c>
      <c r="AF1012" s="153" t="s">
        <v>18673</v>
      </c>
      <c r="AG1012" s="152">
        <v>8.3000000000000001E-3</v>
      </c>
      <c r="AH1012" s="153" t="s">
        <v>12212</v>
      </c>
      <c r="AI1012" s="152">
        <v>2015</v>
      </c>
      <c r="AJ1012" s="151">
        <v>37469</v>
      </c>
      <c r="AK1012" s="147"/>
      <c r="AL1012" s="148">
        <f t="shared" si="15"/>
        <v>15.591780821917808</v>
      </c>
    </row>
    <row r="1013" spans="1:38" x14ac:dyDescent="0.25">
      <c r="A1013" s="152">
        <v>751302</v>
      </c>
      <c r="B1013" s="152">
        <v>158484</v>
      </c>
      <c r="C1013" s="152">
        <v>133875</v>
      </c>
      <c r="D1013" s="152">
        <v>294863</v>
      </c>
      <c r="E1013" s="153" t="s">
        <v>20128</v>
      </c>
      <c r="F1013" s="153" t="s">
        <v>20127</v>
      </c>
      <c r="G1013" s="152">
        <v>5</v>
      </c>
      <c r="H1013" s="153" t="s">
        <v>18687</v>
      </c>
      <c r="I1013" s="154" t="s">
        <v>18695</v>
      </c>
      <c r="J1013" s="153" t="s">
        <v>20845</v>
      </c>
      <c r="K1013" s="152">
        <v>1</v>
      </c>
      <c r="L1013" s="153" t="s">
        <v>20844</v>
      </c>
      <c r="M1013" s="153" t="s">
        <v>509</v>
      </c>
      <c r="N1013" s="153" t="s">
        <v>509</v>
      </c>
      <c r="O1013" s="152">
        <v>1.5E-3</v>
      </c>
      <c r="P1013" s="153" t="s">
        <v>18745</v>
      </c>
      <c r="Q1013" s="153" t="s">
        <v>18744</v>
      </c>
      <c r="R1013" s="153" t="s">
        <v>18673</v>
      </c>
      <c r="S1013" s="152">
        <v>0.35099999999999998</v>
      </c>
      <c r="T1013" s="153" t="s">
        <v>18681</v>
      </c>
      <c r="U1013" s="153" t="s">
        <v>18680</v>
      </c>
      <c r="V1013" s="152">
        <v>2015</v>
      </c>
      <c r="W1013" s="153" t="s">
        <v>18679</v>
      </c>
      <c r="AA1013" s="153" t="s">
        <v>19486</v>
      </c>
      <c r="AB1013" s="153" t="s">
        <v>19485</v>
      </c>
      <c r="AC1013" s="153" t="s">
        <v>18676</v>
      </c>
      <c r="AD1013" s="153" t="s">
        <v>18675</v>
      </c>
      <c r="AE1013" s="153" t="s">
        <v>18674</v>
      </c>
      <c r="AF1013" s="153" t="s">
        <v>18673</v>
      </c>
      <c r="AG1013" s="152">
        <v>7.4999999999999997E-3</v>
      </c>
      <c r="AH1013" s="153" t="s">
        <v>12212</v>
      </c>
      <c r="AI1013" s="152">
        <v>2015</v>
      </c>
      <c r="AJ1013" s="151">
        <v>36756</v>
      </c>
      <c r="AK1013" s="147"/>
      <c r="AL1013" s="148">
        <f t="shared" si="15"/>
        <v>17.545205479452054</v>
      </c>
    </row>
    <row r="1014" spans="1:38" x14ac:dyDescent="0.25">
      <c r="A1014" s="152">
        <v>751309</v>
      </c>
      <c r="B1014" s="152">
        <v>189814</v>
      </c>
      <c r="C1014" s="152">
        <v>156416</v>
      </c>
      <c r="D1014" s="152">
        <v>294863</v>
      </c>
      <c r="E1014" s="153" t="s">
        <v>20128</v>
      </c>
      <c r="F1014" s="153" t="s">
        <v>20127</v>
      </c>
      <c r="G1014" s="152">
        <v>16</v>
      </c>
      <c r="H1014" s="153" t="s">
        <v>18687</v>
      </c>
      <c r="I1014" s="154" t="s">
        <v>18695</v>
      </c>
      <c r="J1014" s="153" t="s">
        <v>20830</v>
      </c>
      <c r="K1014" s="152">
        <v>1</v>
      </c>
      <c r="L1014" s="153" t="s">
        <v>18866</v>
      </c>
      <c r="M1014" s="153" t="s">
        <v>509</v>
      </c>
      <c r="N1014" s="153" t="s">
        <v>509</v>
      </c>
      <c r="O1014" s="152">
        <v>1.5E-3</v>
      </c>
      <c r="P1014" s="153" t="s">
        <v>18745</v>
      </c>
      <c r="Q1014" s="153" t="s">
        <v>18744</v>
      </c>
      <c r="R1014" s="153" t="s">
        <v>18673</v>
      </c>
      <c r="S1014" s="152">
        <v>0.33429999999999999</v>
      </c>
      <c r="T1014" s="153" t="s">
        <v>18681</v>
      </c>
      <c r="U1014" s="153" t="s">
        <v>18680</v>
      </c>
      <c r="V1014" s="152">
        <v>2015</v>
      </c>
      <c r="W1014" s="153" t="s">
        <v>18679</v>
      </c>
      <c r="AA1014" s="153" t="s">
        <v>19486</v>
      </c>
      <c r="AB1014" s="153" t="s">
        <v>19485</v>
      </c>
      <c r="AC1014" s="153" t="s">
        <v>18676</v>
      </c>
      <c r="AD1014" s="153" t="s">
        <v>18675</v>
      </c>
      <c r="AE1014" s="153" t="s">
        <v>18674</v>
      </c>
      <c r="AF1014" s="153" t="s">
        <v>18673</v>
      </c>
      <c r="AG1014" s="152">
        <v>7.1000000000000004E-3</v>
      </c>
      <c r="AH1014" s="153" t="s">
        <v>12212</v>
      </c>
      <c r="AI1014" s="152">
        <v>2015</v>
      </c>
      <c r="AJ1014" s="151">
        <v>40033</v>
      </c>
      <c r="AK1014" s="147"/>
      <c r="AL1014" s="148">
        <f t="shared" si="15"/>
        <v>8.5671232876712331</v>
      </c>
    </row>
    <row r="1015" spans="1:38" x14ac:dyDescent="0.25">
      <c r="A1015" s="152">
        <v>751298</v>
      </c>
      <c r="B1015" s="152">
        <v>158485</v>
      </c>
      <c r="C1015" s="152">
        <v>133876</v>
      </c>
      <c r="D1015" s="152">
        <v>294863</v>
      </c>
      <c r="E1015" s="153" t="s">
        <v>20128</v>
      </c>
      <c r="F1015" s="153" t="s">
        <v>20127</v>
      </c>
      <c r="G1015" s="152">
        <v>6</v>
      </c>
      <c r="H1015" s="153" t="s">
        <v>18687</v>
      </c>
      <c r="I1015" s="154" t="s">
        <v>18695</v>
      </c>
      <c r="J1015" s="153" t="s">
        <v>20126</v>
      </c>
      <c r="K1015" s="152">
        <v>1</v>
      </c>
      <c r="L1015" s="153" t="s">
        <v>20125</v>
      </c>
      <c r="M1015" s="153" t="s">
        <v>509</v>
      </c>
      <c r="N1015" s="153" t="s">
        <v>509</v>
      </c>
      <c r="O1015" s="152">
        <v>1.5E-3</v>
      </c>
      <c r="P1015" s="153" t="s">
        <v>18722</v>
      </c>
      <c r="Q1015" s="153" t="s">
        <v>18721</v>
      </c>
      <c r="R1015" s="153" t="s">
        <v>18673</v>
      </c>
      <c r="S1015" s="152">
        <v>0.6</v>
      </c>
      <c r="T1015" s="153" t="s">
        <v>18681</v>
      </c>
      <c r="U1015" s="153" t="s">
        <v>18680</v>
      </c>
      <c r="V1015" s="152">
        <v>2015</v>
      </c>
      <c r="W1015" s="153" t="s">
        <v>18679</v>
      </c>
      <c r="AA1015" s="153" t="s">
        <v>19486</v>
      </c>
      <c r="AB1015" s="153" t="s">
        <v>19485</v>
      </c>
      <c r="AC1015" s="153" t="s">
        <v>18676</v>
      </c>
      <c r="AD1015" s="153" t="s">
        <v>18675</v>
      </c>
      <c r="AE1015" s="153" t="s">
        <v>18674</v>
      </c>
      <c r="AF1015" s="153" t="s">
        <v>18673</v>
      </c>
      <c r="AG1015" s="152">
        <v>2E-3</v>
      </c>
      <c r="AH1015" s="153" t="s">
        <v>12212</v>
      </c>
      <c r="AI1015" s="152">
        <v>2015</v>
      </c>
      <c r="AJ1015" s="151">
        <v>37653</v>
      </c>
      <c r="AK1015" s="147"/>
      <c r="AL1015" s="148">
        <f t="shared" si="15"/>
        <v>15.087671232876712</v>
      </c>
    </row>
    <row r="1016" spans="1:38" x14ac:dyDescent="0.25">
      <c r="A1016" s="152">
        <v>737937</v>
      </c>
      <c r="B1016" s="152">
        <v>172169</v>
      </c>
      <c r="C1016" s="152">
        <v>146827</v>
      </c>
      <c r="D1016" s="152">
        <v>53927</v>
      </c>
      <c r="E1016" s="153" t="s">
        <v>18749</v>
      </c>
      <c r="F1016" s="153" t="s">
        <v>18748</v>
      </c>
      <c r="G1016" s="152">
        <v>77</v>
      </c>
      <c r="H1016" s="153" t="s">
        <v>18687</v>
      </c>
      <c r="I1016" s="154" t="s">
        <v>18695</v>
      </c>
      <c r="J1016" s="153" t="s">
        <v>21501</v>
      </c>
      <c r="K1016" s="152">
        <v>1</v>
      </c>
      <c r="L1016" s="153" t="s">
        <v>21500</v>
      </c>
      <c r="M1016" s="153" t="s">
        <v>509</v>
      </c>
      <c r="N1016" s="153" t="s">
        <v>509</v>
      </c>
      <c r="O1016" s="152">
        <v>1.5E-3</v>
      </c>
      <c r="P1016" s="153" t="s">
        <v>18745</v>
      </c>
      <c r="Q1016" s="153" t="s">
        <v>18744</v>
      </c>
      <c r="R1016" s="153" t="s">
        <v>18673</v>
      </c>
      <c r="S1016" s="152">
        <v>1.667</v>
      </c>
      <c r="T1016" s="153" t="s">
        <v>18681</v>
      </c>
      <c r="U1016" s="153" t="s">
        <v>18680</v>
      </c>
      <c r="V1016" s="152">
        <v>2015</v>
      </c>
      <c r="W1016" s="153" t="s">
        <v>18679</v>
      </c>
      <c r="AA1016" s="153" t="s">
        <v>18743</v>
      </c>
      <c r="AB1016" s="153" t="s">
        <v>18742</v>
      </c>
      <c r="AC1016" s="153" t="s">
        <v>18676</v>
      </c>
      <c r="AD1016" s="153" t="s">
        <v>18675</v>
      </c>
      <c r="AE1016" s="153" t="s">
        <v>18674</v>
      </c>
      <c r="AF1016" s="153" t="s">
        <v>18673</v>
      </c>
      <c r="AG1016" s="152">
        <v>3.5400000000000001E-2</v>
      </c>
      <c r="AH1016" s="153" t="s">
        <v>12212</v>
      </c>
      <c r="AI1016" s="152">
        <v>2015</v>
      </c>
      <c r="AJ1016" s="151">
        <v>25569</v>
      </c>
      <c r="AK1016" s="147"/>
      <c r="AL1016" s="148">
        <f t="shared" si="15"/>
        <v>48.194520547945203</v>
      </c>
    </row>
    <row r="1017" spans="1:38" x14ac:dyDescent="0.25">
      <c r="A1017" s="152">
        <v>737983</v>
      </c>
      <c r="B1017" s="152">
        <v>181861</v>
      </c>
      <c r="C1017" s="152">
        <v>150163</v>
      </c>
      <c r="D1017" s="152">
        <v>53927</v>
      </c>
      <c r="E1017" s="153" t="s">
        <v>18749</v>
      </c>
      <c r="F1017" s="153" t="s">
        <v>18748</v>
      </c>
      <c r="G1017" s="152">
        <v>103</v>
      </c>
      <c r="H1017" s="153" t="s">
        <v>18687</v>
      </c>
      <c r="I1017" s="154" t="s">
        <v>18695</v>
      </c>
      <c r="J1017" s="153" t="s">
        <v>21414</v>
      </c>
      <c r="K1017" s="152">
        <v>1</v>
      </c>
      <c r="L1017" s="153" t="s">
        <v>21413</v>
      </c>
      <c r="M1017" s="153" t="s">
        <v>509</v>
      </c>
      <c r="N1017" s="153" t="s">
        <v>509</v>
      </c>
      <c r="O1017" s="152">
        <v>1.5E-3</v>
      </c>
      <c r="P1017" s="153" t="s">
        <v>18745</v>
      </c>
      <c r="Q1017" s="153" t="s">
        <v>18744</v>
      </c>
      <c r="R1017" s="153" t="s">
        <v>18673</v>
      </c>
      <c r="S1017" s="152">
        <v>1.1559999999999999</v>
      </c>
      <c r="T1017" s="153" t="s">
        <v>18681</v>
      </c>
      <c r="U1017" s="153" t="s">
        <v>18680</v>
      </c>
      <c r="V1017" s="152">
        <v>2015</v>
      </c>
      <c r="W1017" s="153" t="s">
        <v>18679</v>
      </c>
      <c r="AA1017" s="153" t="s">
        <v>18743</v>
      </c>
      <c r="AB1017" s="153" t="s">
        <v>18742</v>
      </c>
      <c r="AC1017" s="153" t="s">
        <v>18676</v>
      </c>
      <c r="AD1017" s="153" t="s">
        <v>18675</v>
      </c>
      <c r="AE1017" s="153" t="s">
        <v>18674</v>
      </c>
      <c r="AF1017" s="153" t="s">
        <v>18673</v>
      </c>
      <c r="AG1017" s="152">
        <v>2.46E-2</v>
      </c>
      <c r="AH1017" s="153" t="s">
        <v>12212</v>
      </c>
      <c r="AI1017" s="152">
        <v>2015</v>
      </c>
      <c r="AJ1017" s="151">
        <v>31778</v>
      </c>
      <c r="AK1017" s="147"/>
      <c r="AL1017" s="148">
        <f t="shared" si="15"/>
        <v>31.183561643835617</v>
      </c>
    </row>
    <row r="1018" spans="1:38" x14ac:dyDescent="0.25">
      <c r="A1018" s="152">
        <v>737987</v>
      </c>
      <c r="B1018" s="152">
        <v>181860</v>
      </c>
      <c r="C1018" s="152">
        <v>150162</v>
      </c>
      <c r="D1018" s="152">
        <v>53927</v>
      </c>
      <c r="E1018" s="153" t="s">
        <v>18749</v>
      </c>
      <c r="F1018" s="153" t="s">
        <v>18748</v>
      </c>
      <c r="G1018" s="152">
        <v>102</v>
      </c>
      <c r="H1018" s="153" t="s">
        <v>18687</v>
      </c>
      <c r="I1018" s="154" t="s">
        <v>18695</v>
      </c>
      <c r="J1018" s="153" t="s">
        <v>21411</v>
      </c>
      <c r="K1018" s="152">
        <v>1</v>
      </c>
      <c r="L1018" s="153" t="s">
        <v>21410</v>
      </c>
      <c r="M1018" s="153" t="s">
        <v>509</v>
      </c>
      <c r="N1018" s="153" t="s">
        <v>509</v>
      </c>
      <c r="O1018" s="152">
        <v>1.5E-3</v>
      </c>
      <c r="P1018" s="153" t="s">
        <v>18745</v>
      </c>
      <c r="Q1018" s="153" t="s">
        <v>18744</v>
      </c>
      <c r="R1018" s="153" t="s">
        <v>18673</v>
      </c>
      <c r="S1018" s="152">
        <v>1.1060000000000001</v>
      </c>
      <c r="T1018" s="153" t="s">
        <v>18681</v>
      </c>
      <c r="U1018" s="153" t="s">
        <v>18680</v>
      </c>
      <c r="V1018" s="152">
        <v>2015</v>
      </c>
      <c r="W1018" s="153" t="s">
        <v>18679</v>
      </c>
      <c r="AA1018" s="153" t="s">
        <v>18743</v>
      </c>
      <c r="AB1018" s="153" t="s">
        <v>18742</v>
      </c>
      <c r="AC1018" s="153" t="s">
        <v>18676</v>
      </c>
      <c r="AD1018" s="153" t="s">
        <v>18675</v>
      </c>
      <c r="AE1018" s="153" t="s">
        <v>18674</v>
      </c>
      <c r="AF1018" s="153" t="s">
        <v>18673</v>
      </c>
      <c r="AG1018" s="152">
        <v>2.35E-2</v>
      </c>
      <c r="AH1018" s="153" t="s">
        <v>12212</v>
      </c>
      <c r="AI1018" s="152">
        <v>2015</v>
      </c>
      <c r="AJ1018" s="151">
        <v>30317</v>
      </c>
      <c r="AK1018" s="147"/>
      <c r="AL1018" s="148">
        <f t="shared" si="15"/>
        <v>35.186301369863017</v>
      </c>
    </row>
    <row r="1019" spans="1:38" x14ac:dyDescent="0.25">
      <c r="A1019" s="152">
        <v>737979</v>
      </c>
      <c r="B1019" s="152">
        <v>183301</v>
      </c>
      <c r="C1019" s="152">
        <v>151257</v>
      </c>
      <c r="D1019" s="152">
        <v>53927</v>
      </c>
      <c r="E1019" s="153" t="s">
        <v>18749</v>
      </c>
      <c r="F1019" s="153" t="s">
        <v>18748</v>
      </c>
      <c r="G1019" s="152">
        <v>110</v>
      </c>
      <c r="H1019" s="153" t="s">
        <v>18687</v>
      </c>
      <c r="I1019" s="154" t="s">
        <v>18695</v>
      </c>
      <c r="J1019" s="153" t="s">
        <v>21372</v>
      </c>
      <c r="K1019" s="152">
        <v>1</v>
      </c>
      <c r="L1019" s="153" t="s">
        <v>21371</v>
      </c>
      <c r="M1019" s="153" t="s">
        <v>509</v>
      </c>
      <c r="N1019" s="153" t="s">
        <v>509</v>
      </c>
      <c r="O1019" s="152">
        <v>1.5E-3</v>
      </c>
      <c r="P1019" s="153" t="s">
        <v>18745</v>
      </c>
      <c r="Q1019" s="153" t="s">
        <v>18744</v>
      </c>
      <c r="R1019" s="153" t="s">
        <v>18673</v>
      </c>
      <c r="S1019" s="152">
        <v>0.98599999999999999</v>
      </c>
      <c r="T1019" s="153" t="s">
        <v>18681</v>
      </c>
      <c r="U1019" s="153" t="s">
        <v>18680</v>
      </c>
      <c r="V1019" s="152">
        <v>2015</v>
      </c>
      <c r="W1019" s="153" t="s">
        <v>18679</v>
      </c>
      <c r="AA1019" s="153" t="s">
        <v>18743</v>
      </c>
      <c r="AB1019" s="153" t="s">
        <v>18742</v>
      </c>
      <c r="AC1019" s="153" t="s">
        <v>18676</v>
      </c>
      <c r="AD1019" s="153" t="s">
        <v>18675</v>
      </c>
      <c r="AE1019" s="153" t="s">
        <v>18674</v>
      </c>
      <c r="AF1019" s="153" t="s">
        <v>18673</v>
      </c>
      <c r="AG1019" s="152">
        <v>2.1000000000000001E-2</v>
      </c>
      <c r="AH1019" s="153" t="s">
        <v>12212</v>
      </c>
      <c r="AI1019" s="152">
        <v>2015</v>
      </c>
      <c r="AJ1019" s="151">
        <v>38353</v>
      </c>
      <c r="AK1019" s="147"/>
      <c r="AL1019" s="148">
        <f t="shared" si="15"/>
        <v>13.169863013698631</v>
      </c>
    </row>
    <row r="1020" spans="1:38" x14ac:dyDescent="0.25">
      <c r="A1020" s="152">
        <v>737933</v>
      </c>
      <c r="B1020" s="152">
        <v>172315</v>
      </c>
      <c r="C1020" s="152">
        <v>146829</v>
      </c>
      <c r="D1020" s="152">
        <v>53927</v>
      </c>
      <c r="E1020" s="153" t="s">
        <v>18749</v>
      </c>
      <c r="F1020" s="153" t="s">
        <v>18748</v>
      </c>
      <c r="G1020" s="152">
        <v>83</v>
      </c>
      <c r="H1020" s="153" t="s">
        <v>18687</v>
      </c>
      <c r="I1020" s="154" t="s">
        <v>18695</v>
      </c>
      <c r="J1020" s="153" t="s">
        <v>21214</v>
      </c>
      <c r="K1020" s="152">
        <v>1</v>
      </c>
      <c r="L1020" s="153" t="s">
        <v>21213</v>
      </c>
      <c r="M1020" s="153" t="s">
        <v>509</v>
      </c>
      <c r="N1020" s="153" t="s">
        <v>509</v>
      </c>
      <c r="O1020" s="152">
        <v>1.5E-3</v>
      </c>
      <c r="P1020" s="153" t="s">
        <v>18745</v>
      </c>
      <c r="Q1020" s="153" t="s">
        <v>18744</v>
      </c>
      <c r="R1020" s="153" t="s">
        <v>18673</v>
      </c>
      <c r="S1020" s="152">
        <v>0.69499999999999995</v>
      </c>
      <c r="T1020" s="153" t="s">
        <v>18681</v>
      </c>
      <c r="U1020" s="153" t="s">
        <v>18680</v>
      </c>
      <c r="V1020" s="152">
        <v>2015</v>
      </c>
      <c r="W1020" s="153" t="s">
        <v>18679</v>
      </c>
      <c r="AA1020" s="153" t="s">
        <v>18743</v>
      </c>
      <c r="AB1020" s="153" t="s">
        <v>18742</v>
      </c>
      <c r="AC1020" s="153" t="s">
        <v>18676</v>
      </c>
      <c r="AD1020" s="153" t="s">
        <v>18675</v>
      </c>
      <c r="AE1020" s="153" t="s">
        <v>18674</v>
      </c>
      <c r="AF1020" s="153" t="s">
        <v>18673</v>
      </c>
      <c r="AG1020" s="152">
        <v>1.4800000000000001E-2</v>
      </c>
      <c r="AH1020" s="153" t="s">
        <v>12212</v>
      </c>
      <c r="AI1020" s="152">
        <v>2015</v>
      </c>
      <c r="AJ1020" s="151">
        <v>37622</v>
      </c>
      <c r="AK1020" s="147"/>
      <c r="AL1020" s="148">
        <f t="shared" si="15"/>
        <v>15.172602739726027</v>
      </c>
    </row>
    <row r="1021" spans="1:38" x14ac:dyDescent="0.25">
      <c r="A1021" s="152">
        <v>737925</v>
      </c>
      <c r="B1021" s="152">
        <v>172318</v>
      </c>
      <c r="C1021" s="152">
        <v>146832</v>
      </c>
      <c r="D1021" s="152">
        <v>53927</v>
      </c>
      <c r="E1021" s="153" t="s">
        <v>18749</v>
      </c>
      <c r="F1021" s="153" t="s">
        <v>18748</v>
      </c>
      <c r="G1021" s="152">
        <v>88</v>
      </c>
      <c r="H1021" s="153" t="s">
        <v>18687</v>
      </c>
      <c r="I1021" s="154" t="s">
        <v>18695</v>
      </c>
      <c r="J1021" s="153" t="s">
        <v>20786</v>
      </c>
      <c r="K1021" s="152">
        <v>1</v>
      </c>
      <c r="L1021" s="153" t="s">
        <v>20785</v>
      </c>
      <c r="M1021" s="153" t="s">
        <v>509</v>
      </c>
      <c r="N1021" s="153" t="s">
        <v>509</v>
      </c>
      <c r="O1021" s="152">
        <v>1.5E-3</v>
      </c>
      <c r="P1021" s="153" t="s">
        <v>18745</v>
      </c>
      <c r="Q1021" s="153" t="s">
        <v>18744</v>
      </c>
      <c r="R1021" s="153" t="s">
        <v>18673</v>
      </c>
      <c r="S1021" s="152">
        <v>0.30399999999999999</v>
      </c>
      <c r="T1021" s="153" t="s">
        <v>18681</v>
      </c>
      <c r="U1021" s="153" t="s">
        <v>18680</v>
      </c>
      <c r="V1021" s="152">
        <v>2015</v>
      </c>
      <c r="W1021" s="153" t="s">
        <v>18679</v>
      </c>
      <c r="AA1021" s="153" t="s">
        <v>18743</v>
      </c>
      <c r="AB1021" s="153" t="s">
        <v>18742</v>
      </c>
      <c r="AC1021" s="153" t="s">
        <v>18676</v>
      </c>
      <c r="AD1021" s="153" t="s">
        <v>18675</v>
      </c>
      <c r="AE1021" s="153" t="s">
        <v>18674</v>
      </c>
      <c r="AF1021" s="153" t="s">
        <v>18673</v>
      </c>
      <c r="AG1021" s="152">
        <v>6.4999999999999997E-3</v>
      </c>
      <c r="AH1021" s="153" t="s">
        <v>12212</v>
      </c>
      <c r="AI1021" s="152">
        <v>2015</v>
      </c>
      <c r="AJ1021" s="151">
        <v>25569</v>
      </c>
      <c r="AK1021" s="147"/>
      <c r="AL1021" s="148">
        <f t="shared" si="15"/>
        <v>48.194520547945203</v>
      </c>
    </row>
    <row r="1022" spans="1:38" x14ac:dyDescent="0.25">
      <c r="A1022" s="152">
        <v>737971</v>
      </c>
      <c r="B1022" s="152">
        <v>189794</v>
      </c>
      <c r="C1022" s="152">
        <v>156408</v>
      </c>
      <c r="D1022" s="152">
        <v>53927</v>
      </c>
      <c r="E1022" s="153" t="s">
        <v>18749</v>
      </c>
      <c r="F1022" s="153" t="s">
        <v>18748</v>
      </c>
      <c r="G1022" s="152">
        <v>122</v>
      </c>
      <c r="H1022" s="153" t="s">
        <v>18687</v>
      </c>
      <c r="I1022" s="154" t="s">
        <v>18695</v>
      </c>
      <c r="J1022" s="153" t="s">
        <v>20669</v>
      </c>
      <c r="K1022" s="152">
        <v>1</v>
      </c>
      <c r="L1022" s="153" t="s">
        <v>20668</v>
      </c>
      <c r="M1022" s="153" t="s">
        <v>509</v>
      </c>
      <c r="N1022" s="153" t="s">
        <v>509</v>
      </c>
      <c r="O1022" s="152">
        <v>1.5E-3</v>
      </c>
      <c r="P1022" s="153" t="s">
        <v>18745</v>
      </c>
      <c r="Q1022" s="153" t="s">
        <v>18744</v>
      </c>
      <c r="R1022" s="153" t="s">
        <v>18673</v>
      </c>
      <c r="S1022" s="152">
        <v>1.5629999999999999</v>
      </c>
      <c r="T1022" s="153" t="s">
        <v>18681</v>
      </c>
      <c r="U1022" s="153" t="s">
        <v>18680</v>
      </c>
      <c r="V1022" s="152">
        <v>2015</v>
      </c>
      <c r="W1022" s="153" t="s">
        <v>18679</v>
      </c>
      <c r="AA1022" s="153" t="s">
        <v>18743</v>
      </c>
      <c r="AB1022" s="153" t="s">
        <v>18742</v>
      </c>
      <c r="AC1022" s="153" t="s">
        <v>18676</v>
      </c>
      <c r="AD1022" s="153" t="s">
        <v>18675</v>
      </c>
      <c r="AE1022" s="153" t="s">
        <v>18674</v>
      </c>
      <c r="AF1022" s="153" t="s">
        <v>18673</v>
      </c>
      <c r="AG1022" s="152">
        <v>5.1999999999999998E-3</v>
      </c>
      <c r="AH1022" s="153" t="s">
        <v>12212</v>
      </c>
      <c r="AI1022" s="152">
        <v>2015</v>
      </c>
      <c r="AJ1022" s="151">
        <v>39904</v>
      </c>
      <c r="AK1022" s="147"/>
      <c r="AL1022" s="148">
        <f t="shared" si="15"/>
        <v>8.9205479452054792</v>
      </c>
    </row>
    <row r="1023" spans="1:38" x14ac:dyDescent="0.25">
      <c r="A1023" s="152">
        <v>737975</v>
      </c>
      <c r="B1023" s="152">
        <v>186247</v>
      </c>
      <c r="C1023" s="152">
        <v>153521</v>
      </c>
      <c r="D1023" s="152">
        <v>53927</v>
      </c>
      <c r="E1023" s="153" t="s">
        <v>18749</v>
      </c>
      <c r="F1023" s="153" t="s">
        <v>18748</v>
      </c>
      <c r="G1023" s="152">
        <v>120</v>
      </c>
      <c r="H1023" s="153" t="s">
        <v>18687</v>
      </c>
      <c r="I1023" s="154" t="s">
        <v>18695</v>
      </c>
      <c r="J1023" s="153" t="s">
        <v>20201</v>
      </c>
      <c r="K1023" s="152">
        <v>1</v>
      </c>
      <c r="L1023" s="153" t="s">
        <v>509</v>
      </c>
      <c r="M1023" s="153" t="s">
        <v>509</v>
      </c>
      <c r="N1023" s="153" t="s">
        <v>509</v>
      </c>
      <c r="O1023" s="152">
        <v>1.5E-3</v>
      </c>
      <c r="P1023" s="153" t="s">
        <v>18745</v>
      </c>
      <c r="Q1023" s="153" t="s">
        <v>18744</v>
      </c>
      <c r="R1023" s="153" t="s">
        <v>18673</v>
      </c>
      <c r="S1023" s="152">
        <v>0.68300000000000005</v>
      </c>
      <c r="T1023" s="153" t="s">
        <v>18681</v>
      </c>
      <c r="U1023" s="153" t="s">
        <v>18680</v>
      </c>
      <c r="V1023" s="152">
        <v>2015</v>
      </c>
      <c r="W1023" s="153" t="s">
        <v>18679</v>
      </c>
      <c r="AA1023" s="153" t="s">
        <v>18743</v>
      </c>
      <c r="AB1023" s="153" t="s">
        <v>18742</v>
      </c>
      <c r="AC1023" s="153" t="s">
        <v>18676</v>
      </c>
      <c r="AD1023" s="153" t="s">
        <v>18675</v>
      </c>
      <c r="AE1023" s="153" t="s">
        <v>18674</v>
      </c>
      <c r="AF1023" s="153" t="s">
        <v>18673</v>
      </c>
      <c r="AG1023" s="152">
        <v>2.3E-3</v>
      </c>
      <c r="AH1023" s="153" t="s">
        <v>12212</v>
      </c>
      <c r="AI1023" s="152">
        <v>2015</v>
      </c>
      <c r="AJ1023" s="151">
        <v>39539</v>
      </c>
      <c r="AK1023" s="147"/>
      <c r="AL1023" s="148">
        <f t="shared" si="15"/>
        <v>9.9205479452054792</v>
      </c>
    </row>
    <row r="1024" spans="1:38" x14ac:dyDescent="0.25">
      <c r="A1024" s="152">
        <v>737963</v>
      </c>
      <c r="B1024" s="152">
        <v>192404</v>
      </c>
      <c r="C1024" s="152">
        <v>158234</v>
      </c>
      <c r="D1024" s="152">
        <v>53927</v>
      </c>
      <c r="E1024" s="153" t="s">
        <v>18749</v>
      </c>
      <c r="F1024" s="153" t="s">
        <v>18748</v>
      </c>
      <c r="G1024" s="152">
        <v>124</v>
      </c>
      <c r="H1024" s="153" t="s">
        <v>18687</v>
      </c>
      <c r="I1024" s="154" t="s">
        <v>18695</v>
      </c>
      <c r="J1024" s="153" t="s">
        <v>19532</v>
      </c>
      <c r="K1024" s="152">
        <v>1</v>
      </c>
      <c r="L1024" s="153" t="s">
        <v>509</v>
      </c>
      <c r="M1024" s="153" t="s">
        <v>509</v>
      </c>
      <c r="N1024" s="153" t="s">
        <v>509</v>
      </c>
      <c r="O1024" s="152">
        <v>1.5E-3</v>
      </c>
      <c r="P1024" s="153" t="s">
        <v>18745</v>
      </c>
      <c r="Q1024" s="153" t="s">
        <v>18744</v>
      </c>
      <c r="R1024" s="153" t="s">
        <v>18673</v>
      </c>
      <c r="S1024" s="152">
        <v>0.23100000000000001</v>
      </c>
      <c r="T1024" s="153" t="s">
        <v>18681</v>
      </c>
      <c r="U1024" s="153" t="s">
        <v>18680</v>
      </c>
      <c r="V1024" s="152">
        <v>2015</v>
      </c>
      <c r="W1024" s="153" t="s">
        <v>18679</v>
      </c>
      <c r="AA1024" s="153" t="s">
        <v>18743</v>
      </c>
      <c r="AB1024" s="153" t="s">
        <v>18742</v>
      </c>
      <c r="AC1024" s="153" t="s">
        <v>18676</v>
      </c>
      <c r="AD1024" s="153" t="s">
        <v>18675</v>
      </c>
      <c r="AE1024" s="153" t="s">
        <v>18674</v>
      </c>
      <c r="AF1024" s="153" t="s">
        <v>18673</v>
      </c>
      <c r="AG1024" s="152">
        <v>8.0000000000000004E-4</v>
      </c>
      <c r="AH1024" s="153" t="s">
        <v>12212</v>
      </c>
      <c r="AI1024" s="152">
        <v>2015</v>
      </c>
      <c r="AJ1024" s="151">
        <v>40848</v>
      </c>
      <c r="AK1024" s="147"/>
      <c r="AL1024" s="148">
        <f t="shared" si="15"/>
        <v>6.3342465753424655</v>
      </c>
    </row>
    <row r="1025" spans="1:38" x14ac:dyDescent="0.25">
      <c r="A1025" s="152">
        <v>737959</v>
      </c>
      <c r="B1025" s="152">
        <v>192405</v>
      </c>
      <c r="C1025" s="152">
        <v>158235</v>
      </c>
      <c r="D1025" s="152">
        <v>53927</v>
      </c>
      <c r="E1025" s="153" t="s">
        <v>18749</v>
      </c>
      <c r="F1025" s="153" t="s">
        <v>18748</v>
      </c>
      <c r="G1025" s="152">
        <v>125</v>
      </c>
      <c r="H1025" s="153" t="s">
        <v>18687</v>
      </c>
      <c r="I1025" s="154" t="s">
        <v>18695</v>
      </c>
      <c r="J1025" s="153" t="s">
        <v>19459</v>
      </c>
      <c r="K1025" s="152">
        <v>1</v>
      </c>
      <c r="L1025" s="153" t="s">
        <v>509</v>
      </c>
      <c r="M1025" s="153" t="s">
        <v>509</v>
      </c>
      <c r="N1025" s="153" t="s">
        <v>509</v>
      </c>
      <c r="O1025" s="152">
        <v>1.5E-3</v>
      </c>
      <c r="P1025" s="153" t="s">
        <v>18745</v>
      </c>
      <c r="Q1025" s="153" t="s">
        <v>18744</v>
      </c>
      <c r="R1025" s="153" t="s">
        <v>18673</v>
      </c>
      <c r="S1025" s="152">
        <v>0.20200000000000001</v>
      </c>
      <c r="T1025" s="153" t="s">
        <v>18681</v>
      </c>
      <c r="U1025" s="153" t="s">
        <v>18680</v>
      </c>
      <c r="V1025" s="152">
        <v>2015</v>
      </c>
      <c r="W1025" s="153" t="s">
        <v>18679</v>
      </c>
      <c r="AA1025" s="153" t="s">
        <v>18743</v>
      </c>
      <c r="AB1025" s="153" t="s">
        <v>18742</v>
      </c>
      <c r="AC1025" s="153" t="s">
        <v>18676</v>
      </c>
      <c r="AD1025" s="153" t="s">
        <v>18675</v>
      </c>
      <c r="AE1025" s="153" t="s">
        <v>18674</v>
      </c>
      <c r="AF1025" s="153" t="s">
        <v>18673</v>
      </c>
      <c r="AG1025" s="152">
        <v>6.9999999999999999E-4</v>
      </c>
      <c r="AH1025" s="153" t="s">
        <v>12212</v>
      </c>
      <c r="AI1025" s="152">
        <v>2015</v>
      </c>
      <c r="AJ1025" s="151">
        <v>40848</v>
      </c>
      <c r="AK1025" s="147"/>
      <c r="AL1025" s="148">
        <f t="shared" si="15"/>
        <v>6.3342465753424655</v>
      </c>
    </row>
    <row r="1026" spans="1:38" x14ac:dyDescent="0.25">
      <c r="A1026" s="152">
        <v>737967</v>
      </c>
      <c r="B1026" s="152">
        <v>191462</v>
      </c>
      <c r="C1026" s="152">
        <v>157626</v>
      </c>
      <c r="D1026" s="152">
        <v>53927</v>
      </c>
      <c r="E1026" s="153" t="s">
        <v>18749</v>
      </c>
      <c r="F1026" s="153" t="s">
        <v>18748</v>
      </c>
      <c r="G1026" s="152">
        <v>123</v>
      </c>
      <c r="H1026" s="153" t="s">
        <v>18687</v>
      </c>
      <c r="I1026" s="154" t="s">
        <v>18695</v>
      </c>
      <c r="J1026" s="153" t="s">
        <v>19130</v>
      </c>
      <c r="K1026" s="152">
        <v>1</v>
      </c>
      <c r="L1026" s="153" t="s">
        <v>18955</v>
      </c>
      <c r="M1026" s="153" t="s">
        <v>509</v>
      </c>
      <c r="N1026" s="153" t="s">
        <v>509</v>
      </c>
      <c r="O1026" s="152">
        <v>1.5E-3</v>
      </c>
      <c r="P1026" s="153" t="s">
        <v>18745</v>
      </c>
      <c r="Q1026" s="153" t="s">
        <v>18744</v>
      </c>
      <c r="R1026" s="153" t="s">
        <v>18673</v>
      </c>
      <c r="S1026" s="152">
        <v>0.09</v>
      </c>
      <c r="T1026" s="153" t="s">
        <v>18681</v>
      </c>
      <c r="U1026" s="153" t="s">
        <v>18680</v>
      </c>
      <c r="V1026" s="152">
        <v>2015</v>
      </c>
      <c r="W1026" s="153" t="s">
        <v>18679</v>
      </c>
      <c r="AA1026" s="153" t="s">
        <v>18743</v>
      </c>
      <c r="AB1026" s="153" t="s">
        <v>18742</v>
      </c>
      <c r="AC1026" s="153" t="s">
        <v>18676</v>
      </c>
      <c r="AD1026" s="153" t="s">
        <v>18675</v>
      </c>
      <c r="AE1026" s="153" t="s">
        <v>18674</v>
      </c>
      <c r="AF1026" s="153" t="s">
        <v>18673</v>
      </c>
      <c r="AG1026" s="152">
        <v>2.9999999999999997E-4</v>
      </c>
      <c r="AH1026" s="153" t="s">
        <v>12212</v>
      </c>
      <c r="AI1026" s="152">
        <v>2015</v>
      </c>
      <c r="AJ1026" s="151">
        <v>31048</v>
      </c>
      <c r="AK1026" s="147"/>
      <c r="AL1026" s="148">
        <f t="shared" si="15"/>
        <v>33.183561643835617</v>
      </c>
    </row>
    <row r="1027" spans="1:38" x14ac:dyDescent="0.25">
      <c r="A1027" s="152">
        <v>737929</v>
      </c>
      <c r="B1027" s="152">
        <v>172316</v>
      </c>
      <c r="C1027" s="152">
        <v>146830</v>
      </c>
      <c r="D1027" s="152">
        <v>53927</v>
      </c>
      <c r="E1027" s="153" t="s">
        <v>18749</v>
      </c>
      <c r="F1027" s="153" t="s">
        <v>18748</v>
      </c>
      <c r="G1027" s="152">
        <v>86</v>
      </c>
      <c r="H1027" s="153" t="s">
        <v>18687</v>
      </c>
      <c r="I1027" s="154" t="s">
        <v>18695</v>
      </c>
      <c r="J1027" s="153" t="s">
        <v>18747</v>
      </c>
      <c r="K1027" s="152">
        <v>1</v>
      </c>
      <c r="L1027" s="153" t="s">
        <v>18746</v>
      </c>
      <c r="M1027" s="153" t="s">
        <v>509</v>
      </c>
      <c r="N1027" s="153" t="s">
        <v>509</v>
      </c>
      <c r="O1027" s="152">
        <v>1.5E-3</v>
      </c>
      <c r="P1027" s="153" t="s">
        <v>18745</v>
      </c>
      <c r="Q1027" s="153" t="s">
        <v>18744</v>
      </c>
      <c r="R1027" s="153" t="s">
        <v>18673</v>
      </c>
      <c r="S1027" s="152">
        <v>0</v>
      </c>
      <c r="T1027" s="153" t="s">
        <v>18681</v>
      </c>
      <c r="U1027" s="153" t="s">
        <v>18680</v>
      </c>
      <c r="V1027" s="152">
        <v>2015</v>
      </c>
      <c r="W1027" s="153" t="s">
        <v>18679</v>
      </c>
      <c r="AA1027" s="153" t="s">
        <v>18743</v>
      </c>
      <c r="AB1027" s="153" t="s">
        <v>18742</v>
      </c>
      <c r="AC1027" s="153" t="s">
        <v>18676</v>
      </c>
      <c r="AD1027" s="153" t="s">
        <v>18675</v>
      </c>
      <c r="AE1027" s="153" t="s">
        <v>18674</v>
      </c>
      <c r="AF1027" s="153" t="s">
        <v>18673</v>
      </c>
      <c r="AG1027" s="152">
        <v>0</v>
      </c>
      <c r="AH1027" s="153" t="s">
        <v>12212</v>
      </c>
      <c r="AI1027" s="152">
        <v>2015</v>
      </c>
      <c r="AJ1027" s="151">
        <v>25569</v>
      </c>
      <c r="AK1027" s="147"/>
      <c r="AL1027" s="148">
        <f t="shared" ref="AL1027:AL1090" si="16">($AO$3-AJ1027)/365</f>
        <v>48.194520547945203</v>
      </c>
    </row>
    <row r="1028" spans="1:38" x14ac:dyDescent="0.25">
      <c r="A1028" s="152">
        <v>719463</v>
      </c>
      <c r="B1028" s="152">
        <v>155863</v>
      </c>
      <c r="C1028" s="152">
        <v>131245</v>
      </c>
      <c r="D1028" s="152">
        <v>51724</v>
      </c>
      <c r="E1028" s="153" t="s">
        <v>20008</v>
      </c>
      <c r="F1028" s="153" t="s">
        <v>20007</v>
      </c>
      <c r="G1028" s="152">
        <v>4</v>
      </c>
      <c r="H1028" s="153" t="s">
        <v>18687</v>
      </c>
      <c r="I1028" s="154" t="s">
        <v>18695</v>
      </c>
      <c r="J1028" s="153" t="s">
        <v>20006</v>
      </c>
      <c r="K1028" s="152">
        <v>1</v>
      </c>
      <c r="L1028" s="153" t="s">
        <v>20005</v>
      </c>
      <c r="M1028" s="153" t="s">
        <v>509</v>
      </c>
      <c r="N1028" s="153" t="s">
        <v>509</v>
      </c>
      <c r="O1028" s="152">
        <v>1.5E-3</v>
      </c>
      <c r="P1028" s="153" t="s">
        <v>18745</v>
      </c>
      <c r="Q1028" s="153" t="s">
        <v>18744</v>
      </c>
      <c r="R1028" s="153" t="s">
        <v>18673</v>
      </c>
      <c r="S1028" s="152">
        <v>8.14E-2</v>
      </c>
      <c r="T1028" s="153" t="s">
        <v>18681</v>
      </c>
      <c r="U1028" s="153" t="s">
        <v>18680</v>
      </c>
      <c r="V1028" s="152">
        <v>2014</v>
      </c>
      <c r="W1028" s="153" t="s">
        <v>18679</v>
      </c>
      <c r="AA1028" s="153" t="s">
        <v>19696</v>
      </c>
      <c r="AB1028" s="153" t="s">
        <v>19695</v>
      </c>
      <c r="AC1028" s="153" t="s">
        <v>18676</v>
      </c>
      <c r="AD1028" s="153" t="s">
        <v>18675</v>
      </c>
      <c r="AE1028" s="153" t="s">
        <v>18674</v>
      </c>
      <c r="AF1028" s="153" t="s">
        <v>18673</v>
      </c>
      <c r="AG1028" s="152">
        <v>1.6999999999999999E-3</v>
      </c>
      <c r="AH1028" s="153" t="s">
        <v>12212</v>
      </c>
      <c r="AI1028" s="152">
        <v>2014</v>
      </c>
      <c r="AJ1028" s="151">
        <v>32143</v>
      </c>
      <c r="AK1028" s="147"/>
      <c r="AL1028" s="148">
        <f t="shared" si="16"/>
        <v>30.183561643835617</v>
      </c>
    </row>
    <row r="1029" spans="1:38" x14ac:dyDescent="0.25">
      <c r="A1029" s="152">
        <v>674726</v>
      </c>
      <c r="B1029" s="152">
        <v>194818</v>
      </c>
      <c r="C1029" s="152">
        <v>160097</v>
      </c>
      <c r="D1029" s="152">
        <v>52722</v>
      </c>
      <c r="E1029" s="153" t="s">
        <v>20055</v>
      </c>
      <c r="F1029" s="153" t="s">
        <v>20054</v>
      </c>
      <c r="G1029" s="152">
        <v>7</v>
      </c>
      <c r="H1029" s="153" t="s">
        <v>18687</v>
      </c>
      <c r="I1029" s="154" t="s">
        <v>18695</v>
      </c>
      <c r="J1029" s="153" t="s">
        <v>20053</v>
      </c>
      <c r="K1029" s="152">
        <v>1</v>
      </c>
      <c r="L1029" s="153" t="s">
        <v>509</v>
      </c>
      <c r="M1029" s="153" t="s">
        <v>509</v>
      </c>
      <c r="N1029" s="153" t="s">
        <v>509</v>
      </c>
      <c r="O1029" s="152">
        <v>5.0000000000000001E-4</v>
      </c>
      <c r="P1029" s="153" t="s">
        <v>18707</v>
      </c>
      <c r="Q1029" s="153" t="s">
        <v>18706</v>
      </c>
      <c r="R1029" s="153" t="s">
        <v>18673</v>
      </c>
      <c r="S1029" s="152">
        <v>0.26</v>
      </c>
      <c r="T1029" s="153" t="s">
        <v>18681</v>
      </c>
      <c r="U1029" s="153" t="s">
        <v>18680</v>
      </c>
      <c r="V1029" s="152">
        <v>2013</v>
      </c>
      <c r="W1029" s="153" t="s">
        <v>18679</v>
      </c>
      <c r="AA1029" s="153" t="s">
        <v>18731</v>
      </c>
      <c r="AB1029" s="153" t="s">
        <v>18730</v>
      </c>
      <c r="AC1029" s="153" t="s">
        <v>18676</v>
      </c>
      <c r="AD1029" s="153" t="s">
        <v>18675</v>
      </c>
      <c r="AE1029" s="153" t="s">
        <v>18674</v>
      </c>
      <c r="AF1029" s="153" t="s">
        <v>18673</v>
      </c>
      <c r="AG1029" s="152">
        <v>1.8E-3</v>
      </c>
      <c r="AH1029" s="153" t="s">
        <v>12212</v>
      </c>
      <c r="AI1029" s="152">
        <v>2013</v>
      </c>
      <c r="AJ1029" s="151">
        <v>38353</v>
      </c>
      <c r="AK1029" s="147"/>
      <c r="AL1029" s="148">
        <f t="shared" si="16"/>
        <v>13.169863013698631</v>
      </c>
    </row>
    <row r="1030" spans="1:38" x14ac:dyDescent="0.25">
      <c r="A1030" s="152">
        <v>624982</v>
      </c>
      <c r="B1030" s="152">
        <v>178127</v>
      </c>
      <c r="C1030" s="152">
        <v>147312</v>
      </c>
      <c r="D1030" s="152">
        <v>54522</v>
      </c>
      <c r="E1030" s="153" t="s">
        <v>19113</v>
      </c>
      <c r="F1030" s="153" t="s">
        <v>19112</v>
      </c>
      <c r="G1030" s="152">
        <v>4</v>
      </c>
      <c r="H1030" s="153" t="s">
        <v>18687</v>
      </c>
      <c r="I1030" s="154" t="s">
        <v>18695</v>
      </c>
      <c r="J1030" s="153" t="s">
        <v>19111</v>
      </c>
      <c r="K1030" s="152">
        <v>1</v>
      </c>
      <c r="L1030" s="153" t="s">
        <v>18778</v>
      </c>
      <c r="M1030" s="153" t="s">
        <v>509</v>
      </c>
      <c r="N1030" s="153" t="s">
        <v>509</v>
      </c>
      <c r="O1030" s="152">
        <v>8.9999999999999998E-4</v>
      </c>
      <c r="P1030" s="153" t="s">
        <v>18693</v>
      </c>
      <c r="Q1030" s="153" t="s">
        <v>18692</v>
      </c>
      <c r="R1030" s="153" t="s">
        <v>18673</v>
      </c>
      <c r="S1030" s="152">
        <v>7.6E-3</v>
      </c>
      <c r="T1030" s="153" t="s">
        <v>18681</v>
      </c>
      <c r="U1030" s="153" t="s">
        <v>18680</v>
      </c>
      <c r="V1030" s="152">
        <v>2011</v>
      </c>
      <c r="W1030" s="153" t="s">
        <v>18679</v>
      </c>
      <c r="AA1030" s="153" t="s">
        <v>18817</v>
      </c>
      <c r="AB1030" s="153" t="s">
        <v>18816</v>
      </c>
      <c r="AC1030" s="153" t="s">
        <v>18676</v>
      </c>
      <c r="AD1030" s="153" t="s">
        <v>18675</v>
      </c>
      <c r="AE1030" s="153" t="s">
        <v>18674</v>
      </c>
      <c r="AF1030" s="153" t="s">
        <v>18673</v>
      </c>
      <c r="AG1030" s="152">
        <v>2.0000000000000001E-4</v>
      </c>
      <c r="AH1030" s="153" t="s">
        <v>12212</v>
      </c>
      <c r="AI1030" s="152">
        <v>2011</v>
      </c>
      <c r="AJ1030" s="151">
        <v>30682</v>
      </c>
      <c r="AK1030" s="147"/>
      <c r="AL1030" s="148">
        <f t="shared" si="16"/>
        <v>34.186301369863017</v>
      </c>
    </row>
    <row r="1031" spans="1:38" x14ac:dyDescent="0.25">
      <c r="A1031" s="152">
        <v>679431</v>
      </c>
      <c r="B1031" s="152">
        <v>159905</v>
      </c>
      <c r="C1031" s="152">
        <v>134829</v>
      </c>
      <c r="D1031" s="152">
        <v>325976</v>
      </c>
      <c r="E1031" s="153" t="s">
        <v>19852</v>
      </c>
      <c r="F1031" s="153" t="s">
        <v>19851</v>
      </c>
      <c r="G1031" s="152">
        <v>3</v>
      </c>
      <c r="H1031" s="153" t="s">
        <v>18687</v>
      </c>
      <c r="I1031" s="154" t="s">
        <v>18695</v>
      </c>
      <c r="J1031" s="153" t="s">
        <v>19539</v>
      </c>
      <c r="K1031" s="152">
        <v>1</v>
      </c>
      <c r="L1031" s="153" t="s">
        <v>18778</v>
      </c>
      <c r="M1031" s="153" t="s">
        <v>509</v>
      </c>
      <c r="N1031" s="153" t="s">
        <v>509</v>
      </c>
      <c r="O1031" s="152">
        <v>1.5E-3</v>
      </c>
      <c r="P1031" s="153" t="s">
        <v>18693</v>
      </c>
      <c r="Q1031" s="153" t="s">
        <v>18692</v>
      </c>
      <c r="R1031" s="153" t="s">
        <v>18673</v>
      </c>
      <c r="S1031" s="152">
        <v>1.9339999999999999</v>
      </c>
      <c r="T1031" s="153" t="s">
        <v>18681</v>
      </c>
      <c r="U1031" s="153" t="s">
        <v>18680</v>
      </c>
      <c r="V1031" s="152">
        <v>2013</v>
      </c>
      <c r="W1031" s="153" t="s">
        <v>18679</v>
      </c>
      <c r="AA1031" s="153" t="s">
        <v>18917</v>
      </c>
      <c r="AB1031" s="153" t="s">
        <v>18916</v>
      </c>
      <c r="AC1031" s="153" t="s">
        <v>18676</v>
      </c>
      <c r="AD1031" s="153" t="s">
        <v>18675</v>
      </c>
      <c r="AE1031" s="153" t="s">
        <v>18674</v>
      </c>
      <c r="AF1031" s="153" t="s">
        <v>18673</v>
      </c>
      <c r="AG1031" s="152">
        <v>1.0999999999999999E-2</v>
      </c>
      <c r="AH1031" s="153" t="s">
        <v>12212</v>
      </c>
      <c r="AI1031" s="152">
        <v>2013</v>
      </c>
      <c r="AJ1031" s="151">
        <v>36404</v>
      </c>
      <c r="AK1031" s="147"/>
      <c r="AL1031" s="148">
        <f t="shared" si="16"/>
        <v>18.509589041095889</v>
      </c>
    </row>
    <row r="1032" spans="1:38" x14ac:dyDescent="0.25">
      <c r="A1032" s="152">
        <v>679427</v>
      </c>
      <c r="B1032" s="152">
        <v>159906</v>
      </c>
      <c r="C1032" s="152">
        <v>134830</v>
      </c>
      <c r="D1032" s="152">
        <v>325976</v>
      </c>
      <c r="E1032" s="153" t="s">
        <v>19852</v>
      </c>
      <c r="F1032" s="153" t="s">
        <v>19851</v>
      </c>
      <c r="G1032" s="152">
        <v>4</v>
      </c>
      <c r="H1032" s="153" t="s">
        <v>18687</v>
      </c>
      <c r="I1032" s="154" t="s">
        <v>18695</v>
      </c>
      <c r="J1032" s="153" t="s">
        <v>20428</v>
      </c>
      <c r="K1032" s="152">
        <v>1</v>
      </c>
      <c r="L1032" s="153" t="s">
        <v>18778</v>
      </c>
      <c r="M1032" s="153" t="s">
        <v>509</v>
      </c>
      <c r="N1032" s="153" t="s">
        <v>509</v>
      </c>
      <c r="O1032" s="152">
        <v>1.5E-3</v>
      </c>
      <c r="P1032" s="153" t="s">
        <v>18693</v>
      </c>
      <c r="Q1032" s="153" t="s">
        <v>18692</v>
      </c>
      <c r="R1032" s="153" t="s">
        <v>18673</v>
      </c>
      <c r="S1032" s="152">
        <v>1.758</v>
      </c>
      <c r="T1032" s="153" t="s">
        <v>18681</v>
      </c>
      <c r="U1032" s="153" t="s">
        <v>18680</v>
      </c>
      <c r="V1032" s="152">
        <v>2013</v>
      </c>
      <c r="W1032" s="153" t="s">
        <v>18679</v>
      </c>
      <c r="AA1032" s="153" t="s">
        <v>18917</v>
      </c>
      <c r="AB1032" s="153" t="s">
        <v>18916</v>
      </c>
      <c r="AC1032" s="153" t="s">
        <v>18676</v>
      </c>
      <c r="AD1032" s="153" t="s">
        <v>18675</v>
      </c>
      <c r="AE1032" s="153" t="s">
        <v>18674</v>
      </c>
      <c r="AF1032" s="153" t="s">
        <v>18673</v>
      </c>
      <c r="AG1032" s="152">
        <v>0.01</v>
      </c>
      <c r="AH1032" s="153" t="s">
        <v>12212</v>
      </c>
      <c r="AI1032" s="152">
        <v>2013</v>
      </c>
      <c r="AJ1032" s="151">
        <v>36404</v>
      </c>
      <c r="AK1032" s="147"/>
      <c r="AL1032" s="148">
        <f t="shared" si="16"/>
        <v>18.509589041095889</v>
      </c>
    </row>
    <row r="1033" spans="1:38" x14ac:dyDescent="0.25">
      <c r="A1033" s="152">
        <v>679438</v>
      </c>
      <c r="B1033" s="152">
        <v>191285</v>
      </c>
      <c r="C1033" s="152">
        <v>157493</v>
      </c>
      <c r="D1033" s="152">
        <v>325976</v>
      </c>
      <c r="E1033" s="153" t="s">
        <v>19852</v>
      </c>
      <c r="F1033" s="153" t="s">
        <v>19851</v>
      </c>
      <c r="G1033" s="152">
        <v>10</v>
      </c>
      <c r="H1033" s="153" t="s">
        <v>18687</v>
      </c>
      <c r="I1033" s="154" t="s">
        <v>18695</v>
      </c>
      <c r="J1033" s="153" t="s">
        <v>19850</v>
      </c>
      <c r="K1033" s="152">
        <v>1</v>
      </c>
      <c r="L1033" s="153" t="s">
        <v>19016</v>
      </c>
      <c r="M1033" s="153" t="s">
        <v>509</v>
      </c>
      <c r="N1033" s="153" t="s">
        <v>509</v>
      </c>
      <c r="O1033" s="152">
        <v>1.5E-3</v>
      </c>
      <c r="P1033" s="153" t="s">
        <v>18693</v>
      </c>
      <c r="Q1033" s="153" t="s">
        <v>18692</v>
      </c>
      <c r="R1033" s="153" t="s">
        <v>18673</v>
      </c>
      <c r="S1033" s="152">
        <v>0.22600000000000001</v>
      </c>
      <c r="T1033" s="153" t="s">
        <v>18681</v>
      </c>
      <c r="U1033" s="153" t="s">
        <v>18680</v>
      </c>
      <c r="V1033" s="152">
        <v>2013</v>
      </c>
      <c r="W1033" s="153" t="s">
        <v>18679</v>
      </c>
      <c r="AA1033" s="153" t="s">
        <v>18917</v>
      </c>
      <c r="AB1033" s="153" t="s">
        <v>18916</v>
      </c>
      <c r="AC1033" s="153" t="s">
        <v>18676</v>
      </c>
      <c r="AD1033" s="153" t="s">
        <v>18675</v>
      </c>
      <c r="AE1033" s="153" t="s">
        <v>18674</v>
      </c>
      <c r="AF1033" s="153" t="s">
        <v>18673</v>
      </c>
      <c r="AG1033" s="152">
        <v>1.2999999999999999E-3</v>
      </c>
      <c r="AH1033" s="153" t="s">
        <v>12212</v>
      </c>
      <c r="AI1033" s="152">
        <v>2013</v>
      </c>
      <c r="AJ1033" s="151">
        <v>39479</v>
      </c>
      <c r="AK1033" s="147"/>
      <c r="AL1033" s="148">
        <f t="shared" si="16"/>
        <v>10.084931506849315</v>
      </c>
    </row>
    <row r="1034" spans="1:38" x14ac:dyDescent="0.25">
      <c r="A1034" s="152">
        <v>734878</v>
      </c>
      <c r="B1034" s="152">
        <v>192198</v>
      </c>
      <c r="C1034" s="152">
        <v>158069</v>
      </c>
      <c r="D1034" s="152">
        <v>363221</v>
      </c>
      <c r="E1034" s="153" t="s">
        <v>18762</v>
      </c>
      <c r="F1034" s="153" t="s">
        <v>18761</v>
      </c>
      <c r="G1034" s="152">
        <v>10</v>
      </c>
      <c r="H1034" s="153" t="s">
        <v>18687</v>
      </c>
      <c r="I1034" s="154" t="s">
        <v>18695</v>
      </c>
      <c r="J1034" s="153" t="s">
        <v>18760</v>
      </c>
      <c r="K1034" s="152">
        <v>1</v>
      </c>
      <c r="L1034" s="153" t="s">
        <v>509</v>
      </c>
      <c r="M1034" s="153" t="s">
        <v>509</v>
      </c>
      <c r="N1034" s="153" t="s">
        <v>509</v>
      </c>
      <c r="O1034" s="152">
        <v>1.5E-3</v>
      </c>
      <c r="P1034" s="153" t="s">
        <v>18759</v>
      </c>
      <c r="Q1034" s="153" t="s">
        <v>18758</v>
      </c>
      <c r="R1034" s="153" t="s">
        <v>18673</v>
      </c>
      <c r="S1034" s="152">
        <v>9</v>
      </c>
      <c r="T1034" s="153" t="s">
        <v>18757</v>
      </c>
      <c r="U1034" s="153" t="s">
        <v>18680</v>
      </c>
      <c r="V1034" s="152">
        <v>2015</v>
      </c>
      <c r="W1034" s="153" t="s">
        <v>18679</v>
      </c>
      <c r="AA1034" s="153" t="s">
        <v>18753</v>
      </c>
      <c r="AB1034" s="153" t="s">
        <v>18752</v>
      </c>
      <c r="AC1034" s="153" t="s">
        <v>18676</v>
      </c>
      <c r="AD1034" s="153" t="s">
        <v>18675</v>
      </c>
      <c r="AE1034" s="153" t="s">
        <v>18674</v>
      </c>
      <c r="AF1034" s="153" t="s">
        <v>18673</v>
      </c>
      <c r="AG1034" s="152">
        <v>0</v>
      </c>
      <c r="AH1034" s="153" t="s">
        <v>12212</v>
      </c>
      <c r="AI1034" s="152">
        <v>2015</v>
      </c>
      <c r="AJ1034" s="151">
        <v>38169</v>
      </c>
      <c r="AK1034" s="147"/>
      <c r="AL1034" s="148">
        <f t="shared" si="16"/>
        <v>13.673972602739726</v>
      </c>
    </row>
    <row r="1035" spans="1:38" x14ac:dyDescent="0.25">
      <c r="A1035" s="152">
        <v>749932</v>
      </c>
      <c r="B1035" s="152">
        <v>188704</v>
      </c>
      <c r="C1035" s="152">
        <v>155570</v>
      </c>
      <c r="D1035" s="152">
        <v>52154</v>
      </c>
      <c r="E1035" s="153" t="s">
        <v>19405</v>
      </c>
      <c r="F1035" s="153" t="s">
        <v>19404</v>
      </c>
      <c r="G1035" s="152">
        <v>7</v>
      </c>
      <c r="H1035" s="153" t="s">
        <v>18687</v>
      </c>
      <c r="I1035" s="154" t="s">
        <v>18695</v>
      </c>
      <c r="J1035" s="153" t="s">
        <v>19891</v>
      </c>
      <c r="K1035" s="152">
        <v>1</v>
      </c>
      <c r="L1035" s="153" t="s">
        <v>509</v>
      </c>
      <c r="M1035" s="153" t="s">
        <v>509</v>
      </c>
      <c r="N1035" s="153" t="s">
        <v>509</v>
      </c>
      <c r="O1035" s="152">
        <v>1.5E-3</v>
      </c>
      <c r="P1035" s="153" t="s">
        <v>18693</v>
      </c>
      <c r="Q1035" s="153" t="s">
        <v>18692</v>
      </c>
      <c r="R1035" s="153" t="s">
        <v>18673</v>
      </c>
      <c r="S1035" s="152">
        <v>6.6000000000000003E-2</v>
      </c>
      <c r="T1035" s="153" t="s">
        <v>18681</v>
      </c>
      <c r="U1035" s="153" t="s">
        <v>18680</v>
      </c>
      <c r="V1035" s="152">
        <v>2015</v>
      </c>
      <c r="W1035" s="153" t="s">
        <v>18679</v>
      </c>
      <c r="AA1035" s="153" t="s">
        <v>18917</v>
      </c>
      <c r="AB1035" s="153" t="s">
        <v>18916</v>
      </c>
      <c r="AC1035" s="153" t="s">
        <v>18676</v>
      </c>
      <c r="AD1035" s="153" t="s">
        <v>18675</v>
      </c>
      <c r="AE1035" s="153" t="s">
        <v>18674</v>
      </c>
      <c r="AF1035" s="153" t="s">
        <v>18673</v>
      </c>
      <c r="AG1035" s="152">
        <v>1.4E-3</v>
      </c>
      <c r="AH1035" s="153" t="s">
        <v>12212</v>
      </c>
      <c r="AI1035" s="152">
        <v>2015</v>
      </c>
      <c r="AJ1035" s="151">
        <v>31413</v>
      </c>
      <c r="AK1035" s="147"/>
      <c r="AL1035" s="148">
        <f t="shared" si="16"/>
        <v>32.183561643835617</v>
      </c>
    </row>
    <row r="1036" spans="1:38" x14ac:dyDescent="0.25">
      <c r="A1036" s="152">
        <v>749928</v>
      </c>
      <c r="B1036" s="152">
        <v>193660</v>
      </c>
      <c r="C1036" s="152">
        <v>159137</v>
      </c>
      <c r="D1036" s="152">
        <v>52154</v>
      </c>
      <c r="E1036" s="153" t="s">
        <v>19405</v>
      </c>
      <c r="F1036" s="153" t="s">
        <v>19404</v>
      </c>
      <c r="G1036" s="152">
        <v>9</v>
      </c>
      <c r="H1036" s="153" t="s">
        <v>18687</v>
      </c>
      <c r="I1036" s="154" t="s">
        <v>18695</v>
      </c>
      <c r="J1036" s="153" t="s">
        <v>19406</v>
      </c>
      <c r="K1036" s="152">
        <v>1</v>
      </c>
      <c r="L1036" s="153" t="s">
        <v>509</v>
      </c>
      <c r="M1036" s="153" t="s">
        <v>509</v>
      </c>
      <c r="N1036" s="153" t="s">
        <v>509</v>
      </c>
      <c r="O1036" s="152">
        <v>1.5E-3</v>
      </c>
      <c r="P1036" s="153" t="s">
        <v>18722</v>
      </c>
      <c r="Q1036" s="153" t="s">
        <v>18721</v>
      </c>
      <c r="R1036" s="153" t="s">
        <v>18673</v>
      </c>
      <c r="S1036" s="152">
        <v>0.17100000000000001</v>
      </c>
      <c r="T1036" s="153" t="s">
        <v>18681</v>
      </c>
      <c r="U1036" s="153" t="s">
        <v>18680</v>
      </c>
      <c r="V1036" s="152">
        <v>2015</v>
      </c>
      <c r="W1036" s="153" t="s">
        <v>18679</v>
      </c>
      <c r="AA1036" s="153" t="s">
        <v>18917</v>
      </c>
      <c r="AB1036" s="153" t="s">
        <v>18916</v>
      </c>
      <c r="AC1036" s="153" t="s">
        <v>18676</v>
      </c>
      <c r="AD1036" s="153" t="s">
        <v>18675</v>
      </c>
      <c r="AE1036" s="153" t="s">
        <v>18674</v>
      </c>
      <c r="AF1036" s="153" t="s">
        <v>18673</v>
      </c>
      <c r="AG1036" s="152">
        <v>5.9999999999999995E-4</v>
      </c>
      <c r="AH1036" s="153" t="s">
        <v>12212</v>
      </c>
      <c r="AI1036" s="152">
        <v>2015</v>
      </c>
      <c r="AJ1036" s="151">
        <v>40760</v>
      </c>
      <c r="AK1036" s="147"/>
      <c r="AL1036" s="148">
        <f t="shared" si="16"/>
        <v>6.5753424657534243</v>
      </c>
    </row>
    <row r="1037" spans="1:38" x14ac:dyDescent="0.25">
      <c r="A1037" s="152">
        <v>749936</v>
      </c>
      <c r="B1037" s="152">
        <v>178687</v>
      </c>
      <c r="C1037" s="152">
        <v>147683</v>
      </c>
      <c r="D1037" s="152">
        <v>52154</v>
      </c>
      <c r="E1037" s="153" t="s">
        <v>19405</v>
      </c>
      <c r="F1037" s="153" t="s">
        <v>19404</v>
      </c>
      <c r="G1037" s="152">
        <v>5</v>
      </c>
      <c r="H1037" s="153" t="s">
        <v>18687</v>
      </c>
      <c r="I1037" s="154" t="s">
        <v>18695</v>
      </c>
      <c r="J1037" s="153" t="s">
        <v>19403</v>
      </c>
      <c r="K1037" s="152">
        <v>1</v>
      </c>
      <c r="L1037" s="153" t="s">
        <v>509</v>
      </c>
      <c r="M1037" s="153" t="s">
        <v>509</v>
      </c>
      <c r="N1037" s="153" t="s">
        <v>509</v>
      </c>
      <c r="O1037" s="152">
        <v>1.5E-3</v>
      </c>
      <c r="P1037" s="153" t="s">
        <v>18693</v>
      </c>
      <c r="Q1037" s="153" t="s">
        <v>18692</v>
      </c>
      <c r="R1037" s="153" t="s">
        <v>18673</v>
      </c>
      <c r="S1037" s="152">
        <v>2.7E-2</v>
      </c>
      <c r="T1037" s="153" t="s">
        <v>18681</v>
      </c>
      <c r="U1037" s="153" t="s">
        <v>18680</v>
      </c>
      <c r="V1037" s="152">
        <v>2015</v>
      </c>
      <c r="W1037" s="153" t="s">
        <v>18679</v>
      </c>
      <c r="AA1037" s="153" t="s">
        <v>18917</v>
      </c>
      <c r="AB1037" s="153" t="s">
        <v>18916</v>
      </c>
      <c r="AC1037" s="153" t="s">
        <v>18676</v>
      </c>
      <c r="AD1037" s="153" t="s">
        <v>18675</v>
      </c>
      <c r="AE1037" s="153" t="s">
        <v>18674</v>
      </c>
      <c r="AF1037" s="153" t="s">
        <v>18673</v>
      </c>
      <c r="AG1037" s="152">
        <v>5.9999999999999995E-4</v>
      </c>
      <c r="AH1037" s="153" t="s">
        <v>12212</v>
      </c>
      <c r="AI1037" s="152">
        <v>2015</v>
      </c>
      <c r="AJ1037" s="151">
        <v>36526</v>
      </c>
      <c r="AK1037" s="147"/>
      <c r="AL1037" s="148">
        <f t="shared" si="16"/>
        <v>18.175342465753424</v>
      </c>
    </row>
    <row r="1038" spans="1:38" x14ac:dyDescent="0.25">
      <c r="A1038" s="152">
        <v>717626</v>
      </c>
      <c r="B1038" s="152">
        <v>196103</v>
      </c>
      <c r="C1038" s="152">
        <v>161197</v>
      </c>
      <c r="D1038" s="152">
        <v>396534</v>
      </c>
      <c r="E1038" s="153" t="s">
        <v>20273</v>
      </c>
      <c r="F1038" s="153" t="s">
        <v>20272</v>
      </c>
      <c r="G1038" s="152">
        <v>4</v>
      </c>
      <c r="H1038" s="153" t="s">
        <v>18687</v>
      </c>
      <c r="I1038" s="154" t="s">
        <v>18695</v>
      </c>
      <c r="J1038" s="153" t="s">
        <v>20271</v>
      </c>
      <c r="K1038" s="152">
        <v>1</v>
      </c>
      <c r="L1038" s="153" t="s">
        <v>18866</v>
      </c>
      <c r="M1038" s="153" t="s">
        <v>509</v>
      </c>
      <c r="N1038" s="153" t="s">
        <v>509</v>
      </c>
      <c r="O1038" s="152">
        <v>1.5E-3</v>
      </c>
      <c r="P1038" s="153" t="s">
        <v>18745</v>
      </c>
      <c r="Q1038" s="153" t="s">
        <v>18744</v>
      </c>
      <c r="R1038" s="153" t="s">
        <v>18673</v>
      </c>
      <c r="S1038" s="152">
        <v>0.1178</v>
      </c>
      <c r="T1038" s="153" t="s">
        <v>18681</v>
      </c>
      <c r="U1038" s="153" t="s">
        <v>18680</v>
      </c>
      <c r="V1038" s="152">
        <v>2014</v>
      </c>
      <c r="W1038" s="153" t="s">
        <v>18679</v>
      </c>
      <c r="AA1038" s="153" t="s">
        <v>19226</v>
      </c>
      <c r="AB1038" s="153" t="s">
        <v>19225</v>
      </c>
      <c r="AC1038" s="153" t="s">
        <v>18676</v>
      </c>
      <c r="AD1038" s="153" t="s">
        <v>18675</v>
      </c>
      <c r="AE1038" s="153" t="s">
        <v>18674</v>
      </c>
      <c r="AF1038" s="153" t="s">
        <v>18673</v>
      </c>
      <c r="AG1038" s="152">
        <v>2.5000000000000001E-3</v>
      </c>
      <c r="AH1038" s="153" t="s">
        <v>12212</v>
      </c>
      <c r="AI1038" s="152">
        <v>2014</v>
      </c>
      <c r="AJ1038" s="151">
        <v>39947</v>
      </c>
      <c r="AK1038" s="147"/>
      <c r="AL1038" s="148">
        <f t="shared" si="16"/>
        <v>8.8027397260273972</v>
      </c>
    </row>
    <row r="1039" spans="1:38" x14ac:dyDescent="0.25">
      <c r="A1039" s="152">
        <v>755407</v>
      </c>
      <c r="B1039" s="152">
        <v>156602</v>
      </c>
      <c r="C1039" s="152">
        <v>130772</v>
      </c>
      <c r="D1039" s="152">
        <v>52673</v>
      </c>
      <c r="E1039" s="153" t="s">
        <v>20352</v>
      </c>
      <c r="F1039" s="153" t="s">
        <v>20351</v>
      </c>
      <c r="G1039" s="152">
        <v>1</v>
      </c>
      <c r="H1039" s="153" t="s">
        <v>18687</v>
      </c>
      <c r="I1039" s="154" t="s">
        <v>18695</v>
      </c>
      <c r="J1039" s="153" t="s">
        <v>21216</v>
      </c>
      <c r="K1039" s="152">
        <v>1</v>
      </c>
      <c r="L1039" s="153" t="s">
        <v>20349</v>
      </c>
      <c r="M1039" s="153" t="s">
        <v>509</v>
      </c>
      <c r="N1039" s="153" t="s">
        <v>509</v>
      </c>
      <c r="O1039" s="152">
        <v>1.5E-3</v>
      </c>
      <c r="P1039" s="153" t="s">
        <v>18693</v>
      </c>
      <c r="Q1039" s="153" t="s">
        <v>18692</v>
      </c>
      <c r="R1039" s="153" t="s">
        <v>18673</v>
      </c>
      <c r="S1039" s="152">
        <v>0.7</v>
      </c>
      <c r="T1039" s="153" t="s">
        <v>18681</v>
      </c>
      <c r="U1039" s="153" t="s">
        <v>18680</v>
      </c>
      <c r="V1039" s="152">
        <v>2015</v>
      </c>
      <c r="W1039" s="153" t="s">
        <v>18679</v>
      </c>
      <c r="AA1039" s="153" t="s">
        <v>19760</v>
      </c>
      <c r="AB1039" s="153" t="s">
        <v>19759</v>
      </c>
      <c r="AC1039" s="153" t="s">
        <v>18676</v>
      </c>
      <c r="AD1039" s="153" t="s">
        <v>18675</v>
      </c>
      <c r="AE1039" s="153" t="s">
        <v>18674</v>
      </c>
      <c r="AF1039" s="153" t="s">
        <v>18673</v>
      </c>
      <c r="AG1039" s="152">
        <v>1.49E-2</v>
      </c>
      <c r="AH1039" s="153" t="s">
        <v>12212</v>
      </c>
      <c r="AI1039" s="152">
        <v>2015</v>
      </c>
      <c r="AJ1039" s="151">
        <v>32325</v>
      </c>
      <c r="AK1039" s="147"/>
      <c r="AL1039" s="148">
        <f t="shared" si="16"/>
        <v>29.684931506849313</v>
      </c>
    </row>
    <row r="1040" spans="1:38" x14ac:dyDescent="0.25">
      <c r="A1040" s="152">
        <v>755391</v>
      </c>
      <c r="B1040" s="152">
        <v>192831</v>
      </c>
      <c r="C1040" s="152">
        <v>158572</v>
      </c>
      <c r="D1040" s="152">
        <v>52673</v>
      </c>
      <c r="E1040" s="153" t="s">
        <v>20352</v>
      </c>
      <c r="F1040" s="153" t="s">
        <v>20351</v>
      </c>
      <c r="G1040" s="152">
        <v>6</v>
      </c>
      <c r="H1040" s="153" t="s">
        <v>18687</v>
      </c>
      <c r="I1040" s="154" t="s">
        <v>18695</v>
      </c>
      <c r="J1040" s="153" t="s">
        <v>20350</v>
      </c>
      <c r="K1040" s="152">
        <v>1</v>
      </c>
      <c r="L1040" s="153" t="s">
        <v>20349</v>
      </c>
      <c r="M1040" s="153" t="s">
        <v>509</v>
      </c>
      <c r="N1040" s="153" t="s">
        <v>509</v>
      </c>
      <c r="O1040" s="152">
        <v>1.5E-3</v>
      </c>
      <c r="P1040" s="153" t="s">
        <v>18693</v>
      </c>
      <c r="Q1040" s="153" t="s">
        <v>18692</v>
      </c>
      <c r="R1040" s="153" t="s">
        <v>18673</v>
      </c>
      <c r="S1040" s="152">
        <v>0.13669999999999999</v>
      </c>
      <c r="T1040" s="153" t="s">
        <v>18681</v>
      </c>
      <c r="U1040" s="153" t="s">
        <v>18680</v>
      </c>
      <c r="V1040" s="152">
        <v>2015</v>
      </c>
      <c r="W1040" s="153" t="s">
        <v>18679</v>
      </c>
      <c r="AA1040" s="153" t="s">
        <v>19760</v>
      </c>
      <c r="AB1040" s="153" t="s">
        <v>19759</v>
      </c>
      <c r="AC1040" s="153" t="s">
        <v>18676</v>
      </c>
      <c r="AD1040" s="153" t="s">
        <v>18675</v>
      </c>
      <c r="AE1040" s="153" t="s">
        <v>18674</v>
      </c>
      <c r="AF1040" s="153" t="s">
        <v>18673</v>
      </c>
      <c r="AG1040" s="152">
        <v>2.8999999999999998E-3</v>
      </c>
      <c r="AH1040" s="153" t="s">
        <v>12212</v>
      </c>
      <c r="AI1040" s="152">
        <v>2015</v>
      </c>
      <c r="AJ1040" s="151">
        <v>40320</v>
      </c>
      <c r="AK1040" s="147"/>
      <c r="AL1040" s="148">
        <f t="shared" si="16"/>
        <v>7.7808219178082192</v>
      </c>
    </row>
    <row r="1041" spans="1:38" x14ac:dyDescent="0.25">
      <c r="A1041" s="152">
        <v>717082</v>
      </c>
      <c r="B1041" s="152">
        <v>187175</v>
      </c>
      <c r="C1041" s="152">
        <v>154240</v>
      </c>
      <c r="D1041" s="152">
        <v>470645</v>
      </c>
      <c r="E1041" s="153" t="s">
        <v>18813</v>
      </c>
      <c r="F1041" s="153" t="s">
        <v>18812</v>
      </c>
      <c r="G1041" s="152">
        <v>1</v>
      </c>
      <c r="H1041" s="153" t="s">
        <v>18687</v>
      </c>
      <c r="I1041" s="154" t="s">
        <v>18695</v>
      </c>
      <c r="J1041" s="153" t="s">
        <v>20019</v>
      </c>
      <c r="K1041" s="152">
        <v>1</v>
      </c>
      <c r="L1041" s="153" t="s">
        <v>20018</v>
      </c>
      <c r="M1041" s="153" t="s">
        <v>509</v>
      </c>
      <c r="N1041" s="153" t="s">
        <v>509</v>
      </c>
      <c r="O1041" s="152">
        <v>1.5E-3</v>
      </c>
      <c r="P1041" s="153" t="s">
        <v>18722</v>
      </c>
      <c r="Q1041" s="153" t="s">
        <v>18721</v>
      </c>
      <c r="R1041" s="153" t="s">
        <v>18673</v>
      </c>
      <c r="S1041" s="152">
        <v>0.52739999999999998</v>
      </c>
      <c r="T1041" s="153" t="s">
        <v>18681</v>
      </c>
      <c r="U1041" s="153" t="s">
        <v>18680</v>
      </c>
      <c r="V1041" s="152">
        <v>2014</v>
      </c>
      <c r="W1041" s="153" t="s">
        <v>18679</v>
      </c>
      <c r="AA1041" s="153" t="s">
        <v>18800</v>
      </c>
      <c r="AB1041" s="153" t="s">
        <v>18799</v>
      </c>
      <c r="AC1041" s="153" t="s">
        <v>18676</v>
      </c>
      <c r="AD1041" s="153" t="s">
        <v>18675</v>
      </c>
      <c r="AE1041" s="153" t="s">
        <v>18674</v>
      </c>
      <c r="AF1041" s="153" t="s">
        <v>18673</v>
      </c>
      <c r="AG1041" s="152">
        <v>1.6999999999999999E-3</v>
      </c>
      <c r="AH1041" s="153" t="s">
        <v>12212</v>
      </c>
      <c r="AI1041" s="152">
        <v>2014</v>
      </c>
      <c r="AJ1041" s="151">
        <v>37049</v>
      </c>
      <c r="AK1041" s="147"/>
      <c r="AL1041" s="148">
        <f t="shared" si="16"/>
        <v>16.742465753424657</v>
      </c>
    </row>
    <row r="1042" spans="1:38" x14ac:dyDescent="0.25">
      <c r="A1042" s="152">
        <v>717078</v>
      </c>
      <c r="B1042" s="152">
        <v>187176</v>
      </c>
      <c r="C1042" s="152">
        <v>154241</v>
      </c>
      <c r="D1042" s="152">
        <v>470645</v>
      </c>
      <c r="E1042" s="153" t="s">
        <v>18813</v>
      </c>
      <c r="F1042" s="153" t="s">
        <v>18812</v>
      </c>
      <c r="G1042" s="152">
        <v>2</v>
      </c>
      <c r="H1042" s="153" t="s">
        <v>18687</v>
      </c>
      <c r="I1042" s="154" t="s">
        <v>18695</v>
      </c>
      <c r="J1042" s="153" t="s">
        <v>18811</v>
      </c>
      <c r="K1042" s="152">
        <v>1</v>
      </c>
      <c r="L1042" s="153" t="s">
        <v>18810</v>
      </c>
      <c r="M1042" s="153" t="s">
        <v>509</v>
      </c>
      <c r="N1042" s="153" t="s">
        <v>509</v>
      </c>
      <c r="O1042" s="152">
        <v>1.5E-3</v>
      </c>
      <c r="P1042" s="153" t="s">
        <v>18722</v>
      </c>
      <c r="Q1042" s="153" t="s">
        <v>18721</v>
      </c>
      <c r="R1042" s="153" t="s">
        <v>18673</v>
      </c>
      <c r="S1042" s="152">
        <v>0</v>
      </c>
      <c r="T1042" s="153" t="s">
        <v>18681</v>
      </c>
      <c r="U1042" s="153" t="s">
        <v>18680</v>
      </c>
      <c r="V1042" s="152">
        <v>2014</v>
      </c>
      <c r="W1042" s="153" t="s">
        <v>18679</v>
      </c>
      <c r="AA1042" s="153" t="s">
        <v>18800</v>
      </c>
      <c r="AB1042" s="153" t="s">
        <v>18799</v>
      </c>
      <c r="AC1042" s="153" t="s">
        <v>18676</v>
      </c>
      <c r="AD1042" s="153" t="s">
        <v>18675</v>
      </c>
      <c r="AE1042" s="153" t="s">
        <v>18674</v>
      </c>
      <c r="AF1042" s="153" t="s">
        <v>18673</v>
      </c>
      <c r="AG1042" s="152">
        <v>0</v>
      </c>
      <c r="AH1042" s="153" t="s">
        <v>12212</v>
      </c>
      <c r="AI1042" s="152">
        <v>2014</v>
      </c>
      <c r="AJ1042" s="151">
        <v>37049</v>
      </c>
      <c r="AK1042" s="147"/>
      <c r="AL1042" s="148">
        <f t="shared" si="16"/>
        <v>16.742465753424657</v>
      </c>
    </row>
    <row r="1043" spans="1:38" x14ac:dyDescent="0.25">
      <c r="A1043" s="152">
        <v>752809</v>
      </c>
      <c r="B1043" s="152">
        <v>197378</v>
      </c>
      <c r="C1043" s="152">
        <v>162265</v>
      </c>
      <c r="D1043" s="152">
        <v>266740</v>
      </c>
      <c r="E1043" s="153" t="s">
        <v>19061</v>
      </c>
      <c r="F1043" s="153" t="s">
        <v>19060</v>
      </c>
      <c r="G1043" s="152">
        <v>59</v>
      </c>
      <c r="H1043" s="153" t="s">
        <v>18687</v>
      </c>
      <c r="I1043" s="154" t="s">
        <v>18695</v>
      </c>
      <c r="J1043" s="153" t="s">
        <v>19059</v>
      </c>
      <c r="K1043" s="152">
        <v>1</v>
      </c>
      <c r="L1043" s="153" t="s">
        <v>19058</v>
      </c>
      <c r="M1043" s="153" t="s">
        <v>509</v>
      </c>
      <c r="N1043" s="153" t="s">
        <v>509</v>
      </c>
      <c r="O1043" s="152">
        <v>1.5E-3</v>
      </c>
      <c r="P1043" s="153" t="s">
        <v>18745</v>
      </c>
      <c r="Q1043" s="153" t="s">
        <v>18744</v>
      </c>
      <c r="R1043" s="153" t="s">
        <v>18673</v>
      </c>
      <c r="S1043" s="152">
        <v>0.45400000000000001</v>
      </c>
      <c r="T1043" s="153" t="s">
        <v>18681</v>
      </c>
      <c r="U1043" s="153" t="s">
        <v>18680</v>
      </c>
      <c r="V1043" s="152">
        <v>2015</v>
      </c>
      <c r="W1043" s="153" t="s">
        <v>18679</v>
      </c>
      <c r="AA1043" s="153" t="s">
        <v>19057</v>
      </c>
      <c r="AB1043" s="153" t="s">
        <v>19056</v>
      </c>
      <c r="AC1043" s="153" t="s">
        <v>18676</v>
      </c>
      <c r="AD1043" s="153" t="s">
        <v>18675</v>
      </c>
      <c r="AE1043" s="153" t="s">
        <v>18674</v>
      </c>
      <c r="AF1043" s="153" t="s">
        <v>18673</v>
      </c>
      <c r="AG1043" s="152">
        <v>2.0000000000000001E-4</v>
      </c>
      <c r="AH1043" s="153" t="s">
        <v>12212</v>
      </c>
      <c r="AI1043" s="152">
        <v>2015</v>
      </c>
      <c r="AJ1043" s="151">
        <v>41585</v>
      </c>
      <c r="AK1043" s="147"/>
      <c r="AL1043" s="148">
        <f t="shared" si="16"/>
        <v>4.3150684931506849</v>
      </c>
    </row>
    <row r="1044" spans="1:38" x14ac:dyDescent="0.25">
      <c r="A1044" s="152">
        <v>691163</v>
      </c>
      <c r="B1044" s="152">
        <v>195352</v>
      </c>
      <c r="C1044" s="152">
        <v>160550</v>
      </c>
      <c r="D1044" s="152">
        <v>544703</v>
      </c>
      <c r="E1044" s="153" t="s">
        <v>20446</v>
      </c>
      <c r="F1044" s="153" t="s">
        <v>20445</v>
      </c>
      <c r="G1044" s="152">
        <v>1</v>
      </c>
      <c r="H1044" s="153" t="s">
        <v>18687</v>
      </c>
      <c r="I1044" s="154" t="s">
        <v>18695</v>
      </c>
      <c r="J1044" s="153" t="s">
        <v>19539</v>
      </c>
      <c r="K1044" s="152">
        <v>1</v>
      </c>
      <c r="L1044" s="153" t="s">
        <v>509</v>
      </c>
      <c r="M1044" s="153" t="s">
        <v>509</v>
      </c>
      <c r="N1044" s="153" t="s">
        <v>509</v>
      </c>
      <c r="O1044" s="152">
        <v>1.5E-3</v>
      </c>
      <c r="P1044" s="153" t="s">
        <v>18707</v>
      </c>
      <c r="Q1044" s="153" t="s">
        <v>18706</v>
      </c>
      <c r="R1044" s="153" t="s">
        <v>18673</v>
      </c>
      <c r="S1044" s="152">
        <v>0.5</v>
      </c>
      <c r="T1044" s="153" t="s">
        <v>18681</v>
      </c>
      <c r="U1044" s="153" t="s">
        <v>18680</v>
      </c>
      <c r="V1044" s="152">
        <v>2013</v>
      </c>
      <c r="W1044" s="153" t="s">
        <v>18679</v>
      </c>
      <c r="AA1044" s="153" t="s">
        <v>19525</v>
      </c>
      <c r="AB1044" s="153" t="s">
        <v>19524</v>
      </c>
      <c r="AC1044" s="153" t="s">
        <v>18676</v>
      </c>
      <c r="AD1044" s="153" t="s">
        <v>18675</v>
      </c>
      <c r="AE1044" s="153" t="s">
        <v>18674</v>
      </c>
      <c r="AF1044" s="153" t="s">
        <v>18673</v>
      </c>
      <c r="AG1044" s="152">
        <v>3.5000000000000001E-3</v>
      </c>
      <c r="AH1044" s="153" t="s">
        <v>12212</v>
      </c>
      <c r="AI1044" s="152">
        <v>2013</v>
      </c>
      <c r="AJ1044" s="151">
        <v>39394</v>
      </c>
      <c r="AK1044" s="147"/>
      <c r="AL1044" s="148">
        <f t="shared" si="16"/>
        <v>10.317808219178081</v>
      </c>
    </row>
    <row r="1045" spans="1:38" x14ac:dyDescent="0.25">
      <c r="A1045" s="152">
        <v>691167</v>
      </c>
      <c r="B1045" s="152">
        <v>195353</v>
      </c>
      <c r="C1045" s="152">
        <v>160551</v>
      </c>
      <c r="D1045" s="152">
        <v>544703</v>
      </c>
      <c r="E1045" s="153" t="s">
        <v>20446</v>
      </c>
      <c r="F1045" s="153" t="s">
        <v>20445</v>
      </c>
      <c r="G1045" s="152">
        <v>2</v>
      </c>
      <c r="H1045" s="153" t="s">
        <v>18687</v>
      </c>
      <c r="I1045" s="154" t="s">
        <v>18695</v>
      </c>
      <c r="J1045" s="153" t="s">
        <v>20428</v>
      </c>
      <c r="K1045" s="152">
        <v>1</v>
      </c>
      <c r="L1045" s="153" t="s">
        <v>509</v>
      </c>
      <c r="M1045" s="153" t="s">
        <v>509</v>
      </c>
      <c r="N1045" s="153" t="s">
        <v>509</v>
      </c>
      <c r="O1045" s="152">
        <v>1.5E-3</v>
      </c>
      <c r="P1045" s="153" t="s">
        <v>18707</v>
      </c>
      <c r="Q1045" s="153" t="s">
        <v>18706</v>
      </c>
      <c r="R1045" s="153" t="s">
        <v>18673</v>
      </c>
      <c r="S1045" s="152">
        <v>0.5</v>
      </c>
      <c r="T1045" s="153" t="s">
        <v>18681</v>
      </c>
      <c r="U1045" s="153" t="s">
        <v>18680</v>
      </c>
      <c r="V1045" s="152">
        <v>2013</v>
      </c>
      <c r="W1045" s="153" t="s">
        <v>18679</v>
      </c>
      <c r="AA1045" s="153" t="s">
        <v>19525</v>
      </c>
      <c r="AB1045" s="153" t="s">
        <v>19524</v>
      </c>
      <c r="AC1045" s="153" t="s">
        <v>18676</v>
      </c>
      <c r="AD1045" s="153" t="s">
        <v>18675</v>
      </c>
      <c r="AE1045" s="153" t="s">
        <v>18674</v>
      </c>
      <c r="AF1045" s="153" t="s">
        <v>18673</v>
      </c>
      <c r="AG1045" s="152">
        <v>3.5000000000000001E-3</v>
      </c>
      <c r="AH1045" s="153" t="s">
        <v>12212</v>
      </c>
      <c r="AI1045" s="152">
        <v>2013</v>
      </c>
      <c r="AJ1045" s="151">
        <v>39394</v>
      </c>
      <c r="AK1045" s="147"/>
      <c r="AL1045" s="148">
        <f t="shared" si="16"/>
        <v>10.317808219178081</v>
      </c>
    </row>
    <row r="1046" spans="1:38" x14ac:dyDescent="0.25">
      <c r="A1046" s="152">
        <v>735232</v>
      </c>
      <c r="B1046" s="152">
        <v>172504</v>
      </c>
      <c r="C1046" s="152">
        <v>146316</v>
      </c>
      <c r="D1046" s="152">
        <v>274844</v>
      </c>
      <c r="E1046" s="153" t="s">
        <v>20752</v>
      </c>
      <c r="F1046" s="153" t="s">
        <v>20751</v>
      </c>
      <c r="G1046" s="152">
        <v>7</v>
      </c>
      <c r="H1046" s="153" t="s">
        <v>18687</v>
      </c>
      <c r="I1046" s="154" t="s">
        <v>18695</v>
      </c>
      <c r="J1046" s="153" t="s">
        <v>20755</v>
      </c>
      <c r="K1046" s="152">
        <v>1</v>
      </c>
      <c r="L1046" s="153" t="s">
        <v>20754</v>
      </c>
      <c r="M1046" s="153" t="s">
        <v>509</v>
      </c>
      <c r="N1046" s="153" t="s">
        <v>509</v>
      </c>
      <c r="O1046" s="152">
        <v>1.5E-3</v>
      </c>
      <c r="P1046" s="153" t="s">
        <v>18745</v>
      </c>
      <c r="Q1046" s="153" t="s">
        <v>18744</v>
      </c>
      <c r="R1046" s="153" t="s">
        <v>18673</v>
      </c>
      <c r="S1046" s="152">
        <v>0.28100000000000003</v>
      </c>
      <c r="T1046" s="153" t="s">
        <v>18681</v>
      </c>
      <c r="U1046" s="153" t="s">
        <v>18680</v>
      </c>
      <c r="V1046" s="152">
        <v>2015</v>
      </c>
      <c r="W1046" s="153" t="s">
        <v>18679</v>
      </c>
      <c r="AA1046" s="153" t="s">
        <v>18887</v>
      </c>
      <c r="AB1046" s="153" t="s">
        <v>18886</v>
      </c>
      <c r="AC1046" s="153" t="s">
        <v>18676</v>
      </c>
      <c r="AD1046" s="153" t="s">
        <v>18675</v>
      </c>
      <c r="AE1046" s="153" t="s">
        <v>18674</v>
      </c>
      <c r="AF1046" s="153" t="s">
        <v>18673</v>
      </c>
      <c r="AG1046" s="152">
        <v>6.0000000000000001E-3</v>
      </c>
      <c r="AH1046" s="153" t="s">
        <v>12212</v>
      </c>
      <c r="AI1046" s="152">
        <v>2015</v>
      </c>
      <c r="AJ1046" s="151">
        <v>35431</v>
      </c>
      <c r="AK1046" s="147"/>
      <c r="AL1046" s="148">
        <f t="shared" si="16"/>
        <v>21.175342465753424</v>
      </c>
    </row>
    <row r="1047" spans="1:38" x14ac:dyDescent="0.25">
      <c r="A1047" s="152">
        <v>735238</v>
      </c>
      <c r="B1047" s="152">
        <v>172493</v>
      </c>
      <c r="C1047" s="152">
        <v>146311</v>
      </c>
      <c r="D1047" s="152">
        <v>274844</v>
      </c>
      <c r="E1047" s="153" t="s">
        <v>20752</v>
      </c>
      <c r="F1047" s="153" t="s">
        <v>20751</v>
      </c>
      <c r="G1047" s="152">
        <v>2</v>
      </c>
      <c r="H1047" s="153" t="s">
        <v>18687</v>
      </c>
      <c r="I1047" s="154" t="s">
        <v>18695</v>
      </c>
      <c r="J1047" s="153" t="s">
        <v>20750</v>
      </c>
      <c r="K1047" s="152">
        <v>1</v>
      </c>
      <c r="L1047" s="153" t="s">
        <v>20750</v>
      </c>
      <c r="M1047" s="153" t="s">
        <v>509</v>
      </c>
      <c r="N1047" s="153" t="s">
        <v>509</v>
      </c>
      <c r="O1047" s="152">
        <v>1.5E-3</v>
      </c>
      <c r="P1047" s="153" t="s">
        <v>18745</v>
      </c>
      <c r="Q1047" s="153" t="s">
        <v>18744</v>
      </c>
      <c r="R1047" s="153" t="s">
        <v>18673</v>
      </c>
      <c r="S1047" s="152">
        <v>0.28100000000000003</v>
      </c>
      <c r="T1047" s="153" t="s">
        <v>18681</v>
      </c>
      <c r="U1047" s="153" t="s">
        <v>18680</v>
      </c>
      <c r="V1047" s="152">
        <v>2015</v>
      </c>
      <c r="W1047" s="153" t="s">
        <v>18679</v>
      </c>
      <c r="AA1047" s="153" t="s">
        <v>18887</v>
      </c>
      <c r="AB1047" s="153" t="s">
        <v>18886</v>
      </c>
      <c r="AC1047" s="153" t="s">
        <v>18676</v>
      </c>
      <c r="AD1047" s="153" t="s">
        <v>18675</v>
      </c>
      <c r="AE1047" s="153" t="s">
        <v>18674</v>
      </c>
      <c r="AF1047" s="153" t="s">
        <v>18673</v>
      </c>
      <c r="AG1047" s="152">
        <v>6.0000000000000001E-3</v>
      </c>
      <c r="AH1047" s="153" t="s">
        <v>12212</v>
      </c>
      <c r="AI1047" s="152">
        <v>2015</v>
      </c>
      <c r="AJ1047" s="151">
        <v>35065</v>
      </c>
      <c r="AK1047" s="147"/>
      <c r="AL1047" s="148">
        <f t="shared" si="16"/>
        <v>22.17808219178082</v>
      </c>
    </row>
    <row r="1048" spans="1:38" x14ac:dyDescent="0.25">
      <c r="A1048" s="152">
        <v>689521</v>
      </c>
      <c r="B1048" s="152">
        <v>157813</v>
      </c>
      <c r="C1048" s="152">
        <v>135272</v>
      </c>
      <c r="D1048" s="152">
        <v>336954</v>
      </c>
      <c r="E1048" s="153" t="s">
        <v>20167</v>
      </c>
      <c r="F1048" s="153" t="s">
        <v>20166</v>
      </c>
      <c r="G1048" s="152">
        <v>1</v>
      </c>
      <c r="H1048" s="153" t="s">
        <v>18687</v>
      </c>
      <c r="I1048" s="154" t="s">
        <v>18695</v>
      </c>
      <c r="J1048" s="153" t="s">
        <v>20086</v>
      </c>
      <c r="K1048" s="152">
        <v>1</v>
      </c>
      <c r="L1048" s="153" t="s">
        <v>509</v>
      </c>
      <c r="M1048" s="153" t="s">
        <v>509</v>
      </c>
      <c r="N1048" s="153" t="s">
        <v>509</v>
      </c>
      <c r="O1048" s="152">
        <v>1.5E-3</v>
      </c>
      <c r="P1048" s="153" t="s">
        <v>18784</v>
      </c>
      <c r="Q1048" s="153" t="s">
        <v>18783</v>
      </c>
      <c r="R1048" s="153" t="s">
        <v>18673</v>
      </c>
      <c r="S1048" s="152">
        <v>140.93</v>
      </c>
      <c r="T1048" s="153" t="s">
        <v>18757</v>
      </c>
      <c r="U1048" s="153" t="s">
        <v>18680</v>
      </c>
      <c r="V1048" s="152">
        <v>2013</v>
      </c>
      <c r="W1048" s="153" t="s">
        <v>18679</v>
      </c>
      <c r="AA1048" s="153" t="s">
        <v>19896</v>
      </c>
      <c r="AB1048" s="153" t="s">
        <v>19895</v>
      </c>
      <c r="AC1048" s="153" t="s">
        <v>18676</v>
      </c>
      <c r="AD1048" s="153" t="s">
        <v>18675</v>
      </c>
      <c r="AE1048" s="153" t="s">
        <v>18674</v>
      </c>
      <c r="AF1048" s="153" t="s">
        <v>18673</v>
      </c>
      <c r="AG1048" s="152">
        <v>4.0000000000000001E-3</v>
      </c>
      <c r="AH1048" s="153" t="s">
        <v>12212</v>
      </c>
      <c r="AI1048" s="152">
        <v>2013</v>
      </c>
      <c r="AJ1048" s="151">
        <v>36830</v>
      </c>
      <c r="AK1048" s="147"/>
      <c r="AL1048" s="148">
        <f t="shared" si="16"/>
        <v>17.342465753424658</v>
      </c>
    </row>
    <row r="1049" spans="1:38" x14ac:dyDescent="0.25">
      <c r="A1049" s="152">
        <v>689516</v>
      </c>
      <c r="B1049" s="152">
        <v>157814</v>
      </c>
      <c r="C1049" s="152">
        <v>135273</v>
      </c>
      <c r="D1049" s="152">
        <v>336954</v>
      </c>
      <c r="E1049" s="153" t="s">
        <v>20167</v>
      </c>
      <c r="F1049" s="153" t="s">
        <v>20166</v>
      </c>
      <c r="G1049" s="152">
        <v>2</v>
      </c>
      <c r="H1049" s="153" t="s">
        <v>18687</v>
      </c>
      <c r="I1049" s="154" t="s">
        <v>18695</v>
      </c>
      <c r="J1049" s="153" t="s">
        <v>19897</v>
      </c>
      <c r="K1049" s="152">
        <v>1</v>
      </c>
      <c r="L1049" s="153" t="s">
        <v>509</v>
      </c>
      <c r="M1049" s="153" t="s">
        <v>509</v>
      </c>
      <c r="N1049" s="153" t="s">
        <v>509</v>
      </c>
      <c r="O1049" s="152">
        <v>1.5E-3</v>
      </c>
      <c r="P1049" s="153" t="s">
        <v>18784</v>
      </c>
      <c r="Q1049" s="153" t="s">
        <v>18783</v>
      </c>
      <c r="R1049" s="153" t="s">
        <v>18673</v>
      </c>
      <c r="S1049" s="152">
        <v>76.873000000000005</v>
      </c>
      <c r="T1049" s="153" t="s">
        <v>18757</v>
      </c>
      <c r="U1049" s="153" t="s">
        <v>18680</v>
      </c>
      <c r="V1049" s="152">
        <v>2013</v>
      </c>
      <c r="W1049" s="153" t="s">
        <v>18679</v>
      </c>
      <c r="AA1049" s="153" t="s">
        <v>19896</v>
      </c>
      <c r="AB1049" s="153" t="s">
        <v>19895</v>
      </c>
      <c r="AC1049" s="153" t="s">
        <v>18676</v>
      </c>
      <c r="AD1049" s="153" t="s">
        <v>18675</v>
      </c>
      <c r="AE1049" s="153" t="s">
        <v>18674</v>
      </c>
      <c r="AF1049" s="153" t="s">
        <v>18673</v>
      </c>
      <c r="AG1049" s="152">
        <v>2.0999999999999999E-3</v>
      </c>
      <c r="AH1049" s="153" t="s">
        <v>12212</v>
      </c>
      <c r="AI1049" s="152">
        <v>2013</v>
      </c>
      <c r="AJ1049" s="151">
        <v>36830</v>
      </c>
      <c r="AK1049" s="147"/>
      <c r="AL1049" s="148">
        <f t="shared" si="16"/>
        <v>17.342465753424658</v>
      </c>
    </row>
    <row r="1050" spans="1:38" x14ac:dyDescent="0.25">
      <c r="A1050" s="152">
        <v>689496</v>
      </c>
      <c r="B1050" s="152">
        <v>157818</v>
      </c>
      <c r="C1050" s="152">
        <v>135277</v>
      </c>
      <c r="D1050" s="152">
        <v>336954</v>
      </c>
      <c r="E1050" s="153" t="s">
        <v>20167</v>
      </c>
      <c r="F1050" s="153" t="s">
        <v>20166</v>
      </c>
      <c r="G1050" s="152">
        <v>6</v>
      </c>
      <c r="H1050" s="153" t="s">
        <v>18687</v>
      </c>
      <c r="I1050" s="154" t="s">
        <v>18695</v>
      </c>
      <c r="J1050" s="153" t="s">
        <v>20170</v>
      </c>
      <c r="K1050" s="152">
        <v>1</v>
      </c>
      <c r="L1050" s="153" t="s">
        <v>509</v>
      </c>
      <c r="M1050" s="153" t="s">
        <v>509</v>
      </c>
      <c r="N1050" s="153" t="s">
        <v>509</v>
      </c>
      <c r="O1050" s="152">
        <v>1.5E-3</v>
      </c>
      <c r="P1050" s="153" t="s">
        <v>18784</v>
      </c>
      <c r="Q1050" s="153" t="s">
        <v>18783</v>
      </c>
      <c r="R1050" s="153" t="s">
        <v>18673</v>
      </c>
      <c r="S1050" s="152">
        <v>76.873000000000005</v>
      </c>
      <c r="T1050" s="153" t="s">
        <v>18757</v>
      </c>
      <c r="U1050" s="153" t="s">
        <v>18680</v>
      </c>
      <c r="V1050" s="152">
        <v>2013</v>
      </c>
      <c r="W1050" s="153" t="s">
        <v>18679</v>
      </c>
      <c r="AA1050" s="153" t="s">
        <v>19896</v>
      </c>
      <c r="AB1050" s="153" t="s">
        <v>19895</v>
      </c>
      <c r="AC1050" s="153" t="s">
        <v>18676</v>
      </c>
      <c r="AD1050" s="153" t="s">
        <v>18675</v>
      </c>
      <c r="AE1050" s="153" t="s">
        <v>18674</v>
      </c>
      <c r="AF1050" s="153" t="s">
        <v>18673</v>
      </c>
      <c r="AG1050" s="152">
        <v>2.0999999999999999E-3</v>
      </c>
      <c r="AH1050" s="153" t="s">
        <v>12212</v>
      </c>
      <c r="AI1050" s="152">
        <v>2013</v>
      </c>
      <c r="AJ1050" s="151">
        <v>36830</v>
      </c>
      <c r="AK1050" s="147"/>
      <c r="AL1050" s="148">
        <f t="shared" si="16"/>
        <v>17.342465753424658</v>
      </c>
    </row>
    <row r="1051" spans="1:38" x14ac:dyDescent="0.25">
      <c r="A1051" s="152">
        <v>689501</v>
      </c>
      <c r="B1051" s="152">
        <v>157817</v>
      </c>
      <c r="C1051" s="152">
        <v>135276</v>
      </c>
      <c r="D1051" s="152">
        <v>336954</v>
      </c>
      <c r="E1051" s="153" t="s">
        <v>20167</v>
      </c>
      <c r="F1051" s="153" t="s">
        <v>20166</v>
      </c>
      <c r="G1051" s="152">
        <v>5</v>
      </c>
      <c r="H1051" s="153" t="s">
        <v>18687</v>
      </c>
      <c r="I1051" s="154" t="s">
        <v>18695</v>
      </c>
      <c r="J1051" s="153" t="s">
        <v>20169</v>
      </c>
      <c r="K1051" s="152">
        <v>1</v>
      </c>
      <c r="L1051" s="153" t="s">
        <v>509</v>
      </c>
      <c r="M1051" s="153" t="s">
        <v>509</v>
      </c>
      <c r="N1051" s="153" t="s">
        <v>509</v>
      </c>
      <c r="O1051" s="152">
        <v>1.5E-3</v>
      </c>
      <c r="P1051" s="153" t="s">
        <v>18784</v>
      </c>
      <c r="Q1051" s="153" t="s">
        <v>18783</v>
      </c>
      <c r="R1051" s="153" t="s">
        <v>18673</v>
      </c>
      <c r="S1051" s="152">
        <v>76.873000000000005</v>
      </c>
      <c r="T1051" s="153" t="s">
        <v>18757</v>
      </c>
      <c r="U1051" s="153" t="s">
        <v>18680</v>
      </c>
      <c r="V1051" s="152">
        <v>2013</v>
      </c>
      <c r="W1051" s="153" t="s">
        <v>18679</v>
      </c>
      <c r="AA1051" s="153" t="s">
        <v>19896</v>
      </c>
      <c r="AB1051" s="153" t="s">
        <v>19895</v>
      </c>
      <c r="AC1051" s="153" t="s">
        <v>18676</v>
      </c>
      <c r="AD1051" s="153" t="s">
        <v>18675</v>
      </c>
      <c r="AE1051" s="153" t="s">
        <v>18674</v>
      </c>
      <c r="AF1051" s="153" t="s">
        <v>18673</v>
      </c>
      <c r="AG1051" s="152">
        <v>2.0999999999999999E-3</v>
      </c>
      <c r="AH1051" s="153" t="s">
        <v>12212</v>
      </c>
      <c r="AI1051" s="152">
        <v>2013</v>
      </c>
      <c r="AJ1051" s="151">
        <v>36830</v>
      </c>
      <c r="AK1051" s="147"/>
      <c r="AL1051" s="148">
        <f t="shared" si="16"/>
        <v>17.342465753424658</v>
      </c>
    </row>
    <row r="1052" spans="1:38" x14ac:dyDescent="0.25">
      <c r="A1052" s="152">
        <v>689506</v>
      </c>
      <c r="B1052" s="152">
        <v>157816</v>
      </c>
      <c r="C1052" s="152">
        <v>135275</v>
      </c>
      <c r="D1052" s="152">
        <v>336954</v>
      </c>
      <c r="E1052" s="153" t="s">
        <v>20167</v>
      </c>
      <c r="F1052" s="153" t="s">
        <v>20166</v>
      </c>
      <c r="G1052" s="152">
        <v>4</v>
      </c>
      <c r="H1052" s="153" t="s">
        <v>18687</v>
      </c>
      <c r="I1052" s="154" t="s">
        <v>18695</v>
      </c>
      <c r="J1052" s="153" t="s">
        <v>20168</v>
      </c>
      <c r="K1052" s="152">
        <v>1</v>
      </c>
      <c r="L1052" s="153" t="s">
        <v>509</v>
      </c>
      <c r="M1052" s="153" t="s">
        <v>509</v>
      </c>
      <c r="N1052" s="153" t="s">
        <v>509</v>
      </c>
      <c r="O1052" s="152">
        <v>1.5E-3</v>
      </c>
      <c r="P1052" s="153" t="s">
        <v>18784</v>
      </c>
      <c r="Q1052" s="153" t="s">
        <v>18783</v>
      </c>
      <c r="R1052" s="153" t="s">
        <v>18673</v>
      </c>
      <c r="S1052" s="152">
        <v>76.873000000000005</v>
      </c>
      <c r="T1052" s="153" t="s">
        <v>18757</v>
      </c>
      <c r="U1052" s="153" t="s">
        <v>18680</v>
      </c>
      <c r="V1052" s="152">
        <v>2013</v>
      </c>
      <c r="W1052" s="153" t="s">
        <v>18679</v>
      </c>
      <c r="AA1052" s="153" t="s">
        <v>19896</v>
      </c>
      <c r="AB1052" s="153" t="s">
        <v>19895</v>
      </c>
      <c r="AC1052" s="153" t="s">
        <v>18676</v>
      </c>
      <c r="AD1052" s="153" t="s">
        <v>18675</v>
      </c>
      <c r="AE1052" s="153" t="s">
        <v>18674</v>
      </c>
      <c r="AF1052" s="153" t="s">
        <v>18673</v>
      </c>
      <c r="AG1052" s="152">
        <v>2.0999999999999999E-3</v>
      </c>
      <c r="AH1052" s="153" t="s">
        <v>12212</v>
      </c>
      <c r="AI1052" s="152">
        <v>2013</v>
      </c>
      <c r="AJ1052" s="151">
        <v>36830</v>
      </c>
      <c r="AK1052" s="147"/>
      <c r="AL1052" s="148">
        <f t="shared" si="16"/>
        <v>17.342465753424658</v>
      </c>
    </row>
    <row r="1053" spans="1:38" x14ac:dyDescent="0.25">
      <c r="A1053" s="152">
        <v>689511</v>
      </c>
      <c r="B1053" s="152">
        <v>157815</v>
      </c>
      <c r="C1053" s="152">
        <v>135274</v>
      </c>
      <c r="D1053" s="152">
        <v>336954</v>
      </c>
      <c r="E1053" s="153" t="s">
        <v>20167</v>
      </c>
      <c r="F1053" s="153" t="s">
        <v>20166</v>
      </c>
      <c r="G1053" s="152">
        <v>3</v>
      </c>
      <c r="H1053" s="153" t="s">
        <v>18687</v>
      </c>
      <c r="I1053" s="154" t="s">
        <v>18695</v>
      </c>
      <c r="J1053" s="153" t="s">
        <v>19900</v>
      </c>
      <c r="K1053" s="152">
        <v>1</v>
      </c>
      <c r="L1053" s="153" t="s">
        <v>509</v>
      </c>
      <c r="M1053" s="153" t="s">
        <v>509</v>
      </c>
      <c r="N1053" s="153" t="s">
        <v>509</v>
      </c>
      <c r="O1053" s="152">
        <v>1.5E-3</v>
      </c>
      <c r="P1053" s="153" t="s">
        <v>18784</v>
      </c>
      <c r="Q1053" s="153" t="s">
        <v>18783</v>
      </c>
      <c r="R1053" s="153" t="s">
        <v>18673</v>
      </c>
      <c r="S1053" s="152">
        <v>76.873000000000005</v>
      </c>
      <c r="T1053" s="153" t="s">
        <v>18757</v>
      </c>
      <c r="U1053" s="153" t="s">
        <v>18680</v>
      </c>
      <c r="V1053" s="152">
        <v>2013</v>
      </c>
      <c r="W1053" s="153" t="s">
        <v>18679</v>
      </c>
      <c r="AA1053" s="153" t="s">
        <v>19896</v>
      </c>
      <c r="AB1053" s="153" t="s">
        <v>19895</v>
      </c>
      <c r="AC1053" s="153" t="s">
        <v>18676</v>
      </c>
      <c r="AD1053" s="153" t="s">
        <v>18675</v>
      </c>
      <c r="AE1053" s="153" t="s">
        <v>18674</v>
      </c>
      <c r="AF1053" s="153" t="s">
        <v>18673</v>
      </c>
      <c r="AG1053" s="152">
        <v>2.0999999999999999E-3</v>
      </c>
      <c r="AH1053" s="153" t="s">
        <v>12212</v>
      </c>
      <c r="AI1053" s="152">
        <v>2013</v>
      </c>
      <c r="AJ1053" s="151">
        <v>36830</v>
      </c>
      <c r="AK1053" s="147"/>
      <c r="AL1053" s="148">
        <f t="shared" si="16"/>
        <v>17.342465753424658</v>
      </c>
    </row>
    <row r="1054" spans="1:38" x14ac:dyDescent="0.25">
      <c r="A1054" s="152">
        <v>688484</v>
      </c>
      <c r="B1054" s="152">
        <v>190434</v>
      </c>
      <c r="C1054" s="152">
        <v>156818</v>
      </c>
      <c r="D1054" s="152">
        <v>510523</v>
      </c>
      <c r="E1054" s="153" t="s">
        <v>19899</v>
      </c>
      <c r="F1054" s="153" t="s">
        <v>19898</v>
      </c>
      <c r="G1054" s="152">
        <v>1</v>
      </c>
      <c r="H1054" s="153" t="s">
        <v>18687</v>
      </c>
      <c r="I1054" s="154" t="s">
        <v>18695</v>
      </c>
      <c r="J1054" s="153" t="s">
        <v>20086</v>
      </c>
      <c r="K1054" s="152">
        <v>1</v>
      </c>
      <c r="L1054" s="153" t="s">
        <v>509</v>
      </c>
      <c r="M1054" s="153" t="s">
        <v>509</v>
      </c>
      <c r="N1054" s="153" t="s">
        <v>509</v>
      </c>
      <c r="O1054" s="152">
        <v>1.5E-3</v>
      </c>
      <c r="P1054" s="153" t="s">
        <v>18784</v>
      </c>
      <c r="Q1054" s="153" t="s">
        <v>18783</v>
      </c>
      <c r="R1054" s="153" t="s">
        <v>18673</v>
      </c>
      <c r="S1054" s="152">
        <v>205.31</v>
      </c>
      <c r="T1054" s="153" t="s">
        <v>18757</v>
      </c>
      <c r="U1054" s="153" t="s">
        <v>18680</v>
      </c>
      <c r="V1054" s="152">
        <v>2013</v>
      </c>
      <c r="W1054" s="153" t="s">
        <v>18679</v>
      </c>
      <c r="AA1054" s="153" t="s">
        <v>19896</v>
      </c>
      <c r="AB1054" s="153" t="s">
        <v>19895</v>
      </c>
      <c r="AC1054" s="153" t="s">
        <v>18676</v>
      </c>
      <c r="AD1054" s="153" t="s">
        <v>18675</v>
      </c>
      <c r="AE1054" s="153" t="s">
        <v>18674</v>
      </c>
      <c r="AF1054" s="153" t="s">
        <v>18673</v>
      </c>
      <c r="AG1054" s="152">
        <v>1.9E-3</v>
      </c>
      <c r="AH1054" s="153" t="s">
        <v>12212</v>
      </c>
      <c r="AI1054" s="152">
        <v>2013</v>
      </c>
      <c r="AJ1054" s="151">
        <v>36261</v>
      </c>
      <c r="AK1054" s="147"/>
      <c r="AL1054" s="148">
        <f t="shared" si="16"/>
        <v>18.901369863013699</v>
      </c>
    </row>
    <row r="1055" spans="1:38" x14ac:dyDescent="0.25">
      <c r="A1055" s="152">
        <v>688478</v>
      </c>
      <c r="B1055" s="152">
        <v>190436</v>
      </c>
      <c r="C1055" s="152">
        <v>156820</v>
      </c>
      <c r="D1055" s="152">
        <v>510523</v>
      </c>
      <c r="E1055" s="153" t="s">
        <v>19899</v>
      </c>
      <c r="F1055" s="153" t="s">
        <v>19898</v>
      </c>
      <c r="G1055" s="152">
        <v>3</v>
      </c>
      <c r="H1055" s="153" t="s">
        <v>18687</v>
      </c>
      <c r="I1055" s="154" t="s">
        <v>18695</v>
      </c>
      <c r="J1055" s="153" t="s">
        <v>19900</v>
      </c>
      <c r="K1055" s="152">
        <v>1</v>
      </c>
      <c r="L1055" s="153" t="s">
        <v>509</v>
      </c>
      <c r="M1055" s="153" t="s">
        <v>509</v>
      </c>
      <c r="N1055" s="153" t="s">
        <v>509</v>
      </c>
      <c r="O1055" s="152">
        <v>1.5E-3</v>
      </c>
      <c r="P1055" s="153" t="s">
        <v>18784</v>
      </c>
      <c r="Q1055" s="153" t="s">
        <v>18783</v>
      </c>
      <c r="R1055" s="153" t="s">
        <v>18673</v>
      </c>
      <c r="S1055" s="152">
        <v>157.5</v>
      </c>
      <c r="T1055" s="153" t="s">
        <v>18757</v>
      </c>
      <c r="U1055" s="153" t="s">
        <v>18680</v>
      </c>
      <c r="V1055" s="152">
        <v>2013</v>
      </c>
      <c r="W1055" s="153" t="s">
        <v>18679</v>
      </c>
      <c r="AA1055" s="153" t="s">
        <v>19896</v>
      </c>
      <c r="AB1055" s="153" t="s">
        <v>19895</v>
      </c>
      <c r="AC1055" s="153" t="s">
        <v>18676</v>
      </c>
      <c r="AD1055" s="153" t="s">
        <v>18675</v>
      </c>
      <c r="AE1055" s="153" t="s">
        <v>18674</v>
      </c>
      <c r="AF1055" s="153" t="s">
        <v>18673</v>
      </c>
      <c r="AG1055" s="152">
        <v>1.4E-3</v>
      </c>
      <c r="AH1055" s="153" t="s">
        <v>12212</v>
      </c>
      <c r="AI1055" s="152">
        <v>2013</v>
      </c>
      <c r="AJ1055" s="151">
        <v>36261</v>
      </c>
      <c r="AK1055" s="147"/>
      <c r="AL1055" s="148">
        <f t="shared" si="16"/>
        <v>18.901369863013699</v>
      </c>
    </row>
    <row r="1056" spans="1:38" x14ac:dyDescent="0.25">
      <c r="A1056" s="152">
        <v>688481</v>
      </c>
      <c r="B1056" s="152">
        <v>190435</v>
      </c>
      <c r="C1056" s="152">
        <v>156819</v>
      </c>
      <c r="D1056" s="152">
        <v>510523</v>
      </c>
      <c r="E1056" s="153" t="s">
        <v>19899</v>
      </c>
      <c r="F1056" s="153" t="s">
        <v>19898</v>
      </c>
      <c r="G1056" s="152">
        <v>2</v>
      </c>
      <c r="H1056" s="153" t="s">
        <v>18687</v>
      </c>
      <c r="I1056" s="154" t="s">
        <v>18695</v>
      </c>
      <c r="J1056" s="153" t="s">
        <v>19897</v>
      </c>
      <c r="K1056" s="152">
        <v>1</v>
      </c>
      <c r="L1056" s="153" t="s">
        <v>509</v>
      </c>
      <c r="M1056" s="153" t="s">
        <v>509</v>
      </c>
      <c r="N1056" s="153" t="s">
        <v>509</v>
      </c>
      <c r="O1056" s="152">
        <v>1.5E-3</v>
      </c>
      <c r="P1056" s="153" t="s">
        <v>18784</v>
      </c>
      <c r="Q1056" s="153" t="s">
        <v>18783</v>
      </c>
      <c r="R1056" s="153" t="s">
        <v>18673</v>
      </c>
      <c r="S1056" s="152">
        <v>157.5</v>
      </c>
      <c r="T1056" s="153" t="s">
        <v>18757</v>
      </c>
      <c r="U1056" s="153" t="s">
        <v>18680</v>
      </c>
      <c r="V1056" s="152">
        <v>2013</v>
      </c>
      <c r="W1056" s="153" t="s">
        <v>18679</v>
      </c>
      <c r="AA1056" s="153" t="s">
        <v>19896</v>
      </c>
      <c r="AB1056" s="153" t="s">
        <v>19895</v>
      </c>
      <c r="AC1056" s="153" t="s">
        <v>18676</v>
      </c>
      <c r="AD1056" s="153" t="s">
        <v>18675</v>
      </c>
      <c r="AE1056" s="153" t="s">
        <v>18674</v>
      </c>
      <c r="AF1056" s="153" t="s">
        <v>18673</v>
      </c>
      <c r="AG1056" s="152">
        <v>1.4E-3</v>
      </c>
      <c r="AH1056" s="153" t="s">
        <v>12212</v>
      </c>
      <c r="AI1056" s="152">
        <v>2013</v>
      </c>
      <c r="AJ1056" s="151">
        <v>36261</v>
      </c>
      <c r="AK1056" s="147"/>
      <c r="AL1056" s="148">
        <f t="shared" si="16"/>
        <v>18.901369863013699</v>
      </c>
    </row>
    <row r="1057" spans="1:38" x14ac:dyDescent="0.25">
      <c r="A1057" s="152">
        <v>688933</v>
      </c>
      <c r="B1057" s="152">
        <v>157910</v>
      </c>
      <c r="C1057" s="152">
        <v>135371</v>
      </c>
      <c r="D1057" s="152">
        <v>420363</v>
      </c>
      <c r="E1057" s="153" t="s">
        <v>21188</v>
      </c>
      <c r="F1057" s="153" t="s">
        <v>21187</v>
      </c>
      <c r="G1057" s="152">
        <v>2</v>
      </c>
      <c r="H1057" s="153" t="s">
        <v>18687</v>
      </c>
      <c r="I1057" s="154" t="s">
        <v>18695</v>
      </c>
      <c r="J1057" s="153" t="s">
        <v>19897</v>
      </c>
      <c r="K1057" s="152">
        <v>1</v>
      </c>
      <c r="L1057" s="153" t="s">
        <v>509</v>
      </c>
      <c r="M1057" s="153" t="s">
        <v>509</v>
      </c>
      <c r="N1057" s="153" t="s">
        <v>509</v>
      </c>
      <c r="O1057" s="152">
        <v>1.5E-3</v>
      </c>
      <c r="P1057" s="153" t="s">
        <v>18784</v>
      </c>
      <c r="Q1057" s="153" t="s">
        <v>18783</v>
      </c>
      <c r="R1057" s="153" t="s">
        <v>18673</v>
      </c>
      <c r="S1057" s="152">
        <v>1249</v>
      </c>
      <c r="T1057" s="153" t="s">
        <v>18757</v>
      </c>
      <c r="U1057" s="153" t="s">
        <v>18680</v>
      </c>
      <c r="V1057" s="152">
        <v>2013</v>
      </c>
      <c r="W1057" s="153" t="s">
        <v>18679</v>
      </c>
      <c r="AA1057" s="153" t="s">
        <v>21186</v>
      </c>
      <c r="AB1057" s="153" t="s">
        <v>21185</v>
      </c>
      <c r="AC1057" s="153" t="s">
        <v>18676</v>
      </c>
      <c r="AD1057" s="153" t="s">
        <v>18675</v>
      </c>
      <c r="AE1057" s="153" t="s">
        <v>18674</v>
      </c>
      <c r="AF1057" s="153" t="s">
        <v>18673</v>
      </c>
      <c r="AG1057" s="152">
        <v>0.02</v>
      </c>
      <c r="AH1057" s="153" t="s">
        <v>12212</v>
      </c>
      <c r="AI1057" s="152">
        <v>2013</v>
      </c>
      <c r="AJ1057" s="151">
        <v>36806</v>
      </c>
      <c r="AK1057" s="147"/>
      <c r="AL1057" s="148">
        <f t="shared" si="16"/>
        <v>17.408219178082192</v>
      </c>
    </row>
    <row r="1058" spans="1:38" x14ac:dyDescent="0.25">
      <c r="A1058" s="152">
        <v>688928</v>
      </c>
      <c r="B1058" s="152">
        <v>157911</v>
      </c>
      <c r="C1058" s="152">
        <v>135372</v>
      </c>
      <c r="D1058" s="152">
        <v>420363</v>
      </c>
      <c r="E1058" s="153" t="s">
        <v>21188</v>
      </c>
      <c r="F1058" s="153" t="s">
        <v>21187</v>
      </c>
      <c r="G1058" s="152">
        <v>3</v>
      </c>
      <c r="H1058" s="153" t="s">
        <v>18687</v>
      </c>
      <c r="I1058" s="154" t="s">
        <v>18695</v>
      </c>
      <c r="J1058" s="153" t="s">
        <v>19900</v>
      </c>
      <c r="K1058" s="152">
        <v>1</v>
      </c>
      <c r="L1058" s="153" t="s">
        <v>509</v>
      </c>
      <c r="M1058" s="153" t="s">
        <v>509</v>
      </c>
      <c r="N1058" s="153" t="s">
        <v>509</v>
      </c>
      <c r="O1058" s="152">
        <v>1.5E-3</v>
      </c>
      <c r="P1058" s="153" t="s">
        <v>18784</v>
      </c>
      <c r="Q1058" s="153" t="s">
        <v>18783</v>
      </c>
      <c r="R1058" s="153" t="s">
        <v>18673</v>
      </c>
      <c r="S1058" s="152">
        <v>885</v>
      </c>
      <c r="T1058" s="153" t="s">
        <v>18757</v>
      </c>
      <c r="U1058" s="153" t="s">
        <v>18680</v>
      </c>
      <c r="V1058" s="152">
        <v>2013</v>
      </c>
      <c r="W1058" s="153" t="s">
        <v>18679</v>
      </c>
      <c r="AA1058" s="153" t="s">
        <v>21186</v>
      </c>
      <c r="AB1058" s="153" t="s">
        <v>21185</v>
      </c>
      <c r="AC1058" s="153" t="s">
        <v>18676</v>
      </c>
      <c r="AD1058" s="153" t="s">
        <v>18675</v>
      </c>
      <c r="AE1058" s="153" t="s">
        <v>18674</v>
      </c>
      <c r="AF1058" s="153" t="s">
        <v>18673</v>
      </c>
      <c r="AG1058" s="152">
        <v>1.4200000000000001E-2</v>
      </c>
      <c r="AH1058" s="153" t="s">
        <v>12212</v>
      </c>
      <c r="AI1058" s="152">
        <v>2013</v>
      </c>
      <c r="AJ1058" s="151">
        <v>39052</v>
      </c>
      <c r="AK1058" s="147"/>
      <c r="AL1058" s="148">
        <f t="shared" si="16"/>
        <v>11.254794520547945</v>
      </c>
    </row>
    <row r="1059" spans="1:38" x14ac:dyDescent="0.25">
      <c r="A1059" s="152">
        <v>688938</v>
      </c>
      <c r="B1059" s="152">
        <v>157909</v>
      </c>
      <c r="C1059" s="152">
        <v>135370</v>
      </c>
      <c r="D1059" s="152">
        <v>420363</v>
      </c>
      <c r="E1059" s="153" t="s">
        <v>21188</v>
      </c>
      <c r="F1059" s="153" t="s">
        <v>21187</v>
      </c>
      <c r="G1059" s="152">
        <v>1</v>
      </c>
      <c r="H1059" s="153" t="s">
        <v>18687</v>
      </c>
      <c r="I1059" s="154" t="s">
        <v>18695</v>
      </c>
      <c r="J1059" s="153" t="s">
        <v>20086</v>
      </c>
      <c r="K1059" s="152">
        <v>1</v>
      </c>
      <c r="L1059" s="153" t="s">
        <v>509</v>
      </c>
      <c r="M1059" s="153" t="s">
        <v>509</v>
      </c>
      <c r="N1059" s="153" t="s">
        <v>509</v>
      </c>
      <c r="O1059" s="152">
        <v>1.5E-3</v>
      </c>
      <c r="P1059" s="153" t="s">
        <v>18784</v>
      </c>
      <c r="Q1059" s="153" t="s">
        <v>18783</v>
      </c>
      <c r="R1059" s="153" t="s">
        <v>18673</v>
      </c>
      <c r="S1059" s="152">
        <v>893.3</v>
      </c>
      <c r="T1059" s="153" t="s">
        <v>18757</v>
      </c>
      <c r="U1059" s="153" t="s">
        <v>18680</v>
      </c>
      <c r="V1059" s="152">
        <v>2013</v>
      </c>
      <c r="W1059" s="153" t="s">
        <v>18679</v>
      </c>
      <c r="AA1059" s="153" t="s">
        <v>21186</v>
      </c>
      <c r="AB1059" s="153" t="s">
        <v>21185</v>
      </c>
      <c r="AC1059" s="153" t="s">
        <v>18676</v>
      </c>
      <c r="AD1059" s="153" t="s">
        <v>18675</v>
      </c>
      <c r="AE1059" s="153" t="s">
        <v>18674</v>
      </c>
      <c r="AF1059" s="153" t="s">
        <v>18673</v>
      </c>
      <c r="AG1059" s="152">
        <v>1.4200000000000001E-2</v>
      </c>
      <c r="AH1059" s="153" t="s">
        <v>12212</v>
      </c>
      <c r="AI1059" s="152">
        <v>2013</v>
      </c>
      <c r="AJ1059" s="151">
        <v>36806</v>
      </c>
      <c r="AK1059" s="147"/>
      <c r="AL1059" s="148">
        <f t="shared" si="16"/>
        <v>17.408219178082192</v>
      </c>
    </row>
    <row r="1060" spans="1:38" x14ac:dyDescent="0.25">
      <c r="A1060" s="152">
        <v>736309</v>
      </c>
      <c r="B1060" s="152">
        <v>195646</v>
      </c>
      <c r="C1060" s="152">
        <v>160797</v>
      </c>
      <c r="D1060" s="152">
        <v>54294</v>
      </c>
      <c r="E1060" s="153" t="s">
        <v>20100</v>
      </c>
      <c r="F1060" s="153" t="s">
        <v>20099</v>
      </c>
      <c r="G1060" s="152">
        <v>120</v>
      </c>
      <c r="H1060" s="153" t="s">
        <v>18687</v>
      </c>
      <c r="I1060" s="154" t="s">
        <v>18695</v>
      </c>
      <c r="J1060" s="153" t="s">
        <v>21454</v>
      </c>
      <c r="K1060" s="152">
        <v>1</v>
      </c>
      <c r="L1060" s="153" t="s">
        <v>18708</v>
      </c>
      <c r="M1060" s="153" t="s">
        <v>509</v>
      </c>
      <c r="N1060" s="153" t="s">
        <v>509</v>
      </c>
      <c r="O1060" s="152">
        <v>1.5E-3</v>
      </c>
      <c r="P1060" s="153" t="s">
        <v>18745</v>
      </c>
      <c r="Q1060" s="153" t="s">
        <v>18744</v>
      </c>
      <c r="R1060" s="153" t="s">
        <v>18673</v>
      </c>
      <c r="S1060" s="152">
        <v>1.3440000000000001</v>
      </c>
      <c r="T1060" s="153" t="s">
        <v>18681</v>
      </c>
      <c r="U1060" s="153" t="s">
        <v>18680</v>
      </c>
      <c r="V1060" s="152">
        <v>2015</v>
      </c>
      <c r="W1060" s="153" t="s">
        <v>18679</v>
      </c>
      <c r="AA1060" s="153" t="s">
        <v>20096</v>
      </c>
      <c r="AB1060" s="153" t="s">
        <v>20095</v>
      </c>
      <c r="AC1060" s="153" t="s">
        <v>18676</v>
      </c>
      <c r="AD1060" s="153" t="s">
        <v>18675</v>
      </c>
      <c r="AE1060" s="153" t="s">
        <v>18674</v>
      </c>
      <c r="AF1060" s="153" t="s">
        <v>18673</v>
      </c>
      <c r="AG1060" s="152">
        <v>2.86E-2</v>
      </c>
      <c r="AH1060" s="153" t="s">
        <v>12212</v>
      </c>
      <c r="AI1060" s="152">
        <v>2015</v>
      </c>
      <c r="AJ1060" s="151">
        <v>41974</v>
      </c>
      <c r="AK1060" s="147"/>
      <c r="AL1060" s="148">
        <f t="shared" si="16"/>
        <v>3.2493150684931509</v>
      </c>
    </row>
    <row r="1061" spans="1:38" x14ac:dyDescent="0.25">
      <c r="A1061" s="152">
        <v>736264</v>
      </c>
      <c r="B1061" s="152">
        <v>166031</v>
      </c>
      <c r="C1061" s="152">
        <v>139595</v>
      </c>
      <c r="D1061" s="152">
        <v>54294</v>
      </c>
      <c r="E1061" s="153" t="s">
        <v>20100</v>
      </c>
      <c r="F1061" s="153" t="s">
        <v>20099</v>
      </c>
      <c r="G1061" s="152">
        <v>34</v>
      </c>
      <c r="H1061" s="153" t="s">
        <v>18687</v>
      </c>
      <c r="I1061" s="154" t="s">
        <v>18695</v>
      </c>
      <c r="J1061" s="153" t="s">
        <v>21360</v>
      </c>
      <c r="K1061" s="152">
        <v>1</v>
      </c>
      <c r="L1061" s="153" t="s">
        <v>21359</v>
      </c>
      <c r="M1061" s="153" t="s">
        <v>509</v>
      </c>
      <c r="N1061" s="153" t="s">
        <v>509</v>
      </c>
      <c r="O1061" s="152">
        <v>1.5E-3</v>
      </c>
      <c r="P1061" s="153" t="s">
        <v>18745</v>
      </c>
      <c r="Q1061" s="153" t="s">
        <v>18744</v>
      </c>
      <c r="R1061" s="153" t="s">
        <v>18673</v>
      </c>
      <c r="S1061" s="152">
        <v>0.95660000000000001</v>
      </c>
      <c r="T1061" s="153" t="s">
        <v>18681</v>
      </c>
      <c r="U1061" s="153" t="s">
        <v>18680</v>
      </c>
      <c r="V1061" s="152">
        <v>2015</v>
      </c>
      <c r="W1061" s="153" t="s">
        <v>18679</v>
      </c>
      <c r="AA1061" s="153" t="s">
        <v>20096</v>
      </c>
      <c r="AB1061" s="153" t="s">
        <v>20095</v>
      </c>
      <c r="AC1061" s="153" t="s">
        <v>18676</v>
      </c>
      <c r="AD1061" s="153" t="s">
        <v>18675</v>
      </c>
      <c r="AE1061" s="153" t="s">
        <v>18674</v>
      </c>
      <c r="AF1061" s="153" t="s">
        <v>18673</v>
      </c>
      <c r="AG1061" s="152">
        <v>2.0299999999999999E-2</v>
      </c>
      <c r="AH1061" s="153" t="s">
        <v>12212</v>
      </c>
      <c r="AI1061" s="152">
        <v>2015</v>
      </c>
      <c r="AJ1061" s="151">
        <v>24838</v>
      </c>
      <c r="AK1061" s="147"/>
      <c r="AL1061" s="148">
        <f t="shared" si="16"/>
        <v>50.197260273972603</v>
      </c>
    </row>
    <row r="1062" spans="1:38" x14ac:dyDescent="0.25">
      <c r="A1062" s="152">
        <v>736256</v>
      </c>
      <c r="B1062" s="152">
        <v>166033</v>
      </c>
      <c r="C1062" s="152">
        <v>139597</v>
      </c>
      <c r="D1062" s="152">
        <v>54294</v>
      </c>
      <c r="E1062" s="153" t="s">
        <v>20100</v>
      </c>
      <c r="F1062" s="153" t="s">
        <v>20099</v>
      </c>
      <c r="G1062" s="152">
        <v>37</v>
      </c>
      <c r="H1062" s="153" t="s">
        <v>18687</v>
      </c>
      <c r="I1062" s="154" t="s">
        <v>18695</v>
      </c>
      <c r="J1062" s="153" t="s">
        <v>21001</v>
      </c>
      <c r="K1062" s="152">
        <v>1</v>
      </c>
      <c r="L1062" s="153" t="s">
        <v>21000</v>
      </c>
      <c r="M1062" s="153" t="s">
        <v>509</v>
      </c>
      <c r="N1062" s="153" t="s">
        <v>509</v>
      </c>
      <c r="O1062" s="152">
        <v>1.5E-3</v>
      </c>
      <c r="P1062" s="153" t="s">
        <v>18745</v>
      </c>
      <c r="Q1062" s="153" t="s">
        <v>18744</v>
      </c>
      <c r="R1062" s="153" t="s">
        <v>18673</v>
      </c>
      <c r="S1062" s="152">
        <v>0.4617</v>
      </c>
      <c r="T1062" s="153" t="s">
        <v>18681</v>
      </c>
      <c r="U1062" s="153" t="s">
        <v>18680</v>
      </c>
      <c r="V1062" s="152">
        <v>2015</v>
      </c>
      <c r="W1062" s="153" t="s">
        <v>18679</v>
      </c>
      <c r="AA1062" s="153" t="s">
        <v>20096</v>
      </c>
      <c r="AB1062" s="153" t="s">
        <v>20095</v>
      </c>
      <c r="AC1062" s="153" t="s">
        <v>18676</v>
      </c>
      <c r="AD1062" s="153" t="s">
        <v>18675</v>
      </c>
      <c r="AE1062" s="153" t="s">
        <v>18674</v>
      </c>
      <c r="AF1062" s="153" t="s">
        <v>18673</v>
      </c>
      <c r="AG1062" s="152">
        <v>9.7999999999999997E-3</v>
      </c>
      <c r="AH1062" s="153" t="s">
        <v>12212</v>
      </c>
      <c r="AI1062" s="152">
        <v>2015</v>
      </c>
      <c r="AJ1062" s="151">
        <v>36892</v>
      </c>
      <c r="AK1062" s="147"/>
      <c r="AL1062" s="148">
        <f t="shared" si="16"/>
        <v>17.172602739726027</v>
      </c>
    </row>
    <row r="1063" spans="1:38" x14ac:dyDescent="0.25">
      <c r="A1063" s="152">
        <v>736305</v>
      </c>
      <c r="B1063" s="152">
        <v>195647</v>
      </c>
      <c r="C1063" s="152">
        <v>160798</v>
      </c>
      <c r="D1063" s="152">
        <v>54294</v>
      </c>
      <c r="E1063" s="153" t="s">
        <v>20100</v>
      </c>
      <c r="F1063" s="153" t="s">
        <v>20099</v>
      </c>
      <c r="G1063" s="152">
        <v>121</v>
      </c>
      <c r="H1063" s="153" t="s">
        <v>18687</v>
      </c>
      <c r="I1063" s="154" t="s">
        <v>18695</v>
      </c>
      <c r="J1063" s="153" t="s">
        <v>20809</v>
      </c>
      <c r="K1063" s="152">
        <v>1</v>
      </c>
      <c r="L1063" s="153" t="s">
        <v>509</v>
      </c>
      <c r="M1063" s="153" t="s">
        <v>509</v>
      </c>
      <c r="N1063" s="153" t="s">
        <v>509</v>
      </c>
      <c r="O1063" s="152">
        <v>1.5E-3</v>
      </c>
      <c r="P1063" s="153" t="s">
        <v>18745</v>
      </c>
      <c r="Q1063" s="153" t="s">
        <v>18744</v>
      </c>
      <c r="R1063" s="153" t="s">
        <v>18673</v>
      </c>
      <c r="S1063" s="152">
        <v>0.31819999999999998</v>
      </c>
      <c r="T1063" s="153" t="s">
        <v>18681</v>
      </c>
      <c r="U1063" s="153" t="s">
        <v>18680</v>
      </c>
      <c r="V1063" s="152">
        <v>2015</v>
      </c>
      <c r="W1063" s="153" t="s">
        <v>18679</v>
      </c>
      <c r="AA1063" s="153" t="s">
        <v>20096</v>
      </c>
      <c r="AB1063" s="153" t="s">
        <v>20095</v>
      </c>
      <c r="AC1063" s="153" t="s">
        <v>18676</v>
      </c>
      <c r="AD1063" s="153" t="s">
        <v>18675</v>
      </c>
      <c r="AE1063" s="153" t="s">
        <v>18674</v>
      </c>
      <c r="AF1063" s="153" t="s">
        <v>18673</v>
      </c>
      <c r="AG1063" s="152">
        <v>6.7999999999999996E-3</v>
      </c>
      <c r="AH1063" s="153" t="s">
        <v>12212</v>
      </c>
      <c r="AI1063" s="152">
        <v>2015</v>
      </c>
      <c r="AJ1063" s="151">
        <v>41640</v>
      </c>
      <c r="AK1063" s="147"/>
      <c r="AL1063" s="148">
        <f t="shared" si="16"/>
        <v>4.1643835616438354</v>
      </c>
    </row>
    <row r="1064" spans="1:38" x14ac:dyDescent="0.25">
      <c r="A1064" s="152">
        <v>736276</v>
      </c>
      <c r="B1064" s="152">
        <v>166028</v>
      </c>
      <c r="C1064" s="152">
        <v>139592</v>
      </c>
      <c r="D1064" s="152">
        <v>54294</v>
      </c>
      <c r="E1064" s="153" t="s">
        <v>20100</v>
      </c>
      <c r="F1064" s="153" t="s">
        <v>20099</v>
      </c>
      <c r="G1064" s="152">
        <v>31</v>
      </c>
      <c r="H1064" s="153" t="s">
        <v>18687</v>
      </c>
      <c r="I1064" s="154" t="s">
        <v>18695</v>
      </c>
      <c r="J1064" s="153" t="s">
        <v>20098</v>
      </c>
      <c r="K1064" s="152">
        <v>1</v>
      </c>
      <c r="L1064" s="153" t="s">
        <v>20097</v>
      </c>
      <c r="M1064" s="153" t="s">
        <v>509</v>
      </c>
      <c r="N1064" s="153" t="s">
        <v>509</v>
      </c>
      <c r="O1064" s="152">
        <v>1.5E-3</v>
      </c>
      <c r="P1064" s="153" t="s">
        <v>18745</v>
      </c>
      <c r="Q1064" s="153" t="s">
        <v>18744</v>
      </c>
      <c r="R1064" s="153" t="s">
        <v>18673</v>
      </c>
      <c r="S1064" s="152">
        <v>9.2600000000000002E-2</v>
      </c>
      <c r="T1064" s="153" t="s">
        <v>18681</v>
      </c>
      <c r="U1064" s="153" t="s">
        <v>18680</v>
      </c>
      <c r="V1064" s="152">
        <v>2015</v>
      </c>
      <c r="W1064" s="153" t="s">
        <v>18679</v>
      </c>
      <c r="AA1064" s="153" t="s">
        <v>20096</v>
      </c>
      <c r="AB1064" s="153" t="s">
        <v>20095</v>
      </c>
      <c r="AC1064" s="153" t="s">
        <v>18676</v>
      </c>
      <c r="AD1064" s="153" t="s">
        <v>18675</v>
      </c>
      <c r="AE1064" s="153" t="s">
        <v>18674</v>
      </c>
      <c r="AF1064" s="153" t="s">
        <v>18673</v>
      </c>
      <c r="AG1064" s="152">
        <v>2E-3</v>
      </c>
      <c r="AH1064" s="153" t="s">
        <v>12212</v>
      </c>
      <c r="AI1064" s="152">
        <v>2015</v>
      </c>
      <c r="AJ1064" s="151">
        <v>24473</v>
      </c>
      <c r="AK1064" s="147"/>
      <c r="AL1064" s="148">
        <f t="shared" si="16"/>
        <v>51.197260273972603</v>
      </c>
    </row>
    <row r="1065" spans="1:38" x14ac:dyDescent="0.25">
      <c r="A1065" s="152">
        <v>664341</v>
      </c>
      <c r="B1065" s="152">
        <v>156459</v>
      </c>
      <c r="C1065" s="152">
        <v>129431</v>
      </c>
      <c r="D1065" s="152">
        <v>52434</v>
      </c>
      <c r="E1065" s="153" t="s">
        <v>19906</v>
      </c>
      <c r="F1065" s="153" t="s">
        <v>19905</v>
      </c>
      <c r="G1065" s="152">
        <v>1</v>
      </c>
      <c r="H1065" s="153" t="s">
        <v>18687</v>
      </c>
      <c r="I1065" s="154" t="s">
        <v>18695</v>
      </c>
      <c r="J1065" s="153" t="s">
        <v>21286</v>
      </c>
      <c r="K1065" s="152">
        <v>1</v>
      </c>
      <c r="L1065" s="153" t="s">
        <v>20224</v>
      </c>
      <c r="M1065" s="153" t="s">
        <v>509</v>
      </c>
      <c r="N1065" s="153" t="s">
        <v>509</v>
      </c>
      <c r="O1065" s="152">
        <v>1.5E-3</v>
      </c>
      <c r="P1065" s="153" t="s">
        <v>18693</v>
      </c>
      <c r="Q1065" s="153" t="s">
        <v>18692</v>
      </c>
      <c r="R1065" s="153" t="s">
        <v>18673</v>
      </c>
      <c r="S1065" s="152">
        <v>0.81599999999999995</v>
      </c>
      <c r="T1065" s="153" t="s">
        <v>18681</v>
      </c>
      <c r="U1065" s="153" t="s">
        <v>18680</v>
      </c>
      <c r="V1065" s="152">
        <v>2013</v>
      </c>
      <c r="W1065" s="153" t="s">
        <v>18679</v>
      </c>
      <c r="AA1065" s="153" t="s">
        <v>19902</v>
      </c>
      <c r="AB1065" s="153" t="s">
        <v>19901</v>
      </c>
      <c r="AC1065" s="153" t="s">
        <v>18676</v>
      </c>
      <c r="AD1065" s="153" t="s">
        <v>18675</v>
      </c>
      <c r="AE1065" s="153" t="s">
        <v>18674</v>
      </c>
      <c r="AF1065" s="153" t="s">
        <v>18673</v>
      </c>
      <c r="AG1065" s="152">
        <v>1.7299999999999999E-2</v>
      </c>
      <c r="AH1065" s="153" t="s">
        <v>12212</v>
      </c>
      <c r="AI1065" s="152">
        <v>2013</v>
      </c>
      <c r="AJ1065" s="151">
        <v>31138</v>
      </c>
      <c r="AK1065" s="147"/>
      <c r="AL1065" s="148">
        <f t="shared" si="16"/>
        <v>32.936986301369863</v>
      </c>
    </row>
    <row r="1066" spans="1:38" x14ac:dyDescent="0.25">
      <c r="A1066" s="152">
        <v>664338</v>
      </c>
      <c r="B1066" s="152">
        <v>156460</v>
      </c>
      <c r="C1066" s="152">
        <v>129432</v>
      </c>
      <c r="D1066" s="152">
        <v>52434</v>
      </c>
      <c r="E1066" s="153" t="s">
        <v>19906</v>
      </c>
      <c r="F1066" s="153" t="s">
        <v>19905</v>
      </c>
      <c r="G1066" s="152">
        <v>2</v>
      </c>
      <c r="H1066" s="153" t="s">
        <v>18687</v>
      </c>
      <c r="I1066" s="154" t="s">
        <v>18695</v>
      </c>
      <c r="J1066" s="153" t="s">
        <v>20592</v>
      </c>
      <c r="K1066" s="152">
        <v>1</v>
      </c>
      <c r="L1066" s="153" t="s">
        <v>20224</v>
      </c>
      <c r="M1066" s="153" t="s">
        <v>509</v>
      </c>
      <c r="N1066" s="153" t="s">
        <v>509</v>
      </c>
      <c r="O1066" s="152">
        <v>1.5E-3</v>
      </c>
      <c r="P1066" s="153" t="s">
        <v>18693</v>
      </c>
      <c r="Q1066" s="153" t="s">
        <v>18692</v>
      </c>
      <c r="R1066" s="153" t="s">
        <v>18673</v>
      </c>
      <c r="S1066" s="152">
        <v>0.216</v>
      </c>
      <c r="T1066" s="153" t="s">
        <v>18681</v>
      </c>
      <c r="U1066" s="153" t="s">
        <v>18680</v>
      </c>
      <c r="V1066" s="152">
        <v>2013</v>
      </c>
      <c r="W1066" s="153" t="s">
        <v>18679</v>
      </c>
      <c r="AA1066" s="153" t="s">
        <v>19902</v>
      </c>
      <c r="AB1066" s="153" t="s">
        <v>19901</v>
      </c>
      <c r="AC1066" s="153" t="s">
        <v>18676</v>
      </c>
      <c r="AD1066" s="153" t="s">
        <v>18675</v>
      </c>
      <c r="AE1066" s="153" t="s">
        <v>18674</v>
      </c>
      <c r="AF1066" s="153" t="s">
        <v>18673</v>
      </c>
      <c r="AG1066" s="152">
        <v>4.5999999999999999E-3</v>
      </c>
      <c r="AH1066" s="153" t="s">
        <v>12212</v>
      </c>
      <c r="AI1066" s="152">
        <v>2013</v>
      </c>
      <c r="AJ1066" s="151">
        <v>31138</v>
      </c>
      <c r="AK1066" s="147"/>
      <c r="AL1066" s="148">
        <f t="shared" si="16"/>
        <v>32.936986301369863</v>
      </c>
    </row>
    <row r="1067" spans="1:38" x14ac:dyDescent="0.25">
      <c r="A1067" s="152">
        <v>664324</v>
      </c>
      <c r="B1067" s="152">
        <v>184645</v>
      </c>
      <c r="C1067" s="152">
        <v>152268</v>
      </c>
      <c r="D1067" s="152">
        <v>52434</v>
      </c>
      <c r="E1067" s="153" t="s">
        <v>19906</v>
      </c>
      <c r="F1067" s="153" t="s">
        <v>19905</v>
      </c>
      <c r="G1067" s="152">
        <v>6</v>
      </c>
      <c r="H1067" s="153" t="s">
        <v>18687</v>
      </c>
      <c r="I1067" s="154" t="s">
        <v>18695</v>
      </c>
      <c r="J1067" s="153" t="s">
        <v>20471</v>
      </c>
      <c r="K1067" s="152">
        <v>1</v>
      </c>
      <c r="L1067" s="153" t="s">
        <v>20224</v>
      </c>
      <c r="M1067" s="153" t="s">
        <v>509</v>
      </c>
      <c r="N1067" s="153" t="s">
        <v>509</v>
      </c>
      <c r="O1067" s="152">
        <v>1.5E-3</v>
      </c>
      <c r="P1067" s="153" t="s">
        <v>18722</v>
      </c>
      <c r="Q1067" s="153" t="s">
        <v>18721</v>
      </c>
      <c r="R1067" s="153" t="s">
        <v>18673</v>
      </c>
      <c r="S1067" s="152">
        <v>1.1262000000000001</v>
      </c>
      <c r="T1067" s="153" t="s">
        <v>18681</v>
      </c>
      <c r="U1067" s="153" t="s">
        <v>18680</v>
      </c>
      <c r="V1067" s="152">
        <v>2013</v>
      </c>
      <c r="W1067" s="153" t="s">
        <v>18679</v>
      </c>
      <c r="AA1067" s="153" t="s">
        <v>19902</v>
      </c>
      <c r="AB1067" s="153" t="s">
        <v>19901</v>
      </c>
      <c r="AC1067" s="153" t="s">
        <v>18676</v>
      </c>
      <c r="AD1067" s="153" t="s">
        <v>18675</v>
      </c>
      <c r="AE1067" s="153" t="s">
        <v>18674</v>
      </c>
      <c r="AF1067" s="153" t="s">
        <v>18673</v>
      </c>
      <c r="AG1067" s="152">
        <v>3.7000000000000002E-3</v>
      </c>
      <c r="AH1067" s="153" t="s">
        <v>12212</v>
      </c>
      <c r="AI1067" s="152">
        <v>2013</v>
      </c>
      <c r="AJ1067" s="151">
        <v>39436</v>
      </c>
      <c r="AK1067" s="147"/>
      <c r="AL1067" s="148">
        <f t="shared" si="16"/>
        <v>10.202739726027398</v>
      </c>
    </row>
    <row r="1068" spans="1:38" x14ac:dyDescent="0.25">
      <c r="A1068" s="152">
        <v>664329</v>
      </c>
      <c r="B1068" s="152">
        <v>184644</v>
      </c>
      <c r="C1068" s="152">
        <v>152267</v>
      </c>
      <c r="D1068" s="152">
        <v>52434</v>
      </c>
      <c r="E1068" s="153" t="s">
        <v>19906</v>
      </c>
      <c r="F1068" s="153" t="s">
        <v>19905</v>
      </c>
      <c r="G1068" s="152">
        <v>5</v>
      </c>
      <c r="H1068" s="153" t="s">
        <v>18687</v>
      </c>
      <c r="I1068" s="154" t="s">
        <v>18695</v>
      </c>
      <c r="J1068" s="153" t="s">
        <v>20470</v>
      </c>
      <c r="K1068" s="152">
        <v>1</v>
      </c>
      <c r="L1068" s="153" t="s">
        <v>20224</v>
      </c>
      <c r="M1068" s="153" t="s">
        <v>509</v>
      </c>
      <c r="N1068" s="153" t="s">
        <v>509</v>
      </c>
      <c r="O1068" s="152">
        <v>1.5E-3</v>
      </c>
      <c r="P1068" s="153" t="s">
        <v>18722</v>
      </c>
      <c r="Q1068" s="153" t="s">
        <v>18721</v>
      </c>
      <c r="R1068" s="153" t="s">
        <v>18673</v>
      </c>
      <c r="S1068" s="152">
        <v>1.1262000000000001</v>
      </c>
      <c r="T1068" s="153" t="s">
        <v>18681</v>
      </c>
      <c r="U1068" s="153" t="s">
        <v>18680</v>
      </c>
      <c r="V1068" s="152">
        <v>2013</v>
      </c>
      <c r="W1068" s="153" t="s">
        <v>18679</v>
      </c>
      <c r="AA1068" s="153" t="s">
        <v>19902</v>
      </c>
      <c r="AB1068" s="153" t="s">
        <v>19901</v>
      </c>
      <c r="AC1068" s="153" t="s">
        <v>18676</v>
      </c>
      <c r="AD1068" s="153" t="s">
        <v>18675</v>
      </c>
      <c r="AE1068" s="153" t="s">
        <v>18674</v>
      </c>
      <c r="AF1068" s="153" t="s">
        <v>18673</v>
      </c>
      <c r="AG1068" s="152">
        <v>3.7000000000000002E-3</v>
      </c>
      <c r="AH1068" s="153" t="s">
        <v>12212</v>
      </c>
      <c r="AI1068" s="152">
        <v>2013</v>
      </c>
      <c r="AJ1068" s="151">
        <v>39436</v>
      </c>
      <c r="AK1068" s="147"/>
      <c r="AL1068" s="148">
        <f t="shared" si="16"/>
        <v>10.202739726027398</v>
      </c>
    </row>
    <row r="1069" spans="1:38" x14ac:dyDescent="0.25">
      <c r="A1069" s="152">
        <v>664332</v>
      </c>
      <c r="B1069" s="152">
        <v>184643</v>
      </c>
      <c r="C1069" s="152">
        <v>152266</v>
      </c>
      <c r="D1069" s="152">
        <v>52434</v>
      </c>
      <c r="E1069" s="153" t="s">
        <v>19906</v>
      </c>
      <c r="F1069" s="153" t="s">
        <v>19905</v>
      </c>
      <c r="G1069" s="152">
        <v>4</v>
      </c>
      <c r="H1069" s="153" t="s">
        <v>18687</v>
      </c>
      <c r="I1069" s="154" t="s">
        <v>18695</v>
      </c>
      <c r="J1069" s="153" t="s">
        <v>20460</v>
      </c>
      <c r="K1069" s="152">
        <v>1</v>
      </c>
      <c r="L1069" s="153" t="s">
        <v>19903</v>
      </c>
      <c r="M1069" s="153" t="s">
        <v>509</v>
      </c>
      <c r="N1069" s="153" t="s">
        <v>509</v>
      </c>
      <c r="O1069" s="152">
        <v>1.5E-3</v>
      </c>
      <c r="P1069" s="153" t="s">
        <v>18722</v>
      </c>
      <c r="Q1069" s="153" t="s">
        <v>18721</v>
      </c>
      <c r="R1069" s="153" t="s">
        <v>18673</v>
      </c>
      <c r="S1069" s="152">
        <v>1.0931</v>
      </c>
      <c r="T1069" s="153" t="s">
        <v>18681</v>
      </c>
      <c r="U1069" s="153" t="s">
        <v>18680</v>
      </c>
      <c r="V1069" s="152">
        <v>2013</v>
      </c>
      <c r="W1069" s="153" t="s">
        <v>18679</v>
      </c>
      <c r="AA1069" s="153" t="s">
        <v>19902</v>
      </c>
      <c r="AB1069" s="153" t="s">
        <v>19901</v>
      </c>
      <c r="AC1069" s="153" t="s">
        <v>18676</v>
      </c>
      <c r="AD1069" s="153" t="s">
        <v>18675</v>
      </c>
      <c r="AE1069" s="153" t="s">
        <v>18674</v>
      </c>
      <c r="AF1069" s="153" t="s">
        <v>18673</v>
      </c>
      <c r="AG1069" s="152">
        <v>3.5999999999999999E-3</v>
      </c>
      <c r="AH1069" s="153" t="s">
        <v>12212</v>
      </c>
      <c r="AI1069" s="152">
        <v>2013</v>
      </c>
      <c r="AJ1069" s="151">
        <v>37256</v>
      </c>
      <c r="AK1069" s="147"/>
      <c r="AL1069" s="148">
        <f t="shared" si="16"/>
        <v>16.175342465753424</v>
      </c>
    </row>
    <row r="1070" spans="1:38" x14ac:dyDescent="0.25">
      <c r="A1070" s="152">
        <v>664335</v>
      </c>
      <c r="B1070" s="152">
        <v>156461</v>
      </c>
      <c r="C1070" s="152">
        <v>129433</v>
      </c>
      <c r="D1070" s="152">
        <v>52434</v>
      </c>
      <c r="E1070" s="153" t="s">
        <v>19906</v>
      </c>
      <c r="F1070" s="153" t="s">
        <v>19905</v>
      </c>
      <c r="G1070" s="152">
        <v>3</v>
      </c>
      <c r="H1070" s="153" t="s">
        <v>18687</v>
      </c>
      <c r="I1070" s="154" t="s">
        <v>18695</v>
      </c>
      <c r="J1070" s="153" t="s">
        <v>20225</v>
      </c>
      <c r="K1070" s="152">
        <v>1</v>
      </c>
      <c r="L1070" s="153" t="s">
        <v>20224</v>
      </c>
      <c r="M1070" s="153" t="s">
        <v>509</v>
      </c>
      <c r="N1070" s="153" t="s">
        <v>509</v>
      </c>
      <c r="O1070" s="152">
        <v>1.5E-3</v>
      </c>
      <c r="P1070" s="153" t="s">
        <v>18693</v>
      </c>
      <c r="Q1070" s="153" t="s">
        <v>18692</v>
      </c>
      <c r="R1070" s="153" t="s">
        <v>18673</v>
      </c>
      <c r="S1070" s="152">
        <v>0.108</v>
      </c>
      <c r="T1070" s="153" t="s">
        <v>18681</v>
      </c>
      <c r="U1070" s="153" t="s">
        <v>18680</v>
      </c>
      <c r="V1070" s="152">
        <v>2013</v>
      </c>
      <c r="W1070" s="153" t="s">
        <v>18679</v>
      </c>
      <c r="AA1070" s="153" t="s">
        <v>19902</v>
      </c>
      <c r="AB1070" s="153" t="s">
        <v>19901</v>
      </c>
      <c r="AC1070" s="153" t="s">
        <v>18676</v>
      </c>
      <c r="AD1070" s="153" t="s">
        <v>18675</v>
      </c>
      <c r="AE1070" s="153" t="s">
        <v>18674</v>
      </c>
      <c r="AF1070" s="153" t="s">
        <v>18673</v>
      </c>
      <c r="AG1070" s="152">
        <v>2.3E-3</v>
      </c>
      <c r="AH1070" s="153" t="s">
        <v>12212</v>
      </c>
      <c r="AI1070" s="152">
        <v>2013</v>
      </c>
      <c r="AJ1070" s="151">
        <v>31138</v>
      </c>
      <c r="AK1070" s="147"/>
      <c r="AL1070" s="148">
        <f t="shared" si="16"/>
        <v>32.936986301369863</v>
      </c>
    </row>
    <row r="1071" spans="1:38" x14ac:dyDescent="0.25">
      <c r="A1071" s="152">
        <v>664316</v>
      </c>
      <c r="B1071" s="152">
        <v>184647</v>
      </c>
      <c r="C1071" s="152">
        <v>152270</v>
      </c>
      <c r="D1071" s="152">
        <v>52434</v>
      </c>
      <c r="E1071" s="153" t="s">
        <v>19906</v>
      </c>
      <c r="F1071" s="153" t="s">
        <v>19905</v>
      </c>
      <c r="G1071" s="152">
        <v>8</v>
      </c>
      <c r="H1071" s="153" t="s">
        <v>18687</v>
      </c>
      <c r="I1071" s="154" t="s">
        <v>18695</v>
      </c>
      <c r="J1071" s="153" t="s">
        <v>19907</v>
      </c>
      <c r="K1071" s="152">
        <v>1</v>
      </c>
      <c r="L1071" s="153" t="s">
        <v>18708</v>
      </c>
      <c r="M1071" s="153" t="s">
        <v>509</v>
      </c>
      <c r="N1071" s="153" t="s">
        <v>509</v>
      </c>
      <c r="O1071" s="152">
        <v>1.5E-3</v>
      </c>
      <c r="P1071" s="153" t="s">
        <v>18722</v>
      </c>
      <c r="Q1071" s="153" t="s">
        <v>18721</v>
      </c>
      <c r="R1071" s="153" t="s">
        <v>18673</v>
      </c>
      <c r="S1071" s="152">
        <v>0.4158</v>
      </c>
      <c r="T1071" s="153" t="s">
        <v>18681</v>
      </c>
      <c r="U1071" s="153" t="s">
        <v>18680</v>
      </c>
      <c r="V1071" s="152">
        <v>2013</v>
      </c>
      <c r="W1071" s="153" t="s">
        <v>18679</v>
      </c>
      <c r="AA1071" s="153" t="s">
        <v>19902</v>
      </c>
      <c r="AB1071" s="153" t="s">
        <v>19901</v>
      </c>
      <c r="AC1071" s="153" t="s">
        <v>18676</v>
      </c>
      <c r="AD1071" s="153" t="s">
        <v>18675</v>
      </c>
      <c r="AE1071" s="153" t="s">
        <v>18674</v>
      </c>
      <c r="AF1071" s="153" t="s">
        <v>18673</v>
      </c>
      <c r="AG1071" s="152">
        <v>1.4E-3</v>
      </c>
      <c r="AH1071" s="153" t="s">
        <v>12212</v>
      </c>
      <c r="AI1071" s="152">
        <v>2013</v>
      </c>
      <c r="AJ1071" s="151">
        <v>34335</v>
      </c>
      <c r="AK1071" s="147"/>
      <c r="AL1071" s="148">
        <f t="shared" si="16"/>
        <v>24.17808219178082</v>
      </c>
    </row>
    <row r="1072" spans="1:38" x14ac:dyDescent="0.25">
      <c r="A1072" s="152">
        <v>664319</v>
      </c>
      <c r="B1072" s="152">
        <v>184646</v>
      </c>
      <c r="C1072" s="152">
        <v>152269</v>
      </c>
      <c r="D1072" s="152">
        <v>52434</v>
      </c>
      <c r="E1072" s="153" t="s">
        <v>19906</v>
      </c>
      <c r="F1072" s="153" t="s">
        <v>19905</v>
      </c>
      <c r="G1072" s="152">
        <v>7</v>
      </c>
      <c r="H1072" s="153" t="s">
        <v>18687</v>
      </c>
      <c r="I1072" s="154" t="s">
        <v>18695</v>
      </c>
      <c r="J1072" s="153" t="s">
        <v>19904</v>
      </c>
      <c r="K1072" s="152">
        <v>1</v>
      </c>
      <c r="L1072" s="153" t="s">
        <v>19903</v>
      </c>
      <c r="M1072" s="153" t="s">
        <v>509</v>
      </c>
      <c r="N1072" s="153" t="s">
        <v>509</v>
      </c>
      <c r="O1072" s="152">
        <v>1.5E-3</v>
      </c>
      <c r="P1072" s="153" t="s">
        <v>18722</v>
      </c>
      <c r="Q1072" s="153" t="s">
        <v>18721</v>
      </c>
      <c r="R1072" s="153" t="s">
        <v>18673</v>
      </c>
      <c r="S1072" s="152">
        <v>0.4158</v>
      </c>
      <c r="T1072" s="153" t="s">
        <v>18681</v>
      </c>
      <c r="U1072" s="153" t="s">
        <v>18680</v>
      </c>
      <c r="V1072" s="152">
        <v>2013</v>
      </c>
      <c r="W1072" s="153" t="s">
        <v>18679</v>
      </c>
      <c r="AA1072" s="153" t="s">
        <v>19902</v>
      </c>
      <c r="AB1072" s="153" t="s">
        <v>19901</v>
      </c>
      <c r="AC1072" s="153" t="s">
        <v>18676</v>
      </c>
      <c r="AD1072" s="153" t="s">
        <v>18675</v>
      </c>
      <c r="AE1072" s="153" t="s">
        <v>18674</v>
      </c>
      <c r="AF1072" s="153" t="s">
        <v>18673</v>
      </c>
      <c r="AG1072" s="152">
        <v>1.4E-3</v>
      </c>
      <c r="AH1072" s="153" t="s">
        <v>12212</v>
      </c>
      <c r="AI1072" s="152">
        <v>2013</v>
      </c>
      <c r="AJ1072" s="151">
        <v>34335</v>
      </c>
      <c r="AK1072" s="147"/>
      <c r="AL1072" s="148">
        <f t="shared" si="16"/>
        <v>24.17808219178082</v>
      </c>
    </row>
    <row r="1073" spans="1:38" x14ac:dyDescent="0.25">
      <c r="A1073" s="152">
        <v>680331</v>
      </c>
      <c r="B1073" s="152">
        <v>147338</v>
      </c>
      <c r="C1073" s="152">
        <v>121781</v>
      </c>
      <c r="D1073" s="152">
        <v>218032</v>
      </c>
      <c r="E1073" s="153" t="s">
        <v>19023</v>
      </c>
      <c r="F1073" s="153" t="s">
        <v>19022</v>
      </c>
      <c r="G1073" s="152">
        <v>4</v>
      </c>
      <c r="H1073" s="153" t="s">
        <v>18687</v>
      </c>
      <c r="I1073" s="154" t="s">
        <v>18695</v>
      </c>
      <c r="J1073" s="153" t="s">
        <v>19021</v>
      </c>
      <c r="K1073" s="152">
        <v>1</v>
      </c>
      <c r="L1073" s="153" t="s">
        <v>19020</v>
      </c>
      <c r="M1073" s="153" t="s">
        <v>509</v>
      </c>
      <c r="N1073" s="153" t="s">
        <v>509</v>
      </c>
      <c r="O1073" s="152">
        <v>1.5E-3</v>
      </c>
      <c r="P1073" s="153" t="s">
        <v>18745</v>
      </c>
      <c r="Q1073" s="153" t="s">
        <v>18744</v>
      </c>
      <c r="R1073" s="153" t="s">
        <v>18673</v>
      </c>
      <c r="S1073" s="152">
        <v>5.0000000000000001E-3</v>
      </c>
      <c r="T1073" s="153" t="s">
        <v>18681</v>
      </c>
      <c r="U1073" s="153" t="s">
        <v>18680</v>
      </c>
      <c r="V1073" s="152">
        <v>2013</v>
      </c>
      <c r="W1073" s="153" t="s">
        <v>18679</v>
      </c>
      <c r="AA1073" s="153" t="s">
        <v>18782</v>
      </c>
      <c r="AB1073" s="153" t="s">
        <v>18781</v>
      </c>
      <c r="AC1073" s="153" t="s">
        <v>18676</v>
      </c>
      <c r="AD1073" s="153" t="s">
        <v>18675</v>
      </c>
      <c r="AE1073" s="153" t="s">
        <v>18674</v>
      </c>
      <c r="AF1073" s="153" t="s">
        <v>18673</v>
      </c>
      <c r="AG1073" s="152">
        <v>1E-4</v>
      </c>
      <c r="AH1073" s="153" t="s">
        <v>12212</v>
      </c>
      <c r="AI1073" s="152">
        <v>2013</v>
      </c>
      <c r="AJ1073" s="151">
        <v>33970</v>
      </c>
      <c r="AK1073" s="147"/>
      <c r="AL1073" s="148">
        <f t="shared" si="16"/>
        <v>25.17808219178082</v>
      </c>
    </row>
    <row r="1074" spans="1:38" x14ac:dyDescent="0.25">
      <c r="A1074" s="152">
        <v>709070</v>
      </c>
      <c r="B1074" s="152">
        <v>187013</v>
      </c>
      <c r="C1074" s="152">
        <v>154113</v>
      </c>
      <c r="D1074" s="152">
        <v>53798</v>
      </c>
      <c r="E1074" s="153" t="s">
        <v>21027</v>
      </c>
      <c r="F1074" s="153" t="s">
        <v>21026</v>
      </c>
      <c r="G1074" s="152">
        <v>4</v>
      </c>
      <c r="H1074" s="153" t="s">
        <v>18687</v>
      </c>
      <c r="I1074" s="154" t="s">
        <v>18695</v>
      </c>
      <c r="J1074" s="153" t="s">
        <v>18760</v>
      </c>
      <c r="K1074" s="152">
        <v>1</v>
      </c>
      <c r="L1074" s="153" t="s">
        <v>509</v>
      </c>
      <c r="M1074" s="153" t="s">
        <v>509</v>
      </c>
      <c r="N1074" s="153" t="s">
        <v>509</v>
      </c>
      <c r="O1074" s="152">
        <v>1.5E-3</v>
      </c>
      <c r="P1074" s="153" t="s">
        <v>18745</v>
      </c>
      <c r="Q1074" s="153" t="s">
        <v>18744</v>
      </c>
      <c r="R1074" s="153" t="s">
        <v>18673</v>
      </c>
      <c r="S1074" s="152">
        <v>0.47749999999999998</v>
      </c>
      <c r="T1074" s="153" t="s">
        <v>18681</v>
      </c>
      <c r="U1074" s="153" t="s">
        <v>18680</v>
      </c>
      <c r="V1074" s="152">
        <v>2014</v>
      </c>
      <c r="W1074" s="153" t="s">
        <v>18679</v>
      </c>
      <c r="AA1074" s="153" t="s">
        <v>18731</v>
      </c>
      <c r="AB1074" s="153" t="s">
        <v>18730</v>
      </c>
      <c r="AC1074" s="153" t="s">
        <v>18676</v>
      </c>
      <c r="AD1074" s="153" t="s">
        <v>18675</v>
      </c>
      <c r="AE1074" s="153" t="s">
        <v>18674</v>
      </c>
      <c r="AF1074" s="153" t="s">
        <v>18673</v>
      </c>
      <c r="AG1074" s="152">
        <v>1.01E-2</v>
      </c>
      <c r="AH1074" s="153" t="s">
        <v>12212</v>
      </c>
      <c r="AI1074" s="152">
        <v>2014</v>
      </c>
      <c r="AJ1074" s="151">
        <v>36526</v>
      </c>
      <c r="AK1074" s="147"/>
      <c r="AL1074" s="148">
        <f t="shared" si="16"/>
        <v>18.175342465753424</v>
      </c>
    </row>
    <row r="1075" spans="1:38" x14ac:dyDescent="0.25">
      <c r="A1075" s="152">
        <v>744236</v>
      </c>
      <c r="B1075" s="152">
        <v>188680</v>
      </c>
      <c r="C1075" s="152">
        <v>155550</v>
      </c>
      <c r="D1075" s="152">
        <v>470275</v>
      </c>
      <c r="E1075" s="153" t="s">
        <v>19120</v>
      </c>
      <c r="F1075" s="153" t="s">
        <v>19119</v>
      </c>
      <c r="G1075" s="152">
        <v>10</v>
      </c>
      <c r="H1075" s="153" t="s">
        <v>18687</v>
      </c>
      <c r="I1075" s="154" t="s">
        <v>18695</v>
      </c>
      <c r="J1075" s="153" t="s">
        <v>21184</v>
      </c>
      <c r="K1075" s="152">
        <v>1</v>
      </c>
      <c r="L1075" s="153" t="s">
        <v>19117</v>
      </c>
      <c r="M1075" s="153" t="s">
        <v>509</v>
      </c>
      <c r="N1075" s="153" t="s">
        <v>509</v>
      </c>
      <c r="O1075" s="152">
        <v>1.5E-3</v>
      </c>
      <c r="P1075" s="153" t="s">
        <v>18745</v>
      </c>
      <c r="Q1075" s="153" t="s">
        <v>18744</v>
      </c>
      <c r="R1075" s="153" t="s">
        <v>18673</v>
      </c>
      <c r="S1075" s="152">
        <v>0.66900000000000004</v>
      </c>
      <c r="T1075" s="153" t="s">
        <v>18681</v>
      </c>
      <c r="U1075" s="153" t="s">
        <v>18680</v>
      </c>
      <c r="V1075" s="152">
        <v>2015</v>
      </c>
      <c r="W1075" s="153" t="s">
        <v>18679</v>
      </c>
      <c r="AA1075" s="153" t="s">
        <v>19116</v>
      </c>
      <c r="AB1075" s="153" t="s">
        <v>19115</v>
      </c>
      <c r="AC1075" s="153" t="s">
        <v>18676</v>
      </c>
      <c r="AD1075" s="153" t="s">
        <v>18675</v>
      </c>
      <c r="AE1075" s="153" t="s">
        <v>18674</v>
      </c>
      <c r="AF1075" s="153" t="s">
        <v>18673</v>
      </c>
      <c r="AG1075" s="152">
        <v>1.4200000000000001E-2</v>
      </c>
      <c r="AH1075" s="153" t="s">
        <v>12212</v>
      </c>
      <c r="AI1075" s="152">
        <v>2015</v>
      </c>
      <c r="AJ1075" s="151">
        <v>39904</v>
      </c>
      <c r="AK1075" s="147"/>
      <c r="AL1075" s="148">
        <f t="shared" si="16"/>
        <v>8.9205479452054792</v>
      </c>
    </row>
    <row r="1076" spans="1:38" x14ac:dyDescent="0.25">
      <c r="A1076" s="152">
        <v>744144</v>
      </c>
      <c r="B1076" s="152">
        <v>188679</v>
      </c>
      <c r="C1076" s="152">
        <v>155549</v>
      </c>
      <c r="D1076" s="152">
        <v>470275</v>
      </c>
      <c r="E1076" s="153" t="s">
        <v>19120</v>
      </c>
      <c r="F1076" s="153" t="s">
        <v>19119</v>
      </c>
      <c r="G1076" s="152">
        <v>9</v>
      </c>
      <c r="H1076" s="153" t="s">
        <v>18687</v>
      </c>
      <c r="I1076" s="154" t="s">
        <v>18695</v>
      </c>
      <c r="J1076" s="153" t="s">
        <v>21057</v>
      </c>
      <c r="K1076" s="152">
        <v>1</v>
      </c>
      <c r="L1076" s="153" t="s">
        <v>19117</v>
      </c>
      <c r="M1076" s="153" t="s">
        <v>509</v>
      </c>
      <c r="N1076" s="153" t="s">
        <v>509</v>
      </c>
      <c r="O1076" s="152">
        <v>1.5E-3</v>
      </c>
      <c r="P1076" s="153" t="s">
        <v>18745</v>
      </c>
      <c r="Q1076" s="153" t="s">
        <v>18744</v>
      </c>
      <c r="R1076" s="153" t="s">
        <v>18673</v>
      </c>
      <c r="S1076" s="152">
        <v>0.503</v>
      </c>
      <c r="T1076" s="153" t="s">
        <v>18681</v>
      </c>
      <c r="U1076" s="153" t="s">
        <v>18680</v>
      </c>
      <c r="V1076" s="152">
        <v>2015</v>
      </c>
      <c r="W1076" s="153" t="s">
        <v>18679</v>
      </c>
      <c r="AA1076" s="153" t="s">
        <v>19116</v>
      </c>
      <c r="AB1076" s="153" t="s">
        <v>19115</v>
      </c>
      <c r="AC1076" s="153" t="s">
        <v>18676</v>
      </c>
      <c r="AD1076" s="153" t="s">
        <v>18675</v>
      </c>
      <c r="AE1076" s="153" t="s">
        <v>18674</v>
      </c>
      <c r="AF1076" s="153" t="s">
        <v>18673</v>
      </c>
      <c r="AG1076" s="152">
        <v>1.0699999999999999E-2</v>
      </c>
      <c r="AH1076" s="153" t="s">
        <v>12212</v>
      </c>
      <c r="AI1076" s="152">
        <v>2015</v>
      </c>
      <c r="AJ1076" s="151">
        <v>39904</v>
      </c>
      <c r="AK1076" s="147"/>
      <c r="AL1076" s="148">
        <f t="shared" si="16"/>
        <v>8.9205479452054792</v>
      </c>
    </row>
    <row r="1077" spans="1:38" x14ac:dyDescent="0.25">
      <c r="A1077" s="152">
        <v>744171</v>
      </c>
      <c r="B1077" s="152">
        <v>192235</v>
      </c>
      <c r="C1077" s="152">
        <v>158096</v>
      </c>
      <c r="D1077" s="152">
        <v>470275</v>
      </c>
      <c r="E1077" s="153" t="s">
        <v>19120</v>
      </c>
      <c r="F1077" s="153" t="s">
        <v>19119</v>
      </c>
      <c r="G1077" s="152">
        <v>38</v>
      </c>
      <c r="H1077" s="153" t="s">
        <v>18687</v>
      </c>
      <c r="I1077" s="154" t="s">
        <v>18695</v>
      </c>
      <c r="J1077" s="153" t="s">
        <v>20917</v>
      </c>
      <c r="K1077" s="152">
        <v>1</v>
      </c>
      <c r="L1077" s="153" t="s">
        <v>19117</v>
      </c>
      <c r="M1077" s="153" t="s">
        <v>509</v>
      </c>
      <c r="N1077" s="153" t="s">
        <v>509</v>
      </c>
      <c r="O1077" s="152">
        <v>1.5E-3</v>
      </c>
      <c r="P1077" s="153" t="s">
        <v>18745</v>
      </c>
      <c r="Q1077" s="153" t="s">
        <v>18744</v>
      </c>
      <c r="R1077" s="153" t="s">
        <v>18673</v>
      </c>
      <c r="S1077" s="152">
        <v>0.41199999999999998</v>
      </c>
      <c r="T1077" s="153" t="s">
        <v>18681</v>
      </c>
      <c r="U1077" s="153" t="s">
        <v>18680</v>
      </c>
      <c r="V1077" s="152">
        <v>2015</v>
      </c>
      <c r="W1077" s="153" t="s">
        <v>18679</v>
      </c>
      <c r="AA1077" s="153" t="s">
        <v>19116</v>
      </c>
      <c r="AB1077" s="153" t="s">
        <v>19115</v>
      </c>
      <c r="AC1077" s="153" t="s">
        <v>18676</v>
      </c>
      <c r="AD1077" s="153" t="s">
        <v>18675</v>
      </c>
      <c r="AE1077" s="153" t="s">
        <v>18674</v>
      </c>
      <c r="AF1077" s="153" t="s">
        <v>18673</v>
      </c>
      <c r="AG1077" s="152">
        <v>8.6999999999999994E-3</v>
      </c>
      <c r="AH1077" s="153" t="s">
        <v>12212</v>
      </c>
      <c r="AI1077" s="152">
        <v>2015</v>
      </c>
      <c r="AJ1077" s="151">
        <v>40625</v>
      </c>
      <c r="AK1077" s="147"/>
      <c r="AL1077" s="148">
        <f t="shared" si="16"/>
        <v>6.9452054794520546</v>
      </c>
    </row>
    <row r="1078" spans="1:38" x14ac:dyDescent="0.25">
      <c r="A1078" s="152">
        <v>744211</v>
      </c>
      <c r="B1078" s="152">
        <v>191655</v>
      </c>
      <c r="C1078" s="152">
        <v>157795</v>
      </c>
      <c r="D1078" s="152">
        <v>470275</v>
      </c>
      <c r="E1078" s="153" t="s">
        <v>19120</v>
      </c>
      <c r="F1078" s="153" t="s">
        <v>19119</v>
      </c>
      <c r="G1078" s="152">
        <v>26</v>
      </c>
      <c r="H1078" s="153" t="s">
        <v>18687</v>
      </c>
      <c r="I1078" s="154" t="s">
        <v>18695</v>
      </c>
      <c r="J1078" s="153" t="s">
        <v>20484</v>
      </c>
      <c r="K1078" s="152">
        <v>1</v>
      </c>
      <c r="L1078" s="153" t="s">
        <v>19117</v>
      </c>
      <c r="M1078" s="153" t="s">
        <v>509</v>
      </c>
      <c r="N1078" s="153" t="s">
        <v>509</v>
      </c>
      <c r="O1078" s="152">
        <v>1.5E-3</v>
      </c>
      <c r="P1078" s="153" t="s">
        <v>18745</v>
      </c>
      <c r="Q1078" s="153" t="s">
        <v>18744</v>
      </c>
      <c r="R1078" s="153" t="s">
        <v>18673</v>
      </c>
      <c r="S1078" s="152">
        <v>0.184</v>
      </c>
      <c r="T1078" s="153" t="s">
        <v>18681</v>
      </c>
      <c r="U1078" s="153" t="s">
        <v>18680</v>
      </c>
      <c r="V1078" s="152">
        <v>2015</v>
      </c>
      <c r="W1078" s="153" t="s">
        <v>18679</v>
      </c>
      <c r="AA1078" s="153" t="s">
        <v>19116</v>
      </c>
      <c r="AB1078" s="153" t="s">
        <v>19115</v>
      </c>
      <c r="AC1078" s="153" t="s">
        <v>18676</v>
      </c>
      <c r="AD1078" s="153" t="s">
        <v>18675</v>
      </c>
      <c r="AE1078" s="153" t="s">
        <v>18674</v>
      </c>
      <c r="AF1078" s="153" t="s">
        <v>18673</v>
      </c>
      <c r="AG1078" s="152">
        <v>3.8999999999999998E-3</v>
      </c>
      <c r="AH1078" s="153" t="s">
        <v>12212</v>
      </c>
      <c r="AI1078" s="152">
        <v>2015</v>
      </c>
      <c r="AJ1078" s="151">
        <v>37987</v>
      </c>
      <c r="AK1078" s="147"/>
      <c r="AL1078" s="148">
        <f t="shared" si="16"/>
        <v>14.172602739726027</v>
      </c>
    </row>
    <row r="1079" spans="1:38" x14ac:dyDescent="0.25">
      <c r="A1079" s="152">
        <v>744182</v>
      </c>
      <c r="B1079" s="152">
        <v>192232</v>
      </c>
      <c r="C1079" s="152">
        <v>158093</v>
      </c>
      <c r="D1079" s="152">
        <v>470275</v>
      </c>
      <c r="E1079" s="153" t="s">
        <v>19120</v>
      </c>
      <c r="F1079" s="153" t="s">
        <v>19119</v>
      </c>
      <c r="G1079" s="152">
        <v>35</v>
      </c>
      <c r="H1079" s="153" t="s">
        <v>18687</v>
      </c>
      <c r="I1079" s="154" t="s">
        <v>18695</v>
      </c>
      <c r="J1079" s="153" t="s">
        <v>20357</v>
      </c>
      <c r="K1079" s="152">
        <v>1</v>
      </c>
      <c r="L1079" s="153" t="s">
        <v>19117</v>
      </c>
      <c r="M1079" s="153" t="s">
        <v>509</v>
      </c>
      <c r="N1079" s="153" t="s">
        <v>509</v>
      </c>
      <c r="O1079" s="152">
        <v>1.5E-3</v>
      </c>
      <c r="P1079" s="153" t="s">
        <v>18745</v>
      </c>
      <c r="Q1079" s="153" t="s">
        <v>18744</v>
      </c>
      <c r="R1079" s="153" t="s">
        <v>18673</v>
      </c>
      <c r="S1079" s="152">
        <v>0.14299999999999999</v>
      </c>
      <c r="T1079" s="153" t="s">
        <v>18681</v>
      </c>
      <c r="U1079" s="153" t="s">
        <v>18680</v>
      </c>
      <c r="V1079" s="152">
        <v>2015</v>
      </c>
      <c r="W1079" s="153" t="s">
        <v>18679</v>
      </c>
      <c r="AA1079" s="153" t="s">
        <v>19116</v>
      </c>
      <c r="AB1079" s="153" t="s">
        <v>19115</v>
      </c>
      <c r="AC1079" s="153" t="s">
        <v>18676</v>
      </c>
      <c r="AD1079" s="153" t="s">
        <v>18675</v>
      </c>
      <c r="AE1079" s="153" t="s">
        <v>18674</v>
      </c>
      <c r="AF1079" s="153" t="s">
        <v>18673</v>
      </c>
      <c r="AG1079" s="152">
        <v>3.0000000000000001E-3</v>
      </c>
      <c r="AH1079" s="153" t="s">
        <v>12212</v>
      </c>
      <c r="AI1079" s="152">
        <v>2015</v>
      </c>
      <c r="AJ1079" s="151">
        <v>39564</v>
      </c>
      <c r="AK1079" s="147"/>
      <c r="AL1079" s="148">
        <f t="shared" si="16"/>
        <v>9.8520547945205479</v>
      </c>
    </row>
    <row r="1080" spans="1:38" x14ac:dyDescent="0.25">
      <c r="A1080" s="152">
        <v>744160</v>
      </c>
      <c r="B1080" s="152">
        <v>188675</v>
      </c>
      <c r="C1080" s="152">
        <v>155545</v>
      </c>
      <c r="D1080" s="152">
        <v>470275</v>
      </c>
      <c r="E1080" s="153" t="s">
        <v>19120</v>
      </c>
      <c r="F1080" s="153" t="s">
        <v>19119</v>
      </c>
      <c r="G1080" s="152">
        <v>5</v>
      </c>
      <c r="H1080" s="153" t="s">
        <v>18687</v>
      </c>
      <c r="I1080" s="154" t="s">
        <v>18695</v>
      </c>
      <c r="J1080" s="153" t="s">
        <v>19984</v>
      </c>
      <c r="K1080" s="152">
        <v>1</v>
      </c>
      <c r="L1080" s="153" t="s">
        <v>19117</v>
      </c>
      <c r="M1080" s="153" t="s">
        <v>509</v>
      </c>
      <c r="N1080" s="153" t="s">
        <v>509</v>
      </c>
      <c r="O1080" s="152">
        <v>1.5E-3</v>
      </c>
      <c r="P1080" s="153" t="s">
        <v>18745</v>
      </c>
      <c r="Q1080" s="153" t="s">
        <v>18744</v>
      </c>
      <c r="R1080" s="153" t="s">
        <v>18673</v>
      </c>
      <c r="S1080" s="152">
        <v>8.2000000000000003E-2</v>
      </c>
      <c r="T1080" s="153" t="s">
        <v>18681</v>
      </c>
      <c r="U1080" s="153" t="s">
        <v>18680</v>
      </c>
      <c r="V1080" s="152">
        <v>2015</v>
      </c>
      <c r="W1080" s="153" t="s">
        <v>18679</v>
      </c>
      <c r="AA1080" s="153" t="s">
        <v>19116</v>
      </c>
      <c r="AB1080" s="153" t="s">
        <v>19115</v>
      </c>
      <c r="AC1080" s="153" t="s">
        <v>18676</v>
      </c>
      <c r="AD1080" s="153" t="s">
        <v>18675</v>
      </c>
      <c r="AE1080" s="153" t="s">
        <v>18674</v>
      </c>
      <c r="AF1080" s="153" t="s">
        <v>18673</v>
      </c>
      <c r="AG1080" s="152">
        <v>1.6999999999999999E-3</v>
      </c>
      <c r="AH1080" s="153" t="s">
        <v>12212</v>
      </c>
      <c r="AI1080" s="152">
        <v>2015</v>
      </c>
      <c r="AJ1080" s="151">
        <v>34669</v>
      </c>
      <c r="AK1080" s="147"/>
      <c r="AL1080" s="148">
        <f t="shared" si="16"/>
        <v>23.263013698630136</v>
      </c>
    </row>
    <row r="1081" spans="1:38" x14ac:dyDescent="0.25">
      <c r="A1081" s="152">
        <v>744241</v>
      </c>
      <c r="B1081" s="152">
        <v>197081</v>
      </c>
      <c r="C1081" s="152">
        <v>162010</v>
      </c>
      <c r="D1081" s="152">
        <v>470275</v>
      </c>
      <c r="E1081" s="153" t="s">
        <v>19120</v>
      </c>
      <c r="F1081" s="153" t="s">
        <v>19119</v>
      </c>
      <c r="G1081" s="152">
        <v>42</v>
      </c>
      <c r="H1081" s="153" t="s">
        <v>18687</v>
      </c>
      <c r="I1081" s="154" t="s">
        <v>18695</v>
      </c>
      <c r="J1081" s="153" t="s">
        <v>19520</v>
      </c>
      <c r="K1081" s="152">
        <v>1</v>
      </c>
      <c r="L1081" s="153" t="s">
        <v>19117</v>
      </c>
      <c r="M1081" s="153" t="s">
        <v>509</v>
      </c>
      <c r="N1081" s="153" t="s">
        <v>509</v>
      </c>
      <c r="O1081" s="152">
        <v>1.5E-3</v>
      </c>
      <c r="P1081" s="153" t="s">
        <v>18745</v>
      </c>
      <c r="Q1081" s="153" t="s">
        <v>18744</v>
      </c>
      <c r="R1081" s="153" t="s">
        <v>18673</v>
      </c>
      <c r="S1081" s="152">
        <v>3.85E-2</v>
      </c>
      <c r="T1081" s="153" t="s">
        <v>18681</v>
      </c>
      <c r="U1081" s="153" t="s">
        <v>18680</v>
      </c>
      <c r="V1081" s="152">
        <v>2015</v>
      </c>
      <c r="W1081" s="153" t="s">
        <v>18679</v>
      </c>
      <c r="AA1081" s="153" t="s">
        <v>19116</v>
      </c>
      <c r="AB1081" s="153" t="s">
        <v>19115</v>
      </c>
      <c r="AC1081" s="153" t="s">
        <v>18676</v>
      </c>
      <c r="AD1081" s="153" t="s">
        <v>18675</v>
      </c>
      <c r="AE1081" s="153" t="s">
        <v>18674</v>
      </c>
      <c r="AF1081" s="153" t="s">
        <v>18673</v>
      </c>
      <c r="AG1081" s="152">
        <v>8.0000000000000004E-4</v>
      </c>
      <c r="AH1081" s="153" t="s">
        <v>12212</v>
      </c>
      <c r="AI1081" s="152">
        <v>2015</v>
      </c>
      <c r="AJ1081" s="151">
        <v>42040</v>
      </c>
      <c r="AK1081" s="147"/>
      <c r="AL1081" s="148">
        <f t="shared" si="16"/>
        <v>3.0684931506849313</v>
      </c>
    </row>
    <row r="1082" spans="1:38" x14ac:dyDescent="0.25">
      <c r="A1082" s="152">
        <v>744216</v>
      </c>
      <c r="B1082" s="152">
        <v>191654</v>
      </c>
      <c r="C1082" s="152">
        <v>157794</v>
      </c>
      <c r="D1082" s="152">
        <v>470275</v>
      </c>
      <c r="E1082" s="153" t="s">
        <v>19120</v>
      </c>
      <c r="F1082" s="153" t="s">
        <v>19119</v>
      </c>
      <c r="G1082" s="152">
        <v>25</v>
      </c>
      <c r="H1082" s="153" t="s">
        <v>18687</v>
      </c>
      <c r="I1082" s="154" t="s">
        <v>18695</v>
      </c>
      <c r="J1082" s="153" t="s">
        <v>19457</v>
      </c>
      <c r="K1082" s="152">
        <v>1</v>
      </c>
      <c r="L1082" s="153" t="s">
        <v>19117</v>
      </c>
      <c r="M1082" s="153" t="s">
        <v>509</v>
      </c>
      <c r="N1082" s="153" t="s">
        <v>509</v>
      </c>
      <c r="O1082" s="152">
        <v>1.5E-3</v>
      </c>
      <c r="P1082" s="153" t="s">
        <v>18745</v>
      </c>
      <c r="Q1082" s="153" t="s">
        <v>18744</v>
      </c>
      <c r="R1082" s="153" t="s">
        <v>18673</v>
      </c>
      <c r="S1082" s="152">
        <v>3.4000000000000002E-2</v>
      </c>
      <c r="T1082" s="153" t="s">
        <v>18681</v>
      </c>
      <c r="U1082" s="153" t="s">
        <v>18680</v>
      </c>
      <c r="V1082" s="152">
        <v>2015</v>
      </c>
      <c r="W1082" s="153" t="s">
        <v>18679</v>
      </c>
      <c r="AA1082" s="153" t="s">
        <v>19116</v>
      </c>
      <c r="AB1082" s="153" t="s">
        <v>19115</v>
      </c>
      <c r="AC1082" s="153" t="s">
        <v>18676</v>
      </c>
      <c r="AD1082" s="153" t="s">
        <v>18675</v>
      </c>
      <c r="AE1082" s="153" t="s">
        <v>18674</v>
      </c>
      <c r="AF1082" s="153" t="s">
        <v>18673</v>
      </c>
      <c r="AG1082" s="152">
        <v>6.9999999999999999E-4</v>
      </c>
      <c r="AH1082" s="153" t="s">
        <v>12212</v>
      </c>
      <c r="AI1082" s="152">
        <v>2015</v>
      </c>
      <c r="AJ1082" s="151">
        <v>29677</v>
      </c>
      <c r="AK1082" s="147"/>
      <c r="AL1082" s="148">
        <f t="shared" si="16"/>
        <v>36.939726027397263</v>
      </c>
    </row>
    <row r="1083" spans="1:38" x14ac:dyDescent="0.25">
      <c r="A1083" s="152">
        <v>744155</v>
      </c>
      <c r="B1083" s="152">
        <v>188676</v>
      </c>
      <c r="C1083" s="152">
        <v>155546</v>
      </c>
      <c r="D1083" s="152">
        <v>470275</v>
      </c>
      <c r="E1083" s="153" t="s">
        <v>19120</v>
      </c>
      <c r="F1083" s="153" t="s">
        <v>19119</v>
      </c>
      <c r="G1083" s="152">
        <v>6</v>
      </c>
      <c r="H1083" s="153" t="s">
        <v>18687</v>
      </c>
      <c r="I1083" s="154" t="s">
        <v>18695</v>
      </c>
      <c r="J1083" s="153" t="s">
        <v>19118</v>
      </c>
      <c r="K1083" s="152">
        <v>1</v>
      </c>
      <c r="L1083" s="153" t="s">
        <v>19117</v>
      </c>
      <c r="M1083" s="153" t="s">
        <v>509</v>
      </c>
      <c r="N1083" s="153" t="s">
        <v>509</v>
      </c>
      <c r="O1083" s="152">
        <v>1.5E-3</v>
      </c>
      <c r="P1083" s="153" t="s">
        <v>18745</v>
      </c>
      <c r="Q1083" s="153" t="s">
        <v>18744</v>
      </c>
      <c r="R1083" s="153" t="s">
        <v>18673</v>
      </c>
      <c r="S1083" s="152">
        <v>1.6E-2</v>
      </c>
      <c r="T1083" s="153" t="s">
        <v>18681</v>
      </c>
      <c r="U1083" s="153" t="s">
        <v>18680</v>
      </c>
      <c r="V1083" s="152">
        <v>2015</v>
      </c>
      <c r="W1083" s="153" t="s">
        <v>18679</v>
      </c>
      <c r="AA1083" s="153" t="s">
        <v>19116</v>
      </c>
      <c r="AB1083" s="153" t="s">
        <v>19115</v>
      </c>
      <c r="AC1083" s="153" t="s">
        <v>18676</v>
      </c>
      <c r="AD1083" s="153" t="s">
        <v>18675</v>
      </c>
      <c r="AE1083" s="153" t="s">
        <v>18674</v>
      </c>
      <c r="AF1083" s="153" t="s">
        <v>18673</v>
      </c>
      <c r="AG1083" s="152">
        <v>2.9999999999999997E-4</v>
      </c>
      <c r="AH1083" s="153" t="s">
        <v>12212</v>
      </c>
      <c r="AI1083" s="152">
        <v>2015</v>
      </c>
      <c r="AJ1083" s="151">
        <v>35249</v>
      </c>
      <c r="AK1083" s="147"/>
      <c r="AL1083" s="148">
        <f t="shared" si="16"/>
        <v>21.673972602739727</v>
      </c>
    </row>
    <row r="1084" spans="1:38" x14ac:dyDescent="0.25">
      <c r="A1084" s="152">
        <v>748226</v>
      </c>
      <c r="B1084" s="152">
        <v>183461</v>
      </c>
      <c r="C1084" s="152">
        <v>151350</v>
      </c>
      <c r="D1084" s="152">
        <v>52330</v>
      </c>
      <c r="E1084" s="153" t="s">
        <v>21409</v>
      </c>
      <c r="F1084" s="153" t="s">
        <v>21408</v>
      </c>
      <c r="G1084" s="152">
        <v>1</v>
      </c>
      <c r="H1084" s="153" t="s">
        <v>18687</v>
      </c>
      <c r="I1084" s="154" t="s">
        <v>18695</v>
      </c>
      <c r="J1084" s="153" t="s">
        <v>21407</v>
      </c>
      <c r="K1084" s="152">
        <v>1</v>
      </c>
      <c r="L1084" s="153" t="s">
        <v>18694</v>
      </c>
      <c r="M1084" s="153" t="s">
        <v>509</v>
      </c>
      <c r="N1084" s="153" t="s">
        <v>509</v>
      </c>
      <c r="O1084" s="152">
        <v>1.5E-3</v>
      </c>
      <c r="P1084" s="153" t="s">
        <v>18693</v>
      </c>
      <c r="Q1084" s="153" t="s">
        <v>18692</v>
      </c>
      <c r="R1084" s="153" t="s">
        <v>18673</v>
      </c>
      <c r="S1084" s="152">
        <v>1.1000000000000001</v>
      </c>
      <c r="T1084" s="153" t="s">
        <v>18681</v>
      </c>
      <c r="U1084" s="153" t="s">
        <v>18680</v>
      </c>
      <c r="V1084" s="152">
        <v>2015</v>
      </c>
      <c r="W1084" s="153" t="s">
        <v>18679</v>
      </c>
      <c r="AA1084" s="153" t="s">
        <v>18691</v>
      </c>
      <c r="AB1084" s="153" t="s">
        <v>18690</v>
      </c>
      <c r="AC1084" s="153" t="s">
        <v>18676</v>
      </c>
      <c r="AD1084" s="153" t="s">
        <v>18675</v>
      </c>
      <c r="AE1084" s="153" t="s">
        <v>18674</v>
      </c>
      <c r="AF1084" s="153" t="s">
        <v>18673</v>
      </c>
      <c r="AG1084" s="152">
        <v>2.3400000000000001E-2</v>
      </c>
      <c r="AH1084" s="153" t="s">
        <v>12212</v>
      </c>
      <c r="AI1084" s="152">
        <v>2015</v>
      </c>
      <c r="AJ1084" s="151">
        <v>35431</v>
      </c>
      <c r="AK1084" s="147"/>
      <c r="AL1084" s="148">
        <f t="shared" si="16"/>
        <v>21.175342465753424</v>
      </c>
    </row>
    <row r="1085" spans="1:38" x14ac:dyDescent="0.25">
      <c r="A1085" s="152">
        <v>749791</v>
      </c>
      <c r="B1085" s="152">
        <v>189303</v>
      </c>
      <c r="C1085" s="152">
        <v>156049</v>
      </c>
      <c r="D1085" s="152">
        <v>320373</v>
      </c>
      <c r="E1085" s="153" t="s">
        <v>19180</v>
      </c>
      <c r="F1085" s="153" t="s">
        <v>19179</v>
      </c>
      <c r="G1085" s="152">
        <v>21</v>
      </c>
      <c r="H1085" s="153" t="s">
        <v>18687</v>
      </c>
      <c r="I1085" s="154" t="s">
        <v>18695</v>
      </c>
      <c r="J1085" s="153" t="s">
        <v>21285</v>
      </c>
      <c r="K1085" s="152">
        <v>1</v>
      </c>
      <c r="L1085" s="153" t="s">
        <v>18866</v>
      </c>
      <c r="M1085" s="153" t="s">
        <v>509</v>
      </c>
      <c r="N1085" s="153" t="s">
        <v>509</v>
      </c>
      <c r="O1085" s="152">
        <v>1.5E-3</v>
      </c>
      <c r="P1085" s="153" t="s">
        <v>18745</v>
      </c>
      <c r="Q1085" s="153" t="s">
        <v>18744</v>
      </c>
      <c r="R1085" s="153" t="s">
        <v>18673</v>
      </c>
      <c r="S1085" s="152">
        <v>0.80800000000000005</v>
      </c>
      <c r="T1085" s="153" t="s">
        <v>18681</v>
      </c>
      <c r="U1085" s="153" t="s">
        <v>18680</v>
      </c>
      <c r="V1085" s="152">
        <v>2015</v>
      </c>
      <c r="W1085" s="153" t="s">
        <v>18679</v>
      </c>
      <c r="AA1085" s="153" t="s">
        <v>19116</v>
      </c>
      <c r="AB1085" s="153" t="s">
        <v>19115</v>
      </c>
      <c r="AC1085" s="153" t="s">
        <v>18676</v>
      </c>
      <c r="AD1085" s="153" t="s">
        <v>18675</v>
      </c>
      <c r="AE1085" s="153" t="s">
        <v>18674</v>
      </c>
      <c r="AF1085" s="153" t="s">
        <v>18673</v>
      </c>
      <c r="AG1085" s="152">
        <v>1.72E-2</v>
      </c>
      <c r="AH1085" s="153" t="s">
        <v>12212</v>
      </c>
      <c r="AI1085" s="152">
        <v>2015</v>
      </c>
      <c r="AJ1085" s="151">
        <v>39519</v>
      </c>
      <c r="AK1085" s="147"/>
      <c r="AL1085" s="148">
        <f t="shared" si="16"/>
        <v>9.9753424657534246</v>
      </c>
    </row>
    <row r="1086" spans="1:38" x14ac:dyDescent="0.25">
      <c r="A1086" s="152">
        <v>749834</v>
      </c>
      <c r="B1086" s="152">
        <v>154517</v>
      </c>
      <c r="C1086" s="152">
        <v>131622</v>
      </c>
      <c r="D1086" s="152">
        <v>320373</v>
      </c>
      <c r="E1086" s="153" t="s">
        <v>19180</v>
      </c>
      <c r="F1086" s="153" t="s">
        <v>19179</v>
      </c>
      <c r="G1086" s="152">
        <v>6</v>
      </c>
      <c r="H1086" s="153" t="s">
        <v>18687</v>
      </c>
      <c r="I1086" s="154" t="s">
        <v>18695</v>
      </c>
      <c r="J1086" s="153" t="s">
        <v>19846</v>
      </c>
      <c r="K1086" s="152">
        <v>1</v>
      </c>
      <c r="L1086" s="153" t="s">
        <v>18866</v>
      </c>
      <c r="M1086" s="153" t="s">
        <v>509</v>
      </c>
      <c r="N1086" s="153" t="s">
        <v>509</v>
      </c>
      <c r="O1086" s="152">
        <v>1.5E-3</v>
      </c>
      <c r="P1086" s="153" t="s">
        <v>18745</v>
      </c>
      <c r="Q1086" s="153" t="s">
        <v>18744</v>
      </c>
      <c r="R1086" s="153" t="s">
        <v>18673</v>
      </c>
      <c r="S1086" s="152">
        <v>6.0999999999999999E-2</v>
      </c>
      <c r="T1086" s="153" t="s">
        <v>18681</v>
      </c>
      <c r="U1086" s="153" t="s">
        <v>18680</v>
      </c>
      <c r="V1086" s="152">
        <v>2015</v>
      </c>
      <c r="W1086" s="153" t="s">
        <v>18679</v>
      </c>
      <c r="AA1086" s="153" t="s">
        <v>19116</v>
      </c>
      <c r="AB1086" s="153" t="s">
        <v>19115</v>
      </c>
      <c r="AC1086" s="153" t="s">
        <v>18676</v>
      </c>
      <c r="AD1086" s="153" t="s">
        <v>18675</v>
      </c>
      <c r="AE1086" s="153" t="s">
        <v>18674</v>
      </c>
      <c r="AF1086" s="153" t="s">
        <v>18673</v>
      </c>
      <c r="AG1086" s="152">
        <v>1.2999999999999999E-3</v>
      </c>
      <c r="AH1086" s="153" t="s">
        <v>12212</v>
      </c>
      <c r="AI1086" s="152">
        <v>2015</v>
      </c>
      <c r="AJ1086" s="151">
        <v>31778</v>
      </c>
      <c r="AK1086" s="147"/>
      <c r="AL1086" s="148">
        <f t="shared" si="16"/>
        <v>31.183561643835617</v>
      </c>
    </row>
    <row r="1087" spans="1:38" x14ac:dyDescent="0.25">
      <c r="A1087" s="152">
        <v>749838</v>
      </c>
      <c r="B1087" s="152">
        <v>154514</v>
      </c>
      <c r="C1087" s="152">
        <v>131619</v>
      </c>
      <c r="D1087" s="152">
        <v>320373</v>
      </c>
      <c r="E1087" s="153" t="s">
        <v>19180</v>
      </c>
      <c r="F1087" s="153" t="s">
        <v>19179</v>
      </c>
      <c r="G1087" s="152">
        <v>3</v>
      </c>
      <c r="H1087" s="153" t="s">
        <v>18687</v>
      </c>
      <c r="I1087" s="154" t="s">
        <v>18695</v>
      </c>
      <c r="J1087" s="153" t="s">
        <v>19839</v>
      </c>
      <c r="K1087" s="152">
        <v>1</v>
      </c>
      <c r="L1087" s="153" t="s">
        <v>18866</v>
      </c>
      <c r="M1087" s="153" t="s">
        <v>509</v>
      </c>
      <c r="N1087" s="153" t="s">
        <v>509</v>
      </c>
      <c r="O1087" s="152">
        <v>1.5E-3</v>
      </c>
      <c r="P1087" s="153" t="s">
        <v>18745</v>
      </c>
      <c r="Q1087" s="153" t="s">
        <v>18744</v>
      </c>
      <c r="R1087" s="153" t="s">
        <v>18673</v>
      </c>
      <c r="S1087" s="152">
        <v>6.0999999999999999E-2</v>
      </c>
      <c r="T1087" s="153" t="s">
        <v>18681</v>
      </c>
      <c r="U1087" s="153" t="s">
        <v>18680</v>
      </c>
      <c r="V1087" s="152">
        <v>2015</v>
      </c>
      <c r="W1087" s="153" t="s">
        <v>18679</v>
      </c>
      <c r="AA1087" s="153" t="s">
        <v>19116</v>
      </c>
      <c r="AB1087" s="153" t="s">
        <v>19115</v>
      </c>
      <c r="AC1087" s="153" t="s">
        <v>18676</v>
      </c>
      <c r="AD1087" s="153" t="s">
        <v>18675</v>
      </c>
      <c r="AE1087" s="153" t="s">
        <v>18674</v>
      </c>
      <c r="AF1087" s="153" t="s">
        <v>18673</v>
      </c>
      <c r="AG1087" s="152">
        <v>1.2999999999999999E-3</v>
      </c>
      <c r="AH1087" s="153" t="s">
        <v>12212</v>
      </c>
      <c r="AI1087" s="152">
        <v>2015</v>
      </c>
      <c r="AJ1087" s="151">
        <v>29221</v>
      </c>
      <c r="AK1087" s="147"/>
      <c r="AL1087" s="148">
        <f t="shared" si="16"/>
        <v>38.18904109589041</v>
      </c>
    </row>
    <row r="1088" spans="1:38" x14ac:dyDescent="0.25">
      <c r="A1088" s="152">
        <v>749814</v>
      </c>
      <c r="B1088" s="152">
        <v>154522</v>
      </c>
      <c r="C1088" s="152">
        <v>131627</v>
      </c>
      <c r="D1088" s="152">
        <v>320373</v>
      </c>
      <c r="E1088" s="153" t="s">
        <v>19180</v>
      </c>
      <c r="F1088" s="153" t="s">
        <v>19179</v>
      </c>
      <c r="G1088" s="152">
        <v>11</v>
      </c>
      <c r="H1088" s="153" t="s">
        <v>18687</v>
      </c>
      <c r="I1088" s="154" t="s">
        <v>18695</v>
      </c>
      <c r="J1088" s="153" t="s">
        <v>19838</v>
      </c>
      <c r="K1088" s="152">
        <v>1</v>
      </c>
      <c r="L1088" s="153" t="s">
        <v>18866</v>
      </c>
      <c r="M1088" s="153" t="s">
        <v>509</v>
      </c>
      <c r="N1088" s="153" t="s">
        <v>509</v>
      </c>
      <c r="O1088" s="152">
        <v>1.5E-3</v>
      </c>
      <c r="P1088" s="153" t="s">
        <v>18745</v>
      </c>
      <c r="Q1088" s="153" t="s">
        <v>18744</v>
      </c>
      <c r="R1088" s="153" t="s">
        <v>18673</v>
      </c>
      <c r="S1088" s="152">
        <v>0.51800000000000002</v>
      </c>
      <c r="T1088" s="153" t="s">
        <v>18681</v>
      </c>
      <c r="U1088" s="153" t="s">
        <v>18680</v>
      </c>
      <c r="V1088" s="152">
        <v>2015</v>
      </c>
      <c r="W1088" s="153" t="s">
        <v>18679</v>
      </c>
      <c r="AA1088" s="153" t="s">
        <v>19116</v>
      </c>
      <c r="AB1088" s="153" t="s">
        <v>19115</v>
      </c>
      <c r="AC1088" s="153" t="s">
        <v>18676</v>
      </c>
      <c r="AD1088" s="153" t="s">
        <v>18675</v>
      </c>
      <c r="AE1088" s="153" t="s">
        <v>18674</v>
      </c>
      <c r="AF1088" s="153" t="s">
        <v>18673</v>
      </c>
      <c r="AG1088" s="152">
        <v>1.2999999999999999E-3</v>
      </c>
      <c r="AH1088" s="153" t="s">
        <v>12212</v>
      </c>
      <c r="AI1088" s="152">
        <v>2015</v>
      </c>
      <c r="AJ1088" s="151">
        <v>34608</v>
      </c>
      <c r="AK1088" s="147"/>
      <c r="AL1088" s="148">
        <f t="shared" si="16"/>
        <v>23.43013698630137</v>
      </c>
    </row>
    <row r="1089" spans="1:38" x14ac:dyDescent="0.25">
      <c r="A1089" s="152">
        <v>749818</v>
      </c>
      <c r="B1089" s="152">
        <v>154521</v>
      </c>
      <c r="C1089" s="152">
        <v>131626</v>
      </c>
      <c r="D1089" s="152">
        <v>320373</v>
      </c>
      <c r="E1089" s="153" t="s">
        <v>19180</v>
      </c>
      <c r="F1089" s="153" t="s">
        <v>19179</v>
      </c>
      <c r="G1089" s="152">
        <v>10</v>
      </c>
      <c r="H1089" s="153" t="s">
        <v>18687</v>
      </c>
      <c r="I1089" s="154" t="s">
        <v>18695</v>
      </c>
      <c r="J1089" s="153" t="s">
        <v>19484</v>
      </c>
      <c r="K1089" s="152">
        <v>1</v>
      </c>
      <c r="L1089" s="153" t="s">
        <v>18866</v>
      </c>
      <c r="M1089" s="153" t="s">
        <v>509</v>
      </c>
      <c r="N1089" s="153" t="s">
        <v>509</v>
      </c>
      <c r="O1089" s="152">
        <v>1.5E-3</v>
      </c>
      <c r="P1089" s="153" t="s">
        <v>18745</v>
      </c>
      <c r="Q1089" s="153" t="s">
        <v>18744</v>
      </c>
      <c r="R1089" s="153" t="s">
        <v>18673</v>
      </c>
      <c r="S1089" s="152">
        <v>0.245</v>
      </c>
      <c r="T1089" s="153" t="s">
        <v>18681</v>
      </c>
      <c r="U1089" s="153" t="s">
        <v>18680</v>
      </c>
      <c r="V1089" s="152">
        <v>2015</v>
      </c>
      <c r="W1089" s="153" t="s">
        <v>18679</v>
      </c>
      <c r="AA1089" s="153" t="s">
        <v>19116</v>
      </c>
      <c r="AB1089" s="153" t="s">
        <v>19115</v>
      </c>
      <c r="AC1089" s="153" t="s">
        <v>18676</v>
      </c>
      <c r="AD1089" s="153" t="s">
        <v>18675</v>
      </c>
      <c r="AE1089" s="153" t="s">
        <v>18674</v>
      </c>
      <c r="AF1089" s="153" t="s">
        <v>18673</v>
      </c>
      <c r="AG1089" s="152">
        <v>6.9999999999999999E-4</v>
      </c>
      <c r="AH1089" s="153" t="s">
        <v>12212</v>
      </c>
      <c r="AI1089" s="152">
        <v>2015</v>
      </c>
      <c r="AJ1089" s="151">
        <v>34516</v>
      </c>
      <c r="AK1089" s="147"/>
      <c r="AL1089" s="148">
        <f t="shared" si="16"/>
        <v>23.682191780821917</v>
      </c>
    </row>
    <row r="1090" spans="1:38" x14ac:dyDescent="0.25">
      <c r="A1090" s="152">
        <v>749807</v>
      </c>
      <c r="B1090" s="152">
        <v>154526</v>
      </c>
      <c r="C1090" s="152">
        <v>131632</v>
      </c>
      <c r="D1090" s="152">
        <v>320373</v>
      </c>
      <c r="E1090" s="153" t="s">
        <v>19180</v>
      </c>
      <c r="F1090" s="153" t="s">
        <v>19179</v>
      </c>
      <c r="G1090" s="152">
        <v>17</v>
      </c>
      <c r="H1090" s="153" t="s">
        <v>18687</v>
      </c>
      <c r="I1090" s="154" t="s">
        <v>18695</v>
      </c>
      <c r="J1090" s="153" t="s">
        <v>19178</v>
      </c>
      <c r="K1090" s="152">
        <v>1</v>
      </c>
      <c r="L1090" s="153" t="s">
        <v>19177</v>
      </c>
      <c r="M1090" s="153" t="s">
        <v>509</v>
      </c>
      <c r="N1090" s="153" t="s">
        <v>509</v>
      </c>
      <c r="O1090" s="152">
        <v>1.5E-3</v>
      </c>
      <c r="P1090" s="153" t="s">
        <v>18693</v>
      </c>
      <c r="Q1090" s="153" t="s">
        <v>18692</v>
      </c>
      <c r="R1090" s="153" t="s">
        <v>18673</v>
      </c>
      <c r="S1090" s="152">
        <v>1.6E-2</v>
      </c>
      <c r="T1090" s="153" t="s">
        <v>18681</v>
      </c>
      <c r="U1090" s="153" t="s">
        <v>18680</v>
      </c>
      <c r="V1090" s="152">
        <v>2015</v>
      </c>
      <c r="W1090" s="153" t="s">
        <v>18679</v>
      </c>
      <c r="AA1090" s="153" t="s">
        <v>19116</v>
      </c>
      <c r="AB1090" s="153" t="s">
        <v>19115</v>
      </c>
      <c r="AC1090" s="153" t="s">
        <v>18676</v>
      </c>
      <c r="AD1090" s="153" t="s">
        <v>18675</v>
      </c>
      <c r="AE1090" s="153" t="s">
        <v>18674</v>
      </c>
      <c r="AF1090" s="153" t="s">
        <v>18673</v>
      </c>
      <c r="AG1090" s="152">
        <v>2.9999999999999997E-4</v>
      </c>
      <c r="AH1090" s="153" t="s">
        <v>12212</v>
      </c>
      <c r="AI1090" s="152">
        <v>2015</v>
      </c>
      <c r="AJ1090" s="151">
        <v>34700</v>
      </c>
      <c r="AK1090" s="147"/>
      <c r="AL1090" s="148">
        <f t="shared" si="16"/>
        <v>23.17808219178082</v>
      </c>
    </row>
    <row r="1091" spans="1:38" x14ac:dyDescent="0.25">
      <c r="A1091" s="152">
        <v>739583</v>
      </c>
      <c r="B1091" s="152">
        <v>193557</v>
      </c>
      <c r="C1091" s="152">
        <v>159063</v>
      </c>
      <c r="D1091" s="152">
        <v>516902</v>
      </c>
      <c r="E1091" s="153" t="s">
        <v>19372</v>
      </c>
      <c r="F1091" s="153" t="s">
        <v>19371</v>
      </c>
      <c r="G1091" s="152">
        <v>6</v>
      </c>
      <c r="H1091" s="153" t="s">
        <v>18687</v>
      </c>
      <c r="I1091" s="154" t="s">
        <v>18695</v>
      </c>
      <c r="J1091" s="153" t="s">
        <v>20784</v>
      </c>
      <c r="K1091" s="152">
        <v>1</v>
      </c>
      <c r="L1091" s="153" t="s">
        <v>509</v>
      </c>
      <c r="M1091" s="153" t="s">
        <v>509</v>
      </c>
      <c r="N1091" s="153" t="s">
        <v>509</v>
      </c>
      <c r="O1091" s="152">
        <v>1.5E-3</v>
      </c>
      <c r="P1091" s="153" t="s">
        <v>18693</v>
      </c>
      <c r="Q1091" s="153" t="s">
        <v>18692</v>
      </c>
      <c r="R1091" s="153" t="s">
        <v>18673</v>
      </c>
      <c r="S1091" s="152">
        <v>0.30509999999999998</v>
      </c>
      <c r="T1091" s="153" t="s">
        <v>18681</v>
      </c>
      <c r="U1091" s="153" t="s">
        <v>18680</v>
      </c>
      <c r="V1091" s="152">
        <v>2015</v>
      </c>
      <c r="W1091" s="153" t="s">
        <v>18679</v>
      </c>
      <c r="AA1091" s="153" t="s">
        <v>18731</v>
      </c>
      <c r="AB1091" s="153" t="s">
        <v>18730</v>
      </c>
      <c r="AC1091" s="153" t="s">
        <v>18676</v>
      </c>
      <c r="AD1091" s="153" t="s">
        <v>18675</v>
      </c>
      <c r="AE1091" s="153" t="s">
        <v>18674</v>
      </c>
      <c r="AF1091" s="153" t="s">
        <v>18673</v>
      </c>
      <c r="AG1091" s="152">
        <v>6.4999999999999997E-3</v>
      </c>
      <c r="AH1091" s="153" t="s">
        <v>12212</v>
      </c>
      <c r="AI1091" s="152">
        <v>2015</v>
      </c>
      <c r="AJ1091" s="151">
        <v>38353</v>
      </c>
      <c r="AK1091" s="147"/>
      <c r="AL1091" s="148">
        <f t="shared" ref="AL1091:AL1154" si="17">($AO$3-AJ1091)/365</f>
        <v>13.169863013698631</v>
      </c>
    </row>
    <row r="1092" spans="1:38" x14ac:dyDescent="0.25">
      <c r="A1092" s="152">
        <v>739578</v>
      </c>
      <c r="B1092" s="152">
        <v>193558</v>
      </c>
      <c r="C1092" s="152">
        <v>159064</v>
      </c>
      <c r="D1092" s="152">
        <v>516902</v>
      </c>
      <c r="E1092" s="153" t="s">
        <v>19372</v>
      </c>
      <c r="F1092" s="153" t="s">
        <v>19371</v>
      </c>
      <c r="G1092" s="152">
        <v>7</v>
      </c>
      <c r="H1092" s="153" t="s">
        <v>18687</v>
      </c>
      <c r="I1092" s="154" t="s">
        <v>18695</v>
      </c>
      <c r="J1092" s="153" t="s">
        <v>20323</v>
      </c>
      <c r="K1092" s="152">
        <v>1</v>
      </c>
      <c r="L1092" s="153" t="s">
        <v>509</v>
      </c>
      <c r="M1092" s="153" t="s">
        <v>509</v>
      </c>
      <c r="N1092" s="153" t="s">
        <v>509</v>
      </c>
      <c r="O1092" s="152">
        <v>1.5E-3</v>
      </c>
      <c r="P1092" s="153" t="s">
        <v>18693</v>
      </c>
      <c r="Q1092" s="153" t="s">
        <v>18692</v>
      </c>
      <c r="R1092" s="153" t="s">
        <v>18673</v>
      </c>
      <c r="S1092" s="152">
        <v>0.13070000000000001</v>
      </c>
      <c r="T1092" s="153" t="s">
        <v>18681</v>
      </c>
      <c r="U1092" s="153" t="s">
        <v>18680</v>
      </c>
      <c r="V1092" s="152">
        <v>2015</v>
      </c>
      <c r="W1092" s="153" t="s">
        <v>18679</v>
      </c>
      <c r="AA1092" s="153" t="s">
        <v>18731</v>
      </c>
      <c r="AB1092" s="153" t="s">
        <v>18730</v>
      </c>
      <c r="AC1092" s="153" t="s">
        <v>18676</v>
      </c>
      <c r="AD1092" s="153" t="s">
        <v>18675</v>
      </c>
      <c r="AE1092" s="153" t="s">
        <v>18674</v>
      </c>
      <c r="AF1092" s="153" t="s">
        <v>18673</v>
      </c>
      <c r="AG1092" s="152">
        <v>2.8E-3</v>
      </c>
      <c r="AH1092" s="153" t="s">
        <v>12212</v>
      </c>
      <c r="AI1092" s="152">
        <v>2015</v>
      </c>
      <c r="AJ1092" s="151">
        <v>38353</v>
      </c>
      <c r="AK1092" s="147"/>
      <c r="AL1092" s="148">
        <f t="shared" si="17"/>
        <v>13.169863013698631</v>
      </c>
    </row>
    <row r="1093" spans="1:38" x14ac:dyDescent="0.25">
      <c r="A1093" s="152">
        <v>739588</v>
      </c>
      <c r="B1093" s="152">
        <v>193556</v>
      </c>
      <c r="C1093" s="152">
        <v>159062</v>
      </c>
      <c r="D1093" s="152">
        <v>516902</v>
      </c>
      <c r="E1093" s="153" t="s">
        <v>19372</v>
      </c>
      <c r="F1093" s="153" t="s">
        <v>19371</v>
      </c>
      <c r="G1093" s="152">
        <v>5</v>
      </c>
      <c r="H1093" s="153" t="s">
        <v>18687</v>
      </c>
      <c r="I1093" s="154" t="s">
        <v>18695</v>
      </c>
      <c r="J1093" s="153" t="s">
        <v>19910</v>
      </c>
      <c r="K1093" s="152">
        <v>1</v>
      </c>
      <c r="L1093" s="153" t="s">
        <v>509</v>
      </c>
      <c r="M1093" s="153" t="s">
        <v>509</v>
      </c>
      <c r="N1093" s="153" t="s">
        <v>509</v>
      </c>
      <c r="O1093" s="152">
        <v>1.5E-3</v>
      </c>
      <c r="P1093" s="153" t="s">
        <v>18722</v>
      </c>
      <c r="Q1093" s="153" t="s">
        <v>18721</v>
      </c>
      <c r="R1093" s="153" t="s">
        <v>18673</v>
      </c>
      <c r="S1093" s="152">
        <v>0.4758</v>
      </c>
      <c r="T1093" s="153" t="s">
        <v>18681</v>
      </c>
      <c r="U1093" s="153" t="s">
        <v>18680</v>
      </c>
      <c r="V1093" s="152">
        <v>2015</v>
      </c>
      <c r="W1093" s="153" t="s">
        <v>18679</v>
      </c>
      <c r="AA1093" s="153" t="s">
        <v>18731</v>
      </c>
      <c r="AB1093" s="153" t="s">
        <v>18730</v>
      </c>
      <c r="AC1093" s="153" t="s">
        <v>18676</v>
      </c>
      <c r="AD1093" s="153" t="s">
        <v>18675</v>
      </c>
      <c r="AE1093" s="153" t="s">
        <v>18674</v>
      </c>
      <c r="AF1093" s="153" t="s">
        <v>18673</v>
      </c>
      <c r="AG1093" s="152">
        <v>1.5E-3</v>
      </c>
      <c r="AH1093" s="153" t="s">
        <v>12212</v>
      </c>
      <c r="AI1093" s="152">
        <v>2015</v>
      </c>
      <c r="AJ1093" s="151">
        <v>38353</v>
      </c>
      <c r="AK1093" s="147"/>
      <c r="AL1093" s="148">
        <f t="shared" si="17"/>
        <v>13.169863013698631</v>
      </c>
    </row>
    <row r="1094" spans="1:38" x14ac:dyDescent="0.25">
      <c r="A1094" s="152">
        <v>687081</v>
      </c>
      <c r="B1094" s="152">
        <v>191114</v>
      </c>
      <c r="C1094" s="152">
        <v>157334</v>
      </c>
      <c r="D1094" s="152">
        <v>51868</v>
      </c>
      <c r="E1094" s="153" t="s">
        <v>20583</v>
      </c>
      <c r="F1094" s="153" t="s">
        <v>20582</v>
      </c>
      <c r="G1094" s="152">
        <v>10</v>
      </c>
      <c r="H1094" s="153" t="s">
        <v>18687</v>
      </c>
      <c r="I1094" s="154" t="s">
        <v>18695</v>
      </c>
      <c r="J1094" s="153" t="s">
        <v>20581</v>
      </c>
      <c r="K1094" s="152">
        <v>1</v>
      </c>
      <c r="L1094" s="153" t="s">
        <v>18866</v>
      </c>
      <c r="M1094" s="153" t="s">
        <v>509</v>
      </c>
      <c r="N1094" s="153" t="s">
        <v>509</v>
      </c>
      <c r="O1094" s="152">
        <v>1.5E-3</v>
      </c>
      <c r="P1094" s="153" t="s">
        <v>18693</v>
      </c>
      <c r="Q1094" s="153" t="s">
        <v>18692</v>
      </c>
      <c r="R1094" s="153" t="s">
        <v>18673</v>
      </c>
      <c r="S1094" s="152">
        <v>0.21199999999999999</v>
      </c>
      <c r="T1094" s="153" t="s">
        <v>18681</v>
      </c>
      <c r="U1094" s="153" t="s">
        <v>18680</v>
      </c>
      <c r="V1094" s="152">
        <v>2013</v>
      </c>
      <c r="W1094" s="153" t="s">
        <v>18679</v>
      </c>
      <c r="AA1094" s="153" t="s">
        <v>18678</v>
      </c>
      <c r="AB1094" s="153" t="s">
        <v>18677</v>
      </c>
      <c r="AC1094" s="153" t="s">
        <v>18676</v>
      </c>
      <c r="AD1094" s="153" t="s">
        <v>18675</v>
      </c>
      <c r="AE1094" s="153" t="s">
        <v>18674</v>
      </c>
      <c r="AF1094" s="153" t="s">
        <v>18673</v>
      </c>
      <c r="AG1094" s="152">
        <v>4.4999999999999997E-3</v>
      </c>
      <c r="AH1094" s="153" t="s">
        <v>12212</v>
      </c>
      <c r="AI1094" s="152">
        <v>2013</v>
      </c>
      <c r="AJ1094" s="151">
        <v>39248</v>
      </c>
      <c r="AK1094" s="147"/>
      <c r="AL1094" s="148">
        <f t="shared" si="17"/>
        <v>10.717808219178082</v>
      </c>
    </row>
    <row r="1095" spans="1:38" x14ac:dyDescent="0.25">
      <c r="A1095" s="152">
        <v>743235</v>
      </c>
      <c r="B1095" s="152">
        <v>142532</v>
      </c>
      <c r="C1095" s="152">
        <v>117890</v>
      </c>
      <c r="D1095" s="152">
        <v>50029</v>
      </c>
      <c r="E1095" s="153" t="s">
        <v>18689</v>
      </c>
      <c r="F1095" s="153" t="s">
        <v>18688</v>
      </c>
      <c r="G1095" s="152">
        <v>7</v>
      </c>
      <c r="H1095" s="153" t="s">
        <v>18687</v>
      </c>
      <c r="I1095" s="154" t="s">
        <v>18695</v>
      </c>
      <c r="J1095" s="153" t="s">
        <v>20641</v>
      </c>
      <c r="K1095" s="152">
        <v>1</v>
      </c>
      <c r="L1095" s="153" t="s">
        <v>18798</v>
      </c>
      <c r="M1095" s="153" t="s">
        <v>509</v>
      </c>
      <c r="N1095" s="153" t="s">
        <v>509</v>
      </c>
      <c r="O1095" s="152">
        <v>1.5E-3</v>
      </c>
      <c r="P1095" s="153" t="s">
        <v>18693</v>
      </c>
      <c r="Q1095" s="153" t="s">
        <v>18692</v>
      </c>
      <c r="R1095" s="153" t="s">
        <v>18673</v>
      </c>
      <c r="S1095" s="152">
        <v>1.46</v>
      </c>
      <c r="T1095" s="153" t="s">
        <v>18681</v>
      </c>
      <c r="U1095" s="153" t="s">
        <v>18680</v>
      </c>
      <c r="V1095" s="152">
        <v>2015</v>
      </c>
      <c r="W1095" s="153" t="s">
        <v>18679</v>
      </c>
      <c r="AA1095" s="153" t="s">
        <v>18678</v>
      </c>
      <c r="AB1095" s="153" t="s">
        <v>18677</v>
      </c>
      <c r="AC1095" s="153" t="s">
        <v>18676</v>
      </c>
      <c r="AD1095" s="153" t="s">
        <v>18675</v>
      </c>
      <c r="AE1095" s="153" t="s">
        <v>18674</v>
      </c>
      <c r="AF1095" s="153" t="s">
        <v>18673</v>
      </c>
      <c r="AG1095" s="152">
        <v>5.0000000000000001E-3</v>
      </c>
      <c r="AH1095" s="153" t="s">
        <v>12212</v>
      </c>
      <c r="AI1095" s="152">
        <v>2015</v>
      </c>
      <c r="AJ1095" s="151">
        <v>32874</v>
      </c>
      <c r="AK1095" s="147"/>
      <c r="AL1095" s="148">
        <f t="shared" si="17"/>
        <v>28.18082191780822</v>
      </c>
    </row>
    <row r="1096" spans="1:38" x14ac:dyDescent="0.25">
      <c r="A1096" s="152">
        <v>743255</v>
      </c>
      <c r="B1096" s="152">
        <v>195892</v>
      </c>
      <c r="C1096" s="152">
        <v>161005</v>
      </c>
      <c r="D1096" s="152">
        <v>50029</v>
      </c>
      <c r="E1096" s="153" t="s">
        <v>18689</v>
      </c>
      <c r="F1096" s="153" t="s">
        <v>18688</v>
      </c>
      <c r="G1096" s="152">
        <v>21</v>
      </c>
      <c r="H1096" s="153" t="s">
        <v>18687</v>
      </c>
      <c r="I1096" s="154" t="s">
        <v>18695</v>
      </c>
      <c r="J1096" s="153" t="s">
        <v>20640</v>
      </c>
      <c r="K1096" s="152">
        <v>1</v>
      </c>
      <c r="L1096" s="153" t="s">
        <v>18684</v>
      </c>
      <c r="M1096" s="153" t="s">
        <v>509</v>
      </c>
      <c r="N1096" s="153" t="s">
        <v>509</v>
      </c>
      <c r="O1096" s="152">
        <v>1.5E-3</v>
      </c>
      <c r="P1096" s="153" t="s">
        <v>18693</v>
      </c>
      <c r="Q1096" s="153" t="s">
        <v>18692</v>
      </c>
      <c r="R1096" s="153" t="s">
        <v>18673</v>
      </c>
      <c r="S1096" s="152">
        <v>1.61</v>
      </c>
      <c r="T1096" s="153" t="s">
        <v>18681</v>
      </c>
      <c r="U1096" s="153" t="s">
        <v>18680</v>
      </c>
      <c r="V1096" s="152">
        <v>2015</v>
      </c>
      <c r="W1096" s="153" t="s">
        <v>18679</v>
      </c>
      <c r="AA1096" s="153" t="s">
        <v>18678</v>
      </c>
      <c r="AB1096" s="153" t="s">
        <v>18677</v>
      </c>
      <c r="AC1096" s="153" t="s">
        <v>18676</v>
      </c>
      <c r="AD1096" s="153" t="s">
        <v>18675</v>
      </c>
      <c r="AE1096" s="153" t="s">
        <v>18674</v>
      </c>
      <c r="AF1096" s="153" t="s">
        <v>18673</v>
      </c>
      <c r="AG1096" s="152">
        <v>5.0000000000000001E-3</v>
      </c>
      <c r="AH1096" s="153" t="s">
        <v>12212</v>
      </c>
      <c r="AI1096" s="152">
        <v>2015</v>
      </c>
      <c r="AJ1096" s="151">
        <v>41640</v>
      </c>
      <c r="AK1096" s="147"/>
      <c r="AL1096" s="148">
        <f t="shared" si="17"/>
        <v>4.1643835616438354</v>
      </c>
    </row>
    <row r="1097" spans="1:38" x14ac:dyDescent="0.25">
      <c r="A1097" s="152">
        <v>743275</v>
      </c>
      <c r="B1097" s="152">
        <v>186308</v>
      </c>
      <c r="C1097" s="152">
        <v>153569</v>
      </c>
      <c r="D1097" s="152">
        <v>50029</v>
      </c>
      <c r="E1097" s="153" t="s">
        <v>18689</v>
      </c>
      <c r="F1097" s="153" t="s">
        <v>18688</v>
      </c>
      <c r="G1097" s="152">
        <v>19</v>
      </c>
      <c r="H1097" s="153" t="s">
        <v>18687</v>
      </c>
      <c r="I1097" s="154" t="s">
        <v>18686</v>
      </c>
      <c r="J1097" s="153" t="s">
        <v>18685</v>
      </c>
      <c r="K1097" s="152">
        <v>2</v>
      </c>
      <c r="L1097" s="153" t="s">
        <v>18684</v>
      </c>
      <c r="M1097" s="153" t="s">
        <v>509</v>
      </c>
      <c r="N1097" s="153" t="s">
        <v>509</v>
      </c>
      <c r="O1097" s="152">
        <v>1.5E-3</v>
      </c>
      <c r="P1097" s="153" t="s">
        <v>18683</v>
      </c>
      <c r="Q1097" s="153" t="s">
        <v>18682</v>
      </c>
      <c r="R1097" s="153" t="s">
        <v>18673</v>
      </c>
      <c r="S1097" s="152">
        <v>0</v>
      </c>
      <c r="T1097" s="153" t="s">
        <v>18681</v>
      </c>
      <c r="U1097" s="153" t="s">
        <v>18680</v>
      </c>
      <c r="V1097" s="152">
        <v>2015</v>
      </c>
      <c r="W1097" s="153" t="s">
        <v>18679</v>
      </c>
      <c r="AA1097" s="153" t="s">
        <v>18678</v>
      </c>
      <c r="AB1097" s="153" t="s">
        <v>18677</v>
      </c>
      <c r="AC1097" s="153" t="s">
        <v>18676</v>
      </c>
      <c r="AD1097" s="153" t="s">
        <v>18675</v>
      </c>
      <c r="AE1097" s="153" t="s">
        <v>18674</v>
      </c>
      <c r="AF1097" s="153" t="s">
        <v>18673</v>
      </c>
      <c r="AG1097" s="152">
        <v>0</v>
      </c>
      <c r="AH1097" s="153" t="s">
        <v>12212</v>
      </c>
      <c r="AI1097" s="152">
        <v>2015</v>
      </c>
      <c r="AJ1097" s="151">
        <v>39722</v>
      </c>
      <c r="AK1097" s="147"/>
      <c r="AL1097" s="148">
        <f t="shared" si="17"/>
        <v>9.419178082191781</v>
      </c>
    </row>
    <row r="1098" spans="1:38" x14ac:dyDescent="0.25">
      <c r="A1098" s="152">
        <v>730718</v>
      </c>
      <c r="B1098" s="152">
        <v>142766</v>
      </c>
      <c r="C1098" s="152">
        <v>118052</v>
      </c>
      <c r="D1098" s="152">
        <v>307229</v>
      </c>
      <c r="E1098" s="153" t="s">
        <v>19233</v>
      </c>
      <c r="F1098" s="153" t="s">
        <v>19232</v>
      </c>
      <c r="G1098" s="152">
        <v>6</v>
      </c>
      <c r="H1098" s="153" t="s">
        <v>18687</v>
      </c>
      <c r="I1098" s="154" t="s">
        <v>18695</v>
      </c>
      <c r="J1098" s="153" t="s">
        <v>19860</v>
      </c>
      <c r="K1098" s="152">
        <v>1</v>
      </c>
      <c r="L1098" s="153" t="s">
        <v>19859</v>
      </c>
      <c r="M1098" s="153" t="s">
        <v>509</v>
      </c>
      <c r="N1098" s="153" t="s">
        <v>509</v>
      </c>
      <c r="O1098" s="152">
        <v>1.5E-3</v>
      </c>
      <c r="P1098" s="153" t="s">
        <v>18745</v>
      </c>
      <c r="Q1098" s="153" t="s">
        <v>18744</v>
      </c>
      <c r="R1098" s="153" t="s">
        <v>18673</v>
      </c>
      <c r="S1098" s="152">
        <v>6.6000000000000003E-2</v>
      </c>
      <c r="T1098" s="153" t="s">
        <v>18681</v>
      </c>
      <c r="U1098" s="153" t="s">
        <v>18680</v>
      </c>
      <c r="V1098" s="152">
        <v>2015</v>
      </c>
      <c r="W1098" s="153" t="s">
        <v>18679</v>
      </c>
      <c r="AA1098" s="153" t="s">
        <v>19188</v>
      </c>
      <c r="AB1098" s="153" t="s">
        <v>19187</v>
      </c>
      <c r="AC1098" s="153" t="s">
        <v>18676</v>
      </c>
      <c r="AD1098" s="153" t="s">
        <v>18675</v>
      </c>
      <c r="AE1098" s="153" t="s">
        <v>18674</v>
      </c>
      <c r="AF1098" s="153" t="s">
        <v>18673</v>
      </c>
      <c r="AG1098" s="152">
        <v>1.4E-3</v>
      </c>
      <c r="AH1098" s="153" t="s">
        <v>12212</v>
      </c>
      <c r="AI1098" s="152">
        <v>2015</v>
      </c>
      <c r="AJ1098" s="151">
        <v>32874</v>
      </c>
      <c r="AK1098" s="147"/>
      <c r="AL1098" s="148">
        <f t="shared" si="17"/>
        <v>28.18082191780822</v>
      </c>
    </row>
    <row r="1099" spans="1:38" x14ac:dyDescent="0.25">
      <c r="A1099" s="152">
        <v>730749</v>
      </c>
      <c r="B1099" s="152">
        <v>190163</v>
      </c>
      <c r="C1099" s="152">
        <v>156631</v>
      </c>
      <c r="D1099" s="152">
        <v>307229</v>
      </c>
      <c r="E1099" s="153" t="s">
        <v>19233</v>
      </c>
      <c r="F1099" s="153" t="s">
        <v>19232</v>
      </c>
      <c r="G1099" s="152">
        <v>100</v>
      </c>
      <c r="H1099" s="153" t="s">
        <v>18687</v>
      </c>
      <c r="I1099" s="154" t="s">
        <v>18695</v>
      </c>
      <c r="J1099" s="153" t="s">
        <v>19579</v>
      </c>
      <c r="K1099" s="152">
        <v>1</v>
      </c>
      <c r="L1099" s="153" t="s">
        <v>18694</v>
      </c>
      <c r="M1099" s="153" t="s">
        <v>509</v>
      </c>
      <c r="N1099" s="153" t="s">
        <v>509</v>
      </c>
      <c r="O1099" s="152">
        <v>1.5E-3</v>
      </c>
      <c r="P1099" s="153" t="s">
        <v>18707</v>
      </c>
      <c r="Q1099" s="153" t="s">
        <v>18706</v>
      </c>
      <c r="R1099" s="153" t="s">
        <v>18673</v>
      </c>
      <c r="S1099" s="152">
        <v>0.13</v>
      </c>
      <c r="T1099" s="153" t="s">
        <v>18681</v>
      </c>
      <c r="U1099" s="153" t="s">
        <v>18680</v>
      </c>
      <c r="V1099" s="152">
        <v>2015</v>
      </c>
      <c r="W1099" s="153" t="s">
        <v>18679</v>
      </c>
      <c r="AA1099" s="153" t="s">
        <v>19188</v>
      </c>
      <c r="AB1099" s="153" t="s">
        <v>19187</v>
      </c>
      <c r="AC1099" s="153" t="s">
        <v>18676</v>
      </c>
      <c r="AD1099" s="153" t="s">
        <v>18675</v>
      </c>
      <c r="AE1099" s="153" t="s">
        <v>18674</v>
      </c>
      <c r="AF1099" s="153" t="s">
        <v>18673</v>
      </c>
      <c r="AG1099" s="152">
        <v>8.9999999999999998E-4</v>
      </c>
      <c r="AH1099" s="153" t="s">
        <v>12212</v>
      </c>
      <c r="AI1099" s="152">
        <v>2015</v>
      </c>
      <c r="AJ1099" s="151">
        <v>40163</v>
      </c>
      <c r="AK1099" s="147"/>
      <c r="AL1099" s="148">
        <f t="shared" si="17"/>
        <v>8.2109589041095887</v>
      </c>
    </row>
    <row r="1100" spans="1:38" x14ac:dyDescent="0.25">
      <c r="A1100" s="152">
        <v>730714</v>
      </c>
      <c r="B1100" s="152">
        <v>143123</v>
      </c>
      <c r="C1100" s="152">
        <v>118131</v>
      </c>
      <c r="D1100" s="152">
        <v>307229</v>
      </c>
      <c r="E1100" s="153" t="s">
        <v>19233</v>
      </c>
      <c r="F1100" s="153" t="s">
        <v>19232</v>
      </c>
      <c r="G1100" s="152">
        <v>63</v>
      </c>
      <c r="H1100" s="153" t="s">
        <v>18687</v>
      </c>
      <c r="I1100" s="154" t="s">
        <v>18695</v>
      </c>
      <c r="J1100" s="153" t="s">
        <v>19231</v>
      </c>
      <c r="K1100" s="152">
        <v>1</v>
      </c>
      <c r="L1100" s="153" t="s">
        <v>18866</v>
      </c>
      <c r="M1100" s="153" t="s">
        <v>509</v>
      </c>
      <c r="N1100" s="153" t="s">
        <v>509</v>
      </c>
      <c r="O1100" s="152">
        <v>1.5E-3</v>
      </c>
      <c r="P1100" s="153" t="s">
        <v>18745</v>
      </c>
      <c r="Q1100" s="153" t="s">
        <v>18744</v>
      </c>
      <c r="R1100" s="153" t="s">
        <v>18673</v>
      </c>
      <c r="S1100" s="152">
        <v>1.7000000000000001E-2</v>
      </c>
      <c r="T1100" s="153" t="s">
        <v>18681</v>
      </c>
      <c r="U1100" s="153" t="s">
        <v>18680</v>
      </c>
      <c r="V1100" s="152">
        <v>2015</v>
      </c>
      <c r="W1100" s="153" t="s">
        <v>18679</v>
      </c>
      <c r="AA1100" s="153" t="s">
        <v>19188</v>
      </c>
      <c r="AB1100" s="153" t="s">
        <v>19187</v>
      </c>
      <c r="AC1100" s="153" t="s">
        <v>18676</v>
      </c>
      <c r="AD1100" s="153" t="s">
        <v>18675</v>
      </c>
      <c r="AE1100" s="153" t="s">
        <v>18674</v>
      </c>
      <c r="AF1100" s="153" t="s">
        <v>18673</v>
      </c>
      <c r="AG1100" s="152">
        <v>4.0000000000000002E-4</v>
      </c>
      <c r="AH1100" s="153" t="s">
        <v>12212</v>
      </c>
      <c r="AI1100" s="152">
        <v>2015</v>
      </c>
      <c r="AJ1100" s="151">
        <v>32874</v>
      </c>
      <c r="AK1100" s="147"/>
      <c r="AL1100" s="148">
        <f t="shared" si="17"/>
        <v>28.18082191780822</v>
      </c>
    </row>
    <row r="1101" spans="1:38" x14ac:dyDescent="0.25">
      <c r="A1101" s="152">
        <v>730710</v>
      </c>
      <c r="B1101" s="152">
        <v>143124</v>
      </c>
      <c r="C1101" s="152">
        <v>118134</v>
      </c>
      <c r="D1101" s="152">
        <v>307229</v>
      </c>
      <c r="E1101" s="153" t="s">
        <v>19233</v>
      </c>
      <c r="F1101" s="153" t="s">
        <v>19232</v>
      </c>
      <c r="G1101" s="152">
        <v>66</v>
      </c>
      <c r="H1101" s="153" t="s">
        <v>18687</v>
      </c>
      <c r="I1101" s="154" t="s">
        <v>20775</v>
      </c>
      <c r="J1101" s="153" t="s">
        <v>20774</v>
      </c>
      <c r="K1101" s="152">
        <v>1</v>
      </c>
      <c r="L1101" s="153" t="s">
        <v>18866</v>
      </c>
      <c r="M1101" s="153" t="s">
        <v>509</v>
      </c>
      <c r="N1101" s="153" t="s">
        <v>509</v>
      </c>
      <c r="O1101" s="152">
        <v>1.5E-3</v>
      </c>
      <c r="P1101" s="153" t="s">
        <v>18745</v>
      </c>
      <c r="Q1101" s="153" t="s">
        <v>18744</v>
      </c>
      <c r="R1101" s="153" t="s">
        <v>18673</v>
      </c>
      <c r="S1101" s="152">
        <v>0.29799999999999999</v>
      </c>
      <c r="T1101" s="153" t="s">
        <v>18681</v>
      </c>
      <c r="U1101" s="153" t="s">
        <v>18680</v>
      </c>
      <c r="V1101" s="152">
        <v>2015</v>
      </c>
      <c r="W1101" s="153" t="s">
        <v>18679</v>
      </c>
      <c r="AA1101" s="153" t="s">
        <v>19188</v>
      </c>
      <c r="AB1101" s="153" t="s">
        <v>19187</v>
      </c>
      <c r="AC1101" s="153" t="s">
        <v>18676</v>
      </c>
      <c r="AD1101" s="153" t="s">
        <v>18675</v>
      </c>
      <c r="AE1101" s="153" t="s">
        <v>18674</v>
      </c>
      <c r="AF1101" s="153" t="s">
        <v>18673</v>
      </c>
      <c r="AG1101" s="152">
        <v>6.3E-3</v>
      </c>
      <c r="AH1101" s="153" t="s">
        <v>12212</v>
      </c>
      <c r="AI1101" s="152">
        <v>2015</v>
      </c>
      <c r="AJ1101" s="151">
        <v>32874</v>
      </c>
      <c r="AK1101" s="147"/>
      <c r="AL1101" s="148">
        <f t="shared" si="17"/>
        <v>28.18082191780822</v>
      </c>
    </row>
    <row r="1102" spans="1:38" x14ac:dyDescent="0.25">
      <c r="A1102" s="152">
        <v>752992</v>
      </c>
      <c r="B1102" s="152">
        <v>154553</v>
      </c>
      <c r="C1102" s="152">
        <v>131661</v>
      </c>
      <c r="D1102" s="152">
        <v>52815</v>
      </c>
      <c r="E1102" s="153" t="s">
        <v>19382</v>
      </c>
      <c r="F1102" s="153" t="s">
        <v>19381</v>
      </c>
      <c r="G1102" s="152">
        <v>6</v>
      </c>
      <c r="H1102" s="153" t="s">
        <v>18687</v>
      </c>
      <c r="I1102" s="154" t="s">
        <v>18695</v>
      </c>
      <c r="J1102" s="153" t="s">
        <v>20599</v>
      </c>
      <c r="K1102" s="152">
        <v>1</v>
      </c>
      <c r="L1102" s="153" t="s">
        <v>19016</v>
      </c>
      <c r="M1102" s="153" t="s">
        <v>509</v>
      </c>
      <c r="N1102" s="153" t="s">
        <v>509</v>
      </c>
      <c r="O1102" s="152">
        <v>1.5E-3</v>
      </c>
      <c r="P1102" s="153" t="s">
        <v>18693</v>
      </c>
      <c r="Q1102" s="153" t="s">
        <v>18692</v>
      </c>
      <c r="R1102" s="153" t="s">
        <v>18673</v>
      </c>
      <c r="S1102" s="152">
        <v>0.223</v>
      </c>
      <c r="T1102" s="153" t="s">
        <v>18681</v>
      </c>
      <c r="U1102" s="153" t="s">
        <v>18680</v>
      </c>
      <c r="V1102" s="152">
        <v>2015</v>
      </c>
      <c r="W1102" s="153" t="s">
        <v>18679</v>
      </c>
      <c r="AA1102" s="153" t="s">
        <v>18691</v>
      </c>
      <c r="AB1102" s="153" t="s">
        <v>18690</v>
      </c>
      <c r="AC1102" s="153" t="s">
        <v>18676</v>
      </c>
      <c r="AD1102" s="153" t="s">
        <v>18675</v>
      </c>
      <c r="AE1102" s="153" t="s">
        <v>18674</v>
      </c>
      <c r="AF1102" s="153" t="s">
        <v>18673</v>
      </c>
      <c r="AG1102" s="152">
        <v>4.7000000000000002E-3</v>
      </c>
      <c r="AH1102" s="153" t="s">
        <v>12212</v>
      </c>
      <c r="AI1102" s="152">
        <v>2015</v>
      </c>
      <c r="AJ1102" s="151">
        <v>36892</v>
      </c>
      <c r="AK1102" s="147"/>
      <c r="AL1102" s="148">
        <f t="shared" si="17"/>
        <v>17.172602739726027</v>
      </c>
    </row>
    <row r="1103" spans="1:38" x14ac:dyDescent="0.25">
      <c r="A1103" s="152">
        <v>752988</v>
      </c>
      <c r="B1103" s="152">
        <v>189210</v>
      </c>
      <c r="C1103" s="152">
        <v>155963</v>
      </c>
      <c r="D1103" s="152">
        <v>52815</v>
      </c>
      <c r="E1103" s="153" t="s">
        <v>19382</v>
      </c>
      <c r="F1103" s="153" t="s">
        <v>19381</v>
      </c>
      <c r="G1103" s="152">
        <v>7</v>
      </c>
      <c r="H1103" s="153" t="s">
        <v>18687</v>
      </c>
      <c r="I1103" s="154" t="s">
        <v>18695</v>
      </c>
      <c r="J1103" s="153" t="s">
        <v>19380</v>
      </c>
      <c r="K1103" s="152">
        <v>1</v>
      </c>
      <c r="L1103" s="153" t="s">
        <v>19016</v>
      </c>
      <c r="M1103" s="153" t="s">
        <v>509</v>
      </c>
      <c r="N1103" s="153" t="s">
        <v>509</v>
      </c>
      <c r="O1103" s="152">
        <v>1.5E-3</v>
      </c>
      <c r="P1103" s="153" t="s">
        <v>18693</v>
      </c>
      <c r="Q1103" s="153" t="s">
        <v>18692</v>
      </c>
      <c r="R1103" s="153" t="s">
        <v>18673</v>
      </c>
      <c r="S1103" s="152">
        <v>0.223</v>
      </c>
      <c r="T1103" s="153" t="s">
        <v>18681</v>
      </c>
      <c r="U1103" s="153" t="s">
        <v>18680</v>
      </c>
      <c r="V1103" s="152">
        <v>2015</v>
      </c>
      <c r="W1103" s="153" t="s">
        <v>18679</v>
      </c>
      <c r="AA1103" s="153" t="s">
        <v>18691</v>
      </c>
      <c r="AB1103" s="153" t="s">
        <v>18690</v>
      </c>
      <c r="AC1103" s="153" t="s">
        <v>18676</v>
      </c>
      <c r="AD1103" s="153" t="s">
        <v>18675</v>
      </c>
      <c r="AE1103" s="153" t="s">
        <v>18674</v>
      </c>
      <c r="AF1103" s="153" t="s">
        <v>18673</v>
      </c>
      <c r="AG1103" s="152">
        <v>5.9999999999999995E-4</v>
      </c>
      <c r="AH1103" s="153" t="s">
        <v>12212</v>
      </c>
      <c r="AI1103" s="152">
        <v>2015</v>
      </c>
      <c r="AJ1103" s="151">
        <v>40179</v>
      </c>
      <c r="AK1103" s="147"/>
      <c r="AL1103" s="148">
        <f t="shared" si="17"/>
        <v>8.1671232876712327</v>
      </c>
    </row>
    <row r="1104" spans="1:38" x14ac:dyDescent="0.25">
      <c r="A1104" s="152">
        <v>752882</v>
      </c>
      <c r="B1104" s="152">
        <v>151240</v>
      </c>
      <c r="C1104" s="152">
        <v>126390</v>
      </c>
      <c r="D1104" s="152">
        <v>52023</v>
      </c>
      <c r="E1104" s="153" t="s">
        <v>19765</v>
      </c>
      <c r="F1104" s="153" t="s">
        <v>19764</v>
      </c>
      <c r="G1104" s="152">
        <v>7</v>
      </c>
      <c r="H1104" s="153" t="s">
        <v>18687</v>
      </c>
      <c r="I1104" s="154" t="s">
        <v>18695</v>
      </c>
      <c r="J1104" s="153" t="s">
        <v>20764</v>
      </c>
      <c r="K1104" s="152">
        <v>1</v>
      </c>
      <c r="L1104" s="153" t="s">
        <v>19171</v>
      </c>
      <c r="M1104" s="153" t="s">
        <v>509</v>
      </c>
      <c r="N1104" s="153" t="s">
        <v>509</v>
      </c>
      <c r="O1104" s="152">
        <v>1.5E-3</v>
      </c>
      <c r="P1104" s="153" t="s">
        <v>18693</v>
      </c>
      <c r="Q1104" s="153" t="s">
        <v>18692</v>
      </c>
      <c r="R1104" s="153" t="s">
        <v>18673</v>
      </c>
      <c r="S1104" s="152">
        <v>0.28899999999999998</v>
      </c>
      <c r="T1104" s="153" t="s">
        <v>18681</v>
      </c>
      <c r="U1104" s="153" t="s">
        <v>18680</v>
      </c>
      <c r="V1104" s="152">
        <v>2015</v>
      </c>
      <c r="W1104" s="153" t="s">
        <v>18679</v>
      </c>
      <c r="AA1104" s="153" t="s">
        <v>18691</v>
      </c>
      <c r="AB1104" s="153" t="s">
        <v>18690</v>
      </c>
      <c r="AC1104" s="153" t="s">
        <v>18676</v>
      </c>
      <c r="AD1104" s="153" t="s">
        <v>18675</v>
      </c>
      <c r="AE1104" s="153" t="s">
        <v>18674</v>
      </c>
      <c r="AF1104" s="153" t="s">
        <v>18673</v>
      </c>
      <c r="AG1104" s="152">
        <v>6.1000000000000004E-3</v>
      </c>
      <c r="AH1104" s="153" t="s">
        <v>12212</v>
      </c>
      <c r="AI1104" s="152">
        <v>2015</v>
      </c>
      <c r="AJ1104" s="151">
        <v>28277</v>
      </c>
      <c r="AK1104" s="147"/>
      <c r="AL1104" s="148">
        <f t="shared" si="17"/>
        <v>40.775342465753425</v>
      </c>
    </row>
    <row r="1105" spans="1:38" x14ac:dyDescent="0.25">
      <c r="A1105" s="152">
        <v>752886</v>
      </c>
      <c r="B1105" s="152">
        <v>151239</v>
      </c>
      <c r="C1105" s="152">
        <v>126389</v>
      </c>
      <c r="D1105" s="152">
        <v>52023</v>
      </c>
      <c r="E1105" s="153" t="s">
        <v>19765</v>
      </c>
      <c r="F1105" s="153" t="s">
        <v>19764</v>
      </c>
      <c r="G1105" s="152">
        <v>6</v>
      </c>
      <c r="H1105" s="153" t="s">
        <v>18687</v>
      </c>
      <c r="I1105" s="154" t="s">
        <v>18695</v>
      </c>
      <c r="J1105" s="153" t="s">
        <v>20763</v>
      </c>
      <c r="K1105" s="152">
        <v>1</v>
      </c>
      <c r="L1105" s="153" t="s">
        <v>19171</v>
      </c>
      <c r="M1105" s="153" t="s">
        <v>509</v>
      </c>
      <c r="N1105" s="153" t="s">
        <v>509</v>
      </c>
      <c r="O1105" s="152">
        <v>1.5E-3</v>
      </c>
      <c r="P1105" s="153" t="s">
        <v>18693</v>
      </c>
      <c r="Q1105" s="153" t="s">
        <v>18692</v>
      </c>
      <c r="R1105" s="153" t="s">
        <v>18673</v>
      </c>
      <c r="S1105" s="152">
        <v>0.28499999999999998</v>
      </c>
      <c r="T1105" s="153" t="s">
        <v>18681</v>
      </c>
      <c r="U1105" s="153" t="s">
        <v>18680</v>
      </c>
      <c r="V1105" s="152">
        <v>2015</v>
      </c>
      <c r="W1105" s="153" t="s">
        <v>18679</v>
      </c>
      <c r="AA1105" s="153" t="s">
        <v>18691</v>
      </c>
      <c r="AB1105" s="153" t="s">
        <v>18690</v>
      </c>
      <c r="AC1105" s="153" t="s">
        <v>18676</v>
      </c>
      <c r="AD1105" s="153" t="s">
        <v>18675</v>
      </c>
      <c r="AE1105" s="153" t="s">
        <v>18674</v>
      </c>
      <c r="AF1105" s="153" t="s">
        <v>18673</v>
      </c>
      <c r="AG1105" s="152">
        <v>6.1000000000000004E-3</v>
      </c>
      <c r="AH1105" s="153" t="s">
        <v>12212</v>
      </c>
      <c r="AI1105" s="152">
        <v>2015</v>
      </c>
      <c r="AJ1105" s="151">
        <v>28277</v>
      </c>
      <c r="AK1105" s="147"/>
      <c r="AL1105" s="148">
        <f t="shared" si="17"/>
        <v>40.775342465753425</v>
      </c>
    </row>
    <row r="1106" spans="1:38" x14ac:dyDescent="0.25">
      <c r="A1106" s="152">
        <v>752923</v>
      </c>
      <c r="B1106" s="152">
        <v>151231</v>
      </c>
      <c r="C1106" s="152">
        <v>126384</v>
      </c>
      <c r="D1106" s="152">
        <v>52023</v>
      </c>
      <c r="E1106" s="153" t="s">
        <v>19765</v>
      </c>
      <c r="F1106" s="153" t="s">
        <v>19764</v>
      </c>
      <c r="G1106" s="152">
        <v>1</v>
      </c>
      <c r="H1106" s="153" t="s">
        <v>18687</v>
      </c>
      <c r="I1106" s="154" t="s">
        <v>18695</v>
      </c>
      <c r="J1106" s="153" t="s">
        <v>20490</v>
      </c>
      <c r="K1106" s="152">
        <v>1</v>
      </c>
      <c r="L1106" s="153" t="s">
        <v>20464</v>
      </c>
      <c r="M1106" s="153" t="s">
        <v>509</v>
      </c>
      <c r="N1106" s="153" t="s">
        <v>509</v>
      </c>
      <c r="O1106" s="152">
        <v>1.5E-3</v>
      </c>
      <c r="P1106" s="153" t="s">
        <v>18693</v>
      </c>
      <c r="Q1106" s="153" t="s">
        <v>18692</v>
      </c>
      <c r="R1106" s="153" t="s">
        <v>18673</v>
      </c>
      <c r="S1106" s="152">
        <v>1.323</v>
      </c>
      <c r="T1106" s="153" t="s">
        <v>18681</v>
      </c>
      <c r="U1106" s="153" t="s">
        <v>18680</v>
      </c>
      <c r="V1106" s="152">
        <v>2015</v>
      </c>
      <c r="W1106" s="153" t="s">
        <v>18679</v>
      </c>
      <c r="AA1106" s="153" t="s">
        <v>18691</v>
      </c>
      <c r="AB1106" s="153" t="s">
        <v>18690</v>
      </c>
      <c r="AC1106" s="153" t="s">
        <v>18676</v>
      </c>
      <c r="AD1106" s="153" t="s">
        <v>18675</v>
      </c>
      <c r="AE1106" s="153" t="s">
        <v>18674</v>
      </c>
      <c r="AF1106" s="153" t="s">
        <v>18673</v>
      </c>
      <c r="AG1106" s="152">
        <v>3.8999999999999998E-3</v>
      </c>
      <c r="AH1106" s="153" t="s">
        <v>12212</v>
      </c>
      <c r="AI1106" s="152">
        <v>2015</v>
      </c>
      <c r="AJ1106" s="151">
        <v>37134</v>
      </c>
      <c r="AK1106" s="147"/>
      <c r="AL1106" s="148">
        <f t="shared" si="17"/>
        <v>16.509589041095889</v>
      </c>
    </row>
    <row r="1107" spans="1:38" x14ac:dyDescent="0.25">
      <c r="A1107" s="152">
        <v>752918</v>
      </c>
      <c r="B1107" s="152">
        <v>184315</v>
      </c>
      <c r="C1107" s="152">
        <v>152019</v>
      </c>
      <c r="D1107" s="152">
        <v>52023</v>
      </c>
      <c r="E1107" s="153" t="s">
        <v>19765</v>
      </c>
      <c r="F1107" s="153" t="s">
        <v>19764</v>
      </c>
      <c r="G1107" s="152">
        <v>19</v>
      </c>
      <c r="H1107" s="153" t="s">
        <v>18687</v>
      </c>
      <c r="I1107" s="154" t="s">
        <v>18695</v>
      </c>
      <c r="J1107" s="153" t="s">
        <v>20465</v>
      </c>
      <c r="K1107" s="152">
        <v>1</v>
      </c>
      <c r="L1107" s="153" t="s">
        <v>20464</v>
      </c>
      <c r="M1107" s="153" t="s">
        <v>509</v>
      </c>
      <c r="N1107" s="153" t="s">
        <v>509</v>
      </c>
      <c r="O1107" s="152">
        <v>1.5E-3</v>
      </c>
      <c r="P1107" s="153" t="s">
        <v>18693</v>
      </c>
      <c r="Q1107" s="153" t="s">
        <v>18692</v>
      </c>
      <c r="R1107" s="153" t="s">
        <v>18673</v>
      </c>
      <c r="S1107" s="152">
        <v>1.2529999999999999</v>
      </c>
      <c r="T1107" s="153" t="s">
        <v>18681</v>
      </c>
      <c r="U1107" s="153" t="s">
        <v>18680</v>
      </c>
      <c r="V1107" s="152">
        <v>2015</v>
      </c>
      <c r="W1107" s="153" t="s">
        <v>18679</v>
      </c>
      <c r="AA1107" s="153" t="s">
        <v>18691</v>
      </c>
      <c r="AB1107" s="153" t="s">
        <v>18690</v>
      </c>
      <c r="AC1107" s="153" t="s">
        <v>18676</v>
      </c>
      <c r="AD1107" s="153" t="s">
        <v>18675</v>
      </c>
      <c r="AE1107" s="153" t="s">
        <v>18674</v>
      </c>
      <c r="AF1107" s="153" t="s">
        <v>18673</v>
      </c>
      <c r="AG1107" s="152">
        <v>3.7000000000000002E-3</v>
      </c>
      <c r="AH1107" s="153" t="s">
        <v>12212</v>
      </c>
      <c r="AI1107" s="152">
        <v>2015</v>
      </c>
      <c r="AJ1107" s="151">
        <v>38869</v>
      </c>
      <c r="AK1107" s="147"/>
      <c r="AL1107" s="148">
        <f t="shared" si="17"/>
        <v>11.756164383561643</v>
      </c>
    </row>
    <row r="1108" spans="1:38" x14ac:dyDescent="0.25">
      <c r="A1108" s="152">
        <v>752906</v>
      </c>
      <c r="B1108" s="152">
        <v>189328</v>
      </c>
      <c r="C1108" s="152">
        <v>156071</v>
      </c>
      <c r="D1108" s="152">
        <v>52023</v>
      </c>
      <c r="E1108" s="153" t="s">
        <v>19765</v>
      </c>
      <c r="F1108" s="153" t="s">
        <v>19764</v>
      </c>
      <c r="G1108" s="152">
        <v>21</v>
      </c>
      <c r="H1108" s="153" t="s">
        <v>18687</v>
      </c>
      <c r="I1108" s="154" t="s">
        <v>18695</v>
      </c>
      <c r="J1108" s="153" t="s">
        <v>19763</v>
      </c>
      <c r="K1108" s="152">
        <v>1</v>
      </c>
      <c r="L1108" s="153" t="s">
        <v>18866</v>
      </c>
      <c r="M1108" s="153" t="s">
        <v>509</v>
      </c>
      <c r="N1108" s="153" t="s">
        <v>509</v>
      </c>
      <c r="O1108" s="152">
        <v>1.5E-3</v>
      </c>
      <c r="P1108" s="153" t="s">
        <v>18693</v>
      </c>
      <c r="Q1108" s="153" t="s">
        <v>18692</v>
      </c>
      <c r="R1108" s="153" t="s">
        <v>18673</v>
      </c>
      <c r="S1108" s="152">
        <v>1.054</v>
      </c>
      <c r="T1108" s="153" t="s">
        <v>18681</v>
      </c>
      <c r="U1108" s="153" t="s">
        <v>18680</v>
      </c>
      <c r="V1108" s="152">
        <v>2015</v>
      </c>
      <c r="W1108" s="153" t="s">
        <v>18679</v>
      </c>
      <c r="AA1108" s="153" t="s">
        <v>18691</v>
      </c>
      <c r="AB1108" s="153" t="s">
        <v>18690</v>
      </c>
      <c r="AC1108" s="153" t="s">
        <v>18676</v>
      </c>
      <c r="AD1108" s="153" t="s">
        <v>18675</v>
      </c>
      <c r="AE1108" s="153" t="s">
        <v>18674</v>
      </c>
      <c r="AF1108" s="153" t="s">
        <v>18673</v>
      </c>
      <c r="AG1108" s="152">
        <v>1.1999999999999999E-3</v>
      </c>
      <c r="AH1108" s="153" t="s">
        <v>12212</v>
      </c>
      <c r="AI1108" s="152">
        <v>2015</v>
      </c>
      <c r="AJ1108" s="151">
        <v>40071</v>
      </c>
      <c r="AK1108" s="147"/>
      <c r="AL1108" s="148">
        <f t="shared" si="17"/>
        <v>8.463013698630137</v>
      </c>
    </row>
    <row r="1109" spans="1:38" x14ac:dyDescent="0.25">
      <c r="A1109" s="152">
        <v>734828</v>
      </c>
      <c r="B1109" s="152">
        <v>196344</v>
      </c>
      <c r="C1109" s="152">
        <v>161368</v>
      </c>
      <c r="D1109" s="152">
        <v>366684</v>
      </c>
      <c r="E1109" s="153" t="s">
        <v>18765</v>
      </c>
      <c r="F1109" s="153" t="s">
        <v>18764</v>
      </c>
      <c r="G1109" s="152">
        <v>8</v>
      </c>
      <c r="H1109" s="153" t="s">
        <v>18687</v>
      </c>
      <c r="I1109" s="154" t="s">
        <v>18695</v>
      </c>
      <c r="J1109" s="153" t="s">
        <v>20757</v>
      </c>
      <c r="K1109" s="152">
        <v>1</v>
      </c>
      <c r="L1109" s="153" t="s">
        <v>509</v>
      </c>
      <c r="M1109" s="153" t="s">
        <v>509</v>
      </c>
      <c r="N1109" s="153" t="s">
        <v>509</v>
      </c>
      <c r="O1109" s="152">
        <v>1.5E-3</v>
      </c>
      <c r="P1109" s="153" t="s">
        <v>18707</v>
      </c>
      <c r="Q1109" s="153" t="s">
        <v>18706</v>
      </c>
      <c r="R1109" s="153" t="s">
        <v>18673</v>
      </c>
      <c r="S1109" s="152">
        <v>0.871</v>
      </c>
      <c r="T1109" s="153" t="s">
        <v>18681</v>
      </c>
      <c r="U1109" s="153" t="s">
        <v>18680</v>
      </c>
      <c r="V1109" s="152">
        <v>2015</v>
      </c>
      <c r="W1109" s="153" t="s">
        <v>18679</v>
      </c>
      <c r="AA1109" s="153" t="s">
        <v>18753</v>
      </c>
      <c r="AB1109" s="153" t="s">
        <v>18752</v>
      </c>
      <c r="AC1109" s="153" t="s">
        <v>18676</v>
      </c>
      <c r="AD1109" s="153" t="s">
        <v>18675</v>
      </c>
      <c r="AE1109" s="153" t="s">
        <v>18674</v>
      </c>
      <c r="AF1109" s="153" t="s">
        <v>18673</v>
      </c>
      <c r="AG1109" s="152">
        <v>6.1000000000000004E-3</v>
      </c>
      <c r="AH1109" s="153" t="s">
        <v>12212</v>
      </c>
      <c r="AI1109" s="152">
        <v>2015</v>
      </c>
      <c r="AJ1109" s="151">
        <v>37860</v>
      </c>
      <c r="AK1109" s="147"/>
      <c r="AL1109" s="148">
        <f t="shared" si="17"/>
        <v>14.520547945205479</v>
      </c>
    </row>
    <row r="1110" spans="1:38" x14ac:dyDescent="0.25">
      <c r="A1110" s="152">
        <v>734836</v>
      </c>
      <c r="B1110" s="152">
        <v>196342</v>
      </c>
      <c r="C1110" s="152">
        <v>161366</v>
      </c>
      <c r="D1110" s="152">
        <v>366684</v>
      </c>
      <c r="E1110" s="153" t="s">
        <v>18765</v>
      </c>
      <c r="F1110" s="153" t="s">
        <v>18764</v>
      </c>
      <c r="G1110" s="152">
        <v>6</v>
      </c>
      <c r="H1110" s="153" t="s">
        <v>18687</v>
      </c>
      <c r="I1110" s="154" t="s">
        <v>18695</v>
      </c>
      <c r="J1110" s="153" t="s">
        <v>20538</v>
      </c>
      <c r="K1110" s="152">
        <v>1</v>
      </c>
      <c r="L1110" s="153" t="s">
        <v>509</v>
      </c>
      <c r="M1110" s="153" t="s">
        <v>509</v>
      </c>
      <c r="N1110" s="153" t="s">
        <v>509</v>
      </c>
      <c r="O1110" s="152">
        <v>1.5E-3</v>
      </c>
      <c r="P1110" s="153" t="s">
        <v>18707</v>
      </c>
      <c r="Q1110" s="153" t="s">
        <v>18706</v>
      </c>
      <c r="R1110" s="153" t="s">
        <v>18673</v>
      </c>
      <c r="S1110" s="152">
        <v>0.59599999999999997</v>
      </c>
      <c r="T1110" s="153" t="s">
        <v>18681</v>
      </c>
      <c r="U1110" s="153" t="s">
        <v>18680</v>
      </c>
      <c r="V1110" s="152">
        <v>2015</v>
      </c>
      <c r="W1110" s="153" t="s">
        <v>18679</v>
      </c>
      <c r="AA1110" s="153" t="s">
        <v>18753</v>
      </c>
      <c r="AB1110" s="153" t="s">
        <v>18752</v>
      </c>
      <c r="AC1110" s="153" t="s">
        <v>18676</v>
      </c>
      <c r="AD1110" s="153" t="s">
        <v>18675</v>
      </c>
      <c r="AE1110" s="153" t="s">
        <v>18674</v>
      </c>
      <c r="AF1110" s="153" t="s">
        <v>18673</v>
      </c>
      <c r="AG1110" s="152">
        <v>4.1999999999999997E-3</v>
      </c>
      <c r="AH1110" s="153" t="s">
        <v>12212</v>
      </c>
      <c r="AI1110" s="152">
        <v>2015</v>
      </c>
      <c r="AJ1110" s="151">
        <v>41275</v>
      </c>
      <c r="AK1110" s="147"/>
      <c r="AL1110" s="148">
        <f t="shared" si="17"/>
        <v>5.1643835616438354</v>
      </c>
    </row>
    <row r="1111" spans="1:38" x14ac:dyDescent="0.25">
      <c r="A1111" s="152">
        <v>734832</v>
      </c>
      <c r="B1111" s="152">
        <v>196343</v>
      </c>
      <c r="C1111" s="152">
        <v>161367</v>
      </c>
      <c r="D1111" s="152">
        <v>366684</v>
      </c>
      <c r="E1111" s="153" t="s">
        <v>18765</v>
      </c>
      <c r="F1111" s="153" t="s">
        <v>18764</v>
      </c>
      <c r="G1111" s="152">
        <v>7</v>
      </c>
      <c r="H1111" s="153" t="s">
        <v>18687</v>
      </c>
      <c r="I1111" s="154" t="s">
        <v>18695</v>
      </c>
      <c r="J1111" s="153" t="s">
        <v>18763</v>
      </c>
      <c r="K1111" s="152">
        <v>1</v>
      </c>
      <c r="L1111" s="153" t="s">
        <v>509</v>
      </c>
      <c r="M1111" s="153" t="s">
        <v>509</v>
      </c>
      <c r="N1111" s="153" t="s">
        <v>509</v>
      </c>
      <c r="O1111" s="152">
        <v>1.5E-3</v>
      </c>
      <c r="P1111" s="153" t="s">
        <v>18707</v>
      </c>
      <c r="Q1111" s="153" t="s">
        <v>18706</v>
      </c>
      <c r="R1111" s="153" t="s">
        <v>18673</v>
      </c>
      <c r="S1111" s="152">
        <v>0</v>
      </c>
      <c r="T1111" s="153" t="s">
        <v>18681</v>
      </c>
      <c r="U1111" s="153" t="s">
        <v>18680</v>
      </c>
      <c r="V1111" s="152">
        <v>2015</v>
      </c>
      <c r="W1111" s="153" t="s">
        <v>18679</v>
      </c>
      <c r="AA1111" s="153" t="s">
        <v>18753</v>
      </c>
      <c r="AB1111" s="153" t="s">
        <v>18752</v>
      </c>
      <c r="AC1111" s="153" t="s">
        <v>18676</v>
      </c>
      <c r="AD1111" s="153" t="s">
        <v>18675</v>
      </c>
      <c r="AE1111" s="153" t="s">
        <v>18674</v>
      </c>
      <c r="AF1111" s="153" t="s">
        <v>18673</v>
      </c>
      <c r="AG1111" s="152">
        <v>0</v>
      </c>
      <c r="AH1111" s="153" t="s">
        <v>12212</v>
      </c>
      <c r="AI1111" s="152">
        <v>2015</v>
      </c>
      <c r="AJ1111" s="151">
        <v>37987</v>
      </c>
      <c r="AK1111" s="147"/>
      <c r="AL1111" s="148">
        <f t="shared" si="17"/>
        <v>14.172602739726027</v>
      </c>
    </row>
    <row r="1112" spans="1:38" x14ac:dyDescent="0.25">
      <c r="A1112" s="152">
        <v>756536</v>
      </c>
      <c r="B1112" s="152">
        <v>194976</v>
      </c>
      <c r="C1112" s="152">
        <v>160230</v>
      </c>
      <c r="D1112" s="152">
        <v>544471</v>
      </c>
      <c r="E1112" s="153" t="s">
        <v>21437</v>
      </c>
      <c r="F1112" s="153" t="s">
        <v>21436</v>
      </c>
      <c r="G1112" s="152">
        <v>1</v>
      </c>
      <c r="H1112" s="153" t="s">
        <v>18687</v>
      </c>
      <c r="I1112" s="154" t="s">
        <v>18695</v>
      </c>
      <c r="J1112" s="153" t="s">
        <v>21435</v>
      </c>
      <c r="K1112" s="152">
        <v>1</v>
      </c>
      <c r="L1112" s="153" t="s">
        <v>509</v>
      </c>
      <c r="M1112" s="153" t="s">
        <v>509</v>
      </c>
      <c r="N1112" s="153" t="s">
        <v>509</v>
      </c>
      <c r="O1112" s="152">
        <v>1.5E-3</v>
      </c>
      <c r="P1112" s="153" t="s">
        <v>18693</v>
      </c>
      <c r="Q1112" s="153" t="s">
        <v>18692</v>
      </c>
      <c r="R1112" s="153" t="s">
        <v>18673</v>
      </c>
      <c r="S1112" s="152">
        <v>1.2609999999999999</v>
      </c>
      <c r="T1112" s="153" t="s">
        <v>18681</v>
      </c>
      <c r="U1112" s="153" t="s">
        <v>18680</v>
      </c>
      <c r="V1112" s="152">
        <v>2015</v>
      </c>
      <c r="W1112" s="153" t="s">
        <v>18679</v>
      </c>
      <c r="AA1112" s="153" t="s">
        <v>19074</v>
      </c>
      <c r="AB1112" s="153" t="s">
        <v>19073</v>
      </c>
      <c r="AC1112" s="153" t="s">
        <v>18676</v>
      </c>
      <c r="AD1112" s="153" t="s">
        <v>18675</v>
      </c>
      <c r="AE1112" s="153" t="s">
        <v>18674</v>
      </c>
      <c r="AF1112" s="153" t="s">
        <v>18673</v>
      </c>
      <c r="AG1112" s="152">
        <v>2.6800000000000001E-2</v>
      </c>
      <c r="AH1112" s="153" t="s">
        <v>12212</v>
      </c>
      <c r="AI1112" s="152">
        <v>2015</v>
      </c>
      <c r="AJ1112" s="151">
        <v>40722</v>
      </c>
      <c r="AK1112" s="147"/>
      <c r="AL1112" s="148">
        <f t="shared" si="17"/>
        <v>6.6794520547945204</v>
      </c>
    </row>
    <row r="1113" spans="1:38" x14ac:dyDescent="0.25">
      <c r="A1113" s="152">
        <v>748149</v>
      </c>
      <c r="B1113" s="152">
        <v>197143</v>
      </c>
      <c r="C1113" s="152">
        <v>162065</v>
      </c>
      <c r="D1113" s="152">
        <v>297337</v>
      </c>
      <c r="E1113" s="153" t="s">
        <v>20672</v>
      </c>
      <c r="F1113" s="153" t="s">
        <v>20671</v>
      </c>
      <c r="G1113" s="152">
        <v>7</v>
      </c>
      <c r="H1113" s="153" t="s">
        <v>18687</v>
      </c>
      <c r="I1113" s="154" t="s">
        <v>18695</v>
      </c>
      <c r="J1113" s="153" t="s">
        <v>21225</v>
      </c>
      <c r="K1113" s="152">
        <v>1</v>
      </c>
      <c r="L1113" s="153" t="s">
        <v>21128</v>
      </c>
      <c r="M1113" s="153" t="s">
        <v>509</v>
      </c>
      <c r="N1113" s="153" t="s">
        <v>509</v>
      </c>
      <c r="O1113" s="152">
        <v>1.5E-3</v>
      </c>
      <c r="P1113" s="153" t="s">
        <v>18693</v>
      </c>
      <c r="Q1113" s="153" t="s">
        <v>18692</v>
      </c>
      <c r="R1113" s="153" t="s">
        <v>18673</v>
      </c>
      <c r="S1113" s="152">
        <v>0.71199999999999997</v>
      </c>
      <c r="T1113" s="153" t="s">
        <v>18681</v>
      </c>
      <c r="U1113" s="153" t="s">
        <v>18680</v>
      </c>
      <c r="V1113" s="152">
        <v>2015</v>
      </c>
      <c r="W1113" s="153" t="s">
        <v>18679</v>
      </c>
      <c r="AA1113" s="153" t="s">
        <v>18691</v>
      </c>
      <c r="AB1113" s="153" t="s">
        <v>18690</v>
      </c>
      <c r="AC1113" s="153" t="s">
        <v>18676</v>
      </c>
      <c r="AD1113" s="153" t="s">
        <v>18675</v>
      </c>
      <c r="AE1113" s="153" t="s">
        <v>18674</v>
      </c>
      <c r="AF1113" s="153" t="s">
        <v>18673</v>
      </c>
      <c r="AG1113" s="152">
        <v>1.5100000000000001E-2</v>
      </c>
      <c r="AH1113" s="153" t="s">
        <v>12212</v>
      </c>
      <c r="AI1113" s="152">
        <v>2015</v>
      </c>
      <c r="AJ1113" s="151">
        <v>27760</v>
      </c>
      <c r="AK1113" s="147"/>
      <c r="AL1113" s="148">
        <f t="shared" si="17"/>
        <v>42.19178082191781</v>
      </c>
    </row>
    <row r="1114" spans="1:38" x14ac:dyDescent="0.25">
      <c r="A1114" s="152">
        <v>748152</v>
      </c>
      <c r="B1114" s="152">
        <v>197144</v>
      </c>
      <c r="C1114" s="152">
        <v>162066</v>
      </c>
      <c r="D1114" s="152">
        <v>297337</v>
      </c>
      <c r="E1114" s="153" t="s">
        <v>20672</v>
      </c>
      <c r="F1114" s="153" t="s">
        <v>20671</v>
      </c>
      <c r="G1114" s="152">
        <v>8</v>
      </c>
      <c r="H1114" s="153" t="s">
        <v>18687</v>
      </c>
      <c r="I1114" s="154" t="s">
        <v>18695</v>
      </c>
      <c r="J1114" s="153" t="s">
        <v>21129</v>
      </c>
      <c r="K1114" s="152">
        <v>1</v>
      </c>
      <c r="L1114" s="153" t="s">
        <v>21128</v>
      </c>
      <c r="M1114" s="153" t="s">
        <v>509</v>
      </c>
      <c r="N1114" s="153" t="s">
        <v>509</v>
      </c>
      <c r="O1114" s="152">
        <v>1.5E-3</v>
      </c>
      <c r="P1114" s="153" t="s">
        <v>18693</v>
      </c>
      <c r="Q1114" s="153" t="s">
        <v>18692</v>
      </c>
      <c r="R1114" s="153" t="s">
        <v>18673</v>
      </c>
      <c r="S1114" s="152">
        <v>0.6</v>
      </c>
      <c r="T1114" s="153" t="s">
        <v>18681</v>
      </c>
      <c r="U1114" s="153" t="s">
        <v>18680</v>
      </c>
      <c r="V1114" s="152">
        <v>2015</v>
      </c>
      <c r="W1114" s="153" t="s">
        <v>18679</v>
      </c>
      <c r="AA1114" s="153" t="s">
        <v>18691</v>
      </c>
      <c r="AB1114" s="153" t="s">
        <v>18690</v>
      </c>
      <c r="AC1114" s="153" t="s">
        <v>18676</v>
      </c>
      <c r="AD1114" s="153" t="s">
        <v>18675</v>
      </c>
      <c r="AE1114" s="153" t="s">
        <v>18674</v>
      </c>
      <c r="AF1114" s="153" t="s">
        <v>18673</v>
      </c>
      <c r="AG1114" s="152">
        <v>1.2800000000000001E-2</v>
      </c>
      <c r="AH1114" s="153" t="s">
        <v>12212</v>
      </c>
      <c r="AI1114" s="152">
        <v>2015</v>
      </c>
      <c r="AJ1114" s="151">
        <v>35827</v>
      </c>
      <c r="AK1114" s="147"/>
      <c r="AL1114" s="148">
        <f t="shared" si="17"/>
        <v>20.090410958904108</v>
      </c>
    </row>
    <row r="1115" spans="1:38" x14ac:dyDescent="0.25">
      <c r="A1115" s="152">
        <v>664859</v>
      </c>
      <c r="B1115" s="152">
        <v>184855</v>
      </c>
      <c r="C1115" s="152">
        <v>152407</v>
      </c>
      <c r="D1115" s="152">
        <v>50497</v>
      </c>
      <c r="E1115" s="153" t="s">
        <v>20061</v>
      </c>
      <c r="F1115" s="153" t="s">
        <v>20060</v>
      </c>
      <c r="G1115" s="152">
        <v>6</v>
      </c>
      <c r="H1115" s="153" t="s">
        <v>18687</v>
      </c>
      <c r="I1115" s="154" t="s">
        <v>18695</v>
      </c>
      <c r="J1115" s="153" t="s">
        <v>20059</v>
      </c>
      <c r="K1115" s="152">
        <v>1</v>
      </c>
      <c r="L1115" s="153" t="s">
        <v>20058</v>
      </c>
      <c r="M1115" s="153" t="s">
        <v>509</v>
      </c>
      <c r="N1115" s="153" t="s">
        <v>509</v>
      </c>
      <c r="O1115" s="152">
        <v>1.5E-3</v>
      </c>
      <c r="P1115" s="153" t="s">
        <v>18722</v>
      </c>
      <c r="Q1115" s="153" t="s">
        <v>18721</v>
      </c>
      <c r="R1115" s="153" t="s">
        <v>18673</v>
      </c>
      <c r="S1115" s="152">
        <v>0.56859999999999999</v>
      </c>
      <c r="T1115" s="153" t="s">
        <v>18681</v>
      </c>
      <c r="U1115" s="153" t="s">
        <v>18680</v>
      </c>
      <c r="V1115" s="152">
        <v>2013</v>
      </c>
      <c r="W1115" s="153" t="s">
        <v>18679</v>
      </c>
      <c r="AA1115" s="153" t="s">
        <v>20057</v>
      </c>
      <c r="AB1115" s="153" t="s">
        <v>20056</v>
      </c>
      <c r="AC1115" s="153" t="s">
        <v>18676</v>
      </c>
      <c r="AD1115" s="153" t="s">
        <v>18675</v>
      </c>
      <c r="AE1115" s="153" t="s">
        <v>18674</v>
      </c>
      <c r="AF1115" s="153" t="s">
        <v>18673</v>
      </c>
      <c r="AG1115" s="152">
        <v>1.8E-3</v>
      </c>
      <c r="AH1115" s="153" t="s">
        <v>12212</v>
      </c>
      <c r="AI1115" s="152">
        <v>2013</v>
      </c>
      <c r="AJ1115" s="151">
        <v>38261</v>
      </c>
      <c r="AK1115" s="147"/>
      <c r="AL1115" s="148">
        <f t="shared" si="17"/>
        <v>13.421917808219177</v>
      </c>
    </row>
    <row r="1116" spans="1:38" x14ac:dyDescent="0.25">
      <c r="A1116" s="152">
        <v>741471</v>
      </c>
      <c r="B1116" s="152">
        <v>193847</v>
      </c>
      <c r="C1116" s="152">
        <v>159263</v>
      </c>
      <c r="D1116" s="152">
        <v>50410</v>
      </c>
      <c r="E1116" s="153" t="s">
        <v>19312</v>
      </c>
      <c r="F1116" s="153" t="s">
        <v>19311</v>
      </c>
      <c r="G1116" s="152">
        <v>6</v>
      </c>
      <c r="H1116" s="153" t="s">
        <v>18687</v>
      </c>
      <c r="I1116" s="154" t="s">
        <v>18695</v>
      </c>
      <c r="J1116" s="153" t="s">
        <v>19310</v>
      </c>
      <c r="K1116" s="152">
        <v>1</v>
      </c>
      <c r="L1116" s="153" t="s">
        <v>18866</v>
      </c>
      <c r="M1116" s="153" t="s">
        <v>509</v>
      </c>
      <c r="N1116" s="153" t="s">
        <v>509</v>
      </c>
      <c r="O1116" s="152">
        <v>1.5E-3</v>
      </c>
      <c r="P1116" s="153" t="s">
        <v>18707</v>
      </c>
      <c r="Q1116" s="153" t="s">
        <v>18706</v>
      </c>
      <c r="R1116" s="153" t="s">
        <v>18673</v>
      </c>
      <c r="S1116" s="152">
        <v>7.17E-2</v>
      </c>
      <c r="T1116" s="153" t="s">
        <v>18681</v>
      </c>
      <c r="U1116" s="153" t="s">
        <v>18680</v>
      </c>
      <c r="V1116" s="152">
        <v>2015</v>
      </c>
      <c r="W1116" s="153" t="s">
        <v>18679</v>
      </c>
      <c r="AA1116" s="153" t="s">
        <v>19309</v>
      </c>
      <c r="AB1116" s="153" t="s">
        <v>19308</v>
      </c>
      <c r="AC1116" s="153" t="s">
        <v>18676</v>
      </c>
      <c r="AD1116" s="153" t="s">
        <v>18675</v>
      </c>
      <c r="AE1116" s="153" t="s">
        <v>18674</v>
      </c>
      <c r="AF1116" s="153" t="s">
        <v>18673</v>
      </c>
      <c r="AG1116" s="152">
        <v>5.0000000000000001E-4</v>
      </c>
      <c r="AH1116" s="153" t="s">
        <v>12212</v>
      </c>
      <c r="AI1116" s="152">
        <v>2015</v>
      </c>
      <c r="AJ1116" s="151">
        <v>29221</v>
      </c>
      <c r="AK1116" s="147"/>
      <c r="AL1116" s="148">
        <f t="shared" si="17"/>
        <v>38.18904109589041</v>
      </c>
    </row>
    <row r="1117" spans="1:38" x14ac:dyDescent="0.25">
      <c r="A1117" s="152">
        <v>748765</v>
      </c>
      <c r="B1117" s="152">
        <v>193612</v>
      </c>
      <c r="C1117" s="152">
        <v>159109</v>
      </c>
      <c r="D1117" s="152">
        <v>182351</v>
      </c>
      <c r="E1117" s="153" t="s">
        <v>20022</v>
      </c>
      <c r="F1117" s="153" t="s">
        <v>20021</v>
      </c>
      <c r="G1117" s="152">
        <v>15</v>
      </c>
      <c r="H1117" s="153" t="s">
        <v>18687</v>
      </c>
      <c r="I1117" s="154" t="s">
        <v>18695</v>
      </c>
      <c r="J1117" s="153" t="s">
        <v>20769</v>
      </c>
      <c r="K1117" s="152">
        <v>1</v>
      </c>
      <c r="L1117" s="153" t="s">
        <v>509</v>
      </c>
      <c r="M1117" s="153" t="s">
        <v>509</v>
      </c>
      <c r="N1117" s="153" t="s">
        <v>509</v>
      </c>
      <c r="O1117" s="152">
        <v>1.5E-3</v>
      </c>
      <c r="P1117" s="153" t="s">
        <v>18707</v>
      </c>
      <c r="Q1117" s="153" t="s">
        <v>18706</v>
      </c>
      <c r="R1117" s="153" t="s">
        <v>18673</v>
      </c>
      <c r="S1117" s="152">
        <v>0.88660000000000005</v>
      </c>
      <c r="T1117" s="153" t="s">
        <v>18681</v>
      </c>
      <c r="U1117" s="153" t="s">
        <v>18680</v>
      </c>
      <c r="V1117" s="152">
        <v>2015</v>
      </c>
      <c r="W1117" s="153" t="s">
        <v>18679</v>
      </c>
      <c r="AA1117" s="153" t="s">
        <v>18848</v>
      </c>
      <c r="AB1117" s="153" t="s">
        <v>18847</v>
      </c>
      <c r="AC1117" s="153" t="s">
        <v>18676</v>
      </c>
      <c r="AD1117" s="153" t="s">
        <v>18675</v>
      </c>
      <c r="AE1117" s="153" t="s">
        <v>18674</v>
      </c>
      <c r="AF1117" s="153" t="s">
        <v>18673</v>
      </c>
      <c r="AG1117" s="152">
        <v>6.1999999999999998E-3</v>
      </c>
      <c r="AH1117" s="153" t="s">
        <v>12212</v>
      </c>
      <c r="AI1117" s="152">
        <v>2015</v>
      </c>
      <c r="AJ1117" s="151">
        <v>41274</v>
      </c>
      <c r="AK1117" s="147"/>
      <c r="AL1117" s="148">
        <f t="shared" si="17"/>
        <v>5.1671232876712327</v>
      </c>
    </row>
    <row r="1118" spans="1:38" x14ac:dyDescent="0.25">
      <c r="A1118" s="152">
        <v>748792</v>
      </c>
      <c r="B1118" s="152">
        <v>197163</v>
      </c>
      <c r="C1118" s="152">
        <v>162084</v>
      </c>
      <c r="D1118" s="152">
        <v>182351</v>
      </c>
      <c r="E1118" s="153" t="s">
        <v>20022</v>
      </c>
      <c r="F1118" s="153" t="s">
        <v>20021</v>
      </c>
      <c r="G1118" s="152">
        <v>17</v>
      </c>
      <c r="H1118" s="153" t="s">
        <v>18687</v>
      </c>
      <c r="I1118" s="154" t="s">
        <v>18695</v>
      </c>
      <c r="J1118" s="153" t="s">
        <v>20296</v>
      </c>
      <c r="K1118" s="152">
        <v>1</v>
      </c>
      <c r="L1118" s="153" t="s">
        <v>509</v>
      </c>
      <c r="M1118" s="153" t="s">
        <v>509</v>
      </c>
      <c r="N1118" s="153" t="s">
        <v>509</v>
      </c>
      <c r="O1118" s="152">
        <v>1.5E-3</v>
      </c>
      <c r="P1118" s="153" t="s">
        <v>18707</v>
      </c>
      <c r="Q1118" s="153" t="s">
        <v>18706</v>
      </c>
      <c r="R1118" s="153" t="s">
        <v>18673</v>
      </c>
      <c r="S1118" s="152">
        <v>0.37330000000000002</v>
      </c>
      <c r="T1118" s="153" t="s">
        <v>18681</v>
      </c>
      <c r="U1118" s="153" t="s">
        <v>18680</v>
      </c>
      <c r="V1118" s="152">
        <v>2015</v>
      </c>
      <c r="W1118" s="153" t="s">
        <v>18679</v>
      </c>
      <c r="AA1118" s="153" t="s">
        <v>18848</v>
      </c>
      <c r="AB1118" s="153" t="s">
        <v>18847</v>
      </c>
      <c r="AC1118" s="153" t="s">
        <v>18676</v>
      </c>
      <c r="AD1118" s="153" t="s">
        <v>18675</v>
      </c>
      <c r="AE1118" s="153" t="s">
        <v>18674</v>
      </c>
      <c r="AF1118" s="153" t="s">
        <v>18673</v>
      </c>
      <c r="AG1118" s="152">
        <v>2.5999999999999999E-3</v>
      </c>
      <c r="AH1118" s="153" t="s">
        <v>12212</v>
      </c>
      <c r="AI1118" s="152">
        <v>2015</v>
      </c>
      <c r="AJ1118" s="151">
        <v>42245</v>
      </c>
      <c r="AK1118" s="147"/>
      <c r="AL1118" s="148">
        <f t="shared" si="17"/>
        <v>2.506849315068493</v>
      </c>
    </row>
    <row r="1119" spans="1:38" x14ac:dyDescent="0.25">
      <c r="A1119" s="152">
        <v>748788</v>
      </c>
      <c r="B1119" s="152">
        <v>197162</v>
      </c>
      <c r="C1119" s="152">
        <v>162083</v>
      </c>
      <c r="D1119" s="152">
        <v>182351</v>
      </c>
      <c r="E1119" s="153" t="s">
        <v>20022</v>
      </c>
      <c r="F1119" s="153" t="s">
        <v>20021</v>
      </c>
      <c r="G1119" s="152">
        <v>16</v>
      </c>
      <c r="H1119" s="153" t="s">
        <v>18687</v>
      </c>
      <c r="I1119" s="154" t="s">
        <v>18695</v>
      </c>
      <c r="J1119" s="153" t="s">
        <v>20020</v>
      </c>
      <c r="K1119" s="152">
        <v>1</v>
      </c>
      <c r="L1119" s="153" t="s">
        <v>509</v>
      </c>
      <c r="M1119" s="153" t="s">
        <v>509</v>
      </c>
      <c r="N1119" s="153" t="s">
        <v>509</v>
      </c>
      <c r="O1119" s="152">
        <v>1.5E-3</v>
      </c>
      <c r="P1119" s="153" t="s">
        <v>18707</v>
      </c>
      <c r="Q1119" s="153" t="s">
        <v>18706</v>
      </c>
      <c r="R1119" s="153" t="s">
        <v>18673</v>
      </c>
      <c r="S1119" s="152">
        <v>0.24</v>
      </c>
      <c r="T1119" s="153" t="s">
        <v>18681</v>
      </c>
      <c r="U1119" s="153" t="s">
        <v>18680</v>
      </c>
      <c r="V1119" s="152">
        <v>2015</v>
      </c>
      <c r="W1119" s="153" t="s">
        <v>18679</v>
      </c>
      <c r="AA1119" s="153" t="s">
        <v>18848</v>
      </c>
      <c r="AB1119" s="153" t="s">
        <v>18847</v>
      </c>
      <c r="AC1119" s="153" t="s">
        <v>18676</v>
      </c>
      <c r="AD1119" s="153" t="s">
        <v>18675</v>
      </c>
      <c r="AE1119" s="153" t="s">
        <v>18674</v>
      </c>
      <c r="AF1119" s="153" t="s">
        <v>18673</v>
      </c>
      <c r="AG1119" s="152">
        <v>1.6999999999999999E-3</v>
      </c>
      <c r="AH1119" s="153" t="s">
        <v>12212</v>
      </c>
      <c r="AI1119" s="152">
        <v>2015</v>
      </c>
      <c r="AJ1119" s="151">
        <v>28277</v>
      </c>
      <c r="AK1119" s="147"/>
      <c r="AL1119" s="148">
        <f t="shared" si="17"/>
        <v>40.775342465753425</v>
      </c>
    </row>
    <row r="1120" spans="1:38" x14ac:dyDescent="0.25">
      <c r="A1120" s="152">
        <v>719445</v>
      </c>
      <c r="B1120" s="152">
        <v>183993</v>
      </c>
      <c r="C1120" s="152">
        <v>151747</v>
      </c>
      <c r="D1120" s="152">
        <v>372325</v>
      </c>
      <c r="E1120" s="153" t="s">
        <v>18795</v>
      </c>
      <c r="F1120" s="153" t="s">
        <v>18794</v>
      </c>
      <c r="G1120" s="152">
        <v>5</v>
      </c>
      <c r="H1120" s="153" t="s">
        <v>18687</v>
      </c>
      <c r="I1120" s="154" t="s">
        <v>21602</v>
      </c>
      <c r="J1120" s="153" t="s">
        <v>21601</v>
      </c>
      <c r="K1120" s="152">
        <v>1</v>
      </c>
      <c r="L1120" s="153" t="s">
        <v>509</v>
      </c>
      <c r="M1120" s="153" t="s">
        <v>509</v>
      </c>
      <c r="N1120" s="153" t="s">
        <v>509</v>
      </c>
      <c r="O1120" s="152">
        <v>1.5E-3</v>
      </c>
      <c r="P1120" s="153" t="s">
        <v>18745</v>
      </c>
      <c r="Q1120" s="153" t="s">
        <v>18744</v>
      </c>
      <c r="R1120" s="153" t="s">
        <v>18673</v>
      </c>
      <c r="S1120" s="152">
        <v>4.2</v>
      </c>
      <c r="T1120" s="153" t="s">
        <v>18681</v>
      </c>
      <c r="U1120" s="153" t="s">
        <v>18680</v>
      </c>
      <c r="V1120" s="152">
        <v>2014</v>
      </c>
      <c r="W1120" s="153" t="s">
        <v>18679</v>
      </c>
      <c r="AA1120" s="153" t="s">
        <v>18792</v>
      </c>
      <c r="AB1120" s="153" t="s">
        <v>18791</v>
      </c>
      <c r="AC1120" s="153" t="s">
        <v>18676</v>
      </c>
      <c r="AD1120" s="153" t="s">
        <v>18675</v>
      </c>
      <c r="AE1120" s="153" t="s">
        <v>18674</v>
      </c>
      <c r="AF1120" s="153" t="s">
        <v>18673</v>
      </c>
      <c r="AG1120" s="152">
        <v>8.9300000000000004E-2</v>
      </c>
      <c r="AH1120" s="153" t="s">
        <v>12212</v>
      </c>
      <c r="AI1120" s="152">
        <v>2014</v>
      </c>
      <c r="AJ1120" s="151">
        <v>37834</v>
      </c>
      <c r="AK1120" s="147"/>
      <c r="AL1120" s="148">
        <f t="shared" si="17"/>
        <v>14.591780821917808</v>
      </c>
    </row>
    <row r="1121" spans="1:38" x14ac:dyDescent="0.25">
      <c r="A1121" s="152">
        <v>719453</v>
      </c>
      <c r="B1121" s="152">
        <v>196163</v>
      </c>
      <c r="C1121" s="152">
        <v>161239</v>
      </c>
      <c r="D1121" s="152">
        <v>372325</v>
      </c>
      <c r="E1121" s="153" t="s">
        <v>18795</v>
      </c>
      <c r="F1121" s="153" t="s">
        <v>18794</v>
      </c>
      <c r="G1121" s="152">
        <v>6</v>
      </c>
      <c r="H1121" s="153" t="s">
        <v>18687</v>
      </c>
      <c r="I1121" s="154" t="s">
        <v>18695</v>
      </c>
      <c r="J1121" s="153" t="s">
        <v>18793</v>
      </c>
      <c r="K1121" s="152">
        <v>1</v>
      </c>
      <c r="L1121" s="153" t="s">
        <v>509</v>
      </c>
      <c r="M1121" s="153" t="s">
        <v>509</v>
      </c>
      <c r="N1121" s="153" t="s">
        <v>509</v>
      </c>
      <c r="O1121" s="152">
        <v>1.5E-3</v>
      </c>
      <c r="P1121" s="153" t="s">
        <v>18745</v>
      </c>
      <c r="Q1121" s="153" t="s">
        <v>18744</v>
      </c>
      <c r="R1121" s="153" t="s">
        <v>18673</v>
      </c>
      <c r="S1121" s="152">
        <v>0</v>
      </c>
      <c r="T1121" s="153" t="s">
        <v>18681</v>
      </c>
      <c r="U1121" s="153" t="s">
        <v>18680</v>
      </c>
      <c r="V1121" s="152">
        <v>2014</v>
      </c>
      <c r="W1121" s="153" t="s">
        <v>18679</v>
      </c>
      <c r="AA1121" s="153" t="s">
        <v>18792</v>
      </c>
      <c r="AB1121" s="153" t="s">
        <v>18791</v>
      </c>
      <c r="AC1121" s="153" t="s">
        <v>18676</v>
      </c>
      <c r="AD1121" s="153" t="s">
        <v>18675</v>
      </c>
      <c r="AE1121" s="153" t="s">
        <v>18674</v>
      </c>
      <c r="AF1121" s="153" t="s">
        <v>18673</v>
      </c>
      <c r="AG1121" s="152">
        <v>0</v>
      </c>
      <c r="AH1121" s="153" t="s">
        <v>12212</v>
      </c>
      <c r="AI1121" s="152">
        <v>2014</v>
      </c>
      <c r="AJ1121" s="151">
        <v>41913</v>
      </c>
      <c r="AK1121" s="147"/>
      <c r="AL1121" s="148">
        <f t="shared" si="17"/>
        <v>3.4164383561643836</v>
      </c>
    </row>
    <row r="1122" spans="1:38" x14ac:dyDescent="0.25">
      <c r="A1122" s="152">
        <v>619047</v>
      </c>
      <c r="B1122" s="152">
        <v>191378</v>
      </c>
      <c r="C1122" s="152">
        <v>157564</v>
      </c>
      <c r="D1122" s="152">
        <v>515719</v>
      </c>
      <c r="E1122" s="153" t="s">
        <v>21554</v>
      </c>
      <c r="F1122" s="153" t="s">
        <v>21553</v>
      </c>
      <c r="G1122" s="152">
        <v>1</v>
      </c>
      <c r="H1122" s="153" t="s">
        <v>18687</v>
      </c>
      <c r="I1122" s="154" t="s">
        <v>18695</v>
      </c>
      <c r="J1122" s="153" t="s">
        <v>21552</v>
      </c>
      <c r="K1122" s="152">
        <v>1</v>
      </c>
      <c r="L1122" s="153" t="s">
        <v>18766</v>
      </c>
      <c r="M1122" s="153" t="s">
        <v>509</v>
      </c>
      <c r="N1122" s="153" t="s">
        <v>509</v>
      </c>
      <c r="O1122" s="152">
        <v>1.5E-3</v>
      </c>
      <c r="P1122" s="153" t="s">
        <v>18745</v>
      </c>
      <c r="Q1122" s="153" t="s">
        <v>18744</v>
      </c>
      <c r="R1122" s="153" t="s">
        <v>18673</v>
      </c>
      <c r="S1122" s="152">
        <v>2.44</v>
      </c>
      <c r="T1122" s="153" t="s">
        <v>18681</v>
      </c>
      <c r="U1122" s="153" t="s">
        <v>18680</v>
      </c>
      <c r="V1122" s="152">
        <v>2011</v>
      </c>
      <c r="W1122" s="153" t="s">
        <v>18679</v>
      </c>
      <c r="AA1122" s="153" t="s">
        <v>18792</v>
      </c>
      <c r="AB1122" s="153" t="s">
        <v>18791</v>
      </c>
      <c r="AC1122" s="153" t="s">
        <v>18676</v>
      </c>
      <c r="AD1122" s="153" t="s">
        <v>18675</v>
      </c>
      <c r="AE1122" s="153" t="s">
        <v>18674</v>
      </c>
      <c r="AF1122" s="153" t="s">
        <v>18673</v>
      </c>
      <c r="AG1122" s="152">
        <v>5.1900000000000002E-2</v>
      </c>
      <c r="AH1122" s="153" t="s">
        <v>12212</v>
      </c>
      <c r="AI1122" s="152">
        <v>2011</v>
      </c>
      <c r="AJ1122" s="151">
        <v>39783</v>
      </c>
      <c r="AK1122" s="147"/>
      <c r="AL1122" s="148">
        <f t="shared" si="17"/>
        <v>9.2520547945205482</v>
      </c>
    </row>
    <row r="1123" spans="1:38" x14ac:dyDescent="0.25">
      <c r="A1123" s="152">
        <v>733621</v>
      </c>
      <c r="B1123" s="152">
        <v>193783</v>
      </c>
      <c r="C1123" s="152">
        <v>159219</v>
      </c>
      <c r="D1123" s="152">
        <v>54287</v>
      </c>
      <c r="E1123" s="153" t="s">
        <v>20402</v>
      </c>
      <c r="F1123" s="153" t="s">
        <v>20401</v>
      </c>
      <c r="G1123" s="152">
        <v>17</v>
      </c>
      <c r="H1123" s="153" t="s">
        <v>18687</v>
      </c>
      <c r="I1123" s="154" t="s">
        <v>18695</v>
      </c>
      <c r="J1123" s="153" t="s">
        <v>21059</v>
      </c>
      <c r="K1123" s="152">
        <v>1</v>
      </c>
      <c r="L1123" s="153" t="s">
        <v>21058</v>
      </c>
      <c r="M1123" s="153" t="s">
        <v>509</v>
      </c>
      <c r="N1123" s="153" t="s">
        <v>509</v>
      </c>
      <c r="O1123" s="152">
        <v>1.5E-3</v>
      </c>
      <c r="P1123" s="153" t="s">
        <v>18693</v>
      </c>
      <c r="Q1123" s="153" t="s">
        <v>18692</v>
      </c>
      <c r="R1123" s="153" t="s">
        <v>18673</v>
      </c>
      <c r="S1123" s="152">
        <v>0.505</v>
      </c>
      <c r="T1123" s="153" t="s">
        <v>18681</v>
      </c>
      <c r="U1123" s="153" t="s">
        <v>18680</v>
      </c>
      <c r="V1123" s="152">
        <v>2015</v>
      </c>
      <c r="W1123" s="153" t="s">
        <v>18679</v>
      </c>
      <c r="AA1123" s="153" t="s">
        <v>18691</v>
      </c>
      <c r="AB1123" s="153" t="s">
        <v>18690</v>
      </c>
      <c r="AC1123" s="153" t="s">
        <v>18676</v>
      </c>
      <c r="AD1123" s="153" t="s">
        <v>18675</v>
      </c>
      <c r="AE1123" s="153" t="s">
        <v>18674</v>
      </c>
      <c r="AF1123" s="153" t="s">
        <v>18673</v>
      </c>
      <c r="AG1123" s="152">
        <v>1.0699999999999999E-2</v>
      </c>
      <c r="AH1123" s="153" t="s">
        <v>12212</v>
      </c>
      <c r="AI1123" s="152">
        <v>2015</v>
      </c>
      <c r="AJ1123" s="151">
        <v>41143</v>
      </c>
      <c r="AK1123" s="147"/>
      <c r="AL1123" s="148">
        <f t="shared" si="17"/>
        <v>5.5260273972602736</v>
      </c>
    </row>
    <row r="1124" spans="1:38" x14ac:dyDescent="0.25">
      <c r="A1124" s="152">
        <v>733597</v>
      </c>
      <c r="B1124" s="152">
        <v>165450</v>
      </c>
      <c r="C1124" s="152">
        <v>139476</v>
      </c>
      <c r="D1124" s="152">
        <v>54287</v>
      </c>
      <c r="E1124" s="153" t="s">
        <v>20402</v>
      </c>
      <c r="F1124" s="153" t="s">
        <v>20401</v>
      </c>
      <c r="G1124" s="152">
        <v>7</v>
      </c>
      <c r="H1124" s="153" t="s">
        <v>18687</v>
      </c>
      <c r="I1124" s="154" t="s">
        <v>18695</v>
      </c>
      <c r="J1124" s="153" t="s">
        <v>20404</v>
      </c>
      <c r="K1124" s="152">
        <v>1</v>
      </c>
      <c r="L1124" s="153" t="s">
        <v>20403</v>
      </c>
      <c r="M1124" s="153" t="s">
        <v>509</v>
      </c>
      <c r="N1124" s="153" t="s">
        <v>509</v>
      </c>
      <c r="O1124" s="152">
        <v>1.5E-3</v>
      </c>
      <c r="P1124" s="153" t="s">
        <v>18693</v>
      </c>
      <c r="Q1124" s="153" t="s">
        <v>18692</v>
      </c>
      <c r="R1124" s="153" t="s">
        <v>18673</v>
      </c>
      <c r="S1124" s="152">
        <v>0.151</v>
      </c>
      <c r="T1124" s="153" t="s">
        <v>18681</v>
      </c>
      <c r="U1124" s="153" t="s">
        <v>18680</v>
      </c>
      <c r="V1124" s="152">
        <v>2015</v>
      </c>
      <c r="W1124" s="153" t="s">
        <v>18679</v>
      </c>
      <c r="AA1124" s="153" t="s">
        <v>18691</v>
      </c>
      <c r="AB1124" s="153" t="s">
        <v>18690</v>
      </c>
      <c r="AC1124" s="153" t="s">
        <v>18676</v>
      </c>
      <c r="AD1124" s="153" t="s">
        <v>18675</v>
      </c>
      <c r="AE1124" s="153" t="s">
        <v>18674</v>
      </c>
      <c r="AF1124" s="153" t="s">
        <v>18673</v>
      </c>
      <c r="AG1124" s="152">
        <v>3.2000000000000002E-3</v>
      </c>
      <c r="AH1124" s="153" t="s">
        <v>12212</v>
      </c>
      <c r="AI1124" s="152">
        <v>2015</v>
      </c>
      <c r="AJ1124" s="151">
        <v>29587</v>
      </c>
      <c r="AK1124" s="147"/>
      <c r="AL1124" s="148">
        <f t="shared" si="17"/>
        <v>37.186301369863017</v>
      </c>
    </row>
    <row r="1125" spans="1:38" x14ac:dyDescent="0.25">
      <c r="A1125" s="152">
        <v>733602</v>
      </c>
      <c r="B1125" s="152">
        <v>165449</v>
      </c>
      <c r="C1125" s="152">
        <v>139475</v>
      </c>
      <c r="D1125" s="152">
        <v>54287</v>
      </c>
      <c r="E1125" s="153" t="s">
        <v>20402</v>
      </c>
      <c r="F1125" s="153" t="s">
        <v>20401</v>
      </c>
      <c r="G1125" s="152">
        <v>6</v>
      </c>
      <c r="H1125" s="153" t="s">
        <v>18687</v>
      </c>
      <c r="I1125" s="154" t="s">
        <v>18695</v>
      </c>
      <c r="J1125" s="153" t="s">
        <v>20400</v>
      </c>
      <c r="K1125" s="152">
        <v>1</v>
      </c>
      <c r="L1125" s="153" t="s">
        <v>20400</v>
      </c>
      <c r="M1125" s="153" t="s">
        <v>509</v>
      </c>
      <c r="N1125" s="153" t="s">
        <v>509</v>
      </c>
      <c r="O1125" s="152">
        <v>1.5E-3</v>
      </c>
      <c r="P1125" s="153" t="s">
        <v>18693</v>
      </c>
      <c r="Q1125" s="153" t="s">
        <v>18692</v>
      </c>
      <c r="R1125" s="153" t="s">
        <v>18673</v>
      </c>
      <c r="S1125" s="152">
        <v>0.151</v>
      </c>
      <c r="T1125" s="153" t="s">
        <v>18681</v>
      </c>
      <c r="U1125" s="153" t="s">
        <v>18680</v>
      </c>
      <c r="V1125" s="152">
        <v>2015</v>
      </c>
      <c r="W1125" s="153" t="s">
        <v>18679</v>
      </c>
      <c r="AA1125" s="153" t="s">
        <v>18691</v>
      </c>
      <c r="AB1125" s="153" t="s">
        <v>18690</v>
      </c>
      <c r="AC1125" s="153" t="s">
        <v>18676</v>
      </c>
      <c r="AD1125" s="153" t="s">
        <v>18675</v>
      </c>
      <c r="AE1125" s="153" t="s">
        <v>18674</v>
      </c>
      <c r="AF1125" s="153" t="s">
        <v>18673</v>
      </c>
      <c r="AG1125" s="152">
        <v>3.2000000000000002E-3</v>
      </c>
      <c r="AH1125" s="153" t="s">
        <v>12212</v>
      </c>
      <c r="AI1125" s="152">
        <v>2015</v>
      </c>
      <c r="AJ1125" s="151">
        <v>31413</v>
      </c>
      <c r="AK1125" s="147"/>
      <c r="AL1125" s="148">
        <f t="shared" si="17"/>
        <v>32.183561643835617</v>
      </c>
    </row>
    <row r="1126" spans="1:38" x14ac:dyDescent="0.25">
      <c r="A1126" s="152">
        <v>749680</v>
      </c>
      <c r="B1126" s="152">
        <v>192400</v>
      </c>
      <c r="C1126" s="152">
        <v>158231</v>
      </c>
      <c r="D1126" s="152">
        <v>51855</v>
      </c>
      <c r="E1126" s="153" t="s">
        <v>20162</v>
      </c>
      <c r="F1126" s="153" t="s">
        <v>20161</v>
      </c>
      <c r="G1126" s="152">
        <v>33</v>
      </c>
      <c r="H1126" s="153" t="s">
        <v>18687</v>
      </c>
      <c r="I1126" s="154" t="s">
        <v>18695</v>
      </c>
      <c r="J1126" s="153" t="s">
        <v>20685</v>
      </c>
      <c r="K1126" s="152">
        <v>1</v>
      </c>
      <c r="L1126" s="153" t="s">
        <v>18694</v>
      </c>
      <c r="M1126" s="153" t="s">
        <v>509</v>
      </c>
      <c r="N1126" s="153" t="s">
        <v>509</v>
      </c>
      <c r="O1126" s="152">
        <v>1.5E-3</v>
      </c>
      <c r="P1126" s="153" t="s">
        <v>18693</v>
      </c>
      <c r="Q1126" s="153" t="s">
        <v>18692</v>
      </c>
      <c r="R1126" s="153" t="s">
        <v>18673</v>
      </c>
      <c r="S1126" s="152">
        <v>0.24399999999999999</v>
      </c>
      <c r="T1126" s="153" t="s">
        <v>18681</v>
      </c>
      <c r="U1126" s="153" t="s">
        <v>18680</v>
      </c>
      <c r="V1126" s="152">
        <v>2015</v>
      </c>
      <c r="W1126" s="153" t="s">
        <v>18679</v>
      </c>
      <c r="AA1126" s="153" t="s">
        <v>18691</v>
      </c>
      <c r="AB1126" s="153" t="s">
        <v>18690</v>
      </c>
      <c r="AC1126" s="153" t="s">
        <v>18676</v>
      </c>
      <c r="AD1126" s="153" t="s">
        <v>18675</v>
      </c>
      <c r="AE1126" s="153" t="s">
        <v>18674</v>
      </c>
      <c r="AF1126" s="153" t="s">
        <v>18673</v>
      </c>
      <c r="AG1126" s="152">
        <v>5.1999999999999998E-3</v>
      </c>
      <c r="AH1126" s="153" t="s">
        <v>12212</v>
      </c>
      <c r="AI1126" s="152">
        <v>2015</v>
      </c>
      <c r="AJ1126" s="151">
        <v>39687</v>
      </c>
      <c r="AK1126" s="147"/>
      <c r="AL1126" s="148">
        <f t="shared" si="17"/>
        <v>9.5150684931506841</v>
      </c>
    </row>
    <row r="1127" spans="1:38" x14ac:dyDescent="0.25">
      <c r="A1127" s="152">
        <v>749716</v>
      </c>
      <c r="B1127" s="152">
        <v>150877</v>
      </c>
      <c r="C1127" s="152">
        <v>125070</v>
      </c>
      <c r="D1127" s="152">
        <v>51855</v>
      </c>
      <c r="E1127" s="153" t="s">
        <v>20162</v>
      </c>
      <c r="F1127" s="153" t="s">
        <v>20161</v>
      </c>
      <c r="G1127" s="152">
        <v>12</v>
      </c>
      <c r="H1127" s="153" t="s">
        <v>18687</v>
      </c>
      <c r="I1127" s="154" t="s">
        <v>18695</v>
      </c>
      <c r="J1127" s="153" t="s">
        <v>20684</v>
      </c>
      <c r="K1127" s="152">
        <v>1</v>
      </c>
      <c r="L1127" s="153" t="s">
        <v>20683</v>
      </c>
      <c r="M1127" s="153" t="s">
        <v>509</v>
      </c>
      <c r="N1127" s="153" t="s">
        <v>509</v>
      </c>
      <c r="O1127" s="152">
        <v>1.5E-3</v>
      </c>
      <c r="P1127" s="153" t="s">
        <v>18693</v>
      </c>
      <c r="Q1127" s="153" t="s">
        <v>18692</v>
      </c>
      <c r="R1127" s="153" t="s">
        <v>18673</v>
      </c>
      <c r="S1127" s="152">
        <v>0.24399999999999999</v>
      </c>
      <c r="T1127" s="153" t="s">
        <v>18681</v>
      </c>
      <c r="U1127" s="153" t="s">
        <v>18680</v>
      </c>
      <c r="V1127" s="152">
        <v>2015</v>
      </c>
      <c r="W1127" s="153" t="s">
        <v>18679</v>
      </c>
      <c r="AA1127" s="153" t="s">
        <v>18691</v>
      </c>
      <c r="AB1127" s="153" t="s">
        <v>18690</v>
      </c>
      <c r="AC1127" s="153" t="s">
        <v>18676</v>
      </c>
      <c r="AD1127" s="153" t="s">
        <v>18675</v>
      </c>
      <c r="AE1127" s="153" t="s">
        <v>18674</v>
      </c>
      <c r="AF1127" s="153" t="s">
        <v>18673</v>
      </c>
      <c r="AG1127" s="152">
        <v>5.1999999999999998E-3</v>
      </c>
      <c r="AH1127" s="153" t="s">
        <v>12212</v>
      </c>
      <c r="AI1127" s="152">
        <v>2015</v>
      </c>
      <c r="AJ1127" s="151">
        <v>30317</v>
      </c>
      <c r="AK1127" s="147"/>
      <c r="AL1127" s="148">
        <f t="shared" si="17"/>
        <v>35.186301369863017</v>
      </c>
    </row>
    <row r="1128" spans="1:38" x14ac:dyDescent="0.25">
      <c r="A1128" s="152">
        <v>749720</v>
      </c>
      <c r="B1128" s="152">
        <v>150876</v>
      </c>
      <c r="C1128" s="152">
        <v>125069</v>
      </c>
      <c r="D1128" s="152">
        <v>51855</v>
      </c>
      <c r="E1128" s="153" t="s">
        <v>20162</v>
      </c>
      <c r="F1128" s="153" t="s">
        <v>20161</v>
      </c>
      <c r="G1128" s="152">
        <v>11</v>
      </c>
      <c r="H1128" s="153" t="s">
        <v>18687</v>
      </c>
      <c r="I1128" s="154" t="s">
        <v>18695</v>
      </c>
      <c r="J1128" s="153" t="s">
        <v>20682</v>
      </c>
      <c r="K1128" s="152">
        <v>1</v>
      </c>
      <c r="L1128" s="153" t="s">
        <v>20681</v>
      </c>
      <c r="M1128" s="153" t="s">
        <v>509</v>
      </c>
      <c r="N1128" s="153" t="s">
        <v>509</v>
      </c>
      <c r="O1128" s="152">
        <v>1.5E-3</v>
      </c>
      <c r="P1128" s="153" t="s">
        <v>18693</v>
      </c>
      <c r="Q1128" s="153" t="s">
        <v>18692</v>
      </c>
      <c r="R1128" s="153" t="s">
        <v>18673</v>
      </c>
      <c r="S1128" s="152">
        <v>0.24399999999999999</v>
      </c>
      <c r="T1128" s="153" t="s">
        <v>18681</v>
      </c>
      <c r="U1128" s="153" t="s">
        <v>18680</v>
      </c>
      <c r="V1128" s="152">
        <v>2015</v>
      </c>
      <c r="W1128" s="153" t="s">
        <v>18679</v>
      </c>
      <c r="AA1128" s="153" t="s">
        <v>18691</v>
      </c>
      <c r="AB1128" s="153" t="s">
        <v>18690</v>
      </c>
      <c r="AC1128" s="153" t="s">
        <v>18676</v>
      </c>
      <c r="AD1128" s="153" t="s">
        <v>18675</v>
      </c>
      <c r="AE1128" s="153" t="s">
        <v>18674</v>
      </c>
      <c r="AF1128" s="153" t="s">
        <v>18673</v>
      </c>
      <c r="AG1128" s="152">
        <v>5.1999999999999998E-3</v>
      </c>
      <c r="AH1128" s="153" t="s">
        <v>12212</v>
      </c>
      <c r="AI1128" s="152">
        <v>2015</v>
      </c>
      <c r="AJ1128" s="151">
        <v>31048</v>
      </c>
      <c r="AK1128" s="147"/>
      <c r="AL1128" s="148">
        <f t="shared" si="17"/>
        <v>33.183561643835617</v>
      </c>
    </row>
    <row r="1129" spans="1:38" x14ac:dyDescent="0.25">
      <c r="A1129" s="152">
        <v>749673</v>
      </c>
      <c r="B1129" s="152">
        <v>196109</v>
      </c>
      <c r="C1129" s="152">
        <v>161203</v>
      </c>
      <c r="D1129" s="152">
        <v>51855</v>
      </c>
      <c r="E1129" s="153" t="s">
        <v>20162</v>
      </c>
      <c r="F1129" s="153" t="s">
        <v>20161</v>
      </c>
      <c r="G1129" s="152">
        <v>35</v>
      </c>
      <c r="H1129" s="153" t="s">
        <v>18687</v>
      </c>
      <c r="I1129" s="154" t="s">
        <v>18695</v>
      </c>
      <c r="J1129" s="153" t="s">
        <v>20660</v>
      </c>
      <c r="K1129" s="152">
        <v>1</v>
      </c>
      <c r="L1129" s="153" t="s">
        <v>20659</v>
      </c>
      <c r="M1129" s="153" t="s">
        <v>509</v>
      </c>
      <c r="N1129" s="153" t="s">
        <v>509</v>
      </c>
      <c r="O1129" s="152">
        <v>1.5E-3</v>
      </c>
      <c r="P1129" s="153" t="s">
        <v>18693</v>
      </c>
      <c r="Q1129" s="153" t="s">
        <v>18692</v>
      </c>
      <c r="R1129" s="153" t="s">
        <v>18673</v>
      </c>
      <c r="S1129" s="152">
        <v>0.24199999999999999</v>
      </c>
      <c r="T1129" s="153" t="s">
        <v>18681</v>
      </c>
      <c r="U1129" s="153" t="s">
        <v>18680</v>
      </c>
      <c r="V1129" s="152">
        <v>2015</v>
      </c>
      <c r="W1129" s="153" t="s">
        <v>18679</v>
      </c>
      <c r="AA1129" s="153" t="s">
        <v>18691</v>
      </c>
      <c r="AB1129" s="153" t="s">
        <v>18690</v>
      </c>
      <c r="AC1129" s="153" t="s">
        <v>18676</v>
      </c>
      <c r="AD1129" s="153" t="s">
        <v>18675</v>
      </c>
      <c r="AE1129" s="153" t="s">
        <v>18674</v>
      </c>
      <c r="AF1129" s="153" t="s">
        <v>18673</v>
      </c>
      <c r="AG1129" s="152">
        <v>5.1000000000000004E-3</v>
      </c>
      <c r="AH1129" s="153" t="s">
        <v>12212</v>
      </c>
      <c r="AI1129" s="152">
        <v>2015</v>
      </c>
      <c r="AJ1129" s="151">
        <v>41987</v>
      </c>
      <c r="AK1129" s="147"/>
      <c r="AL1129" s="148">
        <f t="shared" si="17"/>
        <v>3.2136986301369861</v>
      </c>
    </row>
    <row r="1130" spans="1:38" x14ac:dyDescent="0.25">
      <c r="A1130" s="152">
        <v>749684</v>
      </c>
      <c r="B1130" s="152">
        <v>186420</v>
      </c>
      <c r="C1130" s="152">
        <v>153663</v>
      </c>
      <c r="D1130" s="152">
        <v>51855</v>
      </c>
      <c r="E1130" s="153" t="s">
        <v>20162</v>
      </c>
      <c r="F1130" s="153" t="s">
        <v>20161</v>
      </c>
      <c r="G1130" s="152">
        <v>29</v>
      </c>
      <c r="H1130" s="153" t="s">
        <v>18687</v>
      </c>
      <c r="I1130" s="154" t="s">
        <v>18695</v>
      </c>
      <c r="J1130" s="153" t="s">
        <v>20252</v>
      </c>
      <c r="K1130" s="152">
        <v>1</v>
      </c>
      <c r="L1130" s="153" t="s">
        <v>20251</v>
      </c>
      <c r="M1130" s="153" t="s">
        <v>509</v>
      </c>
      <c r="N1130" s="153" t="s">
        <v>509</v>
      </c>
      <c r="O1130" s="152">
        <v>1.5E-3</v>
      </c>
      <c r="P1130" s="153" t="s">
        <v>18693</v>
      </c>
      <c r="Q1130" s="153" t="s">
        <v>18692</v>
      </c>
      <c r="R1130" s="153" t="s">
        <v>18673</v>
      </c>
      <c r="S1130" s="152">
        <v>0.113</v>
      </c>
      <c r="T1130" s="153" t="s">
        <v>18681</v>
      </c>
      <c r="U1130" s="153" t="s">
        <v>18680</v>
      </c>
      <c r="V1130" s="152">
        <v>2015</v>
      </c>
      <c r="W1130" s="153" t="s">
        <v>18679</v>
      </c>
      <c r="AA1130" s="153" t="s">
        <v>18691</v>
      </c>
      <c r="AB1130" s="153" t="s">
        <v>18690</v>
      </c>
      <c r="AC1130" s="153" t="s">
        <v>18676</v>
      </c>
      <c r="AD1130" s="153" t="s">
        <v>18675</v>
      </c>
      <c r="AE1130" s="153" t="s">
        <v>18674</v>
      </c>
      <c r="AF1130" s="153" t="s">
        <v>18673</v>
      </c>
      <c r="AG1130" s="152">
        <v>2.3999999999999998E-3</v>
      </c>
      <c r="AH1130" s="153" t="s">
        <v>12212</v>
      </c>
      <c r="AI1130" s="152">
        <v>2015</v>
      </c>
      <c r="AJ1130" s="151">
        <v>38353</v>
      </c>
      <c r="AK1130" s="147"/>
      <c r="AL1130" s="148">
        <f t="shared" si="17"/>
        <v>13.169863013698631</v>
      </c>
    </row>
    <row r="1131" spans="1:38" x14ac:dyDescent="0.25">
      <c r="A1131" s="152">
        <v>749677</v>
      </c>
      <c r="B1131" s="152">
        <v>194742</v>
      </c>
      <c r="C1131" s="152">
        <v>160030</v>
      </c>
      <c r="D1131" s="152">
        <v>51855</v>
      </c>
      <c r="E1131" s="153" t="s">
        <v>20162</v>
      </c>
      <c r="F1131" s="153" t="s">
        <v>20161</v>
      </c>
      <c r="G1131" s="152">
        <v>34</v>
      </c>
      <c r="H1131" s="153" t="s">
        <v>18687</v>
      </c>
      <c r="I1131" s="154" t="s">
        <v>18695</v>
      </c>
      <c r="J1131" s="153" t="s">
        <v>20160</v>
      </c>
      <c r="K1131" s="152">
        <v>1</v>
      </c>
      <c r="L1131" s="153" t="s">
        <v>20159</v>
      </c>
      <c r="M1131" s="153" t="s">
        <v>509</v>
      </c>
      <c r="N1131" s="153" t="s">
        <v>509</v>
      </c>
      <c r="O1131" s="152">
        <v>1.5E-3</v>
      </c>
      <c r="P1131" s="153" t="s">
        <v>18693</v>
      </c>
      <c r="Q1131" s="153" t="s">
        <v>18692</v>
      </c>
      <c r="R1131" s="153" t="s">
        <v>18673</v>
      </c>
      <c r="S1131" s="152">
        <v>9.9000000000000005E-2</v>
      </c>
      <c r="T1131" s="153" t="s">
        <v>18681</v>
      </c>
      <c r="U1131" s="153" t="s">
        <v>18680</v>
      </c>
      <c r="V1131" s="152">
        <v>2015</v>
      </c>
      <c r="W1131" s="153" t="s">
        <v>18679</v>
      </c>
      <c r="AA1131" s="153" t="s">
        <v>18691</v>
      </c>
      <c r="AB1131" s="153" t="s">
        <v>18690</v>
      </c>
      <c r="AC1131" s="153" t="s">
        <v>18676</v>
      </c>
      <c r="AD1131" s="153" t="s">
        <v>18675</v>
      </c>
      <c r="AE1131" s="153" t="s">
        <v>18674</v>
      </c>
      <c r="AF1131" s="153" t="s">
        <v>18673</v>
      </c>
      <c r="AG1131" s="152">
        <v>2.0999999999999999E-3</v>
      </c>
      <c r="AH1131" s="153" t="s">
        <v>12212</v>
      </c>
      <c r="AI1131" s="152">
        <v>2015</v>
      </c>
      <c r="AJ1131" s="151">
        <v>41425</v>
      </c>
      <c r="AK1131" s="147"/>
      <c r="AL1131" s="148">
        <f t="shared" si="17"/>
        <v>4.7534246575342465</v>
      </c>
    </row>
    <row r="1132" spans="1:38" x14ac:dyDescent="0.25">
      <c r="A1132" s="152">
        <v>730430</v>
      </c>
      <c r="B1132" s="152">
        <v>165281</v>
      </c>
      <c r="C1132" s="152">
        <v>139986</v>
      </c>
      <c r="D1132" s="152">
        <v>54318</v>
      </c>
      <c r="E1132" s="153" t="s">
        <v>19792</v>
      </c>
      <c r="F1132" s="153" t="s">
        <v>19791</v>
      </c>
      <c r="G1132" s="152">
        <v>7</v>
      </c>
      <c r="H1132" s="153" t="s">
        <v>18687</v>
      </c>
      <c r="I1132" s="154" t="s">
        <v>18695</v>
      </c>
      <c r="J1132" s="153" t="s">
        <v>21016</v>
      </c>
      <c r="K1132" s="152">
        <v>1</v>
      </c>
      <c r="L1132" s="153" t="s">
        <v>21015</v>
      </c>
      <c r="M1132" s="153" t="s">
        <v>509</v>
      </c>
      <c r="N1132" s="153" t="s">
        <v>509</v>
      </c>
      <c r="O1132" s="152">
        <v>1.5E-3</v>
      </c>
      <c r="P1132" s="153" t="s">
        <v>18693</v>
      </c>
      <c r="Q1132" s="153" t="s">
        <v>18692</v>
      </c>
      <c r="R1132" s="153" t="s">
        <v>18673</v>
      </c>
      <c r="S1132" s="152">
        <v>0.46829999999999999</v>
      </c>
      <c r="T1132" s="153" t="s">
        <v>18681</v>
      </c>
      <c r="U1132" s="153" t="s">
        <v>18680</v>
      </c>
      <c r="V1132" s="152">
        <v>2015</v>
      </c>
      <c r="W1132" s="153" t="s">
        <v>18679</v>
      </c>
      <c r="AA1132" s="153" t="s">
        <v>18691</v>
      </c>
      <c r="AB1132" s="153" t="s">
        <v>18690</v>
      </c>
      <c r="AC1132" s="153" t="s">
        <v>18676</v>
      </c>
      <c r="AD1132" s="153" t="s">
        <v>18675</v>
      </c>
      <c r="AE1132" s="153" t="s">
        <v>18674</v>
      </c>
      <c r="AF1132" s="153" t="s">
        <v>18673</v>
      </c>
      <c r="AG1132" s="152">
        <v>0.01</v>
      </c>
      <c r="AH1132" s="153" t="s">
        <v>12212</v>
      </c>
      <c r="AI1132" s="152">
        <v>2015</v>
      </c>
      <c r="AJ1132" s="151">
        <v>36509</v>
      </c>
      <c r="AK1132" s="147"/>
      <c r="AL1132" s="148">
        <f t="shared" si="17"/>
        <v>18.221917808219178</v>
      </c>
    </row>
    <row r="1133" spans="1:38" x14ac:dyDescent="0.25">
      <c r="A1133" s="152">
        <v>730425</v>
      </c>
      <c r="B1133" s="152">
        <v>165282</v>
      </c>
      <c r="C1133" s="152">
        <v>139987</v>
      </c>
      <c r="D1133" s="152">
        <v>54318</v>
      </c>
      <c r="E1133" s="153" t="s">
        <v>19792</v>
      </c>
      <c r="F1133" s="153" t="s">
        <v>19791</v>
      </c>
      <c r="G1133" s="152">
        <v>8</v>
      </c>
      <c r="H1133" s="153" t="s">
        <v>18687</v>
      </c>
      <c r="I1133" s="154" t="s">
        <v>18695</v>
      </c>
      <c r="J1133" s="153" t="s">
        <v>20818</v>
      </c>
      <c r="K1133" s="152">
        <v>1</v>
      </c>
      <c r="L1133" s="153" t="s">
        <v>20817</v>
      </c>
      <c r="M1133" s="153" t="s">
        <v>509</v>
      </c>
      <c r="N1133" s="153" t="s">
        <v>509</v>
      </c>
      <c r="O1133" s="152">
        <v>1.5E-3</v>
      </c>
      <c r="P1133" s="153" t="s">
        <v>18693</v>
      </c>
      <c r="Q1133" s="153" t="s">
        <v>18692</v>
      </c>
      <c r="R1133" s="153" t="s">
        <v>18673</v>
      </c>
      <c r="S1133" s="152">
        <v>0.32979999999999998</v>
      </c>
      <c r="T1133" s="153" t="s">
        <v>18681</v>
      </c>
      <c r="U1133" s="153" t="s">
        <v>18680</v>
      </c>
      <c r="V1133" s="152">
        <v>2015</v>
      </c>
      <c r="W1133" s="153" t="s">
        <v>18679</v>
      </c>
      <c r="AA1133" s="153" t="s">
        <v>18691</v>
      </c>
      <c r="AB1133" s="153" t="s">
        <v>18690</v>
      </c>
      <c r="AC1133" s="153" t="s">
        <v>18676</v>
      </c>
      <c r="AD1133" s="153" t="s">
        <v>18675</v>
      </c>
      <c r="AE1133" s="153" t="s">
        <v>18674</v>
      </c>
      <c r="AF1133" s="153" t="s">
        <v>18673</v>
      </c>
      <c r="AG1133" s="152">
        <v>7.0000000000000001E-3</v>
      </c>
      <c r="AH1133" s="153" t="s">
        <v>12212</v>
      </c>
      <c r="AI1133" s="152">
        <v>2015</v>
      </c>
      <c r="AJ1133" s="151">
        <v>34658</v>
      </c>
      <c r="AK1133" s="147"/>
      <c r="AL1133" s="148">
        <f t="shared" si="17"/>
        <v>23.293150684931508</v>
      </c>
    </row>
    <row r="1134" spans="1:38" x14ac:dyDescent="0.25">
      <c r="A1134" s="152">
        <v>730453</v>
      </c>
      <c r="B1134" s="152">
        <v>183550</v>
      </c>
      <c r="C1134" s="152">
        <v>151428</v>
      </c>
      <c r="D1134" s="152">
        <v>54318</v>
      </c>
      <c r="E1134" s="153" t="s">
        <v>19792</v>
      </c>
      <c r="F1134" s="153" t="s">
        <v>19791</v>
      </c>
      <c r="G1134" s="152">
        <v>23</v>
      </c>
      <c r="H1134" s="153" t="s">
        <v>18687</v>
      </c>
      <c r="I1134" s="154" t="s">
        <v>18695</v>
      </c>
      <c r="J1134" s="153" t="s">
        <v>20728</v>
      </c>
      <c r="K1134" s="152">
        <v>1</v>
      </c>
      <c r="L1134" s="153" t="s">
        <v>20728</v>
      </c>
      <c r="M1134" s="153" t="s">
        <v>509</v>
      </c>
      <c r="N1134" s="153" t="s">
        <v>509</v>
      </c>
      <c r="O1134" s="152">
        <v>1.5E-3</v>
      </c>
      <c r="P1134" s="153" t="s">
        <v>18693</v>
      </c>
      <c r="Q1134" s="153" t="s">
        <v>18692</v>
      </c>
      <c r="R1134" s="153" t="s">
        <v>18673</v>
      </c>
      <c r="S1134" s="152">
        <v>0.26889999999999997</v>
      </c>
      <c r="T1134" s="153" t="s">
        <v>18681</v>
      </c>
      <c r="U1134" s="153" t="s">
        <v>18680</v>
      </c>
      <c r="V1134" s="152">
        <v>2015</v>
      </c>
      <c r="W1134" s="153" t="s">
        <v>18679</v>
      </c>
      <c r="AA1134" s="153" t="s">
        <v>18691</v>
      </c>
      <c r="AB1134" s="153" t="s">
        <v>18690</v>
      </c>
      <c r="AC1134" s="153" t="s">
        <v>18676</v>
      </c>
      <c r="AD1134" s="153" t="s">
        <v>18675</v>
      </c>
      <c r="AE1134" s="153" t="s">
        <v>18674</v>
      </c>
      <c r="AF1134" s="153" t="s">
        <v>18673</v>
      </c>
      <c r="AG1134" s="152">
        <v>5.7000000000000002E-3</v>
      </c>
      <c r="AH1134" s="153" t="s">
        <v>12212</v>
      </c>
      <c r="AI1134" s="152">
        <v>2015</v>
      </c>
      <c r="AJ1134" s="151">
        <v>38791</v>
      </c>
      <c r="AK1134" s="147"/>
      <c r="AL1134" s="148">
        <f t="shared" si="17"/>
        <v>11.96986301369863</v>
      </c>
    </row>
    <row r="1135" spans="1:38" x14ac:dyDescent="0.25">
      <c r="A1135" s="152">
        <v>730448</v>
      </c>
      <c r="B1135" s="152">
        <v>183551</v>
      </c>
      <c r="C1135" s="152">
        <v>151429</v>
      </c>
      <c r="D1135" s="152">
        <v>54318</v>
      </c>
      <c r="E1135" s="153" t="s">
        <v>19792</v>
      </c>
      <c r="F1135" s="153" t="s">
        <v>19791</v>
      </c>
      <c r="G1135" s="152">
        <v>24</v>
      </c>
      <c r="H1135" s="153" t="s">
        <v>18687</v>
      </c>
      <c r="I1135" s="154" t="s">
        <v>18695</v>
      </c>
      <c r="J1135" s="153" t="s">
        <v>20610</v>
      </c>
      <c r="K1135" s="152">
        <v>1</v>
      </c>
      <c r="L1135" s="153" t="s">
        <v>20610</v>
      </c>
      <c r="M1135" s="153" t="s">
        <v>509</v>
      </c>
      <c r="N1135" s="153" t="s">
        <v>509</v>
      </c>
      <c r="O1135" s="152">
        <v>1.5E-3</v>
      </c>
      <c r="P1135" s="153" t="s">
        <v>18693</v>
      </c>
      <c r="Q1135" s="153" t="s">
        <v>18692</v>
      </c>
      <c r="R1135" s="153" t="s">
        <v>18673</v>
      </c>
      <c r="S1135" s="152">
        <v>0.2281</v>
      </c>
      <c r="T1135" s="153" t="s">
        <v>18681</v>
      </c>
      <c r="U1135" s="153" t="s">
        <v>18680</v>
      </c>
      <c r="V1135" s="152">
        <v>2015</v>
      </c>
      <c r="W1135" s="153" t="s">
        <v>18679</v>
      </c>
      <c r="AA1135" s="153" t="s">
        <v>18691</v>
      </c>
      <c r="AB1135" s="153" t="s">
        <v>18690</v>
      </c>
      <c r="AC1135" s="153" t="s">
        <v>18676</v>
      </c>
      <c r="AD1135" s="153" t="s">
        <v>18675</v>
      </c>
      <c r="AE1135" s="153" t="s">
        <v>18674</v>
      </c>
      <c r="AF1135" s="153" t="s">
        <v>18673</v>
      </c>
      <c r="AG1135" s="152">
        <v>4.7999999999999996E-3</v>
      </c>
      <c r="AH1135" s="153" t="s">
        <v>12212</v>
      </c>
      <c r="AI1135" s="152">
        <v>2015</v>
      </c>
      <c r="AJ1135" s="151">
        <v>38791</v>
      </c>
      <c r="AK1135" s="147"/>
      <c r="AL1135" s="148">
        <f t="shared" si="17"/>
        <v>11.96986301369863</v>
      </c>
    </row>
    <row r="1136" spans="1:38" x14ac:dyDescent="0.25">
      <c r="A1136" s="152">
        <v>730443</v>
      </c>
      <c r="B1136" s="152">
        <v>186218</v>
      </c>
      <c r="C1136" s="152">
        <v>153498</v>
      </c>
      <c r="D1136" s="152">
        <v>54318</v>
      </c>
      <c r="E1136" s="153" t="s">
        <v>19792</v>
      </c>
      <c r="F1136" s="153" t="s">
        <v>19791</v>
      </c>
      <c r="G1136" s="152">
        <v>25</v>
      </c>
      <c r="H1136" s="153" t="s">
        <v>18687</v>
      </c>
      <c r="I1136" s="154" t="s">
        <v>18695</v>
      </c>
      <c r="J1136" s="153" t="s">
        <v>20203</v>
      </c>
      <c r="K1136" s="152">
        <v>1</v>
      </c>
      <c r="L1136" s="153" t="s">
        <v>18766</v>
      </c>
      <c r="M1136" s="153" t="s">
        <v>509</v>
      </c>
      <c r="N1136" s="153" t="s">
        <v>509</v>
      </c>
      <c r="O1136" s="152">
        <v>1.5E-3</v>
      </c>
      <c r="P1136" s="153" t="s">
        <v>18693</v>
      </c>
      <c r="Q1136" s="153" t="s">
        <v>18692</v>
      </c>
      <c r="R1136" s="153" t="s">
        <v>18673</v>
      </c>
      <c r="S1136" s="152">
        <v>0.107</v>
      </c>
      <c r="T1136" s="153" t="s">
        <v>18681</v>
      </c>
      <c r="U1136" s="153" t="s">
        <v>18680</v>
      </c>
      <c r="V1136" s="152">
        <v>2015</v>
      </c>
      <c r="W1136" s="153" t="s">
        <v>18679</v>
      </c>
      <c r="AA1136" s="153" t="s">
        <v>18691</v>
      </c>
      <c r="AB1136" s="153" t="s">
        <v>18690</v>
      </c>
      <c r="AC1136" s="153" t="s">
        <v>18676</v>
      </c>
      <c r="AD1136" s="153" t="s">
        <v>18675</v>
      </c>
      <c r="AE1136" s="153" t="s">
        <v>18674</v>
      </c>
      <c r="AF1136" s="153" t="s">
        <v>18673</v>
      </c>
      <c r="AG1136" s="152">
        <v>2.3E-3</v>
      </c>
      <c r="AH1136" s="153" t="s">
        <v>12212</v>
      </c>
      <c r="AI1136" s="152">
        <v>2015</v>
      </c>
      <c r="AJ1136" s="151">
        <v>38777</v>
      </c>
      <c r="AK1136" s="147"/>
      <c r="AL1136" s="148">
        <f t="shared" si="17"/>
        <v>12.008219178082191</v>
      </c>
    </row>
    <row r="1137" spans="1:38" x14ac:dyDescent="0.25">
      <c r="A1137" s="152">
        <v>707053</v>
      </c>
      <c r="B1137" s="152">
        <v>162297</v>
      </c>
      <c r="C1137" s="152">
        <v>135895</v>
      </c>
      <c r="D1137" s="152">
        <v>364021</v>
      </c>
      <c r="E1137" s="153" t="s">
        <v>19394</v>
      </c>
      <c r="F1137" s="153" t="s">
        <v>19393</v>
      </c>
      <c r="G1137" s="152">
        <v>2</v>
      </c>
      <c r="H1137" s="153" t="s">
        <v>18687</v>
      </c>
      <c r="I1137" s="154" t="s">
        <v>18695</v>
      </c>
      <c r="J1137" s="153" t="s">
        <v>20049</v>
      </c>
      <c r="K1137" s="152">
        <v>1</v>
      </c>
      <c r="L1137" s="153" t="s">
        <v>20048</v>
      </c>
      <c r="M1137" s="153" t="s">
        <v>509</v>
      </c>
      <c r="N1137" s="153" t="s">
        <v>509</v>
      </c>
      <c r="O1137" s="152">
        <v>1.5E-3</v>
      </c>
      <c r="P1137" s="153" t="s">
        <v>18745</v>
      </c>
      <c r="Q1137" s="153" t="s">
        <v>18744</v>
      </c>
      <c r="R1137" s="153" t="s">
        <v>18673</v>
      </c>
      <c r="S1137" s="152">
        <v>0.62</v>
      </c>
      <c r="T1137" s="153" t="s">
        <v>18681</v>
      </c>
      <c r="U1137" s="153" t="s">
        <v>18680</v>
      </c>
      <c r="V1137" s="152">
        <v>2014</v>
      </c>
      <c r="W1137" s="153" t="s">
        <v>18679</v>
      </c>
      <c r="AA1137" s="153" t="s">
        <v>19390</v>
      </c>
      <c r="AB1137" s="153" t="s">
        <v>19389</v>
      </c>
      <c r="AC1137" s="153" t="s">
        <v>18676</v>
      </c>
      <c r="AD1137" s="153" t="s">
        <v>18675</v>
      </c>
      <c r="AE1137" s="153" t="s">
        <v>18674</v>
      </c>
      <c r="AF1137" s="153" t="s">
        <v>18673</v>
      </c>
      <c r="AG1137" s="152">
        <v>1.8E-3</v>
      </c>
      <c r="AH1137" s="153" t="s">
        <v>12212</v>
      </c>
      <c r="AI1137" s="152">
        <v>2014</v>
      </c>
      <c r="AJ1137" s="151">
        <v>37257</v>
      </c>
      <c r="AK1137" s="147"/>
      <c r="AL1137" s="148">
        <f t="shared" si="17"/>
        <v>16.172602739726027</v>
      </c>
    </row>
    <row r="1138" spans="1:38" x14ac:dyDescent="0.25">
      <c r="A1138" s="152">
        <v>707045</v>
      </c>
      <c r="B1138" s="152">
        <v>162299</v>
      </c>
      <c r="C1138" s="152">
        <v>135897</v>
      </c>
      <c r="D1138" s="152">
        <v>364021</v>
      </c>
      <c r="E1138" s="153" t="s">
        <v>19394</v>
      </c>
      <c r="F1138" s="153" t="s">
        <v>19393</v>
      </c>
      <c r="G1138" s="152">
        <v>4</v>
      </c>
      <c r="H1138" s="153" t="s">
        <v>18687</v>
      </c>
      <c r="I1138" s="154" t="s">
        <v>18695</v>
      </c>
      <c r="J1138" s="153" t="s">
        <v>19932</v>
      </c>
      <c r="K1138" s="152">
        <v>1</v>
      </c>
      <c r="L1138" s="153" t="s">
        <v>19931</v>
      </c>
      <c r="M1138" s="153" t="s">
        <v>509</v>
      </c>
      <c r="N1138" s="153" t="s">
        <v>509</v>
      </c>
      <c r="O1138" s="152">
        <v>1.5E-3</v>
      </c>
      <c r="P1138" s="153" t="s">
        <v>18745</v>
      </c>
      <c r="Q1138" s="153" t="s">
        <v>18744</v>
      </c>
      <c r="R1138" s="153" t="s">
        <v>18673</v>
      </c>
      <c r="S1138" s="152">
        <v>0.504</v>
      </c>
      <c r="T1138" s="153" t="s">
        <v>18681</v>
      </c>
      <c r="U1138" s="153" t="s">
        <v>18680</v>
      </c>
      <c r="V1138" s="152">
        <v>2014</v>
      </c>
      <c r="W1138" s="153" t="s">
        <v>18679</v>
      </c>
      <c r="AA1138" s="153" t="s">
        <v>19390</v>
      </c>
      <c r="AB1138" s="153" t="s">
        <v>19389</v>
      </c>
      <c r="AC1138" s="153" t="s">
        <v>18676</v>
      </c>
      <c r="AD1138" s="153" t="s">
        <v>18675</v>
      </c>
      <c r="AE1138" s="153" t="s">
        <v>18674</v>
      </c>
      <c r="AF1138" s="153" t="s">
        <v>18673</v>
      </c>
      <c r="AG1138" s="152">
        <v>1.5E-3</v>
      </c>
      <c r="AH1138" s="153" t="s">
        <v>12212</v>
      </c>
      <c r="AI1138" s="152">
        <v>2014</v>
      </c>
      <c r="AJ1138" s="151">
        <v>37257</v>
      </c>
      <c r="AK1138" s="147"/>
      <c r="AL1138" s="148">
        <f t="shared" si="17"/>
        <v>16.172602739726027</v>
      </c>
    </row>
    <row r="1139" spans="1:38" x14ac:dyDescent="0.25">
      <c r="A1139" s="152">
        <v>707049</v>
      </c>
      <c r="B1139" s="152">
        <v>162298</v>
      </c>
      <c r="C1139" s="152">
        <v>135896</v>
      </c>
      <c r="D1139" s="152">
        <v>364021</v>
      </c>
      <c r="E1139" s="153" t="s">
        <v>19394</v>
      </c>
      <c r="F1139" s="153" t="s">
        <v>19393</v>
      </c>
      <c r="G1139" s="152">
        <v>3</v>
      </c>
      <c r="H1139" s="153" t="s">
        <v>18687</v>
      </c>
      <c r="I1139" s="154" t="s">
        <v>18695</v>
      </c>
      <c r="J1139" s="153" t="s">
        <v>19396</v>
      </c>
      <c r="K1139" s="152">
        <v>1</v>
      </c>
      <c r="L1139" s="153" t="s">
        <v>19395</v>
      </c>
      <c r="M1139" s="153" t="s">
        <v>509</v>
      </c>
      <c r="N1139" s="153" t="s">
        <v>509</v>
      </c>
      <c r="O1139" s="152">
        <v>1.5E-3</v>
      </c>
      <c r="P1139" s="153" t="s">
        <v>18745</v>
      </c>
      <c r="Q1139" s="153" t="s">
        <v>18744</v>
      </c>
      <c r="R1139" s="153" t="s">
        <v>18673</v>
      </c>
      <c r="S1139" s="152">
        <v>0.21299999999999999</v>
      </c>
      <c r="T1139" s="153" t="s">
        <v>18681</v>
      </c>
      <c r="U1139" s="153" t="s">
        <v>18680</v>
      </c>
      <c r="V1139" s="152">
        <v>2014</v>
      </c>
      <c r="W1139" s="153" t="s">
        <v>18679</v>
      </c>
      <c r="AA1139" s="153" t="s">
        <v>19390</v>
      </c>
      <c r="AB1139" s="153" t="s">
        <v>19389</v>
      </c>
      <c r="AC1139" s="153" t="s">
        <v>18676</v>
      </c>
      <c r="AD1139" s="153" t="s">
        <v>18675</v>
      </c>
      <c r="AE1139" s="153" t="s">
        <v>18674</v>
      </c>
      <c r="AF1139" s="153" t="s">
        <v>18673</v>
      </c>
      <c r="AG1139" s="152">
        <v>5.9999999999999995E-4</v>
      </c>
      <c r="AH1139" s="153" t="s">
        <v>12212</v>
      </c>
      <c r="AI1139" s="152">
        <v>2014</v>
      </c>
      <c r="AJ1139" s="151">
        <v>37257</v>
      </c>
      <c r="AK1139" s="147"/>
      <c r="AL1139" s="148">
        <f t="shared" si="17"/>
        <v>16.172602739726027</v>
      </c>
    </row>
    <row r="1140" spans="1:38" x14ac:dyDescent="0.25">
      <c r="A1140" s="152">
        <v>707057</v>
      </c>
      <c r="B1140" s="152">
        <v>162296</v>
      </c>
      <c r="C1140" s="152">
        <v>135894</v>
      </c>
      <c r="D1140" s="152">
        <v>364021</v>
      </c>
      <c r="E1140" s="153" t="s">
        <v>19394</v>
      </c>
      <c r="F1140" s="153" t="s">
        <v>19393</v>
      </c>
      <c r="G1140" s="152">
        <v>1</v>
      </c>
      <c r="H1140" s="153" t="s">
        <v>18687</v>
      </c>
      <c r="I1140" s="154" t="s">
        <v>18695</v>
      </c>
      <c r="J1140" s="153" t="s">
        <v>19392</v>
      </c>
      <c r="K1140" s="152">
        <v>1</v>
      </c>
      <c r="L1140" s="153" t="s">
        <v>19391</v>
      </c>
      <c r="M1140" s="153" t="s">
        <v>509</v>
      </c>
      <c r="N1140" s="153" t="s">
        <v>509</v>
      </c>
      <c r="O1140" s="152">
        <v>1.5E-3</v>
      </c>
      <c r="P1140" s="153" t="s">
        <v>18745</v>
      </c>
      <c r="Q1140" s="153" t="s">
        <v>18744</v>
      </c>
      <c r="R1140" s="153" t="s">
        <v>18673</v>
      </c>
      <c r="S1140" s="152">
        <v>0.19400000000000001</v>
      </c>
      <c r="T1140" s="153" t="s">
        <v>18681</v>
      </c>
      <c r="U1140" s="153" t="s">
        <v>18680</v>
      </c>
      <c r="V1140" s="152">
        <v>2014</v>
      </c>
      <c r="W1140" s="153" t="s">
        <v>18679</v>
      </c>
      <c r="AA1140" s="153" t="s">
        <v>19390</v>
      </c>
      <c r="AB1140" s="153" t="s">
        <v>19389</v>
      </c>
      <c r="AC1140" s="153" t="s">
        <v>18676</v>
      </c>
      <c r="AD1140" s="153" t="s">
        <v>18675</v>
      </c>
      <c r="AE1140" s="153" t="s">
        <v>18674</v>
      </c>
      <c r="AF1140" s="153" t="s">
        <v>18673</v>
      </c>
      <c r="AG1140" s="152">
        <v>5.9999999999999995E-4</v>
      </c>
      <c r="AH1140" s="153" t="s">
        <v>12212</v>
      </c>
      <c r="AI1140" s="152">
        <v>2014</v>
      </c>
      <c r="AJ1140" s="151">
        <v>37257</v>
      </c>
      <c r="AK1140" s="147"/>
      <c r="AL1140" s="148">
        <f t="shared" si="17"/>
        <v>16.172602739726027</v>
      </c>
    </row>
    <row r="1141" spans="1:38" x14ac:dyDescent="0.25">
      <c r="A1141" s="152">
        <v>743989</v>
      </c>
      <c r="B1141" s="152">
        <v>182917</v>
      </c>
      <c r="C1141" s="152">
        <v>151048</v>
      </c>
      <c r="D1141" s="152">
        <v>53164</v>
      </c>
      <c r="E1141" s="153" t="s">
        <v>19030</v>
      </c>
      <c r="F1141" s="153" t="s">
        <v>19029</v>
      </c>
      <c r="G1141" s="152">
        <v>22</v>
      </c>
      <c r="H1141" s="153" t="s">
        <v>18687</v>
      </c>
      <c r="I1141" s="154" t="s">
        <v>18695</v>
      </c>
      <c r="J1141" s="153" t="s">
        <v>20808</v>
      </c>
      <c r="K1141" s="152">
        <v>1</v>
      </c>
      <c r="L1141" s="153" t="s">
        <v>509</v>
      </c>
      <c r="M1141" s="153" t="s">
        <v>509</v>
      </c>
      <c r="N1141" s="153" t="s">
        <v>509</v>
      </c>
      <c r="O1141" s="152">
        <v>1E-4</v>
      </c>
      <c r="P1141" s="153" t="s">
        <v>18745</v>
      </c>
      <c r="Q1141" s="153" t="s">
        <v>18744</v>
      </c>
      <c r="R1141" s="153" t="s">
        <v>18673</v>
      </c>
      <c r="S1141" s="152">
        <v>3.1</v>
      </c>
      <c r="T1141" s="153" t="s">
        <v>18681</v>
      </c>
      <c r="U1141" s="153" t="s">
        <v>18680</v>
      </c>
      <c r="V1141" s="152">
        <v>2015</v>
      </c>
      <c r="W1141" s="153" t="s">
        <v>18679</v>
      </c>
      <c r="AA1141" s="153" t="s">
        <v>18917</v>
      </c>
      <c r="AB1141" s="153" t="s">
        <v>18916</v>
      </c>
      <c r="AC1141" s="153" t="s">
        <v>18676</v>
      </c>
      <c r="AD1141" s="153" t="s">
        <v>18675</v>
      </c>
      <c r="AE1141" s="153" t="s">
        <v>18674</v>
      </c>
      <c r="AF1141" s="153" t="s">
        <v>18673</v>
      </c>
      <c r="AG1141" s="152">
        <v>6.7999999999999996E-3</v>
      </c>
      <c r="AH1141" s="153" t="s">
        <v>12212</v>
      </c>
      <c r="AI1141" s="152">
        <v>2015</v>
      </c>
      <c r="AJ1141" s="151">
        <v>38443</v>
      </c>
      <c r="AK1141" s="147"/>
      <c r="AL1141" s="148">
        <f t="shared" si="17"/>
        <v>12.923287671232877</v>
      </c>
    </row>
    <row r="1142" spans="1:38" x14ac:dyDescent="0.25">
      <c r="A1142" s="152">
        <v>743984</v>
      </c>
      <c r="B1142" s="152">
        <v>182918</v>
      </c>
      <c r="C1142" s="152">
        <v>151049</v>
      </c>
      <c r="D1142" s="152">
        <v>53164</v>
      </c>
      <c r="E1142" s="153" t="s">
        <v>19030</v>
      </c>
      <c r="F1142" s="153" t="s">
        <v>19029</v>
      </c>
      <c r="G1142" s="152">
        <v>23</v>
      </c>
      <c r="H1142" s="153" t="s">
        <v>18687</v>
      </c>
      <c r="I1142" s="154" t="s">
        <v>18695</v>
      </c>
      <c r="J1142" s="153" t="s">
        <v>20842</v>
      </c>
      <c r="K1142" s="152">
        <v>1</v>
      </c>
      <c r="L1142" s="153" t="s">
        <v>509</v>
      </c>
      <c r="M1142" s="153" t="s">
        <v>509</v>
      </c>
      <c r="N1142" s="153" t="s">
        <v>509</v>
      </c>
      <c r="O1142" s="152">
        <v>1.5E-3</v>
      </c>
      <c r="P1142" s="153" t="s">
        <v>18745</v>
      </c>
      <c r="Q1142" s="153" t="s">
        <v>18744</v>
      </c>
      <c r="R1142" s="153" t="s">
        <v>18673</v>
      </c>
      <c r="S1142" s="152">
        <v>3.395</v>
      </c>
      <c r="T1142" s="153" t="s">
        <v>18681</v>
      </c>
      <c r="U1142" s="153" t="s">
        <v>18680</v>
      </c>
      <c r="V1142" s="152">
        <v>2015</v>
      </c>
      <c r="W1142" s="153" t="s">
        <v>18679</v>
      </c>
      <c r="AA1142" s="153" t="s">
        <v>18917</v>
      </c>
      <c r="AB1142" s="153" t="s">
        <v>18916</v>
      </c>
      <c r="AC1142" s="153" t="s">
        <v>18676</v>
      </c>
      <c r="AD1142" s="153" t="s">
        <v>18675</v>
      </c>
      <c r="AE1142" s="153" t="s">
        <v>18674</v>
      </c>
      <c r="AF1142" s="153" t="s">
        <v>18673</v>
      </c>
      <c r="AG1142" s="152">
        <v>7.4999999999999997E-3</v>
      </c>
      <c r="AH1142" s="153" t="s">
        <v>12212</v>
      </c>
      <c r="AI1142" s="152">
        <v>2015</v>
      </c>
      <c r="AJ1142" s="151">
        <v>38443</v>
      </c>
      <c r="AK1142" s="147"/>
      <c r="AL1142" s="148">
        <f t="shared" si="17"/>
        <v>12.923287671232877</v>
      </c>
    </row>
    <row r="1143" spans="1:38" x14ac:dyDescent="0.25">
      <c r="A1143" s="152">
        <v>743994</v>
      </c>
      <c r="B1143" s="152">
        <v>182916</v>
      </c>
      <c r="C1143" s="152">
        <v>151047</v>
      </c>
      <c r="D1143" s="152">
        <v>53164</v>
      </c>
      <c r="E1143" s="153" t="s">
        <v>19030</v>
      </c>
      <c r="F1143" s="153" t="s">
        <v>19029</v>
      </c>
      <c r="G1143" s="152">
        <v>21</v>
      </c>
      <c r="H1143" s="153" t="s">
        <v>18687</v>
      </c>
      <c r="I1143" s="154" t="s">
        <v>18695</v>
      </c>
      <c r="J1143" s="153" t="s">
        <v>20824</v>
      </c>
      <c r="K1143" s="152">
        <v>1</v>
      </c>
      <c r="L1143" s="153" t="s">
        <v>509</v>
      </c>
      <c r="M1143" s="153" t="s">
        <v>509</v>
      </c>
      <c r="N1143" s="153" t="s">
        <v>509</v>
      </c>
      <c r="O1143" s="152">
        <v>1.5E-3</v>
      </c>
      <c r="P1143" s="153" t="s">
        <v>18745</v>
      </c>
      <c r="Q1143" s="153" t="s">
        <v>18744</v>
      </c>
      <c r="R1143" s="153" t="s">
        <v>18673</v>
      </c>
      <c r="S1143" s="152">
        <v>3.2469999999999999</v>
      </c>
      <c r="T1143" s="153" t="s">
        <v>18681</v>
      </c>
      <c r="U1143" s="153" t="s">
        <v>18680</v>
      </c>
      <c r="V1143" s="152">
        <v>2015</v>
      </c>
      <c r="W1143" s="153" t="s">
        <v>18679</v>
      </c>
      <c r="AA1143" s="153" t="s">
        <v>18917</v>
      </c>
      <c r="AB1143" s="153" t="s">
        <v>18916</v>
      </c>
      <c r="AC1143" s="153" t="s">
        <v>18676</v>
      </c>
      <c r="AD1143" s="153" t="s">
        <v>18675</v>
      </c>
      <c r="AE1143" s="153" t="s">
        <v>18674</v>
      </c>
      <c r="AF1143" s="153" t="s">
        <v>18673</v>
      </c>
      <c r="AG1143" s="152">
        <v>7.1000000000000004E-3</v>
      </c>
      <c r="AH1143" s="153" t="s">
        <v>12212</v>
      </c>
      <c r="AI1143" s="152">
        <v>2015</v>
      </c>
      <c r="AJ1143" s="151">
        <v>38443</v>
      </c>
      <c r="AK1143" s="147"/>
      <c r="AL1143" s="148">
        <f t="shared" si="17"/>
        <v>12.923287671232877</v>
      </c>
    </row>
    <row r="1144" spans="1:38" x14ac:dyDescent="0.25">
      <c r="A1144" s="152">
        <v>743999</v>
      </c>
      <c r="B1144" s="152">
        <v>182915</v>
      </c>
      <c r="C1144" s="152">
        <v>151046</v>
      </c>
      <c r="D1144" s="152">
        <v>53164</v>
      </c>
      <c r="E1144" s="153" t="s">
        <v>19030</v>
      </c>
      <c r="F1144" s="153" t="s">
        <v>19029</v>
      </c>
      <c r="G1144" s="152">
        <v>20</v>
      </c>
      <c r="H1144" s="153" t="s">
        <v>18687</v>
      </c>
      <c r="I1144" s="154" t="s">
        <v>18695</v>
      </c>
      <c r="J1144" s="153" t="s">
        <v>20823</v>
      </c>
      <c r="K1144" s="152">
        <v>1</v>
      </c>
      <c r="L1144" s="153" t="s">
        <v>509</v>
      </c>
      <c r="M1144" s="153" t="s">
        <v>509</v>
      </c>
      <c r="N1144" s="153" t="s">
        <v>509</v>
      </c>
      <c r="O1144" s="152">
        <v>1.5E-3</v>
      </c>
      <c r="P1144" s="153" t="s">
        <v>18745</v>
      </c>
      <c r="Q1144" s="153" t="s">
        <v>18744</v>
      </c>
      <c r="R1144" s="153" t="s">
        <v>18673</v>
      </c>
      <c r="S1144" s="152">
        <v>3.2469999999999999</v>
      </c>
      <c r="T1144" s="153" t="s">
        <v>18681</v>
      </c>
      <c r="U1144" s="153" t="s">
        <v>18680</v>
      </c>
      <c r="V1144" s="152">
        <v>2015</v>
      </c>
      <c r="W1144" s="153" t="s">
        <v>18679</v>
      </c>
      <c r="AA1144" s="153" t="s">
        <v>18917</v>
      </c>
      <c r="AB1144" s="153" t="s">
        <v>18916</v>
      </c>
      <c r="AC1144" s="153" t="s">
        <v>18676</v>
      </c>
      <c r="AD1144" s="153" t="s">
        <v>18675</v>
      </c>
      <c r="AE1144" s="153" t="s">
        <v>18674</v>
      </c>
      <c r="AF1144" s="153" t="s">
        <v>18673</v>
      </c>
      <c r="AG1144" s="152">
        <v>7.1000000000000004E-3</v>
      </c>
      <c r="AH1144" s="153" t="s">
        <v>12212</v>
      </c>
      <c r="AI1144" s="152">
        <v>2015</v>
      </c>
      <c r="AJ1144" s="151">
        <v>38443</v>
      </c>
      <c r="AK1144" s="147"/>
      <c r="AL1144" s="148">
        <f t="shared" si="17"/>
        <v>12.923287671232877</v>
      </c>
    </row>
    <row r="1145" spans="1:38" x14ac:dyDescent="0.25">
      <c r="A1145" s="152">
        <v>743979</v>
      </c>
      <c r="B1145" s="152">
        <v>158491</v>
      </c>
      <c r="C1145" s="152">
        <v>134444</v>
      </c>
      <c r="D1145" s="152">
        <v>53164</v>
      </c>
      <c r="E1145" s="153" t="s">
        <v>19030</v>
      </c>
      <c r="F1145" s="153" t="s">
        <v>19029</v>
      </c>
      <c r="G1145" s="152">
        <v>7</v>
      </c>
      <c r="H1145" s="153" t="s">
        <v>18687</v>
      </c>
      <c r="I1145" s="154" t="s">
        <v>18695</v>
      </c>
      <c r="J1145" s="153" t="s">
        <v>19571</v>
      </c>
      <c r="K1145" s="152">
        <v>1</v>
      </c>
      <c r="L1145" s="153" t="s">
        <v>19570</v>
      </c>
      <c r="M1145" s="153" t="s">
        <v>509</v>
      </c>
      <c r="N1145" s="153" t="s">
        <v>509</v>
      </c>
      <c r="O1145" s="152">
        <v>1.5E-3</v>
      </c>
      <c r="P1145" s="153" t="s">
        <v>18693</v>
      </c>
      <c r="Q1145" s="153" t="s">
        <v>18692</v>
      </c>
      <c r="R1145" s="153" t="s">
        <v>18673</v>
      </c>
      <c r="S1145" s="152">
        <v>4.1000000000000002E-2</v>
      </c>
      <c r="T1145" s="153" t="s">
        <v>18681</v>
      </c>
      <c r="U1145" s="153" t="s">
        <v>18680</v>
      </c>
      <c r="V1145" s="152">
        <v>2015</v>
      </c>
      <c r="W1145" s="153" t="s">
        <v>18679</v>
      </c>
      <c r="AA1145" s="153" t="s">
        <v>18917</v>
      </c>
      <c r="AB1145" s="153" t="s">
        <v>18916</v>
      </c>
      <c r="AC1145" s="153" t="s">
        <v>18676</v>
      </c>
      <c r="AD1145" s="153" t="s">
        <v>18675</v>
      </c>
      <c r="AE1145" s="153" t="s">
        <v>18674</v>
      </c>
      <c r="AF1145" s="153" t="s">
        <v>18673</v>
      </c>
      <c r="AG1145" s="152">
        <v>8.9999999999999998E-4</v>
      </c>
      <c r="AH1145" s="153" t="s">
        <v>12212</v>
      </c>
      <c r="AI1145" s="152">
        <v>2015</v>
      </c>
      <c r="AJ1145" s="151">
        <v>36892</v>
      </c>
      <c r="AK1145" s="147"/>
      <c r="AL1145" s="148">
        <f t="shared" si="17"/>
        <v>17.172602739726027</v>
      </c>
    </row>
    <row r="1146" spans="1:38" x14ac:dyDescent="0.25">
      <c r="A1146" s="152">
        <v>744014</v>
      </c>
      <c r="B1146" s="152">
        <v>197078</v>
      </c>
      <c r="C1146" s="152">
        <v>162007</v>
      </c>
      <c r="D1146" s="152">
        <v>53164</v>
      </c>
      <c r="E1146" s="153" t="s">
        <v>19030</v>
      </c>
      <c r="F1146" s="153" t="s">
        <v>19029</v>
      </c>
      <c r="G1146" s="152">
        <v>25</v>
      </c>
      <c r="H1146" s="153" t="s">
        <v>18687</v>
      </c>
      <c r="I1146" s="154" t="s">
        <v>18695</v>
      </c>
      <c r="J1146" s="153" t="s">
        <v>19125</v>
      </c>
      <c r="K1146" s="152">
        <v>1</v>
      </c>
      <c r="L1146" s="153" t="s">
        <v>19124</v>
      </c>
      <c r="M1146" s="153" t="s">
        <v>509</v>
      </c>
      <c r="N1146" s="153" t="s">
        <v>509</v>
      </c>
      <c r="O1146" s="152">
        <v>1.5E-3</v>
      </c>
      <c r="P1146" s="153" t="s">
        <v>18745</v>
      </c>
      <c r="Q1146" s="153" t="s">
        <v>18744</v>
      </c>
      <c r="R1146" s="153" t="s">
        <v>18673</v>
      </c>
      <c r="S1146" s="152">
        <v>0.53600000000000003</v>
      </c>
      <c r="T1146" s="153" t="s">
        <v>18681</v>
      </c>
      <c r="U1146" s="153" t="s">
        <v>18680</v>
      </c>
      <c r="V1146" s="152">
        <v>2015</v>
      </c>
      <c r="W1146" s="153" t="s">
        <v>18679</v>
      </c>
      <c r="AA1146" s="153" t="s">
        <v>18917</v>
      </c>
      <c r="AB1146" s="153" t="s">
        <v>18916</v>
      </c>
      <c r="AC1146" s="153" t="s">
        <v>18676</v>
      </c>
      <c r="AD1146" s="153" t="s">
        <v>18675</v>
      </c>
      <c r="AE1146" s="153" t="s">
        <v>18674</v>
      </c>
      <c r="AF1146" s="153" t="s">
        <v>18673</v>
      </c>
      <c r="AG1146" s="152">
        <v>2.9999999999999997E-4</v>
      </c>
      <c r="AH1146" s="153" t="s">
        <v>12212</v>
      </c>
      <c r="AI1146" s="152">
        <v>2015</v>
      </c>
      <c r="AJ1146" s="151">
        <v>42339</v>
      </c>
      <c r="AK1146" s="147"/>
      <c r="AL1146" s="148">
        <f t="shared" si="17"/>
        <v>2.2493150684931509</v>
      </c>
    </row>
    <row r="1147" spans="1:38" x14ac:dyDescent="0.25">
      <c r="A1147" s="152">
        <v>689359</v>
      </c>
      <c r="B1147" s="152">
        <v>191000</v>
      </c>
      <c r="C1147" s="152">
        <v>157247</v>
      </c>
      <c r="D1147" s="152">
        <v>471843</v>
      </c>
      <c r="E1147" s="153" t="s">
        <v>19849</v>
      </c>
      <c r="F1147" s="153" t="s">
        <v>19848</v>
      </c>
      <c r="G1147" s="152">
        <v>3</v>
      </c>
      <c r="H1147" s="153" t="s">
        <v>18687</v>
      </c>
      <c r="I1147" s="154" t="s">
        <v>18695</v>
      </c>
      <c r="J1147" s="153" t="s">
        <v>20321</v>
      </c>
      <c r="K1147" s="152">
        <v>1</v>
      </c>
      <c r="L1147" s="153" t="s">
        <v>18694</v>
      </c>
      <c r="M1147" s="153" t="s">
        <v>509</v>
      </c>
      <c r="N1147" s="153" t="s">
        <v>509</v>
      </c>
      <c r="O1147" s="152">
        <v>1.5E-3</v>
      </c>
      <c r="P1147" s="153" t="s">
        <v>18693</v>
      </c>
      <c r="Q1147" s="153" t="s">
        <v>18692</v>
      </c>
      <c r="R1147" s="153" t="s">
        <v>18673</v>
      </c>
      <c r="S1147" s="152">
        <v>0.87</v>
      </c>
      <c r="T1147" s="153" t="s">
        <v>18681</v>
      </c>
      <c r="U1147" s="153" t="s">
        <v>18680</v>
      </c>
      <c r="V1147" s="152">
        <v>2013</v>
      </c>
      <c r="W1147" s="153" t="s">
        <v>18679</v>
      </c>
      <c r="AA1147" s="153" t="s">
        <v>18917</v>
      </c>
      <c r="AB1147" s="153" t="s">
        <v>18916</v>
      </c>
      <c r="AC1147" s="153" t="s">
        <v>18676</v>
      </c>
      <c r="AD1147" s="153" t="s">
        <v>18675</v>
      </c>
      <c r="AE1147" s="153" t="s">
        <v>18674</v>
      </c>
      <c r="AF1147" s="153" t="s">
        <v>18673</v>
      </c>
      <c r="AG1147" s="152">
        <v>2.7000000000000001E-3</v>
      </c>
      <c r="AH1147" s="153" t="s">
        <v>12212</v>
      </c>
      <c r="AI1147" s="152">
        <v>2013</v>
      </c>
      <c r="AJ1147" s="151">
        <v>36892</v>
      </c>
      <c r="AK1147" s="147"/>
      <c r="AL1147" s="148">
        <f t="shared" si="17"/>
        <v>17.172602739726027</v>
      </c>
    </row>
    <row r="1148" spans="1:38" x14ac:dyDescent="0.25">
      <c r="A1148" s="152">
        <v>689363</v>
      </c>
      <c r="B1148" s="152">
        <v>190999</v>
      </c>
      <c r="C1148" s="152">
        <v>157246</v>
      </c>
      <c r="D1148" s="152">
        <v>471843</v>
      </c>
      <c r="E1148" s="153" t="s">
        <v>19849</v>
      </c>
      <c r="F1148" s="153" t="s">
        <v>19848</v>
      </c>
      <c r="G1148" s="152">
        <v>2</v>
      </c>
      <c r="H1148" s="153" t="s">
        <v>18687</v>
      </c>
      <c r="I1148" s="154" t="s">
        <v>18695</v>
      </c>
      <c r="J1148" s="153" t="s">
        <v>20320</v>
      </c>
      <c r="K1148" s="152">
        <v>1</v>
      </c>
      <c r="L1148" s="153" t="s">
        <v>18694</v>
      </c>
      <c r="M1148" s="153" t="s">
        <v>509</v>
      </c>
      <c r="N1148" s="153" t="s">
        <v>509</v>
      </c>
      <c r="O1148" s="152">
        <v>1.5E-3</v>
      </c>
      <c r="P1148" s="153" t="s">
        <v>18693</v>
      </c>
      <c r="Q1148" s="153" t="s">
        <v>18692</v>
      </c>
      <c r="R1148" s="153" t="s">
        <v>18673</v>
      </c>
      <c r="S1148" s="152">
        <v>0.87</v>
      </c>
      <c r="T1148" s="153" t="s">
        <v>18681</v>
      </c>
      <c r="U1148" s="153" t="s">
        <v>18680</v>
      </c>
      <c r="V1148" s="152">
        <v>2013</v>
      </c>
      <c r="W1148" s="153" t="s">
        <v>18679</v>
      </c>
      <c r="AA1148" s="153" t="s">
        <v>18917</v>
      </c>
      <c r="AB1148" s="153" t="s">
        <v>18916</v>
      </c>
      <c r="AC1148" s="153" t="s">
        <v>18676</v>
      </c>
      <c r="AD1148" s="153" t="s">
        <v>18675</v>
      </c>
      <c r="AE1148" s="153" t="s">
        <v>18674</v>
      </c>
      <c r="AF1148" s="153" t="s">
        <v>18673</v>
      </c>
      <c r="AG1148" s="152">
        <v>2.7000000000000001E-3</v>
      </c>
      <c r="AH1148" s="153" t="s">
        <v>12212</v>
      </c>
      <c r="AI1148" s="152">
        <v>2013</v>
      </c>
      <c r="AJ1148" s="151">
        <v>36892</v>
      </c>
      <c r="AK1148" s="147"/>
      <c r="AL1148" s="148">
        <f t="shared" si="17"/>
        <v>17.172602739726027</v>
      </c>
    </row>
    <row r="1149" spans="1:38" x14ac:dyDescent="0.25">
      <c r="A1149" s="152">
        <v>689367</v>
      </c>
      <c r="B1149" s="152">
        <v>190998</v>
      </c>
      <c r="C1149" s="152">
        <v>157245</v>
      </c>
      <c r="D1149" s="152">
        <v>471843</v>
      </c>
      <c r="E1149" s="153" t="s">
        <v>19849</v>
      </c>
      <c r="F1149" s="153" t="s">
        <v>19848</v>
      </c>
      <c r="G1149" s="152">
        <v>1</v>
      </c>
      <c r="H1149" s="153" t="s">
        <v>18687</v>
      </c>
      <c r="I1149" s="154" t="s">
        <v>18695</v>
      </c>
      <c r="J1149" s="153" t="s">
        <v>19847</v>
      </c>
      <c r="K1149" s="152">
        <v>1</v>
      </c>
      <c r="L1149" s="153" t="s">
        <v>18694</v>
      </c>
      <c r="M1149" s="153" t="s">
        <v>509</v>
      </c>
      <c r="N1149" s="153" t="s">
        <v>509</v>
      </c>
      <c r="O1149" s="152">
        <v>1.5E-3</v>
      </c>
      <c r="P1149" s="153" t="s">
        <v>18693</v>
      </c>
      <c r="Q1149" s="153" t="s">
        <v>18692</v>
      </c>
      <c r="R1149" s="153" t="s">
        <v>18673</v>
      </c>
      <c r="S1149" s="152">
        <v>1.885</v>
      </c>
      <c r="T1149" s="153" t="s">
        <v>18681</v>
      </c>
      <c r="U1149" s="153" t="s">
        <v>18680</v>
      </c>
      <c r="V1149" s="152">
        <v>2013</v>
      </c>
      <c r="W1149" s="153" t="s">
        <v>18679</v>
      </c>
      <c r="AA1149" s="153" t="s">
        <v>18917</v>
      </c>
      <c r="AB1149" s="153" t="s">
        <v>18916</v>
      </c>
      <c r="AC1149" s="153" t="s">
        <v>18676</v>
      </c>
      <c r="AD1149" s="153" t="s">
        <v>18675</v>
      </c>
      <c r="AE1149" s="153" t="s">
        <v>18674</v>
      </c>
      <c r="AF1149" s="153" t="s">
        <v>18673</v>
      </c>
      <c r="AG1149" s="152">
        <v>1.2999999999999999E-3</v>
      </c>
      <c r="AH1149" s="153" t="s">
        <v>12212</v>
      </c>
      <c r="AI1149" s="152">
        <v>2013</v>
      </c>
      <c r="AJ1149" s="151">
        <v>39159</v>
      </c>
      <c r="AK1149" s="147"/>
      <c r="AL1149" s="148">
        <f t="shared" si="17"/>
        <v>10.961643835616439</v>
      </c>
    </row>
    <row r="1150" spans="1:38" x14ac:dyDescent="0.25">
      <c r="A1150" s="152">
        <v>733738</v>
      </c>
      <c r="B1150" s="152">
        <v>153582</v>
      </c>
      <c r="C1150" s="152">
        <v>126849</v>
      </c>
      <c r="D1150" s="152">
        <v>52085</v>
      </c>
      <c r="E1150" s="153" t="s">
        <v>19724</v>
      </c>
      <c r="F1150" s="153" t="s">
        <v>19723</v>
      </c>
      <c r="G1150" s="152">
        <v>6</v>
      </c>
      <c r="H1150" s="153" t="s">
        <v>18687</v>
      </c>
      <c r="I1150" s="154" t="s">
        <v>18695</v>
      </c>
      <c r="J1150" s="153" t="s">
        <v>20479</v>
      </c>
      <c r="K1150" s="152">
        <v>1</v>
      </c>
      <c r="L1150" s="153" t="s">
        <v>20478</v>
      </c>
      <c r="M1150" s="153" t="s">
        <v>509</v>
      </c>
      <c r="N1150" s="153" t="s">
        <v>509</v>
      </c>
      <c r="O1150" s="152">
        <v>1.5E-3</v>
      </c>
      <c r="P1150" s="153" t="s">
        <v>18693</v>
      </c>
      <c r="Q1150" s="153" t="s">
        <v>18692</v>
      </c>
      <c r="R1150" s="153" t="s">
        <v>18673</v>
      </c>
      <c r="S1150" s="152">
        <v>0.18049999999999999</v>
      </c>
      <c r="T1150" s="153" t="s">
        <v>18681</v>
      </c>
      <c r="U1150" s="153" t="s">
        <v>18680</v>
      </c>
      <c r="V1150" s="152">
        <v>2015</v>
      </c>
      <c r="W1150" s="153" t="s">
        <v>18679</v>
      </c>
      <c r="AA1150" s="153" t="s">
        <v>18691</v>
      </c>
      <c r="AB1150" s="153" t="s">
        <v>18690</v>
      </c>
      <c r="AC1150" s="153" t="s">
        <v>18676</v>
      </c>
      <c r="AD1150" s="153" t="s">
        <v>18675</v>
      </c>
      <c r="AE1150" s="153" t="s">
        <v>18674</v>
      </c>
      <c r="AF1150" s="153" t="s">
        <v>18673</v>
      </c>
      <c r="AG1150" s="152">
        <v>3.8E-3</v>
      </c>
      <c r="AH1150" s="153" t="s">
        <v>12212</v>
      </c>
      <c r="AI1150" s="152">
        <v>2015</v>
      </c>
      <c r="AJ1150" s="151">
        <v>29952</v>
      </c>
      <c r="AK1150" s="147"/>
      <c r="AL1150" s="148">
        <f t="shared" si="17"/>
        <v>36.186301369863017</v>
      </c>
    </row>
    <row r="1151" spans="1:38" x14ac:dyDescent="0.25">
      <c r="A1151" s="152">
        <v>733743</v>
      </c>
      <c r="B1151" s="152">
        <v>153581</v>
      </c>
      <c r="C1151" s="152">
        <v>126848</v>
      </c>
      <c r="D1151" s="152">
        <v>52085</v>
      </c>
      <c r="E1151" s="153" t="s">
        <v>19724</v>
      </c>
      <c r="F1151" s="153" t="s">
        <v>19723</v>
      </c>
      <c r="G1151" s="152">
        <v>5</v>
      </c>
      <c r="H1151" s="153" t="s">
        <v>18687</v>
      </c>
      <c r="I1151" s="154" t="s">
        <v>18695</v>
      </c>
      <c r="J1151" s="153" t="s">
        <v>20477</v>
      </c>
      <c r="K1151" s="152">
        <v>1</v>
      </c>
      <c r="L1151" s="153" t="s">
        <v>20476</v>
      </c>
      <c r="M1151" s="153" t="s">
        <v>509</v>
      </c>
      <c r="N1151" s="153" t="s">
        <v>509</v>
      </c>
      <c r="O1151" s="152">
        <v>1.5E-3</v>
      </c>
      <c r="P1151" s="153" t="s">
        <v>18693</v>
      </c>
      <c r="Q1151" s="153" t="s">
        <v>18692</v>
      </c>
      <c r="R1151" s="153" t="s">
        <v>18673</v>
      </c>
      <c r="S1151" s="152">
        <v>0.18049999999999999</v>
      </c>
      <c r="T1151" s="153" t="s">
        <v>18681</v>
      </c>
      <c r="U1151" s="153" t="s">
        <v>18680</v>
      </c>
      <c r="V1151" s="152">
        <v>2015</v>
      </c>
      <c r="W1151" s="153" t="s">
        <v>18679</v>
      </c>
      <c r="AA1151" s="153" t="s">
        <v>18691</v>
      </c>
      <c r="AB1151" s="153" t="s">
        <v>18690</v>
      </c>
      <c r="AC1151" s="153" t="s">
        <v>18676</v>
      </c>
      <c r="AD1151" s="153" t="s">
        <v>18675</v>
      </c>
      <c r="AE1151" s="153" t="s">
        <v>18674</v>
      </c>
      <c r="AF1151" s="153" t="s">
        <v>18673</v>
      </c>
      <c r="AG1151" s="152">
        <v>3.8E-3</v>
      </c>
      <c r="AH1151" s="153" t="s">
        <v>12212</v>
      </c>
      <c r="AI1151" s="152">
        <v>2015</v>
      </c>
      <c r="AJ1151" s="151">
        <v>29952</v>
      </c>
      <c r="AK1151" s="147"/>
      <c r="AL1151" s="148">
        <f t="shared" si="17"/>
        <v>36.186301369863017</v>
      </c>
    </row>
    <row r="1152" spans="1:38" x14ac:dyDescent="0.25">
      <c r="A1152" s="152">
        <v>717161</v>
      </c>
      <c r="B1152" s="152">
        <v>190424</v>
      </c>
      <c r="C1152" s="152">
        <v>156808</v>
      </c>
      <c r="D1152" s="152">
        <v>54087</v>
      </c>
      <c r="E1152" s="153" t="s">
        <v>20552</v>
      </c>
      <c r="F1152" s="153" t="s">
        <v>20551</v>
      </c>
      <c r="G1152" s="152">
        <v>6</v>
      </c>
      <c r="H1152" s="153" t="s">
        <v>18687</v>
      </c>
      <c r="I1152" s="154" t="s">
        <v>18695</v>
      </c>
      <c r="J1152" s="153" t="s">
        <v>20791</v>
      </c>
      <c r="K1152" s="152">
        <v>1</v>
      </c>
      <c r="L1152" s="153" t="s">
        <v>18866</v>
      </c>
      <c r="M1152" s="153" t="s">
        <v>509</v>
      </c>
      <c r="N1152" s="153" t="s">
        <v>509</v>
      </c>
      <c r="O1152" s="152">
        <v>1.5E-3</v>
      </c>
      <c r="P1152" s="153" t="s">
        <v>18745</v>
      </c>
      <c r="Q1152" s="153" t="s">
        <v>18744</v>
      </c>
      <c r="R1152" s="153" t="s">
        <v>18673</v>
      </c>
      <c r="S1152" s="152">
        <v>0.312</v>
      </c>
      <c r="T1152" s="153" t="s">
        <v>18681</v>
      </c>
      <c r="U1152" s="153" t="s">
        <v>18680</v>
      </c>
      <c r="V1152" s="152">
        <v>2014</v>
      </c>
      <c r="W1152" s="153" t="s">
        <v>18679</v>
      </c>
      <c r="AA1152" s="153" t="s">
        <v>18678</v>
      </c>
      <c r="AB1152" s="153" t="s">
        <v>18677</v>
      </c>
      <c r="AC1152" s="153" t="s">
        <v>18676</v>
      </c>
      <c r="AD1152" s="153" t="s">
        <v>18675</v>
      </c>
      <c r="AE1152" s="153" t="s">
        <v>18674</v>
      </c>
      <c r="AF1152" s="153" t="s">
        <v>18673</v>
      </c>
      <c r="AG1152" s="152">
        <v>6.6E-3</v>
      </c>
      <c r="AH1152" s="153" t="s">
        <v>12212</v>
      </c>
      <c r="AI1152" s="152">
        <v>2014</v>
      </c>
      <c r="AJ1152" s="151">
        <v>39827</v>
      </c>
      <c r="AK1152" s="147"/>
      <c r="AL1152" s="148">
        <f t="shared" si="17"/>
        <v>9.131506849315068</v>
      </c>
    </row>
    <row r="1153" spans="1:38" x14ac:dyDescent="0.25">
      <c r="A1153" s="152">
        <v>727690</v>
      </c>
      <c r="B1153" s="152">
        <v>184518</v>
      </c>
      <c r="C1153" s="152">
        <v>152171</v>
      </c>
      <c r="D1153" s="152">
        <v>50000</v>
      </c>
      <c r="E1153" s="153" t="s">
        <v>19467</v>
      </c>
      <c r="F1153" s="153" t="s">
        <v>19466</v>
      </c>
      <c r="G1153" s="152">
        <v>15</v>
      </c>
      <c r="H1153" s="153" t="s">
        <v>18687</v>
      </c>
      <c r="I1153" s="154" t="s">
        <v>18695</v>
      </c>
      <c r="J1153" s="153" t="s">
        <v>21068</v>
      </c>
      <c r="K1153" s="152">
        <v>1</v>
      </c>
      <c r="L1153" s="153" t="s">
        <v>21067</v>
      </c>
      <c r="M1153" s="153" t="s">
        <v>509</v>
      </c>
      <c r="N1153" s="153" t="s">
        <v>509</v>
      </c>
      <c r="O1153" s="152">
        <v>1.5E-3</v>
      </c>
      <c r="P1153" s="153" t="s">
        <v>18722</v>
      </c>
      <c r="Q1153" s="153" t="s">
        <v>18721</v>
      </c>
      <c r="R1153" s="153" t="s">
        <v>18673</v>
      </c>
      <c r="S1153" s="152">
        <v>3.4169999999999998</v>
      </c>
      <c r="T1153" s="153" t="s">
        <v>18681</v>
      </c>
      <c r="U1153" s="153" t="s">
        <v>18680</v>
      </c>
      <c r="V1153" s="152">
        <v>2015</v>
      </c>
      <c r="W1153" s="153" t="s">
        <v>18679</v>
      </c>
      <c r="AA1153" s="153" t="s">
        <v>18715</v>
      </c>
      <c r="AB1153" s="153" t="s">
        <v>18714</v>
      </c>
      <c r="AC1153" s="153" t="s">
        <v>18676</v>
      </c>
      <c r="AD1153" s="153" t="s">
        <v>18675</v>
      </c>
      <c r="AE1153" s="153" t="s">
        <v>18674</v>
      </c>
      <c r="AF1153" s="153" t="s">
        <v>18673</v>
      </c>
      <c r="AG1153" s="152">
        <v>1.11E-2</v>
      </c>
      <c r="AH1153" s="153" t="s">
        <v>12212</v>
      </c>
      <c r="AI1153" s="152">
        <v>2015</v>
      </c>
      <c r="AJ1153" s="151">
        <v>39336</v>
      </c>
      <c r="AK1153" s="147"/>
      <c r="AL1153" s="148">
        <f t="shared" si="17"/>
        <v>10.476712328767123</v>
      </c>
    </row>
    <row r="1154" spans="1:38" x14ac:dyDescent="0.25">
      <c r="A1154" s="152">
        <v>727686</v>
      </c>
      <c r="B1154" s="152">
        <v>184519</v>
      </c>
      <c r="C1154" s="152">
        <v>152172</v>
      </c>
      <c r="D1154" s="152">
        <v>50000</v>
      </c>
      <c r="E1154" s="153" t="s">
        <v>19467</v>
      </c>
      <c r="F1154" s="153" t="s">
        <v>19466</v>
      </c>
      <c r="G1154" s="152">
        <v>16</v>
      </c>
      <c r="H1154" s="153" t="s">
        <v>18687</v>
      </c>
      <c r="I1154" s="154" t="s">
        <v>18695</v>
      </c>
      <c r="J1154" s="153" t="s">
        <v>21036</v>
      </c>
      <c r="K1154" s="152">
        <v>1</v>
      </c>
      <c r="L1154" s="153" t="s">
        <v>21035</v>
      </c>
      <c r="M1154" s="153" t="s">
        <v>509</v>
      </c>
      <c r="N1154" s="153" t="s">
        <v>509</v>
      </c>
      <c r="O1154" s="152">
        <v>1.5E-3</v>
      </c>
      <c r="P1154" s="153" t="s">
        <v>18722</v>
      </c>
      <c r="Q1154" s="153" t="s">
        <v>18721</v>
      </c>
      <c r="R1154" s="153" t="s">
        <v>18673</v>
      </c>
      <c r="S1154" s="152">
        <v>3.1585000000000001</v>
      </c>
      <c r="T1154" s="153" t="s">
        <v>18681</v>
      </c>
      <c r="U1154" s="153" t="s">
        <v>18680</v>
      </c>
      <c r="V1154" s="152">
        <v>2015</v>
      </c>
      <c r="W1154" s="153" t="s">
        <v>18679</v>
      </c>
      <c r="AA1154" s="153" t="s">
        <v>18715</v>
      </c>
      <c r="AB1154" s="153" t="s">
        <v>18714</v>
      </c>
      <c r="AC1154" s="153" t="s">
        <v>18676</v>
      </c>
      <c r="AD1154" s="153" t="s">
        <v>18675</v>
      </c>
      <c r="AE1154" s="153" t="s">
        <v>18674</v>
      </c>
      <c r="AF1154" s="153" t="s">
        <v>18673</v>
      </c>
      <c r="AG1154" s="152">
        <v>1.03E-2</v>
      </c>
      <c r="AH1154" s="153" t="s">
        <v>12212</v>
      </c>
      <c r="AI1154" s="152">
        <v>2015</v>
      </c>
      <c r="AJ1154" s="151">
        <v>39336</v>
      </c>
      <c r="AK1154" s="147"/>
      <c r="AL1154" s="148">
        <f t="shared" si="17"/>
        <v>10.476712328767123</v>
      </c>
    </row>
    <row r="1155" spans="1:38" x14ac:dyDescent="0.25">
      <c r="A1155" s="152">
        <v>727644</v>
      </c>
      <c r="B1155" s="152">
        <v>142268</v>
      </c>
      <c r="C1155" s="152">
        <v>117601</v>
      </c>
      <c r="D1155" s="152">
        <v>50000</v>
      </c>
      <c r="E1155" s="153" t="s">
        <v>19467</v>
      </c>
      <c r="F1155" s="153" t="s">
        <v>19466</v>
      </c>
      <c r="G1155" s="152">
        <v>9</v>
      </c>
      <c r="H1155" s="153" t="s">
        <v>18687</v>
      </c>
      <c r="I1155" s="154" t="s">
        <v>18695</v>
      </c>
      <c r="J1155" s="153" t="s">
        <v>20874</v>
      </c>
      <c r="K1155" s="152">
        <v>1</v>
      </c>
      <c r="L1155" s="153" t="s">
        <v>20873</v>
      </c>
      <c r="M1155" s="153" t="s">
        <v>509</v>
      </c>
      <c r="N1155" s="153" t="s">
        <v>509</v>
      </c>
      <c r="O1155" s="152">
        <v>1.5E-3</v>
      </c>
      <c r="P1155" s="153" t="s">
        <v>18745</v>
      </c>
      <c r="Q1155" s="153" t="s">
        <v>18744</v>
      </c>
      <c r="R1155" s="153" t="s">
        <v>18673</v>
      </c>
      <c r="S1155" s="152">
        <v>0.37709999999999999</v>
      </c>
      <c r="T1155" s="153" t="s">
        <v>18681</v>
      </c>
      <c r="U1155" s="153" t="s">
        <v>18680</v>
      </c>
      <c r="V1155" s="152">
        <v>2015</v>
      </c>
      <c r="W1155" s="153" t="s">
        <v>18679</v>
      </c>
      <c r="AA1155" s="153" t="s">
        <v>18715</v>
      </c>
      <c r="AB1155" s="153" t="s">
        <v>18714</v>
      </c>
      <c r="AC1155" s="153" t="s">
        <v>18676</v>
      </c>
      <c r="AD1155" s="153" t="s">
        <v>18675</v>
      </c>
      <c r="AE1155" s="153" t="s">
        <v>18674</v>
      </c>
      <c r="AF1155" s="153" t="s">
        <v>18673</v>
      </c>
      <c r="AG1155" s="152">
        <v>8.0000000000000002E-3</v>
      </c>
      <c r="AH1155" s="153" t="s">
        <v>12212</v>
      </c>
      <c r="AI1155" s="152">
        <v>2015</v>
      </c>
      <c r="AJ1155" s="151">
        <v>29587</v>
      </c>
      <c r="AK1155" s="147"/>
      <c r="AL1155" s="148">
        <f t="shared" ref="AL1155:AL1218" si="18">($AO$3-AJ1155)/365</f>
        <v>37.186301369863017</v>
      </c>
    </row>
    <row r="1156" spans="1:38" x14ac:dyDescent="0.25">
      <c r="A1156" s="152">
        <v>727648</v>
      </c>
      <c r="B1156" s="152">
        <v>142267</v>
      </c>
      <c r="C1156" s="152">
        <v>117600</v>
      </c>
      <c r="D1156" s="152">
        <v>50000</v>
      </c>
      <c r="E1156" s="153" t="s">
        <v>19467</v>
      </c>
      <c r="F1156" s="153" t="s">
        <v>19466</v>
      </c>
      <c r="G1156" s="152">
        <v>8</v>
      </c>
      <c r="H1156" s="153" t="s">
        <v>18687</v>
      </c>
      <c r="I1156" s="154" t="s">
        <v>18695</v>
      </c>
      <c r="J1156" s="153" t="s">
        <v>19535</v>
      </c>
      <c r="K1156" s="152">
        <v>1</v>
      </c>
      <c r="L1156" s="153" t="s">
        <v>19534</v>
      </c>
      <c r="M1156" s="153" t="s">
        <v>509</v>
      </c>
      <c r="N1156" s="153" t="s">
        <v>509</v>
      </c>
      <c r="O1156" s="152">
        <v>1.5E-3</v>
      </c>
      <c r="P1156" s="153" t="s">
        <v>18722</v>
      </c>
      <c r="Q1156" s="153" t="s">
        <v>18721</v>
      </c>
      <c r="R1156" s="153" t="s">
        <v>18673</v>
      </c>
      <c r="S1156" s="152">
        <v>0.24660000000000001</v>
      </c>
      <c r="T1156" s="153" t="s">
        <v>18681</v>
      </c>
      <c r="U1156" s="153" t="s">
        <v>18680</v>
      </c>
      <c r="V1156" s="152">
        <v>2015</v>
      </c>
      <c r="W1156" s="153" t="s">
        <v>18679</v>
      </c>
      <c r="AA1156" s="153" t="s">
        <v>18715</v>
      </c>
      <c r="AB1156" s="153" t="s">
        <v>18714</v>
      </c>
      <c r="AC1156" s="153" t="s">
        <v>18676</v>
      </c>
      <c r="AD1156" s="153" t="s">
        <v>18675</v>
      </c>
      <c r="AE1156" s="153" t="s">
        <v>18674</v>
      </c>
      <c r="AF1156" s="153" t="s">
        <v>18673</v>
      </c>
      <c r="AG1156" s="152">
        <v>8.0000000000000004E-4</v>
      </c>
      <c r="AH1156" s="153" t="s">
        <v>12212</v>
      </c>
      <c r="AI1156" s="152">
        <v>2015</v>
      </c>
      <c r="AJ1156" s="151">
        <v>29587</v>
      </c>
      <c r="AK1156" s="147"/>
      <c r="AL1156" s="148">
        <f t="shared" si="18"/>
        <v>37.186301369863017</v>
      </c>
    </row>
    <row r="1157" spans="1:38" x14ac:dyDescent="0.25">
      <c r="A1157" s="152">
        <v>727694</v>
      </c>
      <c r="B1157" s="152">
        <v>142270</v>
      </c>
      <c r="C1157" s="152">
        <v>117606</v>
      </c>
      <c r="D1157" s="152">
        <v>50000</v>
      </c>
      <c r="E1157" s="153" t="s">
        <v>19467</v>
      </c>
      <c r="F1157" s="153" t="s">
        <v>19466</v>
      </c>
      <c r="G1157" s="152">
        <v>14</v>
      </c>
      <c r="H1157" s="153" t="s">
        <v>18687</v>
      </c>
      <c r="I1157" s="154" t="s">
        <v>18695</v>
      </c>
      <c r="J1157" s="153" t="s">
        <v>19465</v>
      </c>
      <c r="K1157" s="152">
        <v>1</v>
      </c>
      <c r="L1157" s="153" t="s">
        <v>19464</v>
      </c>
      <c r="M1157" s="153" t="s">
        <v>509</v>
      </c>
      <c r="N1157" s="153" t="s">
        <v>509</v>
      </c>
      <c r="O1157" s="152">
        <v>1.5E-3</v>
      </c>
      <c r="P1157" s="153" t="s">
        <v>18722</v>
      </c>
      <c r="Q1157" s="153" t="s">
        <v>18721</v>
      </c>
      <c r="R1157" s="153" t="s">
        <v>18673</v>
      </c>
      <c r="S1157" s="152">
        <v>0.2291</v>
      </c>
      <c r="T1157" s="153" t="s">
        <v>18681</v>
      </c>
      <c r="U1157" s="153" t="s">
        <v>18680</v>
      </c>
      <c r="V1157" s="152">
        <v>2015</v>
      </c>
      <c r="W1157" s="153" t="s">
        <v>18679</v>
      </c>
      <c r="AA1157" s="153" t="s">
        <v>18715</v>
      </c>
      <c r="AB1157" s="153" t="s">
        <v>18714</v>
      </c>
      <c r="AC1157" s="153" t="s">
        <v>18676</v>
      </c>
      <c r="AD1157" s="153" t="s">
        <v>18675</v>
      </c>
      <c r="AE1157" s="153" t="s">
        <v>18674</v>
      </c>
      <c r="AF1157" s="153" t="s">
        <v>18673</v>
      </c>
      <c r="AG1157" s="152">
        <v>6.9999999999999999E-4</v>
      </c>
      <c r="AH1157" s="153" t="s">
        <v>12212</v>
      </c>
      <c r="AI1157" s="152">
        <v>2015</v>
      </c>
      <c r="AJ1157" s="151">
        <v>38261</v>
      </c>
      <c r="AK1157" s="147"/>
      <c r="AL1157" s="148">
        <f t="shared" si="18"/>
        <v>13.421917808219177</v>
      </c>
    </row>
    <row r="1158" spans="1:38" x14ac:dyDescent="0.25">
      <c r="A1158" s="277">
        <v>722456</v>
      </c>
      <c r="B1158" s="277">
        <v>196293</v>
      </c>
      <c r="C1158" s="277">
        <v>161315</v>
      </c>
      <c r="D1158" s="277">
        <v>51861</v>
      </c>
      <c r="E1158" s="278" t="s">
        <v>19871</v>
      </c>
      <c r="F1158" s="278" t="s">
        <v>19870</v>
      </c>
      <c r="G1158" s="277">
        <v>5</v>
      </c>
      <c r="H1158" s="278" t="s">
        <v>18687</v>
      </c>
      <c r="I1158" s="279" t="s">
        <v>18695</v>
      </c>
      <c r="J1158" s="278" t="s">
        <v>19869</v>
      </c>
      <c r="K1158" s="277">
        <v>1</v>
      </c>
      <c r="L1158" s="278" t="s">
        <v>19868</v>
      </c>
      <c r="M1158" s="278" t="s">
        <v>509</v>
      </c>
      <c r="N1158" s="278" t="s">
        <v>509</v>
      </c>
      <c r="O1158" s="277">
        <v>1.5E-3</v>
      </c>
      <c r="P1158" s="278" t="s">
        <v>18707</v>
      </c>
      <c r="Q1158" s="278" t="s">
        <v>18706</v>
      </c>
      <c r="R1158" s="278" t="s">
        <v>18673</v>
      </c>
      <c r="S1158" s="277">
        <f>0.5+0.1993</f>
        <v>0.69930000000000003</v>
      </c>
      <c r="T1158" s="278" t="s">
        <v>18681</v>
      </c>
      <c r="U1158" s="278" t="s">
        <v>18680</v>
      </c>
      <c r="V1158" s="277">
        <v>2014</v>
      </c>
      <c r="W1158" s="278" t="s">
        <v>18679</v>
      </c>
      <c r="X1158" s="280"/>
      <c r="Y1158" s="280"/>
      <c r="Z1158" s="280"/>
      <c r="AA1158" s="278" t="s">
        <v>19377</v>
      </c>
      <c r="AB1158" s="278" t="s">
        <v>19376</v>
      </c>
      <c r="AC1158" s="278" t="s">
        <v>18676</v>
      </c>
      <c r="AD1158" s="278" t="s">
        <v>18675</v>
      </c>
      <c r="AE1158" s="278" t="s">
        <v>18674</v>
      </c>
      <c r="AF1158" s="278" t="s">
        <v>18673</v>
      </c>
      <c r="AG1158" s="277">
        <f>0.0035+0.0014</f>
        <v>4.8999999999999998E-3</v>
      </c>
      <c r="AH1158" s="278" t="s">
        <v>12212</v>
      </c>
      <c r="AI1158" s="277">
        <v>2014</v>
      </c>
      <c r="AJ1158" s="281">
        <v>31274</v>
      </c>
      <c r="AK1158" s="147"/>
      <c r="AL1158" s="148">
        <f t="shared" si="18"/>
        <v>32.564383561643837</v>
      </c>
    </row>
    <row r="1159" spans="1:38" x14ac:dyDescent="0.25">
      <c r="A1159" s="152">
        <v>740265</v>
      </c>
      <c r="B1159" s="152">
        <v>184216</v>
      </c>
      <c r="C1159" s="152">
        <v>151940</v>
      </c>
      <c r="D1159" s="152">
        <v>409529</v>
      </c>
      <c r="E1159" s="153" t="s">
        <v>21403</v>
      </c>
      <c r="F1159" s="153" t="s">
        <v>21402</v>
      </c>
      <c r="G1159" s="152">
        <v>3</v>
      </c>
      <c r="H1159" s="153" t="s">
        <v>18687</v>
      </c>
      <c r="I1159" s="154" t="s">
        <v>18695</v>
      </c>
      <c r="J1159" s="153" t="s">
        <v>21634</v>
      </c>
      <c r="K1159" s="152">
        <v>1</v>
      </c>
      <c r="L1159" s="153" t="s">
        <v>18694</v>
      </c>
      <c r="M1159" s="153" t="s">
        <v>509</v>
      </c>
      <c r="N1159" s="153" t="s">
        <v>509</v>
      </c>
      <c r="O1159" s="152">
        <v>1.5E-3</v>
      </c>
      <c r="P1159" s="153" t="s">
        <v>18745</v>
      </c>
      <c r="Q1159" s="153" t="s">
        <v>18744</v>
      </c>
      <c r="R1159" s="153" t="s">
        <v>18673</v>
      </c>
      <c r="S1159" s="152">
        <v>7.1734</v>
      </c>
      <c r="T1159" s="153" t="s">
        <v>18681</v>
      </c>
      <c r="U1159" s="153" t="s">
        <v>18680</v>
      </c>
      <c r="V1159" s="152">
        <v>2015</v>
      </c>
      <c r="W1159" s="153" t="s">
        <v>18679</v>
      </c>
      <c r="AA1159" s="153" t="s">
        <v>19410</v>
      </c>
      <c r="AB1159" s="153" t="s">
        <v>19409</v>
      </c>
      <c r="AC1159" s="153" t="s">
        <v>18676</v>
      </c>
      <c r="AD1159" s="153" t="s">
        <v>18675</v>
      </c>
      <c r="AE1159" s="153" t="s">
        <v>18674</v>
      </c>
      <c r="AF1159" s="153" t="s">
        <v>18673</v>
      </c>
      <c r="AG1159" s="152">
        <v>0.15240000000000001</v>
      </c>
      <c r="AH1159" s="153" t="s">
        <v>12212</v>
      </c>
      <c r="AI1159" s="152">
        <v>2015</v>
      </c>
      <c r="AJ1159" s="151">
        <v>38353</v>
      </c>
      <c r="AK1159" s="147"/>
      <c r="AL1159" s="148">
        <f t="shared" si="18"/>
        <v>13.169863013698631</v>
      </c>
    </row>
    <row r="1160" spans="1:38" x14ac:dyDescent="0.25">
      <c r="A1160" s="152">
        <v>740255</v>
      </c>
      <c r="B1160" s="152">
        <v>184218</v>
      </c>
      <c r="C1160" s="152">
        <v>151942</v>
      </c>
      <c r="D1160" s="152">
        <v>409529</v>
      </c>
      <c r="E1160" s="153" t="s">
        <v>21403</v>
      </c>
      <c r="F1160" s="153" t="s">
        <v>21402</v>
      </c>
      <c r="G1160" s="152">
        <v>5</v>
      </c>
      <c r="H1160" s="153" t="s">
        <v>18687</v>
      </c>
      <c r="I1160" s="154" t="s">
        <v>18695</v>
      </c>
      <c r="J1160" s="153" t="s">
        <v>21401</v>
      </c>
      <c r="K1160" s="152">
        <v>1</v>
      </c>
      <c r="L1160" s="153" t="s">
        <v>18694</v>
      </c>
      <c r="M1160" s="153" t="s">
        <v>509</v>
      </c>
      <c r="N1160" s="153" t="s">
        <v>509</v>
      </c>
      <c r="O1160" s="152">
        <v>1.5E-3</v>
      </c>
      <c r="P1160" s="153" t="s">
        <v>18745</v>
      </c>
      <c r="Q1160" s="153" t="s">
        <v>18744</v>
      </c>
      <c r="R1160" s="153" t="s">
        <v>18673</v>
      </c>
      <c r="S1160" s="152">
        <v>1.1000000000000001</v>
      </c>
      <c r="T1160" s="153" t="s">
        <v>18681</v>
      </c>
      <c r="U1160" s="153" t="s">
        <v>18680</v>
      </c>
      <c r="V1160" s="152">
        <v>2015</v>
      </c>
      <c r="W1160" s="153" t="s">
        <v>18679</v>
      </c>
      <c r="AA1160" s="153" t="s">
        <v>19410</v>
      </c>
      <c r="AB1160" s="153" t="s">
        <v>19409</v>
      </c>
      <c r="AC1160" s="153" t="s">
        <v>18676</v>
      </c>
      <c r="AD1160" s="153" t="s">
        <v>18675</v>
      </c>
      <c r="AE1160" s="153" t="s">
        <v>18674</v>
      </c>
      <c r="AF1160" s="153" t="s">
        <v>18673</v>
      </c>
      <c r="AG1160" s="152">
        <v>2.3400000000000001E-2</v>
      </c>
      <c r="AH1160" s="153" t="s">
        <v>12212</v>
      </c>
      <c r="AI1160" s="152">
        <v>2015</v>
      </c>
      <c r="AJ1160" s="151">
        <v>32874</v>
      </c>
      <c r="AK1160" s="147"/>
      <c r="AL1160" s="148">
        <f t="shared" si="18"/>
        <v>28.18082191780822</v>
      </c>
    </row>
    <row r="1161" spans="1:38" x14ac:dyDescent="0.25">
      <c r="A1161" s="152">
        <v>692602</v>
      </c>
      <c r="B1161" s="152">
        <v>195606</v>
      </c>
      <c r="C1161" s="152">
        <v>160768</v>
      </c>
      <c r="D1161" s="152">
        <v>560080</v>
      </c>
      <c r="E1161" s="153" t="s">
        <v>18874</v>
      </c>
      <c r="F1161" s="153" t="s">
        <v>18873</v>
      </c>
      <c r="G1161" s="152">
        <v>1</v>
      </c>
      <c r="H1161" s="153" t="s">
        <v>18687</v>
      </c>
      <c r="I1161" s="154" t="s">
        <v>18695</v>
      </c>
      <c r="J1161" s="153" t="s">
        <v>18872</v>
      </c>
      <c r="K1161" s="152">
        <v>1</v>
      </c>
      <c r="L1161" s="153" t="s">
        <v>18866</v>
      </c>
      <c r="M1161" s="153" t="s">
        <v>509</v>
      </c>
      <c r="N1161" s="153" t="s">
        <v>509</v>
      </c>
      <c r="O1161" s="152">
        <v>1.5E-3</v>
      </c>
      <c r="P1161" s="153" t="s">
        <v>18707</v>
      </c>
      <c r="Q1161" s="153" t="s">
        <v>18706</v>
      </c>
      <c r="R1161" s="153" t="s">
        <v>18673</v>
      </c>
      <c r="S1161" s="152">
        <v>0</v>
      </c>
      <c r="T1161" s="153" t="s">
        <v>18681</v>
      </c>
      <c r="U1161" s="153" t="s">
        <v>18680</v>
      </c>
      <c r="V1161" s="152">
        <v>2013</v>
      </c>
      <c r="W1161" s="153" t="s">
        <v>18679</v>
      </c>
      <c r="AA1161" s="153" t="s">
        <v>18871</v>
      </c>
      <c r="AB1161" s="153" t="s">
        <v>18870</v>
      </c>
      <c r="AC1161" s="153" t="s">
        <v>18676</v>
      </c>
      <c r="AD1161" s="153" t="s">
        <v>18675</v>
      </c>
      <c r="AE1161" s="153" t="s">
        <v>18674</v>
      </c>
      <c r="AF1161" s="153" t="s">
        <v>18673</v>
      </c>
      <c r="AG1161" s="152">
        <v>0</v>
      </c>
      <c r="AH1161" s="153" t="s">
        <v>12212</v>
      </c>
      <c r="AI1161" s="152">
        <v>2013</v>
      </c>
      <c r="AJ1161" s="151">
        <v>41030</v>
      </c>
      <c r="AK1161" s="147"/>
      <c r="AL1161" s="148">
        <f t="shared" si="18"/>
        <v>5.8356164383561646</v>
      </c>
    </row>
    <row r="1162" spans="1:38" x14ac:dyDescent="0.25">
      <c r="A1162" s="152">
        <v>745212</v>
      </c>
      <c r="B1162" s="152">
        <v>186723</v>
      </c>
      <c r="C1162" s="152">
        <v>153907</v>
      </c>
      <c r="D1162" s="152">
        <v>401146</v>
      </c>
      <c r="E1162" s="153" t="s">
        <v>19946</v>
      </c>
      <c r="F1162" s="153" t="s">
        <v>19945</v>
      </c>
      <c r="G1162" s="152">
        <v>4</v>
      </c>
      <c r="H1162" s="153" t="s">
        <v>18687</v>
      </c>
      <c r="I1162" s="154" t="s">
        <v>18695</v>
      </c>
      <c r="J1162" s="153" t="s">
        <v>19982</v>
      </c>
      <c r="K1162" s="152">
        <v>1</v>
      </c>
      <c r="L1162" s="153" t="s">
        <v>509</v>
      </c>
      <c r="M1162" s="153" t="s">
        <v>509</v>
      </c>
      <c r="N1162" s="153" t="s">
        <v>509</v>
      </c>
      <c r="O1162" s="152">
        <v>1.5E-3</v>
      </c>
      <c r="P1162" s="153" t="s">
        <v>18722</v>
      </c>
      <c r="Q1162" s="153" t="s">
        <v>18721</v>
      </c>
      <c r="R1162" s="153" t="s">
        <v>18673</v>
      </c>
      <c r="S1162" s="152">
        <v>0.52500000000000002</v>
      </c>
      <c r="T1162" s="153" t="s">
        <v>18681</v>
      </c>
      <c r="U1162" s="153" t="s">
        <v>18680</v>
      </c>
      <c r="V1162" s="152">
        <v>2015</v>
      </c>
      <c r="W1162" s="153" t="s">
        <v>18679</v>
      </c>
      <c r="AA1162" s="153" t="s">
        <v>18839</v>
      </c>
      <c r="AB1162" s="153" t="s">
        <v>18838</v>
      </c>
      <c r="AC1162" s="153" t="s">
        <v>18676</v>
      </c>
      <c r="AD1162" s="153" t="s">
        <v>18675</v>
      </c>
      <c r="AE1162" s="153" t="s">
        <v>18674</v>
      </c>
      <c r="AF1162" s="153" t="s">
        <v>18673</v>
      </c>
      <c r="AG1162" s="152">
        <v>1.6999999999999999E-3</v>
      </c>
      <c r="AH1162" s="153" t="s">
        <v>12212</v>
      </c>
      <c r="AI1162" s="152">
        <v>2015</v>
      </c>
      <c r="AJ1162" s="151">
        <v>39599</v>
      </c>
      <c r="AK1162" s="147"/>
      <c r="AL1162" s="148">
        <f t="shared" si="18"/>
        <v>9.7561643835616429</v>
      </c>
    </row>
    <row r="1163" spans="1:38" x14ac:dyDescent="0.25">
      <c r="A1163" s="152">
        <v>745200</v>
      </c>
      <c r="B1163" s="152">
        <v>189122</v>
      </c>
      <c r="C1163" s="152">
        <v>155896</v>
      </c>
      <c r="D1163" s="152">
        <v>401146</v>
      </c>
      <c r="E1163" s="153" t="s">
        <v>19946</v>
      </c>
      <c r="F1163" s="153" t="s">
        <v>19945</v>
      </c>
      <c r="G1163" s="152">
        <v>7</v>
      </c>
      <c r="H1163" s="153" t="s">
        <v>18687</v>
      </c>
      <c r="I1163" s="154" t="s">
        <v>18695</v>
      </c>
      <c r="J1163" s="153" t="s">
        <v>19954</v>
      </c>
      <c r="K1163" s="152">
        <v>1</v>
      </c>
      <c r="L1163" s="153" t="s">
        <v>509</v>
      </c>
      <c r="M1163" s="153" t="s">
        <v>509</v>
      </c>
      <c r="N1163" s="153" t="s">
        <v>509</v>
      </c>
      <c r="O1163" s="152">
        <v>1.5E-3</v>
      </c>
      <c r="P1163" s="153" t="s">
        <v>18722</v>
      </c>
      <c r="Q1163" s="153" t="s">
        <v>18721</v>
      </c>
      <c r="R1163" s="153" t="s">
        <v>18673</v>
      </c>
      <c r="S1163" s="152">
        <v>0.503</v>
      </c>
      <c r="T1163" s="153" t="s">
        <v>18681</v>
      </c>
      <c r="U1163" s="153" t="s">
        <v>18680</v>
      </c>
      <c r="V1163" s="152">
        <v>2015</v>
      </c>
      <c r="W1163" s="153" t="s">
        <v>18679</v>
      </c>
      <c r="AA1163" s="153" t="s">
        <v>18839</v>
      </c>
      <c r="AB1163" s="153" t="s">
        <v>18838</v>
      </c>
      <c r="AC1163" s="153" t="s">
        <v>18676</v>
      </c>
      <c r="AD1163" s="153" t="s">
        <v>18675</v>
      </c>
      <c r="AE1163" s="153" t="s">
        <v>18674</v>
      </c>
      <c r="AF1163" s="153" t="s">
        <v>18673</v>
      </c>
      <c r="AG1163" s="152">
        <v>1.6000000000000001E-3</v>
      </c>
      <c r="AH1163" s="153" t="s">
        <v>12212</v>
      </c>
      <c r="AI1163" s="152">
        <v>2015</v>
      </c>
      <c r="AJ1163" s="151">
        <v>40057</v>
      </c>
      <c r="AK1163" s="147"/>
      <c r="AL1163" s="148">
        <f t="shared" si="18"/>
        <v>8.5013698630136982</v>
      </c>
    </row>
    <row r="1164" spans="1:38" x14ac:dyDescent="0.25">
      <c r="A1164" s="152">
        <v>745204</v>
      </c>
      <c r="B1164" s="152">
        <v>189121</v>
      </c>
      <c r="C1164" s="152">
        <v>155895</v>
      </c>
      <c r="D1164" s="152">
        <v>401146</v>
      </c>
      <c r="E1164" s="153" t="s">
        <v>19946</v>
      </c>
      <c r="F1164" s="153" t="s">
        <v>19945</v>
      </c>
      <c r="G1164" s="152">
        <v>6</v>
      </c>
      <c r="H1164" s="153" t="s">
        <v>18687</v>
      </c>
      <c r="I1164" s="154" t="s">
        <v>18695</v>
      </c>
      <c r="J1164" s="153" t="s">
        <v>19950</v>
      </c>
      <c r="K1164" s="152">
        <v>1</v>
      </c>
      <c r="L1164" s="153" t="s">
        <v>509</v>
      </c>
      <c r="M1164" s="153" t="s">
        <v>509</v>
      </c>
      <c r="N1164" s="153" t="s">
        <v>509</v>
      </c>
      <c r="O1164" s="152">
        <v>1.5E-3</v>
      </c>
      <c r="P1164" s="153" t="s">
        <v>18722</v>
      </c>
      <c r="Q1164" s="153" t="s">
        <v>18721</v>
      </c>
      <c r="R1164" s="153" t="s">
        <v>18673</v>
      </c>
      <c r="S1164" s="152">
        <v>0.48099999999999998</v>
      </c>
      <c r="T1164" s="153" t="s">
        <v>18681</v>
      </c>
      <c r="U1164" s="153" t="s">
        <v>18680</v>
      </c>
      <c r="V1164" s="152">
        <v>2015</v>
      </c>
      <c r="W1164" s="153" t="s">
        <v>18679</v>
      </c>
      <c r="AA1164" s="153" t="s">
        <v>18839</v>
      </c>
      <c r="AB1164" s="153" t="s">
        <v>18838</v>
      </c>
      <c r="AC1164" s="153" t="s">
        <v>18676</v>
      </c>
      <c r="AD1164" s="153" t="s">
        <v>18675</v>
      </c>
      <c r="AE1164" s="153" t="s">
        <v>18674</v>
      </c>
      <c r="AF1164" s="153" t="s">
        <v>18673</v>
      </c>
      <c r="AG1164" s="152">
        <v>1.6000000000000001E-3</v>
      </c>
      <c r="AH1164" s="153" t="s">
        <v>12212</v>
      </c>
      <c r="AI1164" s="152">
        <v>2015</v>
      </c>
      <c r="AJ1164" s="151">
        <v>40026</v>
      </c>
      <c r="AK1164" s="147"/>
      <c r="AL1164" s="148">
        <f t="shared" si="18"/>
        <v>8.5863013698630137</v>
      </c>
    </row>
    <row r="1165" spans="1:38" x14ac:dyDescent="0.25">
      <c r="A1165" s="152">
        <v>745208</v>
      </c>
      <c r="B1165" s="152">
        <v>189120</v>
      </c>
      <c r="C1165" s="152">
        <v>155894</v>
      </c>
      <c r="D1165" s="152">
        <v>401146</v>
      </c>
      <c r="E1165" s="153" t="s">
        <v>19946</v>
      </c>
      <c r="F1165" s="153" t="s">
        <v>19945</v>
      </c>
      <c r="G1165" s="152">
        <v>5</v>
      </c>
      <c r="H1165" s="153" t="s">
        <v>18687</v>
      </c>
      <c r="I1165" s="154" t="s">
        <v>18695</v>
      </c>
      <c r="J1165" s="153" t="s">
        <v>19944</v>
      </c>
      <c r="K1165" s="152">
        <v>1</v>
      </c>
      <c r="L1165" s="153" t="s">
        <v>509</v>
      </c>
      <c r="M1165" s="153" t="s">
        <v>509</v>
      </c>
      <c r="N1165" s="153" t="s">
        <v>509</v>
      </c>
      <c r="O1165" s="152">
        <v>1.5E-3</v>
      </c>
      <c r="P1165" s="153" t="s">
        <v>18722</v>
      </c>
      <c r="Q1165" s="153" t="s">
        <v>18721</v>
      </c>
      <c r="R1165" s="153" t="s">
        <v>18673</v>
      </c>
      <c r="S1165" s="152">
        <v>0.496</v>
      </c>
      <c r="T1165" s="153" t="s">
        <v>18681</v>
      </c>
      <c r="U1165" s="153" t="s">
        <v>18680</v>
      </c>
      <c r="V1165" s="152">
        <v>2015</v>
      </c>
      <c r="W1165" s="153" t="s">
        <v>18679</v>
      </c>
      <c r="AA1165" s="153" t="s">
        <v>18839</v>
      </c>
      <c r="AB1165" s="153" t="s">
        <v>18838</v>
      </c>
      <c r="AC1165" s="153" t="s">
        <v>18676</v>
      </c>
      <c r="AD1165" s="153" t="s">
        <v>18675</v>
      </c>
      <c r="AE1165" s="153" t="s">
        <v>18674</v>
      </c>
      <c r="AF1165" s="153" t="s">
        <v>18673</v>
      </c>
      <c r="AG1165" s="152">
        <v>1.6000000000000001E-3</v>
      </c>
      <c r="AH1165" s="153" t="s">
        <v>12212</v>
      </c>
      <c r="AI1165" s="152">
        <v>2015</v>
      </c>
      <c r="AJ1165" s="151">
        <v>39965</v>
      </c>
      <c r="AK1165" s="147"/>
      <c r="AL1165" s="148">
        <f t="shared" si="18"/>
        <v>8.7534246575342465</v>
      </c>
    </row>
    <row r="1166" spans="1:38" x14ac:dyDescent="0.25">
      <c r="A1166" s="152">
        <v>739757</v>
      </c>
      <c r="B1166" s="152">
        <v>172276</v>
      </c>
      <c r="C1166" s="152">
        <v>146247</v>
      </c>
      <c r="D1166" s="152">
        <v>414278</v>
      </c>
      <c r="E1166" s="153" t="s">
        <v>19989</v>
      </c>
      <c r="F1166" s="153" t="s">
        <v>19988</v>
      </c>
      <c r="G1166" s="152">
        <v>5</v>
      </c>
      <c r="H1166" s="153" t="s">
        <v>18687</v>
      </c>
      <c r="I1166" s="154" t="s">
        <v>18695</v>
      </c>
      <c r="J1166" s="153" t="s">
        <v>21637</v>
      </c>
      <c r="K1166" s="152">
        <v>1</v>
      </c>
      <c r="L1166" s="153" t="s">
        <v>21636</v>
      </c>
      <c r="M1166" s="153" t="s">
        <v>509</v>
      </c>
      <c r="N1166" s="153" t="s">
        <v>509</v>
      </c>
      <c r="O1166" s="152">
        <v>1.5E-3</v>
      </c>
      <c r="P1166" s="153" t="s">
        <v>18745</v>
      </c>
      <c r="Q1166" s="153" t="s">
        <v>18744</v>
      </c>
      <c r="R1166" s="153" t="s">
        <v>18673</v>
      </c>
      <c r="S1166" s="152">
        <v>9.2349999999999994</v>
      </c>
      <c r="T1166" s="153" t="s">
        <v>18681</v>
      </c>
      <c r="U1166" s="153" t="s">
        <v>18680</v>
      </c>
      <c r="V1166" s="152">
        <v>2015</v>
      </c>
      <c r="W1166" s="153" t="s">
        <v>18679</v>
      </c>
      <c r="AA1166" s="153" t="s">
        <v>18715</v>
      </c>
      <c r="AB1166" s="153" t="s">
        <v>18714</v>
      </c>
      <c r="AC1166" s="153" t="s">
        <v>18676</v>
      </c>
      <c r="AD1166" s="153" t="s">
        <v>18675</v>
      </c>
      <c r="AE1166" s="153" t="s">
        <v>18674</v>
      </c>
      <c r="AF1166" s="153" t="s">
        <v>18673</v>
      </c>
      <c r="AG1166" s="152">
        <v>0.1963</v>
      </c>
      <c r="AH1166" s="153" t="s">
        <v>12212</v>
      </c>
      <c r="AI1166" s="152">
        <v>2015</v>
      </c>
      <c r="AJ1166" s="151">
        <v>36465</v>
      </c>
      <c r="AK1166" s="147"/>
      <c r="AL1166" s="148">
        <f t="shared" si="18"/>
        <v>18.342465753424658</v>
      </c>
    </row>
    <row r="1167" spans="1:38" x14ac:dyDescent="0.25">
      <c r="A1167" s="152">
        <v>739761</v>
      </c>
      <c r="B1167" s="152">
        <v>172275</v>
      </c>
      <c r="C1167" s="152">
        <v>146246</v>
      </c>
      <c r="D1167" s="152">
        <v>414278</v>
      </c>
      <c r="E1167" s="153" t="s">
        <v>19989</v>
      </c>
      <c r="F1167" s="153" t="s">
        <v>19988</v>
      </c>
      <c r="G1167" s="152">
        <v>4</v>
      </c>
      <c r="H1167" s="153" t="s">
        <v>18687</v>
      </c>
      <c r="I1167" s="154" t="s">
        <v>18695</v>
      </c>
      <c r="J1167" s="153" t="s">
        <v>19987</v>
      </c>
      <c r="K1167" s="152">
        <v>1</v>
      </c>
      <c r="L1167" s="153" t="s">
        <v>19986</v>
      </c>
      <c r="M1167" s="153" t="s">
        <v>509</v>
      </c>
      <c r="N1167" s="153" t="s">
        <v>509</v>
      </c>
      <c r="O1167" s="152">
        <v>1.5E-3</v>
      </c>
      <c r="P1167" s="153" t="s">
        <v>18745</v>
      </c>
      <c r="Q1167" s="153" t="s">
        <v>18744</v>
      </c>
      <c r="R1167" s="153" t="s">
        <v>18673</v>
      </c>
      <c r="S1167" s="152">
        <v>0.08</v>
      </c>
      <c r="T1167" s="153" t="s">
        <v>18681</v>
      </c>
      <c r="U1167" s="153" t="s">
        <v>18680</v>
      </c>
      <c r="V1167" s="152">
        <v>2015</v>
      </c>
      <c r="W1167" s="153" t="s">
        <v>18679</v>
      </c>
      <c r="AA1167" s="153" t="s">
        <v>18715</v>
      </c>
      <c r="AB1167" s="153" t="s">
        <v>18714</v>
      </c>
      <c r="AC1167" s="153" t="s">
        <v>18676</v>
      </c>
      <c r="AD1167" s="153" t="s">
        <v>18675</v>
      </c>
      <c r="AE1167" s="153" t="s">
        <v>18674</v>
      </c>
      <c r="AF1167" s="153" t="s">
        <v>18673</v>
      </c>
      <c r="AG1167" s="152">
        <v>1.6999999999999999E-3</v>
      </c>
      <c r="AH1167" s="153" t="s">
        <v>12212</v>
      </c>
      <c r="AI1167" s="152">
        <v>2015</v>
      </c>
      <c r="AJ1167" s="151">
        <v>35796</v>
      </c>
      <c r="AK1167" s="147"/>
      <c r="AL1167" s="148">
        <f t="shared" si="18"/>
        <v>20.175342465753424</v>
      </c>
    </row>
    <row r="1168" spans="1:38" x14ac:dyDescent="0.25">
      <c r="A1168" s="152">
        <v>739750</v>
      </c>
      <c r="B1168" s="152">
        <v>188941</v>
      </c>
      <c r="C1168" s="152">
        <v>153731</v>
      </c>
      <c r="D1168" s="152">
        <v>414278</v>
      </c>
      <c r="E1168" s="153" t="s">
        <v>19989</v>
      </c>
      <c r="F1168" s="153" t="s">
        <v>19988</v>
      </c>
      <c r="G1168" s="152">
        <v>7</v>
      </c>
      <c r="H1168" s="153" t="s">
        <v>18687</v>
      </c>
      <c r="I1168" s="154" t="s">
        <v>18686</v>
      </c>
      <c r="J1168" s="153" t="s">
        <v>21616</v>
      </c>
      <c r="K1168" s="152">
        <v>2</v>
      </c>
      <c r="L1168" s="153" t="s">
        <v>18694</v>
      </c>
      <c r="M1168" s="153" t="s">
        <v>509</v>
      </c>
      <c r="N1168" s="153" t="s">
        <v>509</v>
      </c>
      <c r="O1168" s="152">
        <v>1.5E-3</v>
      </c>
      <c r="P1168" s="153" t="s">
        <v>18683</v>
      </c>
      <c r="Q1168" s="153" t="s">
        <v>18682</v>
      </c>
      <c r="R1168" s="153" t="s">
        <v>18673</v>
      </c>
      <c r="S1168" s="152">
        <v>276.20999999999998</v>
      </c>
      <c r="T1168" s="153" t="s">
        <v>18681</v>
      </c>
      <c r="U1168" s="153" t="s">
        <v>18680</v>
      </c>
      <c r="V1168" s="152">
        <v>2015</v>
      </c>
      <c r="W1168" s="153" t="s">
        <v>18679</v>
      </c>
      <c r="AA1168" s="153" t="s">
        <v>18715</v>
      </c>
      <c r="AB1168" s="153" t="s">
        <v>18714</v>
      </c>
      <c r="AC1168" s="153" t="s">
        <v>18676</v>
      </c>
      <c r="AD1168" s="153" t="s">
        <v>18675</v>
      </c>
      <c r="AE1168" s="153" t="s">
        <v>18674</v>
      </c>
      <c r="AF1168" s="153" t="s">
        <v>18673</v>
      </c>
      <c r="AG1168" s="152">
        <v>0.113</v>
      </c>
      <c r="AH1168" s="153" t="s">
        <v>12212</v>
      </c>
      <c r="AI1168" s="152">
        <v>2015</v>
      </c>
      <c r="AJ1168" s="151">
        <v>39722</v>
      </c>
      <c r="AK1168" s="147"/>
      <c r="AL1168" s="148">
        <f t="shared" si="18"/>
        <v>9.419178082191781</v>
      </c>
    </row>
    <row r="1169" spans="1:38" x14ac:dyDescent="0.25">
      <c r="A1169" s="152">
        <v>734918</v>
      </c>
      <c r="B1169" s="152">
        <v>194901</v>
      </c>
      <c r="C1169" s="152">
        <v>160177</v>
      </c>
      <c r="D1169" s="152">
        <v>406763</v>
      </c>
      <c r="E1169" s="153" t="s">
        <v>18756</v>
      </c>
      <c r="F1169" s="153" t="s">
        <v>18755</v>
      </c>
      <c r="G1169" s="152">
        <v>7</v>
      </c>
      <c r="H1169" s="153" t="s">
        <v>18687</v>
      </c>
      <c r="I1169" s="154" t="s">
        <v>19048</v>
      </c>
      <c r="J1169" s="153" t="s">
        <v>19047</v>
      </c>
      <c r="K1169" s="152">
        <v>1</v>
      </c>
      <c r="L1169" s="153" t="s">
        <v>509</v>
      </c>
      <c r="M1169" s="153" t="s">
        <v>509</v>
      </c>
      <c r="N1169" s="153" t="s">
        <v>509</v>
      </c>
      <c r="O1169" s="152">
        <v>1.5E-3</v>
      </c>
      <c r="P1169" s="153" t="s">
        <v>18707</v>
      </c>
      <c r="Q1169" s="153" t="s">
        <v>18706</v>
      </c>
      <c r="R1169" s="153" t="s">
        <v>18673</v>
      </c>
      <c r="S1169" s="152">
        <v>3.5000000000000003E-2</v>
      </c>
      <c r="T1169" s="153" t="s">
        <v>18681</v>
      </c>
      <c r="U1169" s="153" t="s">
        <v>18680</v>
      </c>
      <c r="V1169" s="152">
        <v>2015</v>
      </c>
      <c r="W1169" s="153" t="s">
        <v>18679</v>
      </c>
      <c r="AA1169" s="153" t="s">
        <v>18753</v>
      </c>
      <c r="AB1169" s="153" t="s">
        <v>18752</v>
      </c>
      <c r="AC1169" s="153" t="s">
        <v>18676</v>
      </c>
      <c r="AD1169" s="153" t="s">
        <v>18675</v>
      </c>
      <c r="AE1169" s="153" t="s">
        <v>18674</v>
      </c>
      <c r="AF1169" s="153" t="s">
        <v>18673</v>
      </c>
      <c r="AG1169" s="152">
        <v>2.0000000000000001E-4</v>
      </c>
      <c r="AH1169" s="153" t="s">
        <v>12212</v>
      </c>
      <c r="AI1169" s="152">
        <v>2015</v>
      </c>
      <c r="AJ1169" s="151">
        <v>40544</v>
      </c>
      <c r="AK1169" s="147"/>
      <c r="AL1169" s="148">
        <f t="shared" si="18"/>
        <v>7.1671232876712327</v>
      </c>
    </row>
    <row r="1170" spans="1:38" x14ac:dyDescent="0.25">
      <c r="A1170" s="152">
        <v>734926</v>
      </c>
      <c r="B1170" s="152">
        <v>194899</v>
      </c>
      <c r="C1170" s="152">
        <v>160175</v>
      </c>
      <c r="D1170" s="152">
        <v>406763</v>
      </c>
      <c r="E1170" s="153" t="s">
        <v>18756</v>
      </c>
      <c r="F1170" s="153" t="s">
        <v>18755</v>
      </c>
      <c r="G1170" s="152">
        <v>5</v>
      </c>
      <c r="H1170" s="153" t="s">
        <v>18687</v>
      </c>
      <c r="I1170" s="154" t="s">
        <v>18695</v>
      </c>
      <c r="J1170" s="153" t="s">
        <v>19316</v>
      </c>
      <c r="K1170" s="152">
        <v>1</v>
      </c>
      <c r="L1170" s="153" t="s">
        <v>509</v>
      </c>
      <c r="M1170" s="153" t="s">
        <v>509</v>
      </c>
      <c r="N1170" s="153" t="s">
        <v>509</v>
      </c>
      <c r="O1170" s="152">
        <v>1.5E-3</v>
      </c>
      <c r="P1170" s="153" t="s">
        <v>18693</v>
      </c>
      <c r="Q1170" s="153" t="s">
        <v>18692</v>
      </c>
      <c r="R1170" s="153" t="s">
        <v>18673</v>
      </c>
      <c r="S1170" s="152">
        <v>2.5000000000000001E-2</v>
      </c>
      <c r="T1170" s="153" t="s">
        <v>18681</v>
      </c>
      <c r="U1170" s="153" t="s">
        <v>18680</v>
      </c>
      <c r="V1170" s="152">
        <v>2015</v>
      </c>
      <c r="W1170" s="153" t="s">
        <v>18679</v>
      </c>
      <c r="AA1170" s="153" t="s">
        <v>18753</v>
      </c>
      <c r="AB1170" s="153" t="s">
        <v>18752</v>
      </c>
      <c r="AC1170" s="153" t="s">
        <v>18676</v>
      </c>
      <c r="AD1170" s="153" t="s">
        <v>18675</v>
      </c>
      <c r="AE1170" s="153" t="s">
        <v>18674</v>
      </c>
      <c r="AF1170" s="153" t="s">
        <v>18673</v>
      </c>
      <c r="AG1170" s="152">
        <v>5.0000000000000001E-4</v>
      </c>
      <c r="AH1170" s="153" t="s">
        <v>12212</v>
      </c>
      <c r="AI1170" s="152">
        <v>2015</v>
      </c>
      <c r="AJ1170" s="151">
        <v>39203</v>
      </c>
      <c r="AK1170" s="147"/>
      <c r="AL1170" s="148">
        <f t="shared" si="18"/>
        <v>10.841095890410958</v>
      </c>
    </row>
    <row r="1171" spans="1:38" x14ac:dyDescent="0.25">
      <c r="A1171" s="152">
        <v>734922</v>
      </c>
      <c r="B1171" s="152">
        <v>194900</v>
      </c>
      <c r="C1171" s="152">
        <v>160176</v>
      </c>
      <c r="D1171" s="152">
        <v>406763</v>
      </c>
      <c r="E1171" s="153" t="s">
        <v>18756</v>
      </c>
      <c r="F1171" s="153" t="s">
        <v>18755</v>
      </c>
      <c r="G1171" s="152">
        <v>6</v>
      </c>
      <c r="H1171" s="153" t="s">
        <v>18687</v>
      </c>
      <c r="I1171" s="154" t="s">
        <v>18695</v>
      </c>
      <c r="J1171" s="153" t="s">
        <v>18754</v>
      </c>
      <c r="K1171" s="152">
        <v>1</v>
      </c>
      <c r="L1171" s="153" t="s">
        <v>509</v>
      </c>
      <c r="M1171" s="153" t="s">
        <v>509</v>
      </c>
      <c r="N1171" s="153" t="s">
        <v>509</v>
      </c>
      <c r="O1171" s="152">
        <v>1.5E-3</v>
      </c>
      <c r="P1171" s="153" t="s">
        <v>18707</v>
      </c>
      <c r="Q1171" s="153" t="s">
        <v>18706</v>
      </c>
      <c r="R1171" s="153" t="s">
        <v>18673</v>
      </c>
      <c r="S1171" s="152">
        <v>0</v>
      </c>
      <c r="T1171" s="153" t="s">
        <v>18681</v>
      </c>
      <c r="U1171" s="153" t="s">
        <v>18680</v>
      </c>
      <c r="V1171" s="152">
        <v>2015</v>
      </c>
      <c r="W1171" s="153" t="s">
        <v>18679</v>
      </c>
      <c r="AA1171" s="153" t="s">
        <v>18753</v>
      </c>
      <c r="AB1171" s="153" t="s">
        <v>18752</v>
      </c>
      <c r="AC1171" s="153" t="s">
        <v>18676</v>
      </c>
      <c r="AD1171" s="153" t="s">
        <v>18675</v>
      </c>
      <c r="AE1171" s="153" t="s">
        <v>18674</v>
      </c>
      <c r="AF1171" s="153" t="s">
        <v>18673</v>
      </c>
      <c r="AG1171" s="152">
        <v>0</v>
      </c>
      <c r="AH1171" s="153" t="s">
        <v>12212</v>
      </c>
      <c r="AI1171" s="152">
        <v>2015</v>
      </c>
      <c r="AJ1171" s="151">
        <v>39203</v>
      </c>
      <c r="AK1171" s="147"/>
      <c r="AL1171" s="148">
        <f t="shared" si="18"/>
        <v>10.841095890410958</v>
      </c>
    </row>
    <row r="1172" spans="1:38" x14ac:dyDescent="0.25">
      <c r="A1172" s="152">
        <v>722788</v>
      </c>
      <c r="B1172" s="152">
        <v>188338</v>
      </c>
      <c r="C1172" s="152">
        <v>155322</v>
      </c>
      <c r="D1172" s="152">
        <v>54337</v>
      </c>
      <c r="E1172" s="153" t="s">
        <v>18997</v>
      </c>
      <c r="F1172" s="153" t="s">
        <v>18996</v>
      </c>
      <c r="G1172" s="152">
        <v>8</v>
      </c>
      <c r="H1172" s="153" t="s">
        <v>18687</v>
      </c>
      <c r="I1172" s="154" t="s">
        <v>18695</v>
      </c>
      <c r="J1172" s="153" t="s">
        <v>21450</v>
      </c>
      <c r="K1172" s="152">
        <v>1</v>
      </c>
      <c r="L1172" s="153" t="s">
        <v>18693</v>
      </c>
      <c r="M1172" s="153" t="s">
        <v>509</v>
      </c>
      <c r="N1172" s="153" t="s">
        <v>509</v>
      </c>
      <c r="O1172" s="152">
        <v>1.5E-3</v>
      </c>
      <c r="P1172" s="153" t="s">
        <v>18693</v>
      </c>
      <c r="Q1172" s="153" t="s">
        <v>18692</v>
      </c>
      <c r="R1172" s="153" t="s">
        <v>18673</v>
      </c>
      <c r="S1172" s="152">
        <v>1.3</v>
      </c>
      <c r="T1172" s="153" t="s">
        <v>18681</v>
      </c>
      <c r="U1172" s="153" t="s">
        <v>18680</v>
      </c>
      <c r="V1172" s="152">
        <v>2014</v>
      </c>
      <c r="W1172" s="153" t="s">
        <v>18679</v>
      </c>
      <c r="AA1172" s="153" t="s">
        <v>18994</v>
      </c>
      <c r="AB1172" s="153" t="s">
        <v>18993</v>
      </c>
      <c r="AC1172" s="153" t="s">
        <v>18676</v>
      </c>
      <c r="AD1172" s="153" t="s">
        <v>18675</v>
      </c>
      <c r="AE1172" s="153" t="s">
        <v>18674</v>
      </c>
      <c r="AF1172" s="153" t="s">
        <v>18673</v>
      </c>
      <c r="AG1172" s="152">
        <v>2.76E-2</v>
      </c>
      <c r="AH1172" s="153" t="s">
        <v>12212</v>
      </c>
      <c r="AI1172" s="152">
        <v>2014</v>
      </c>
      <c r="AJ1172" s="151">
        <v>34243</v>
      </c>
      <c r="AK1172" s="147"/>
      <c r="AL1172" s="148">
        <f t="shared" si="18"/>
        <v>24.43013698630137</v>
      </c>
    </row>
    <row r="1173" spans="1:38" x14ac:dyDescent="0.25">
      <c r="A1173" s="152">
        <v>722827</v>
      </c>
      <c r="B1173" s="152">
        <v>196385</v>
      </c>
      <c r="C1173" s="152">
        <v>161407</v>
      </c>
      <c r="D1173" s="152">
        <v>54337</v>
      </c>
      <c r="E1173" s="153" t="s">
        <v>18997</v>
      </c>
      <c r="F1173" s="153" t="s">
        <v>18996</v>
      </c>
      <c r="G1173" s="152">
        <v>10</v>
      </c>
      <c r="H1173" s="153" t="s">
        <v>18687</v>
      </c>
      <c r="I1173" s="154" t="s">
        <v>18695</v>
      </c>
      <c r="J1173" s="153" t="s">
        <v>18995</v>
      </c>
      <c r="K1173" s="152">
        <v>1</v>
      </c>
      <c r="L1173" s="153" t="s">
        <v>509</v>
      </c>
      <c r="M1173" s="153" t="s">
        <v>509</v>
      </c>
      <c r="N1173" s="153" t="s">
        <v>509</v>
      </c>
      <c r="O1173" s="152">
        <v>1.5E-3</v>
      </c>
      <c r="P1173" s="153" t="s">
        <v>18693</v>
      </c>
      <c r="Q1173" s="153" t="s">
        <v>18692</v>
      </c>
      <c r="R1173" s="153" t="s">
        <v>18673</v>
      </c>
      <c r="S1173" s="152">
        <v>5.7999999999999996E-3</v>
      </c>
      <c r="T1173" s="153" t="s">
        <v>18681</v>
      </c>
      <c r="U1173" s="153" t="s">
        <v>18680</v>
      </c>
      <c r="V1173" s="152">
        <v>2014</v>
      </c>
      <c r="W1173" s="153" t="s">
        <v>18679</v>
      </c>
      <c r="AA1173" s="153" t="s">
        <v>18994</v>
      </c>
      <c r="AB1173" s="153" t="s">
        <v>18993</v>
      </c>
      <c r="AC1173" s="153" t="s">
        <v>18676</v>
      </c>
      <c r="AD1173" s="153" t="s">
        <v>18675</v>
      </c>
      <c r="AE1173" s="153" t="s">
        <v>18674</v>
      </c>
      <c r="AF1173" s="153" t="s">
        <v>18673</v>
      </c>
      <c r="AG1173" s="152">
        <v>1E-4</v>
      </c>
      <c r="AH1173" s="153" t="s">
        <v>12212</v>
      </c>
      <c r="AI1173" s="152">
        <v>2014</v>
      </c>
      <c r="AJ1173" s="151">
        <v>33604</v>
      </c>
      <c r="AK1173" s="147"/>
      <c r="AL1173" s="148">
        <f t="shared" si="18"/>
        <v>26.18082191780822</v>
      </c>
    </row>
    <row r="1174" spans="1:38" x14ac:dyDescent="0.25">
      <c r="A1174" s="152">
        <v>681306</v>
      </c>
      <c r="B1174" s="152">
        <v>191281</v>
      </c>
      <c r="C1174" s="152">
        <v>157489</v>
      </c>
      <c r="D1174" s="152">
        <v>377717</v>
      </c>
      <c r="E1174" s="153" t="s">
        <v>19737</v>
      </c>
      <c r="F1174" s="153" t="s">
        <v>19736</v>
      </c>
      <c r="G1174" s="152">
        <v>25</v>
      </c>
      <c r="H1174" s="153" t="s">
        <v>18687</v>
      </c>
      <c r="I1174" s="154" t="s">
        <v>18695</v>
      </c>
      <c r="J1174" s="153" t="s">
        <v>18760</v>
      </c>
      <c r="K1174" s="152">
        <v>1</v>
      </c>
      <c r="L1174" s="153" t="s">
        <v>509</v>
      </c>
      <c r="M1174" s="153" t="s">
        <v>509</v>
      </c>
      <c r="N1174" s="153" t="s">
        <v>509</v>
      </c>
      <c r="O1174" s="152">
        <v>1.5E-3</v>
      </c>
      <c r="P1174" s="153" t="s">
        <v>18707</v>
      </c>
      <c r="Q1174" s="153" t="s">
        <v>18706</v>
      </c>
      <c r="R1174" s="153" t="s">
        <v>18673</v>
      </c>
      <c r="S1174" s="152">
        <v>0.1638</v>
      </c>
      <c r="T1174" s="153" t="s">
        <v>18681</v>
      </c>
      <c r="U1174" s="153" t="s">
        <v>18680</v>
      </c>
      <c r="V1174" s="152">
        <v>2013</v>
      </c>
      <c r="W1174" s="153" t="s">
        <v>18679</v>
      </c>
      <c r="AA1174" s="153" t="s">
        <v>19735</v>
      </c>
      <c r="AB1174" s="153" t="s">
        <v>19734</v>
      </c>
      <c r="AC1174" s="153" t="s">
        <v>18676</v>
      </c>
      <c r="AD1174" s="153" t="s">
        <v>18675</v>
      </c>
      <c r="AE1174" s="153" t="s">
        <v>18674</v>
      </c>
      <c r="AF1174" s="153" t="s">
        <v>18673</v>
      </c>
      <c r="AG1174" s="152">
        <v>1.1000000000000001E-3</v>
      </c>
      <c r="AH1174" s="153" t="s">
        <v>12212</v>
      </c>
      <c r="AI1174" s="152">
        <v>2013</v>
      </c>
      <c r="AJ1174" s="151">
        <v>39448</v>
      </c>
      <c r="AK1174" s="147"/>
      <c r="AL1174" s="148">
        <f t="shared" si="18"/>
        <v>10.169863013698631</v>
      </c>
    </row>
    <row r="1175" spans="1:38" x14ac:dyDescent="0.25">
      <c r="A1175" s="152">
        <v>750251</v>
      </c>
      <c r="B1175" s="152">
        <v>197239</v>
      </c>
      <c r="C1175" s="152">
        <v>162156</v>
      </c>
      <c r="D1175" s="152">
        <v>354879</v>
      </c>
      <c r="E1175" s="153" t="s">
        <v>19894</v>
      </c>
      <c r="F1175" s="153" t="s">
        <v>19893</v>
      </c>
      <c r="G1175" s="152">
        <v>13</v>
      </c>
      <c r="H1175" s="153" t="s">
        <v>18687</v>
      </c>
      <c r="I1175" s="154" t="s">
        <v>18695</v>
      </c>
      <c r="J1175" s="153" t="s">
        <v>21242</v>
      </c>
      <c r="K1175" s="152">
        <v>1</v>
      </c>
      <c r="L1175" s="153" t="s">
        <v>20562</v>
      </c>
      <c r="M1175" s="153" t="s">
        <v>509</v>
      </c>
      <c r="N1175" s="153" t="s">
        <v>509</v>
      </c>
      <c r="O1175" s="152">
        <v>1.5E-3</v>
      </c>
      <c r="P1175" s="153" t="s">
        <v>18693</v>
      </c>
      <c r="Q1175" s="153" t="s">
        <v>18692</v>
      </c>
      <c r="R1175" s="153" t="s">
        <v>18673</v>
      </c>
      <c r="S1175" s="152">
        <v>0.73960000000000004</v>
      </c>
      <c r="T1175" s="153" t="s">
        <v>18681</v>
      </c>
      <c r="U1175" s="153" t="s">
        <v>18680</v>
      </c>
      <c r="V1175" s="152">
        <v>2015</v>
      </c>
      <c r="W1175" s="153" t="s">
        <v>18679</v>
      </c>
      <c r="AA1175" s="153" t="s">
        <v>19486</v>
      </c>
      <c r="AB1175" s="153" t="s">
        <v>19485</v>
      </c>
      <c r="AC1175" s="153" t="s">
        <v>18676</v>
      </c>
      <c r="AD1175" s="153" t="s">
        <v>18675</v>
      </c>
      <c r="AE1175" s="153" t="s">
        <v>18674</v>
      </c>
      <c r="AF1175" s="153" t="s">
        <v>18673</v>
      </c>
      <c r="AG1175" s="152">
        <v>1.5699999999999999E-2</v>
      </c>
      <c r="AH1175" s="153" t="s">
        <v>12212</v>
      </c>
      <c r="AI1175" s="152">
        <v>2015</v>
      </c>
      <c r="AJ1175" s="151">
        <v>39002</v>
      </c>
      <c r="AK1175" s="147"/>
      <c r="AL1175" s="148">
        <f t="shared" si="18"/>
        <v>11.391780821917807</v>
      </c>
    </row>
    <row r="1176" spans="1:38" x14ac:dyDescent="0.25">
      <c r="A1176" s="152">
        <v>750234</v>
      </c>
      <c r="B1176" s="152">
        <v>160488</v>
      </c>
      <c r="C1176" s="152">
        <v>134986</v>
      </c>
      <c r="D1176" s="152">
        <v>354879</v>
      </c>
      <c r="E1176" s="153" t="s">
        <v>19894</v>
      </c>
      <c r="F1176" s="153" t="s">
        <v>19893</v>
      </c>
      <c r="G1176" s="152">
        <v>4</v>
      </c>
      <c r="H1176" s="153" t="s">
        <v>18687</v>
      </c>
      <c r="I1176" s="154" t="s">
        <v>18695</v>
      </c>
      <c r="J1176" s="153" t="s">
        <v>20894</v>
      </c>
      <c r="K1176" s="152">
        <v>1</v>
      </c>
      <c r="L1176" s="153" t="s">
        <v>20562</v>
      </c>
      <c r="M1176" s="153" t="s">
        <v>509</v>
      </c>
      <c r="N1176" s="153" t="s">
        <v>509</v>
      </c>
      <c r="O1176" s="152">
        <v>1.5E-3</v>
      </c>
      <c r="P1176" s="153" t="s">
        <v>18693</v>
      </c>
      <c r="Q1176" s="153" t="s">
        <v>18692</v>
      </c>
      <c r="R1176" s="153" t="s">
        <v>18673</v>
      </c>
      <c r="S1176" s="152">
        <v>0.38440000000000002</v>
      </c>
      <c r="T1176" s="153" t="s">
        <v>18681</v>
      </c>
      <c r="U1176" s="153" t="s">
        <v>18680</v>
      </c>
      <c r="V1176" s="152">
        <v>2015</v>
      </c>
      <c r="W1176" s="153" t="s">
        <v>18679</v>
      </c>
      <c r="AA1176" s="153" t="s">
        <v>19486</v>
      </c>
      <c r="AB1176" s="153" t="s">
        <v>19485</v>
      </c>
      <c r="AC1176" s="153" t="s">
        <v>18676</v>
      </c>
      <c r="AD1176" s="153" t="s">
        <v>18675</v>
      </c>
      <c r="AE1176" s="153" t="s">
        <v>18674</v>
      </c>
      <c r="AF1176" s="153" t="s">
        <v>18673</v>
      </c>
      <c r="AG1176" s="152">
        <v>8.2000000000000007E-3</v>
      </c>
      <c r="AH1176" s="153" t="s">
        <v>12212</v>
      </c>
      <c r="AI1176" s="152">
        <v>2015</v>
      </c>
      <c r="AJ1176" s="151">
        <v>36526</v>
      </c>
      <c r="AK1176" s="147"/>
      <c r="AL1176" s="148">
        <f t="shared" si="18"/>
        <v>18.175342465753424</v>
      </c>
    </row>
    <row r="1177" spans="1:38" x14ac:dyDescent="0.25">
      <c r="A1177" s="152">
        <v>750220</v>
      </c>
      <c r="B1177" s="152">
        <v>197237</v>
      </c>
      <c r="C1177" s="152">
        <v>162154</v>
      </c>
      <c r="D1177" s="152">
        <v>354879</v>
      </c>
      <c r="E1177" s="153" t="s">
        <v>19894</v>
      </c>
      <c r="F1177" s="153" t="s">
        <v>19893</v>
      </c>
      <c r="G1177" s="152">
        <v>11</v>
      </c>
      <c r="H1177" s="153" t="s">
        <v>18687</v>
      </c>
      <c r="I1177" s="154" t="s">
        <v>18695</v>
      </c>
      <c r="J1177" s="153" t="s">
        <v>20804</v>
      </c>
      <c r="K1177" s="152">
        <v>1</v>
      </c>
      <c r="L1177" s="153" t="s">
        <v>18866</v>
      </c>
      <c r="M1177" s="153" t="s">
        <v>509</v>
      </c>
      <c r="N1177" s="153" t="s">
        <v>509</v>
      </c>
      <c r="O1177" s="152">
        <v>1.5E-3</v>
      </c>
      <c r="P1177" s="153" t="s">
        <v>18693</v>
      </c>
      <c r="Q1177" s="153" t="s">
        <v>18692</v>
      </c>
      <c r="R1177" s="153" t="s">
        <v>18673</v>
      </c>
      <c r="S1177" s="152">
        <v>0.31709999999999999</v>
      </c>
      <c r="T1177" s="153" t="s">
        <v>18681</v>
      </c>
      <c r="U1177" s="153" t="s">
        <v>18680</v>
      </c>
      <c r="V1177" s="152">
        <v>2015</v>
      </c>
      <c r="W1177" s="153" t="s">
        <v>18679</v>
      </c>
      <c r="AA1177" s="153" t="s">
        <v>19486</v>
      </c>
      <c r="AB1177" s="153" t="s">
        <v>19485</v>
      </c>
      <c r="AC1177" s="153" t="s">
        <v>18676</v>
      </c>
      <c r="AD1177" s="153" t="s">
        <v>18675</v>
      </c>
      <c r="AE1177" s="153" t="s">
        <v>18674</v>
      </c>
      <c r="AF1177" s="153" t="s">
        <v>18673</v>
      </c>
      <c r="AG1177" s="152">
        <v>6.7000000000000002E-3</v>
      </c>
      <c r="AH1177" s="153" t="s">
        <v>12212</v>
      </c>
      <c r="AI1177" s="152">
        <v>2015</v>
      </c>
      <c r="AJ1177" s="151">
        <v>36526</v>
      </c>
      <c r="AK1177" s="147"/>
      <c r="AL1177" s="148">
        <f t="shared" si="18"/>
        <v>18.175342465753424</v>
      </c>
    </row>
    <row r="1178" spans="1:38" x14ac:dyDescent="0.25">
      <c r="A1178" s="152">
        <v>750244</v>
      </c>
      <c r="B1178" s="152">
        <v>193483</v>
      </c>
      <c r="C1178" s="152">
        <v>159001</v>
      </c>
      <c r="D1178" s="152">
        <v>354879</v>
      </c>
      <c r="E1178" s="153" t="s">
        <v>19894</v>
      </c>
      <c r="F1178" s="153" t="s">
        <v>19893</v>
      </c>
      <c r="G1178" s="152">
        <v>10</v>
      </c>
      <c r="H1178" s="153" t="s">
        <v>18687</v>
      </c>
      <c r="I1178" s="154" t="s">
        <v>18695</v>
      </c>
      <c r="J1178" s="153" t="s">
        <v>20563</v>
      </c>
      <c r="K1178" s="152">
        <v>1</v>
      </c>
      <c r="L1178" s="153" t="s">
        <v>20562</v>
      </c>
      <c r="M1178" s="153" t="s">
        <v>509</v>
      </c>
      <c r="N1178" s="153" t="s">
        <v>509</v>
      </c>
      <c r="O1178" s="152">
        <v>1.5E-3</v>
      </c>
      <c r="P1178" s="153" t="s">
        <v>18693</v>
      </c>
      <c r="Q1178" s="153" t="s">
        <v>18692</v>
      </c>
      <c r="R1178" s="153" t="s">
        <v>18673</v>
      </c>
      <c r="S1178" s="152">
        <v>0.2</v>
      </c>
      <c r="T1178" s="153" t="s">
        <v>18681</v>
      </c>
      <c r="U1178" s="153" t="s">
        <v>18680</v>
      </c>
      <c r="V1178" s="152">
        <v>2015</v>
      </c>
      <c r="W1178" s="153" t="s">
        <v>18679</v>
      </c>
      <c r="AA1178" s="153" t="s">
        <v>19486</v>
      </c>
      <c r="AB1178" s="153" t="s">
        <v>19485</v>
      </c>
      <c r="AC1178" s="153" t="s">
        <v>18676</v>
      </c>
      <c r="AD1178" s="153" t="s">
        <v>18675</v>
      </c>
      <c r="AE1178" s="153" t="s">
        <v>18674</v>
      </c>
      <c r="AF1178" s="153" t="s">
        <v>18673</v>
      </c>
      <c r="AG1178" s="152">
        <v>4.3E-3</v>
      </c>
      <c r="AH1178" s="153" t="s">
        <v>12212</v>
      </c>
      <c r="AI1178" s="152">
        <v>2015</v>
      </c>
      <c r="AJ1178" s="151">
        <v>37773</v>
      </c>
      <c r="AK1178" s="147"/>
      <c r="AL1178" s="148">
        <f t="shared" si="18"/>
        <v>14.758904109589041</v>
      </c>
    </row>
    <row r="1179" spans="1:38" x14ac:dyDescent="0.25">
      <c r="A1179" s="152">
        <v>750224</v>
      </c>
      <c r="B1179" s="152">
        <v>197238</v>
      </c>
      <c r="C1179" s="152">
        <v>162155</v>
      </c>
      <c r="D1179" s="152">
        <v>354879</v>
      </c>
      <c r="E1179" s="153" t="s">
        <v>19894</v>
      </c>
      <c r="F1179" s="153" t="s">
        <v>19893</v>
      </c>
      <c r="G1179" s="152">
        <v>12</v>
      </c>
      <c r="H1179" s="153" t="s">
        <v>18687</v>
      </c>
      <c r="I1179" s="154" t="s">
        <v>18695</v>
      </c>
      <c r="J1179" s="153" t="s">
        <v>19892</v>
      </c>
      <c r="K1179" s="152">
        <v>1</v>
      </c>
      <c r="L1179" s="153" t="s">
        <v>19798</v>
      </c>
      <c r="M1179" s="153" t="s">
        <v>509</v>
      </c>
      <c r="N1179" s="153" t="s">
        <v>509</v>
      </c>
      <c r="O1179" s="152">
        <v>1.5E-3</v>
      </c>
      <c r="P1179" s="153" t="s">
        <v>18693</v>
      </c>
      <c r="Q1179" s="153" t="s">
        <v>18692</v>
      </c>
      <c r="R1179" s="153" t="s">
        <v>18673</v>
      </c>
      <c r="S1179" s="152">
        <v>6.7900000000000002E-2</v>
      </c>
      <c r="T1179" s="153" t="s">
        <v>18681</v>
      </c>
      <c r="U1179" s="153" t="s">
        <v>18680</v>
      </c>
      <c r="V1179" s="152">
        <v>2015</v>
      </c>
      <c r="W1179" s="153" t="s">
        <v>18679</v>
      </c>
      <c r="AA1179" s="153" t="s">
        <v>19486</v>
      </c>
      <c r="AB1179" s="153" t="s">
        <v>19485</v>
      </c>
      <c r="AC1179" s="153" t="s">
        <v>18676</v>
      </c>
      <c r="AD1179" s="153" t="s">
        <v>18675</v>
      </c>
      <c r="AE1179" s="153" t="s">
        <v>18674</v>
      </c>
      <c r="AF1179" s="153" t="s">
        <v>18673</v>
      </c>
      <c r="AG1179" s="152">
        <v>1.4E-3</v>
      </c>
      <c r="AH1179" s="153" t="s">
        <v>12212</v>
      </c>
      <c r="AI1179" s="152">
        <v>2015</v>
      </c>
      <c r="AJ1179" s="151">
        <v>37622</v>
      </c>
      <c r="AK1179" s="147"/>
      <c r="AL1179" s="148">
        <f t="shared" si="18"/>
        <v>15.172602739726027</v>
      </c>
    </row>
    <row r="1180" spans="1:38" x14ac:dyDescent="0.25">
      <c r="A1180" s="152">
        <v>682860</v>
      </c>
      <c r="B1180" s="152">
        <v>162290</v>
      </c>
      <c r="C1180" s="152">
        <v>135884</v>
      </c>
      <c r="D1180" s="152">
        <v>377243</v>
      </c>
      <c r="E1180" s="153" t="s">
        <v>20744</v>
      </c>
      <c r="F1180" s="153" t="s">
        <v>20743</v>
      </c>
      <c r="G1180" s="152">
        <v>3</v>
      </c>
      <c r="H1180" s="153" t="s">
        <v>18687</v>
      </c>
      <c r="I1180" s="154" t="s">
        <v>18695</v>
      </c>
      <c r="J1180" s="153" t="s">
        <v>20742</v>
      </c>
      <c r="K1180" s="152">
        <v>1</v>
      </c>
      <c r="L1180" s="153" t="s">
        <v>18866</v>
      </c>
      <c r="M1180" s="153" t="s">
        <v>509</v>
      </c>
      <c r="N1180" s="153" t="s">
        <v>509</v>
      </c>
      <c r="O1180" s="152">
        <v>5.9999999999999995E-4</v>
      </c>
      <c r="P1180" s="153" t="s">
        <v>18745</v>
      </c>
      <c r="Q1180" s="153" t="s">
        <v>18744</v>
      </c>
      <c r="R1180" s="153" t="s">
        <v>18673</v>
      </c>
      <c r="S1180" s="152">
        <v>0.27950000000000003</v>
      </c>
      <c r="T1180" s="153" t="s">
        <v>18681</v>
      </c>
      <c r="U1180" s="153" t="s">
        <v>18680</v>
      </c>
      <c r="V1180" s="152">
        <v>2013</v>
      </c>
      <c r="W1180" s="153" t="s">
        <v>18679</v>
      </c>
      <c r="AA1180" s="153" t="s">
        <v>19057</v>
      </c>
      <c r="AB1180" s="153" t="s">
        <v>19056</v>
      </c>
      <c r="AC1180" s="153" t="s">
        <v>18676</v>
      </c>
      <c r="AD1180" s="153" t="s">
        <v>18675</v>
      </c>
      <c r="AE1180" s="153" t="s">
        <v>18674</v>
      </c>
      <c r="AF1180" s="153" t="s">
        <v>18673</v>
      </c>
      <c r="AG1180" s="152">
        <v>5.8999999999999999E-3</v>
      </c>
      <c r="AH1180" s="153" t="s">
        <v>12212</v>
      </c>
      <c r="AI1180" s="152">
        <v>2013</v>
      </c>
      <c r="AJ1180" s="151">
        <v>37622</v>
      </c>
      <c r="AK1180" s="147"/>
      <c r="AL1180" s="148">
        <f t="shared" si="18"/>
        <v>15.172602739726027</v>
      </c>
    </row>
    <row r="1181" spans="1:38" x14ac:dyDescent="0.25">
      <c r="A1181" s="152">
        <v>743584</v>
      </c>
      <c r="B1181" s="152">
        <v>189325</v>
      </c>
      <c r="C1181" s="152">
        <v>156068</v>
      </c>
      <c r="D1181" s="152">
        <v>265066</v>
      </c>
      <c r="E1181" s="153" t="s">
        <v>18927</v>
      </c>
      <c r="F1181" s="153" t="s">
        <v>18926</v>
      </c>
      <c r="G1181" s="152">
        <v>15</v>
      </c>
      <c r="H1181" s="153" t="s">
        <v>18687</v>
      </c>
      <c r="I1181" s="154" t="s">
        <v>18695</v>
      </c>
      <c r="J1181" s="153" t="s">
        <v>21432</v>
      </c>
      <c r="K1181" s="152">
        <v>1</v>
      </c>
      <c r="L1181" s="153" t="s">
        <v>18684</v>
      </c>
      <c r="M1181" s="153" t="s">
        <v>509</v>
      </c>
      <c r="N1181" s="153" t="s">
        <v>509</v>
      </c>
      <c r="O1181" s="152">
        <v>1.5E-3</v>
      </c>
      <c r="P1181" s="153" t="s">
        <v>18722</v>
      </c>
      <c r="Q1181" s="153" t="s">
        <v>18721</v>
      </c>
      <c r="R1181" s="153" t="s">
        <v>18673</v>
      </c>
      <c r="S1181" s="152">
        <v>1.554</v>
      </c>
      <c r="T1181" s="153" t="s">
        <v>18681</v>
      </c>
      <c r="U1181" s="153" t="s">
        <v>18680</v>
      </c>
      <c r="V1181" s="152">
        <v>2015</v>
      </c>
      <c r="W1181" s="153" t="s">
        <v>18679</v>
      </c>
      <c r="AA1181" s="153" t="s">
        <v>18751</v>
      </c>
      <c r="AB1181" s="153" t="s">
        <v>18750</v>
      </c>
      <c r="AC1181" s="153" t="s">
        <v>18676</v>
      </c>
      <c r="AD1181" s="153" t="s">
        <v>18675</v>
      </c>
      <c r="AE1181" s="153" t="s">
        <v>18674</v>
      </c>
      <c r="AF1181" s="153" t="s">
        <v>18673</v>
      </c>
      <c r="AG1181" s="152">
        <v>2.5899999999999999E-2</v>
      </c>
      <c r="AH1181" s="153" t="s">
        <v>12212</v>
      </c>
      <c r="AI1181" s="152">
        <v>2015</v>
      </c>
      <c r="AJ1181" s="151">
        <v>34973</v>
      </c>
      <c r="AK1181" s="147"/>
      <c r="AL1181" s="148">
        <f t="shared" si="18"/>
        <v>22.43013698630137</v>
      </c>
    </row>
    <row r="1182" spans="1:38" x14ac:dyDescent="0.25">
      <c r="A1182" s="152">
        <v>686326</v>
      </c>
      <c r="B1182" s="152">
        <v>191542</v>
      </c>
      <c r="C1182" s="152">
        <v>157686</v>
      </c>
      <c r="D1182" s="152">
        <v>531980</v>
      </c>
      <c r="E1182" s="153" t="s">
        <v>20139</v>
      </c>
      <c r="F1182" s="153" t="s">
        <v>18926</v>
      </c>
      <c r="G1182" s="152">
        <v>27</v>
      </c>
      <c r="H1182" s="153" t="s">
        <v>18687</v>
      </c>
      <c r="I1182" s="154" t="s">
        <v>18695</v>
      </c>
      <c r="J1182" s="153" t="s">
        <v>21168</v>
      </c>
      <c r="K1182" s="152">
        <v>1</v>
      </c>
      <c r="L1182" s="153" t="s">
        <v>509</v>
      </c>
      <c r="M1182" s="153" t="s">
        <v>509</v>
      </c>
      <c r="N1182" s="153" t="s">
        <v>509</v>
      </c>
      <c r="O1182" s="152">
        <v>1.5E-3</v>
      </c>
      <c r="P1182" s="153" t="s">
        <v>18693</v>
      </c>
      <c r="Q1182" s="153" t="s">
        <v>18692</v>
      </c>
      <c r="R1182" s="153" t="s">
        <v>18673</v>
      </c>
      <c r="S1182" s="152">
        <v>0.56799999999999995</v>
      </c>
      <c r="T1182" s="153" t="s">
        <v>18681</v>
      </c>
      <c r="U1182" s="153" t="s">
        <v>18680</v>
      </c>
      <c r="V1182" s="152">
        <v>2013</v>
      </c>
      <c r="W1182" s="153" t="s">
        <v>18679</v>
      </c>
      <c r="AA1182" s="153" t="s">
        <v>18751</v>
      </c>
      <c r="AB1182" s="153" t="s">
        <v>18750</v>
      </c>
      <c r="AC1182" s="153" t="s">
        <v>18676</v>
      </c>
      <c r="AD1182" s="153" t="s">
        <v>18675</v>
      </c>
      <c r="AE1182" s="153" t="s">
        <v>18674</v>
      </c>
      <c r="AF1182" s="153" t="s">
        <v>18673</v>
      </c>
      <c r="AG1182" s="152">
        <v>1.35E-2</v>
      </c>
      <c r="AH1182" s="153" t="s">
        <v>12212</v>
      </c>
      <c r="AI1182" s="152">
        <v>2013</v>
      </c>
      <c r="AJ1182" s="151">
        <v>32125</v>
      </c>
      <c r="AK1182" s="147"/>
      <c r="AL1182" s="148">
        <f t="shared" si="18"/>
        <v>30.232876712328768</v>
      </c>
    </row>
    <row r="1183" spans="1:38" x14ac:dyDescent="0.25">
      <c r="A1183" s="152">
        <v>686378</v>
      </c>
      <c r="B1183" s="152">
        <v>191526</v>
      </c>
      <c r="C1183" s="152">
        <v>157670</v>
      </c>
      <c r="D1183" s="152">
        <v>531980</v>
      </c>
      <c r="E1183" s="153" t="s">
        <v>20139</v>
      </c>
      <c r="F1183" s="153" t="s">
        <v>18926</v>
      </c>
      <c r="G1183" s="152">
        <v>11</v>
      </c>
      <c r="H1183" s="153" t="s">
        <v>18687</v>
      </c>
      <c r="I1183" s="154" t="s">
        <v>18695</v>
      </c>
      <c r="J1183" s="153" t="s">
        <v>21116</v>
      </c>
      <c r="K1183" s="152">
        <v>1</v>
      </c>
      <c r="L1183" s="153" t="s">
        <v>509</v>
      </c>
      <c r="M1183" s="153" t="s">
        <v>509</v>
      </c>
      <c r="N1183" s="153" t="s">
        <v>509</v>
      </c>
      <c r="O1183" s="152">
        <v>1.5E-3</v>
      </c>
      <c r="P1183" s="153" t="s">
        <v>18693</v>
      </c>
      <c r="Q1183" s="153" t="s">
        <v>18692</v>
      </c>
      <c r="R1183" s="153" t="s">
        <v>18673</v>
      </c>
      <c r="S1183" s="152">
        <v>2.0024999999999999</v>
      </c>
      <c r="T1183" s="153" t="s">
        <v>18681</v>
      </c>
      <c r="U1183" s="153" t="s">
        <v>18680</v>
      </c>
      <c r="V1183" s="152">
        <v>2013</v>
      </c>
      <c r="W1183" s="153" t="s">
        <v>18679</v>
      </c>
      <c r="AA1183" s="153" t="s">
        <v>18751</v>
      </c>
      <c r="AB1183" s="153" t="s">
        <v>18750</v>
      </c>
      <c r="AC1183" s="153" t="s">
        <v>18676</v>
      </c>
      <c r="AD1183" s="153" t="s">
        <v>18675</v>
      </c>
      <c r="AE1183" s="153" t="s">
        <v>18674</v>
      </c>
      <c r="AF1183" s="153" t="s">
        <v>18673</v>
      </c>
      <c r="AG1183" s="152">
        <v>1.2500000000000001E-2</v>
      </c>
      <c r="AH1183" s="153" t="s">
        <v>12212</v>
      </c>
      <c r="AI1183" s="152">
        <v>2013</v>
      </c>
      <c r="AJ1183" s="151">
        <v>36654</v>
      </c>
      <c r="AK1183" s="147"/>
      <c r="AL1183" s="148">
        <f t="shared" si="18"/>
        <v>17.824657534246576</v>
      </c>
    </row>
    <row r="1184" spans="1:38" x14ac:dyDescent="0.25">
      <c r="A1184" s="152">
        <v>743589</v>
      </c>
      <c r="B1184" s="152">
        <v>189324</v>
      </c>
      <c r="C1184" s="152">
        <v>156067</v>
      </c>
      <c r="D1184" s="152">
        <v>265066</v>
      </c>
      <c r="E1184" s="153" t="s">
        <v>18927</v>
      </c>
      <c r="F1184" s="153" t="s">
        <v>18926</v>
      </c>
      <c r="G1184" s="152">
        <v>14</v>
      </c>
      <c r="H1184" s="153" t="s">
        <v>18687</v>
      </c>
      <c r="I1184" s="154" t="s">
        <v>18695</v>
      </c>
      <c r="J1184" s="153" t="s">
        <v>21104</v>
      </c>
      <c r="K1184" s="152">
        <v>1</v>
      </c>
      <c r="L1184" s="153" t="s">
        <v>18684</v>
      </c>
      <c r="M1184" s="153" t="s">
        <v>509</v>
      </c>
      <c r="N1184" s="153" t="s">
        <v>509</v>
      </c>
      <c r="O1184" s="152">
        <v>1.5E-3</v>
      </c>
      <c r="P1184" s="153" t="s">
        <v>18693</v>
      </c>
      <c r="Q1184" s="153" t="s">
        <v>18692</v>
      </c>
      <c r="R1184" s="153" t="s">
        <v>18673</v>
      </c>
      <c r="S1184" s="152">
        <v>0.57379999999999998</v>
      </c>
      <c r="T1184" s="153" t="s">
        <v>18681</v>
      </c>
      <c r="U1184" s="153" t="s">
        <v>18680</v>
      </c>
      <c r="V1184" s="152">
        <v>2015</v>
      </c>
      <c r="W1184" s="153" t="s">
        <v>18679</v>
      </c>
      <c r="AA1184" s="153" t="s">
        <v>18751</v>
      </c>
      <c r="AB1184" s="153" t="s">
        <v>18750</v>
      </c>
      <c r="AC1184" s="153" t="s">
        <v>18676</v>
      </c>
      <c r="AD1184" s="153" t="s">
        <v>18675</v>
      </c>
      <c r="AE1184" s="153" t="s">
        <v>18674</v>
      </c>
      <c r="AF1184" s="153" t="s">
        <v>18673</v>
      </c>
      <c r="AG1184" s="152">
        <v>1.23E-2</v>
      </c>
      <c r="AH1184" s="153" t="s">
        <v>12212</v>
      </c>
      <c r="AI1184" s="152">
        <v>2015</v>
      </c>
      <c r="AJ1184" s="151">
        <v>30155</v>
      </c>
      <c r="AK1184" s="147"/>
      <c r="AL1184" s="148">
        <f t="shared" si="18"/>
        <v>35.630136986301373</v>
      </c>
    </row>
    <row r="1185" spans="1:38" x14ac:dyDescent="0.25">
      <c r="A1185" s="152">
        <v>686307</v>
      </c>
      <c r="B1185" s="152">
        <v>191547</v>
      </c>
      <c r="C1185" s="152">
        <v>157691</v>
      </c>
      <c r="D1185" s="152">
        <v>531980</v>
      </c>
      <c r="E1185" s="153" t="s">
        <v>20139</v>
      </c>
      <c r="F1185" s="153" t="s">
        <v>18926</v>
      </c>
      <c r="G1185" s="152">
        <v>32</v>
      </c>
      <c r="H1185" s="153" t="s">
        <v>18687</v>
      </c>
      <c r="I1185" s="154" t="s">
        <v>18695</v>
      </c>
      <c r="J1185" s="153" t="s">
        <v>21079</v>
      </c>
      <c r="K1185" s="152">
        <v>1</v>
      </c>
      <c r="L1185" s="153" t="s">
        <v>509</v>
      </c>
      <c r="M1185" s="153" t="s">
        <v>509</v>
      </c>
      <c r="N1185" s="153" t="s">
        <v>509</v>
      </c>
      <c r="O1185" s="152">
        <v>1.5E-3</v>
      </c>
      <c r="P1185" s="153" t="s">
        <v>18693</v>
      </c>
      <c r="Q1185" s="153" t="s">
        <v>18692</v>
      </c>
      <c r="R1185" s="153" t="s">
        <v>18673</v>
      </c>
      <c r="S1185" s="152">
        <v>0.497</v>
      </c>
      <c r="T1185" s="153" t="s">
        <v>18681</v>
      </c>
      <c r="U1185" s="153" t="s">
        <v>18680</v>
      </c>
      <c r="V1185" s="152">
        <v>2013</v>
      </c>
      <c r="W1185" s="153" t="s">
        <v>18679</v>
      </c>
      <c r="AA1185" s="153" t="s">
        <v>18751</v>
      </c>
      <c r="AB1185" s="153" t="s">
        <v>18750</v>
      </c>
      <c r="AC1185" s="153" t="s">
        <v>18676</v>
      </c>
      <c r="AD1185" s="153" t="s">
        <v>18675</v>
      </c>
      <c r="AE1185" s="153" t="s">
        <v>18674</v>
      </c>
      <c r="AF1185" s="153" t="s">
        <v>18673</v>
      </c>
      <c r="AG1185" s="152">
        <v>1.15E-2</v>
      </c>
      <c r="AH1185" s="153" t="s">
        <v>12212</v>
      </c>
      <c r="AI1185" s="152">
        <v>2013</v>
      </c>
      <c r="AJ1185" s="151">
        <v>32854</v>
      </c>
      <c r="AK1185" s="147"/>
      <c r="AL1185" s="148">
        <f t="shared" si="18"/>
        <v>28.235616438356164</v>
      </c>
    </row>
    <row r="1186" spans="1:38" x14ac:dyDescent="0.25">
      <c r="A1186" s="152">
        <v>743566</v>
      </c>
      <c r="B1186" s="152">
        <v>148178</v>
      </c>
      <c r="C1186" s="152">
        <v>123217</v>
      </c>
      <c r="D1186" s="152">
        <v>265066</v>
      </c>
      <c r="E1186" s="153" t="s">
        <v>18927</v>
      </c>
      <c r="F1186" s="153" t="s">
        <v>18926</v>
      </c>
      <c r="G1186" s="152">
        <v>7</v>
      </c>
      <c r="H1186" s="153" t="s">
        <v>18687</v>
      </c>
      <c r="I1186" s="154" t="s">
        <v>18695</v>
      </c>
      <c r="J1186" s="153" t="s">
        <v>20909</v>
      </c>
      <c r="K1186" s="152">
        <v>1</v>
      </c>
      <c r="L1186" s="153" t="s">
        <v>18684</v>
      </c>
      <c r="M1186" s="153" t="s">
        <v>509</v>
      </c>
      <c r="N1186" s="153" t="s">
        <v>509</v>
      </c>
      <c r="O1186" s="152">
        <v>1.5E-3</v>
      </c>
      <c r="P1186" s="153" t="s">
        <v>18722</v>
      </c>
      <c r="Q1186" s="153" t="s">
        <v>18721</v>
      </c>
      <c r="R1186" s="153" t="s">
        <v>18673</v>
      </c>
      <c r="S1186" s="152">
        <v>0.51049999999999995</v>
      </c>
      <c r="T1186" s="153" t="s">
        <v>18681</v>
      </c>
      <c r="U1186" s="153" t="s">
        <v>18680</v>
      </c>
      <c r="V1186" s="152">
        <v>2015</v>
      </c>
      <c r="W1186" s="153" t="s">
        <v>18679</v>
      </c>
      <c r="AA1186" s="153" t="s">
        <v>18751</v>
      </c>
      <c r="AB1186" s="153" t="s">
        <v>18750</v>
      </c>
      <c r="AC1186" s="153" t="s">
        <v>18676</v>
      </c>
      <c r="AD1186" s="153" t="s">
        <v>18675</v>
      </c>
      <c r="AE1186" s="153" t="s">
        <v>18674</v>
      </c>
      <c r="AF1186" s="153" t="s">
        <v>18673</v>
      </c>
      <c r="AG1186" s="152">
        <v>8.5000000000000006E-3</v>
      </c>
      <c r="AH1186" s="153" t="s">
        <v>12212</v>
      </c>
      <c r="AI1186" s="152">
        <v>2015</v>
      </c>
      <c r="AJ1186" s="151">
        <v>34973</v>
      </c>
      <c r="AK1186" s="147"/>
      <c r="AL1186" s="148">
        <f t="shared" si="18"/>
        <v>22.43013698630137</v>
      </c>
    </row>
    <row r="1187" spans="1:38" x14ac:dyDescent="0.25">
      <c r="A1187" s="152">
        <v>743562</v>
      </c>
      <c r="B1187" s="152">
        <v>148179</v>
      </c>
      <c r="C1187" s="152">
        <v>123218</v>
      </c>
      <c r="D1187" s="152">
        <v>265066</v>
      </c>
      <c r="E1187" s="153" t="s">
        <v>18927</v>
      </c>
      <c r="F1187" s="153" t="s">
        <v>18926</v>
      </c>
      <c r="G1187" s="152">
        <v>8</v>
      </c>
      <c r="H1187" s="153" t="s">
        <v>18687</v>
      </c>
      <c r="I1187" s="154" t="s">
        <v>18695</v>
      </c>
      <c r="J1187" s="153" t="s">
        <v>20863</v>
      </c>
      <c r="K1187" s="152">
        <v>1</v>
      </c>
      <c r="L1187" s="153" t="s">
        <v>18684</v>
      </c>
      <c r="M1187" s="153" t="s">
        <v>509</v>
      </c>
      <c r="N1187" s="153" t="s">
        <v>509</v>
      </c>
      <c r="O1187" s="152">
        <v>1.5E-3</v>
      </c>
      <c r="P1187" s="153" t="s">
        <v>18693</v>
      </c>
      <c r="Q1187" s="153" t="s">
        <v>18692</v>
      </c>
      <c r="R1187" s="153" t="s">
        <v>18673</v>
      </c>
      <c r="S1187" s="152">
        <v>0.36330000000000001</v>
      </c>
      <c r="T1187" s="153" t="s">
        <v>18681</v>
      </c>
      <c r="U1187" s="153" t="s">
        <v>18680</v>
      </c>
      <c r="V1187" s="152">
        <v>2015</v>
      </c>
      <c r="W1187" s="153" t="s">
        <v>18679</v>
      </c>
      <c r="AA1187" s="153" t="s">
        <v>18751</v>
      </c>
      <c r="AB1187" s="153" t="s">
        <v>18750</v>
      </c>
      <c r="AC1187" s="153" t="s">
        <v>18676</v>
      </c>
      <c r="AD1187" s="153" t="s">
        <v>18675</v>
      </c>
      <c r="AE1187" s="153" t="s">
        <v>18674</v>
      </c>
      <c r="AF1187" s="153" t="s">
        <v>18673</v>
      </c>
      <c r="AG1187" s="152">
        <v>7.7999999999999996E-3</v>
      </c>
      <c r="AH1187" s="153" t="s">
        <v>12212</v>
      </c>
      <c r="AI1187" s="152">
        <v>2015</v>
      </c>
      <c r="AJ1187" s="151">
        <v>31048</v>
      </c>
      <c r="AK1187" s="147"/>
      <c r="AL1187" s="148">
        <f t="shared" si="18"/>
        <v>33.183561643835617</v>
      </c>
    </row>
    <row r="1188" spans="1:38" x14ac:dyDescent="0.25">
      <c r="A1188" s="152">
        <v>743574</v>
      </c>
      <c r="B1188" s="152">
        <v>148176</v>
      </c>
      <c r="C1188" s="152">
        <v>123215</v>
      </c>
      <c r="D1188" s="152">
        <v>265066</v>
      </c>
      <c r="E1188" s="153" t="s">
        <v>18927</v>
      </c>
      <c r="F1188" s="153" t="s">
        <v>18926</v>
      </c>
      <c r="G1188" s="152">
        <v>5</v>
      </c>
      <c r="H1188" s="153" t="s">
        <v>18687</v>
      </c>
      <c r="I1188" s="154" t="s">
        <v>18695</v>
      </c>
      <c r="J1188" s="153" t="s">
        <v>20841</v>
      </c>
      <c r="K1188" s="152">
        <v>1</v>
      </c>
      <c r="L1188" s="153" t="s">
        <v>18684</v>
      </c>
      <c r="M1188" s="153" t="s">
        <v>509</v>
      </c>
      <c r="N1188" s="153" t="s">
        <v>509</v>
      </c>
      <c r="O1188" s="152">
        <v>1.5E-3</v>
      </c>
      <c r="P1188" s="153" t="s">
        <v>18722</v>
      </c>
      <c r="Q1188" s="153" t="s">
        <v>18721</v>
      </c>
      <c r="R1188" s="153" t="s">
        <v>18673</v>
      </c>
      <c r="S1188" s="152">
        <v>0.44990000000000002</v>
      </c>
      <c r="T1188" s="153" t="s">
        <v>18681</v>
      </c>
      <c r="U1188" s="153" t="s">
        <v>18680</v>
      </c>
      <c r="V1188" s="152">
        <v>2015</v>
      </c>
      <c r="W1188" s="153" t="s">
        <v>18679</v>
      </c>
      <c r="AA1188" s="153" t="s">
        <v>18751</v>
      </c>
      <c r="AB1188" s="153" t="s">
        <v>18750</v>
      </c>
      <c r="AC1188" s="153" t="s">
        <v>18676</v>
      </c>
      <c r="AD1188" s="153" t="s">
        <v>18675</v>
      </c>
      <c r="AE1188" s="153" t="s">
        <v>18674</v>
      </c>
      <c r="AF1188" s="153" t="s">
        <v>18673</v>
      </c>
      <c r="AG1188" s="152">
        <v>7.4999999999999997E-3</v>
      </c>
      <c r="AH1188" s="153" t="s">
        <v>12212</v>
      </c>
      <c r="AI1188" s="152">
        <v>2015</v>
      </c>
      <c r="AJ1188" s="151">
        <v>34973</v>
      </c>
      <c r="AK1188" s="147"/>
      <c r="AL1188" s="148">
        <f t="shared" si="18"/>
        <v>22.43013698630137</v>
      </c>
    </row>
    <row r="1189" spans="1:38" x14ac:dyDescent="0.25">
      <c r="A1189" s="152">
        <v>743570</v>
      </c>
      <c r="B1189" s="152">
        <v>148177</v>
      </c>
      <c r="C1189" s="152">
        <v>123216</v>
      </c>
      <c r="D1189" s="152">
        <v>265066</v>
      </c>
      <c r="E1189" s="153" t="s">
        <v>18927</v>
      </c>
      <c r="F1189" s="153" t="s">
        <v>18926</v>
      </c>
      <c r="G1189" s="152">
        <v>6</v>
      </c>
      <c r="H1189" s="153" t="s">
        <v>18687</v>
      </c>
      <c r="I1189" s="154" t="s">
        <v>18695</v>
      </c>
      <c r="J1189" s="153" t="s">
        <v>20833</v>
      </c>
      <c r="K1189" s="152">
        <v>1</v>
      </c>
      <c r="L1189" s="153" t="s">
        <v>18684</v>
      </c>
      <c r="M1189" s="153" t="s">
        <v>509</v>
      </c>
      <c r="N1189" s="153" t="s">
        <v>509</v>
      </c>
      <c r="O1189" s="152">
        <v>1.5E-3</v>
      </c>
      <c r="P1189" s="153" t="s">
        <v>18722</v>
      </c>
      <c r="Q1189" s="153" t="s">
        <v>18721</v>
      </c>
      <c r="R1189" s="153" t="s">
        <v>18673</v>
      </c>
      <c r="S1189" s="152">
        <v>0.44369999999999998</v>
      </c>
      <c r="T1189" s="153" t="s">
        <v>18681</v>
      </c>
      <c r="U1189" s="153" t="s">
        <v>18680</v>
      </c>
      <c r="V1189" s="152">
        <v>2015</v>
      </c>
      <c r="W1189" s="153" t="s">
        <v>18679</v>
      </c>
      <c r="AA1189" s="153" t="s">
        <v>18751</v>
      </c>
      <c r="AB1189" s="153" t="s">
        <v>18750</v>
      </c>
      <c r="AC1189" s="153" t="s">
        <v>18676</v>
      </c>
      <c r="AD1189" s="153" t="s">
        <v>18675</v>
      </c>
      <c r="AE1189" s="153" t="s">
        <v>18674</v>
      </c>
      <c r="AF1189" s="153" t="s">
        <v>18673</v>
      </c>
      <c r="AG1189" s="152">
        <v>7.4000000000000003E-3</v>
      </c>
      <c r="AH1189" s="153" t="s">
        <v>12212</v>
      </c>
      <c r="AI1189" s="152">
        <v>2015</v>
      </c>
      <c r="AJ1189" s="151">
        <v>34973</v>
      </c>
      <c r="AK1189" s="147"/>
      <c r="AL1189" s="148">
        <f t="shared" si="18"/>
        <v>22.43013698630137</v>
      </c>
    </row>
    <row r="1190" spans="1:38" x14ac:dyDescent="0.25">
      <c r="A1190" s="152">
        <v>686300</v>
      </c>
      <c r="B1190" s="152">
        <v>191549</v>
      </c>
      <c r="C1190" s="152">
        <v>157693</v>
      </c>
      <c r="D1190" s="152">
        <v>531980</v>
      </c>
      <c r="E1190" s="153" t="s">
        <v>20139</v>
      </c>
      <c r="F1190" s="153" t="s">
        <v>18926</v>
      </c>
      <c r="G1190" s="152">
        <v>34</v>
      </c>
      <c r="H1190" s="153" t="s">
        <v>18687</v>
      </c>
      <c r="I1190" s="154" t="s">
        <v>18695</v>
      </c>
      <c r="J1190" s="153" t="s">
        <v>19305</v>
      </c>
      <c r="K1190" s="152">
        <v>1</v>
      </c>
      <c r="L1190" s="153" t="s">
        <v>509</v>
      </c>
      <c r="M1190" s="153" t="s">
        <v>509</v>
      </c>
      <c r="N1190" s="153" t="s">
        <v>509</v>
      </c>
      <c r="O1190" s="152">
        <v>1.5E-3</v>
      </c>
      <c r="P1190" s="153" t="s">
        <v>18693</v>
      </c>
      <c r="Q1190" s="153" t="s">
        <v>18692</v>
      </c>
      <c r="R1190" s="153" t="s">
        <v>18673</v>
      </c>
      <c r="S1190" s="152">
        <v>9.9400000000000002E-2</v>
      </c>
      <c r="T1190" s="153" t="s">
        <v>18681</v>
      </c>
      <c r="U1190" s="153" t="s">
        <v>18680</v>
      </c>
      <c r="V1190" s="152">
        <v>2013</v>
      </c>
      <c r="W1190" s="153" t="s">
        <v>18679</v>
      </c>
      <c r="AA1190" s="153" t="s">
        <v>18751</v>
      </c>
      <c r="AB1190" s="153" t="s">
        <v>18750</v>
      </c>
      <c r="AC1190" s="153" t="s">
        <v>18676</v>
      </c>
      <c r="AD1190" s="153" t="s">
        <v>18675</v>
      </c>
      <c r="AE1190" s="153" t="s">
        <v>18674</v>
      </c>
      <c r="AF1190" s="153" t="s">
        <v>18673</v>
      </c>
      <c r="AG1190" s="152">
        <v>2.0999999999999999E-3</v>
      </c>
      <c r="AH1190" s="153" t="s">
        <v>12212</v>
      </c>
      <c r="AI1190" s="152">
        <v>2013</v>
      </c>
      <c r="AJ1190" s="151">
        <v>26164</v>
      </c>
      <c r="AK1190" s="147"/>
      <c r="AL1190" s="148">
        <f t="shared" si="18"/>
        <v>46.564383561643837</v>
      </c>
    </row>
    <row r="1191" spans="1:38" x14ac:dyDescent="0.25">
      <c r="A1191" s="152">
        <v>686403</v>
      </c>
      <c r="B1191" s="152">
        <v>195127</v>
      </c>
      <c r="C1191" s="152">
        <v>160353</v>
      </c>
      <c r="D1191" s="152">
        <v>531980</v>
      </c>
      <c r="E1191" s="153" t="s">
        <v>20139</v>
      </c>
      <c r="F1191" s="153" t="s">
        <v>18926</v>
      </c>
      <c r="G1191" s="152">
        <v>46</v>
      </c>
      <c r="H1191" s="153" t="s">
        <v>18687</v>
      </c>
      <c r="I1191" s="154" t="s">
        <v>18695</v>
      </c>
      <c r="J1191" s="153" t="s">
        <v>20138</v>
      </c>
      <c r="K1191" s="152">
        <v>1</v>
      </c>
      <c r="L1191" s="153" t="s">
        <v>509</v>
      </c>
      <c r="M1191" s="153" t="s">
        <v>509</v>
      </c>
      <c r="N1191" s="153" t="s">
        <v>509</v>
      </c>
      <c r="O1191" s="152">
        <v>1.5E-3</v>
      </c>
      <c r="P1191" s="153" t="s">
        <v>18693</v>
      </c>
      <c r="Q1191" s="153" t="s">
        <v>18692</v>
      </c>
      <c r="R1191" s="153" t="s">
        <v>18673</v>
      </c>
      <c r="S1191" s="152">
        <v>1.2789999999999999</v>
      </c>
      <c r="T1191" s="153" t="s">
        <v>18681</v>
      </c>
      <c r="U1191" s="153" t="s">
        <v>18680</v>
      </c>
      <c r="V1191" s="152">
        <v>2013</v>
      </c>
      <c r="W1191" s="153" t="s">
        <v>18679</v>
      </c>
      <c r="AA1191" s="153" t="s">
        <v>18751</v>
      </c>
      <c r="AB1191" s="153" t="s">
        <v>18750</v>
      </c>
      <c r="AC1191" s="153" t="s">
        <v>18676</v>
      </c>
      <c r="AD1191" s="153" t="s">
        <v>18675</v>
      </c>
      <c r="AE1191" s="153" t="s">
        <v>18674</v>
      </c>
      <c r="AF1191" s="153" t="s">
        <v>18673</v>
      </c>
      <c r="AG1191" s="152">
        <v>2E-3</v>
      </c>
      <c r="AH1191" s="153" t="s">
        <v>12212</v>
      </c>
      <c r="AI1191" s="152">
        <v>2013</v>
      </c>
      <c r="AJ1191" s="151">
        <v>40906</v>
      </c>
      <c r="AK1191" s="147"/>
      <c r="AL1191" s="148">
        <f t="shared" si="18"/>
        <v>6.1753424657534248</v>
      </c>
    </row>
    <row r="1192" spans="1:38" x14ac:dyDescent="0.25">
      <c r="A1192" s="152">
        <v>743598</v>
      </c>
      <c r="B1192" s="152">
        <v>179292</v>
      </c>
      <c r="C1192" s="152">
        <v>148111</v>
      </c>
      <c r="D1192" s="152">
        <v>265066</v>
      </c>
      <c r="E1192" s="153" t="s">
        <v>18927</v>
      </c>
      <c r="F1192" s="153" t="s">
        <v>18926</v>
      </c>
      <c r="G1192" s="152">
        <v>12</v>
      </c>
      <c r="H1192" s="153" t="s">
        <v>18687</v>
      </c>
      <c r="I1192" s="154" t="s">
        <v>18695</v>
      </c>
      <c r="J1192" s="153" t="s">
        <v>19523</v>
      </c>
      <c r="K1192" s="152">
        <v>1</v>
      </c>
      <c r="L1192" s="153" t="s">
        <v>18684</v>
      </c>
      <c r="M1192" s="153" t="s">
        <v>509</v>
      </c>
      <c r="N1192" s="153" t="s">
        <v>509</v>
      </c>
      <c r="O1192" s="152">
        <v>1.5E-3</v>
      </c>
      <c r="P1192" s="153" t="s">
        <v>18722</v>
      </c>
      <c r="Q1192" s="153" t="s">
        <v>18721</v>
      </c>
      <c r="R1192" s="153" t="s">
        <v>18673</v>
      </c>
      <c r="S1192" s="152">
        <v>0.54400000000000004</v>
      </c>
      <c r="T1192" s="153" t="s">
        <v>18681</v>
      </c>
      <c r="U1192" s="153" t="s">
        <v>18680</v>
      </c>
      <c r="V1192" s="152">
        <v>2015</v>
      </c>
      <c r="W1192" s="153" t="s">
        <v>18679</v>
      </c>
      <c r="AA1192" s="153" t="s">
        <v>18751</v>
      </c>
      <c r="AB1192" s="153" t="s">
        <v>18750</v>
      </c>
      <c r="AC1192" s="153" t="s">
        <v>18676</v>
      </c>
      <c r="AD1192" s="153" t="s">
        <v>18675</v>
      </c>
      <c r="AE1192" s="153" t="s">
        <v>18674</v>
      </c>
      <c r="AF1192" s="153" t="s">
        <v>18673</v>
      </c>
      <c r="AG1192" s="152">
        <v>8.0000000000000004E-4</v>
      </c>
      <c r="AH1192" s="153" t="s">
        <v>12212</v>
      </c>
      <c r="AI1192" s="152">
        <v>2015</v>
      </c>
      <c r="AJ1192" s="151">
        <v>38504</v>
      </c>
      <c r="AK1192" s="147"/>
      <c r="AL1192" s="148">
        <f t="shared" si="18"/>
        <v>12.756164383561643</v>
      </c>
    </row>
    <row r="1193" spans="1:38" x14ac:dyDescent="0.25">
      <c r="A1193" s="152">
        <v>743593</v>
      </c>
      <c r="B1193" s="152">
        <v>189323</v>
      </c>
      <c r="C1193" s="152">
        <v>156066</v>
      </c>
      <c r="D1193" s="152">
        <v>265066</v>
      </c>
      <c r="E1193" s="153" t="s">
        <v>18927</v>
      </c>
      <c r="F1193" s="153" t="s">
        <v>18926</v>
      </c>
      <c r="G1193" s="152">
        <v>13</v>
      </c>
      <c r="H1193" s="153" t="s">
        <v>18687</v>
      </c>
      <c r="I1193" s="154" t="s">
        <v>18695</v>
      </c>
      <c r="J1193" s="153" t="s">
        <v>18925</v>
      </c>
      <c r="K1193" s="152">
        <v>1</v>
      </c>
      <c r="L1193" s="153" t="s">
        <v>18684</v>
      </c>
      <c r="M1193" s="153" t="s">
        <v>509</v>
      </c>
      <c r="N1193" s="153" t="s">
        <v>509</v>
      </c>
      <c r="O1193" s="152">
        <v>1.5E-3</v>
      </c>
      <c r="P1193" s="153" t="s">
        <v>18722</v>
      </c>
      <c r="Q1193" s="153" t="s">
        <v>18721</v>
      </c>
      <c r="R1193" s="153" t="s">
        <v>18673</v>
      </c>
      <c r="S1193" s="152">
        <v>0.22320000000000001</v>
      </c>
      <c r="T1193" s="153" t="s">
        <v>18681</v>
      </c>
      <c r="U1193" s="153" t="s">
        <v>18680</v>
      </c>
      <c r="V1193" s="152">
        <v>2015</v>
      </c>
      <c r="W1193" s="153" t="s">
        <v>18679</v>
      </c>
      <c r="AA1193" s="153" t="s">
        <v>18751</v>
      </c>
      <c r="AB1193" s="153" t="s">
        <v>18750</v>
      </c>
      <c r="AC1193" s="153" t="s">
        <v>18676</v>
      </c>
      <c r="AD1193" s="153" t="s">
        <v>18675</v>
      </c>
      <c r="AE1193" s="153" t="s">
        <v>18674</v>
      </c>
      <c r="AF1193" s="153" t="s">
        <v>18673</v>
      </c>
      <c r="AG1193" s="152">
        <v>1E-4</v>
      </c>
      <c r="AH1193" s="153" t="s">
        <v>12212</v>
      </c>
      <c r="AI1193" s="152">
        <v>2015</v>
      </c>
      <c r="AJ1193" s="151">
        <v>39083</v>
      </c>
      <c r="AK1193" s="147"/>
      <c r="AL1193" s="148">
        <f t="shared" si="18"/>
        <v>11.169863013698631</v>
      </c>
    </row>
    <row r="1194" spans="1:38" x14ac:dyDescent="0.25">
      <c r="A1194" s="152">
        <v>720670</v>
      </c>
      <c r="B1194" s="152">
        <v>186438</v>
      </c>
      <c r="C1194" s="152">
        <v>153679</v>
      </c>
      <c r="D1194" s="152">
        <v>422667</v>
      </c>
      <c r="E1194" s="153" t="s">
        <v>19338</v>
      </c>
      <c r="F1194" s="153" t="s">
        <v>19337</v>
      </c>
      <c r="G1194" s="152">
        <v>7</v>
      </c>
      <c r="H1194" s="153" t="s">
        <v>18687</v>
      </c>
      <c r="I1194" s="154" t="s">
        <v>18695</v>
      </c>
      <c r="J1194" s="153" t="s">
        <v>19336</v>
      </c>
      <c r="K1194" s="152">
        <v>1</v>
      </c>
      <c r="L1194" s="153" t="s">
        <v>509</v>
      </c>
      <c r="M1194" s="153" t="s">
        <v>509</v>
      </c>
      <c r="N1194" s="153" t="s">
        <v>509</v>
      </c>
      <c r="O1194" s="152">
        <v>1.5E-3</v>
      </c>
      <c r="P1194" s="153" t="s">
        <v>18707</v>
      </c>
      <c r="Q1194" s="153" t="s">
        <v>18706</v>
      </c>
      <c r="R1194" s="153" t="s">
        <v>18673</v>
      </c>
      <c r="S1194" s="152">
        <v>6.7000000000000004E-2</v>
      </c>
      <c r="T1194" s="153" t="s">
        <v>18681</v>
      </c>
      <c r="U1194" s="153" t="s">
        <v>18680</v>
      </c>
      <c r="V1194" s="152">
        <v>2014</v>
      </c>
      <c r="W1194" s="153" t="s">
        <v>18679</v>
      </c>
      <c r="AA1194" s="153" t="s">
        <v>18817</v>
      </c>
      <c r="AB1194" s="153" t="s">
        <v>18816</v>
      </c>
      <c r="AC1194" s="153" t="s">
        <v>18676</v>
      </c>
      <c r="AD1194" s="153" t="s">
        <v>18675</v>
      </c>
      <c r="AE1194" s="153" t="s">
        <v>18674</v>
      </c>
      <c r="AF1194" s="153" t="s">
        <v>18673</v>
      </c>
      <c r="AG1194" s="152">
        <v>5.0000000000000001E-4</v>
      </c>
      <c r="AH1194" s="153" t="s">
        <v>12212</v>
      </c>
      <c r="AI1194" s="152">
        <v>2014</v>
      </c>
      <c r="AJ1194" s="151">
        <v>36525</v>
      </c>
      <c r="AK1194" s="147"/>
      <c r="AL1194" s="148">
        <f t="shared" si="18"/>
        <v>18.17808219178082</v>
      </c>
    </row>
    <row r="1195" spans="1:38" x14ac:dyDescent="0.25">
      <c r="A1195" s="152">
        <v>745778</v>
      </c>
      <c r="B1195" s="152">
        <v>188656</v>
      </c>
      <c r="C1195" s="152">
        <v>155528</v>
      </c>
      <c r="D1195" s="152">
        <v>258639</v>
      </c>
      <c r="E1195" s="153" t="s">
        <v>20967</v>
      </c>
      <c r="F1195" s="153" t="s">
        <v>20966</v>
      </c>
      <c r="G1195" s="152">
        <v>9</v>
      </c>
      <c r="H1195" s="153" t="s">
        <v>18687</v>
      </c>
      <c r="I1195" s="153" t="s">
        <v>18695</v>
      </c>
      <c r="J1195" s="153" t="s">
        <v>18760</v>
      </c>
      <c r="K1195" s="152">
        <v>1</v>
      </c>
      <c r="L1195" s="153" t="s">
        <v>20965</v>
      </c>
      <c r="M1195" s="153" t="s">
        <v>509</v>
      </c>
      <c r="N1195" s="153" t="s">
        <v>509</v>
      </c>
      <c r="O1195" s="152">
        <v>0</v>
      </c>
      <c r="P1195" s="153" t="s">
        <v>18707</v>
      </c>
      <c r="Q1195" s="153" t="s">
        <v>18706</v>
      </c>
      <c r="R1195" s="153" t="s">
        <v>18673</v>
      </c>
      <c r="S1195" s="152">
        <v>0.19</v>
      </c>
      <c r="T1195" s="153" t="s">
        <v>18681</v>
      </c>
      <c r="U1195" s="153" t="s">
        <v>18680</v>
      </c>
      <c r="V1195" s="152">
        <v>2015</v>
      </c>
      <c r="W1195" s="153" t="s">
        <v>18679</v>
      </c>
      <c r="AA1195" s="153" t="s">
        <v>19760</v>
      </c>
      <c r="AB1195" s="153" t="s">
        <v>19759</v>
      </c>
      <c r="AC1195" s="153" t="s">
        <v>18676</v>
      </c>
      <c r="AD1195" s="153" t="s">
        <v>18675</v>
      </c>
      <c r="AE1195" s="153" t="s">
        <v>18674</v>
      </c>
      <c r="AF1195" s="153" t="s">
        <v>18673</v>
      </c>
      <c r="AG1195" s="152">
        <v>1.2999999999999999E-3</v>
      </c>
      <c r="AH1195" s="153" t="s">
        <v>12212</v>
      </c>
      <c r="AI1195" s="152">
        <v>2015</v>
      </c>
      <c r="AJ1195" s="151">
        <v>39488</v>
      </c>
      <c r="AK1195" s="147"/>
      <c r="AL1195" s="148">
        <f t="shared" si="18"/>
        <v>10.06027397260274</v>
      </c>
    </row>
    <row r="1196" spans="1:38" x14ac:dyDescent="0.25">
      <c r="A1196" s="152">
        <v>748644</v>
      </c>
      <c r="B1196" s="152">
        <v>161834</v>
      </c>
      <c r="C1196" s="152">
        <v>137559</v>
      </c>
      <c r="D1196" s="152">
        <v>177026</v>
      </c>
      <c r="E1196" s="153" t="s">
        <v>18820</v>
      </c>
      <c r="F1196" s="153" t="s">
        <v>18819</v>
      </c>
      <c r="G1196" s="152">
        <v>6</v>
      </c>
      <c r="H1196" s="153" t="s">
        <v>18687</v>
      </c>
      <c r="I1196" s="154" t="s">
        <v>18695</v>
      </c>
      <c r="J1196" s="153" t="s">
        <v>19344</v>
      </c>
      <c r="K1196" s="152">
        <v>1</v>
      </c>
      <c r="L1196" s="153" t="s">
        <v>19343</v>
      </c>
      <c r="M1196" s="153" t="s">
        <v>509</v>
      </c>
      <c r="N1196" s="153" t="s">
        <v>509</v>
      </c>
      <c r="O1196" s="152">
        <v>1.5E-3</v>
      </c>
      <c r="P1196" s="153" t="s">
        <v>18693</v>
      </c>
      <c r="Q1196" s="153" t="s">
        <v>18692</v>
      </c>
      <c r="R1196" s="153" t="s">
        <v>18673</v>
      </c>
      <c r="S1196" s="152">
        <v>0.14000000000000001</v>
      </c>
      <c r="T1196" s="153" t="s">
        <v>18681</v>
      </c>
      <c r="U1196" s="153" t="s">
        <v>18680</v>
      </c>
      <c r="V1196" s="152">
        <v>2015</v>
      </c>
      <c r="W1196" s="153" t="s">
        <v>18679</v>
      </c>
      <c r="AA1196" s="153" t="s">
        <v>18817</v>
      </c>
      <c r="AB1196" s="153" t="s">
        <v>18816</v>
      </c>
      <c r="AC1196" s="153" t="s">
        <v>18676</v>
      </c>
      <c r="AD1196" s="153" t="s">
        <v>18675</v>
      </c>
      <c r="AE1196" s="153" t="s">
        <v>18674</v>
      </c>
      <c r="AF1196" s="153" t="s">
        <v>18673</v>
      </c>
      <c r="AG1196" s="152">
        <v>5.0000000000000001E-4</v>
      </c>
      <c r="AH1196" s="153" t="s">
        <v>12212</v>
      </c>
      <c r="AI1196" s="152">
        <v>2015</v>
      </c>
      <c r="AJ1196" s="151">
        <v>32143</v>
      </c>
      <c r="AK1196" s="147"/>
      <c r="AL1196" s="148">
        <f t="shared" si="18"/>
        <v>30.183561643835617</v>
      </c>
    </row>
    <row r="1197" spans="1:38" x14ac:dyDescent="0.25">
      <c r="A1197" s="152">
        <v>748650</v>
      </c>
      <c r="B1197" s="152">
        <v>188708</v>
      </c>
      <c r="C1197" s="152">
        <v>155574</v>
      </c>
      <c r="D1197" s="152">
        <v>177026</v>
      </c>
      <c r="E1197" s="153" t="s">
        <v>18820</v>
      </c>
      <c r="F1197" s="153" t="s">
        <v>18819</v>
      </c>
      <c r="G1197" s="152">
        <v>18</v>
      </c>
      <c r="H1197" s="153" t="s">
        <v>18687</v>
      </c>
      <c r="I1197" s="154" t="s">
        <v>18695</v>
      </c>
      <c r="J1197" s="153" t="s">
        <v>18818</v>
      </c>
      <c r="K1197" s="152">
        <v>1</v>
      </c>
      <c r="L1197" s="153" t="s">
        <v>509</v>
      </c>
      <c r="M1197" s="153" t="s">
        <v>509</v>
      </c>
      <c r="N1197" s="153" t="s">
        <v>509</v>
      </c>
      <c r="O1197" s="152">
        <v>1.5E-3</v>
      </c>
      <c r="P1197" s="153" t="s">
        <v>18693</v>
      </c>
      <c r="Q1197" s="153" t="s">
        <v>18692</v>
      </c>
      <c r="R1197" s="153" t="s">
        <v>18673</v>
      </c>
      <c r="S1197" s="152">
        <v>7.0000000000000001E-3</v>
      </c>
      <c r="T1197" s="153" t="s">
        <v>18681</v>
      </c>
      <c r="U1197" s="153" t="s">
        <v>18680</v>
      </c>
      <c r="V1197" s="152">
        <v>2015</v>
      </c>
      <c r="W1197" s="153" t="s">
        <v>18679</v>
      </c>
      <c r="AA1197" s="153" t="s">
        <v>18817</v>
      </c>
      <c r="AB1197" s="153" t="s">
        <v>18816</v>
      </c>
      <c r="AC1197" s="153" t="s">
        <v>18676</v>
      </c>
      <c r="AD1197" s="153" t="s">
        <v>18675</v>
      </c>
      <c r="AE1197" s="153" t="s">
        <v>18674</v>
      </c>
      <c r="AF1197" s="153" t="s">
        <v>18673</v>
      </c>
      <c r="AG1197" s="152">
        <v>0</v>
      </c>
      <c r="AH1197" s="153" t="s">
        <v>12212</v>
      </c>
      <c r="AI1197" s="152">
        <v>2015</v>
      </c>
      <c r="AJ1197" s="151">
        <v>39387</v>
      </c>
      <c r="AK1197" s="147"/>
      <c r="AL1197" s="148">
        <f t="shared" si="18"/>
        <v>10.336986301369864</v>
      </c>
    </row>
    <row r="1198" spans="1:38" x14ac:dyDescent="0.25">
      <c r="A1198" s="152">
        <v>717289</v>
      </c>
      <c r="B1198" s="152">
        <v>192698</v>
      </c>
      <c r="C1198" s="152">
        <v>158465</v>
      </c>
      <c r="D1198" s="152">
        <v>52313</v>
      </c>
      <c r="E1198" s="153" t="s">
        <v>19472</v>
      </c>
      <c r="F1198" s="153" t="s">
        <v>19471</v>
      </c>
      <c r="G1198" s="152">
        <v>18</v>
      </c>
      <c r="H1198" s="153" t="s">
        <v>18687</v>
      </c>
      <c r="I1198" s="154" t="s">
        <v>18695</v>
      </c>
      <c r="J1198" s="153" t="s">
        <v>18995</v>
      </c>
      <c r="K1198" s="152">
        <v>1</v>
      </c>
      <c r="L1198" s="153" t="s">
        <v>509</v>
      </c>
      <c r="M1198" s="153" t="s">
        <v>509</v>
      </c>
      <c r="N1198" s="153" t="s">
        <v>509</v>
      </c>
      <c r="O1198" s="152">
        <v>1.5E-3</v>
      </c>
      <c r="P1198" s="153" t="s">
        <v>18693</v>
      </c>
      <c r="Q1198" s="153" t="s">
        <v>18692</v>
      </c>
      <c r="R1198" s="153" t="s">
        <v>18673</v>
      </c>
      <c r="S1198" s="152">
        <v>0.3</v>
      </c>
      <c r="T1198" s="153" t="s">
        <v>18681</v>
      </c>
      <c r="U1198" s="153" t="s">
        <v>18680</v>
      </c>
      <c r="V1198" s="152">
        <v>2014</v>
      </c>
      <c r="W1198" s="153" t="s">
        <v>18679</v>
      </c>
      <c r="AA1198" s="153" t="s">
        <v>18691</v>
      </c>
      <c r="AB1198" s="153" t="s">
        <v>18690</v>
      </c>
      <c r="AC1198" s="153" t="s">
        <v>18676</v>
      </c>
      <c r="AD1198" s="153" t="s">
        <v>18675</v>
      </c>
      <c r="AE1198" s="153" t="s">
        <v>18674</v>
      </c>
      <c r="AF1198" s="153" t="s">
        <v>18673</v>
      </c>
      <c r="AG1198" s="152">
        <v>6.4000000000000003E-3</v>
      </c>
      <c r="AH1198" s="153" t="s">
        <v>12212</v>
      </c>
      <c r="AI1198" s="152">
        <v>2014</v>
      </c>
      <c r="AJ1198" s="151">
        <v>32143</v>
      </c>
      <c r="AK1198" s="147"/>
      <c r="AL1198" s="148">
        <f t="shared" si="18"/>
        <v>30.183561643835617</v>
      </c>
    </row>
    <row r="1199" spans="1:38" x14ac:dyDescent="0.25">
      <c r="A1199" s="152">
        <v>717298</v>
      </c>
      <c r="B1199" s="152">
        <v>186300</v>
      </c>
      <c r="C1199" s="152">
        <v>153562</v>
      </c>
      <c r="D1199" s="152">
        <v>52313</v>
      </c>
      <c r="E1199" s="153" t="s">
        <v>19472</v>
      </c>
      <c r="F1199" s="153" t="s">
        <v>19471</v>
      </c>
      <c r="G1199" s="152">
        <v>15</v>
      </c>
      <c r="H1199" s="153" t="s">
        <v>18687</v>
      </c>
      <c r="I1199" s="154" t="s">
        <v>18695</v>
      </c>
      <c r="J1199" s="153" t="s">
        <v>20275</v>
      </c>
      <c r="K1199" s="152">
        <v>1</v>
      </c>
      <c r="L1199" s="153" t="s">
        <v>509</v>
      </c>
      <c r="M1199" s="153" t="s">
        <v>509</v>
      </c>
      <c r="N1199" s="153" t="s">
        <v>509</v>
      </c>
      <c r="O1199" s="152">
        <v>1.5E-3</v>
      </c>
      <c r="P1199" s="153" t="s">
        <v>18707</v>
      </c>
      <c r="Q1199" s="153" t="s">
        <v>18706</v>
      </c>
      <c r="R1199" s="153" t="s">
        <v>18673</v>
      </c>
      <c r="S1199" s="152">
        <v>0.36</v>
      </c>
      <c r="T1199" s="153" t="s">
        <v>18681</v>
      </c>
      <c r="U1199" s="153" t="s">
        <v>18680</v>
      </c>
      <c r="V1199" s="152">
        <v>2014</v>
      </c>
      <c r="W1199" s="153" t="s">
        <v>18679</v>
      </c>
      <c r="AA1199" s="153" t="s">
        <v>18691</v>
      </c>
      <c r="AB1199" s="153" t="s">
        <v>18690</v>
      </c>
      <c r="AC1199" s="153" t="s">
        <v>18676</v>
      </c>
      <c r="AD1199" s="153" t="s">
        <v>18675</v>
      </c>
      <c r="AE1199" s="153" t="s">
        <v>18674</v>
      </c>
      <c r="AF1199" s="153" t="s">
        <v>18673</v>
      </c>
      <c r="AG1199" s="152">
        <v>2.5000000000000001E-3</v>
      </c>
      <c r="AH1199" s="153" t="s">
        <v>12212</v>
      </c>
      <c r="AI1199" s="152">
        <v>2014</v>
      </c>
      <c r="AJ1199" s="151">
        <v>36892</v>
      </c>
      <c r="AK1199" s="147"/>
      <c r="AL1199" s="148">
        <f t="shared" si="18"/>
        <v>17.172602739726027</v>
      </c>
    </row>
    <row r="1200" spans="1:38" x14ac:dyDescent="0.25">
      <c r="A1200" s="152">
        <v>717304</v>
      </c>
      <c r="B1200" s="152">
        <v>186298</v>
      </c>
      <c r="C1200" s="152">
        <v>153560</v>
      </c>
      <c r="D1200" s="152">
        <v>52313</v>
      </c>
      <c r="E1200" s="153" t="s">
        <v>19472</v>
      </c>
      <c r="F1200" s="153" t="s">
        <v>19471</v>
      </c>
      <c r="G1200" s="152">
        <v>13</v>
      </c>
      <c r="H1200" s="153" t="s">
        <v>18687</v>
      </c>
      <c r="I1200" s="154" t="s">
        <v>18695</v>
      </c>
      <c r="J1200" s="153" t="s">
        <v>20274</v>
      </c>
      <c r="K1200" s="152">
        <v>1</v>
      </c>
      <c r="L1200" s="153" t="s">
        <v>509</v>
      </c>
      <c r="M1200" s="153" t="s">
        <v>509</v>
      </c>
      <c r="N1200" s="153" t="s">
        <v>509</v>
      </c>
      <c r="O1200" s="152">
        <v>1.5E-3</v>
      </c>
      <c r="P1200" s="153" t="s">
        <v>18707</v>
      </c>
      <c r="Q1200" s="153" t="s">
        <v>18706</v>
      </c>
      <c r="R1200" s="153" t="s">
        <v>18673</v>
      </c>
      <c r="S1200" s="152">
        <v>0.36</v>
      </c>
      <c r="T1200" s="153" t="s">
        <v>18681</v>
      </c>
      <c r="U1200" s="153" t="s">
        <v>18680</v>
      </c>
      <c r="V1200" s="152">
        <v>2014</v>
      </c>
      <c r="W1200" s="153" t="s">
        <v>18679</v>
      </c>
      <c r="AA1200" s="153" t="s">
        <v>18691</v>
      </c>
      <c r="AB1200" s="153" t="s">
        <v>18690</v>
      </c>
      <c r="AC1200" s="153" t="s">
        <v>18676</v>
      </c>
      <c r="AD1200" s="153" t="s">
        <v>18675</v>
      </c>
      <c r="AE1200" s="153" t="s">
        <v>18674</v>
      </c>
      <c r="AF1200" s="153" t="s">
        <v>18673</v>
      </c>
      <c r="AG1200" s="152">
        <v>2.5000000000000001E-3</v>
      </c>
      <c r="AH1200" s="153" t="s">
        <v>12212</v>
      </c>
      <c r="AI1200" s="152">
        <v>2014</v>
      </c>
      <c r="AJ1200" s="151">
        <v>34700</v>
      </c>
      <c r="AK1200" s="147"/>
      <c r="AL1200" s="148">
        <f t="shared" si="18"/>
        <v>23.17808219178082</v>
      </c>
    </row>
    <row r="1201" spans="1:38" x14ac:dyDescent="0.25">
      <c r="A1201" s="152">
        <v>717313</v>
      </c>
      <c r="B1201" s="152">
        <v>151480</v>
      </c>
      <c r="C1201" s="152">
        <v>128534</v>
      </c>
      <c r="D1201" s="152">
        <v>52313</v>
      </c>
      <c r="E1201" s="153" t="s">
        <v>19472</v>
      </c>
      <c r="F1201" s="153" t="s">
        <v>19471</v>
      </c>
      <c r="G1201" s="152">
        <v>1</v>
      </c>
      <c r="H1201" s="153" t="s">
        <v>18687</v>
      </c>
      <c r="I1201" s="154" t="s">
        <v>18695</v>
      </c>
      <c r="J1201" s="153" t="s">
        <v>20190</v>
      </c>
      <c r="K1201" s="152">
        <v>1</v>
      </c>
      <c r="L1201" s="153" t="s">
        <v>509</v>
      </c>
      <c r="M1201" s="153" t="s">
        <v>509</v>
      </c>
      <c r="N1201" s="153" t="s">
        <v>509</v>
      </c>
      <c r="O1201" s="152">
        <v>1.5E-3</v>
      </c>
      <c r="P1201" s="153" t="s">
        <v>18707</v>
      </c>
      <c r="Q1201" s="153" t="s">
        <v>18706</v>
      </c>
      <c r="R1201" s="153" t="s">
        <v>18673</v>
      </c>
      <c r="S1201" s="152">
        <v>0.309</v>
      </c>
      <c r="T1201" s="153" t="s">
        <v>18681</v>
      </c>
      <c r="U1201" s="153" t="s">
        <v>18680</v>
      </c>
      <c r="V1201" s="152">
        <v>2014</v>
      </c>
      <c r="W1201" s="153" t="s">
        <v>18679</v>
      </c>
      <c r="AA1201" s="153" t="s">
        <v>18691</v>
      </c>
      <c r="AB1201" s="153" t="s">
        <v>18690</v>
      </c>
      <c r="AC1201" s="153" t="s">
        <v>18676</v>
      </c>
      <c r="AD1201" s="153" t="s">
        <v>18675</v>
      </c>
      <c r="AE1201" s="153" t="s">
        <v>18674</v>
      </c>
      <c r="AF1201" s="153" t="s">
        <v>18673</v>
      </c>
      <c r="AG1201" s="152">
        <v>2.2000000000000001E-3</v>
      </c>
      <c r="AH1201" s="153" t="s">
        <v>12212</v>
      </c>
      <c r="AI1201" s="152">
        <v>2014</v>
      </c>
      <c r="AJ1201" s="151">
        <v>37047</v>
      </c>
      <c r="AK1201" s="147"/>
      <c r="AL1201" s="148">
        <f t="shared" si="18"/>
        <v>16.747945205479454</v>
      </c>
    </row>
    <row r="1202" spans="1:38" x14ac:dyDescent="0.25">
      <c r="A1202" s="152">
        <v>717278</v>
      </c>
      <c r="B1202" s="152">
        <v>151484</v>
      </c>
      <c r="C1202" s="152">
        <v>128538</v>
      </c>
      <c r="D1202" s="152">
        <v>52313</v>
      </c>
      <c r="E1202" s="153" t="s">
        <v>19472</v>
      </c>
      <c r="F1202" s="153" t="s">
        <v>19471</v>
      </c>
      <c r="G1202" s="152">
        <v>5</v>
      </c>
      <c r="H1202" s="153" t="s">
        <v>18687</v>
      </c>
      <c r="I1202" s="154" t="s">
        <v>18695</v>
      </c>
      <c r="J1202" s="153" t="s">
        <v>20151</v>
      </c>
      <c r="K1202" s="152">
        <v>1</v>
      </c>
      <c r="L1202" s="153" t="s">
        <v>509</v>
      </c>
      <c r="M1202" s="153" t="s">
        <v>509</v>
      </c>
      <c r="N1202" s="153" t="s">
        <v>509</v>
      </c>
      <c r="O1202" s="152">
        <v>1.5E-3</v>
      </c>
      <c r="P1202" s="153" t="s">
        <v>18707</v>
      </c>
      <c r="Q1202" s="153" t="s">
        <v>18706</v>
      </c>
      <c r="R1202" s="153" t="s">
        <v>18673</v>
      </c>
      <c r="S1202" s="152">
        <v>0.29599999999999999</v>
      </c>
      <c r="T1202" s="153" t="s">
        <v>18681</v>
      </c>
      <c r="U1202" s="153" t="s">
        <v>18680</v>
      </c>
      <c r="V1202" s="152">
        <v>2014</v>
      </c>
      <c r="W1202" s="153" t="s">
        <v>18679</v>
      </c>
      <c r="AA1202" s="153" t="s">
        <v>18691</v>
      </c>
      <c r="AB1202" s="153" t="s">
        <v>18690</v>
      </c>
      <c r="AC1202" s="153" t="s">
        <v>18676</v>
      </c>
      <c r="AD1202" s="153" t="s">
        <v>18675</v>
      </c>
      <c r="AE1202" s="153" t="s">
        <v>18674</v>
      </c>
      <c r="AF1202" s="153" t="s">
        <v>18673</v>
      </c>
      <c r="AG1202" s="152">
        <v>2.0999999999999999E-3</v>
      </c>
      <c r="AH1202" s="153" t="s">
        <v>12212</v>
      </c>
      <c r="AI1202" s="152">
        <v>2014</v>
      </c>
      <c r="AJ1202" s="151">
        <v>34426</v>
      </c>
      <c r="AK1202" s="147"/>
      <c r="AL1202" s="148">
        <f t="shared" si="18"/>
        <v>23.92876712328767</v>
      </c>
    </row>
    <row r="1203" spans="1:38" x14ac:dyDescent="0.25">
      <c r="A1203" s="152">
        <v>717284</v>
      </c>
      <c r="B1203" s="152">
        <v>151482</v>
      </c>
      <c r="C1203" s="152">
        <v>128536</v>
      </c>
      <c r="D1203" s="152">
        <v>52313</v>
      </c>
      <c r="E1203" s="153" t="s">
        <v>19472</v>
      </c>
      <c r="F1203" s="153" t="s">
        <v>19471</v>
      </c>
      <c r="G1203" s="152">
        <v>3</v>
      </c>
      <c r="H1203" s="153" t="s">
        <v>18687</v>
      </c>
      <c r="I1203" s="154" t="s">
        <v>18695</v>
      </c>
      <c r="J1203" s="153" t="s">
        <v>19920</v>
      </c>
      <c r="K1203" s="152">
        <v>1</v>
      </c>
      <c r="L1203" s="153" t="s">
        <v>509</v>
      </c>
      <c r="M1203" s="153" t="s">
        <v>509</v>
      </c>
      <c r="N1203" s="153" t="s">
        <v>509</v>
      </c>
      <c r="O1203" s="152">
        <v>1.5E-3</v>
      </c>
      <c r="P1203" s="153" t="s">
        <v>18707</v>
      </c>
      <c r="Q1203" s="153" t="s">
        <v>18706</v>
      </c>
      <c r="R1203" s="153" t="s">
        <v>18673</v>
      </c>
      <c r="S1203" s="152">
        <v>0.21299999999999999</v>
      </c>
      <c r="T1203" s="153" t="s">
        <v>18681</v>
      </c>
      <c r="U1203" s="153" t="s">
        <v>18680</v>
      </c>
      <c r="V1203" s="152">
        <v>2014</v>
      </c>
      <c r="W1203" s="153" t="s">
        <v>18679</v>
      </c>
      <c r="AA1203" s="153" t="s">
        <v>18691</v>
      </c>
      <c r="AB1203" s="153" t="s">
        <v>18690</v>
      </c>
      <c r="AC1203" s="153" t="s">
        <v>18676</v>
      </c>
      <c r="AD1203" s="153" t="s">
        <v>18675</v>
      </c>
      <c r="AE1203" s="153" t="s">
        <v>18674</v>
      </c>
      <c r="AF1203" s="153" t="s">
        <v>18673</v>
      </c>
      <c r="AG1203" s="152">
        <v>1.5E-3</v>
      </c>
      <c r="AH1203" s="153" t="s">
        <v>12212</v>
      </c>
      <c r="AI1203" s="152">
        <v>2014</v>
      </c>
      <c r="AJ1203" s="151">
        <v>29312</v>
      </c>
      <c r="AK1203" s="147"/>
      <c r="AL1203" s="148">
        <f t="shared" si="18"/>
        <v>37.939726027397263</v>
      </c>
    </row>
    <row r="1204" spans="1:38" x14ac:dyDescent="0.25">
      <c r="A1204" s="152">
        <v>717307</v>
      </c>
      <c r="B1204" s="152">
        <v>186297</v>
      </c>
      <c r="C1204" s="152">
        <v>153559</v>
      </c>
      <c r="D1204" s="152">
        <v>52313</v>
      </c>
      <c r="E1204" s="153" t="s">
        <v>19472</v>
      </c>
      <c r="F1204" s="153" t="s">
        <v>19471</v>
      </c>
      <c r="G1204" s="152">
        <v>12</v>
      </c>
      <c r="H1204" s="153" t="s">
        <v>18687</v>
      </c>
      <c r="I1204" s="154" t="s">
        <v>18695</v>
      </c>
      <c r="J1204" s="153" t="s">
        <v>19811</v>
      </c>
      <c r="K1204" s="152">
        <v>1</v>
      </c>
      <c r="L1204" s="153" t="s">
        <v>509</v>
      </c>
      <c r="M1204" s="153" t="s">
        <v>509</v>
      </c>
      <c r="N1204" s="153" t="s">
        <v>509</v>
      </c>
      <c r="O1204" s="152">
        <v>1.5E-3</v>
      </c>
      <c r="P1204" s="153" t="s">
        <v>18707</v>
      </c>
      <c r="Q1204" s="153" t="s">
        <v>18706</v>
      </c>
      <c r="R1204" s="153" t="s">
        <v>18673</v>
      </c>
      <c r="S1204" s="152">
        <v>0.18</v>
      </c>
      <c r="T1204" s="153" t="s">
        <v>18681</v>
      </c>
      <c r="U1204" s="153" t="s">
        <v>18680</v>
      </c>
      <c r="V1204" s="152">
        <v>2014</v>
      </c>
      <c r="W1204" s="153" t="s">
        <v>18679</v>
      </c>
      <c r="AA1204" s="153" t="s">
        <v>18691</v>
      </c>
      <c r="AB1204" s="153" t="s">
        <v>18690</v>
      </c>
      <c r="AC1204" s="153" t="s">
        <v>18676</v>
      </c>
      <c r="AD1204" s="153" t="s">
        <v>18675</v>
      </c>
      <c r="AE1204" s="153" t="s">
        <v>18674</v>
      </c>
      <c r="AF1204" s="153" t="s">
        <v>18673</v>
      </c>
      <c r="AG1204" s="152">
        <v>1.2999999999999999E-3</v>
      </c>
      <c r="AH1204" s="153" t="s">
        <v>12212</v>
      </c>
      <c r="AI1204" s="152">
        <v>2014</v>
      </c>
      <c r="AJ1204" s="151">
        <v>32143</v>
      </c>
      <c r="AK1204" s="147"/>
      <c r="AL1204" s="148">
        <f t="shared" si="18"/>
        <v>30.183561643835617</v>
      </c>
    </row>
    <row r="1205" spans="1:38" x14ac:dyDescent="0.25">
      <c r="A1205" s="152">
        <v>717281</v>
      </c>
      <c r="B1205" s="152">
        <v>151483</v>
      </c>
      <c r="C1205" s="152">
        <v>128537</v>
      </c>
      <c r="D1205" s="152">
        <v>52313</v>
      </c>
      <c r="E1205" s="153" t="s">
        <v>19472</v>
      </c>
      <c r="F1205" s="153" t="s">
        <v>19471</v>
      </c>
      <c r="G1205" s="152">
        <v>4</v>
      </c>
      <c r="H1205" s="153" t="s">
        <v>18687</v>
      </c>
      <c r="I1205" s="154" t="s">
        <v>18695</v>
      </c>
      <c r="J1205" s="153" t="s">
        <v>19713</v>
      </c>
      <c r="K1205" s="152">
        <v>1</v>
      </c>
      <c r="L1205" s="153" t="s">
        <v>509</v>
      </c>
      <c r="M1205" s="153" t="s">
        <v>509</v>
      </c>
      <c r="N1205" s="153" t="s">
        <v>509</v>
      </c>
      <c r="O1205" s="152">
        <v>1.5E-3</v>
      </c>
      <c r="P1205" s="153" t="s">
        <v>18707</v>
      </c>
      <c r="Q1205" s="153" t="s">
        <v>18706</v>
      </c>
      <c r="R1205" s="153" t="s">
        <v>18673</v>
      </c>
      <c r="S1205" s="152">
        <v>0.16</v>
      </c>
      <c r="T1205" s="153" t="s">
        <v>18681</v>
      </c>
      <c r="U1205" s="153" t="s">
        <v>18680</v>
      </c>
      <c r="V1205" s="152">
        <v>2014</v>
      </c>
      <c r="W1205" s="153" t="s">
        <v>18679</v>
      </c>
      <c r="AA1205" s="153" t="s">
        <v>18691</v>
      </c>
      <c r="AB1205" s="153" t="s">
        <v>18690</v>
      </c>
      <c r="AC1205" s="153" t="s">
        <v>18676</v>
      </c>
      <c r="AD1205" s="153" t="s">
        <v>18675</v>
      </c>
      <c r="AE1205" s="153" t="s">
        <v>18674</v>
      </c>
      <c r="AF1205" s="153" t="s">
        <v>18673</v>
      </c>
      <c r="AG1205" s="152">
        <v>1.1000000000000001E-3</v>
      </c>
      <c r="AH1205" s="153" t="s">
        <v>12212</v>
      </c>
      <c r="AI1205" s="152">
        <v>2014</v>
      </c>
      <c r="AJ1205" s="151">
        <v>34425</v>
      </c>
      <c r="AK1205" s="147"/>
      <c r="AL1205" s="148">
        <f t="shared" si="18"/>
        <v>23.931506849315067</v>
      </c>
    </row>
    <row r="1206" spans="1:38" x14ac:dyDescent="0.25">
      <c r="A1206" s="152">
        <v>717301</v>
      </c>
      <c r="B1206" s="152">
        <v>186299</v>
      </c>
      <c r="C1206" s="152">
        <v>153561</v>
      </c>
      <c r="D1206" s="152">
        <v>52313</v>
      </c>
      <c r="E1206" s="153" t="s">
        <v>19472</v>
      </c>
      <c r="F1206" s="153" t="s">
        <v>19471</v>
      </c>
      <c r="G1206" s="152">
        <v>14</v>
      </c>
      <c r="H1206" s="153" t="s">
        <v>18687</v>
      </c>
      <c r="I1206" s="154" t="s">
        <v>18695</v>
      </c>
      <c r="J1206" s="153" t="s">
        <v>19470</v>
      </c>
      <c r="K1206" s="152">
        <v>1</v>
      </c>
      <c r="L1206" s="153" t="s">
        <v>509</v>
      </c>
      <c r="M1206" s="153" t="s">
        <v>509</v>
      </c>
      <c r="N1206" s="153" t="s">
        <v>509</v>
      </c>
      <c r="O1206" s="152">
        <v>1.5E-3</v>
      </c>
      <c r="P1206" s="153" t="s">
        <v>18707</v>
      </c>
      <c r="Q1206" s="153" t="s">
        <v>18706</v>
      </c>
      <c r="R1206" s="153" t="s">
        <v>18673</v>
      </c>
      <c r="S1206" s="152">
        <v>9.9000000000000005E-2</v>
      </c>
      <c r="T1206" s="153" t="s">
        <v>18681</v>
      </c>
      <c r="U1206" s="153" t="s">
        <v>18680</v>
      </c>
      <c r="V1206" s="152">
        <v>2014</v>
      </c>
      <c r="W1206" s="153" t="s">
        <v>18679</v>
      </c>
      <c r="AA1206" s="153" t="s">
        <v>18691</v>
      </c>
      <c r="AB1206" s="153" t="s">
        <v>18690</v>
      </c>
      <c r="AC1206" s="153" t="s">
        <v>18676</v>
      </c>
      <c r="AD1206" s="153" t="s">
        <v>18675</v>
      </c>
      <c r="AE1206" s="153" t="s">
        <v>18674</v>
      </c>
      <c r="AF1206" s="153" t="s">
        <v>18673</v>
      </c>
      <c r="AG1206" s="152">
        <v>6.9999999999999999E-4</v>
      </c>
      <c r="AH1206" s="153" t="s">
        <v>12212</v>
      </c>
      <c r="AI1206" s="152">
        <v>2014</v>
      </c>
      <c r="AJ1206" s="151">
        <v>31048</v>
      </c>
      <c r="AK1206" s="147"/>
      <c r="AL1206" s="148">
        <f t="shared" si="18"/>
        <v>33.183561643835617</v>
      </c>
    </row>
    <row r="1207" spans="1:38" x14ac:dyDescent="0.25">
      <c r="A1207" s="152">
        <v>747319</v>
      </c>
      <c r="B1207" s="152">
        <v>183458</v>
      </c>
      <c r="C1207" s="152">
        <v>151348</v>
      </c>
      <c r="D1207" s="152">
        <v>51952</v>
      </c>
      <c r="E1207" s="153" t="s">
        <v>18837</v>
      </c>
      <c r="F1207" s="153" t="s">
        <v>18836</v>
      </c>
      <c r="G1207" s="152">
        <v>92</v>
      </c>
      <c r="H1207" s="153" t="s">
        <v>18687</v>
      </c>
      <c r="I1207" s="154" t="s">
        <v>18695</v>
      </c>
      <c r="J1207" s="153" t="s">
        <v>21330</v>
      </c>
      <c r="K1207" s="152">
        <v>1</v>
      </c>
      <c r="L1207" s="153" t="s">
        <v>20181</v>
      </c>
      <c r="M1207" s="153" t="s">
        <v>509</v>
      </c>
      <c r="N1207" s="153" t="s">
        <v>509</v>
      </c>
      <c r="O1207" s="152">
        <v>1.5E-3</v>
      </c>
      <c r="P1207" s="153" t="s">
        <v>18693</v>
      </c>
      <c r="Q1207" s="153" t="s">
        <v>18692</v>
      </c>
      <c r="R1207" s="153" t="s">
        <v>18673</v>
      </c>
      <c r="S1207" s="152">
        <v>0.89270000000000005</v>
      </c>
      <c r="T1207" s="153" t="s">
        <v>18681</v>
      </c>
      <c r="U1207" s="153" t="s">
        <v>18680</v>
      </c>
      <c r="V1207" s="152">
        <v>2015</v>
      </c>
      <c r="W1207" s="153" t="s">
        <v>18679</v>
      </c>
      <c r="AA1207" s="153" t="s">
        <v>18678</v>
      </c>
      <c r="AB1207" s="153" t="s">
        <v>18677</v>
      </c>
      <c r="AC1207" s="153" t="s">
        <v>18676</v>
      </c>
      <c r="AD1207" s="153" t="s">
        <v>18675</v>
      </c>
      <c r="AE1207" s="153" t="s">
        <v>18674</v>
      </c>
      <c r="AF1207" s="153" t="s">
        <v>18673</v>
      </c>
      <c r="AG1207" s="152">
        <v>1.9E-2</v>
      </c>
      <c r="AH1207" s="153" t="s">
        <v>12212</v>
      </c>
      <c r="AI1207" s="152">
        <v>2015</v>
      </c>
      <c r="AJ1207" s="151">
        <v>38961</v>
      </c>
      <c r="AK1207" s="147"/>
      <c r="AL1207" s="148">
        <f t="shared" si="18"/>
        <v>11.504109589041096</v>
      </c>
    </row>
    <row r="1208" spans="1:38" x14ac:dyDescent="0.25">
      <c r="A1208" s="152">
        <v>747477</v>
      </c>
      <c r="B1208" s="152">
        <v>191985</v>
      </c>
      <c r="C1208" s="152">
        <v>157908</v>
      </c>
      <c r="D1208" s="152">
        <v>51952</v>
      </c>
      <c r="E1208" s="153" t="s">
        <v>18837</v>
      </c>
      <c r="F1208" s="153" t="s">
        <v>18836</v>
      </c>
      <c r="G1208" s="152">
        <v>103</v>
      </c>
      <c r="H1208" s="153" t="s">
        <v>18687</v>
      </c>
      <c r="I1208" s="154" t="s">
        <v>18695</v>
      </c>
      <c r="J1208" s="153" t="s">
        <v>21313</v>
      </c>
      <c r="K1208" s="152">
        <v>1</v>
      </c>
      <c r="L1208" s="153" t="s">
        <v>18694</v>
      </c>
      <c r="M1208" s="153" t="s">
        <v>509</v>
      </c>
      <c r="N1208" s="153" t="s">
        <v>509</v>
      </c>
      <c r="O1208" s="152">
        <v>1.5E-3</v>
      </c>
      <c r="P1208" s="153" t="s">
        <v>18693</v>
      </c>
      <c r="Q1208" s="153" t="s">
        <v>18692</v>
      </c>
      <c r="R1208" s="153" t="s">
        <v>18673</v>
      </c>
      <c r="S1208" s="152">
        <v>0.85499999999999998</v>
      </c>
      <c r="T1208" s="153" t="s">
        <v>18681</v>
      </c>
      <c r="U1208" s="153" t="s">
        <v>18680</v>
      </c>
      <c r="V1208" s="152">
        <v>2015</v>
      </c>
      <c r="W1208" s="153" t="s">
        <v>18679</v>
      </c>
      <c r="AA1208" s="153" t="s">
        <v>18678</v>
      </c>
      <c r="AB1208" s="153" t="s">
        <v>18677</v>
      </c>
      <c r="AC1208" s="153" t="s">
        <v>18676</v>
      </c>
      <c r="AD1208" s="153" t="s">
        <v>18675</v>
      </c>
      <c r="AE1208" s="153" t="s">
        <v>18674</v>
      </c>
      <c r="AF1208" s="153" t="s">
        <v>18673</v>
      </c>
      <c r="AG1208" s="152">
        <v>1.8200000000000001E-2</v>
      </c>
      <c r="AH1208" s="153" t="s">
        <v>12212</v>
      </c>
      <c r="AI1208" s="152">
        <v>2015</v>
      </c>
      <c r="AJ1208" s="151">
        <v>40772</v>
      </c>
      <c r="AK1208" s="147"/>
      <c r="AL1208" s="148">
        <f t="shared" si="18"/>
        <v>6.5424657534246577</v>
      </c>
    </row>
    <row r="1209" spans="1:38" x14ac:dyDescent="0.25">
      <c r="A1209" s="152">
        <v>747324</v>
      </c>
      <c r="B1209" s="152">
        <v>183457</v>
      </c>
      <c r="C1209" s="152">
        <v>151347</v>
      </c>
      <c r="D1209" s="152">
        <v>51952</v>
      </c>
      <c r="E1209" s="153" t="s">
        <v>18837</v>
      </c>
      <c r="F1209" s="153" t="s">
        <v>18836</v>
      </c>
      <c r="G1209" s="152">
        <v>91</v>
      </c>
      <c r="H1209" s="153" t="s">
        <v>18687</v>
      </c>
      <c r="I1209" s="154" t="s">
        <v>18695</v>
      </c>
      <c r="J1209" s="153" t="s">
        <v>20968</v>
      </c>
      <c r="K1209" s="152">
        <v>1</v>
      </c>
      <c r="L1209" s="153" t="s">
        <v>18694</v>
      </c>
      <c r="M1209" s="153" t="s">
        <v>509</v>
      </c>
      <c r="N1209" s="153" t="s">
        <v>509</v>
      </c>
      <c r="O1209" s="152">
        <v>1.5E-3</v>
      </c>
      <c r="P1209" s="153" t="s">
        <v>18693</v>
      </c>
      <c r="Q1209" s="153" t="s">
        <v>18692</v>
      </c>
      <c r="R1209" s="153" t="s">
        <v>18673</v>
      </c>
      <c r="S1209" s="152">
        <v>0.42770000000000002</v>
      </c>
      <c r="T1209" s="153" t="s">
        <v>18681</v>
      </c>
      <c r="U1209" s="153" t="s">
        <v>18680</v>
      </c>
      <c r="V1209" s="152">
        <v>2015</v>
      </c>
      <c r="W1209" s="153" t="s">
        <v>18679</v>
      </c>
      <c r="AA1209" s="153" t="s">
        <v>18678</v>
      </c>
      <c r="AB1209" s="153" t="s">
        <v>18677</v>
      </c>
      <c r="AC1209" s="153" t="s">
        <v>18676</v>
      </c>
      <c r="AD1209" s="153" t="s">
        <v>18675</v>
      </c>
      <c r="AE1209" s="153" t="s">
        <v>18674</v>
      </c>
      <c r="AF1209" s="153" t="s">
        <v>18673</v>
      </c>
      <c r="AG1209" s="152">
        <v>9.1000000000000004E-3</v>
      </c>
      <c r="AH1209" s="153" t="s">
        <v>12212</v>
      </c>
      <c r="AI1209" s="152">
        <v>2015</v>
      </c>
      <c r="AJ1209" s="151">
        <v>38961</v>
      </c>
      <c r="AK1209" s="147"/>
      <c r="AL1209" s="148">
        <f t="shared" si="18"/>
        <v>11.504109589041096</v>
      </c>
    </row>
    <row r="1210" spans="1:38" x14ac:dyDescent="0.25">
      <c r="A1210" s="152">
        <v>747338</v>
      </c>
      <c r="B1210" s="152">
        <v>180790</v>
      </c>
      <c r="C1210" s="152">
        <v>149382</v>
      </c>
      <c r="D1210" s="152">
        <v>51952</v>
      </c>
      <c r="E1210" s="153" t="s">
        <v>18837</v>
      </c>
      <c r="F1210" s="153" t="s">
        <v>18836</v>
      </c>
      <c r="G1210" s="152">
        <v>88</v>
      </c>
      <c r="H1210" s="153" t="s">
        <v>18687</v>
      </c>
      <c r="I1210" s="154" t="s">
        <v>18695</v>
      </c>
      <c r="J1210" s="153" t="s">
        <v>20915</v>
      </c>
      <c r="K1210" s="152">
        <v>1</v>
      </c>
      <c r="L1210" s="153" t="s">
        <v>18694</v>
      </c>
      <c r="M1210" s="153" t="s">
        <v>509</v>
      </c>
      <c r="N1210" s="153" t="s">
        <v>509</v>
      </c>
      <c r="O1210" s="152">
        <v>1.5E-3</v>
      </c>
      <c r="P1210" s="153" t="s">
        <v>18693</v>
      </c>
      <c r="Q1210" s="153" t="s">
        <v>18692</v>
      </c>
      <c r="R1210" s="153" t="s">
        <v>18673</v>
      </c>
      <c r="S1210" s="152">
        <v>0.40310000000000001</v>
      </c>
      <c r="T1210" s="153" t="s">
        <v>18681</v>
      </c>
      <c r="U1210" s="153" t="s">
        <v>18680</v>
      </c>
      <c r="V1210" s="152">
        <v>2015</v>
      </c>
      <c r="W1210" s="153" t="s">
        <v>18679</v>
      </c>
      <c r="AA1210" s="153" t="s">
        <v>18678</v>
      </c>
      <c r="AB1210" s="153" t="s">
        <v>18677</v>
      </c>
      <c r="AC1210" s="153" t="s">
        <v>18676</v>
      </c>
      <c r="AD1210" s="153" t="s">
        <v>18675</v>
      </c>
      <c r="AE1210" s="153" t="s">
        <v>18674</v>
      </c>
      <c r="AF1210" s="153" t="s">
        <v>18673</v>
      </c>
      <c r="AG1210" s="152">
        <v>8.6E-3</v>
      </c>
      <c r="AH1210" s="153" t="s">
        <v>12212</v>
      </c>
      <c r="AI1210" s="152">
        <v>2015</v>
      </c>
      <c r="AJ1210" s="151">
        <v>37911</v>
      </c>
      <c r="AK1210" s="147"/>
      <c r="AL1210" s="148">
        <f t="shared" si="18"/>
        <v>14.38082191780822</v>
      </c>
    </row>
    <row r="1211" spans="1:38" x14ac:dyDescent="0.25">
      <c r="A1211" s="152">
        <v>747429</v>
      </c>
      <c r="B1211" s="152">
        <v>152161</v>
      </c>
      <c r="C1211" s="152">
        <v>125790</v>
      </c>
      <c r="D1211" s="152">
        <v>51952</v>
      </c>
      <c r="E1211" s="153" t="s">
        <v>18837</v>
      </c>
      <c r="F1211" s="153" t="s">
        <v>18836</v>
      </c>
      <c r="G1211" s="152">
        <v>22</v>
      </c>
      <c r="H1211" s="153" t="s">
        <v>18687</v>
      </c>
      <c r="I1211" s="154" t="s">
        <v>18695</v>
      </c>
      <c r="J1211" s="153" t="s">
        <v>20434</v>
      </c>
      <c r="K1211" s="152">
        <v>1</v>
      </c>
      <c r="L1211" s="153" t="s">
        <v>18694</v>
      </c>
      <c r="M1211" s="153" t="s">
        <v>509</v>
      </c>
      <c r="N1211" s="153" t="s">
        <v>509</v>
      </c>
      <c r="O1211" s="152">
        <v>1.5E-3</v>
      </c>
      <c r="P1211" s="153" t="s">
        <v>18693</v>
      </c>
      <c r="Q1211" s="153" t="s">
        <v>18692</v>
      </c>
      <c r="R1211" s="153" t="s">
        <v>18673</v>
      </c>
      <c r="S1211" s="152">
        <v>0.1623</v>
      </c>
      <c r="T1211" s="153" t="s">
        <v>18681</v>
      </c>
      <c r="U1211" s="153" t="s">
        <v>18680</v>
      </c>
      <c r="V1211" s="152">
        <v>2015</v>
      </c>
      <c r="W1211" s="153" t="s">
        <v>18679</v>
      </c>
      <c r="AA1211" s="153" t="s">
        <v>18678</v>
      </c>
      <c r="AB1211" s="153" t="s">
        <v>18677</v>
      </c>
      <c r="AC1211" s="153" t="s">
        <v>18676</v>
      </c>
      <c r="AD1211" s="153" t="s">
        <v>18675</v>
      </c>
      <c r="AE1211" s="153" t="s">
        <v>18674</v>
      </c>
      <c r="AF1211" s="153" t="s">
        <v>18673</v>
      </c>
      <c r="AG1211" s="152">
        <v>3.3999999999999998E-3</v>
      </c>
      <c r="AH1211" s="153" t="s">
        <v>12212</v>
      </c>
      <c r="AI1211" s="152">
        <v>2015</v>
      </c>
      <c r="AJ1211" s="151">
        <v>33239</v>
      </c>
      <c r="AK1211" s="147"/>
      <c r="AL1211" s="148">
        <f t="shared" si="18"/>
        <v>27.18082191780822</v>
      </c>
    </row>
    <row r="1212" spans="1:38" x14ac:dyDescent="0.25">
      <c r="A1212" s="152">
        <v>747424</v>
      </c>
      <c r="B1212" s="152">
        <v>152163</v>
      </c>
      <c r="C1212" s="152">
        <v>125792</v>
      </c>
      <c r="D1212" s="152">
        <v>51952</v>
      </c>
      <c r="E1212" s="153" t="s">
        <v>18837</v>
      </c>
      <c r="F1212" s="153" t="s">
        <v>18836</v>
      </c>
      <c r="G1212" s="152">
        <v>24</v>
      </c>
      <c r="H1212" s="153" t="s">
        <v>18687</v>
      </c>
      <c r="I1212" s="154" t="s">
        <v>18695</v>
      </c>
      <c r="J1212" s="153" t="s">
        <v>18835</v>
      </c>
      <c r="K1212" s="152">
        <v>1</v>
      </c>
      <c r="L1212" s="153" t="s">
        <v>18694</v>
      </c>
      <c r="M1212" s="153" t="s">
        <v>509</v>
      </c>
      <c r="N1212" s="153" t="s">
        <v>509</v>
      </c>
      <c r="O1212" s="152">
        <v>1.5E-3</v>
      </c>
      <c r="P1212" s="153" t="s">
        <v>18693</v>
      </c>
      <c r="Q1212" s="153" t="s">
        <v>18692</v>
      </c>
      <c r="R1212" s="153" t="s">
        <v>18673</v>
      </c>
      <c r="S1212" s="152">
        <v>8.9999999999999998E-4</v>
      </c>
      <c r="T1212" s="153" t="s">
        <v>18681</v>
      </c>
      <c r="U1212" s="153" t="s">
        <v>18680</v>
      </c>
      <c r="V1212" s="152">
        <v>2015</v>
      </c>
      <c r="W1212" s="153" t="s">
        <v>18679</v>
      </c>
      <c r="AA1212" s="153" t="s">
        <v>18678</v>
      </c>
      <c r="AB1212" s="153" t="s">
        <v>18677</v>
      </c>
      <c r="AC1212" s="153" t="s">
        <v>18676</v>
      </c>
      <c r="AD1212" s="153" t="s">
        <v>18675</v>
      </c>
      <c r="AE1212" s="153" t="s">
        <v>18674</v>
      </c>
      <c r="AF1212" s="153" t="s">
        <v>18673</v>
      </c>
      <c r="AG1212" s="152">
        <v>0</v>
      </c>
      <c r="AH1212" s="153" t="s">
        <v>12212</v>
      </c>
      <c r="AI1212" s="152">
        <v>2015</v>
      </c>
      <c r="AJ1212" s="151">
        <v>29495</v>
      </c>
      <c r="AK1212" s="147"/>
      <c r="AL1212" s="148">
        <f t="shared" si="18"/>
        <v>37.438356164383563</v>
      </c>
    </row>
    <row r="1213" spans="1:38" x14ac:dyDescent="0.25">
      <c r="A1213" s="152">
        <v>756576</v>
      </c>
      <c r="B1213" s="152">
        <v>153822</v>
      </c>
      <c r="C1213" s="152">
        <v>127485</v>
      </c>
      <c r="D1213" s="152">
        <v>251191</v>
      </c>
      <c r="E1213" s="153" t="s">
        <v>20093</v>
      </c>
      <c r="F1213" s="153" t="s">
        <v>20092</v>
      </c>
      <c r="G1213" s="152">
        <v>8</v>
      </c>
      <c r="H1213" s="153" t="s">
        <v>18687</v>
      </c>
      <c r="I1213" s="154" t="s">
        <v>18695</v>
      </c>
      <c r="J1213" s="153" t="s">
        <v>21494</v>
      </c>
      <c r="K1213" s="152">
        <v>1</v>
      </c>
      <c r="L1213" s="153" t="s">
        <v>18684</v>
      </c>
      <c r="M1213" s="153" t="s">
        <v>509</v>
      </c>
      <c r="N1213" s="153" t="s">
        <v>509</v>
      </c>
      <c r="O1213" s="152">
        <v>1.5E-3</v>
      </c>
      <c r="P1213" s="153" t="s">
        <v>18693</v>
      </c>
      <c r="Q1213" s="153" t="s">
        <v>18692</v>
      </c>
      <c r="R1213" s="153" t="s">
        <v>18673</v>
      </c>
      <c r="S1213" s="152">
        <v>1.64</v>
      </c>
      <c r="T1213" s="153" t="s">
        <v>18681</v>
      </c>
      <c r="U1213" s="153" t="s">
        <v>18680</v>
      </c>
      <c r="V1213" s="152">
        <v>2015</v>
      </c>
      <c r="W1213" s="153" t="s">
        <v>18679</v>
      </c>
      <c r="AA1213" s="153" t="s">
        <v>18691</v>
      </c>
      <c r="AB1213" s="153" t="s">
        <v>18690</v>
      </c>
      <c r="AC1213" s="153" t="s">
        <v>18676</v>
      </c>
      <c r="AD1213" s="153" t="s">
        <v>18675</v>
      </c>
      <c r="AE1213" s="153" t="s">
        <v>18674</v>
      </c>
      <c r="AF1213" s="153" t="s">
        <v>18673</v>
      </c>
      <c r="AG1213" s="152">
        <v>3.49E-2</v>
      </c>
      <c r="AH1213" s="153" t="s">
        <v>12212</v>
      </c>
      <c r="AI1213" s="152">
        <v>2015</v>
      </c>
      <c r="AJ1213" s="151">
        <v>37257</v>
      </c>
      <c r="AK1213" s="147"/>
      <c r="AL1213" s="148">
        <f t="shared" si="18"/>
        <v>16.172602739726027</v>
      </c>
    </row>
    <row r="1214" spans="1:38" x14ac:dyDescent="0.25">
      <c r="A1214" s="152">
        <v>756595</v>
      </c>
      <c r="B1214" s="152">
        <v>180792</v>
      </c>
      <c r="C1214" s="152">
        <v>149383</v>
      </c>
      <c r="D1214" s="152">
        <v>251191</v>
      </c>
      <c r="E1214" s="153" t="s">
        <v>20093</v>
      </c>
      <c r="F1214" s="153" t="s">
        <v>20092</v>
      </c>
      <c r="G1214" s="152">
        <v>10</v>
      </c>
      <c r="H1214" s="153" t="s">
        <v>18687</v>
      </c>
      <c r="I1214" s="154" t="s">
        <v>18695</v>
      </c>
      <c r="J1214" s="153" t="s">
        <v>21493</v>
      </c>
      <c r="K1214" s="152">
        <v>1</v>
      </c>
      <c r="L1214" s="153" t="s">
        <v>18684</v>
      </c>
      <c r="M1214" s="153" t="s">
        <v>509</v>
      </c>
      <c r="N1214" s="153" t="s">
        <v>509</v>
      </c>
      <c r="O1214" s="152">
        <v>1.5E-3</v>
      </c>
      <c r="P1214" s="153" t="s">
        <v>18693</v>
      </c>
      <c r="Q1214" s="153" t="s">
        <v>18692</v>
      </c>
      <c r="R1214" s="153" t="s">
        <v>18673</v>
      </c>
      <c r="S1214" s="152">
        <v>1.625</v>
      </c>
      <c r="T1214" s="153" t="s">
        <v>18681</v>
      </c>
      <c r="U1214" s="153" t="s">
        <v>18680</v>
      </c>
      <c r="V1214" s="152">
        <v>2015</v>
      </c>
      <c r="W1214" s="153" t="s">
        <v>18679</v>
      </c>
      <c r="AA1214" s="153" t="s">
        <v>18691</v>
      </c>
      <c r="AB1214" s="153" t="s">
        <v>18690</v>
      </c>
      <c r="AC1214" s="153" t="s">
        <v>18676</v>
      </c>
      <c r="AD1214" s="153" t="s">
        <v>18675</v>
      </c>
      <c r="AE1214" s="153" t="s">
        <v>18674</v>
      </c>
      <c r="AF1214" s="153" t="s">
        <v>18673</v>
      </c>
      <c r="AG1214" s="152">
        <v>3.4500000000000003E-2</v>
      </c>
      <c r="AH1214" s="153" t="s">
        <v>12212</v>
      </c>
      <c r="AI1214" s="152">
        <v>2015</v>
      </c>
      <c r="AJ1214" s="151">
        <v>36892</v>
      </c>
      <c r="AK1214" s="147"/>
      <c r="AL1214" s="148">
        <f t="shared" si="18"/>
        <v>17.172602739726027</v>
      </c>
    </row>
    <row r="1215" spans="1:38" x14ac:dyDescent="0.25">
      <c r="A1215" s="152">
        <v>756580</v>
      </c>
      <c r="B1215" s="152">
        <v>153821</v>
      </c>
      <c r="C1215" s="152">
        <v>127484</v>
      </c>
      <c r="D1215" s="152">
        <v>251191</v>
      </c>
      <c r="E1215" s="153" t="s">
        <v>20093</v>
      </c>
      <c r="F1215" s="153" t="s">
        <v>20092</v>
      </c>
      <c r="G1215" s="152">
        <v>7</v>
      </c>
      <c r="H1215" s="153" t="s">
        <v>18687</v>
      </c>
      <c r="I1215" s="154" t="s">
        <v>18695</v>
      </c>
      <c r="J1215" s="153" t="s">
        <v>21193</v>
      </c>
      <c r="K1215" s="152">
        <v>1</v>
      </c>
      <c r="L1215" s="153" t="s">
        <v>21192</v>
      </c>
      <c r="M1215" s="153" t="s">
        <v>509</v>
      </c>
      <c r="N1215" s="153" t="s">
        <v>509</v>
      </c>
      <c r="O1215" s="152">
        <v>1.5E-3</v>
      </c>
      <c r="P1215" s="153" t="s">
        <v>18693</v>
      </c>
      <c r="Q1215" s="153" t="s">
        <v>18692</v>
      </c>
      <c r="R1215" s="153" t="s">
        <v>18673</v>
      </c>
      <c r="S1215" s="152">
        <v>0.67930000000000001</v>
      </c>
      <c r="T1215" s="153" t="s">
        <v>18681</v>
      </c>
      <c r="U1215" s="153" t="s">
        <v>18680</v>
      </c>
      <c r="V1215" s="152">
        <v>2015</v>
      </c>
      <c r="W1215" s="153" t="s">
        <v>18679</v>
      </c>
      <c r="AA1215" s="153" t="s">
        <v>18691</v>
      </c>
      <c r="AB1215" s="153" t="s">
        <v>18690</v>
      </c>
      <c r="AC1215" s="153" t="s">
        <v>18676</v>
      </c>
      <c r="AD1215" s="153" t="s">
        <v>18675</v>
      </c>
      <c r="AE1215" s="153" t="s">
        <v>18674</v>
      </c>
      <c r="AF1215" s="153" t="s">
        <v>18673</v>
      </c>
      <c r="AG1215" s="152">
        <v>1.44E-2</v>
      </c>
      <c r="AH1215" s="153" t="s">
        <v>12212</v>
      </c>
      <c r="AI1215" s="152">
        <v>2015</v>
      </c>
      <c r="AJ1215" s="151">
        <v>34700</v>
      </c>
      <c r="AK1215" s="147"/>
      <c r="AL1215" s="148">
        <f t="shared" si="18"/>
        <v>23.17808219178082</v>
      </c>
    </row>
    <row r="1216" spans="1:38" x14ac:dyDescent="0.25">
      <c r="A1216" s="152">
        <v>756591</v>
      </c>
      <c r="B1216" s="152">
        <v>189561</v>
      </c>
      <c r="C1216" s="152">
        <v>156265</v>
      </c>
      <c r="D1216" s="152">
        <v>251191</v>
      </c>
      <c r="E1216" s="153" t="s">
        <v>20093</v>
      </c>
      <c r="F1216" s="153" t="s">
        <v>20092</v>
      </c>
      <c r="G1216" s="152">
        <v>11</v>
      </c>
      <c r="H1216" s="153" t="s">
        <v>18687</v>
      </c>
      <c r="I1216" s="154" t="s">
        <v>18695</v>
      </c>
      <c r="J1216" s="153" t="s">
        <v>20794</v>
      </c>
      <c r="K1216" s="152">
        <v>1</v>
      </c>
      <c r="L1216" s="153" t="s">
        <v>18684</v>
      </c>
      <c r="M1216" s="153" t="s">
        <v>509</v>
      </c>
      <c r="N1216" s="153" t="s">
        <v>509</v>
      </c>
      <c r="O1216" s="152">
        <v>1.5E-3</v>
      </c>
      <c r="P1216" s="153" t="s">
        <v>18693</v>
      </c>
      <c r="Q1216" s="153" t="s">
        <v>18692</v>
      </c>
      <c r="R1216" s="153" t="s">
        <v>18673</v>
      </c>
      <c r="S1216" s="152">
        <v>0.31459999999999999</v>
      </c>
      <c r="T1216" s="153" t="s">
        <v>18681</v>
      </c>
      <c r="U1216" s="153" t="s">
        <v>18680</v>
      </c>
      <c r="V1216" s="152">
        <v>2015</v>
      </c>
      <c r="W1216" s="153" t="s">
        <v>18679</v>
      </c>
      <c r="AA1216" s="153" t="s">
        <v>18691</v>
      </c>
      <c r="AB1216" s="153" t="s">
        <v>18690</v>
      </c>
      <c r="AC1216" s="153" t="s">
        <v>18676</v>
      </c>
      <c r="AD1216" s="153" t="s">
        <v>18675</v>
      </c>
      <c r="AE1216" s="153" t="s">
        <v>18674</v>
      </c>
      <c r="AF1216" s="153" t="s">
        <v>18673</v>
      </c>
      <c r="AG1216" s="152">
        <v>6.7000000000000002E-3</v>
      </c>
      <c r="AH1216" s="153" t="s">
        <v>12212</v>
      </c>
      <c r="AI1216" s="152">
        <v>2015</v>
      </c>
      <c r="AJ1216" s="151">
        <v>39760</v>
      </c>
      <c r="AK1216" s="147"/>
      <c r="AL1216" s="148">
        <f t="shared" si="18"/>
        <v>9.3150684931506849</v>
      </c>
    </row>
    <row r="1217" spans="1:38" x14ac:dyDescent="0.25">
      <c r="A1217" s="152">
        <v>756572</v>
      </c>
      <c r="B1217" s="152">
        <v>153823</v>
      </c>
      <c r="C1217" s="152">
        <v>127486</v>
      </c>
      <c r="D1217" s="152">
        <v>251191</v>
      </c>
      <c r="E1217" s="153" t="s">
        <v>20093</v>
      </c>
      <c r="F1217" s="153" t="s">
        <v>20092</v>
      </c>
      <c r="G1217" s="152">
        <v>9</v>
      </c>
      <c r="H1217" s="153" t="s">
        <v>18687</v>
      </c>
      <c r="I1217" s="154" t="s">
        <v>18695</v>
      </c>
      <c r="J1217" s="153" t="s">
        <v>20537</v>
      </c>
      <c r="K1217" s="152">
        <v>1</v>
      </c>
      <c r="L1217" s="153" t="s">
        <v>20536</v>
      </c>
      <c r="M1217" s="153" t="s">
        <v>509</v>
      </c>
      <c r="N1217" s="153" t="s">
        <v>509</v>
      </c>
      <c r="O1217" s="152">
        <v>1.5E-3</v>
      </c>
      <c r="P1217" s="153" t="s">
        <v>18693</v>
      </c>
      <c r="Q1217" s="153" t="s">
        <v>18692</v>
      </c>
      <c r="R1217" s="153" t="s">
        <v>18673</v>
      </c>
      <c r="S1217" s="152">
        <v>0.19980000000000001</v>
      </c>
      <c r="T1217" s="153" t="s">
        <v>18681</v>
      </c>
      <c r="U1217" s="153" t="s">
        <v>18680</v>
      </c>
      <c r="V1217" s="152">
        <v>2015</v>
      </c>
      <c r="W1217" s="153" t="s">
        <v>18679</v>
      </c>
      <c r="AA1217" s="153" t="s">
        <v>18691</v>
      </c>
      <c r="AB1217" s="153" t="s">
        <v>18690</v>
      </c>
      <c r="AC1217" s="153" t="s">
        <v>18676</v>
      </c>
      <c r="AD1217" s="153" t="s">
        <v>18675</v>
      </c>
      <c r="AE1217" s="153" t="s">
        <v>18674</v>
      </c>
      <c r="AF1217" s="153" t="s">
        <v>18673</v>
      </c>
      <c r="AG1217" s="152">
        <v>4.1999999999999997E-3</v>
      </c>
      <c r="AH1217" s="153" t="s">
        <v>12212</v>
      </c>
      <c r="AI1217" s="152">
        <v>2015</v>
      </c>
      <c r="AJ1217" s="151">
        <v>37257</v>
      </c>
      <c r="AK1217" s="147"/>
      <c r="AL1217" s="148">
        <f t="shared" si="18"/>
        <v>16.172602739726027</v>
      </c>
    </row>
    <row r="1218" spans="1:38" x14ac:dyDescent="0.25">
      <c r="A1218" s="152">
        <v>756584</v>
      </c>
      <c r="B1218" s="152">
        <v>153820</v>
      </c>
      <c r="C1218" s="152">
        <v>127483</v>
      </c>
      <c r="D1218" s="152">
        <v>251191</v>
      </c>
      <c r="E1218" s="153" t="s">
        <v>20093</v>
      </c>
      <c r="F1218" s="153" t="s">
        <v>20092</v>
      </c>
      <c r="G1218" s="152">
        <v>6</v>
      </c>
      <c r="H1218" s="153" t="s">
        <v>18687</v>
      </c>
      <c r="I1218" s="154" t="s">
        <v>18695</v>
      </c>
      <c r="J1218" s="153" t="s">
        <v>20091</v>
      </c>
      <c r="K1218" s="152">
        <v>1</v>
      </c>
      <c r="L1218" s="153" t="s">
        <v>20090</v>
      </c>
      <c r="M1218" s="153" t="s">
        <v>509</v>
      </c>
      <c r="N1218" s="153" t="s">
        <v>509</v>
      </c>
      <c r="O1218" s="152">
        <v>1.5E-3</v>
      </c>
      <c r="P1218" s="153" t="s">
        <v>18693</v>
      </c>
      <c r="Q1218" s="153" t="s">
        <v>18692</v>
      </c>
      <c r="R1218" s="153" t="s">
        <v>18673</v>
      </c>
      <c r="S1218" s="152">
        <v>9.2600000000000002E-2</v>
      </c>
      <c r="T1218" s="153" t="s">
        <v>18681</v>
      </c>
      <c r="U1218" s="153" t="s">
        <v>18680</v>
      </c>
      <c r="V1218" s="152">
        <v>2015</v>
      </c>
      <c r="W1218" s="153" t="s">
        <v>18679</v>
      </c>
      <c r="AA1218" s="153" t="s">
        <v>18691</v>
      </c>
      <c r="AB1218" s="153" t="s">
        <v>18690</v>
      </c>
      <c r="AC1218" s="153" t="s">
        <v>18676</v>
      </c>
      <c r="AD1218" s="153" t="s">
        <v>18675</v>
      </c>
      <c r="AE1218" s="153" t="s">
        <v>18674</v>
      </c>
      <c r="AF1218" s="153" t="s">
        <v>18673</v>
      </c>
      <c r="AG1218" s="152">
        <v>2E-3</v>
      </c>
      <c r="AH1218" s="153" t="s">
        <v>12212</v>
      </c>
      <c r="AI1218" s="152">
        <v>2015</v>
      </c>
      <c r="AJ1218" s="151">
        <v>31048</v>
      </c>
      <c r="AK1218" s="147"/>
      <c r="AL1218" s="148">
        <f t="shared" si="18"/>
        <v>33.183561643835617</v>
      </c>
    </row>
    <row r="1219" spans="1:38" x14ac:dyDescent="0.25">
      <c r="A1219" s="152">
        <v>649337</v>
      </c>
      <c r="B1219" s="152">
        <v>189572</v>
      </c>
      <c r="C1219" s="152">
        <v>156273</v>
      </c>
      <c r="D1219" s="152">
        <v>51150</v>
      </c>
      <c r="E1219" s="153" t="s">
        <v>20184</v>
      </c>
      <c r="F1219" s="153" t="s">
        <v>20183</v>
      </c>
      <c r="G1219" s="152">
        <v>82</v>
      </c>
      <c r="H1219" s="153" t="s">
        <v>18687</v>
      </c>
      <c r="I1219" s="154" t="s">
        <v>18695</v>
      </c>
      <c r="J1219" s="153" t="s">
        <v>21543</v>
      </c>
      <c r="K1219" s="152">
        <v>1</v>
      </c>
      <c r="L1219" s="153" t="s">
        <v>20975</v>
      </c>
      <c r="M1219" s="153" t="s">
        <v>509</v>
      </c>
      <c r="N1219" s="153" t="s">
        <v>509</v>
      </c>
      <c r="O1219" s="152">
        <v>1.5E-3</v>
      </c>
      <c r="P1219" s="153" t="s">
        <v>18693</v>
      </c>
      <c r="Q1219" s="153" t="s">
        <v>18692</v>
      </c>
      <c r="R1219" s="153" t="s">
        <v>18673</v>
      </c>
      <c r="S1219" s="152">
        <v>2.2250000000000001</v>
      </c>
      <c r="T1219" s="153" t="s">
        <v>18681</v>
      </c>
      <c r="U1219" s="153" t="s">
        <v>18680</v>
      </c>
      <c r="V1219" s="152">
        <v>2012</v>
      </c>
      <c r="W1219" s="153" t="s">
        <v>18679</v>
      </c>
      <c r="AA1219" s="153" t="s">
        <v>18678</v>
      </c>
      <c r="AB1219" s="153" t="s">
        <v>18677</v>
      </c>
      <c r="AC1219" s="153" t="s">
        <v>18676</v>
      </c>
      <c r="AD1219" s="153" t="s">
        <v>18675</v>
      </c>
      <c r="AE1219" s="153" t="s">
        <v>18674</v>
      </c>
      <c r="AF1219" s="153" t="s">
        <v>18673</v>
      </c>
      <c r="AG1219" s="152">
        <v>4.7300000000000002E-2</v>
      </c>
      <c r="AH1219" s="153" t="s">
        <v>12212</v>
      </c>
      <c r="AI1219" s="152">
        <v>2012</v>
      </c>
      <c r="AJ1219" s="151">
        <v>39753</v>
      </c>
      <c r="AK1219" s="147"/>
      <c r="AL1219" s="148">
        <f t="shared" ref="AL1219:AL1282" si="19">($AO$3-AJ1219)/365</f>
        <v>9.3342465753424655</v>
      </c>
    </row>
    <row r="1220" spans="1:38" x14ac:dyDescent="0.25">
      <c r="A1220" s="152">
        <v>649369</v>
      </c>
      <c r="B1220" s="152">
        <v>147973</v>
      </c>
      <c r="C1220" s="152">
        <v>122409</v>
      </c>
      <c r="D1220" s="152">
        <v>51150</v>
      </c>
      <c r="E1220" s="153" t="s">
        <v>20184</v>
      </c>
      <c r="F1220" s="153" t="s">
        <v>20183</v>
      </c>
      <c r="G1220" s="152">
        <v>7</v>
      </c>
      <c r="H1220" s="153" t="s">
        <v>18687</v>
      </c>
      <c r="I1220" s="154" t="s">
        <v>18695</v>
      </c>
      <c r="J1220" s="153" t="s">
        <v>21523</v>
      </c>
      <c r="K1220" s="152">
        <v>1</v>
      </c>
      <c r="L1220" s="153" t="s">
        <v>20181</v>
      </c>
      <c r="M1220" s="153" t="s">
        <v>509</v>
      </c>
      <c r="N1220" s="153" t="s">
        <v>509</v>
      </c>
      <c r="O1220" s="152">
        <v>1.5E-3</v>
      </c>
      <c r="P1220" s="153" t="s">
        <v>18693</v>
      </c>
      <c r="Q1220" s="153" t="s">
        <v>18692</v>
      </c>
      <c r="R1220" s="153" t="s">
        <v>18673</v>
      </c>
      <c r="S1220" s="152">
        <v>1.9390000000000001</v>
      </c>
      <c r="T1220" s="153" t="s">
        <v>18681</v>
      </c>
      <c r="U1220" s="153" t="s">
        <v>18680</v>
      </c>
      <c r="V1220" s="152">
        <v>2012</v>
      </c>
      <c r="W1220" s="153" t="s">
        <v>18679</v>
      </c>
      <c r="AA1220" s="153" t="s">
        <v>18678</v>
      </c>
      <c r="AB1220" s="153" t="s">
        <v>18677</v>
      </c>
      <c r="AC1220" s="153" t="s">
        <v>18676</v>
      </c>
      <c r="AD1220" s="153" t="s">
        <v>18675</v>
      </c>
      <c r="AE1220" s="153" t="s">
        <v>18674</v>
      </c>
      <c r="AF1220" s="153" t="s">
        <v>18673</v>
      </c>
      <c r="AG1220" s="152">
        <v>4.1200000000000001E-2</v>
      </c>
      <c r="AH1220" s="153" t="s">
        <v>12212</v>
      </c>
      <c r="AI1220" s="152">
        <v>2012</v>
      </c>
      <c r="AJ1220" s="151">
        <v>33055</v>
      </c>
      <c r="AK1220" s="147"/>
      <c r="AL1220" s="148">
        <f t="shared" si="19"/>
        <v>27.684931506849313</v>
      </c>
    </row>
    <row r="1221" spans="1:38" x14ac:dyDescent="0.25">
      <c r="A1221" s="152">
        <v>649463</v>
      </c>
      <c r="B1221" s="152">
        <v>147993</v>
      </c>
      <c r="C1221" s="152">
        <v>122428</v>
      </c>
      <c r="D1221" s="152">
        <v>51150</v>
      </c>
      <c r="E1221" s="153" t="s">
        <v>20184</v>
      </c>
      <c r="F1221" s="153" t="s">
        <v>20183</v>
      </c>
      <c r="G1221" s="152">
        <v>27</v>
      </c>
      <c r="H1221" s="153" t="s">
        <v>18687</v>
      </c>
      <c r="I1221" s="154" t="s">
        <v>18695</v>
      </c>
      <c r="J1221" s="153" t="s">
        <v>21489</v>
      </c>
      <c r="K1221" s="152">
        <v>1</v>
      </c>
      <c r="L1221" s="153" t="s">
        <v>20181</v>
      </c>
      <c r="M1221" s="153" t="s">
        <v>509</v>
      </c>
      <c r="N1221" s="153" t="s">
        <v>509</v>
      </c>
      <c r="O1221" s="152">
        <v>1.5E-3</v>
      </c>
      <c r="P1221" s="153" t="s">
        <v>18693</v>
      </c>
      <c r="Q1221" s="153" t="s">
        <v>18692</v>
      </c>
      <c r="R1221" s="153" t="s">
        <v>18673</v>
      </c>
      <c r="S1221" s="152">
        <v>1.5840000000000001</v>
      </c>
      <c r="T1221" s="153" t="s">
        <v>18681</v>
      </c>
      <c r="U1221" s="153" t="s">
        <v>18680</v>
      </c>
      <c r="V1221" s="152">
        <v>2012</v>
      </c>
      <c r="W1221" s="153" t="s">
        <v>18679</v>
      </c>
      <c r="AA1221" s="153" t="s">
        <v>18678</v>
      </c>
      <c r="AB1221" s="153" t="s">
        <v>18677</v>
      </c>
      <c r="AC1221" s="153" t="s">
        <v>18676</v>
      </c>
      <c r="AD1221" s="153" t="s">
        <v>18675</v>
      </c>
      <c r="AE1221" s="153" t="s">
        <v>18674</v>
      </c>
      <c r="AF1221" s="153" t="s">
        <v>18673</v>
      </c>
      <c r="AG1221" s="152">
        <v>3.3700000000000001E-2</v>
      </c>
      <c r="AH1221" s="153" t="s">
        <v>12212</v>
      </c>
      <c r="AI1221" s="152">
        <v>2012</v>
      </c>
      <c r="AJ1221" s="151">
        <v>34608</v>
      </c>
      <c r="AK1221" s="147"/>
      <c r="AL1221" s="148">
        <f t="shared" si="19"/>
        <v>23.43013698630137</v>
      </c>
    </row>
    <row r="1222" spans="1:38" x14ac:dyDescent="0.25">
      <c r="A1222" s="152">
        <v>649333</v>
      </c>
      <c r="B1222" s="152">
        <v>189573</v>
      </c>
      <c r="C1222" s="152">
        <v>156274</v>
      </c>
      <c r="D1222" s="152">
        <v>51150</v>
      </c>
      <c r="E1222" s="153" t="s">
        <v>20184</v>
      </c>
      <c r="F1222" s="153" t="s">
        <v>20183</v>
      </c>
      <c r="G1222" s="152">
        <v>83</v>
      </c>
      <c r="H1222" s="153" t="s">
        <v>18687</v>
      </c>
      <c r="I1222" s="154" t="s">
        <v>18695</v>
      </c>
      <c r="J1222" s="153" t="s">
        <v>21382</v>
      </c>
      <c r="K1222" s="152">
        <v>1</v>
      </c>
      <c r="L1222" s="153" t="s">
        <v>20975</v>
      </c>
      <c r="M1222" s="153" t="s">
        <v>509</v>
      </c>
      <c r="N1222" s="153" t="s">
        <v>509</v>
      </c>
      <c r="O1222" s="152">
        <v>1.5E-3</v>
      </c>
      <c r="P1222" s="153" t="s">
        <v>18693</v>
      </c>
      <c r="Q1222" s="153" t="s">
        <v>18692</v>
      </c>
      <c r="R1222" s="153" t="s">
        <v>18673</v>
      </c>
      <c r="S1222" s="152">
        <v>1.0069999999999999</v>
      </c>
      <c r="T1222" s="153" t="s">
        <v>18681</v>
      </c>
      <c r="U1222" s="153" t="s">
        <v>18680</v>
      </c>
      <c r="V1222" s="152">
        <v>2012</v>
      </c>
      <c r="W1222" s="153" t="s">
        <v>18679</v>
      </c>
      <c r="AA1222" s="153" t="s">
        <v>18678</v>
      </c>
      <c r="AB1222" s="153" t="s">
        <v>18677</v>
      </c>
      <c r="AC1222" s="153" t="s">
        <v>18676</v>
      </c>
      <c r="AD1222" s="153" t="s">
        <v>18675</v>
      </c>
      <c r="AE1222" s="153" t="s">
        <v>18674</v>
      </c>
      <c r="AF1222" s="153" t="s">
        <v>18673</v>
      </c>
      <c r="AG1222" s="152">
        <v>2.1399999999999999E-2</v>
      </c>
      <c r="AH1222" s="153" t="s">
        <v>12212</v>
      </c>
      <c r="AI1222" s="152">
        <v>2012</v>
      </c>
      <c r="AJ1222" s="151">
        <v>39783</v>
      </c>
      <c r="AK1222" s="147"/>
      <c r="AL1222" s="148">
        <f t="shared" si="19"/>
        <v>9.2520547945205482</v>
      </c>
    </row>
    <row r="1223" spans="1:38" x14ac:dyDescent="0.25">
      <c r="A1223" s="152">
        <v>649531</v>
      </c>
      <c r="B1223" s="152">
        <v>193741</v>
      </c>
      <c r="C1223" s="152">
        <v>159193</v>
      </c>
      <c r="D1223" s="152">
        <v>51150</v>
      </c>
      <c r="E1223" s="153" t="s">
        <v>20184</v>
      </c>
      <c r="F1223" s="153" t="s">
        <v>20183</v>
      </c>
      <c r="G1223" s="152">
        <v>87</v>
      </c>
      <c r="H1223" s="153" t="s">
        <v>18687</v>
      </c>
      <c r="I1223" s="154" t="s">
        <v>18695</v>
      </c>
      <c r="J1223" s="153" t="s">
        <v>21379</v>
      </c>
      <c r="K1223" s="152">
        <v>1</v>
      </c>
      <c r="L1223" s="153" t="s">
        <v>20181</v>
      </c>
      <c r="M1223" s="153" t="s">
        <v>509</v>
      </c>
      <c r="N1223" s="153" t="s">
        <v>509</v>
      </c>
      <c r="O1223" s="152">
        <v>1.5E-3</v>
      </c>
      <c r="P1223" s="153" t="s">
        <v>18693</v>
      </c>
      <c r="Q1223" s="153" t="s">
        <v>18692</v>
      </c>
      <c r="R1223" s="153" t="s">
        <v>18673</v>
      </c>
      <c r="S1223" s="152">
        <v>1.002</v>
      </c>
      <c r="T1223" s="153" t="s">
        <v>18681</v>
      </c>
      <c r="U1223" s="153" t="s">
        <v>18680</v>
      </c>
      <c r="V1223" s="152">
        <v>2012</v>
      </c>
      <c r="W1223" s="153" t="s">
        <v>18679</v>
      </c>
      <c r="AA1223" s="153" t="s">
        <v>18678</v>
      </c>
      <c r="AB1223" s="153" t="s">
        <v>18677</v>
      </c>
      <c r="AC1223" s="153" t="s">
        <v>18676</v>
      </c>
      <c r="AD1223" s="153" t="s">
        <v>18675</v>
      </c>
      <c r="AE1223" s="153" t="s">
        <v>18674</v>
      </c>
      <c r="AF1223" s="153" t="s">
        <v>18673</v>
      </c>
      <c r="AG1223" s="152">
        <v>2.1299999999999999E-2</v>
      </c>
      <c r="AH1223" s="153" t="s">
        <v>12212</v>
      </c>
      <c r="AI1223" s="152">
        <v>2012</v>
      </c>
      <c r="AJ1223" s="151">
        <v>36526</v>
      </c>
      <c r="AK1223" s="147"/>
      <c r="AL1223" s="148">
        <f t="shared" si="19"/>
        <v>18.175342465753424</v>
      </c>
    </row>
    <row r="1224" spans="1:38" x14ac:dyDescent="0.25">
      <c r="A1224" s="152">
        <v>649511</v>
      </c>
      <c r="B1224" s="152">
        <v>147978</v>
      </c>
      <c r="C1224" s="152">
        <v>122413</v>
      </c>
      <c r="D1224" s="152">
        <v>51150</v>
      </c>
      <c r="E1224" s="153" t="s">
        <v>20184</v>
      </c>
      <c r="F1224" s="153" t="s">
        <v>20183</v>
      </c>
      <c r="G1224" s="152">
        <v>11</v>
      </c>
      <c r="H1224" s="153" t="s">
        <v>18687</v>
      </c>
      <c r="I1224" s="154" t="s">
        <v>18695</v>
      </c>
      <c r="J1224" s="153" t="s">
        <v>21335</v>
      </c>
      <c r="K1224" s="152">
        <v>1</v>
      </c>
      <c r="L1224" s="153" t="s">
        <v>20181</v>
      </c>
      <c r="M1224" s="153" t="s">
        <v>509</v>
      </c>
      <c r="N1224" s="153" t="s">
        <v>509</v>
      </c>
      <c r="O1224" s="152">
        <v>1.5E-3</v>
      </c>
      <c r="P1224" s="153" t="s">
        <v>18693</v>
      </c>
      <c r="Q1224" s="153" t="s">
        <v>18692</v>
      </c>
      <c r="R1224" s="153" t="s">
        <v>18673</v>
      </c>
      <c r="S1224" s="152">
        <v>0.89700000000000002</v>
      </c>
      <c r="T1224" s="153" t="s">
        <v>18681</v>
      </c>
      <c r="U1224" s="153" t="s">
        <v>18680</v>
      </c>
      <c r="V1224" s="152">
        <v>2012</v>
      </c>
      <c r="W1224" s="153" t="s">
        <v>18679</v>
      </c>
      <c r="AA1224" s="153" t="s">
        <v>18678</v>
      </c>
      <c r="AB1224" s="153" t="s">
        <v>18677</v>
      </c>
      <c r="AC1224" s="153" t="s">
        <v>18676</v>
      </c>
      <c r="AD1224" s="153" t="s">
        <v>18675</v>
      </c>
      <c r="AE1224" s="153" t="s">
        <v>18674</v>
      </c>
      <c r="AF1224" s="153" t="s">
        <v>18673</v>
      </c>
      <c r="AG1224" s="152">
        <v>1.9099999999999999E-2</v>
      </c>
      <c r="AH1224" s="153" t="s">
        <v>12212</v>
      </c>
      <c r="AI1224" s="152">
        <v>2012</v>
      </c>
      <c r="AJ1224" s="151">
        <v>34608</v>
      </c>
      <c r="AK1224" s="147"/>
      <c r="AL1224" s="148">
        <f t="shared" si="19"/>
        <v>23.43013698630137</v>
      </c>
    </row>
    <row r="1225" spans="1:38" x14ac:dyDescent="0.25">
      <c r="A1225" s="152">
        <v>649341</v>
      </c>
      <c r="B1225" s="152">
        <v>189571</v>
      </c>
      <c r="C1225" s="152">
        <v>156272</v>
      </c>
      <c r="D1225" s="152">
        <v>51150</v>
      </c>
      <c r="E1225" s="153" t="s">
        <v>20184</v>
      </c>
      <c r="F1225" s="153" t="s">
        <v>20183</v>
      </c>
      <c r="G1225" s="152">
        <v>81</v>
      </c>
      <c r="H1225" s="153" t="s">
        <v>18687</v>
      </c>
      <c r="I1225" s="154" t="s">
        <v>18695</v>
      </c>
      <c r="J1225" s="153" t="s">
        <v>21145</v>
      </c>
      <c r="K1225" s="152">
        <v>1</v>
      </c>
      <c r="L1225" s="153" t="s">
        <v>20975</v>
      </c>
      <c r="M1225" s="153" t="s">
        <v>509</v>
      </c>
      <c r="N1225" s="153" t="s">
        <v>509</v>
      </c>
      <c r="O1225" s="152">
        <v>1.5E-3</v>
      </c>
      <c r="P1225" s="153" t="s">
        <v>18693</v>
      </c>
      <c r="Q1225" s="153" t="s">
        <v>18692</v>
      </c>
      <c r="R1225" s="153" t="s">
        <v>18673</v>
      </c>
      <c r="S1225" s="152">
        <v>0.61699999999999999</v>
      </c>
      <c r="T1225" s="153" t="s">
        <v>18681</v>
      </c>
      <c r="U1225" s="153" t="s">
        <v>18680</v>
      </c>
      <c r="V1225" s="152">
        <v>2012</v>
      </c>
      <c r="W1225" s="153" t="s">
        <v>18679</v>
      </c>
      <c r="AA1225" s="153" t="s">
        <v>18678</v>
      </c>
      <c r="AB1225" s="153" t="s">
        <v>18677</v>
      </c>
      <c r="AC1225" s="153" t="s">
        <v>18676</v>
      </c>
      <c r="AD1225" s="153" t="s">
        <v>18675</v>
      </c>
      <c r="AE1225" s="153" t="s">
        <v>18674</v>
      </c>
      <c r="AF1225" s="153" t="s">
        <v>18673</v>
      </c>
      <c r="AG1225" s="152">
        <v>1.3100000000000001E-2</v>
      </c>
      <c r="AH1225" s="153" t="s">
        <v>12212</v>
      </c>
      <c r="AI1225" s="152">
        <v>2012</v>
      </c>
      <c r="AJ1225" s="151">
        <v>39753</v>
      </c>
      <c r="AK1225" s="147"/>
      <c r="AL1225" s="148">
        <f t="shared" si="19"/>
        <v>9.3342465753424655</v>
      </c>
    </row>
    <row r="1226" spans="1:38" x14ac:dyDescent="0.25">
      <c r="A1226" s="152">
        <v>649405</v>
      </c>
      <c r="B1226" s="152">
        <v>148016</v>
      </c>
      <c r="C1226" s="152">
        <v>122451</v>
      </c>
      <c r="D1226" s="152">
        <v>51150</v>
      </c>
      <c r="E1226" s="153" t="s">
        <v>20184</v>
      </c>
      <c r="F1226" s="153" t="s">
        <v>20183</v>
      </c>
      <c r="G1226" s="152">
        <v>49</v>
      </c>
      <c r="H1226" s="153" t="s">
        <v>18687</v>
      </c>
      <c r="I1226" s="154" t="s">
        <v>18695</v>
      </c>
      <c r="J1226" s="153" t="s">
        <v>20734</v>
      </c>
      <c r="K1226" s="152">
        <v>1</v>
      </c>
      <c r="L1226" s="153" t="s">
        <v>20181</v>
      </c>
      <c r="M1226" s="153" t="s">
        <v>509</v>
      </c>
      <c r="N1226" s="153" t="s">
        <v>509</v>
      </c>
      <c r="O1226" s="152">
        <v>1.5E-3</v>
      </c>
      <c r="P1226" s="153" t="s">
        <v>18693</v>
      </c>
      <c r="Q1226" s="153" t="s">
        <v>18692</v>
      </c>
      <c r="R1226" s="153" t="s">
        <v>18673</v>
      </c>
      <c r="S1226" s="152">
        <v>0.27100000000000002</v>
      </c>
      <c r="T1226" s="153" t="s">
        <v>18681</v>
      </c>
      <c r="U1226" s="153" t="s">
        <v>18680</v>
      </c>
      <c r="V1226" s="152">
        <v>2012</v>
      </c>
      <c r="W1226" s="153" t="s">
        <v>18679</v>
      </c>
      <c r="AA1226" s="153" t="s">
        <v>18678</v>
      </c>
      <c r="AB1226" s="153" t="s">
        <v>18677</v>
      </c>
      <c r="AC1226" s="153" t="s">
        <v>18676</v>
      </c>
      <c r="AD1226" s="153" t="s">
        <v>18675</v>
      </c>
      <c r="AE1226" s="153" t="s">
        <v>18674</v>
      </c>
      <c r="AF1226" s="153" t="s">
        <v>18673</v>
      </c>
      <c r="AG1226" s="152">
        <v>5.7999999999999996E-3</v>
      </c>
      <c r="AH1226" s="153" t="s">
        <v>12212</v>
      </c>
      <c r="AI1226" s="152">
        <v>2012</v>
      </c>
      <c r="AJ1226" s="151">
        <v>34608</v>
      </c>
      <c r="AK1226" s="147"/>
      <c r="AL1226" s="148">
        <f t="shared" si="19"/>
        <v>23.43013698630137</v>
      </c>
    </row>
    <row r="1227" spans="1:38" x14ac:dyDescent="0.25">
      <c r="A1227" s="152">
        <v>649412</v>
      </c>
      <c r="B1227" s="152">
        <v>148013</v>
      </c>
      <c r="C1227" s="152">
        <v>122448</v>
      </c>
      <c r="D1227" s="152">
        <v>51150</v>
      </c>
      <c r="E1227" s="153" t="s">
        <v>20184</v>
      </c>
      <c r="F1227" s="153" t="s">
        <v>20183</v>
      </c>
      <c r="G1227" s="152">
        <v>47</v>
      </c>
      <c r="H1227" s="153" t="s">
        <v>18687</v>
      </c>
      <c r="I1227" s="154" t="s">
        <v>18695</v>
      </c>
      <c r="J1227" s="153" t="s">
        <v>20718</v>
      </c>
      <c r="K1227" s="152">
        <v>1</v>
      </c>
      <c r="L1227" s="153" t="s">
        <v>20181</v>
      </c>
      <c r="M1227" s="153" t="s">
        <v>509</v>
      </c>
      <c r="N1227" s="153" t="s">
        <v>509</v>
      </c>
      <c r="O1227" s="152">
        <v>1.5E-3</v>
      </c>
      <c r="P1227" s="153" t="s">
        <v>18693</v>
      </c>
      <c r="Q1227" s="153" t="s">
        <v>18692</v>
      </c>
      <c r="R1227" s="153" t="s">
        <v>18673</v>
      </c>
      <c r="S1227" s="152">
        <v>0.25900000000000001</v>
      </c>
      <c r="T1227" s="153" t="s">
        <v>18681</v>
      </c>
      <c r="U1227" s="153" t="s">
        <v>18680</v>
      </c>
      <c r="V1227" s="152">
        <v>2012</v>
      </c>
      <c r="W1227" s="153" t="s">
        <v>18679</v>
      </c>
      <c r="AA1227" s="153" t="s">
        <v>18678</v>
      </c>
      <c r="AB1227" s="153" t="s">
        <v>18677</v>
      </c>
      <c r="AC1227" s="153" t="s">
        <v>18676</v>
      </c>
      <c r="AD1227" s="153" t="s">
        <v>18675</v>
      </c>
      <c r="AE1227" s="153" t="s">
        <v>18674</v>
      </c>
      <c r="AF1227" s="153" t="s">
        <v>18673</v>
      </c>
      <c r="AG1227" s="152">
        <v>5.4999999999999997E-3</v>
      </c>
      <c r="AH1227" s="153" t="s">
        <v>12212</v>
      </c>
      <c r="AI1227" s="152">
        <v>2012</v>
      </c>
      <c r="AJ1227" s="151">
        <v>34608</v>
      </c>
      <c r="AK1227" s="147"/>
      <c r="AL1227" s="148">
        <f t="shared" si="19"/>
        <v>23.43013698630137</v>
      </c>
    </row>
    <row r="1228" spans="1:38" x14ac:dyDescent="0.25">
      <c r="A1228" s="152">
        <v>649527</v>
      </c>
      <c r="B1228" s="152">
        <v>193740</v>
      </c>
      <c r="C1228" s="152">
        <v>159192</v>
      </c>
      <c r="D1228" s="152">
        <v>51150</v>
      </c>
      <c r="E1228" s="153" t="s">
        <v>20184</v>
      </c>
      <c r="F1228" s="153" t="s">
        <v>20183</v>
      </c>
      <c r="G1228" s="152">
        <v>86</v>
      </c>
      <c r="H1228" s="153" t="s">
        <v>18687</v>
      </c>
      <c r="I1228" s="154" t="s">
        <v>18695</v>
      </c>
      <c r="J1228" s="153" t="s">
        <v>20593</v>
      </c>
      <c r="K1228" s="152">
        <v>1</v>
      </c>
      <c r="L1228" s="153" t="s">
        <v>20181</v>
      </c>
      <c r="M1228" s="153" t="s">
        <v>509</v>
      </c>
      <c r="N1228" s="153" t="s">
        <v>509</v>
      </c>
      <c r="O1228" s="152">
        <v>1.5E-3</v>
      </c>
      <c r="P1228" s="153" t="s">
        <v>18693</v>
      </c>
      <c r="Q1228" s="153" t="s">
        <v>18692</v>
      </c>
      <c r="R1228" s="153" t="s">
        <v>18673</v>
      </c>
      <c r="S1228" s="152">
        <v>0.217</v>
      </c>
      <c r="T1228" s="153" t="s">
        <v>18681</v>
      </c>
      <c r="U1228" s="153" t="s">
        <v>18680</v>
      </c>
      <c r="V1228" s="152">
        <v>2012</v>
      </c>
      <c r="W1228" s="153" t="s">
        <v>18679</v>
      </c>
      <c r="AA1228" s="153" t="s">
        <v>18678</v>
      </c>
      <c r="AB1228" s="153" t="s">
        <v>18677</v>
      </c>
      <c r="AC1228" s="153" t="s">
        <v>18676</v>
      </c>
      <c r="AD1228" s="153" t="s">
        <v>18675</v>
      </c>
      <c r="AE1228" s="153" t="s">
        <v>18674</v>
      </c>
      <c r="AF1228" s="153" t="s">
        <v>18673</v>
      </c>
      <c r="AG1228" s="152">
        <v>4.5999999999999999E-3</v>
      </c>
      <c r="AH1228" s="153" t="s">
        <v>12212</v>
      </c>
      <c r="AI1228" s="152">
        <v>2012</v>
      </c>
      <c r="AJ1228" s="151">
        <v>41198</v>
      </c>
      <c r="AK1228" s="147"/>
      <c r="AL1228" s="148">
        <f t="shared" si="19"/>
        <v>5.375342465753425</v>
      </c>
    </row>
    <row r="1229" spans="1:38" x14ac:dyDescent="0.25">
      <c r="A1229" s="152">
        <v>649523</v>
      </c>
      <c r="B1229" s="152">
        <v>193739</v>
      </c>
      <c r="C1229" s="152">
        <v>159191</v>
      </c>
      <c r="D1229" s="152">
        <v>51150</v>
      </c>
      <c r="E1229" s="153" t="s">
        <v>20184</v>
      </c>
      <c r="F1229" s="153" t="s">
        <v>20183</v>
      </c>
      <c r="G1229" s="152">
        <v>85</v>
      </c>
      <c r="H1229" s="153" t="s">
        <v>18687</v>
      </c>
      <c r="I1229" s="154" t="s">
        <v>18695</v>
      </c>
      <c r="J1229" s="153" t="s">
        <v>20518</v>
      </c>
      <c r="K1229" s="152">
        <v>1</v>
      </c>
      <c r="L1229" s="153" t="s">
        <v>20181</v>
      </c>
      <c r="M1229" s="153" t="s">
        <v>509</v>
      </c>
      <c r="N1229" s="153" t="s">
        <v>509</v>
      </c>
      <c r="O1229" s="152">
        <v>1.5E-3</v>
      </c>
      <c r="P1229" s="153" t="s">
        <v>18693</v>
      </c>
      <c r="Q1229" s="153" t="s">
        <v>18692</v>
      </c>
      <c r="R1229" s="153" t="s">
        <v>18673</v>
      </c>
      <c r="S1229" s="152">
        <v>0.187</v>
      </c>
      <c r="T1229" s="153" t="s">
        <v>18681</v>
      </c>
      <c r="U1229" s="153" t="s">
        <v>18680</v>
      </c>
      <c r="V1229" s="152">
        <v>2012</v>
      </c>
      <c r="W1229" s="153" t="s">
        <v>18679</v>
      </c>
      <c r="AA1229" s="153" t="s">
        <v>18678</v>
      </c>
      <c r="AB1229" s="153" t="s">
        <v>18677</v>
      </c>
      <c r="AC1229" s="153" t="s">
        <v>18676</v>
      </c>
      <c r="AD1229" s="153" t="s">
        <v>18675</v>
      </c>
      <c r="AE1229" s="153" t="s">
        <v>18674</v>
      </c>
      <c r="AF1229" s="153" t="s">
        <v>18673</v>
      </c>
      <c r="AG1229" s="152">
        <v>4.0000000000000001E-3</v>
      </c>
      <c r="AH1229" s="153" t="s">
        <v>12212</v>
      </c>
      <c r="AI1229" s="152">
        <v>2012</v>
      </c>
      <c r="AJ1229" s="151">
        <v>32874</v>
      </c>
      <c r="AK1229" s="147"/>
      <c r="AL1229" s="148">
        <f t="shared" si="19"/>
        <v>28.18082191780822</v>
      </c>
    </row>
    <row r="1230" spans="1:38" x14ac:dyDescent="0.25">
      <c r="A1230" s="152">
        <v>649437</v>
      </c>
      <c r="B1230" s="152">
        <v>148001</v>
      </c>
      <c r="C1230" s="152">
        <v>122436</v>
      </c>
      <c r="D1230" s="152">
        <v>51150</v>
      </c>
      <c r="E1230" s="153" t="s">
        <v>20184</v>
      </c>
      <c r="F1230" s="153" t="s">
        <v>20183</v>
      </c>
      <c r="G1230" s="152">
        <v>35</v>
      </c>
      <c r="H1230" s="153" t="s">
        <v>18687</v>
      </c>
      <c r="I1230" s="154" t="s">
        <v>18695</v>
      </c>
      <c r="J1230" s="153" t="s">
        <v>20517</v>
      </c>
      <c r="K1230" s="152">
        <v>1</v>
      </c>
      <c r="L1230" s="153" t="s">
        <v>20181</v>
      </c>
      <c r="M1230" s="153" t="s">
        <v>509</v>
      </c>
      <c r="N1230" s="153" t="s">
        <v>509</v>
      </c>
      <c r="O1230" s="152">
        <v>1.5E-3</v>
      </c>
      <c r="P1230" s="153" t="s">
        <v>18693</v>
      </c>
      <c r="Q1230" s="153" t="s">
        <v>18692</v>
      </c>
      <c r="R1230" s="153" t="s">
        <v>18673</v>
      </c>
      <c r="S1230" s="152">
        <v>0.189</v>
      </c>
      <c r="T1230" s="153" t="s">
        <v>18681</v>
      </c>
      <c r="U1230" s="153" t="s">
        <v>18680</v>
      </c>
      <c r="V1230" s="152">
        <v>2012</v>
      </c>
      <c r="W1230" s="153" t="s">
        <v>18679</v>
      </c>
      <c r="AA1230" s="153" t="s">
        <v>18678</v>
      </c>
      <c r="AB1230" s="153" t="s">
        <v>18677</v>
      </c>
      <c r="AC1230" s="153" t="s">
        <v>18676</v>
      </c>
      <c r="AD1230" s="153" t="s">
        <v>18675</v>
      </c>
      <c r="AE1230" s="153" t="s">
        <v>18674</v>
      </c>
      <c r="AF1230" s="153" t="s">
        <v>18673</v>
      </c>
      <c r="AG1230" s="152">
        <v>4.0000000000000001E-3</v>
      </c>
      <c r="AH1230" s="153" t="s">
        <v>12212</v>
      </c>
      <c r="AI1230" s="152">
        <v>2012</v>
      </c>
      <c r="AJ1230" s="151">
        <v>34943</v>
      </c>
      <c r="AK1230" s="147"/>
      <c r="AL1230" s="148">
        <f t="shared" si="19"/>
        <v>22.512328767123286</v>
      </c>
    </row>
    <row r="1231" spans="1:38" x14ac:dyDescent="0.25">
      <c r="A1231" s="152">
        <v>649456</v>
      </c>
      <c r="B1231" s="152">
        <v>147968</v>
      </c>
      <c r="C1231" s="152">
        <v>122404</v>
      </c>
      <c r="D1231" s="152">
        <v>51150</v>
      </c>
      <c r="E1231" s="153" t="s">
        <v>20184</v>
      </c>
      <c r="F1231" s="153" t="s">
        <v>20183</v>
      </c>
      <c r="G1231" s="152">
        <v>3</v>
      </c>
      <c r="H1231" s="153" t="s">
        <v>18687</v>
      </c>
      <c r="I1231" s="154" t="s">
        <v>18695</v>
      </c>
      <c r="J1231" s="153" t="s">
        <v>20182</v>
      </c>
      <c r="K1231" s="152">
        <v>1</v>
      </c>
      <c r="L1231" s="153" t="s">
        <v>20181</v>
      </c>
      <c r="M1231" s="153" t="s">
        <v>509</v>
      </c>
      <c r="N1231" s="153" t="s">
        <v>509</v>
      </c>
      <c r="O1231" s="152">
        <v>1.5E-3</v>
      </c>
      <c r="P1231" s="153" t="s">
        <v>18693</v>
      </c>
      <c r="Q1231" s="153" t="s">
        <v>18692</v>
      </c>
      <c r="R1231" s="153" t="s">
        <v>18673</v>
      </c>
      <c r="S1231" s="152">
        <v>0.10100000000000001</v>
      </c>
      <c r="T1231" s="153" t="s">
        <v>18681</v>
      </c>
      <c r="U1231" s="153" t="s">
        <v>18680</v>
      </c>
      <c r="V1231" s="152">
        <v>2012</v>
      </c>
      <c r="W1231" s="153" t="s">
        <v>18679</v>
      </c>
      <c r="AA1231" s="153" t="s">
        <v>18678</v>
      </c>
      <c r="AB1231" s="153" t="s">
        <v>18677</v>
      </c>
      <c r="AC1231" s="153" t="s">
        <v>18676</v>
      </c>
      <c r="AD1231" s="153" t="s">
        <v>18675</v>
      </c>
      <c r="AE1231" s="153" t="s">
        <v>18674</v>
      </c>
      <c r="AF1231" s="153" t="s">
        <v>18673</v>
      </c>
      <c r="AG1231" s="152">
        <v>2.0999999999999999E-3</v>
      </c>
      <c r="AH1231" s="153" t="s">
        <v>12212</v>
      </c>
      <c r="AI1231" s="152">
        <v>2012</v>
      </c>
      <c r="AJ1231" s="151">
        <v>29738</v>
      </c>
      <c r="AK1231" s="147"/>
      <c r="AL1231" s="148">
        <f t="shared" si="19"/>
        <v>36.772602739726025</v>
      </c>
    </row>
    <row r="1232" spans="1:38" x14ac:dyDescent="0.25">
      <c r="A1232" s="152">
        <v>736439</v>
      </c>
      <c r="B1232" s="152">
        <v>186234</v>
      </c>
      <c r="C1232" s="152">
        <v>153509</v>
      </c>
      <c r="D1232" s="152">
        <v>50003</v>
      </c>
      <c r="E1232" s="153" t="s">
        <v>19450</v>
      </c>
      <c r="F1232" s="153" t="s">
        <v>19449</v>
      </c>
      <c r="G1232" s="152">
        <v>37</v>
      </c>
      <c r="H1232" s="153" t="s">
        <v>18687</v>
      </c>
      <c r="I1232" s="154" t="s">
        <v>18695</v>
      </c>
      <c r="J1232" s="153" t="s">
        <v>20498</v>
      </c>
      <c r="K1232" s="152">
        <v>1</v>
      </c>
      <c r="L1232" s="153" t="s">
        <v>19448</v>
      </c>
      <c r="M1232" s="153" t="s">
        <v>509</v>
      </c>
      <c r="N1232" s="153" t="s">
        <v>509</v>
      </c>
      <c r="O1232" s="152">
        <v>1.5E-3</v>
      </c>
      <c r="P1232" s="153" t="s">
        <v>18784</v>
      </c>
      <c r="Q1232" s="153" t="s">
        <v>18783</v>
      </c>
      <c r="R1232" s="153" t="s">
        <v>18673</v>
      </c>
      <c r="S1232" s="152">
        <v>17.34</v>
      </c>
      <c r="T1232" s="153" t="s">
        <v>18757</v>
      </c>
      <c r="U1232" s="153" t="s">
        <v>18680</v>
      </c>
      <c r="V1232" s="152">
        <v>2015</v>
      </c>
      <c r="W1232" s="153" t="s">
        <v>18679</v>
      </c>
      <c r="AA1232" s="153" t="s">
        <v>18678</v>
      </c>
      <c r="AB1232" s="153" t="s">
        <v>18677</v>
      </c>
      <c r="AC1232" s="153" t="s">
        <v>18676</v>
      </c>
      <c r="AD1232" s="153" t="s">
        <v>18675</v>
      </c>
      <c r="AE1232" s="153" t="s">
        <v>18674</v>
      </c>
      <c r="AF1232" s="153" t="s">
        <v>18673</v>
      </c>
      <c r="AG1232" s="152">
        <v>4.0000000000000001E-3</v>
      </c>
      <c r="AH1232" s="153" t="s">
        <v>12212</v>
      </c>
      <c r="AI1232" s="152">
        <v>2015</v>
      </c>
      <c r="AJ1232" s="151">
        <v>39465</v>
      </c>
      <c r="AK1232" s="147"/>
      <c r="AL1232" s="148">
        <f t="shared" si="19"/>
        <v>10.123287671232877</v>
      </c>
    </row>
    <row r="1233" spans="1:38" x14ac:dyDescent="0.25">
      <c r="A1233" s="152">
        <v>736466</v>
      </c>
      <c r="B1233" s="152">
        <v>186226</v>
      </c>
      <c r="C1233" s="152">
        <v>153504</v>
      </c>
      <c r="D1233" s="152">
        <v>50003</v>
      </c>
      <c r="E1233" s="153" t="s">
        <v>19450</v>
      </c>
      <c r="F1233" s="153" t="s">
        <v>19449</v>
      </c>
      <c r="G1233" s="152">
        <v>32</v>
      </c>
      <c r="H1233" s="153" t="s">
        <v>18687</v>
      </c>
      <c r="I1233" s="154" t="s">
        <v>18685</v>
      </c>
      <c r="J1233" s="153" t="s">
        <v>21643</v>
      </c>
      <c r="K1233" s="152">
        <v>2</v>
      </c>
      <c r="L1233" s="153" t="s">
        <v>19448</v>
      </c>
      <c r="M1233" s="153" t="s">
        <v>509</v>
      </c>
      <c r="N1233" s="153" t="s">
        <v>509</v>
      </c>
      <c r="O1233" s="152">
        <v>1.5E-3</v>
      </c>
      <c r="P1233" s="153" t="s">
        <v>19281</v>
      </c>
      <c r="Q1233" s="153" t="s">
        <v>19280</v>
      </c>
      <c r="R1233" s="153" t="s">
        <v>18673</v>
      </c>
      <c r="S1233" s="152">
        <v>40810</v>
      </c>
      <c r="T1233" s="153" t="s">
        <v>18757</v>
      </c>
      <c r="U1233" s="153" t="s">
        <v>18680</v>
      </c>
      <c r="V1233" s="152">
        <v>2015</v>
      </c>
      <c r="W1233" s="153" t="s">
        <v>18679</v>
      </c>
      <c r="AA1233" s="153" t="s">
        <v>18678</v>
      </c>
      <c r="AB1233" s="153" t="s">
        <v>18677</v>
      </c>
      <c r="AC1233" s="153" t="s">
        <v>18676</v>
      </c>
      <c r="AD1233" s="153" t="s">
        <v>18675</v>
      </c>
      <c r="AE1233" s="153" t="s">
        <v>18674</v>
      </c>
      <c r="AF1233" s="153" t="s">
        <v>18673</v>
      </c>
      <c r="AG1233" s="152">
        <v>0.23100000000000001</v>
      </c>
      <c r="AH1233" s="153" t="s">
        <v>12212</v>
      </c>
      <c r="AI1233" s="152">
        <v>2015</v>
      </c>
      <c r="AJ1233" s="151">
        <v>39465</v>
      </c>
      <c r="AK1233" s="147"/>
      <c r="AL1233" s="148">
        <f t="shared" si="19"/>
        <v>10.123287671232877</v>
      </c>
    </row>
    <row r="1234" spans="1:38" x14ac:dyDescent="0.25">
      <c r="A1234" s="152">
        <v>726416</v>
      </c>
      <c r="B1234" s="152">
        <v>163694</v>
      </c>
      <c r="C1234" s="152">
        <v>139190</v>
      </c>
      <c r="D1234" s="152">
        <v>54261</v>
      </c>
      <c r="E1234" s="153" t="s">
        <v>20145</v>
      </c>
      <c r="F1234" s="153" t="s">
        <v>20144</v>
      </c>
      <c r="G1234" s="152">
        <v>7</v>
      </c>
      <c r="H1234" s="153" t="s">
        <v>18687</v>
      </c>
      <c r="I1234" s="154" t="s">
        <v>18695</v>
      </c>
      <c r="J1234" s="153" t="s">
        <v>21600</v>
      </c>
      <c r="K1234" s="152">
        <v>1</v>
      </c>
      <c r="L1234" s="153" t="s">
        <v>21599</v>
      </c>
      <c r="M1234" s="153" t="s">
        <v>509</v>
      </c>
      <c r="N1234" s="153" t="s">
        <v>509</v>
      </c>
      <c r="O1234" s="152">
        <v>1.5E-3</v>
      </c>
      <c r="P1234" s="153" t="s">
        <v>18693</v>
      </c>
      <c r="Q1234" s="153" t="s">
        <v>18692</v>
      </c>
      <c r="R1234" s="153" t="s">
        <v>18673</v>
      </c>
      <c r="S1234" s="152">
        <v>3.7443</v>
      </c>
      <c r="T1234" s="153" t="s">
        <v>18681</v>
      </c>
      <c r="U1234" s="153" t="s">
        <v>18680</v>
      </c>
      <c r="V1234" s="152">
        <v>2015</v>
      </c>
      <c r="W1234" s="153" t="s">
        <v>18679</v>
      </c>
      <c r="AA1234" s="153" t="s">
        <v>18731</v>
      </c>
      <c r="AB1234" s="153" t="s">
        <v>18730</v>
      </c>
      <c r="AC1234" s="153" t="s">
        <v>18676</v>
      </c>
      <c r="AD1234" s="153" t="s">
        <v>18675</v>
      </c>
      <c r="AE1234" s="153" t="s">
        <v>18674</v>
      </c>
      <c r="AF1234" s="153" t="s">
        <v>18673</v>
      </c>
      <c r="AG1234" s="152">
        <v>8.77E-2</v>
      </c>
      <c r="AH1234" s="153" t="s">
        <v>12212</v>
      </c>
      <c r="AI1234" s="152">
        <v>2015</v>
      </c>
      <c r="AJ1234" s="151">
        <v>36161</v>
      </c>
      <c r="AK1234" s="147"/>
      <c r="AL1234" s="148">
        <f t="shared" si="19"/>
        <v>19.175342465753424</v>
      </c>
    </row>
    <row r="1235" spans="1:38" x14ac:dyDescent="0.25">
      <c r="A1235" s="152">
        <v>725778</v>
      </c>
      <c r="B1235" s="152">
        <v>167043</v>
      </c>
      <c r="C1235" s="152">
        <v>144079</v>
      </c>
      <c r="D1235" s="152">
        <v>53623</v>
      </c>
      <c r="E1235" s="153" t="s">
        <v>20211</v>
      </c>
      <c r="F1235" s="153" t="s">
        <v>20210</v>
      </c>
      <c r="G1235" s="152">
        <v>10</v>
      </c>
      <c r="H1235" s="153" t="s">
        <v>18687</v>
      </c>
      <c r="I1235" s="154" t="s">
        <v>18695</v>
      </c>
      <c r="J1235" s="153" t="s">
        <v>21642</v>
      </c>
      <c r="K1235" s="152">
        <v>1</v>
      </c>
      <c r="L1235" s="153" t="s">
        <v>21641</v>
      </c>
      <c r="M1235" s="153" t="s">
        <v>509</v>
      </c>
      <c r="N1235" s="153" t="s">
        <v>509</v>
      </c>
      <c r="O1235" s="152">
        <v>1.5E-3</v>
      </c>
      <c r="P1235" s="153" t="s">
        <v>18693</v>
      </c>
      <c r="Q1235" s="153" t="s">
        <v>18692</v>
      </c>
      <c r="R1235" s="153" t="s">
        <v>18673</v>
      </c>
      <c r="S1235" s="152">
        <v>10.566000000000001</v>
      </c>
      <c r="T1235" s="153" t="s">
        <v>18681</v>
      </c>
      <c r="U1235" s="153" t="s">
        <v>18680</v>
      </c>
      <c r="V1235" s="152">
        <v>2015</v>
      </c>
      <c r="W1235" s="153" t="s">
        <v>18679</v>
      </c>
      <c r="AA1235" s="153" t="s">
        <v>18678</v>
      </c>
      <c r="AB1235" s="153" t="s">
        <v>18677</v>
      </c>
      <c r="AC1235" s="153" t="s">
        <v>18676</v>
      </c>
      <c r="AD1235" s="153" t="s">
        <v>18675</v>
      </c>
      <c r="AE1235" s="153" t="s">
        <v>18674</v>
      </c>
      <c r="AF1235" s="153" t="s">
        <v>18673</v>
      </c>
      <c r="AG1235" s="152">
        <v>0.22450000000000001</v>
      </c>
      <c r="AH1235" s="153" t="s">
        <v>12212</v>
      </c>
      <c r="AI1235" s="152">
        <v>2015</v>
      </c>
      <c r="AJ1235" s="151">
        <v>35431</v>
      </c>
      <c r="AK1235" s="147"/>
      <c r="AL1235" s="148">
        <f t="shared" si="19"/>
        <v>21.175342465753424</v>
      </c>
    </row>
    <row r="1236" spans="1:38" x14ac:dyDescent="0.25">
      <c r="A1236" s="152">
        <v>725795</v>
      </c>
      <c r="B1236" s="152">
        <v>167032</v>
      </c>
      <c r="C1236" s="152">
        <v>144067</v>
      </c>
      <c r="D1236" s="152">
        <v>53622</v>
      </c>
      <c r="E1236" s="153" t="s">
        <v>21607</v>
      </c>
      <c r="F1236" s="153" t="s">
        <v>21606</v>
      </c>
      <c r="G1236" s="152">
        <v>8</v>
      </c>
      <c r="H1236" s="153" t="s">
        <v>18687</v>
      </c>
      <c r="I1236" s="154" t="s">
        <v>18695</v>
      </c>
      <c r="J1236" s="153" t="s">
        <v>21605</v>
      </c>
      <c r="K1236" s="152">
        <v>1</v>
      </c>
      <c r="L1236" s="153" t="s">
        <v>21604</v>
      </c>
      <c r="M1236" s="153" t="s">
        <v>509</v>
      </c>
      <c r="N1236" s="153" t="s">
        <v>509</v>
      </c>
      <c r="O1236" s="152">
        <v>1.5E-3</v>
      </c>
      <c r="P1236" s="153" t="s">
        <v>18745</v>
      </c>
      <c r="Q1236" s="153" t="s">
        <v>18744</v>
      </c>
      <c r="R1236" s="153" t="s">
        <v>18673</v>
      </c>
      <c r="S1236" s="152">
        <v>4.32</v>
      </c>
      <c r="T1236" s="153" t="s">
        <v>18681</v>
      </c>
      <c r="U1236" s="153" t="s">
        <v>18680</v>
      </c>
      <c r="V1236" s="152">
        <v>2015</v>
      </c>
      <c r="W1236" s="153" t="s">
        <v>18679</v>
      </c>
      <c r="AA1236" s="153" t="s">
        <v>18678</v>
      </c>
      <c r="AB1236" s="153" t="s">
        <v>18677</v>
      </c>
      <c r="AC1236" s="153" t="s">
        <v>18676</v>
      </c>
      <c r="AD1236" s="153" t="s">
        <v>18675</v>
      </c>
      <c r="AE1236" s="153" t="s">
        <v>18674</v>
      </c>
      <c r="AF1236" s="153" t="s">
        <v>18673</v>
      </c>
      <c r="AG1236" s="152">
        <v>9.1800000000000007E-2</v>
      </c>
      <c r="AH1236" s="153" t="s">
        <v>12212</v>
      </c>
      <c r="AI1236" s="152">
        <v>2015</v>
      </c>
      <c r="AJ1236" s="151">
        <v>32660</v>
      </c>
      <c r="AK1236" s="147"/>
      <c r="AL1236" s="148">
        <f t="shared" si="19"/>
        <v>28.767123287671232</v>
      </c>
    </row>
    <row r="1237" spans="1:38" x14ac:dyDescent="0.25">
      <c r="A1237" s="152">
        <v>726377</v>
      </c>
      <c r="B1237" s="152">
        <v>149538</v>
      </c>
      <c r="C1237" s="152">
        <v>122777</v>
      </c>
      <c r="D1237" s="152">
        <v>51203</v>
      </c>
      <c r="E1237" s="153" t="s">
        <v>19586</v>
      </c>
      <c r="F1237" s="153" t="s">
        <v>19585</v>
      </c>
      <c r="G1237" s="152">
        <v>13</v>
      </c>
      <c r="H1237" s="153" t="s">
        <v>18687</v>
      </c>
      <c r="I1237" s="154" t="s">
        <v>18695</v>
      </c>
      <c r="J1237" s="153" t="s">
        <v>21422</v>
      </c>
      <c r="K1237" s="152">
        <v>1</v>
      </c>
      <c r="L1237" s="153" t="s">
        <v>21421</v>
      </c>
      <c r="M1237" s="153" t="s">
        <v>509</v>
      </c>
      <c r="N1237" s="153" t="s">
        <v>509</v>
      </c>
      <c r="O1237" s="152">
        <v>1.5E-3</v>
      </c>
      <c r="P1237" s="153" t="s">
        <v>18693</v>
      </c>
      <c r="Q1237" s="153" t="s">
        <v>18692</v>
      </c>
      <c r="R1237" s="153" t="s">
        <v>18673</v>
      </c>
      <c r="S1237" s="152">
        <v>7.8</v>
      </c>
      <c r="T1237" s="153" t="s">
        <v>18681</v>
      </c>
      <c r="U1237" s="153" t="s">
        <v>18680</v>
      </c>
      <c r="V1237" s="152">
        <v>2015</v>
      </c>
      <c r="W1237" s="153" t="s">
        <v>18679</v>
      </c>
      <c r="AA1237" s="153" t="s">
        <v>18678</v>
      </c>
      <c r="AB1237" s="153" t="s">
        <v>18677</v>
      </c>
      <c r="AC1237" s="153" t="s">
        <v>18676</v>
      </c>
      <c r="AD1237" s="153" t="s">
        <v>18675</v>
      </c>
      <c r="AE1237" s="153" t="s">
        <v>18674</v>
      </c>
      <c r="AF1237" s="153" t="s">
        <v>18673</v>
      </c>
      <c r="AG1237" s="152">
        <v>2.5000000000000001E-2</v>
      </c>
      <c r="AH1237" s="153" t="s">
        <v>12212</v>
      </c>
      <c r="AI1237" s="152">
        <v>2015</v>
      </c>
      <c r="AJ1237" s="151">
        <v>37257</v>
      </c>
      <c r="AK1237" s="147"/>
      <c r="AL1237" s="148">
        <f t="shared" si="19"/>
        <v>16.172602739726027</v>
      </c>
    </row>
    <row r="1238" spans="1:38" x14ac:dyDescent="0.25">
      <c r="A1238" s="152">
        <v>726372</v>
      </c>
      <c r="B1238" s="152">
        <v>180801</v>
      </c>
      <c r="C1238" s="152">
        <v>149391</v>
      </c>
      <c r="D1238" s="152">
        <v>51203</v>
      </c>
      <c r="E1238" s="153" t="s">
        <v>19586</v>
      </c>
      <c r="F1238" s="153" t="s">
        <v>19585</v>
      </c>
      <c r="G1238" s="152">
        <v>17</v>
      </c>
      <c r="H1238" s="153" t="s">
        <v>18687</v>
      </c>
      <c r="I1238" s="154" t="s">
        <v>18695</v>
      </c>
      <c r="J1238" s="153" t="s">
        <v>21041</v>
      </c>
      <c r="K1238" s="152">
        <v>1</v>
      </c>
      <c r="L1238" s="153" t="s">
        <v>21040</v>
      </c>
      <c r="M1238" s="153" t="s">
        <v>509</v>
      </c>
      <c r="N1238" s="153" t="s">
        <v>509</v>
      </c>
      <c r="O1238" s="152">
        <v>1.5E-3</v>
      </c>
      <c r="P1238" s="153" t="s">
        <v>18693</v>
      </c>
      <c r="Q1238" s="153" t="s">
        <v>18692</v>
      </c>
      <c r="R1238" s="153" t="s">
        <v>18673</v>
      </c>
      <c r="S1238" s="152">
        <v>0.19500000000000001</v>
      </c>
      <c r="T1238" s="153" t="s">
        <v>18681</v>
      </c>
      <c r="U1238" s="153" t="s">
        <v>18680</v>
      </c>
      <c r="V1238" s="152">
        <v>2015</v>
      </c>
      <c r="W1238" s="153" t="s">
        <v>18679</v>
      </c>
      <c r="AA1238" s="153" t="s">
        <v>18678</v>
      </c>
      <c r="AB1238" s="153" t="s">
        <v>18677</v>
      </c>
      <c r="AC1238" s="153" t="s">
        <v>18676</v>
      </c>
      <c r="AD1238" s="153" t="s">
        <v>18675</v>
      </c>
      <c r="AE1238" s="153" t="s">
        <v>18674</v>
      </c>
      <c r="AF1238" s="153" t="s">
        <v>18673</v>
      </c>
      <c r="AG1238" s="152">
        <v>1.0500000000000001E-2</v>
      </c>
      <c r="AH1238" s="153" t="s">
        <v>12212</v>
      </c>
      <c r="AI1238" s="152">
        <v>2015</v>
      </c>
      <c r="AJ1238" s="151">
        <v>38322</v>
      </c>
      <c r="AK1238" s="147"/>
      <c r="AL1238" s="148">
        <f t="shared" si="19"/>
        <v>13.254794520547945</v>
      </c>
    </row>
    <row r="1239" spans="1:38" x14ac:dyDescent="0.25">
      <c r="A1239" s="152">
        <v>726368</v>
      </c>
      <c r="B1239" s="152">
        <v>183113</v>
      </c>
      <c r="C1239" s="152">
        <v>151153</v>
      </c>
      <c r="D1239" s="152">
        <v>51203</v>
      </c>
      <c r="E1239" s="153" t="s">
        <v>19586</v>
      </c>
      <c r="F1239" s="153" t="s">
        <v>19585</v>
      </c>
      <c r="G1239" s="152">
        <v>18</v>
      </c>
      <c r="H1239" s="153" t="s">
        <v>18687</v>
      </c>
      <c r="I1239" s="154" t="s">
        <v>18695</v>
      </c>
      <c r="J1239" s="153" t="s">
        <v>20861</v>
      </c>
      <c r="K1239" s="152">
        <v>1</v>
      </c>
      <c r="L1239" s="153" t="s">
        <v>509</v>
      </c>
      <c r="M1239" s="153" t="s">
        <v>509</v>
      </c>
      <c r="N1239" s="153" t="s">
        <v>509</v>
      </c>
      <c r="O1239" s="152">
        <v>1.5E-3</v>
      </c>
      <c r="P1239" s="153" t="s">
        <v>18693</v>
      </c>
      <c r="Q1239" s="153" t="s">
        <v>18692</v>
      </c>
      <c r="R1239" s="153" t="s">
        <v>18673</v>
      </c>
      <c r="S1239" s="152">
        <v>0.82099999999999995</v>
      </c>
      <c r="T1239" s="153" t="s">
        <v>18681</v>
      </c>
      <c r="U1239" s="153" t="s">
        <v>18680</v>
      </c>
      <c r="V1239" s="152">
        <v>2015</v>
      </c>
      <c r="W1239" s="153" t="s">
        <v>18679</v>
      </c>
      <c r="AA1239" s="153" t="s">
        <v>18678</v>
      </c>
      <c r="AB1239" s="153" t="s">
        <v>18677</v>
      </c>
      <c r="AC1239" s="153" t="s">
        <v>18676</v>
      </c>
      <c r="AD1239" s="153" t="s">
        <v>18675</v>
      </c>
      <c r="AE1239" s="153" t="s">
        <v>18674</v>
      </c>
      <c r="AF1239" s="153" t="s">
        <v>18673</v>
      </c>
      <c r="AG1239" s="152">
        <v>7.7000000000000002E-3</v>
      </c>
      <c r="AH1239" s="153" t="s">
        <v>12212</v>
      </c>
      <c r="AI1239" s="152">
        <v>2015</v>
      </c>
      <c r="AJ1239" s="151">
        <v>38718</v>
      </c>
      <c r="AK1239" s="147"/>
      <c r="AL1239" s="148">
        <f t="shared" si="19"/>
        <v>12.169863013698631</v>
      </c>
    </row>
    <row r="1240" spans="1:38" x14ac:dyDescent="0.25">
      <c r="A1240" s="152">
        <v>726382</v>
      </c>
      <c r="B1240" s="152">
        <v>149537</v>
      </c>
      <c r="C1240" s="152">
        <v>122776</v>
      </c>
      <c r="D1240" s="152">
        <v>51203</v>
      </c>
      <c r="E1240" s="153" t="s">
        <v>19586</v>
      </c>
      <c r="F1240" s="153" t="s">
        <v>19585</v>
      </c>
      <c r="G1240" s="152">
        <v>12</v>
      </c>
      <c r="H1240" s="153" t="s">
        <v>18687</v>
      </c>
      <c r="I1240" s="154" t="s">
        <v>18695</v>
      </c>
      <c r="J1240" s="153" t="s">
        <v>20037</v>
      </c>
      <c r="K1240" s="152">
        <v>1</v>
      </c>
      <c r="L1240" s="153" t="s">
        <v>20036</v>
      </c>
      <c r="M1240" s="153" t="s">
        <v>509</v>
      </c>
      <c r="N1240" s="153" t="s">
        <v>509</v>
      </c>
      <c r="O1240" s="152">
        <v>1.5E-3</v>
      </c>
      <c r="P1240" s="153" t="s">
        <v>18693</v>
      </c>
      <c r="Q1240" s="153" t="s">
        <v>18692</v>
      </c>
      <c r="R1240" s="153" t="s">
        <v>18673</v>
      </c>
      <c r="S1240" s="152">
        <v>7.0000000000000007E-2</v>
      </c>
      <c r="T1240" s="153" t="s">
        <v>18681</v>
      </c>
      <c r="U1240" s="153" t="s">
        <v>18680</v>
      </c>
      <c r="V1240" s="152">
        <v>2015</v>
      </c>
      <c r="W1240" s="153" t="s">
        <v>18679</v>
      </c>
      <c r="AA1240" s="153" t="s">
        <v>18678</v>
      </c>
      <c r="AB1240" s="153" t="s">
        <v>18677</v>
      </c>
      <c r="AC1240" s="153" t="s">
        <v>18676</v>
      </c>
      <c r="AD1240" s="153" t="s">
        <v>18675</v>
      </c>
      <c r="AE1240" s="153" t="s">
        <v>18674</v>
      </c>
      <c r="AF1240" s="153" t="s">
        <v>18673</v>
      </c>
      <c r="AG1240" s="152">
        <v>1.8E-3</v>
      </c>
      <c r="AH1240" s="153" t="s">
        <v>12212</v>
      </c>
      <c r="AI1240" s="152">
        <v>2015</v>
      </c>
      <c r="AJ1240" s="151">
        <v>25934</v>
      </c>
      <c r="AK1240" s="147"/>
      <c r="AL1240" s="148">
        <f t="shared" si="19"/>
        <v>47.194520547945203</v>
      </c>
    </row>
    <row r="1241" spans="1:38" x14ac:dyDescent="0.25">
      <c r="A1241" s="152">
        <v>726363</v>
      </c>
      <c r="B1241" s="152">
        <v>186168</v>
      </c>
      <c r="C1241" s="152">
        <v>153459</v>
      </c>
      <c r="D1241" s="152">
        <v>51203</v>
      </c>
      <c r="E1241" s="153" t="s">
        <v>19586</v>
      </c>
      <c r="F1241" s="153" t="s">
        <v>19585</v>
      </c>
      <c r="G1241" s="152">
        <v>19</v>
      </c>
      <c r="H1241" s="153" t="s">
        <v>18687</v>
      </c>
      <c r="I1241" s="154" t="s">
        <v>18695</v>
      </c>
      <c r="J1241" s="153" t="s">
        <v>19584</v>
      </c>
      <c r="K1241" s="152">
        <v>1</v>
      </c>
      <c r="L1241" s="153" t="s">
        <v>19583</v>
      </c>
      <c r="M1241" s="153" t="s">
        <v>509</v>
      </c>
      <c r="N1241" s="153" t="s">
        <v>509</v>
      </c>
      <c r="O1241" s="152">
        <v>1.5E-3</v>
      </c>
      <c r="P1241" s="153" t="s">
        <v>18693</v>
      </c>
      <c r="Q1241" s="153" t="s">
        <v>18692</v>
      </c>
      <c r="R1241" s="153" t="s">
        <v>18673</v>
      </c>
      <c r="S1241" s="152">
        <v>0.66200000000000003</v>
      </c>
      <c r="T1241" s="153" t="s">
        <v>18681</v>
      </c>
      <c r="U1241" s="153" t="s">
        <v>18680</v>
      </c>
      <c r="V1241" s="152">
        <v>2015</v>
      </c>
      <c r="W1241" s="153" t="s">
        <v>18679</v>
      </c>
      <c r="AA1241" s="153" t="s">
        <v>18678</v>
      </c>
      <c r="AB1241" s="153" t="s">
        <v>18677</v>
      </c>
      <c r="AC1241" s="153" t="s">
        <v>18676</v>
      </c>
      <c r="AD1241" s="153" t="s">
        <v>18675</v>
      </c>
      <c r="AE1241" s="153" t="s">
        <v>18674</v>
      </c>
      <c r="AF1241" s="153" t="s">
        <v>18673</v>
      </c>
      <c r="AG1241" s="152">
        <v>8.9999999999999998E-4</v>
      </c>
      <c r="AH1241" s="153" t="s">
        <v>12212</v>
      </c>
      <c r="AI1241" s="152">
        <v>2015</v>
      </c>
      <c r="AJ1241" s="151">
        <v>39687</v>
      </c>
      <c r="AK1241" s="147"/>
      <c r="AL1241" s="148">
        <f t="shared" si="19"/>
        <v>9.5150684931506841</v>
      </c>
    </row>
    <row r="1242" spans="1:38" x14ac:dyDescent="0.25">
      <c r="A1242" s="152">
        <v>726354</v>
      </c>
      <c r="B1242" s="152">
        <v>193262</v>
      </c>
      <c r="C1242" s="152">
        <v>158842</v>
      </c>
      <c r="D1242" s="152">
        <v>51203</v>
      </c>
      <c r="E1242" s="153" t="s">
        <v>19586</v>
      </c>
      <c r="F1242" s="153" t="s">
        <v>19585</v>
      </c>
      <c r="G1242" s="152">
        <v>20</v>
      </c>
      <c r="H1242" s="153" t="s">
        <v>18687</v>
      </c>
      <c r="I1242" s="154" t="s">
        <v>18686</v>
      </c>
      <c r="J1242" s="153" t="s">
        <v>21451</v>
      </c>
      <c r="K1242" s="152">
        <v>2</v>
      </c>
      <c r="L1242" s="153" t="s">
        <v>18694</v>
      </c>
      <c r="M1242" s="153" t="s">
        <v>509</v>
      </c>
      <c r="N1242" s="153" t="s">
        <v>509</v>
      </c>
      <c r="O1242" s="152">
        <v>1.5E-3</v>
      </c>
      <c r="P1242" s="153" t="s">
        <v>19281</v>
      </c>
      <c r="Q1242" s="153" t="s">
        <v>19280</v>
      </c>
      <c r="R1242" s="153" t="s">
        <v>18673</v>
      </c>
      <c r="S1242" s="152">
        <v>1739.36</v>
      </c>
      <c r="T1242" s="153" t="s">
        <v>18757</v>
      </c>
      <c r="U1242" s="153" t="s">
        <v>18680</v>
      </c>
      <c r="V1242" s="152">
        <v>2015</v>
      </c>
      <c r="W1242" s="153" t="s">
        <v>18679</v>
      </c>
      <c r="AA1242" s="153" t="s">
        <v>18678</v>
      </c>
      <c r="AB1242" s="153" t="s">
        <v>18677</v>
      </c>
      <c r="AC1242" s="153" t="s">
        <v>18676</v>
      </c>
      <c r="AD1242" s="153" t="s">
        <v>18675</v>
      </c>
      <c r="AE1242" s="153" t="s">
        <v>18674</v>
      </c>
      <c r="AF1242" s="153" t="s">
        <v>18673</v>
      </c>
      <c r="AG1242" s="152">
        <v>2.7699999999999999E-2</v>
      </c>
      <c r="AH1242" s="153" t="s">
        <v>12212</v>
      </c>
      <c r="AI1242" s="152">
        <v>2015</v>
      </c>
      <c r="AJ1242" s="151">
        <v>40909</v>
      </c>
      <c r="AK1242" s="147"/>
      <c r="AL1242" s="148">
        <f t="shared" si="19"/>
        <v>6.1671232876712327</v>
      </c>
    </row>
    <row r="1243" spans="1:38" x14ac:dyDescent="0.25">
      <c r="A1243" s="152">
        <v>683641</v>
      </c>
      <c r="B1243" s="152">
        <v>150565</v>
      </c>
      <c r="C1243" s="152">
        <v>123676</v>
      </c>
      <c r="D1243" s="152">
        <v>51344</v>
      </c>
      <c r="E1243" s="153" t="s">
        <v>21312</v>
      </c>
      <c r="F1243" s="153" t="s">
        <v>21311</v>
      </c>
      <c r="G1243" s="152">
        <v>11</v>
      </c>
      <c r="H1243" s="153" t="s">
        <v>18687</v>
      </c>
      <c r="I1243" s="154" t="s">
        <v>18695</v>
      </c>
      <c r="J1243" s="153" t="s">
        <v>21536</v>
      </c>
      <c r="K1243" s="152">
        <v>1</v>
      </c>
      <c r="L1243" s="153" t="s">
        <v>21535</v>
      </c>
      <c r="M1243" s="153" t="s">
        <v>509</v>
      </c>
      <c r="N1243" s="153" t="s">
        <v>509</v>
      </c>
      <c r="O1243" s="152">
        <v>1.5E-3</v>
      </c>
      <c r="P1243" s="153" t="s">
        <v>18693</v>
      </c>
      <c r="Q1243" s="153" t="s">
        <v>18692</v>
      </c>
      <c r="R1243" s="153" t="s">
        <v>18673</v>
      </c>
      <c r="S1243" s="152">
        <v>2.12</v>
      </c>
      <c r="T1243" s="153" t="s">
        <v>18681</v>
      </c>
      <c r="U1243" s="153" t="s">
        <v>18680</v>
      </c>
      <c r="V1243" s="152">
        <v>2013</v>
      </c>
      <c r="W1243" s="153" t="s">
        <v>18679</v>
      </c>
      <c r="AA1243" s="153" t="s">
        <v>18691</v>
      </c>
      <c r="AB1243" s="153" t="s">
        <v>18690</v>
      </c>
      <c r="AC1243" s="153" t="s">
        <v>18676</v>
      </c>
      <c r="AD1243" s="153" t="s">
        <v>18675</v>
      </c>
      <c r="AE1243" s="153" t="s">
        <v>18674</v>
      </c>
      <c r="AF1243" s="153" t="s">
        <v>18673</v>
      </c>
      <c r="AG1243" s="152">
        <v>4.5100000000000001E-2</v>
      </c>
      <c r="AH1243" s="153" t="s">
        <v>12212</v>
      </c>
      <c r="AI1243" s="152">
        <v>2013</v>
      </c>
      <c r="AJ1243" s="151">
        <v>35156</v>
      </c>
      <c r="AK1243" s="147"/>
      <c r="AL1243" s="148">
        <f t="shared" si="19"/>
        <v>21.92876712328767</v>
      </c>
    </row>
    <row r="1244" spans="1:38" x14ac:dyDescent="0.25">
      <c r="A1244" s="152">
        <v>683644</v>
      </c>
      <c r="B1244" s="152">
        <v>150564</v>
      </c>
      <c r="C1244" s="152">
        <v>123675</v>
      </c>
      <c r="D1244" s="152">
        <v>51344</v>
      </c>
      <c r="E1244" s="153" t="s">
        <v>21312</v>
      </c>
      <c r="F1244" s="153" t="s">
        <v>21311</v>
      </c>
      <c r="G1244" s="152">
        <v>10</v>
      </c>
      <c r="H1244" s="153" t="s">
        <v>18687</v>
      </c>
      <c r="I1244" s="154" t="s">
        <v>18695</v>
      </c>
      <c r="J1244" s="153" t="s">
        <v>21534</v>
      </c>
      <c r="K1244" s="152">
        <v>1</v>
      </c>
      <c r="L1244" s="153" t="s">
        <v>21533</v>
      </c>
      <c r="M1244" s="153" t="s">
        <v>509</v>
      </c>
      <c r="N1244" s="153" t="s">
        <v>509</v>
      </c>
      <c r="O1244" s="152">
        <v>1.5E-3</v>
      </c>
      <c r="P1244" s="153" t="s">
        <v>18693</v>
      </c>
      <c r="Q1244" s="153" t="s">
        <v>18692</v>
      </c>
      <c r="R1244" s="153" t="s">
        <v>18673</v>
      </c>
      <c r="S1244" s="152">
        <v>2.12</v>
      </c>
      <c r="T1244" s="153" t="s">
        <v>18681</v>
      </c>
      <c r="U1244" s="153" t="s">
        <v>18680</v>
      </c>
      <c r="V1244" s="152">
        <v>2013</v>
      </c>
      <c r="W1244" s="153" t="s">
        <v>18679</v>
      </c>
      <c r="AA1244" s="153" t="s">
        <v>18691</v>
      </c>
      <c r="AB1244" s="153" t="s">
        <v>18690</v>
      </c>
      <c r="AC1244" s="153" t="s">
        <v>18676</v>
      </c>
      <c r="AD1244" s="153" t="s">
        <v>18675</v>
      </c>
      <c r="AE1244" s="153" t="s">
        <v>18674</v>
      </c>
      <c r="AF1244" s="153" t="s">
        <v>18673</v>
      </c>
      <c r="AG1244" s="152">
        <v>4.5100000000000001E-2</v>
      </c>
      <c r="AH1244" s="153" t="s">
        <v>12212</v>
      </c>
      <c r="AI1244" s="152">
        <v>2013</v>
      </c>
      <c r="AJ1244" s="151">
        <v>35156</v>
      </c>
      <c r="AK1244" s="147"/>
      <c r="AL1244" s="148">
        <f t="shared" si="19"/>
        <v>21.92876712328767</v>
      </c>
    </row>
    <row r="1245" spans="1:38" x14ac:dyDescent="0.25">
      <c r="A1245" s="152">
        <v>683618</v>
      </c>
      <c r="B1245" s="152">
        <v>150561</v>
      </c>
      <c r="C1245" s="152">
        <v>123672</v>
      </c>
      <c r="D1245" s="152">
        <v>51344</v>
      </c>
      <c r="E1245" s="153" t="s">
        <v>21312</v>
      </c>
      <c r="F1245" s="153" t="s">
        <v>21311</v>
      </c>
      <c r="G1245" s="152">
        <v>6</v>
      </c>
      <c r="H1245" s="153" t="s">
        <v>18687</v>
      </c>
      <c r="I1245" s="154" t="s">
        <v>18695</v>
      </c>
      <c r="J1245" s="153" t="s">
        <v>21503</v>
      </c>
      <c r="K1245" s="152">
        <v>1</v>
      </c>
      <c r="L1245" s="153" t="s">
        <v>21502</v>
      </c>
      <c r="M1245" s="153" t="s">
        <v>509</v>
      </c>
      <c r="N1245" s="153" t="s">
        <v>509</v>
      </c>
      <c r="O1245" s="152">
        <v>1.5E-3</v>
      </c>
      <c r="P1245" s="153" t="s">
        <v>18693</v>
      </c>
      <c r="Q1245" s="153" t="s">
        <v>18692</v>
      </c>
      <c r="R1245" s="153" t="s">
        <v>18673</v>
      </c>
      <c r="S1245" s="152">
        <v>1.6682999999999999</v>
      </c>
      <c r="T1245" s="153" t="s">
        <v>18681</v>
      </c>
      <c r="U1245" s="153" t="s">
        <v>18680</v>
      </c>
      <c r="V1245" s="152">
        <v>2013</v>
      </c>
      <c r="W1245" s="153" t="s">
        <v>18679</v>
      </c>
      <c r="AA1245" s="153" t="s">
        <v>18691</v>
      </c>
      <c r="AB1245" s="153" t="s">
        <v>18690</v>
      </c>
      <c r="AC1245" s="153" t="s">
        <v>18676</v>
      </c>
      <c r="AD1245" s="153" t="s">
        <v>18675</v>
      </c>
      <c r="AE1245" s="153" t="s">
        <v>18674</v>
      </c>
      <c r="AF1245" s="153" t="s">
        <v>18673</v>
      </c>
      <c r="AG1245" s="152">
        <v>3.5499999999999997E-2</v>
      </c>
      <c r="AH1245" s="153" t="s">
        <v>12212</v>
      </c>
      <c r="AI1245" s="152">
        <v>2013</v>
      </c>
      <c r="AJ1245" s="151">
        <v>27030</v>
      </c>
      <c r="AK1245" s="147"/>
      <c r="AL1245" s="148">
        <f t="shared" si="19"/>
        <v>44.19178082191781</v>
      </c>
    </row>
    <row r="1246" spans="1:38" x14ac:dyDescent="0.25">
      <c r="A1246" s="152">
        <v>683638</v>
      </c>
      <c r="B1246" s="152">
        <v>183606</v>
      </c>
      <c r="C1246" s="152">
        <v>151474</v>
      </c>
      <c r="D1246" s="152">
        <v>51344</v>
      </c>
      <c r="E1246" s="153" t="s">
        <v>21312</v>
      </c>
      <c r="F1246" s="153" t="s">
        <v>21311</v>
      </c>
      <c r="G1246" s="152">
        <v>15</v>
      </c>
      <c r="H1246" s="153" t="s">
        <v>18687</v>
      </c>
      <c r="I1246" s="154" t="s">
        <v>18695</v>
      </c>
      <c r="J1246" s="153" t="s">
        <v>21461</v>
      </c>
      <c r="K1246" s="152">
        <v>1</v>
      </c>
      <c r="L1246" s="153" t="s">
        <v>21460</v>
      </c>
      <c r="M1246" s="153" t="s">
        <v>509</v>
      </c>
      <c r="N1246" s="153" t="s">
        <v>509</v>
      </c>
      <c r="O1246" s="152">
        <v>1.5E-3</v>
      </c>
      <c r="P1246" s="153" t="s">
        <v>18693</v>
      </c>
      <c r="Q1246" s="153" t="s">
        <v>18692</v>
      </c>
      <c r="R1246" s="153" t="s">
        <v>18673</v>
      </c>
      <c r="S1246" s="152">
        <v>1.35</v>
      </c>
      <c r="T1246" s="153" t="s">
        <v>18681</v>
      </c>
      <c r="U1246" s="153" t="s">
        <v>18680</v>
      </c>
      <c r="V1246" s="152">
        <v>2013</v>
      </c>
      <c r="W1246" s="153" t="s">
        <v>18679</v>
      </c>
      <c r="AA1246" s="153" t="s">
        <v>18691</v>
      </c>
      <c r="AB1246" s="153" t="s">
        <v>18690</v>
      </c>
      <c r="AC1246" s="153" t="s">
        <v>18676</v>
      </c>
      <c r="AD1246" s="153" t="s">
        <v>18675</v>
      </c>
      <c r="AE1246" s="153" t="s">
        <v>18674</v>
      </c>
      <c r="AF1246" s="153" t="s">
        <v>18673</v>
      </c>
      <c r="AG1246" s="152">
        <v>2.87E-2</v>
      </c>
      <c r="AH1246" s="153" t="s">
        <v>12212</v>
      </c>
      <c r="AI1246" s="152">
        <v>2013</v>
      </c>
      <c r="AJ1246" s="151">
        <v>38822</v>
      </c>
      <c r="AK1246" s="147"/>
      <c r="AL1246" s="148">
        <f t="shared" si="19"/>
        <v>11.884931506849314</v>
      </c>
    </row>
    <row r="1247" spans="1:38" x14ac:dyDescent="0.25">
      <c r="A1247" s="152">
        <v>749247</v>
      </c>
      <c r="B1247" s="152">
        <v>186727</v>
      </c>
      <c r="C1247" s="152">
        <v>153909</v>
      </c>
      <c r="D1247" s="152">
        <v>52621</v>
      </c>
      <c r="E1247" s="153" t="s">
        <v>20707</v>
      </c>
      <c r="F1247" s="153" t="s">
        <v>20706</v>
      </c>
      <c r="G1247" s="152">
        <v>17</v>
      </c>
      <c r="H1247" s="153" t="s">
        <v>18687</v>
      </c>
      <c r="I1247" s="154" t="s">
        <v>18695</v>
      </c>
      <c r="J1247" s="153" t="s">
        <v>21385</v>
      </c>
      <c r="K1247" s="152">
        <v>1</v>
      </c>
      <c r="L1247" s="153" t="s">
        <v>19016</v>
      </c>
      <c r="M1247" s="153" t="s">
        <v>509</v>
      </c>
      <c r="N1247" s="153" t="s">
        <v>509</v>
      </c>
      <c r="O1247" s="152">
        <v>1.5E-3</v>
      </c>
      <c r="P1247" s="153" t="s">
        <v>18693</v>
      </c>
      <c r="Q1247" s="153" t="s">
        <v>18692</v>
      </c>
      <c r="R1247" s="153" t="s">
        <v>18673</v>
      </c>
      <c r="S1247" s="152">
        <v>1.0459000000000001</v>
      </c>
      <c r="T1247" s="153" t="s">
        <v>18681</v>
      </c>
      <c r="U1247" s="153" t="s">
        <v>18680</v>
      </c>
      <c r="V1247" s="152">
        <v>2015</v>
      </c>
      <c r="W1247" s="153" t="s">
        <v>18679</v>
      </c>
      <c r="AA1247" s="153" t="s">
        <v>18691</v>
      </c>
      <c r="AB1247" s="153" t="s">
        <v>18690</v>
      </c>
      <c r="AC1247" s="153" t="s">
        <v>18676</v>
      </c>
      <c r="AD1247" s="153" t="s">
        <v>18675</v>
      </c>
      <c r="AE1247" s="153" t="s">
        <v>18674</v>
      </c>
      <c r="AF1247" s="153" t="s">
        <v>18673</v>
      </c>
      <c r="AG1247" s="152">
        <v>2.2200000000000001E-2</v>
      </c>
      <c r="AH1247" s="153" t="s">
        <v>12212</v>
      </c>
      <c r="AI1247" s="152">
        <v>2015</v>
      </c>
      <c r="AJ1247" s="151">
        <v>39714</v>
      </c>
      <c r="AK1247" s="147"/>
      <c r="AL1247" s="148">
        <f t="shared" si="19"/>
        <v>9.4410958904109581</v>
      </c>
    </row>
    <row r="1248" spans="1:38" x14ac:dyDescent="0.25">
      <c r="A1248" s="152">
        <v>749218</v>
      </c>
      <c r="B1248" s="152">
        <v>155797</v>
      </c>
      <c r="C1248" s="152">
        <v>130513</v>
      </c>
      <c r="D1248" s="152">
        <v>52621</v>
      </c>
      <c r="E1248" s="153" t="s">
        <v>20707</v>
      </c>
      <c r="F1248" s="153" t="s">
        <v>20706</v>
      </c>
      <c r="G1248" s="152">
        <v>7</v>
      </c>
      <c r="H1248" s="153" t="s">
        <v>18687</v>
      </c>
      <c r="I1248" s="154" t="s">
        <v>18695</v>
      </c>
      <c r="J1248" s="153" t="s">
        <v>20832</v>
      </c>
      <c r="K1248" s="152">
        <v>1</v>
      </c>
      <c r="L1248" s="153" t="s">
        <v>19016</v>
      </c>
      <c r="M1248" s="153" t="s">
        <v>509</v>
      </c>
      <c r="N1248" s="153" t="s">
        <v>509</v>
      </c>
      <c r="O1248" s="152">
        <v>1.5E-3</v>
      </c>
      <c r="P1248" s="153" t="s">
        <v>18693</v>
      </c>
      <c r="Q1248" s="153" t="s">
        <v>18692</v>
      </c>
      <c r="R1248" s="153" t="s">
        <v>18673</v>
      </c>
      <c r="S1248" s="152">
        <v>0.37440000000000001</v>
      </c>
      <c r="T1248" s="153" t="s">
        <v>18681</v>
      </c>
      <c r="U1248" s="153" t="s">
        <v>18680</v>
      </c>
      <c r="V1248" s="152">
        <v>2015</v>
      </c>
      <c r="W1248" s="153" t="s">
        <v>18679</v>
      </c>
      <c r="AA1248" s="153" t="s">
        <v>18691</v>
      </c>
      <c r="AB1248" s="153" t="s">
        <v>18690</v>
      </c>
      <c r="AC1248" s="153" t="s">
        <v>18676</v>
      </c>
      <c r="AD1248" s="153" t="s">
        <v>18675</v>
      </c>
      <c r="AE1248" s="153" t="s">
        <v>18674</v>
      </c>
      <c r="AF1248" s="153" t="s">
        <v>18673</v>
      </c>
      <c r="AG1248" s="152">
        <v>8.0000000000000002E-3</v>
      </c>
      <c r="AH1248" s="153" t="s">
        <v>12212</v>
      </c>
      <c r="AI1248" s="152">
        <v>2015</v>
      </c>
      <c r="AJ1248" s="151">
        <v>33156</v>
      </c>
      <c r="AK1248" s="147"/>
      <c r="AL1248" s="148">
        <f t="shared" si="19"/>
        <v>27.408219178082192</v>
      </c>
    </row>
    <row r="1249" spans="1:38" x14ac:dyDescent="0.25">
      <c r="A1249" s="152">
        <v>681896</v>
      </c>
      <c r="B1249" s="152">
        <v>155076</v>
      </c>
      <c r="C1249" s="152">
        <v>132221</v>
      </c>
      <c r="D1249" s="152">
        <v>177032</v>
      </c>
      <c r="E1249" s="153" t="s">
        <v>21305</v>
      </c>
      <c r="F1249" s="153" t="s">
        <v>21304</v>
      </c>
      <c r="G1249" s="152">
        <v>1</v>
      </c>
      <c r="H1249" s="153" t="s">
        <v>18687</v>
      </c>
      <c r="I1249" s="154" t="s">
        <v>18695</v>
      </c>
      <c r="J1249" s="153" t="s">
        <v>21624</v>
      </c>
      <c r="K1249" s="152">
        <v>1</v>
      </c>
      <c r="L1249" s="153" t="s">
        <v>21623</v>
      </c>
      <c r="M1249" s="153" t="s">
        <v>509</v>
      </c>
      <c r="N1249" s="153" t="s">
        <v>509</v>
      </c>
      <c r="O1249" s="152">
        <v>1.5E-3</v>
      </c>
      <c r="P1249" s="153" t="s">
        <v>18745</v>
      </c>
      <c r="Q1249" s="153" t="s">
        <v>18744</v>
      </c>
      <c r="R1249" s="153" t="s">
        <v>18673</v>
      </c>
      <c r="S1249" s="152">
        <v>6.4269999999999996</v>
      </c>
      <c r="T1249" s="153" t="s">
        <v>18681</v>
      </c>
      <c r="U1249" s="153" t="s">
        <v>18680</v>
      </c>
      <c r="V1249" s="152">
        <v>2013</v>
      </c>
      <c r="W1249" s="153" t="s">
        <v>18679</v>
      </c>
      <c r="AA1249" s="153" t="s">
        <v>21301</v>
      </c>
      <c r="AB1249" s="153" t="s">
        <v>21300</v>
      </c>
      <c r="AC1249" s="153" t="s">
        <v>18676</v>
      </c>
      <c r="AD1249" s="153" t="s">
        <v>18675</v>
      </c>
      <c r="AE1249" s="153" t="s">
        <v>18674</v>
      </c>
      <c r="AF1249" s="153" t="s">
        <v>18673</v>
      </c>
      <c r="AG1249" s="152">
        <v>0.1366</v>
      </c>
      <c r="AH1249" s="153" t="s">
        <v>12212</v>
      </c>
      <c r="AI1249" s="152">
        <v>2013</v>
      </c>
      <c r="AJ1249" s="151">
        <v>32509</v>
      </c>
      <c r="AK1249" s="147"/>
      <c r="AL1249" s="148">
        <f t="shared" si="19"/>
        <v>29.18082191780822</v>
      </c>
    </row>
    <row r="1250" spans="1:38" x14ac:dyDescent="0.25">
      <c r="A1250" s="152">
        <v>681878</v>
      </c>
      <c r="B1250" s="152">
        <v>183521</v>
      </c>
      <c r="C1250" s="152">
        <v>151400</v>
      </c>
      <c r="D1250" s="152">
        <v>177032</v>
      </c>
      <c r="E1250" s="153" t="s">
        <v>21305</v>
      </c>
      <c r="F1250" s="153" t="s">
        <v>21304</v>
      </c>
      <c r="G1250" s="152">
        <v>5</v>
      </c>
      <c r="H1250" s="153" t="s">
        <v>18687</v>
      </c>
      <c r="I1250" s="154" t="s">
        <v>18695</v>
      </c>
      <c r="J1250" s="153" t="s">
        <v>21545</v>
      </c>
      <c r="K1250" s="152">
        <v>1</v>
      </c>
      <c r="L1250" s="153" t="s">
        <v>509</v>
      </c>
      <c r="M1250" s="153" t="s">
        <v>509</v>
      </c>
      <c r="N1250" s="153" t="s">
        <v>509</v>
      </c>
      <c r="O1250" s="152">
        <v>1.5E-3</v>
      </c>
      <c r="P1250" s="153" t="s">
        <v>18693</v>
      </c>
      <c r="Q1250" s="153" t="s">
        <v>18692</v>
      </c>
      <c r="R1250" s="153" t="s">
        <v>18673</v>
      </c>
      <c r="S1250" s="152">
        <v>2.3010000000000002</v>
      </c>
      <c r="T1250" s="153" t="s">
        <v>18681</v>
      </c>
      <c r="U1250" s="153" t="s">
        <v>18680</v>
      </c>
      <c r="V1250" s="152">
        <v>2013</v>
      </c>
      <c r="W1250" s="153" t="s">
        <v>18679</v>
      </c>
      <c r="AA1250" s="153" t="s">
        <v>21301</v>
      </c>
      <c r="AB1250" s="153" t="s">
        <v>21300</v>
      </c>
      <c r="AC1250" s="153" t="s">
        <v>18676</v>
      </c>
      <c r="AD1250" s="153" t="s">
        <v>18675</v>
      </c>
      <c r="AE1250" s="153" t="s">
        <v>18674</v>
      </c>
      <c r="AF1250" s="153" t="s">
        <v>18673</v>
      </c>
      <c r="AG1250" s="152">
        <v>4.8899999999999999E-2</v>
      </c>
      <c r="AH1250" s="153" t="s">
        <v>12212</v>
      </c>
      <c r="AI1250" s="152">
        <v>2013</v>
      </c>
      <c r="AJ1250" s="151">
        <v>35431</v>
      </c>
      <c r="AK1250" s="147"/>
      <c r="AL1250" s="148">
        <f t="shared" si="19"/>
        <v>21.175342465753424</v>
      </c>
    </row>
    <row r="1251" spans="1:38" x14ac:dyDescent="0.25">
      <c r="A1251" s="152">
        <v>681886</v>
      </c>
      <c r="B1251" s="152">
        <v>155078</v>
      </c>
      <c r="C1251" s="152">
        <v>132223</v>
      </c>
      <c r="D1251" s="152">
        <v>177032</v>
      </c>
      <c r="E1251" s="153" t="s">
        <v>21305</v>
      </c>
      <c r="F1251" s="153" t="s">
        <v>21304</v>
      </c>
      <c r="G1251" s="152">
        <v>3</v>
      </c>
      <c r="H1251" s="153" t="s">
        <v>18687</v>
      </c>
      <c r="I1251" s="153" t="s">
        <v>18695</v>
      </c>
      <c r="J1251" s="153" t="s">
        <v>21307</v>
      </c>
      <c r="K1251" s="152">
        <v>1</v>
      </c>
      <c r="L1251" s="153" t="s">
        <v>21306</v>
      </c>
      <c r="M1251" s="153" t="s">
        <v>18699</v>
      </c>
      <c r="N1251" s="153" t="s">
        <v>18698</v>
      </c>
      <c r="O1251" s="152">
        <v>1.5E-3</v>
      </c>
      <c r="P1251" s="153" t="s">
        <v>18713</v>
      </c>
      <c r="Q1251" s="153" t="s">
        <v>18712</v>
      </c>
      <c r="R1251" s="153" t="s">
        <v>18673</v>
      </c>
      <c r="S1251" s="152">
        <v>6.4669999999999996</v>
      </c>
      <c r="T1251" s="153" t="s">
        <v>18681</v>
      </c>
      <c r="U1251" s="153" t="s">
        <v>18680</v>
      </c>
      <c r="V1251" s="152">
        <v>2013</v>
      </c>
      <c r="W1251" s="153" t="s">
        <v>18679</v>
      </c>
      <c r="AA1251" s="153" t="s">
        <v>21301</v>
      </c>
      <c r="AB1251" s="153" t="s">
        <v>21300</v>
      </c>
      <c r="AC1251" s="153" t="s">
        <v>18676</v>
      </c>
      <c r="AD1251" s="153" t="s">
        <v>18675</v>
      </c>
      <c r="AE1251" s="153" t="s">
        <v>18674</v>
      </c>
      <c r="AF1251" s="153" t="s">
        <v>18673</v>
      </c>
      <c r="AG1251" s="152">
        <v>2E-3</v>
      </c>
      <c r="AH1251" s="153" t="s">
        <v>12212</v>
      </c>
      <c r="AI1251" s="152">
        <v>2013</v>
      </c>
      <c r="AJ1251" s="151">
        <v>35065</v>
      </c>
      <c r="AK1251" s="147"/>
      <c r="AL1251" s="148">
        <f t="shared" si="19"/>
        <v>22.17808219178082</v>
      </c>
    </row>
    <row r="1252" spans="1:38" x14ac:dyDescent="0.25">
      <c r="A1252" s="152">
        <v>681891</v>
      </c>
      <c r="B1252" s="152">
        <v>155077</v>
      </c>
      <c r="C1252" s="152">
        <v>132222</v>
      </c>
      <c r="D1252" s="152">
        <v>177032</v>
      </c>
      <c r="E1252" s="153" t="s">
        <v>21305</v>
      </c>
      <c r="F1252" s="153" t="s">
        <v>21304</v>
      </c>
      <c r="G1252" s="152">
        <v>2</v>
      </c>
      <c r="H1252" s="153" t="s">
        <v>18687</v>
      </c>
      <c r="I1252" s="153" t="s">
        <v>18695</v>
      </c>
      <c r="J1252" s="153" t="s">
        <v>21303</v>
      </c>
      <c r="K1252" s="152">
        <v>1</v>
      </c>
      <c r="L1252" s="153" t="s">
        <v>21302</v>
      </c>
      <c r="M1252" s="153" t="s">
        <v>18699</v>
      </c>
      <c r="N1252" s="153" t="s">
        <v>18698</v>
      </c>
      <c r="O1252" s="152">
        <v>1.5E-3</v>
      </c>
      <c r="P1252" s="153" t="s">
        <v>18713</v>
      </c>
      <c r="Q1252" s="153" t="s">
        <v>18712</v>
      </c>
      <c r="R1252" s="153" t="s">
        <v>18673</v>
      </c>
      <c r="S1252" s="152">
        <v>9.8199999999999996E-2</v>
      </c>
      <c r="T1252" s="153" t="s">
        <v>18681</v>
      </c>
      <c r="U1252" s="153" t="s">
        <v>18680</v>
      </c>
      <c r="V1252" s="152">
        <v>2013</v>
      </c>
      <c r="W1252" s="153" t="s">
        <v>18679</v>
      </c>
      <c r="AA1252" s="153" t="s">
        <v>21301</v>
      </c>
      <c r="AB1252" s="153" t="s">
        <v>21300</v>
      </c>
      <c r="AC1252" s="153" t="s">
        <v>18676</v>
      </c>
      <c r="AD1252" s="153" t="s">
        <v>18675</v>
      </c>
      <c r="AE1252" s="153" t="s">
        <v>18674</v>
      </c>
      <c r="AF1252" s="153" t="s">
        <v>18673</v>
      </c>
      <c r="AG1252" s="152">
        <v>0</v>
      </c>
      <c r="AH1252" s="153" t="s">
        <v>12212</v>
      </c>
      <c r="AI1252" s="152">
        <v>2013</v>
      </c>
      <c r="AJ1252" s="151">
        <v>35431</v>
      </c>
      <c r="AK1252" s="147"/>
      <c r="AL1252" s="148">
        <f t="shared" si="19"/>
        <v>21.175342465753424</v>
      </c>
    </row>
    <row r="1253" spans="1:38" x14ac:dyDescent="0.25">
      <c r="A1253" s="152">
        <v>687515</v>
      </c>
      <c r="B1253" s="152">
        <v>155587</v>
      </c>
      <c r="C1253" s="152">
        <v>130457</v>
      </c>
      <c r="D1253" s="152">
        <v>52608</v>
      </c>
      <c r="E1253" s="153" t="s">
        <v>20304</v>
      </c>
      <c r="F1253" s="153" t="s">
        <v>20303</v>
      </c>
      <c r="G1253" s="152">
        <v>2</v>
      </c>
      <c r="H1253" s="153" t="s">
        <v>18687</v>
      </c>
      <c r="I1253" s="154" t="s">
        <v>18695</v>
      </c>
      <c r="J1253" s="153" t="s">
        <v>20302</v>
      </c>
      <c r="K1253" s="152">
        <v>1</v>
      </c>
      <c r="L1253" s="153" t="s">
        <v>18694</v>
      </c>
      <c r="M1253" s="153" t="s">
        <v>509</v>
      </c>
      <c r="N1253" s="153" t="s">
        <v>509</v>
      </c>
      <c r="O1253" s="152">
        <v>1.5E-3</v>
      </c>
      <c r="P1253" s="153" t="s">
        <v>18693</v>
      </c>
      <c r="Q1253" s="153" t="s">
        <v>18692</v>
      </c>
      <c r="R1253" s="153" t="s">
        <v>18673</v>
      </c>
      <c r="S1253" s="152">
        <v>0.12</v>
      </c>
      <c r="T1253" s="153" t="s">
        <v>18681</v>
      </c>
      <c r="U1253" s="153" t="s">
        <v>18680</v>
      </c>
      <c r="V1253" s="152">
        <v>2013</v>
      </c>
      <c r="W1253" s="153" t="s">
        <v>18679</v>
      </c>
      <c r="AA1253" s="153" t="s">
        <v>20301</v>
      </c>
      <c r="AB1253" s="153" t="s">
        <v>20300</v>
      </c>
      <c r="AC1253" s="153" t="s">
        <v>18676</v>
      </c>
      <c r="AD1253" s="153" t="s">
        <v>18675</v>
      </c>
      <c r="AE1253" s="153" t="s">
        <v>18674</v>
      </c>
      <c r="AF1253" s="153" t="s">
        <v>18673</v>
      </c>
      <c r="AG1253" s="152">
        <v>2.5999999999999999E-3</v>
      </c>
      <c r="AH1253" s="153" t="s">
        <v>12212</v>
      </c>
      <c r="AI1253" s="152">
        <v>2013</v>
      </c>
      <c r="AJ1253" s="151">
        <v>35947</v>
      </c>
      <c r="AK1253" s="147"/>
      <c r="AL1253" s="148">
        <f t="shared" si="19"/>
        <v>19.761643835616439</v>
      </c>
    </row>
    <row r="1254" spans="1:38" x14ac:dyDescent="0.25">
      <c r="A1254" s="152">
        <v>733469</v>
      </c>
      <c r="B1254" s="152">
        <v>183065</v>
      </c>
      <c r="C1254" s="152">
        <v>151119</v>
      </c>
      <c r="D1254" s="152">
        <v>51582</v>
      </c>
      <c r="E1254" s="153" t="s">
        <v>21014</v>
      </c>
      <c r="F1254" s="153" t="s">
        <v>21013</v>
      </c>
      <c r="G1254" s="152">
        <v>12</v>
      </c>
      <c r="H1254" s="153" t="s">
        <v>18687</v>
      </c>
      <c r="I1254" s="154" t="s">
        <v>18695</v>
      </c>
      <c r="J1254" s="153" t="s">
        <v>21136</v>
      </c>
      <c r="K1254" s="152">
        <v>1</v>
      </c>
      <c r="L1254" s="153" t="s">
        <v>509</v>
      </c>
      <c r="M1254" s="153" t="s">
        <v>509</v>
      </c>
      <c r="N1254" s="153" t="s">
        <v>509</v>
      </c>
      <c r="O1254" s="152">
        <v>1.5E-3</v>
      </c>
      <c r="P1254" s="153" t="s">
        <v>18693</v>
      </c>
      <c r="Q1254" s="153" t="s">
        <v>18692</v>
      </c>
      <c r="R1254" s="153" t="s">
        <v>18673</v>
      </c>
      <c r="S1254" s="152">
        <v>0.62</v>
      </c>
      <c r="T1254" s="153" t="s">
        <v>18681</v>
      </c>
      <c r="U1254" s="153" t="s">
        <v>18680</v>
      </c>
      <c r="V1254" s="152">
        <v>2015</v>
      </c>
      <c r="W1254" s="153" t="s">
        <v>18679</v>
      </c>
      <c r="AA1254" s="153" t="s">
        <v>18848</v>
      </c>
      <c r="AB1254" s="153" t="s">
        <v>18847</v>
      </c>
      <c r="AC1254" s="153" t="s">
        <v>18676</v>
      </c>
      <c r="AD1254" s="153" t="s">
        <v>18675</v>
      </c>
      <c r="AE1254" s="153" t="s">
        <v>18674</v>
      </c>
      <c r="AF1254" s="153" t="s">
        <v>18673</v>
      </c>
      <c r="AG1254" s="152">
        <v>1.2999999999999999E-2</v>
      </c>
      <c r="AH1254" s="153" t="s">
        <v>12212</v>
      </c>
      <c r="AI1254" s="152">
        <v>2015</v>
      </c>
      <c r="AJ1254" s="151">
        <v>38801</v>
      </c>
      <c r="AK1254" s="147"/>
      <c r="AL1254" s="148">
        <f t="shared" si="19"/>
        <v>11.942465753424658</v>
      </c>
    </row>
    <row r="1255" spans="1:38" x14ac:dyDescent="0.25">
      <c r="A1255" s="152">
        <v>733472</v>
      </c>
      <c r="B1255" s="152">
        <v>179218</v>
      </c>
      <c r="C1255" s="152">
        <v>148075</v>
      </c>
      <c r="D1255" s="152">
        <v>51582</v>
      </c>
      <c r="E1255" s="153" t="s">
        <v>21014</v>
      </c>
      <c r="F1255" s="153" t="s">
        <v>21013</v>
      </c>
      <c r="G1255" s="152">
        <v>11</v>
      </c>
      <c r="H1255" s="153" t="s">
        <v>18687</v>
      </c>
      <c r="I1255" s="154" t="s">
        <v>18695</v>
      </c>
      <c r="J1255" s="153" t="s">
        <v>21012</v>
      </c>
      <c r="K1255" s="152">
        <v>1</v>
      </c>
      <c r="L1255" s="153" t="s">
        <v>509</v>
      </c>
      <c r="M1255" s="153" t="s">
        <v>509</v>
      </c>
      <c r="N1255" s="153" t="s">
        <v>509</v>
      </c>
      <c r="O1255" s="152">
        <v>1.5E-3</v>
      </c>
      <c r="P1255" s="153" t="s">
        <v>18693</v>
      </c>
      <c r="Q1255" s="153" t="s">
        <v>18692</v>
      </c>
      <c r="R1255" s="153" t="s">
        <v>18673</v>
      </c>
      <c r="S1255" s="152">
        <v>0.47099999999999997</v>
      </c>
      <c r="T1255" s="153" t="s">
        <v>18681</v>
      </c>
      <c r="U1255" s="153" t="s">
        <v>18680</v>
      </c>
      <c r="V1255" s="152">
        <v>2015</v>
      </c>
      <c r="W1255" s="153" t="s">
        <v>18679</v>
      </c>
      <c r="AA1255" s="153" t="s">
        <v>18848</v>
      </c>
      <c r="AB1255" s="153" t="s">
        <v>18847</v>
      </c>
      <c r="AC1255" s="153" t="s">
        <v>18676</v>
      </c>
      <c r="AD1255" s="153" t="s">
        <v>18675</v>
      </c>
      <c r="AE1255" s="153" t="s">
        <v>18674</v>
      </c>
      <c r="AF1255" s="153" t="s">
        <v>18673</v>
      </c>
      <c r="AG1255" s="152">
        <v>0.01</v>
      </c>
      <c r="AH1255" s="153" t="s">
        <v>12212</v>
      </c>
      <c r="AI1255" s="152">
        <v>2015</v>
      </c>
      <c r="AJ1255" s="151">
        <v>38443</v>
      </c>
      <c r="AK1255" s="147"/>
      <c r="AL1255" s="148">
        <f t="shared" si="19"/>
        <v>12.923287671232877</v>
      </c>
    </row>
    <row r="1256" spans="1:38" x14ac:dyDescent="0.25">
      <c r="A1256" s="152">
        <v>743753</v>
      </c>
      <c r="B1256" s="152">
        <v>186165</v>
      </c>
      <c r="C1256" s="152">
        <v>153446</v>
      </c>
      <c r="D1256" s="152">
        <v>54229</v>
      </c>
      <c r="E1256" s="153" t="s">
        <v>18861</v>
      </c>
      <c r="F1256" s="153" t="s">
        <v>18860</v>
      </c>
      <c r="G1256" s="152">
        <v>21</v>
      </c>
      <c r="H1256" s="153" t="s">
        <v>18687</v>
      </c>
      <c r="I1256" s="154" t="s">
        <v>18695</v>
      </c>
      <c r="J1256" s="153" t="s">
        <v>21625</v>
      </c>
      <c r="K1256" s="152">
        <v>1</v>
      </c>
      <c r="L1256" s="153" t="s">
        <v>18859</v>
      </c>
      <c r="M1256" s="153" t="s">
        <v>509</v>
      </c>
      <c r="N1256" s="153" t="s">
        <v>509</v>
      </c>
      <c r="O1256" s="152">
        <v>1.5E-3</v>
      </c>
      <c r="P1256" s="153" t="s">
        <v>18745</v>
      </c>
      <c r="Q1256" s="153" t="s">
        <v>18744</v>
      </c>
      <c r="R1256" s="153" t="s">
        <v>18673</v>
      </c>
      <c r="S1256" s="152">
        <v>6.806</v>
      </c>
      <c r="T1256" s="153" t="s">
        <v>18681</v>
      </c>
      <c r="U1256" s="153" t="s">
        <v>18680</v>
      </c>
      <c r="V1256" s="152">
        <v>2015</v>
      </c>
      <c r="W1256" s="153" t="s">
        <v>18679</v>
      </c>
      <c r="AA1256" s="153" t="s">
        <v>18705</v>
      </c>
      <c r="AB1256" s="153" t="s">
        <v>18704</v>
      </c>
      <c r="AC1256" s="153" t="s">
        <v>18676</v>
      </c>
      <c r="AD1256" s="153" t="s">
        <v>18675</v>
      </c>
      <c r="AE1256" s="153" t="s">
        <v>18674</v>
      </c>
      <c r="AF1256" s="153" t="s">
        <v>18673</v>
      </c>
      <c r="AG1256" s="152">
        <v>0.14460000000000001</v>
      </c>
      <c r="AH1256" s="153" t="s">
        <v>12212</v>
      </c>
      <c r="AI1256" s="152">
        <v>2015</v>
      </c>
      <c r="AJ1256" s="151">
        <v>39508</v>
      </c>
      <c r="AK1256" s="147"/>
      <c r="AL1256" s="148">
        <f t="shared" si="19"/>
        <v>10.005479452054795</v>
      </c>
    </row>
    <row r="1257" spans="1:38" x14ac:dyDescent="0.25">
      <c r="A1257" s="152">
        <v>743761</v>
      </c>
      <c r="B1257" s="152">
        <v>164597</v>
      </c>
      <c r="C1257" s="152">
        <v>138667</v>
      </c>
      <c r="D1257" s="152">
        <v>54229</v>
      </c>
      <c r="E1257" s="153" t="s">
        <v>18861</v>
      </c>
      <c r="F1257" s="153" t="s">
        <v>18860</v>
      </c>
      <c r="G1257" s="152">
        <v>2</v>
      </c>
      <c r="H1257" s="153" t="s">
        <v>18687</v>
      </c>
      <c r="I1257" s="154" t="s">
        <v>18695</v>
      </c>
      <c r="J1257" s="153" t="s">
        <v>21598</v>
      </c>
      <c r="K1257" s="152">
        <v>1</v>
      </c>
      <c r="L1257" s="153" t="s">
        <v>18859</v>
      </c>
      <c r="M1257" s="153" t="s">
        <v>509</v>
      </c>
      <c r="N1257" s="153" t="s">
        <v>509</v>
      </c>
      <c r="O1257" s="152">
        <v>1.5E-3</v>
      </c>
      <c r="P1257" s="153" t="s">
        <v>18722</v>
      </c>
      <c r="Q1257" s="153" t="s">
        <v>18721</v>
      </c>
      <c r="R1257" s="153" t="s">
        <v>18673</v>
      </c>
      <c r="S1257" s="152">
        <v>25.431000000000001</v>
      </c>
      <c r="T1257" s="153" t="s">
        <v>18681</v>
      </c>
      <c r="U1257" s="153" t="s">
        <v>18680</v>
      </c>
      <c r="V1257" s="152">
        <v>2015</v>
      </c>
      <c r="W1257" s="153" t="s">
        <v>18679</v>
      </c>
      <c r="AA1257" s="153" t="s">
        <v>18705</v>
      </c>
      <c r="AB1257" s="153" t="s">
        <v>18704</v>
      </c>
      <c r="AC1257" s="153" t="s">
        <v>18676</v>
      </c>
      <c r="AD1257" s="153" t="s">
        <v>18675</v>
      </c>
      <c r="AE1257" s="153" t="s">
        <v>18674</v>
      </c>
      <c r="AF1257" s="153" t="s">
        <v>18673</v>
      </c>
      <c r="AG1257" s="152">
        <v>8.2699999999999996E-2</v>
      </c>
      <c r="AH1257" s="153" t="s">
        <v>12212</v>
      </c>
      <c r="AI1257" s="152">
        <v>2015</v>
      </c>
      <c r="AJ1257" s="151">
        <v>31959</v>
      </c>
      <c r="AK1257" s="147"/>
      <c r="AL1257" s="148">
        <f t="shared" si="19"/>
        <v>30.687671232876713</v>
      </c>
    </row>
    <row r="1258" spans="1:38" x14ac:dyDescent="0.25">
      <c r="A1258" s="152">
        <v>743770</v>
      </c>
      <c r="B1258" s="152">
        <v>164596</v>
      </c>
      <c r="C1258" s="152">
        <v>138666</v>
      </c>
      <c r="D1258" s="152">
        <v>54229</v>
      </c>
      <c r="E1258" s="153" t="s">
        <v>18861</v>
      </c>
      <c r="F1258" s="153" t="s">
        <v>18860</v>
      </c>
      <c r="G1258" s="152">
        <v>1</v>
      </c>
      <c r="H1258" s="153" t="s">
        <v>18687</v>
      </c>
      <c r="I1258" s="154" t="s">
        <v>18695</v>
      </c>
      <c r="J1258" s="153" t="s">
        <v>21597</v>
      </c>
      <c r="K1258" s="152">
        <v>1</v>
      </c>
      <c r="L1258" s="153" t="s">
        <v>21596</v>
      </c>
      <c r="M1258" s="153" t="s">
        <v>509</v>
      </c>
      <c r="N1258" s="153" t="s">
        <v>509</v>
      </c>
      <c r="O1258" s="152">
        <v>1.5E-3</v>
      </c>
      <c r="P1258" s="153" t="s">
        <v>18722</v>
      </c>
      <c r="Q1258" s="153" t="s">
        <v>18721</v>
      </c>
      <c r="R1258" s="153" t="s">
        <v>18673</v>
      </c>
      <c r="S1258" s="152">
        <v>23.968</v>
      </c>
      <c r="T1258" s="153" t="s">
        <v>18681</v>
      </c>
      <c r="U1258" s="153" t="s">
        <v>18680</v>
      </c>
      <c r="V1258" s="152">
        <v>2015</v>
      </c>
      <c r="W1258" s="153" t="s">
        <v>18679</v>
      </c>
      <c r="AA1258" s="153" t="s">
        <v>18705</v>
      </c>
      <c r="AB1258" s="153" t="s">
        <v>18704</v>
      </c>
      <c r="AC1258" s="153" t="s">
        <v>18676</v>
      </c>
      <c r="AD1258" s="153" t="s">
        <v>18675</v>
      </c>
      <c r="AE1258" s="153" t="s">
        <v>18674</v>
      </c>
      <c r="AF1258" s="153" t="s">
        <v>18673</v>
      </c>
      <c r="AG1258" s="152">
        <v>7.7899999999999997E-2</v>
      </c>
      <c r="AH1258" s="153" t="s">
        <v>12212</v>
      </c>
      <c r="AI1258" s="152">
        <v>2015</v>
      </c>
      <c r="AJ1258" s="151">
        <v>31929</v>
      </c>
      <c r="AK1258" s="147"/>
      <c r="AL1258" s="148">
        <f t="shared" si="19"/>
        <v>30.769863013698629</v>
      </c>
    </row>
    <row r="1259" spans="1:38" x14ac:dyDescent="0.25">
      <c r="A1259" s="152">
        <v>743733</v>
      </c>
      <c r="B1259" s="152">
        <v>164600</v>
      </c>
      <c r="C1259" s="152">
        <v>138670</v>
      </c>
      <c r="D1259" s="152">
        <v>54229</v>
      </c>
      <c r="E1259" s="153" t="s">
        <v>18861</v>
      </c>
      <c r="F1259" s="153" t="s">
        <v>18860</v>
      </c>
      <c r="G1259" s="152">
        <v>5</v>
      </c>
      <c r="H1259" s="153" t="s">
        <v>18687</v>
      </c>
      <c r="I1259" s="154" t="s">
        <v>18695</v>
      </c>
      <c r="J1259" s="153" t="s">
        <v>21592</v>
      </c>
      <c r="K1259" s="152">
        <v>1</v>
      </c>
      <c r="L1259" s="153" t="s">
        <v>21591</v>
      </c>
      <c r="M1259" s="153" t="s">
        <v>509</v>
      </c>
      <c r="N1259" s="153" t="s">
        <v>509</v>
      </c>
      <c r="O1259" s="152">
        <v>1.5E-3</v>
      </c>
      <c r="P1259" s="153" t="s">
        <v>18722</v>
      </c>
      <c r="Q1259" s="153" t="s">
        <v>18721</v>
      </c>
      <c r="R1259" s="153" t="s">
        <v>18673</v>
      </c>
      <c r="S1259" s="152">
        <v>22.33</v>
      </c>
      <c r="T1259" s="153" t="s">
        <v>18681</v>
      </c>
      <c r="U1259" s="153" t="s">
        <v>18680</v>
      </c>
      <c r="V1259" s="152">
        <v>2015</v>
      </c>
      <c r="W1259" s="153" t="s">
        <v>18679</v>
      </c>
      <c r="AA1259" s="153" t="s">
        <v>18705</v>
      </c>
      <c r="AB1259" s="153" t="s">
        <v>18704</v>
      </c>
      <c r="AC1259" s="153" t="s">
        <v>18676</v>
      </c>
      <c r="AD1259" s="153" t="s">
        <v>18675</v>
      </c>
      <c r="AE1259" s="153" t="s">
        <v>18674</v>
      </c>
      <c r="AF1259" s="153" t="s">
        <v>18673</v>
      </c>
      <c r="AG1259" s="152">
        <v>7.2599999999999998E-2</v>
      </c>
      <c r="AH1259" s="153" t="s">
        <v>12212</v>
      </c>
      <c r="AI1259" s="152">
        <v>2015</v>
      </c>
      <c r="AJ1259" s="151">
        <v>33248</v>
      </c>
      <c r="AK1259" s="147"/>
      <c r="AL1259" s="148">
        <f t="shared" si="19"/>
        <v>27.156164383561645</v>
      </c>
    </row>
    <row r="1260" spans="1:38" x14ac:dyDescent="0.25">
      <c r="A1260" s="152">
        <v>743741</v>
      </c>
      <c r="B1260" s="152">
        <v>164598</v>
      </c>
      <c r="C1260" s="152">
        <v>138668</v>
      </c>
      <c r="D1260" s="152">
        <v>54229</v>
      </c>
      <c r="E1260" s="153" t="s">
        <v>18861</v>
      </c>
      <c r="F1260" s="153" t="s">
        <v>18860</v>
      </c>
      <c r="G1260" s="152">
        <v>3</v>
      </c>
      <c r="H1260" s="153" t="s">
        <v>18687</v>
      </c>
      <c r="I1260" s="154" t="s">
        <v>18695</v>
      </c>
      <c r="J1260" s="153" t="s">
        <v>21590</v>
      </c>
      <c r="K1260" s="152">
        <v>1</v>
      </c>
      <c r="L1260" s="153" t="s">
        <v>18859</v>
      </c>
      <c r="M1260" s="153" t="s">
        <v>509</v>
      </c>
      <c r="N1260" s="153" t="s">
        <v>509</v>
      </c>
      <c r="O1260" s="152">
        <v>1.5E-3</v>
      </c>
      <c r="P1260" s="153" t="s">
        <v>18722</v>
      </c>
      <c r="Q1260" s="153" t="s">
        <v>18721</v>
      </c>
      <c r="R1260" s="153" t="s">
        <v>18673</v>
      </c>
      <c r="S1260" s="152">
        <v>22.186</v>
      </c>
      <c r="T1260" s="153" t="s">
        <v>18681</v>
      </c>
      <c r="U1260" s="153" t="s">
        <v>18680</v>
      </c>
      <c r="V1260" s="152">
        <v>2015</v>
      </c>
      <c r="W1260" s="153" t="s">
        <v>18679</v>
      </c>
      <c r="AA1260" s="153" t="s">
        <v>18705</v>
      </c>
      <c r="AB1260" s="153" t="s">
        <v>18704</v>
      </c>
      <c r="AC1260" s="153" t="s">
        <v>18676</v>
      </c>
      <c r="AD1260" s="153" t="s">
        <v>18675</v>
      </c>
      <c r="AE1260" s="153" t="s">
        <v>18674</v>
      </c>
      <c r="AF1260" s="153" t="s">
        <v>18673</v>
      </c>
      <c r="AG1260" s="152">
        <v>7.2099999999999997E-2</v>
      </c>
      <c r="AH1260" s="153" t="s">
        <v>12212</v>
      </c>
      <c r="AI1260" s="152">
        <v>2015</v>
      </c>
      <c r="AJ1260" s="151">
        <v>32099</v>
      </c>
      <c r="AK1260" s="147"/>
      <c r="AL1260" s="148">
        <f t="shared" si="19"/>
        <v>30.304109589041097</v>
      </c>
    </row>
    <row r="1261" spans="1:38" x14ac:dyDescent="0.25">
      <c r="A1261" s="152">
        <v>743737</v>
      </c>
      <c r="B1261" s="152">
        <v>164599</v>
      </c>
      <c r="C1261" s="152">
        <v>138669</v>
      </c>
      <c r="D1261" s="152">
        <v>54229</v>
      </c>
      <c r="E1261" s="153" t="s">
        <v>18861</v>
      </c>
      <c r="F1261" s="153" t="s">
        <v>18860</v>
      </c>
      <c r="G1261" s="152">
        <v>4</v>
      </c>
      <c r="H1261" s="153" t="s">
        <v>18687</v>
      </c>
      <c r="I1261" s="154" t="s">
        <v>18695</v>
      </c>
      <c r="J1261" s="153" t="s">
        <v>21559</v>
      </c>
      <c r="K1261" s="152">
        <v>1</v>
      </c>
      <c r="L1261" s="153" t="s">
        <v>21558</v>
      </c>
      <c r="M1261" s="153" t="s">
        <v>509</v>
      </c>
      <c r="N1261" s="153" t="s">
        <v>509</v>
      </c>
      <c r="O1261" s="152">
        <v>1.5E-3</v>
      </c>
      <c r="P1261" s="153" t="s">
        <v>18722</v>
      </c>
      <c r="Q1261" s="153" t="s">
        <v>18721</v>
      </c>
      <c r="R1261" s="153" t="s">
        <v>18673</v>
      </c>
      <c r="S1261" s="152">
        <v>16.428999999999998</v>
      </c>
      <c r="T1261" s="153" t="s">
        <v>18681</v>
      </c>
      <c r="U1261" s="153" t="s">
        <v>18680</v>
      </c>
      <c r="V1261" s="152">
        <v>2015</v>
      </c>
      <c r="W1261" s="153" t="s">
        <v>18679</v>
      </c>
      <c r="AA1261" s="153" t="s">
        <v>18705</v>
      </c>
      <c r="AB1261" s="153" t="s">
        <v>18704</v>
      </c>
      <c r="AC1261" s="153" t="s">
        <v>18676</v>
      </c>
      <c r="AD1261" s="153" t="s">
        <v>18675</v>
      </c>
      <c r="AE1261" s="153" t="s">
        <v>18674</v>
      </c>
      <c r="AF1261" s="153" t="s">
        <v>18673</v>
      </c>
      <c r="AG1261" s="152">
        <v>5.3400000000000003E-2</v>
      </c>
      <c r="AH1261" s="153" t="s">
        <v>12212</v>
      </c>
      <c r="AI1261" s="152">
        <v>2015</v>
      </c>
      <c r="AJ1261" s="151">
        <v>32964</v>
      </c>
      <c r="AK1261" s="147"/>
      <c r="AL1261" s="148">
        <f t="shared" si="19"/>
        <v>27.934246575342467</v>
      </c>
    </row>
    <row r="1262" spans="1:38" x14ac:dyDescent="0.25">
      <c r="A1262" s="152">
        <v>743765</v>
      </c>
      <c r="B1262" s="152">
        <v>164605</v>
      </c>
      <c r="C1262" s="152">
        <v>138675</v>
      </c>
      <c r="D1262" s="152">
        <v>54229</v>
      </c>
      <c r="E1262" s="153" t="s">
        <v>18861</v>
      </c>
      <c r="F1262" s="153" t="s">
        <v>18860</v>
      </c>
      <c r="G1262" s="152">
        <v>10</v>
      </c>
      <c r="H1262" s="153" t="s">
        <v>18687</v>
      </c>
      <c r="I1262" s="154" t="s">
        <v>18695</v>
      </c>
      <c r="J1262" s="153" t="s">
        <v>21509</v>
      </c>
      <c r="K1262" s="152">
        <v>1</v>
      </c>
      <c r="L1262" s="153" t="s">
        <v>18859</v>
      </c>
      <c r="M1262" s="153" t="s">
        <v>509</v>
      </c>
      <c r="N1262" s="153" t="s">
        <v>509</v>
      </c>
      <c r="O1262" s="152">
        <v>1.5E-3</v>
      </c>
      <c r="P1262" s="153" t="s">
        <v>18745</v>
      </c>
      <c r="Q1262" s="153" t="s">
        <v>18744</v>
      </c>
      <c r="R1262" s="153" t="s">
        <v>18673</v>
      </c>
      <c r="S1262" s="152">
        <v>1.6970000000000001</v>
      </c>
      <c r="T1262" s="153" t="s">
        <v>18681</v>
      </c>
      <c r="U1262" s="153" t="s">
        <v>18680</v>
      </c>
      <c r="V1262" s="152">
        <v>2015</v>
      </c>
      <c r="W1262" s="153" t="s">
        <v>18679</v>
      </c>
      <c r="AA1262" s="153" t="s">
        <v>18705</v>
      </c>
      <c r="AB1262" s="153" t="s">
        <v>18704</v>
      </c>
      <c r="AC1262" s="153" t="s">
        <v>18676</v>
      </c>
      <c r="AD1262" s="153" t="s">
        <v>18675</v>
      </c>
      <c r="AE1262" s="153" t="s">
        <v>18674</v>
      </c>
      <c r="AF1262" s="153" t="s">
        <v>18673</v>
      </c>
      <c r="AG1262" s="152">
        <v>3.61E-2</v>
      </c>
      <c r="AH1262" s="153" t="s">
        <v>12212</v>
      </c>
      <c r="AI1262" s="152">
        <v>2015</v>
      </c>
      <c r="AJ1262" s="151">
        <v>28976</v>
      </c>
      <c r="AK1262" s="147"/>
      <c r="AL1262" s="148">
        <f t="shared" si="19"/>
        <v>38.860273972602741</v>
      </c>
    </row>
    <row r="1263" spans="1:38" x14ac:dyDescent="0.25">
      <c r="A1263" s="152">
        <v>744280</v>
      </c>
      <c r="B1263" s="152">
        <v>183528</v>
      </c>
      <c r="C1263" s="152">
        <v>151407</v>
      </c>
      <c r="D1263" s="152">
        <v>51770</v>
      </c>
      <c r="E1263" s="153" t="s">
        <v>19207</v>
      </c>
      <c r="F1263" s="153" t="s">
        <v>19206</v>
      </c>
      <c r="G1263" s="152">
        <v>33</v>
      </c>
      <c r="H1263" s="153" t="s">
        <v>18687</v>
      </c>
      <c r="I1263" s="154" t="s">
        <v>18695</v>
      </c>
      <c r="J1263" s="153" t="s">
        <v>19205</v>
      </c>
      <c r="K1263" s="152">
        <v>1</v>
      </c>
      <c r="L1263" s="153" t="s">
        <v>509</v>
      </c>
      <c r="M1263" s="153" t="s">
        <v>509</v>
      </c>
      <c r="N1263" s="153" t="s">
        <v>509</v>
      </c>
      <c r="O1263" s="152">
        <v>1.5E-3</v>
      </c>
      <c r="P1263" s="153" t="s">
        <v>18707</v>
      </c>
      <c r="Q1263" s="153" t="s">
        <v>18706</v>
      </c>
      <c r="R1263" s="153" t="s">
        <v>18673</v>
      </c>
      <c r="S1263" s="152">
        <v>0.05</v>
      </c>
      <c r="T1263" s="153" t="s">
        <v>18681</v>
      </c>
      <c r="U1263" s="153" t="s">
        <v>18680</v>
      </c>
      <c r="V1263" s="152">
        <v>2015</v>
      </c>
      <c r="W1263" s="153" t="s">
        <v>18679</v>
      </c>
      <c r="AA1263" s="153" t="s">
        <v>18705</v>
      </c>
      <c r="AB1263" s="153" t="s">
        <v>18704</v>
      </c>
      <c r="AC1263" s="153" t="s">
        <v>18676</v>
      </c>
      <c r="AD1263" s="153" t="s">
        <v>18675</v>
      </c>
      <c r="AE1263" s="153" t="s">
        <v>18674</v>
      </c>
      <c r="AF1263" s="153" t="s">
        <v>18673</v>
      </c>
      <c r="AG1263" s="152">
        <v>4.0000000000000002E-4</v>
      </c>
      <c r="AH1263" s="153" t="s">
        <v>12212</v>
      </c>
      <c r="AI1263" s="152">
        <v>2015</v>
      </c>
      <c r="AJ1263" s="151">
        <v>35065</v>
      </c>
      <c r="AK1263" s="147"/>
      <c r="AL1263" s="148">
        <f t="shared" si="19"/>
        <v>22.17808219178082</v>
      </c>
    </row>
    <row r="1264" spans="1:38" x14ac:dyDescent="0.25">
      <c r="A1264" s="152">
        <v>678808</v>
      </c>
      <c r="B1264" s="152">
        <v>186575</v>
      </c>
      <c r="C1264" s="152">
        <v>153787</v>
      </c>
      <c r="D1264" s="152">
        <v>54695</v>
      </c>
      <c r="E1264" s="153" t="s">
        <v>18896</v>
      </c>
      <c r="F1264" s="153" t="s">
        <v>18895</v>
      </c>
      <c r="G1264" s="152">
        <v>91</v>
      </c>
      <c r="H1264" s="153" t="s">
        <v>18687</v>
      </c>
      <c r="I1264" s="154" t="s">
        <v>18695</v>
      </c>
      <c r="J1264" s="153" t="s">
        <v>21223</v>
      </c>
      <c r="K1264" s="152">
        <v>1</v>
      </c>
      <c r="L1264" s="153" t="s">
        <v>509</v>
      </c>
      <c r="M1264" s="153" t="s">
        <v>509</v>
      </c>
      <c r="N1264" s="153" t="s">
        <v>509</v>
      </c>
      <c r="O1264" s="152">
        <v>1.5E-3</v>
      </c>
      <c r="P1264" s="153" t="s">
        <v>18707</v>
      </c>
      <c r="Q1264" s="153" t="s">
        <v>18706</v>
      </c>
      <c r="R1264" s="153" t="s">
        <v>18673</v>
      </c>
      <c r="S1264" s="152">
        <v>2.1945000000000001</v>
      </c>
      <c r="T1264" s="153" t="s">
        <v>18681</v>
      </c>
      <c r="U1264" s="153" t="s">
        <v>18680</v>
      </c>
      <c r="V1264" s="152">
        <v>2013</v>
      </c>
      <c r="W1264" s="153" t="s">
        <v>18679</v>
      </c>
      <c r="AA1264" s="153" t="s">
        <v>18893</v>
      </c>
      <c r="AB1264" s="153" t="s">
        <v>18892</v>
      </c>
      <c r="AC1264" s="153" t="s">
        <v>18676</v>
      </c>
      <c r="AD1264" s="153" t="s">
        <v>18675</v>
      </c>
      <c r="AE1264" s="153" t="s">
        <v>18674</v>
      </c>
      <c r="AF1264" s="153" t="s">
        <v>18673</v>
      </c>
      <c r="AG1264" s="152">
        <v>1.4999999999999999E-2</v>
      </c>
      <c r="AH1264" s="153" t="s">
        <v>12212</v>
      </c>
      <c r="AI1264" s="152">
        <v>2013</v>
      </c>
      <c r="AJ1264" s="151">
        <v>39448</v>
      </c>
      <c r="AK1264" s="147"/>
      <c r="AL1264" s="148">
        <f t="shared" si="19"/>
        <v>10.169863013698631</v>
      </c>
    </row>
    <row r="1265" spans="1:38" x14ac:dyDescent="0.25">
      <c r="A1265" s="152">
        <v>678920</v>
      </c>
      <c r="B1265" s="152">
        <v>169020</v>
      </c>
      <c r="C1265" s="152">
        <v>143024</v>
      </c>
      <c r="D1265" s="152">
        <v>54695</v>
      </c>
      <c r="E1265" s="153" t="s">
        <v>18896</v>
      </c>
      <c r="F1265" s="153" t="s">
        <v>18895</v>
      </c>
      <c r="G1265" s="152">
        <v>34</v>
      </c>
      <c r="H1265" s="153" t="s">
        <v>18687</v>
      </c>
      <c r="I1265" s="154" t="s">
        <v>18695</v>
      </c>
      <c r="J1265" s="153" t="s">
        <v>21039</v>
      </c>
      <c r="K1265" s="152">
        <v>1</v>
      </c>
      <c r="L1265" s="153" t="s">
        <v>509</v>
      </c>
      <c r="M1265" s="153" t="s">
        <v>509</v>
      </c>
      <c r="N1265" s="153" t="s">
        <v>509</v>
      </c>
      <c r="O1265" s="152">
        <v>1.5E-3</v>
      </c>
      <c r="P1265" s="153" t="s">
        <v>18707</v>
      </c>
      <c r="Q1265" s="153" t="s">
        <v>18706</v>
      </c>
      <c r="R1265" s="153" t="s">
        <v>18673</v>
      </c>
      <c r="S1265" s="152">
        <v>0.48899999999999999</v>
      </c>
      <c r="T1265" s="153" t="s">
        <v>18681</v>
      </c>
      <c r="U1265" s="153" t="s">
        <v>18680</v>
      </c>
      <c r="V1265" s="152">
        <v>2013</v>
      </c>
      <c r="W1265" s="153" t="s">
        <v>18679</v>
      </c>
      <c r="AA1265" s="153" t="s">
        <v>18893</v>
      </c>
      <c r="AB1265" s="153" t="s">
        <v>18892</v>
      </c>
      <c r="AC1265" s="153" t="s">
        <v>18676</v>
      </c>
      <c r="AD1265" s="153" t="s">
        <v>18675</v>
      </c>
      <c r="AE1265" s="153" t="s">
        <v>18674</v>
      </c>
      <c r="AF1265" s="153" t="s">
        <v>18673</v>
      </c>
      <c r="AG1265" s="152">
        <v>1.04E-2</v>
      </c>
      <c r="AH1265" s="153" t="s">
        <v>12212</v>
      </c>
      <c r="AI1265" s="152">
        <v>2013</v>
      </c>
      <c r="AJ1265" s="151">
        <v>31809</v>
      </c>
      <c r="AK1265" s="147"/>
      <c r="AL1265" s="148">
        <f t="shared" si="19"/>
        <v>31.098630136986301</v>
      </c>
    </row>
    <row r="1266" spans="1:38" x14ac:dyDescent="0.25">
      <c r="A1266" s="152">
        <v>679066</v>
      </c>
      <c r="B1266" s="152">
        <v>193487</v>
      </c>
      <c r="C1266" s="152">
        <v>159004</v>
      </c>
      <c r="D1266" s="152">
        <v>54695</v>
      </c>
      <c r="E1266" s="153" t="s">
        <v>18896</v>
      </c>
      <c r="F1266" s="153" t="s">
        <v>18895</v>
      </c>
      <c r="G1266" s="152">
        <v>134</v>
      </c>
      <c r="H1266" s="153" t="s">
        <v>18687</v>
      </c>
      <c r="I1266" s="154" t="s">
        <v>18695</v>
      </c>
      <c r="J1266" s="153" t="s">
        <v>20822</v>
      </c>
      <c r="K1266" s="152">
        <v>1</v>
      </c>
      <c r="L1266" s="153" t="s">
        <v>509</v>
      </c>
      <c r="M1266" s="153" t="s">
        <v>509</v>
      </c>
      <c r="N1266" s="153" t="s">
        <v>509</v>
      </c>
      <c r="O1266" s="152">
        <v>1.5E-3</v>
      </c>
      <c r="P1266" s="153" t="s">
        <v>18707</v>
      </c>
      <c r="Q1266" s="153" t="s">
        <v>18706</v>
      </c>
      <c r="R1266" s="153" t="s">
        <v>18673</v>
      </c>
      <c r="S1266" s="152">
        <v>0.32800000000000001</v>
      </c>
      <c r="T1266" s="153" t="s">
        <v>18681</v>
      </c>
      <c r="U1266" s="153" t="s">
        <v>18680</v>
      </c>
      <c r="V1266" s="152">
        <v>2013</v>
      </c>
      <c r="W1266" s="153" t="s">
        <v>18679</v>
      </c>
      <c r="AA1266" s="153" t="s">
        <v>18893</v>
      </c>
      <c r="AB1266" s="153" t="s">
        <v>18892</v>
      </c>
      <c r="AC1266" s="153" t="s">
        <v>18676</v>
      </c>
      <c r="AD1266" s="153" t="s">
        <v>18675</v>
      </c>
      <c r="AE1266" s="153" t="s">
        <v>18674</v>
      </c>
      <c r="AF1266" s="153" t="s">
        <v>18673</v>
      </c>
      <c r="AG1266" s="152">
        <v>7.0000000000000001E-3</v>
      </c>
      <c r="AH1266" s="153" t="s">
        <v>12212</v>
      </c>
      <c r="AI1266" s="152">
        <v>2013</v>
      </c>
      <c r="AJ1266" s="151">
        <v>40909</v>
      </c>
      <c r="AK1266" s="147"/>
      <c r="AL1266" s="148">
        <f t="shared" si="19"/>
        <v>6.1671232876712327</v>
      </c>
    </row>
    <row r="1267" spans="1:38" x14ac:dyDescent="0.25">
      <c r="A1267" s="152">
        <v>678916</v>
      </c>
      <c r="B1267" s="152">
        <v>169022</v>
      </c>
      <c r="C1267" s="152">
        <v>143026</v>
      </c>
      <c r="D1267" s="152">
        <v>54695</v>
      </c>
      <c r="E1267" s="153" t="s">
        <v>18896</v>
      </c>
      <c r="F1267" s="153" t="s">
        <v>18895</v>
      </c>
      <c r="G1267" s="152">
        <v>36</v>
      </c>
      <c r="H1267" s="153" t="s">
        <v>18687</v>
      </c>
      <c r="I1267" s="154" t="s">
        <v>18695</v>
      </c>
      <c r="J1267" s="153" t="s">
        <v>20767</v>
      </c>
      <c r="K1267" s="152">
        <v>1</v>
      </c>
      <c r="L1267" s="153" t="s">
        <v>509</v>
      </c>
      <c r="M1267" s="153" t="s">
        <v>509</v>
      </c>
      <c r="N1267" s="153" t="s">
        <v>509</v>
      </c>
      <c r="O1267" s="152">
        <v>1.5E-3</v>
      </c>
      <c r="P1267" s="153" t="s">
        <v>18707</v>
      </c>
      <c r="Q1267" s="153" t="s">
        <v>18706</v>
      </c>
      <c r="R1267" s="153" t="s">
        <v>18673</v>
      </c>
      <c r="S1267" s="152">
        <v>0.88549999999999995</v>
      </c>
      <c r="T1267" s="153" t="s">
        <v>18681</v>
      </c>
      <c r="U1267" s="153" t="s">
        <v>18680</v>
      </c>
      <c r="V1267" s="152">
        <v>2013</v>
      </c>
      <c r="W1267" s="153" t="s">
        <v>18679</v>
      </c>
      <c r="AA1267" s="153" t="s">
        <v>18893</v>
      </c>
      <c r="AB1267" s="153" t="s">
        <v>18892</v>
      </c>
      <c r="AC1267" s="153" t="s">
        <v>18676</v>
      </c>
      <c r="AD1267" s="153" t="s">
        <v>18675</v>
      </c>
      <c r="AE1267" s="153" t="s">
        <v>18674</v>
      </c>
      <c r="AF1267" s="153" t="s">
        <v>18673</v>
      </c>
      <c r="AG1267" s="152">
        <v>6.1000000000000004E-3</v>
      </c>
      <c r="AH1267" s="153" t="s">
        <v>12212</v>
      </c>
      <c r="AI1267" s="152">
        <v>2013</v>
      </c>
      <c r="AJ1267" s="151">
        <v>40179</v>
      </c>
      <c r="AK1267" s="147"/>
      <c r="AL1267" s="148">
        <f t="shared" si="19"/>
        <v>8.1671232876712327</v>
      </c>
    </row>
    <row r="1268" spans="1:38" x14ac:dyDescent="0.25">
      <c r="A1268" s="152">
        <v>678897</v>
      </c>
      <c r="B1268" s="152">
        <v>169026</v>
      </c>
      <c r="C1268" s="152">
        <v>143030</v>
      </c>
      <c r="D1268" s="152">
        <v>54695</v>
      </c>
      <c r="E1268" s="153" t="s">
        <v>18896</v>
      </c>
      <c r="F1268" s="153" t="s">
        <v>18895</v>
      </c>
      <c r="G1268" s="152">
        <v>41</v>
      </c>
      <c r="H1268" s="153" t="s">
        <v>18687</v>
      </c>
      <c r="I1268" s="154" t="s">
        <v>18695</v>
      </c>
      <c r="J1268" s="153" t="s">
        <v>20732</v>
      </c>
      <c r="K1268" s="152">
        <v>1</v>
      </c>
      <c r="L1268" s="153" t="s">
        <v>509</v>
      </c>
      <c r="M1268" s="153" t="s">
        <v>509</v>
      </c>
      <c r="N1268" s="153" t="s">
        <v>509</v>
      </c>
      <c r="O1268" s="152">
        <v>1.5E-3</v>
      </c>
      <c r="P1268" s="153" t="s">
        <v>18707</v>
      </c>
      <c r="Q1268" s="153" t="s">
        <v>18706</v>
      </c>
      <c r="R1268" s="153" t="s">
        <v>18673</v>
      </c>
      <c r="S1268" s="152">
        <v>0.26640000000000003</v>
      </c>
      <c r="T1268" s="153" t="s">
        <v>18681</v>
      </c>
      <c r="U1268" s="153" t="s">
        <v>18680</v>
      </c>
      <c r="V1268" s="152">
        <v>2013</v>
      </c>
      <c r="W1268" s="153" t="s">
        <v>18679</v>
      </c>
      <c r="AA1268" s="153" t="s">
        <v>18893</v>
      </c>
      <c r="AB1268" s="153" t="s">
        <v>18892</v>
      </c>
      <c r="AC1268" s="153" t="s">
        <v>18676</v>
      </c>
      <c r="AD1268" s="153" t="s">
        <v>18675</v>
      </c>
      <c r="AE1268" s="153" t="s">
        <v>18674</v>
      </c>
      <c r="AF1268" s="153" t="s">
        <v>18673</v>
      </c>
      <c r="AG1268" s="152">
        <v>5.7000000000000002E-3</v>
      </c>
      <c r="AH1268" s="153" t="s">
        <v>12212</v>
      </c>
      <c r="AI1268" s="152">
        <v>2013</v>
      </c>
      <c r="AJ1268" s="151">
        <v>32874</v>
      </c>
      <c r="AK1268" s="147"/>
      <c r="AL1268" s="148">
        <f t="shared" si="19"/>
        <v>28.18082191780822</v>
      </c>
    </row>
    <row r="1269" spans="1:38" x14ac:dyDescent="0.25">
      <c r="A1269" s="152">
        <v>678790</v>
      </c>
      <c r="B1269" s="152">
        <v>190910</v>
      </c>
      <c r="C1269" s="152">
        <v>157164</v>
      </c>
      <c r="D1269" s="152">
        <v>54695</v>
      </c>
      <c r="E1269" s="153" t="s">
        <v>18896</v>
      </c>
      <c r="F1269" s="153" t="s">
        <v>18895</v>
      </c>
      <c r="G1269" s="152">
        <v>99</v>
      </c>
      <c r="H1269" s="153" t="s">
        <v>18687</v>
      </c>
      <c r="I1269" s="154" t="s">
        <v>18695</v>
      </c>
      <c r="J1269" s="153" t="s">
        <v>20221</v>
      </c>
      <c r="K1269" s="152">
        <v>1</v>
      </c>
      <c r="L1269" s="153" t="s">
        <v>509</v>
      </c>
      <c r="M1269" s="153" t="s">
        <v>509</v>
      </c>
      <c r="N1269" s="153" t="s">
        <v>509</v>
      </c>
      <c r="O1269" s="152">
        <v>1.5E-3</v>
      </c>
      <c r="P1269" s="153" t="s">
        <v>18707</v>
      </c>
      <c r="Q1269" s="153" t="s">
        <v>18706</v>
      </c>
      <c r="R1269" s="153" t="s">
        <v>18673</v>
      </c>
      <c r="S1269" s="152">
        <v>0.10879999999999999</v>
      </c>
      <c r="T1269" s="153" t="s">
        <v>18681</v>
      </c>
      <c r="U1269" s="153" t="s">
        <v>18680</v>
      </c>
      <c r="V1269" s="152">
        <v>2013</v>
      </c>
      <c r="W1269" s="153" t="s">
        <v>18679</v>
      </c>
      <c r="AA1269" s="153" t="s">
        <v>18893</v>
      </c>
      <c r="AB1269" s="153" t="s">
        <v>18892</v>
      </c>
      <c r="AC1269" s="153" t="s">
        <v>18676</v>
      </c>
      <c r="AD1269" s="153" t="s">
        <v>18675</v>
      </c>
      <c r="AE1269" s="153" t="s">
        <v>18674</v>
      </c>
      <c r="AF1269" s="153" t="s">
        <v>18673</v>
      </c>
      <c r="AG1269" s="152">
        <v>2.3E-3</v>
      </c>
      <c r="AH1269" s="153" t="s">
        <v>12212</v>
      </c>
      <c r="AI1269" s="152">
        <v>2013</v>
      </c>
      <c r="AJ1269" s="151">
        <v>39965</v>
      </c>
      <c r="AK1269" s="147"/>
      <c r="AL1269" s="148">
        <f t="shared" si="19"/>
        <v>8.7534246575342465</v>
      </c>
    </row>
    <row r="1270" spans="1:38" x14ac:dyDescent="0.25">
      <c r="A1270" s="152">
        <v>678798</v>
      </c>
      <c r="B1270" s="152">
        <v>190908</v>
      </c>
      <c r="C1270" s="152">
        <v>157162</v>
      </c>
      <c r="D1270" s="152">
        <v>54695</v>
      </c>
      <c r="E1270" s="153" t="s">
        <v>18896</v>
      </c>
      <c r="F1270" s="153" t="s">
        <v>18895</v>
      </c>
      <c r="G1270" s="152">
        <v>97</v>
      </c>
      <c r="H1270" s="153" t="s">
        <v>18687</v>
      </c>
      <c r="I1270" s="154" t="s">
        <v>18695</v>
      </c>
      <c r="J1270" s="153" t="s">
        <v>20089</v>
      </c>
      <c r="K1270" s="152">
        <v>1</v>
      </c>
      <c r="L1270" s="153" t="s">
        <v>509</v>
      </c>
      <c r="M1270" s="153" t="s">
        <v>509</v>
      </c>
      <c r="N1270" s="153" t="s">
        <v>509</v>
      </c>
      <c r="O1270" s="152">
        <v>1.5E-3</v>
      </c>
      <c r="P1270" s="153" t="s">
        <v>18707</v>
      </c>
      <c r="Q1270" s="153" t="s">
        <v>18706</v>
      </c>
      <c r="R1270" s="153" t="s">
        <v>18673</v>
      </c>
      <c r="S1270" s="152">
        <v>8.8499999999999995E-2</v>
      </c>
      <c r="T1270" s="153" t="s">
        <v>18681</v>
      </c>
      <c r="U1270" s="153" t="s">
        <v>18680</v>
      </c>
      <c r="V1270" s="152">
        <v>2013</v>
      </c>
      <c r="W1270" s="153" t="s">
        <v>18679</v>
      </c>
      <c r="AA1270" s="153" t="s">
        <v>18893</v>
      </c>
      <c r="AB1270" s="153" t="s">
        <v>18892</v>
      </c>
      <c r="AC1270" s="153" t="s">
        <v>18676</v>
      </c>
      <c r="AD1270" s="153" t="s">
        <v>18675</v>
      </c>
      <c r="AE1270" s="153" t="s">
        <v>18674</v>
      </c>
      <c r="AF1270" s="153" t="s">
        <v>18673</v>
      </c>
      <c r="AG1270" s="152">
        <v>1.9E-3</v>
      </c>
      <c r="AH1270" s="153" t="s">
        <v>12212</v>
      </c>
      <c r="AI1270" s="152">
        <v>2013</v>
      </c>
      <c r="AJ1270" s="151">
        <v>39965</v>
      </c>
      <c r="AK1270" s="147"/>
      <c r="AL1270" s="148">
        <f t="shared" si="19"/>
        <v>8.7534246575342465</v>
      </c>
    </row>
    <row r="1271" spans="1:38" x14ac:dyDescent="0.25">
      <c r="A1271" s="152">
        <v>679018</v>
      </c>
      <c r="B1271" s="152">
        <v>190915</v>
      </c>
      <c r="C1271" s="152">
        <v>157169</v>
      </c>
      <c r="D1271" s="152">
        <v>54695</v>
      </c>
      <c r="E1271" s="153" t="s">
        <v>18896</v>
      </c>
      <c r="F1271" s="153" t="s">
        <v>18895</v>
      </c>
      <c r="G1271" s="152">
        <v>104</v>
      </c>
      <c r="H1271" s="153" t="s">
        <v>18687</v>
      </c>
      <c r="I1271" s="154" t="s">
        <v>18695</v>
      </c>
      <c r="J1271" s="153" t="s">
        <v>19981</v>
      </c>
      <c r="K1271" s="152">
        <v>1</v>
      </c>
      <c r="L1271" s="153" t="s">
        <v>509</v>
      </c>
      <c r="M1271" s="153" t="s">
        <v>509</v>
      </c>
      <c r="N1271" s="153" t="s">
        <v>509</v>
      </c>
      <c r="O1271" s="152">
        <v>1.5E-3</v>
      </c>
      <c r="P1271" s="153" t="s">
        <v>18707</v>
      </c>
      <c r="Q1271" s="153" t="s">
        <v>18706</v>
      </c>
      <c r="R1271" s="153" t="s">
        <v>18673</v>
      </c>
      <c r="S1271" s="152">
        <v>5.6000000000000001E-2</v>
      </c>
      <c r="T1271" s="153" t="s">
        <v>18681</v>
      </c>
      <c r="U1271" s="153" t="s">
        <v>18680</v>
      </c>
      <c r="V1271" s="152">
        <v>2013</v>
      </c>
      <c r="W1271" s="153" t="s">
        <v>18679</v>
      </c>
      <c r="AA1271" s="153" t="s">
        <v>18893</v>
      </c>
      <c r="AB1271" s="153" t="s">
        <v>18892</v>
      </c>
      <c r="AC1271" s="153" t="s">
        <v>18676</v>
      </c>
      <c r="AD1271" s="153" t="s">
        <v>18675</v>
      </c>
      <c r="AE1271" s="153" t="s">
        <v>18674</v>
      </c>
      <c r="AF1271" s="153" t="s">
        <v>18673</v>
      </c>
      <c r="AG1271" s="152">
        <v>1.6000000000000001E-3</v>
      </c>
      <c r="AH1271" s="153" t="s">
        <v>12212</v>
      </c>
      <c r="AI1271" s="152">
        <v>2013</v>
      </c>
      <c r="AJ1271" s="151">
        <v>39965</v>
      </c>
      <c r="AK1271" s="147"/>
      <c r="AL1271" s="148">
        <f t="shared" si="19"/>
        <v>8.7534246575342465</v>
      </c>
    </row>
    <row r="1272" spans="1:38" x14ac:dyDescent="0.25">
      <c r="A1272" s="152">
        <v>679023</v>
      </c>
      <c r="B1272" s="152">
        <v>190914</v>
      </c>
      <c r="C1272" s="152">
        <v>157168</v>
      </c>
      <c r="D1272" s="152">
        <v>54695</v>
      </c>
      <c r="E1272" s="153" t="s">
        <v>18896</v>
      </c>
      <c r="F1272" s="153" t="s">
        <v>18895</v>
      </c>
      <c r="G1272" s="152">
        <v>103</v>
      </c>
      <c r="H1272" s="153" t="s">
        <v>18687</v>
      </c>
      <c r="I1272" s="154" t="s">
        <v>18695</v>
      </c>
      <c r="J1272" s="153" t="s">
        <v>19980</v>
      </c>
      <c r="K1272" s="152">
        <v>1</v>
      </c>
      <c r="L1272" s="153" t="s">
        <v>509</v>
      </c>
      <c r="M1272" s="153" t="s">
        <v>509</v>
      </c>
      <c r="N1272" s="153" t="s">
        <v>509</v>
      </c>
      <c r="O1272" s="152">
        <v>1.5E-3</v>
      </c>
      <c r="P1272" s="153" t="s">
        <v>18707</v>
      </c>
      <c r="Q1272" s="153" t="s">
        <v>18706</v>
      </c>
      <c r="R1272" s="153" t="s">
        <v>18673</v>
      </c>
      <c r="S1272" s="152">
        <v>7.3700000000000002E-2</v>
      </c>
      <c r="T1272" s="153" t="s">
        <v>18681</v>
      </c>
      <c r="U1272" s="153" t="s">
        <v>18680</v>
      </c>
      <c r="V1272" s="152">
        <v>2013</v>
      </c>
      <c r="W1272" s="153" t="s">
        <v>18679</v>
      </c>
      <c r="AA1272" s="153" t="s">
        <v>18893</v>
      </c>
      <c r="AB1272" s="153" t="s">
        <v>18892</v>
      </c>
      <c r="AC1272" s="153" t="s">
        <v>18676</v>
      </c>
      <c r="AD1272" s="153" t="s">
        <v>18675</v>
      </c>
      <c r="AE1272" s="153" t="s">
        <v>18674</v>
      </c>
      <c r="AF1272" s="153" t="s">
        <v>18673</v>
      </c>
      <c r="AG1272" s="152">
        <v>1.6000000000000001E-3</v>
      </c>
      <c r="AH1272" s="153" t="s">
        <v>12212</v>
      </c>
      <c r="AI1272" s="152">
        <v>2013</v>
      </c>
      <c r="AJ1272" s="151">
        <v>39965</v>
      </c>
      <c r="AK1272" s="147"/>
      <c r="AL1272" s="148">
        <f t="shared" si="19"/>
        <v>8.7534246575342465</v>
      </c>
    </row>
    <row r="1273" spans="1:38" x14ac:dyDescent="0.25">
      <c r="A1273" s="152">
        <v>679028</v>
      </c>
      <c r="B1273" s="152">
        <v>190911</v>
      </c>
      <c r="C1273" s="152">
        <v>157165</v>
      </c>
      <c r="D1273" s="152">
        <v>54695</v>
      </c>
      <c r="E1273" s="153" t="s">
        <v>18896</v>
      </c>
      <c r="F1273" s="153" t="s">
        <v>18895</v>
      </c>
      <c r="G1273" s="152">
        <v>100</v>
      </c>
      <c r="H1273" s="153" t="s">
        <v>18687</v>
      </c>
      <c r="I1273" s="154" t="s">
        <v>18695</v>
      </c>
      <c r="J1273" s="153" t="s">
        <v>19613</v>
      </c>
      <c r="K1273" s="152">
        <v>1</v>
      </c>
      <c r="L1273" s="153" t="s">
        <v>509</v>
      </c>
      <c r="M1273" s="153" t="s">
        <v>509</v>
      </c>
      <c r="N1273" s="153" t="s">
        <v>509</v>
      </c>
      <c r="O1273" s="152">
        <v>1.5E-3</v>
      </c>
      <c r="P1273" s="153" t="s">
        <v>18707</v>
      </c>
      <c r="Q1273" s="153" t="s">
        <v>18706</v>
      </c>
      <c r="R1273" s="153" t="s">
        <v>18673</v>
      </c>
      <c r="S1273" s="152">
        <v>4.3E-3</v>
      </c>
      <c r="T1273" s="153" t="s">
        <v>18681</v>
      </c>
      <c r="U1273" s="153" t="s">
        <v>18680</v>
      </c>
      <c r="V1273" s="152">
        <v>2013</v>
      </c>
      <c r="W1273" s="153" t="s">
        <v>18679</v>
      </c>
      <c r="AA1273" s="153" t="s">
        <v>18893</v>
      </c>
      <c r="AB1273" s="153" t="s">
        <v>18892</v>
      </c>
      <c r="AC1273" s="153" t="s">
        <v>18676</v>
      </c>
      <c r="AD1273" s="153" t="s">
        <v>18675</v>
      </c>
      <c r="AE1273" s="153" t="s">
        <v>18674</v>
      </c>
      <c r="AF1273" s="153" t="s">
        <v>18673</v>
      </c>
      <c r="AG1273" s="152">
        <v>8.9999999999999998E-4</v>
      </c>
      <c r="AH1273" s="153" t="s">
        <v>12212</v>
      </c>
      <c r="AI1273" s="152">
        <v>2013</v>
      </c>
      <c r="AJ1273" s="151">
        <v>39965</v>
      </c>
      <c r="AK1273" s="147"/>
      <c r="AL1273" s="148">
        <f t="shared" si="19"/>
        <v>8.7534246575342465</v>
      </c>
    </row>
    <row r="1274" spans="1:38" x14ac:dyDescent="0.25">
      <c r="A1274" s="152">
        <v>678794</v>
      </c>
      <c r="B1274" s="152">
        <v>190909</v>
      </c>
      <c r="C1274" s="152">
        <v>157163</v>
      </c>
      <c r="D1274" s="152">
        <v>54695</v>
      </c>
      <c r="E1274" s="153" t="s">
        <v>18896</v>
      </c>
      <c r="F1274" s="153" t="s">
        <v>18895</v>
      </c>
      <c r="G1274" s="152">
        <v>98</v>
      </c>
      <c r="H1274" s="153" t="s">
        <v>18687</v>
      </c>
      <c r="I1274" s="154" t="s">
        <v>18695</v>
      </c>
      <c r="J1274" s="153" t="s">
        <v>19198</v>
      </c>
      <c r="K1274" s="152">
        <v>1</v>
      </c>
      <c r="L1274" s="153" t="s">
        <v>509</v>
      </c>
      <c r="M1274" s="153" t="s">
        <v>509</v>
      </c>
      <c r="N1274" s="153" t="s">
        <v>509</v>
      </c>
      <c r="O1274" s="152">
        <v>1.5E-3</v>
      </c>
      <c r="P1274" s="153" t="s">
        <v>18707</v>
      </c>
      <c r="Q1274" s="153" t="s">
        <v>18706</v>
      </c>
      <c r="R1274" s="153" t="s">
        <v>18673</v>
      </c>
      <c r="S1274" s="152">
        <v>1.44E-2</v>
      </c>
      <c r="T1274" s="153" t="s">
        <v>18681</v>
      </c>
      <c r="U1274" s="153" t="s">
        <v>18680</v>
      </c>
      <c r="V1274" s="152">
        <v>2013</v>
      </c>
      <c r="W1274" s="153" t="s">
        <v>18679</v>
      </c>
      <c r="AA1274" s="153" t="s">
        <v>18893</v>
      </c>
      <c r="AB1274" s="153" t="s">
        <v>18892</v>
      </c>
      <c r="AC1274" s="153" t="s">
        <v>18676</v>
      </c>
      <c r="AD1274" s="153" t="s">
        <v>18675</v>
      </c>
      <c r="AE1274" s="153" t="s">
        <v>18674</v>
      </c>
      <c r="AF1274" s="153" t="s">
        <v>18673</v>
      </c>
      <c r="AG1274" s="152">
        <v>2.9999999999999997E-4</v>
      </c>
      <c r="AH1274" s="153" t="s">
        <v>12212</v>
      </c>
      <c r="AI1274" s="152">
        <v>2013</v>
      </c>
      <c r="AJ1274" s="151">
        <v>39965</v>
      </c>
      <c r="AK1274" s="147"/>
      <c r="AL1274" s="148">
        <f t="shared" si="19"/>
        <v>8.7534246575342465</v>
      </c>
    </row>
    <row r="1275" spans="1:38" x14ac:dyDescent="0.25">
      <c r="A1275" s="152">
        <v>679061</v>
      </c>
      <c r="B1275" s="152">
        <v>193488</v>
      </c>
      <c r="C1275" s="152">
        <v>159005</v>
      </c>
      <c r="D1275" s="152">
        <v>54695</v>
      </c>
      <c r="E1275" s="153" t="s">
        <v>18896</v>
      </c>
      <c r="F1275" s="153" t="s">
        <v>18895</v>
      </c>
      <c r="G1275" s="152">
        <v>135</v>
      </c>
      <c r="H1275" s="153" t="s">
        <v>18687</v>
      </c>
      <c r="I1275" s="154" t="s">
        <v>18695</v>
      </c>
      <c r="J1275" s="153" t="s">
        <v>19103</v>
      </c>
      <c r="K1275" s="152">
        <v>1</v>
      </c>
      <c r="L1275" s="153" t="s">
        <v>509</v>
      </c>
      <c r="M1275" s="153" t="s">
        <v>509</v>
      </c>
      <c r="N1275" s="153" t="s">
        <v>509</v>
      </c>
      <c r="O1275" s="152">
        <v>1.5E-3</v>
      </c>
      <c r="P1275" s="153" t="s">
        <v>18707</v>
      </c>
      <c r="Q1275" s="153" t="s">
        <v>18706</v>
      </c>
      <c r="R1275" s="153" t="s">
        <v>18673</v>
      </c>
      <c r="S1275" s="152">
        <v>1.2999999999999999E-2</v>
      </c>
      <c r="T1275" s="153" t="s">
        <v>18681</v>
      </c>
      <c r="U1275" s="153" t="s">
        <v>18680</v>
      </c>
      <c r="V1275" s="152">
        <v>2013</v>
      </c>
      <c r="W1275" s="153" t="s">
        <v>18679</v>
      </c>
      <c r="AA1275" s="153" t="s">
        <v>18893</v>
      </c>
      <c r="AB1275" s="153" t="s">
        <v>18892</v>
      </c>
      <c r="AC1275" s="153" t="s">
        <v>18676</v>
      </c>
      <c r="AD1275" s="153" t="s">
        <v>18675</v>
      </c>
      <c r="AE1275" s="153" t="s">
        <v>18674</v>
      </c>
      <c r="AF1275" s="153" t="s">
        <v>18673</v>
      </c>
      <c r="AG1275" s="152">
        <v>2.0000000000000001E-4</v>
      </c>
      <c r="AH1275" s="153" t="s">
        <v>12212</v>
      </c>
      <c r="AI1275" s="152">
        <v>2013</v>
      </c>
      <c r="AJ1275" s="151">
        <v>40909</v>
      </c>
      <c r="AK1275" s="147"/>
      <c r="AL1275" s="148">
        <f t="shared" si="19"/>
        <v>6.1671232876712327</v>
      </c>
    </row>
    <row r="1276" spans="1:38" x14ac:dyDescent="0.25">
      <c r="A1276" s="152">
        <v>679056</v>
      </c>
      <c r="B1276" s="152">
        <v>193489</v>
      </c>
      <c r="C1276" s="152">
        <v>159006</v>
      </c>
      <c r="D1276" s="152">
        <v>54695</v>
      </c>
      <c r="E1276" s="153" t="s">
        <v>18896</v>
      </c>
      <c r="F1276" s="153" t="s">
        <v>18895</v>
      </c>
      <c r="G1276" s="152">
        <v>136</v>
      </c>
      <c r="H1276" s="153" t="s">
        <v>18687</v>
      </c>
      <c r="I1276" s="154" t="s">
        <v>18695</v>
      </c>
      <c r="J1276" s="153" t="s">
        <v>18906</v>
      </c>
      <c r="K1276" s="152">
        <v>1</v>
      </c>
      <c r="L1276" s="153" t="s">
        <v>509</v>
      </c>
      <c r="M1276" s="153" t="s">
        <v>509</v>
      </c>
      <c r="N1276" s="153" t="s">
        <v>509</v>
      </c>
      <c r="O1276" s="152">
        <v>1.5E-3</v>
      </c>
      <c r="P1276" s="153" t="s">
        <v>18707</v>
      </c>
      <c r="Q1276" s="153" t="s">
        <v>18706</v>
      </c>
      <c r="R1276" s="153" t="s">
        <v>18673</v>
      </c>
      <c r="S1276" s="152">
        <v>0</v>
      </c>
      <c r="T1276" s="153" t="s">
        <v>18681</v>
      </c>
      <c r="U1276" s="153" t="s">
        <v>18680</v>
      </c>
      <c r="V1276" s="152">
        <v>2013</v>
      </c>
      <c r="W1276" s="153" t="s">
        <v>18679</v>
      </c>
      <c r="AA1276" s="153" t="s">
        <v>18893</v>
      </c>
      <c r="AB1276" s="153" t="s">
        <v>18892</v>
      </c>
      <c r="AC1276" s="153" t="s">
        <v>18676</v>
      </c>
      <c r="AD1276" s="153" t="s">
        <v>18675</v>
      </c>
      <c r="AE1276" s="153" t="s">
        <v>18674</v>
      </c>
      <c r="AF1276" s="153" t="s">
        <v>18673</v>
      </c>
      <c r="AG1276" s="152">
        <v>0</v>
      </c>
      <c r="AH1276" s="153" t="s">
        <v>12212</v>
      </c>
      <c r="AI1276" s="152">
        <v>2013</v>
      </c>
      <c r="AJ1276" s="151">
        <v>40909</v>
      </c>
      <c r="AK1276" s="147"/>
      <c r="AL1276" s="148">
        <f t="shared" si="19"/>
        <v>6.1671232876712327</v>
      </c>
    </row>
    <row r="1277" spans="1:38" x14ac:dyDescent="0.25">
      <c r="A1277" s="152">
        <v>678901</v>
      </c>
      <c r="B1277" s="152">
        <v>169025</v>
      </c>
      <c r="C1277" s="152">
        <v>143029</v>
      </c>
      <c r="D1277" s="152">
        <v>54695</v>
      </c>
      <c r="E1277" s="153" t="s">
        <v>18896</v>
      </c>
      <c r="F1277" s="153" t="s">
        <v>18895</v>
      </c>
      <c r="G1277" s="152">
        <v>40</v>
      </c>
      <c r="H1277" s="153" t="s">
        <v>18687</v>
      </c>
      <c r="I1277" s="154" t="s">
        <v>18695</v>
      </c>
      <c r="J1277" s="153" t="s">
        <v>18900</v>
      </c>
      <c r="K1277" s="152">
        <v>1</v>
      </c>
      <c r="L1277" s="153" t="s">
        <v>509</v>
      </c>
      <c r="M1277" s="153" t="s">
        <v>509</v>
      </c>
      <c r="N1277" s="153" t="s">
        <v>509</v>
      </c>
      <c r="O1277" s="152">
        <v>1.5E-3</v>
      </c>
      <c r="P1277" s="153" t="s">
        <v>18707</v>
      </c>
      <c r="Q1277" s="153" t="s">
        <v>18706</v>
      </c>
      <c r="R1277" s="153" t="s">
        <v>18673</v>
      </c>
      <c r="S1277" s="152">
        <v>0</v>
      </c>
      <c r="T1277" s="153" t="s">
        <v>18681</v>
      </c>
      <c r="U1277" s="153" t="s">
        <v>18680</v>
      </c>
      <c r="V1277" s="152">
        <v>2013</v>
      </c>
      <c r="W1277" s="153" t="s">
        <v>18679</v>
      </c>
      <c r="AA1277" s="153" t="s">
        <v>18893</v>
      </c>
      <c r="AB1277" s="153" t="s">
        <v>18892</v>
      </c>
      <c r="AC1277" s="153" t="s">
        <v>18676</v>
      </c>
      <c r="AD1277" s="153" t="s">
        <v>18675</v>
      </c>
      <c r="AE1277" s="153" t="s">
        <v>18674</v>
      </c>
      <c r="AF1277" s="153" t="s">
        <v>18673</v>
      </c>
      <c r="AG1277" s="152">
        <v>0</v>
      </c>
      <c r="AH1277" s="153" t="s">
        <v>12212</v>
      </c>
      <c r="AI1277" s="152">
        <v>2013</v>
      </c>
      <c r="AJ1277" s="151">
        <v>31809</v>
      </c>
      <c r="AK1277" s="147"/>
      <c r="AL1277" s="148">
        <f t="shared" si="19"/>
        <v>31.098630136986301</v>
      </c>
    </row>
    <row r="1278" spans="1:38" x14ac:dyDescent="0.25">
      <c r="A1278" s="152">
        <v>678908</v>
      </c>
      <c r="B1278" s="152">
        <v>169024</v>
      </c>
      <c r="C1278" s="152">
        <v>143028</v>
      </c>
      <c r="D1278" s="152">
        <v>54695</v>
      </c>
      <c r="E1278" s="153" t="s">
        <v>18896</v>
      </c>
      <c r="F1278" s="153" t="s">
        <v>18895</v>
      </c>
      <c r="G1278" s="152">
        <v>39</v>
      </c>
      <c r="H1278" s="153" t="s">
        <v>18687</v>
      </c>
      <c r="I1278" s="154" t="s">
        <v>18695</v>
      </c>
      <c r="J1278" s="153" t="s">
        <v>18899</v>
      </c>
      <c r="K1278" s="152">
        <v>1</v>
      </c>
      <c r="L1278" s="153" t="s">
        <v>509</v>
      </c>
      <c r="M1278" s="153" t="s">
        <v>509</v>
      </c>
      <c r="N1278" s="153" t="s">
        <v>509</v>
      </c>
      <c r="O1278" s="152">
        <v>1.5E-3</v>
      </c>
      <c r="P1278" s="153" t="s">
        <v>18707</v>
      </c>
      <c r="Q1278" s="153" t="s">
        <v>18706</v>
      </c>
      <c r="R1278" s="153" t="s">
        <v>18673</v>
      </c>
      <c r="S1278" s="152">
        <v>0</v>
      </c>
      <c r="T1278" s="153" t="s">
        <v>18681</v>
      </c>
      <c r="U1278" s="153" t="s">
        <v>18680</v>
      </c>
      <c r="V1278" s="152">
        <v>2013</v>
      </c>
      <c r="W1278" s="153" t="s">
        <v>18679</v>
      </c>
      <c r="AA1278" s="153" t="s">
        <v>18893</v>
      </c>
      <c r="AB1278" s="153" t="s">
        <v>18892</v>
      </c>
      <c r="AC1278" s="153" t="s">
        <v>18676</v>
      </c>
      <c r="AD1278" s="153" t="s">
        <v>18675</v>
      </c>
      <c r="AE1278" s="153" t="s">
        <v>18674</v>
      </c>
      <c r="AF1278" s="153" t="s">
        <v>18673</v>
      </c>
      <c r="AG1278" s="152">
        <v>0</v>
      </c>
      <c r="AH1278" s="153" t="s">
        <v>12212</v>
      </c>
      <c r="AI1278" s="152">
        <v>2013</v>
      </c>
      <c r="AJ1278" s="151">
        <v>31809</v>
      </c>
      <c r="AK1278" s="147"/>
      <c r="AL1278" s="148">
        <f t="shared" si="19"/>
        <v>31.098630136986301</v>
      </c>
    </row>
    <row r="1279" spans="1:38" x14ac:dyDescent="0.25">
      <c r="A1279" s="152">
        <v>678912</v>
      </c>
      <c r="B1279" s="152">
        <v>169023</v>
      </c>
      <c r="C1279" s="152">
        <v>143027</v>
      </c>
      <c r="D1279" s="152">
        <v>54695</v>
      </c>
      <c r="E1279" s="153" t="s">
        <v>18896</v>
      </c>
      <c r="F1279" s="153" t="s">
        <v>18895</v>
      </c>
      <c r="G1279" s="152">
        <v>38</v>
      </c>
      <c r="H1279" s="153" t="s">
        <v>18687</v>
      </c>
      <c r="I1279" s="154" t="s">
        <v>18695</v>
      </c>
      <c r="J1279" s="153" t="s">
        <v>18894</v>
      </c>
      <c r="K1279" s="152">
        <v>1</v>
      </c>
      <c r="L1279" s="153" t="s">
        <v>509</v>
      </c>
      <c r="M1279" s="153" t="s">
        <v>509</v>
      </c>
      <c r="N1279" s="153" t="s">
        <v>509</v>
      </c>
      <c r="O1279" s="152">
        <v>1.5E-3</v>
      </c>
      <c r="P1279" s="153" t="s">
        <v>18707</v>
      </c>
      <c r="Q1279" s="153" t="s">
        <v>18706</v>
      </c>
      <c r="R1279" s="153" t="s">
        <v>18673</v>
      </c>
      <c r="S1279" s="152">
        <v>0</v>
      </c>
      <c r="T1279" s="153" t="s">
        <v>18681</v>
      </c>
      <c r="U1279" s="153" t="s">
        <v>18680</v>
      </c>
      <c r="V1279" s="152">
        <v>2013</v>
      </c>
      <c r="W1279" s="153" t="s">
        <v>18679</v>
      </c>
      <c r="AA1279" s="153" t="s">
        <v>18893</v>
      </c>
      <c r="AB1279" s="153" t="s">
        <v>18892</v>
      </c>
      <c r="AC1279" s="153" t="s">
        <v>18676</v>
      </c>
      <c r="AD1279" s="153" t="s">
        <v>18675</v>
      </c>
      <c r="AE1279" s="153" t="s">
        <v>18674</v>
      </c>
      <c r="AF1279" s="153" t="s">
        <v>18673</v>
      </c>
      <c r="AG1279" s="152">
        <v>0</v>
      </c>
      <c r="AH1279" s="153" t="s">
        <v>12212</v>
      </c>
      <c r="AI1279" s="152">
        <v>2013</v>
      </c>
      <c r="AJ1279" s="151">
        <v>31809</v>
      </c>
      <c r="AK1279" s="147"/>
      <c r="AL1279" s="148">
        <f t="shared" si="19"/>
        <v>31.098630136986301</v>
      </c>
    </row>
    <row r="1280" spans="1:38" x14ac:dyDescent="0.25">
      <c r="A1280" s="152">
        <v>702124</v>
      </c>
      <c r="B1280" s="152">
        <v>152579</v>
      </c>
      <c r="C1280" s="152">
        <v>126588</v>
      </c>
      <c r="D1280" s="152">
        <v>352027</v>
      </c>
      <c r="E1280" s="153" t="s">
        <v>21199</v>
      </c>
      <c r="F1280" s="153" t="s">
        <v>21198</v>
      </c>
      <c r="G1280" s="152">
        <v>6</v>
      </c>
      <c r="H1280" s="153" t="s">
        <v>18687</v>
      </c>
      <c r="I1280" s="154" t="s">
        <v>18695</v>
      </c>
      <c r="J1280" s="153" t="s">
        <v>21633</v>
      </c>
      <c r="K1280" s="152">
        <v>1</v>
      </c>
      <c r="L1280" s="153" t="s">
        <v>21632</v>
      </c>
      <c r="M1280" s="153" t="s">
        <v>509</v>
      </c>
      <c r="N1280" s="153" t="s">
        <v>509</v>
      </c>
      <c r="O1280" s="152">
        <v>1.5E-3</v>
      </c>
      <c r="P1280" s="153" t="s">
        <v>18693</v>
      </c>
      <c r="Q1280" s="153" t="s">
        <v>18692</v>
      </c>
      <c r="R1280" s="153" t="s">
        <v>18673</v>
      </c>
      <c r="S1280" s="152">
        <v>7.1555</v>
      </c>
      <c r="T1280" s="153" t="s">
        <v>18681</v>
      </c>
      <c r="U1280" s="153" t="s">
        <v>18680</v>
      </c>
      <c r="V1280" s="152">
        <v>2014</v>
      </c>
      <c r="W1280" s="153" t="s">
        <v>18679</v>
      </c>
      <c r="AA1280" s="153" t="s">
        <v>18691</v>
      </c>
      <c r="AB1280" s="153" t="s">
        <v>18690</v>
      </c>
      <c r="AC1280" s="153" t="s">
        <v>18676</v>
      </c>
      <c r="AD1280" s="153" t="s">
        <v>18675</v>
      </c>
      <c r="AE1280" s="153" t="s">
        <v>18674</v>
      </c>
      <c r="AF1280" s="153" t="s">
        <v>18673</v>
      </c>
      <c r="AG1280" s="152">
        <v>0.15210000000000001</v>
      </c>
      <c r="AH1280" s="153" t="s">
        <v>12212</v>
      </c>
      <c r="AI1280" s="152">
        <v>2014</v>
      </c>
      <c r="AJ1280" s="151">
        <v>33970</v>
      </c>
      <c r="AK1280" s="147"/>
      <c r="AL1280" s="148">
        <f t="shared" si="19"/>
        <v>25.17808219178082</v>
      </c>
    </row>
    <row r="1281" spans="1:38" x14ac:dyDescent="0.25">
      <c r="A1281" s="152">
        <v>702120</v>
      </c>
      <c r="B1281" s="152">
        <v>195772</v>
      </c>
      <c r="C1281" s="152">
        <v>160899</v>
      </c>
      <c r="D1281" s="152">
        <v>352027</v>
      </c>
      <c r="E1281" s="153" t="s">
        <v>21199</v>
      </c>
      <c r="F1281" s="153" t="s">
        <v>21198</v>
      </c>
      <c r="G1281" s="152">
        <v>15</v>
      </c>
      <c r="H1281" s="153" t="s">
        <v>18687</v>
      </c>
      <c r="I1281" s="154" t="s">
        <v>18695</v>
      </c>
      <c r="J1281" s="153" t="s">
        <v>21325</v>
      </c>
      <c r="K1281" s="152">
        <v>1</v>
      </c>
      <c r="L1281" s="153" t="s">
        <v>18866</v>
      </c>
      <c r="M1281" s="153" t="s">
        <v>509</v>
      </c>
      <c r="N1281" s="153" t="s">
        <v>509</v>
      </c>
      <c r="O1281" s="152">
        <v>1.5E-3</v>
      </c>
      <c r="P1281" s="153" t="s">
        <v>18693</v>
      </c>
      <c r="Q1281" s="153" t="s">
        <v>18692</v>
      </c>
      <c r="R1281" s="153" t="s">
        <v>18673</v>
      </c>
      <c r="S1281" s="152">
        <v>0.87629999999999997</v>
      </c>
      <c r="T1281" s="153" t="s">
        <v>18681</v>
      </c>
      <c r="U1281" s="153" t="s">
        <v>18680</v>
      </c>
      <c r="V1281" s="152">
        <v>2014</v>
      </c>
      <c r="W1281" s="153" t="s">
        <v>18679</v>
      </c>
      <c r="AA1281" s="153" t="s">
        <v>18691</v>
      </c>
      <c r="AB1281" s="153" t="s">
        <v>18690</v>
      </c>
      <c r="AC1281" s="153" t="s">
        <v>18676</v>
      </c>
      <c r="AD1281" s="153" t="s">
        <v>18675</v>
      </c>
      <c r="AE1281" s="153" t="s">
        <v>18674</v>
      </c>
      <c r="AF1281" s="153" t="s">
        <v>18673</v>
      </c>
      <c r="AG1281" s="152">
        <v>1.8599999999999998E-2</v>
      </c>
      <c r="AH1281" s="153" t="s">
        <v>12212</v>
      </c>
      <c r="AI1281" s="152">
        <v>2014</v>
      </c>
      <c r="AJ1281" s="151">
        <v>40848</v>
      </c>
      <c r="AK1281" s="147"/>
      <c r="AL1281" s="148">
        <f t="shared" si="19"/>
        <v>6.3342465753424655</v>
      </c>
    </row>
    <row r="1282" spans="1:38" x14ac:dyDescent="0.25">
      <c r="A1282" s="152">
        <v>692381</v>
      </c>
      <c r="B1282" s="152">
        <v>151508</v>
      </c>
      <c r="C1282" s="152">
        <v>128561</v>
      </c>
      <c r="D1282" s="152">
        <v>52316</v>
      </c>
      <c r="E1282" s="153" t="s">
        <v>19013</v>
      </c>
      <c r="F1282" s="153" t="s">
        <v>19012</v>
      </c>
      <c r="G1282" s="152">
        <v>23</v>
      </c>
      <c r="H1282" s="153" t="s">
        <v>18687</v>
      </c>
      <c r="I1282" s="154" t="s">
        <v>18695</v>
      </c>
      <c r="J1282" s="153" t="s">
        <v>20220</v>
      </c>
      <c r="K1282" s="152">
        <v>1</v>
      </c>
      <c r="L1282" s="153" t="s">
        <v>20219</v>
      </c>
      <c r="M1282" s="153" t="s">
        <v>509</v>
      </c>
      <c r="N1282" s="153" t="s">
        <v>509</v>
      </c>
      <c r="O1282" s="152">
        <v>1.5E-3</v>
      </c>
      <c r="P1282" s="153" t="s">
        <v>18693</v>
      </c>
      <c r="Q1282" s="153" t="s">
        <v>18692</v>
      </c>
      <c r="R1282" s="153" t="s">
        <v>18673</v>
      </c>
      <c r="S1282" s="152">
        <v>0.1082</v>
      </c>
      <c r="T1282" s="153" t="s">
        <v>18681</v>
      </c>
      <c r="U1282" s="153" t="s">
        <v>18680</v>
      </c>
      <c r="V1282" s="152">
        <v>2014</v>
      </c>
      <c r="W1282" s="153" t="s">
        <v>18679</v>
      </c>
      <c r="AA1282" s="153" t="s">
        <v>18691</v>
      </c>
      <c r="AB1282" s="153" t="s">
        <v>18690</v>
      </c>
      <c r="AC1282" s="153" t="s">
        <v>18676</v>
      </c>
      <c r="AD1282" s="153" t="s">
        <v>18675</v>
      </c>
      <c r="AE1282" s="153" t="s">
        <v>18674</v>
      </c>
      <c r="AF1282" s="153" t="s">
        <v>18673</v>
      </c>
      <c r="AG1282" s="152">
        <v>2.3E-3</v>
      </c>
      <c r="AH1282" s="153" t="s">
        <v>12212</v>
      </c>
      <c r="AI1282" s="152">
        <v>2014</v>
      </c>
      <c r="AJ1282" s="151">
        <v>34752</v>
      </c>
      <c r="AK1282" s="147"/>
      <c r="AL1282" s="148">
        <f t="shared" si="19"/>
        <v>23.035616438356165</v>
      </c>
    </row>
    <row r="1283" spans="1:38" x14ac:dyDescent="0.25">
      <c r="A1283" s="152">
        <v>692365</v>
      </c>
      <c r="B1283" s="152">
        <v>179754</v>
      </c>
      <c r="C1283" s="152">
        <v>148533</v>
      </c>
      <c r="D1283" s="152">
        <v>52316</v>
      </c>
      <c r="E1283" s="153" t="s">
        <v>19013</v>
      </c>
      <c r="F1283" s="153" t="s">
        <v>19012</v>
      </c>
      <c r="G1283" s="152">
        <v>37</v>
      </c>
      <c r="H1283" s="153" t="s">
        <v>18687</v>
      </c>
      <c r="I1283" s="154" t="s">
        <v>18695</v>
      </c>
      <c r="J1283" s="153" t="s">
        <v>19938</v>
      </c>
      <c r="K1283" s="152">
        <v>1</v>
      </c>
      <c r="L1283" s="153" t="s">
        <v>19936</v>
      </c>
      <c r="M1283" s="153" t="s">
        <v>509</v>
      </c>
      <c r="N1283" s="153" t="s">
        <v>509</v>
      </c>
      <c r="O1283" s="152">
        <v>1.5E-3</v>
      </c>
      <c r="P1283" s="153" t="s">
        <v>18722</v>
      </c>
      <c r="Q1283" s="153" t="s">
        <v>18721</v>
      </c>
      <c r="R1283" s="153" t="s">
        <v>18673</v>
      </c>
      <c r="S1283" s="152">
        <v>0.46529999999999999</v>
      </c>
      <c r="T1283" s="153" t="s">
        <v>18681</v>
      </c>
      <c r="U1283" s="153" t="s">
        <v>18680</v>
      </c>
      <c r="V1283" s="152">
        <v>2014</v>
      </c>
      <c r="W1283" s="153" t="s">
        <v>18679</v>
      </c>
      <c r="AA1283" s="153" t="s">
        <v>18691</v>
      </c>
      <c r="AB1283" s="153" t="s">
        <v>18690</v>
      </c>
      <c r="AC1283" s="153" t="s">
        <v>18676</v>
      </c>
      <c r="AD1283" s="153" t="s">
        <v>18675</v>
      </c>
      <c r="AE1283" s="153" t="s">
        <v>18674</v>
      </c>
      <c r="AF1283" s="153" t="s">
        <v>18673</v>
      </c>
      <c r="AG1283" s="152">
        <v>1.5E-3</v>
      </c>
      <c r="AH1283" s="153" t="s">
        <v>12212</v>
      </c>
      <c r="AI1283" s="152">
        <v>2014</v>
      </c>
      <c r="AJ1283" s="151">
        <v>38353</v>
      </c>
      <c r="AK1283" s="147"/>
      <c r="AL1283" s="148">
        <f t="shared" ref="AL1283:AL1346" si="20">($AO$3-AJ1283)/365</f>
        <v>13.169863013698631</v>
      </c>
    </row>
    <row r="1284" spans="1:38" x14ac:dyDescent="0.25">
      <c r="A1284" s="152">
        <v>692368</v>
      </c>
      <c r="B1284" s="152">
        <v>179753</v>
      </c>
      <c r="C1284" s="152">
        <v>148532</v>
      </c>
      <c r="D1284" s="152">
        <v>52316</v>
      </c>
      <c r="E1284" s="153" t="s">
        <v>19013</v>
      </c>
      <c r="F1284" s="153" t="s">
        <v>19012</v>
      </c>
      <c r="G1284" s="152">
        <v>36</v>
      </c>
      <c r="H1284" s="153" t="s">
        <v>18687</v>
      </c>
      <c r="I1284" s="154" t="s">
        <v>18695</v>
      </c>
      <c r="J1284" s="153" t="s">
        <v>19937</v>
      </c>
      <c r="K1284" s="152">
        <v>1</v>
      </c>
      <c r="L1284" s="153" t="s">
        <v>19936</v>
      </c>
      <c r="M1284" s="153" t="s">
        <v>509</v>
      </c>
      <c r="N1284" s="153" t="s">
        <v>509</v>
      </c>
      <c r="O1284" s="152">
        <v>1.5E-3</v>
      </c>
      <c r="P1284" s="153" t="s">
        <v>18722</v>
      </c>
      <c r="Q1284" s="153" t="s">
        <v>18721</v>
      </c>
      <c r="R1284" s="153" t="s">
        <v>18673</v>
      </c>
      <c r="S1284" s="152">
        <v>0.4647</v>
      </c>
      <c r="T1284" s="153" t="s">
        <v>18681</v>
      </c>
      <c r="U1284" s="153" t="s">
        <v>18680</v>
      </c>
      <c r="V1284" s="152">
        <v>2014</v>
      </c>
      <c r="W1284" s="153" t="s">
        <v>18679</v>
      </c>
      <c r="AA1284" s="153" t="s">
        <v>18691</v>
      </c>
      <c r="AB1284" s="153" t="s">
        <v>18690</v>
      </c>
      <c r="AC1284" s="153" t="s">
        <v>18676</v>
      </c>
      <c r="AD1284" s="153" t="s">
        <v>18675</v>
      </c>
      <c r="AE1284" s="153" t="s">
        <v>18674</v>
      </c>
      <c r="AF1284" s="153" t="s">
        <v>18673</v>
      </c>
      <c r="AG1284" s="152">
        <v>1.5E-3</v>
      </c>
      <c r="AH1284" s="153" t="s">
        <v>12212</v>
      </c>
      <c r="AI1284" s="152">
        <v>2014</v>
      </c>
      <c r="AJ1284" s="151">
        <v>38353</v>
      </c>
      <c r="AK1284" s="147"/>
      <c r="AL1284" s="148">
        <f t="shared" si="20"/>
        <v>13.169863013698631</v>
      </c>
    </row>
    <row r="1285" spans="1:38" x14ac:dyDescent="0.25">
      <c r="A1285" s="152">
        <v>692403</v>
      </c>
      <c r="B1285" s="152">
        <v>195587</v>
      </c>
      <c r="C1285" s="152">
        <v>160751</v>
      </c>
      <c r="D1285" s="152">
        <v>52316</v>
      </c>
      <c r="E1285" s="153" t="s">
        <v>19013</v>
      </c>
      <c r="F1285" s="153" t="s">
        <v>19012</v>
      </c>
      <c r="G1285" s="152">
        <v>39</v>
      </c>
      <c r="H1285" s="153" t="s">
        <v>18687</v>
      </c>
      <c r="I1285" s="154" t="s">
        <v>18695</v>
      </c>
      <c r="J1285" s="153" t="s">
        <v>19676</v>
      </c>
      <c r="K1285" s="152">
        <v>1</v>
      </c>
      <c r="L1285" s="153" t="s">
        <v>19675</v>
      </c>
      <c r="M1285" s="153" t="s">
        <v>509</v>
      </c>
      <c r="N1285" s="153" t="s">
        <v>509</v>
      </c>
      <c r="O1285" s="152">
        <v>1.5E-3</v>
      </c>
      <c r="P1285" s="153" t="s">
        <v>18693</v>
      </c>
      <c r="Q1285" s="153" t="s">
        <v>18692</v>
      </c>
      <c r="R1285" s="153" t="s">
        <v>18673</v>
      </c>
      <c r="S1285" s="152">
        <v>4.53E-2</v>
      </c>
      <c r="T1285" s="153" t="s">
        <v>18681</v>
      </c>
      <c r="U1285" s="153" t="s">
        <v>18680</v>
      </c>
      <c r="V1285" s="152">
        <v>2014</v>
      </c>
      <c r="W1285" s="153" t="s">
        <v>18679</v>
      </c>
      <c r="AA1285" s="153" t="s">
        <v>18691</v>
      </c>
      <c r="AB1285" s="153" t="s">
        <v>18690</v>
      </c>
      <c r="AC1285" s="153" t="s">
        <v>18676</v>
      </c>
      <c r="AD1285" s="153" t="s">
        <v>18675</v>
      </c>
      <c r="AE1285" s="153" t="s">
        <v>18674</v>
      </c>
      <c r="AF1285" s="153" t="s">
        <v>18673</v>
      </c>
      <c r="AG1285" s="152">
        <v>1E-3</v>
      </c>
      <c r="AH1285" s="153" t="s">
        <v>12212</v>
      </c>
      <c r="AI1285" s="152">
        <v>2014</v>
      </c>
      <c r="AJ1285" s="151">
        <v>41593</v>
      </c>
      <c r="AK1285" s="147"/>
      <c r="AL1285" s="148">
        <f t="shared" si="20"/>
        <v>4.2931506849315069</v>
      </c>
    </row>
    <row r="1286" spans="1:38" x14ac:dyDescent="0.25">
      <c r="A1286" s="152">
        <v>692384</v>
      </c>
      <c r="B1286" s="152">
        <v>151507</v>
      </c>
      <c r="C1286" s="152">
        <v>128560</v>
      </c>
      <c r="D1286" s="152">
        <v>52316</v>
      </c>
      <c r="E1286" s="153" t="s">
        <v>19013</v>
      </c>
      <c r="F1286" s="153" t="s">
        <v>19012</v>
      </c>
      <c r="G1286" s="152">
        <v>22</v>
      </c>
      <c r="H1286" s="153" t="s">
        <v>18687</v>
      </c>
      <c r="I1286" s="154" t="s">
        <v>18695</v>
      </c>
      <c r="J1286" s="153" t="s">
        <v>19094</v>
      </c>
      <c r="K1286" s="152">
        <v>1</v>
      </c>
      <c r="L1286" s="153" t="s">
        <v>19093</v>
      </c>
      <c r="M1286" s="153" t="s">
        <v>509</v>
      </c>
      <c r="N1286" s="153" t="s">
        <v>509</v>
      </c>
      <c r="O1286" s="152">
        <v>1.5E-3</v>
      </c>
      <c r="P1286" s="153" t="s">
        <v>18722</v>
      </c>
      <c r="Q1286" s="153" t="s">
        <v>18721</v>
      </c>
      <c r="R1286" s="153" t="s">
        <v>18673</v>
      </c>
      <c r="S1286" s="152">
        <v>4.87E-2</v>
      </c>
      <c r="T1286" s="153" t="s">
        <v>18681</v>
      </c>
      <c r="U1286" s="153" t="s">
        <v>18680</v>
      </c>
      <c r="V1286" s="152">
        <v>2014</v>
      </c>
      <c r="W1286" s="153" t="s">
        <v>18679</v>
      </c>
      <c r="AA1286" s="153" t="s">
        <v>18691</v>
      </c>
      <c r="AB1286" s="153" t="s">
        <v>18690</v>
      </c>
      <c r="AC1286" s="153" t="s">
        <v>18676</v>
      </c>
      <c r="AD1286" s="153" t="s">
        <v>18675</v>
      </c>
      <c r="AE1286" s="153" t="s">
        <v>18674</v>
      </c>
      <c r="AF1286" s="153" t="s">
        <v>18673</v>
      </c>
      <c r="AG1286" s="152">
        <v>2.0000000000000001E-4</v>
      </c>
      <c r="AH1286" s="153" t="s">
        <v>12212</v>
      </c>
      <c r="AI1286" s="152">
        <v>2014</v>
      </c>
      <c r="AJ1286" s="151">
        <v>34700</v>
      </c>
      <c r="AK1286" s="147"/>
      <c r="AL1286" s="148">
        <f t="shared" si="20"/>
        <v>23.17808219178082</v>
      </c>
    </row>
    <row r="1287" spans="1:38" x14ac:dyDescent="0.25">
      <c r="A1287" s="152">
        <v>692352</v>
      </c>
      <c r="B1287" s="152">
        <v>151501</v>
      </c>
      <c r="C1287" s="152">
        <v>128554</v>
      </c>
      <c r="D1287" s="152">
        <v>52316</v>
      </c>
      <c r="E1287" s="153" t="s">
        <v>19013</v>
      </c>
      <c r="F1287" s="153" t="s">
        <v>19012</v>
      </c>
      <c r="G1287" s="152">
        <v>6</v>
      </c>
      <c r="H1287" s="153" t="s">
        <v>18687</v>
      </c>
      <c r="I1287" s="154" t="s">
        <v>18695</v>
      </c>
      <c r="J1287" s="153" t="s">
        <v>19015</v>
      </c>
      <c r="K1287" s="152">
        <v>1</v>
      </c>
      <c r="L1287" s="153" t="s">
        <v>19014</v>
      </c>
      <c r="M1287" s="153" t="s">
        <v>509</v>
      </c>
      <c r="N1287" s="153" t="s">
        <v>509</v>
      </c>
      <c r="O1287" s="152">
        <v>1.5E-3</v>
      </c>
      <c r="P1287" s="153" t="s">
        <v>18722</v>
      </c>
      <c r="Q1287" s="153" t="s">
        <v>18721</v>
      </c>
      <c r="R1287" s="153" t="s">
        <v>18673</v>
      </c>
      <c r="S1287" s="152">
        <v>4.36E-2</v>
      </c>
      <c r="T1287" s="153" t="s">
        <v>18681</v>
      </c>
      <c r="U1287" s="153" t="s">
        <v>18680</v>
      </c>
      <c r="V1287" s="152">
        <v>2014</v>
      </c>
      <c r="W1287" s="153" t="s">
        <v>18679</v>
      </c>
      <c r="AA1287" s="153" t="s">
        <v>18691</v>
      </c>
      <c r="AB1287" s="153" t="s">
        <v>18690</v>
      </c>
      <c r="AC1287" s="153" t="s">
        <v>18676</v>
      </c>
      <c r="AD1287" s="153" t="s">
        <v>18675</v>
      </c>
      <c r="AE1287" s="153" t="s">
        <v>18674</v>
      </c>
      <c r="AF1287" s="153" t="s">
        <v>18673</v>
      </c>
      <c r="AG1287" s="152">
        <v>1E-4</v>
      </c>
      <c r="AH1287" s="153" t="s">
        <v>12212</v>
      </c>
      <c r="AI1287" s="152">
        <v>2014</v>
      </c>
      <c r="AJ1287" s="151">
        <v>36161</v>
      </c>
      <c r="AK1287" s="147"/>
      <c r="AL1287" s="148">
        <f t="shared" si="20"/>
        <v>19.175342465753424</v>
      </c>
    </row>
    <row r="1288" spans="1:38" x14ac:dyDescent="0.25">
      <c r="A1288" s="152">
        <v>692392</v>
      </c>
      <c r="B1288" s="152">
        <v>151504</v>
      </c>
      <c r="C1288" s="152">
        <v>128557</v>
      </c>
      <c r="D1288" s="152">
        <v>52316</v>
      </c>
      <c r="E1288" s="153" t="s">
        <v>19013</v>
      </c>
      <c r="F1288" s="153" t="s">
        <v>19012</v>
      </c>
      <c r="G1288" s="152">
        <v>19</v>
      </c>
      <c r="H1288" s="153" t="s">
        <v>18687</v>
      </c>
      <c r="I1288" s="154" t="s">
        <v>18695</v>
      </c>
      <c r="J1288" s="153" t="s">
        <v>19011</v>
      </c>
      <c r="K1288" s="152">
        <v>1</v>
      </c>
      <c r="L1288" s="153" t="s">
        <v>19010</v>
      </c>
      <c r="M1288" s="153" t="s">
        <v>509</v>
      </c>
      <c r="N1288" s="153" t="s">
        <v>509</v>
      </c>
      <c r="O1288" s="152">
        <v>1.5E-3</v>
      </c>
      <c r="P1288" s="153" t="s">
        <v>18693</v>
      </c>
      <c r="Q1288" s="153" t="s">
        <v>18692</v>
      </c>
      <c r="R1288" s="153" t="s">
        <v>18673</v>
      </c>
      <c r="S1288" s="152">
        <v>3.8999999999999998E-3</v>
      </c>
      <c r="T1288" s="153" t="s">
        <v>18681</v>
      </c>
      <c r="U1288" s="153" t="s">
        <v>18680</v>
      </c>
      <c r="V1288" s="152">
        <v>2014</v>
      </c>
      <c r="W1288" s="153" t="s">
        <v>18679</v>
      </c>
      <c r="AA1288" s="153" t="s">
        <v>18691</v>
      </c>
      <c r="AB1288" s="153" t="s">
        <v>18690</v>
      </c>
      <c r="AC1288" s="153" t="s">
        <v>18676</v>
      </c>
      <c r="AD1288" s="153" t="s">
        <v>18675</v>
      </c>
      <c r="AE1288" s="153" t="s">
        <v>18674</v>
      </c>
      <c r="AF1288" s="153" t="s">
        <v>18673</v>
      </c>
      <c r="AG1288" s="152">
        <v>1E-4</v>
      </c>
      <c r="AH1288" s="153" t="s">
        <v>12212</v>
      </c>
      <c r="AI1288" s="152">
        <v>2014</v>
      </c>
      <c r="AJ1288" s="151">
        <v>34396</v>
      </c>
      <c r="AK1288" s="147"/>
      <c r="AL1288" s="148">
        <f t="shared" si="20"/>
        <v>24.010958904109589</v>
      </c>
    </row>
    <row r="1289" spans="1:38" x14ac:dyDescent="0.25">
      <c r="A1289" s="152">
        <v>750458</v>
      </c>
      <c r="B1289" s="152">
        <v>160100</v>
      </c>
      <c r="C1289" s="152">
        <v>134873</v>
      </c>
      <c r="D1289" s="152">
        <v>53262</v>
      </c>
      <c r="E1289" s="153" t="s">
        <v>19494</v>
      </c>
      <c r="F1289" s="153" t="s">
        <v>19493</v>
      </c>
      <c r="G1289" s="152">
        <v>8</v>
      </c>
      <c r="H1289" s="153" t="s">
        <v>18687</v>
      </c>
      <c r="I1289" s="154" t="s">
        <v>18695</v>
      </c>
      <c r="J1289" s="153" t="s">
        <v>20411</v>
      </c>
      <c r="K1289" s="152">
        <v>1</v>
      </c>
      <c r="L1289" s="153" t="s">
        <v>20410</v>
      </c>
      <c r="M1289" s="153" t="s">
        <v>509</v>
      </c>
      <c r="N1289" s="153" t="s">
        <v>509</v>
      </c>
      <c r="O1289" s="152">
        <v>1.5E-3</v>
      </c>
      <c r="P1289" s="153" t="s">
        <v>18722</v>
      </c>
      <c r="Q1289" s="153" t="s">
        <v>18721</v>
      </c>
      <c r="R1289" s="153" t="s">
        <v>18673</v>
      </c>
      <c r="S1289" s="152">
        <v>0.99</v>
      </c>
      <c r="T1289" s="153" t="s">
        <v>18681</v>
      </c>
      <c r="U1289" s="153" t="s">
        <v>18680</v>
      </c>
      <c r="V1289" s="152">
        <v>2015</v>
      </c>
      <c r="W1289" s="153" t="s">
        <v>18679</v>
      </c>
      <c r="AA1289" s="153" t="s">
        <v>18691</v>
      </c>
      <c r="AB1289" s="153" t="s">
        <v>18690</v>
      </c>
      <c r="AC1289" s="153" t="s">
        <v>18676</v>
      </c>
      <c r="AD1289" s="153" t="s">
        <v>18675</v>
      </c>
      <c r="AE1289" s="153" t="s">
        <v>18674</v>
      </c>
      <c r="AF1289" s="153" t="s">
        <v>18673</v>
      </c>
      <c r="AG1289" s="152">
        <v>3.2000000000000002E-3</v>
      </c>
      <c r="AH1289" s="153" t="s">
        <v>12212</v>
      </c>
      <c r="AI1289" s="152">
        <v>2015</v>
      </c>
      <c r="AJ1289" s="151">
        <v>30834</v>
      </c>
      <c r="AK1289" s="147"/>
      <c r="AL1289" s="148">
        <f t="shared" si="20"/>
        <v>33.769863013698632</v>
      </c>
    </row>
    <row r="1290" spans="1:38" x14ac:dyDescent="0.25">
      <c r="A1290" s="152">
        <v>750488</v>
      </c>
      <c r="B1290" s="152">
        <v>188800</v>
      </c>
      <c r="C1290" s="152">
        <v>155639</v>
      </c>
      <c r="D1290" s="152">
        <v>53262</v>
      </c>
      <c r="E1290" s="153" t="s">
        <v>19494</v>
      </c>
      <c r="F1290" s="153" t="s">
        <v>19493</v>
      </c>
      <c r="G1290" s="152">
        <v>27</v>
      </c>
      <c r="H1290" s="153" t="s">
        <v>18687</v>
      </c>
      <c r="I1290" s="154" t="s">
        <v>18695</v>
      </c>
      <c r="J1290" s="153" t="s">
        <v>20334</v>
      </c>
      <c r="K1290" s="152">
        <v>1</v>
      </c>
      <c r="L1290" s="153" t="s">
        <v>18866</v>
      </c>
      <c r="M1290" s="153" t="s">
        <v>509</v>
      </c>
      <c r="N1290" s="153" t="s">
        <v>509</v>
      </c>
      <c r="O1290" s="152">
        <v>1.5E-3</v>
      </c>
      <c r="P1290" s="153" t="s">
        <v>18722</v>
      </c>
      <c r="Q1290" s="153" t="s">
        <v>18721</v>
      </c>
      <c r="R1290" s="153" t="s">
        <v>18673</v>
      </c>
      <c r="S1290" s="152">
        <v>0.87</v>
      </c>
      <c r="T1290" s="153" t="s">
        <v>18681</v>
      </c>
      <c r="U1290" s="153" t="s">
        <v>18680</v>
      </c>
      <c r="V1290" s="152">
        <v>2015</v>
      </c>
      <c r="W1290" s="153" t="s">
        <v>18679</v>
      </c>
      <c r="AA1290" s="153" t="s">
        <v>18691</v>
      </c>
      <c r="AB1290" s="153" t="s">
        <v>18690</v>
      </c>
      <c r="AC1290" s="153" t="s">
        <v>18676</v>
      </c>
      <c r="AD1290" s="153" t="s">
        <v>18675</v>
      </c>
      <c r="AE1290" s="153" t="s">
        <v>18674</v>
      </c>
      <c r="AF1290" s="153" t="s">
        <v>18673</v>
      </c>
      <c r="AG1290" s="152">
        <v>2.8E-3</v>
      </c>
      <c r="AH1290" s="153" t="s">
        <v>12212</v>
      </c>
      <c r="AI1290" s="152">
        <v>2015</v>
      </c>
      <c r="AJ1290" s="151">
        <v>39448</v>
      </c>
      <c r="AK1290" s="147"/>
      <c r="AL1290" s="148">
        <f t="shared" si="20"/>
        <v>10.169863013698631</v>
      </c>
    </row>
    <row r="1291" spans="1:38" x14ac:dyDescent="0.25">
      <c r="A1291" s="152">
        <v>750492</v>
      </c>
      <c r="B1291" s="152">
        <v>179757</v>
      </c>
      <c r="C1291" s="152">
        <v>148536</v>
      </c>
      <c r="D1291" s="152">
        <v>53262</v>
      </c>
      <c r="E1291" s="153" t="s">
        <v>19494</v>
      </c>
      <c r="F1291" s="153" t="s">
        <v>19493</v>
      </c>
      <c r="G1291" s="152">
        <v>23</v>
      </c>
      <c r="H1291" s="153" t="s">
        <v>18687</v>
      </c>
      <c r="I1291" s="154" t="s">
        <v>18695</v>
      </c>
      <c r="J1291" s="153" t="s">
        <v>20315</v>
      </c>
      <c r="K1291" s="152">
        <v>1</v>
      </c>
      <c r="L1291" s="153" t="s">
        <v>18866</v>
      </c>
      <c r="M1291" s="153" t="s">
        <v>509</v>
      </c>
      <c r="N1291" s="153" t="s">
        <v>509</v>
      </c>
      <c r="O1291" s="152">
        <v>1.5E-3</v>
      </c>
      <c r="P1291" s="153" t="s">
        <v>18722</v>
      </c>
      <c r="Q1291" s="153" t="s">
        <v>18721</v>
      </c>
      <c r="R1291" s="153" t="s">
        <v>18673</v>
      </c>
      <c r="S1291" s="152">
        <v>0.84</v>
      </c>
      <c r="T1291" s="153" t="s">
        <v>18681</v>
      </c>
      <c r="U1291" s="153" t="s">
        <v>18680</v>
      </c>
      <c r="V1291" s="152">
        <v>2015</v>
      </c>
      <c r="W1291" s="153" t="s">
        <v>18679</v>
      </c>
      <c r="AA1291" s="153" t="s">
        <v>18691</v>
      </c>
      <c r="AB1291" s="153" t="s">
        <v>18690</v>
      </c>
      <c r="AC1291" s="153" t="s">
        <v>18676</v>
      </c>
      <c r="AD1291" s="153" t="s">
        <v>18675</v>
      </c>
      <c r="AE1291" s="153" t="s">
        <v>18674</v>
      </c>
      <c r="AF1291" s="153" t="s">
        <v>18673</v>
      </c>
      <c r="AG1291" s="152">
        <v>2.7000000000000001E-3</v>
      </c>
      <c r="AH1291" s="153" t="s">
        <v>12212</v>
      </c>
      <c r="AI1291" s="152">
        <v>2015</v>
      </c>
      <c r="AJ1291" s="151">
        <v>39448</v>
      </c>
      <c r="AK1291" s="147"/>
      <c r="AL1291" s="148">
        <f t="shared" si="20"/>
        <v>10.169863013698631</v>
      </c>
    </row>
    <row r="1292" spans="1:38" x14ac:dyDescent="0.25">
      <c r="A1292" s="152">
        <v>750496</v>
      </c>
      <c r="B1292" s="152">
        <v>179756</v>
      </c>
      <c r="C1292" s="152">
        <v>148535</v>
      </c>
      <c r="D1292" s="152">
        <v>53262</v>
      </c>
      <c r="E1292" s="153" t="s">
        <v>19494</v>
      </c>
      <c r="F1292" s="153" t="s">
        <v>19493</v>
      </c>
      <c r="G1292" s="152">
        <v>22</v>
      </c>
      <c r="H1292" s="153" t="s">
        <v>18687</v>
      </c>
      <c r="I1292" s="154" t="s">
        <v>18695</v>
      </c>
      <c r="J1292" s="153" t="s">
        <v>20277</v>
      </c>
      <c r="K1292" s="152">
        <v>1</v>
      </c>
      <c r="L1292" s="153" t="s">
        <v>18866</v>
      </c>
      <c r="M1292" s="153" t="s">
        <v>509</v>
      </c>
      <c r="N1292" s="153" t="s">
        <v>509</v>
      </c>
      <c r="O1292" s="152">
        <v>1.5E-3</v>
      </c>
      <c r="P1292" s="153" t="s">
        <v>18722</v>
      </c>
      <c r="Q1292" s="153" t="s">
        <v>18721</v>
      </c>
      <c r="R1292" s="153" t="s">
        <v>18673</v>
      </c>
      <c r="S1292" s="152">
        <v>0.78300000000000003</v>
      </c>
      <c r="T1292" s="153" t="s">
        <v>18681</v>
      </c>
      <c r="U1292" s="153" t="s">
        <v>18680</v>
      </c>
      <c r="V1292" s="152">
        <v>2015</v>
      </c>
      <c r="W1292" s="153" t="s">
        <v>18679</v>
      </c>
      <c r="AA1292" s="153" t="s">
        <v>18691</v>
      </c>
      <c r="AB1292" s="153" t="s">
        <v>18690</v>
      </c>
      <c r="AC1292" s="153" t="s">
        <v>18676</v>
      </c>
      <c r="AD1292" s="153" t="s">
        <v>18675</v>
      </c>
      <c r="AE1292" s="153" t="s">
        <v>18674</v>
      </c>
      <c r="AF1292" s="153" t="s">
        <v>18673</v>
      </c>
      <c r="AG1292" s="152">
        <v>2.5000000000000001E-3</v>
      </c>
      <c r="AH1292" s="153" t="s">
        <v>12212</v>
      </c>
      <c r="AI1292" s="152">
        <v>2015</v>
      </c>
      <c r="AJ1292" s="151">
        <v>39083</v>
      </c>
      <c r="AK1292" s="147"/>
      <c r="AL1292" s="148">
        <f t="shared" si="20"/>
        <v>11.169863013698631</v>
      </c>
    </row>
    <row r="1293" spans="1:38" x14ac:dyDescent="0.25">
      <c r="A1293" s="152">
        <v>750472</v>
      </c>
      <c r="B1293" s="152">
        <v>193891</v>
      </c>
      <c r="C1293" s="152">
        <v>159300</v>
      </c>
      <c r="D1293" s="152">
        <v>53262</v>
      </c>
      <c r="E1293" s="153" t="s">
        <v>19494</v>
      </c>
      <c r="F1293" s="153" t="s">
        <v>19493</v>
      </c>
      <c r="G1293" s="152">
        <v>31</v>
      </c>
      <c r="H1293" s="153" t="s">
        <v>18687</v>
      </c>
      <c r="I1293" s="154" t="s">
        <v>18695</v>
      </c>
      <c r="J1293" s="153" t="s">
        <v>19509</v>
      </c>
      <c r="K1293" s="152">
        <v>1</v>
      </c>
      <c r="L1293" s="153" t="s">
        <v>509</v>
      </c>
      <c r="M1293" s="153" t="s">
        <v>509</v>
      </c>
      <c r="N1293" s="153" t="s">
        <v>509</v>
      </c>
      <c r="O1293" s="152">
        <v>1.5E-3</v>
      </c>
      <c r="P1293" s="153" t="s">
        <v>18722</v>
      </c>
      <c r="Q1293" s="153" t="s">
        <v>18721</v>
      </c>
      <c r="R1293" s="153" t="s">
        <v>18673</v>
      </c>
      <c r="S1293" s="152">
        <v>0.22</v>
      </c>
      <c r="T1293" s="153" t="s">
        <v>18681</v>
      </c>
      <c r="U1293" s="153" t="s">
        <v>18680</v>
      </c>
      <c r="V1293" s="152">
        <v>2015</v>
      </c>
      <c r="W1293" s="153" t="s">
        <v>18679</v>
      </c>
      <c r="AA1293" s="153" t="s">
        <v>18691</v>
      </c>
      <c r="AB1293" s="153" t="s">
        <v>18690</v>
      </c>
      <c r="AC1293" s="153" t="s">
        <v>18676</v>
      </c>
      <c r="AD1293" s="153" t="s">
        <v>18675</v>
      </c>
      <c r="AE1293" s="153" t="s">
        <v>18674</v>
      </c>
      <c r="AF1293" s="153" t="s">
        <v>18673</v>
      </c>
      <c r="AG1293" s="152">
        <v>6.9999999999999999E-4</v>
      </c>
      <c r="AH1293" s="153" t="s">
        <v>12212</v>
      </c>
      <c r="AI1293" s="152">
        <v>2015</v>
      </c>
      <c r="AJ1293" s="151">
        <v>40451</v>
      </c>
      <c r="AK1293" s="147"/>
      <c r="AL1293" s="148">
        <f t="shared" si="20"/>
        <v>7.4219178082191783</v>
      </c>
    </row>
    <row r="1294" spans="1:38" x14ac:dyDescent="0.25">
      <c r="A1294" s="152">
        <v>750476</v>
      </c>
      <c r="B1294" s="152">
        <v>193890</v>
      </c>
      <c r="C1294" s="152">
        <v>159299</v>
      </c>
      <c r="D1294" s="152">
        <v>53262</v>
      </c>
      <c r="E1294" s="153" t="s">
        <v>19494</v>
      </c>
      <c r="F1294" s="153" t="s">
        <v>19493</v>
      </c>
      <c r="G1294" s="152">
        <v>30</v>
      </c>
      <c r="H1294" s="153" t="s">
        <v>18687</v>
      </c>
      <c r="I1294" s="154" t="s">
        <v>18695</v>
      </c>
      <c r="J1294" s="153" t="s">
        <v>19508</v>
      </c>
      <c r="K1294" s="152">
        <v>1</v>
      </c>
      <c r="L1294" s="153" t="s">
        <v>509</v>
      </c>
      <c r="M1294" s="153" t="s">
        <v>509</v>
      </c>
      <c r="N1294" s="153" t="s">
        <v>509</v>
      </c>
      <c r="O1294" s="152">
        <v>1.5E-3</v>
      </c>
      <c r="P1294" s="153" t="s">
        <v>18722</v>
      </c>
      <c r="Q1294" s="153" t="s">
        <v>18721</v>
      </c>
      <c r="R1294" s="153" t="s">
        <v>18673</v>
      </c>
      <c r="S1294" s="152">
        <v>0.2</v>
      </c>
      <c r="T1294" s="153" t="s">
        <v>18681</v>
      </c>
      <c r="U1294" s="153" t="s">
        <v>18680</v>
      </c>
      <c r="V1294" s="152">
        <v>2015</v>
      </c>
      <c r="W1294" s="153" t="s">
        <v>18679</v>
      </c>
      <c r="AA1294" s="153" t="s">
        <v>18691</v>
      </c>
      <c r="AB1294" s="153" t="s">
        <v>18690</v>
      </c>
      <c r="AC1294" s="153" t="s">
        <v>18676</v>
      </c>
      <c r="AD1294" s="153" t="s">
        <v>18675</v>
      </c>
      <c r="AE1294" s="153" t="s">
        <v>18674</v>
      </c>
      <c r="AF1294" s="153" t="s">
        <v>18673</v>
      </c>
      <c r="AG1294" s="152">
        <v>6.9999999999999999E-4</v>
      </c>
      <c r="AH1294" s="153" t="s">
        <v>12212</v>
      </c>
      <c r="AI1294" s="152">
        <v>2015</v>
      </c>
      <c r="AJ1294" s="151">
        <v>41186</v>
      </c>
      <c r="AK1294" s="147"/>
      <c r="AL1294" s="148">
        <f t="shared" si="20"/>
        <v>5.4082191780821915</v>
      </c>
    </row>
    <row r="1295" spans="1:38" x14ac:dyDescent="0.25">
      <c r="A1295" s="152">
        <v>750509</v>
      </c>
      <c r="B1295" s="152">
        <v>160102</v>
      </c>
      <c r="C1295" s="152">
        <v>134875</v>
      </c>
      <c r="D1295" s="152">
        <v>53262</v>
      </c>
      <c r="E1295" s="153" t="s">
        <v>19494</v>
      </c>
      <c r="F1295" s="153" t="s">
        <v>19493</v>
      </c>
      <c r="G1295" s="152">
        <v>10</v>
      </c>
      <c r="H1295" s="153" t="s">
        <v>18687</v>
      </c>
      <c r="I1295" s="154" t="s">
        <v>18695</v>
      </c>
      <c r="J1295" s="153" t="s">
        <v>19492</v>
      </c>
      <c r="K1295" s="152">
        <v>1</v>
      </c>
      <c r="L1295" s="153" t="s">
        <v>18866</v>
      </c>
      <c r="M1295" s="153" t="s">
        <v>509</v>
      </c>
      <c r="N1295" s="153" t="s">
        <v>509</v>
      </c>
      <c r="O1295" s="152">
        <v>1.5E-3</v>
      </c>
      <c r="P1295" s="153" t="s">
        <v>18722</v>
      </c>
      <c r="Q1295" s="153" t="s">
        <v>18721</v>
      </c>
      <c r="R1295" s="153" t="s">
        <v>18673</v>
      </c>
      <c r="S1295" s="152">
        <v>0.22</v>
      </c>
      <c r="T1295" s="153" t="s">
        <v>18681</v>
      </c>
      <c r="U1295" s="153" t="s">
        <v>18680</v>
      </c>
      <c r="V1295" s="152">
        <v>2015</v>
      </c>
      <c r="W1295" s="153" t="s">
        <v>18679</v>
      </c>
      <c r="AA1295" s="153" t="s">
        <v>18691</v>
      </c>
      <c r="AB1295" s="153" t="s">
        <v>18690</v>
      </c>
      <c r="AC1295" s="153" t="s">
        <v>18676</v>
      </c>
      <c r="AD1295" s="153" t="s">
        <v>18675</v>
      </c>
      <c r="AE1295" s="153" t="s">
        <v>18674</v>
      </c>
      <c r="AF1295" s="153" t="s">
        <v>18673</v>
      </c>
      <c r="AG1295" s="152">
        <v>6.9999999999999999E-4</v>
      </c>
      <c r="AH1295" s="153" t="s">
        <v>12212</v>
      </c>
      <c r="AI1295" s="152">
        <v>2015</v>
      </c>
      <c r="AJ1295" s="151">
        <v>32509</v>
      </c>
      <c r="AK1295" s="147"/>
      <c r="AL1295" s="148">
        <f t="shared" si="20"/>
        <v>29.18082191780822</v>
      </c>
    </row>
    <row r="1296" spans="1:38" x14ac:dyDescent="0.25">
      <c r="A1296" s="152">
        <v>727948</v>
      </c>
      <c r="B1296" s="152">
        <v>154244</v>
      </c>
      <c r="C1296" s="152">
        <v>128359</v>
      </c>
      <c r="D1296" s="152">
        <v>52291</v>
      </c>
      <c r="E1296" s="153" t="s">
        <v>19375</v>
      </c>
      <c r="F1296" s="153" t="s">
        <v>19374</v>
      </c>
      <c r="G1296" s="152">
        <v>24</v>
      </c>
      <c r="H1296" s="153" t="s">
        <v>18687</v>
      </c>
      <c r="I1296" s="153" t="s">
        <v>18695</v>
      </c>
      <c r="J1296" s="153" t="s">
        <v>20038</v>
      </c>
      <c r="K1296" s="152">
        <v>1</v>
      </c>
      <c r="L1296" s="153" t="s">
        <v>18694</v>
      </c>
      <c r="M1296" s="153" t="s">
        <v>509</v>
      </c>
      <c r="N1296" s="153" t="s">
        <v>509</v>
      </c>
      <c r="O1296" s="152">
        <v>0</v>
      </c>
      <c r="P1296" s="153" t="s">
        <v>18722</v>
      </c>
      <c r="Q1296" s="153" t="s">
        <v>18721</v>
      </c>
      <c r="R1296" s="153" t="s">
        <v>18673</v>
      </c>
      <c r="S1296" s="152">
        <v>0.54339999999999999</v>
      </c>
      <c r="T1296" s="153" t="s">
        <v>18681</v>
      </c>
      <c r="U1296" s="153" t="s">
        <v>18680</v>
      </c>
      <c r="V1296" s="152">
        <v>2015</v>
      </c>
      <c r="W1296" s="153" t="s">
        <v>18679</v>
      </c>
      <c r="AA1296" s="153" t="s">
        <v>18705</v>
      </c>
      <c r="AB1296" s="153" t="s">
        <v>18704</v>
      </c>
      <c r="AC1296" s="153" t="s">
        <v>18676</v>
      </c>
      <c r="AD1296" s="153" t="s">
        <v>18675</v>
      </c>
      <c r="AE1296" s="153" t="s">
        <v>18674</v>
      </c>
      <c r="AF1296" s="153" t="s">
        <v>18673</v>
      </c>
      <c r="AG1296" s="152">
        <v>1.8E-3</v>
      </c>
      <c r="AH1296" s="153" t="s">
        <v>12212</v>
      </c>
      <c r="AI1296" s="152">
        <v>2015</v>
      </c>
      <c r="AJ1296" s="151">
        <v>38079</v>
      </c>
      <c r="AK1296" s="147"/>
      <c r="AL1296" s="148">
        <f t="shared" si="20"/>
        <v>13.920547945205479</v>
      </c>
    </row>
    <row r="1297" spans="1:39" x14ac:dyDescent="0.25">
      <c r="A1297" s="152">
        <v>727969</v>
      </c>
      <c r="B1297" s="152">
        <v>154240</v>
      </c>
      <c r="C1297" s="152">
        <v>128355</v>
      </c>
      <c r="D1297" s="152">
        <v>52291</v>
      </c>
      <c r="E1297" s="153" t="s">
        <v>19375</v>
      </c>
      <c r="F1297" s="153" t="s">
        <v>19374</v>
      </c>
      <c r="G1297" s="152">
        <v>10</v>
      </c>
      <c r="H1297" s="153" t="s">
        <v>18687</v>
      </c>
      <c r="I1297" s="153" t="s">
        <v>18695</v>
      </c>
      <c r="J1297" s="153" t="s">
        <v>20001</v>
      </c>
      <c r="K1297" s="152">
        <v>1</v>
      </c>
      <c r="L1297" s="153" t="s">
        <v>18694</v>
      </c>
      <c r="M1297" s="153" t="s">
        <v>509</v>
      </c>
      <c r="N1297" s="153" t="s">
        <v>509</v>
      </c>
      <c r="O1297" s="152">
        <v>0</v>
      </c>
      <c r="P1297" s="153" t="s">
        <v>18722</v>
      </c>
      <c r="Q1297" s="153" t="s">
        <v>18721</v>
      </c>
      <c r="R1297" s="153" t="s">
        <v>18673</v>
      </c>
      <c r="S1297" s="152">
        <v>0.70199999999999996</v>
      </c>
      <c r="T1297" s="153" t="s">
        <v>18681</v>
      </c>
      <c r="U1297" s="153" t="s">
        <v>18680</v>
      </c>
      <c r="V1297" s="152">
        <v>2015</v>
      </c>
      <c r="W1297" s="153" t="s">
        <v>18679</v>
      </c>
      <c r="AA1297" s="153" t="s">
        <v>18705</v>
      </c>
      <c r="AB1297" s="153" t="s">
        <v>18704</v>
      </c>
      <c r="AC1297" s="153" t="s">
        <v>18676</v>
      </c>
      <c r="AD1297" s="153" t="s">
        <v>18675</v>
      </c>
      <c r="AE1297" s="153" t="s">
        <v>18674</v>
      </c>
      <c r="AF1297" s="153" t="s">
        <v>18673</v>
      </c>
      <c r="AG1297" s="152">
        <v>2.3E-3</v>
      </c>
      <c r="AH1297" s="153" t="s">
        <v>12212</v>
      </c>
      <c r="AI1297" s="152">
        <v>2015</v>
      </c>
      <c r="AJ1297" s="151">
        <v>33970</v>
      </c>
      <c r="AK1297" s="147"/>
      <c r="AL1297" s="148">
        <f t="shared" si="20"/>
        <v>25.17808219178082</v>
      </c>
    </row>
    <row r="1298" spans="1:39" x14ac:dyDescent="0.25">
      <c r="A1298" s="152">
        <v>727965</v>
      </c>
      <c r="B1298" s="152">
        <v>154241</v>
      </c>
      <c r="C1298" s="152">
        <v>128356</v>
      </c>
      <c r="D1298" s="152">
        <v>52291</v>
      </c>
      <c r="E1298" s="153" t="s">
        <v>19375</v>
      </c>
      <c r="F1298" s="153" t="s">
        <v>19374</v>
      </c>
      <c r="G1298" s="152">
        <v>11</v>
      </c>
      <c r="H1298" s="153" t="s">
        <v>18687</v>
      </c>
      <c r="I1298" s="154" t="s">
        <v>18695</v>
      </c>
      <c r="J1298" s="153" t="s">
        <v>21383</v>
      </c>
      <c r="K1298" s="152">
        <v>1</v>
      </c>
      <c r="L1298" s="153" t="s">
        <v>18694</v>
      </c>
      <c r="M1298" s="153" t="s">
        <v>509</v>
      </c>
      <c r="N1298" s="153" t="s">
        <v>509</v>
      </c>
      <c r="O1298" s="152">
        <v>1.5E-3</v>
      </c>
      <c r="P1298" s="153" t="s">
        <v>18707</v>
      </c>
      <c r="Q1298" s="153" t="s">
        <v>18706</v>
      </c>
      <c r="R1298" s="153" t="s">
        <v>18673</v>
      </c>
      <c r="S1298" s="152">
        <v>3.0962999999999998</v>
      </c>
      <c r="T1298" s="153" t="s">
        <v>18681</v>
      </c>
      <c r="U1298" s="153" t="s">
        <v>18680</v>
      </c>
      <c r="V1298" s="152">
        <v>2015</v>
      </c>
      <c r="W1298" s="153" t="s">
        <v>18679</v>
      </c>
      <c r="AA1298" s="153" t="s">
        <v>18705</v>
      </c>
      <c r="AB1298" s="153" t="s">
        <v>18704</v>
      </c>
      <c r="AC1298" s="153" t="s">
        <v>18676</v>
      </c>
      <c r="AD1298" s="153" t="s">
        <v>18675</v>
      </c>
      <c r="AE1298" s="153" t="s">
        <v>18674</v>
      </c>
      <c r="AF1298" s="153" t="s">
        <v>18673</v>
      </c>
      <c r="AG1298" s="152">
        <v>2.1700000000000001E-2</v>
      </c>
      <c r="AH1298" s="153" t="s">
        <v>12212</v>
      </c>
      <c r="AI1298" s="152">
        <v>2015</v>
      </c>
      <c r="AJ1298" s="151">
        <v>32874</v>
      </c>
      <c r="AK1298" s="147"/>
      <c r="AL1298" s="148">
        <f t="shared" si="20"/>
        <v>28.18082191780822</v>
      </c>
    </row>
    <row r="1299" spans="1:39" s="280" customFormat="1" x14ac:dyDescent="0.25">
      <c r="A1299" s="152">
        <v>727911</v>
      </c>
      <c r="B1299" s="152">
        <v>192105</v>
      </c>
      <c r="C1299" s="152">
        <v>157992</v>
      </c>
      <c r="D1299" s="152">
        <v>52291</v>
      </c>
      <c r="E1299" s="153" t="s">
        <v>19375</v>
      </c>
      <c r="F1299" s="153" t="s">
        <v>19374</v>
      </c>
      <c r="G1299" s="152">
        <v>57</v>
      </c>
      <c r="H1299" s="153" t="s">
        <v>18687</v>
      </c>
      <c r="I1299" s="154" t="s">
        <v>18695</v>
      </c>
      <c r="J1299" s="153" t="s">
        <v>20914</v>
      </c>
      <c r="K1299" s="152">
        <v>1</v>
      </c>
      <c r="L1299" s="153" t="s">
        <v>18694</v>
      </c>
      <c r="M1299" s="153" t="s">
        <v>509</v>
      </c>
      <c r="N1299" s="153" t="s">
        <v>509</v>
      </c>
      <c r="O1299" s="152">
        <v>1.5E-3</v>
      </c>
      <c r="P1299" s="153" t="s">
        <v>18745</v>
      </c>
      <c r="Q1299" s="153" t="s">
        <v>18744</v>
      </c>
      <c r="R1299" s="153" t="s">
        <v>18673</v>
      </c>
      <c r="S1299" s="152">
        <v>0.40679999999999999</v>
      </c>
      <c r="T1299" s="153" t="s">
        <v>18681</v>
      </c>
      <c r="U1299" s="153" t="s">
        <v>18680</v>
      </c>
      <c r="V1299" s="152">
        <v>2015</v>
      </c>
      <c r="W1299" s="153" t="s">
        <v>18679</v>
      </c>
      <c r="X1299" s="147"/>
      <c r="Y1299" s="147"/>
      <c r="Z1299" s="147"/>
      <c r="AA1299" s="153" t="s">
        <v>18705</v>
      </c>
      <c r="AB1299" s="153" t="s">
        <v>18704</v>
      </c>
      <c r="AC1299" s="153" t="s">
        <v>18676</v>
      </c>
      <c r="AD1299" s="153" t="s">
        <v>18675</v>
      </c>
      <c r="AE1299" s="153" t="s">
        <v>18674</v>
      </c>
      <c r="AF1299" s="153" t="s">
        <v>18673</v>
      </c>
      <c r="AG1299" s="152">
        <v>8.6E-3</v>
      </c>
      <c r="AH1299" s="153" t="s">
        <v>12212</v>
      </c>
      <c r="AI1299" s="152">
        <v>2015</v>
      </c>
      <c r="AJ1299" s="151">
        <v>40515</v>
      </c>
      <c r="AK1299" s="147"/>
      <c r="AL1299" s="148">
        <f t="shared" si="20"/>
        <v>7.2465753424657535</v>
      </c>
      <c r="AM1299" s="280" t="s">
        <v>22023</v>
      </c>
    </row>
    <row r="1300" spans="1:39" x14ac:dyDescent="0.25">
      <c r="A1300" s="152">
        <v>727895</v>
      </c>
      <c r="B1300" s="152">
        <v>193423</v>
      </c>
      <c r="C1300" s="152">
        <v>158959</v>
      </c>
      <c r="D1300" s="152">
        <v>52291</v>
      </c>
      <c r="E1300" s="153" t="s">
        <v>19375</v>
      </c>
      <c r="F1300" s="153" t="s">
        <v>19374</v>
      </c>
      <c r="G1300" s="152">
        <v>61</v>
      </c>
      <c r="H1300" s="153" t="s">
        <v>18687</v>
      </c>
      <c r="I1300" s="154" t="s">
        <v>18695</v>
      </c>
      <c r="J1300" s="153" t="s">
        <v>20865</v>
      </c>
      <c r="K1300" s="152">
        <v>1</v>
      </c>
      <c r="L1300" s="153" t="s">
        <v>18684</v>
      </c>
      <c r="M1300" s="153" t="s">
        <v>509</v>
      </c>
      <c r="N1300" s="153" t="s">
        <v>509</v>
      </c>
      <c r="O1300" s="152">
        <v>1.5E-3</v>
      </c>
      <c r="P1300" s="153" t="s">
        <v>18745</v>
      </c>
      <c r="Q1300" s="153" t="s">
        <v>18744</v>
      </c>
      <c r="R1300" s="153" t="s">
        <v>18673</v>
      </c>
      <c r="S1300" s="152">
        <v>0.37380000000000002</v>
      </c>
      <c r="T1300" s="153" t="s">
        <v>18681</v>
      </c>
      <c r="U1300" s="153" t="s">
        <v>18680</v>
      </c>
      <c r="V1300" s="152">
        <v>2015</v>
      </c>
      <c r="W1300" s="153" t="s">
        <v>18679</v>
      </c>
      <c r="AA1300" s="153" t="s">
        <v>18705</v>
      </c>
      <c r="AB1300" s="153" t="s">
        <v>18704</v>
      </c>
      <c r="AC1300" s="153" t="s">
        <v>18676</v>
      </c>
      <c r="AD1300" s="153" t="s">
        <v>18675</v>
      </c>
      <c r="AE1300" s="153" t="s">
        <v>18674</v>
      </c>
      <c r="AF1300" s="153" t="s">
        <v>18673</v>
      </c>
      <c r="AG1300" s="152">
        <v>7.9000000000000008E-3</v>
      </c>
      <c r="AH1300" s="153" t="s">
        <v>12212</v>
      </c>
      <c r="AI1300" s="152">
        <v>2015</v>
      </c>
      <c r="AJ1300" s="151">
        <v>36069</v>
      </c>
      <c r="AK1300" s="147"/>
      <c r="AL1300" s="148">
        <f t="shared" si="20"/>
        <v>19.427397260273974</v>
      </c>
    </row>
    <row r="1301" spans="1:39" s="280" customFormat="1" x14ac:dyDescent="0.25">
      <c r="A1301" s="152">
        <v>727952</v>
      </c>
      <c r="B1301" s="152">
        <v>154243</v>
      </c>
      <c r="C1301" s="152">
        <v>128358</v>
      </c>
      <c r="D1301" s="152">
        <v>52291</v>
      </c>
      <c r="E1301" s="153" t="s">
        <v>19375</v>
      </c>
      <c r="F1301" s="153" t="s">
        <v>19374</v>
      </c>
      <c r="G1301" s="152">
        <v>20</v>
      </c>
      <c r="H1301" s="153" t="s">
        <v>18687</v>
      </c>
      <c r="I1301" s="154" t="s">
        <v>18695</v>
      </c>
      <c r="J1301" s="153" t="s">
        <v>20789</v>
      </c>
      <c r="K1301" s="152">
        <v>1</v>
      </c>
      <c r="L1301" s="153" t="s">
        <v>18694</v>
      </c>
      <c r="M1301" s="153" t="s">
        <v>509</v>
      </c>
      <c r="N1301" s="153" t="s">
        <v>509</v>
      </c>
      <c r="O1301" s="152">
        <v>1.5E-3</v>
      </c>
      <c r="P1301" s="153" t="s">
        <v>18745</v>
      </c>
      <c r="Q1301" s="153" t="s">
        <v>18744</v>
      </c>
      <c r="R1301" s="153" t="s">
        <v>18673</v>
      </c>
      <c r="S1301" s="152">
        <v>0.30869999999999997</v>
      </c>
      <c r="T1301" s="153" t="s">
        <v>18681</v>
      </c>
      <c r="U1301" s="153" t="s">
        <v>18680</v>
      </c>
      <c r="V1301" s="152">
        <v>2015</v>
      </c>
      <c r="W1301" s="153" t="s">
        <v>18679</v>
      </c>
      <c r="X1301" s="147"/>
      <c r="Y1301" s="147"/>
      <c r="Z1301" s="147"/>
      <c r="AA1301" s="153" t="s">
        <v>18705</v>
      </c>
      <c r="AB1301" s="153" t="s">
        <v>18704</v>
      </c>
      <c r="AC1301" s="153" t="s">
        <v>18676</v>
      </c>
      <c r="AD1301" s="153" t="s">
        <v>18675</v>
      </c>
      <c r="AE1301" s="153" t="s">
        <v>18674</v>
      </c>
      <c r="AF1301" s="153" t="s">
        <v>18673</v>
      </c>
      <c r="AG1301" s="152">
        <v>6.6E-3</v>
      </c>
      <c r="AH1301" s="153" t="s">
        <v>12212</v>
      </c>
      <c r="AI1301" s="152">
        <v>2015</v>
      </c>
      <c r="AJ1301" s="151">
        <v>36900</v>
      </c>
      <c r="AK1301" s="147"/>
      <c r="AL1301" s="148">
        <f t="shared" si="20"/>
        <v>17.150684931506849</v>
      </c>
      <c r="AM1301" s="280" t="s">
        <v>22023</v>
      </c>
    </row>
    <row r="1302" spans="1:39" x14ac:dyDescent="0.25">
      <c r="A1302" s="152">
        <v>727899</v>
      </c>
      <c r="B1302" s="152">
        <v>193422</v>
      </c>
      <c r="C1302" s="152">
        <v>158958</v>
      </c>
      <c r="D1302" s="152">
        <v>52291</v>
      </c>
      <c r="E1302" s="153" t="s">
        <v>19375</v>
      </c>
      <c r="F1302" s="153" t="s">
        <v>19374</v>
      </c>
      <c r="G1302" s="152">
        <v>60</v>
      </c>
      <c r="H1302" s="153" t="s">
        <v>18687</v>
      </c>
      <c r="I1302" s="154" t="s">
        <v>18695</v>
      </c>
      <c r="J1302" s="153" t="s">
        <v>20598</v>
      </c>
      <c r="K1302" s="152">
        <v>1</v>
      </c>
      <c r="L1302" s="153" t="s">
        <v>18684</v>
      </c>
      <c r="M1302" s="153" t="s">
        <v>509</v>
      </c>
      <c r="N1302" s="153" t="s">
        <v>509</v>
      </c>
      <c r="O1302" s="152">
        <v>1.5E-3</v>
      </c>
      <c r="P1302" s="153" t="s">
        <v>18745</v>
      </c>
      <c r="Q1302" s="153" t="s">
        <v>18744</v>
      </c>
      <c r="R1302" s="153" t="s">
        <v>18673</v>
      </c>
      <c r="S1302" s="152">
        <v>0.22320000000000001</v>
      </c>
      <c r="T1302" s="153" t="s">
        <v>18681</v>
      </c>
      <c r="U1302" s="153" t="s">
        <v>18680</v>
      </c>
      <c r="V1302" s="152">
        <v>2015</v>
      </c>
      <c r="W1302" s="153" t="s">
        <v>18679</v>
      </c>
      <c r="AA1302" s="153" t="s">
        <v>18705</v>
      </c>
      <c r="AB1302" s="153" t="s">
        <v>18704</v>
      </c>
      <c r="AC1302" s="153" t="s">
        <v>18676</v>
      </c>
      <c r="AD1302" s="153" t="s">
        <v>18675</v>
      </c>
      <c r="AE1302" s="153" t="s">
        <v>18674</v>
      </c>
      <c r="AF1302" s="153" t="s">
        <v>18673</v>
      </c>
      <c r="AG1302" s="152">
        <v>4.7000000000000002E-3</v>
      </c>
      <c r="AH1302" s="153" t="s">
        <v>12212</v>
      </c>
      <c r="AI1302" s="152">
        <v>2015</v>
      </c>
      <c r="AJ1302" s="151">
        <v>30590</v>
      </c>
      <c r="AK1302" s="147"/>
      <c r="AL1302" s="148">
        <f t="shared" si="20"/>
        <v>34.438356164383563</v>
      </c>
    </row>
    <row r="1303" spans="1:39" x14ac:dyDescent="0.25">
      <c r="A1303" s="152">
        <v>727961</v>
      </c>
      <c r="B1303" s="152">
        <v>154242</v>
      </c>
      <c r="C1303" s="152">
        <v>128357</v>
      </c>
      <c r="D1303" s="152">
        <v>52291</v>
      </c>
      <c r="E1303" s="153" t="s">
        <v>19375</v>
      </c>
      <c r="F1303" s="153" t="s">
        <v>19374</v>
      </c>
      <c r="G1303" s="152">
        <v>19</v>
      </c>
      <c r="H1303" s="153" t="s">
        <v>18687</v>
      </c>
      <c r="I1303" s="154" t="s">
        <v>18695</v>
      </c>
      <c r="J1303" s="153" t="s">
        <v>20147</v>
      </c>
      <c r="K1303" s="152">
        <v>1</v>
      </c>
      <c r="L1303" s="153" t="s">
        <v>18694</v>
      </c>
      <c r="M1303" s="153" t="s">
        <v>509</v>
      </c>
      <c r="N1303" s="153" t="s">
        <v>509</v>
      </c>
      <c r="O1303" s="152">
        <v>1.5E-3</v>
      </c>
      <c r="P1303" s="153" t="s">
        <v>18722</v>
      </c>
      <c r="Q1303" s="153" t="s">
        <v>18721</v>
      </c>
      <c r="R1303" s="153" t="s">
        <v>18673</v>
      </c>
      <c r="S1303" s="152">
        <v>0.66</v>
      </c>
      <c r="T1303" s="153" t="s">
        <v>18681</v>
      </c>
      <c r="U1303" s="153" t="s">
        <v>18680</v>
      </c>
      <c r="V1303" s="152">
        <v>2015</v>
      </c>
      <c r="W1303" s="153" t="s">
        <v>18679</v>
      </c>
      <c r="AA1303" s="153" t="s">
        <v>18705</v>
      </c>
      <c r="AB1303" s="153" t="s">
        <v>18704</v>
      </c>
      <c r="AC1303" s="153" t="s">
        <v>18676</v>
      </c>
      <c r="AD1303" s="153" t="s">
        <v>18675</v>
      </c>
      <c r="AE1303" s="153" t="s">
        <v>18674</v>
      </c>
      <c r="AF1303" s="153" t="s">
        <v>18673</v>
      </c>
      <c r="AG1303" s="152">
        <v>2.0999999999999999E-3</v>
      </c>
      <c r="AH1303" s="153" t="s">
        <v>12212</v>
      </c>
      <c r="AI1303" s="152">
        <v>2015</v>
      </c>
      <c r="AJ1303" s="151">
        <v>38261</v>
      </c>
      <c r="AK1303" s="147"/>
      <c r="AL1303" s="148">
        <f t="shared" si="20"/>
        <v>13.421917808219177</v>
      </c>
    </row>
    <row r="1304" spans="1:39" x14ac:dyDescent="0.25">
      <c r="A1304" s="152">
        <v>727903</v>
      </c>
      <c r="B1304" s="152">
        <v>193421</v>
      </c>
      <c r="C1304" s="152">
        <v>158957</v>
      </c>
      <c r="D1304" s="152">
        <v>52291</v>
      </c>
      <c r="E1304" s="153" t="s">
        <v>19375</v>
      </c>
      <c r="F1304" s="153" t="s">
        <v>19374</v>
      </c>
      <c r="G1304" s="152">
        <v>59</v>
      </c>
      <c r="H1304" s="153" t="s">
        <v>18687</v>
      </c>
      <c r="I1304" s="154" t="s">
        <v>18695</v>
      </c>
      <c r="J1304" s="153" t="s">
        <v>20039</v>
      </c>
      <c r="K1304" s="152">
        <v>1</v>
      </c>
      <c r="L1304" s="153" t="s">
        <v>18684</v>
      </c>
      <c r="M1304" s="153" t="s">
        <v>509</v>
      </c>
      <c r="N1304" s="153" t="s">
        <v>509</v>
      </c>
      <c r="O1304" s="152">
        <v>1.5E-3</v>
      </c>
      <c r="P1304" s="153" t="s">
        <v>18745</v>
      </c>
      <c r="Q1304" s="153" t="s">
        <v>18744</v>
      </c>
      <c r="R1304" s="153" t="s">
        <v>18673</v>
      </c>
      <c r="S1304" s="152">
        <v>8.5199999999999998E-2</v>
      </c>
      <c r="T1304" s="153" t="s">
        <v>18681</v>
      </c>
      <c r="U1304" s="153" t="s">
        <v>18680</v>
      </c>
      <c r="V1304" s="152">
        <v>2015</v>
      </c>
      <c r="W1304" s="153" t="s">
        <v>18679</v>
      </c>
      <c r="AA1304" s="153" t="s">
        <v>18705</v>
      </c>
      <c r="AB1304" s="153" t="s">
        <v>18704</v>
      </c>
      <c r="AC1304" s="153" t="s">
        <v>18676</v>
      </c>
      <c r="AD1304" s="153" t="s">
        <v>18675</v>
      </c>
      <c r="AE1304" s="153" t="s">
        <v>18674</v>
      </c>
      <c r="AF1304" s="153" t="s">
        <v>18673</v>
      </c>
      <c r="AG1304" s="152">
        <v>1.8E-3</v>
      </c>
      <c r="AH1304" s="153" t="s">
        <v>12212</v>
      </c>
      <c r="AI1304" s="152">
        <v>2015</v>
      </c>
      <c r="AJ1304" s="151">
        <v>33970</v>
      </c>
      <c r="AK1304" s="147"/>
      <c r="AL1304" s="148">
        <f t="shared" si="20"/>
        <v>25.17808219178082</v>
      </c>
    </row>
    <row r="1305" spans="1:39" x14ac:dyDescent="0.25">
      <c r="A1305" s="152">
        <v>727887</v>
      </c>
      <c r="B1305" s="152">
        <v>194810</v>
      </c>
      <c r="C1305" s="152">
        <v>160089</v>
      </c>
      <c r="D1305" s="152">
        <v>52291</v>
      </c>
      <c r="E1305" s="153" t="s">
        <v>19375</v>
      </c>
      <c r="F1305" s="153" t="s">
        <v>19374</v>
      </c>
      <c r="G1305" s="152">
        <v>63</v>
      </c>
      <c r="H1305" s="153" t="s">
        <v>18687</v>
      </c>
      <c r="I1305" s="154" t="s">
        <v>18695</v>
      </c>
      <c r="J1305" s="153" t="s">
        <v>19469</v>
      </c>
      <c r="K1305" s="152">
        <v>1</v>
      </c>
      <c r="L1305" s="153" t="s">
        <v>18684</v>
      </c>
      <c r="M1305" s="153" t="s">
        <v>509</v>
      </c>
      <c r="N1305" s="153" t="s">
        <v>509</v>
      </c>
      <c r="O1305" s="152">
        <v>1.5E-3</v>
      </c>
      <c r="P1305" s="153" t="s">
        <v>18745</v>
      </c>
      <c r="Q1305" s="153" t="s">
        <v>18744</v>
      </c>
      <c r="R1305" s="153" t="s">
        <v>18673</v>
      </c>
      <c r="S1305" s="152">
        <v>3.0599999999999999E-2</v>
      </c>
      <c r="T1305" s="153" t="s">
        <v>18681</v>
      </c>
      <c r="U1305" s="153" t="s">
        <v>18680</v>
      </c>
      <c r="V1305" s="152">
        <v>2015</v>
      </c>
      <c r="W1305" s="153" t="s">
        <v>18679</v>
      </c>
      <c r="AA1305" s="153" t="s">
        <v>18705</v>
      </c>
      <c r="AB1305" s="153" t="s">
        <v>18704</v>
      </c>
      <c r="AC1305" s="153" t="s">
        <v>18676</v>
      </c>
      <c r="AD1305" s="153" t="s">
        <v>18675</v>
      </c>
      <c r="AE1305" s="153" t="s">
        <v>18674</v>
      </c>
      <c r="AF1305" s="153" t="s">
        <v>18673</v>
      </c>
      <c r="AG1305" s="152">
        <v>6.9999999999999999E-4</v>
      </c>
      <c r="AH1305" s="153" t="s">
        <v>12212</v>
      </c>
      <c r="AI1305" s="152">
        <v>2015</v>
      </c>
      <c r="AJ1305" s="151">
        <v>41333</v>
      </c>
      <c r="AK1305" s="147"/>
      <c r="AL1305" s="148">
        <f t="shared" si="20"/>
        <v>5.0054794520547947</v>
      </c>
    </row>
    <row r="1306" spans="1:39" x14ac:dyDescent="0.25">
      <c r="A1306" s="152">
        <v>727915</v>
      </c>
      <c r="B1306" s="152">
        <v>192104</v>
      </c>
      <c r="C1306" s="152">
        <v>157991</v>
      </c>
      <c r="D1306" s="152">
        <v>52291</v>
      </c>
      <c r="E1306" s="153" t="s">
        <v>19375</v>
      </c>
      <c r="F1306" s="153" t="s">
        <v>19374</v>
      </c>
      <c r="G1306" s="152">
        <v>56</v>
      </c>
      <c r="H1306" s="153" t="s">
        <v>18687</v>
      </c>
      <c r="I1306" s="154" t="s">
        <v>18695</v>
      </c>
      <c r="J1306" s="153" t="s">
        <v>19373</v>
      </c>
      <c r="K1306" s="152">
        <v>1</v>
      </c>
      <c r="L1306" s="153" t="s">
        <v>18694</v>
      </c>
      <c r="M1306" s="153" t="s">
        <v>509</v>
      </c>
      <c r="N1306" s="153" t="s">
        <v>509</v>
      </c>
      <c r="O1306" s="152">
        <v>1.5E-3</v>
      </c>
      <c r="P1306" s="153" t="s">
        <v>18722</v>
      </c>
      <c r="Q1306" s="153" t="s">
        <v>18721</v>
      </c>
      <c r="R1306" s="153" t="s">
        <v>18673</v>
      </c>
      <c r="S1306" s="152">
        <v>0.1956</v>
      </c>
      <c r="T1306" s="153" t="s">
        <v>18681</v>
      </c>
      <c r="U1306" s="153" t="s">
        <v>18680</v>
      </c>
      <c r="V1306" s="152">
        <v>2015</v>
      </c>
      <c r="W1306" s="153" t="s">
        <v>18679</v>
      </c>
      <c r="AA1306" s="153" t="s">
        <v>18705</v>
      </c>
      <c r="AB1306" s="153" t="s">
        <v>18704</v>
      </c>
      <c r="AC1306" s="153" t="s">
        <v>18676</v>
      </c>
      <c r="AD1306" s="153" t="s">
        <v>18675</v>
      </c>
      <c r="AE1306" s="153" t="s">
        <v>18674</v>
      </c>
      <c r="AF1306" s="153" t="s">
        <v>18673</v>
      </c>
      <c r="AG1306" s="152">
        <v>5.9999999999999995E-4</v>
      </c>
      <c r="AH1306" s="153" t="s">
        <v>12212</v>
      </c>
      <c r="AI1306" s="152">
        <v>2015</v>
      </c>
      <c r="AJ1306" s="151">
        <v>40662</v>
      </c>
      <c r="AK1306" s="147"/>
      <c r="AL1306" s="148">
        <f t="shared" si="20"/>
        <v>6.8438356164383558</v>
      </c>
    </row>
    <row r="1307" spans="1:39" x14ac:dyDescent="0.25">
      <c r="A1307" s="152">
        <v>753661</v>
      </c>
      <c r="B1307" s="152">
        <v>142544</v>
      </c>
      <c r="C1307" s="152">
        <v>117904</v>
      </c>
      <c r="D1307" s="152">
        <v>50030</v>
      </c>
      <c r="E1307" s="153" t="s">
        <v>20433</v>
      </c>
      <c r="F1307" s="153" t="s">
        <v>20432</v>
      </c>
      <c r="G1307" s="152">
        <v>4</v>
      </c>
      <c r="H1307" s="153" t="s">
        <v>18687</v>
      </c>
      <c r="I1307" s="154" t="s">
        <v>18695</v>
      </c>
      <c r="J1307" s="153" t="s">
        <v>21532</v>
      </c>
      <c r="K1307" s="152">
        <v>1</v>
      </c>
      <c r="L1307" s="153" t="s">
        <v>21531</v>
      </c>
      <c r="M1307" s="153" t="s">
        <v>509</v>
      </c>
      <c r="N1307" s="153" t="s">
        <v>509</v>
      </c>
      <c r="O1307" s="152">
        <v>1.5E-3</v>
      </c>
      <c r="P1307" s="153" t="s">
        <v>18693</v>
      </c>
      <c r="Q1307" s="153" t="s">
        <v>18692</v>
      </c>
      <c r="R1307" s="153" t="s">
        <v>18673</v>
      </c>
      <c r="S1307" s="152">
        <v>2.1116000000000001</v>
      </c>
      <c r="T1307" s="153" t="s">
        <v>18681</v>
      </c>
      <c r="U1307" s="153" t="s">
        <v>18680</v>
      </c>
      <c r="V1307" s="152">
        <v>2015</v>
      </c>
      <c r="W1307" s="153" t="s">
        <v>18679</v>
      </c>
      <c r="AA1307" s="153" t="s">
        <v>18691</v>
      </c>
      <c r="AB1307" s="153" t="s">
        <v>18690</v>
      </c>
      <c r="AC1307" s="153" t="s">
        <v>18676</v>
      </c>
      <c r="AD1307" s="153" t="s">
        <v>18675</v>
      </c>
      <c r="AE1307" s="153" t="s">
        <v>18674</v>
      </c>
      <c r="AF1307" s="153" t="s">
        <v>18673</v>
      </c>
      <c r="AG1307" s="152">
        <v>4.4900000000000002E-2</v>
      </c>
      <c r="AH1307" s="153" t="s">
        <v>12212</v>
      </c>
      <c r="AI1307" s="152">
        <v>2015</v>
      </c>
      <c r="AJ1307" s="151">
        <v>34089</v>
      </c>
      <c r="AK1307" s="147"/>
      <c r="AL1307" s="148">
        <f t="shared" si="20"/>
        <v>24.852054794520548</v>
      </c>
    </row>
    <row r="1308" spans="1:39" x14ac:dyDescent="0.25">
      <c r="A1308" s="152">
        <v>753657</v>
      </c>
      <c r="B1308" s="152">
        <v>183871</v>
      </c>
      <c r="C1308" s="152">
        <v>151641</v>
      </c>
      <c r="D1308" s="152">
        <v>50030</v>
      </c>
      <c r="E1308" s="153" t="s">
        <v>20433</v>
      </c>
      <c r="F1308" s="153" t="s">
        <v>20432</v>
      </c>
      <c r="G1308" s="152">
        <v>7</v>
      </c>
      <c r="H1308" s="153" t="s">
        <v>18687</v>
      </c>
      <c r="I1308" s="154" t="s">
        <v>18695</v>
      </c>
      <c r="J1308" s="153" t="s">
        <v>20738</v>
      </c>
      <c r="K1308" s="152">
        <v>1</v>
      </c>
      <c r="L1308" s="153" t="s">
        <v>19553</v>
      </c>
      <c r="M1308" s="153" t="s">
        <v>509</v>
      </c>
      <c r="N1308" s="153" t="s">
        <v>509</v>
      </c>
      <c r="O1308" s="152">
        <v>1.5E-3</v>
      </c>
      <c r="P1308" s="153" t="s">
        <v>18693</v>
      </c>
      <c r="Q1308" s="153" t="s">
        <v>18692</v>
      </c>
      <c r="R1308" s="153" t="s">
        <v>18673</v>
      </c>
      <c r="S1308" s="152">
        <v>0.27929999999999999</v>
      </c>
      <c r="T1308" s="153" t="s">
        <v>18681</v>
      </c>
      <c r="U1308" s="153" t="s">
        <v>18680</v>
      </c>
      <c r="V1308" s="152">
        <v>2015</v>
      </c>
      <c r="W1308" s="153" t="s">
        <v>18679</v>
      </c>
      <c r="AA1308" s="153" t="s">
        <v>18691</v>
      </c>
      <c r="AB1308" s="153" t="s">
        <v>18690</v>
      </c>
      <c r="AC1308" s="153" t="s">
        <v>18676</v>
      </c>
      <c r="AD1308" s="153" t="s">
        <v>18675</v>
      </c>
      <c r="AE1308" s="153" t="s">
        <v>18674</v>
      </c>
      <c r="AF1308" s="153" t="s">
        <v>18673</v>
      </c>
      <c r="AG1308" s="152">
        <v>5.8999999999999999E-3</v>
      </c>
      <c r="AH1308" s="153" t="s">
        <v>12212</v>
      </c>
      <c r="AI1308" s="152">
        <v>2015</v>
      </c>
      <c r="AJ1308" s="151">
        <v>36753</v>
      </c>
      <c r="AK1308" s="147"/>
      <c r="AL1308" s="148">
        <f t="shared" si="20"/>
        <v>17.553424657534247</v>
      </c>
    </row>
    <row r="1309" spans="1:39" x14ac:dyDescent="0.25">
      <c r="A1309" s="152">
        <v>753675</v>
      </c>
      <c r="B1309" s="152">
        <v>193726</v>
      </c>
      <c r="C1309" s="152">
        <v>159186</v>
      </c>
      <c r="D1309" s="152">
        <v>50030</v>
      </c>
      <c r="E1309" s="153" t="s">
        <v>20433</v>
      </c>
      <c r="F1309" s="153" t="s">
        <v>20432</v>
      </c>
      <c r="G1309" s="152">
        <v>11</v>
      </c>
      <c r="H1309" s="153" t="s">
        <v>18687</v>
      </c>
      <c r="I1309" s="154" t="s">
        <v>18695</v>
      </c>
      <c r="J1309" s="153" t="s">
        <v>20431</v>
      </c>
      <c r="K1309" s="152">
        <v>1</v>
      </c>
      <c r="L1309" s="153" t="s">
        <v>20430</v>
      </c>
      <c r="M1309" s="153" t="s">
        <v>509</v>
      </c>
      <c r="N1309" s="153" t="s">
        <v>509</v>
      </c>
      <c r="O1309" s="152">
        <v>1.5E-3</v>
      </c>
      <c r="P1309" s="153" t="s">
        <v>18722</v>
      </c>
      <c r="Q1309" s="153" t="s">
        <v>18721</v>
      </c>
      <c r="R1309" s="153" t="s">
        <v>18673</v>
      </c>
      <c r="S1309" s="152">
        <v>0.2487</v>
      </c>
      <c r="T1309" s="153" t="s">
        <v>18681</v>
      </c>
      <c r="U1309" s="153" t="s">
        <v>18680</v>
      </c>
      <c r="V1309" s="152">
        <v>2015</v>
      </c>
      <c r="W1309" s="153" t="s">
        <v>18679</v>
      </c>
      <c r="AA1309" s="153" t="s">
        <v>18691</v>
      </c>
      <c r="AB1309" s="153" t="s">
        <v>18690</v>
      </c>
      <c r="AC1309" s="153" t="s">
        <v>18676</v>
      </c>
      <c r="AD1309" s="153" t="s">
        <v>18675</v>
      </c>
      <c r="AE1309" s="153" t="s">
        <v>18674</v>
      </c>
      <c r="AF1309" s="153" t="s">
        <v>18673</v>
      </c>
      <c r="AG1309" s="152">
        <v>3.3999999999999998E-3</v>
      </c>
      <c r="AH1309" s="153" t="s">
        <v>12212</v>
      </c>
      <c r="AI1309" s="152">
        <v>2015</v>
      </c>
      <c r="AJ1309" s="151">
        <v>41052</v>
      </c>
      <c r="AK1309" s="147"/>
      <c r="AL1309" s="148">
        <f t="shared" si="20"/>
        <v>5.7753424657534245</v>
      </c>
    </row>
    <row r="1310" spans="1:39" x14ac:dyDescent="0.25">
      <c r="A1310" s="152">
        <v>750613</v>
      </c>
      <c r="B1310" s="152">
        <v>197248</v>
      </c>
      <c r="C1310" s="152">
        <v>162161</v>
      </c>
      <c r="D1310" s="152">
        <v>54051</v>
      </c>
      <c r="E1310" s="153" t="s">
        <v>20255</v>
      </c>
      <c r="F1310" s="153" t="s">
        <v>20254</v>
      </c>
      <c r="G1310" s="152">
        <v>28</v>
      </c>
      <c r="H1310" s="153" t="s">
        <v>18687</v>
      </c>
      <c r="I1310" s="154" t="s">
        <v>18695</v>
      </c>
      <c r="J1310" s="153" t="s">
        <v>21291</v>
      </c>
      <c r="K1310" s="152">
        <v>1</v>
      </c>
      <c r="L1310" s="153" t="s">
        <v>18684</v>
      </c>
      <c r="M1310" s="153" t="s">
        <v>509</v>
      </c>
      <c r="N1310" s="153" t="s">
        <v>509</v>
      </c>
      <c r="O1310" s="152">
        <v>1.5E-3</v>
      </c>
      <c r="P1310" s="153" t="s">
        <v>18693</v>
      </c>
      <c r="Q1310" s="153" t="s">
        <v>18692</v>
      </c>
      <c r="R1310" s="153" t="s">
        <v>18673</v>
      </c>
      <c r="S1310" s="152">
        <v>0.82399999999999995</v>
      </c>
      <c r="T1310" s="153" t="s">
        <v>18681</v>
      </c>
      <c r="U1310" s="153" t="s">
        <v>18680</v>
      </c>
      <c r="V1310" s="152">
        <v>2015</v>
      </c>
      <c r="W1310" s="153" t="s">
        <v>18679</v>
      </c>
      <c r="AA1310" s="153" t="s">
        <v>18691</v>
      </c>
      <c r="AB1310" s="153" t="s">
        <v>18690</v>
      </c>
      <c r="AC1310" s="153" t="s">
        <v>18676</v>
      </c>
      <c r="AD1310" s="153" t="s">
        <v>18675</v>
      </c>
      <c r="AE1310" s="153" t="s">
        <v>18674</v>
      </c>
      <c r="AF1310" s="153" t="s">
        <v>18673</v>
      </c>
      <c r="AG1310" s="152">
        <v>1.7500000000000002E-2</v>
      </c>
      <c r="AH1310" s="153" t="s">
        <v>12212</v>
      </c>
      <c r="AI1310" s="152">
        <v>2015</v>
      </c>
      <c r="AJ1310" s="151">
        <v>42036</v>
      </c>
      <c r="AK1310" s="147"/>
      <c r="AL1310" s="148">
        <f t="shared" si="20"/>
        <v>3.0794520547945203</v>
      </c>
    </row>
    <row r="1311" spans="1:39" x14ac:dyDescent="0.25">
      <c r="A1311" s="152">
        <v>750617</v>
      </c>
      <c r="B1311" s="152">
        <v>197249</v>
      </c>
      <c r="C1311" s="152">
        <v>162162</v>
      </c>
      <c r="D1311" s="152">
        <v>54051</v>
      </c>
      <c r="E1311" s="153" t="s">
        <v>20255</v>
      </c>
      <c r="F1311" s="153" t="s">
        <v>20254</v>
      </c>
      <c r="G1311" s="152">
        <v>29</v>
      </c>
      <c r="H1311" s="153" t="s">
        <v>18687</v>
      </c>
      <c r="I1311" s="154" t="s">
        <v>18695</v>
      </c>
      <c r="J1311" s="153" t="s">
        <v>21181</v>
      </c>
      <c r="K1311" s="152">
        <v>1</v>
      </c>
      <c r="L1311" s="153" t="s">
        <v>18684</v>
      </c>
      <c r="M1311" s="153" t="s">
        <v>509</v>
      </c>
      <c r="N1311" s="153" t="s">
        <v>509</v>
      </c>
      <c r="O1311" s="152">
        <v>1.5E-3</v>
      </c>
      <c r="P1311" s="153" t="s">
        <v>18693</v>
      </c>
      <c r="Q1311" s="153" t="s">
        <v>18692</v>
      </c>
      <c r="R1311" s="153" t="s">
        <v>18673</v>
      </c>
      <c r="S1311" s="152">
        <v>0.65700000000000003</v>
      </c>
      <c r="T1311" s="153" t="s">
        <v>18681</v>
      </c>
      <c r="U1311" s="153" t="s">
        <v>18680</v>
      </c>
      <c r="V1311" s="152">
        <v>2015</v>
      </c>
      <c r="W1311" s="153" t="s">
        <v>18679</v>
      </c>
      <c r="AA1311" s="153" t="s">
        <v>18691</v>
      </c>
      <c r="AB1311" s="153" t="s">
        <v>18690</v>
      </c>
      <c r="AC1311" s="153" t="s">
        <v>18676</v>
      </c>
      <c r="AD1311" s="153" t="s">
        <v>18675</v>
      </c>
      <c r="AE1311" s="153" t="s">
        <v>18674</v>
      </c>
      <c r="AF1311" s="153" t="s">
        <v>18673</v>
      </c>
      <c r="AG1311" s="152">
        <v>1.4E-2</v>
      </c>
      <c r="AH1311" s="153" t="s">
        <v>12212</v>
      </c>
      <c r="AI1311" s="152">
        <v>2015</v>
      </c>
      <c r="AJ1311" s="151">
        <v>42036</v>
      </c>
      <c r="AK1311" s="147"/>
      <c r="AL1311" s="148">
        <f t="shared" si="20"/>
        <v>3.0794520547945203</v>
      </c>
    </row>
    <row r="1312" spans="1:39" x14ac:dyDescent="0.25">
      <c r="A1312" s="152">
        <v>750549</v>
      </c>
      <c r="B1312" s="152">
        <v>163137</v>
      </c>
      <c r="C1312" s="152">
        <v>136720</v>
      </c>
      <c r="D1312" s="152">
        <v>54051</v>
      </c>
      <c r="E1312" s="153" t="s">
        <v>20255</v>
      </c>
      <c r="F1312" s="153" t="s">
        <v>20254</v>
      </c>
      <c r="G1312" s="152">
        <v>6</v>
      </c>
      <c r="H1312" s="153" t="s">
        <v>18687</v>
      </c>
      <c r="I1312" s="154" t="s">
        <v>18695</v>
      </c>
      <c r="J1312" s="153" t="s">
        <v>20939</v>
      </c>
      <c r="K1312" s="152">
        <v>1</v>
      </c>
      <c r="L1312" s="153" t="s">
        <v>20938</v>
      </c>
      <c r="M1312" s="153" t="s">
        <v>509</v>
      </c>
      <c r="N1312" s="153" t="s">
        <v>509</v>
      </c>
      <c r="O1312" s="152">
        <v>1.5E-3</v>
      </c>
      <c r="P1312" s="153" t="s">
        <v>18693</v>
      </c>
      <c r="Q1312" s="153" t="s">
        <v>18692</v>
      </c>
      <c r="R1312" s="153" t="s">
        <v>18673</v>
      </c>
      <c r="S1312" s="152">
        <v>0.42049999999999998</v>
      </c>
      <c r="T1312" s="153" t="s">
        <v>18681</v>
      </c>
      <c r="U1312" s="153" t="s">
        <v>18680</v>
      </c>
      <c r="V1312" s="152">
        <v>2015</v>
      </c>
      <c r="W1312" s="153" t="s">
        <v>18679</v>
      </c>
      <c r="AA1312" s="153" t="s">
        <v>18691</v>
      </c>
      <c r="AB1312" s="153" t="s">
        <v>18690</v>
      </c>
      <c r="AC1312" s="153" t="s">
        <v>18676</v>
      </c>
      <c r="AD1312" s="153" t="s">
        <v>18675</v>
      </c>
      <c r="AE1312" s="153" t="s">
        <v>18674</v>
      </c>
      <c r="AF1312" s="153" t="s">
        <v>18673</v>
      </c>
      <c r="AG1312" s="152">
        <v>8.8999999999999999E-3</v>
      </c>
      <c r="AH1312" s="153" t="s">
        <v>12212</v>
      </c>
      <c r="AI1312" s="152">
        <v>2015</v>
      </c>
      <c r="AJ1312" s="151">
        <v>28856</v>
      </c>
      <c r="AK1312" s="147"/>
      <c r="AL1312" s="148">
        <f t="shared" si="20"/>
        <v>39.18904109589041</v>
      </c>
    </row>
    <row r="1313" spans="1:38" x14ac:dyDescent="0.25">
      <c r="A1313" s="152">
        <v>750559</v>
      </c>
      <c r="B1313" s="152">
        <v>163135</v>
      </c>
      <c r="C1313" s="152">
        <v>136718</v>
      </c>
      <c r="D1313" s="152">
        <v>54051</v>
      </c>
      <c r="E1313" s="153" t="s">
        <v>20255</v>
      </c>
      <c r="F1313" s="153" t="s">
        <v>20254</v>
      </c>
      <c r="G1313" s="152">
        <v>4</v>
      </c>
      <c r="H1313" s="153" t="s">
        <v>18687</v>
      </c>
      <c r="I1313" s="154" t="s">
        <v>18695</v>
      </c>
      <c r="J1313" s="153" t="s">
        <v>20662</v>
      </c>
      <c r="K1313" s="152">
        <v>1</v>
      </c>
      <c r="L1313" s="153" t="s">
        <v>20661</v>
      </c>
      <c r="M1313" s="153" t="s">
        <v>509</v>
      </c>
      <c r="N1313" s="153" t="s">
        <v>509</v>
      </c>
      <c r="O1313" s="152">
        <v>1.5E-3</v>
      </c>
      <c r="P1313" s="153" t="s">
        <v>18693</v>
      </c>
      <c r="Q1313" s="153" t="s">
        <v>18692</v>
      </c>
      <c r="R1313" s="153" t="s">
        <v>18673</v>
      </c>
      <c r="S1313" s="152">
        <v>0.2407</v>
      </c>
      <c r="T1313" s="153" t="s">
        <v>18681</v>
      </c>
      <c r="U1313" s="153" t="s">
        <v>18680</v>
      </c>
      <c r="V1313" s="152">
        <v>2015</v>
      </c>
      <c r="W1313" s="153" t="s">
        <v>18679</v>
      </c>
      <c r="AA1313" s="153" t="s">
        <v>18691</v>
      </c>
      <c r="AB1313" s="153" t="s">
        <v>18690</v>
      </c>
      <c r="AC1313" s="153" t="s">
        <v>18676</v>
      </c>
      <c r="AD1313" s="153" t="s">
        <v>18675</v>
      </c>
      <c r="AE1313" s="153" t="s">
        <v>18674</v>
      </c>
      <c r="AF1313" s="153" t="s">
        <v>18673</v>
      </c>
      <c r="AG1313" s="152">
        <v>5.1000000000000004E-3</v>
      </c>
      <c r="AH1313" s="153" t="s">
        <v>12212</v>
      </c>
      <c r="AI1313" s="152">
        <v>2015</v>
      </c>
      <c r="AJ1313" s="151">
        <v>35796</v>
      </c>
      <c r="AK1313" s="147"/>
      <c r="AL1313" s="148">
        <f t="shared" si="20"/>
        <v>20.175342465753424</v>
      </c>
    </row>
    <row r="1314" spans="1:38" x14ac:dyDescent="0.25">
      <c r="A1314" s="152">
        <v>750544</v>
      </c>
      <c r="B1314" s="152">
        <v>163138</v>
      </c>
      <c r="C1314" s="152">
        <v>136721</v>
      </c>
      <c r="D1314" s="152">
        <v>54051</v>
      </c>
      <c r="E1314" s="153" t="s">
        <v>20255</v>
      </c>
      <c r="F1314" s="153" t="s">
        <v>20254</v>
      </c>
      <c r="G1314" s="152">
        <v>7</v>
      </c>
      <c r="H1314" s="153" t="s">
        <v>18687</v>
      </c>
      <c r="I1314" s="154" t="s">
        <v>18695</v>
      </c>
      <c r="J1314" s="153" t="s">
        <v>20578</v>
      </c>
      <c r="K1314" s="152">
        <v>1</v>
      </c>
      <c r="L1314" s="153" t="s">
        <v>20577</v>
      </c>
      <c r="M1314" s="153" t="s">
        <v>509</v>
      </c>
      <c r="N1314" s="153" t="s">
        <v>509</v>
      </c>
      <c r="O1314" s="152">
        <v>1.5E-3</v>
      </c>
      <c r="P1314" s="153" t="s">
        <v>18693</v>
      </c>
      <c r="Q1314" s="153" t="s">
        <v>18692</v>
      </c>
      <c r="R1314" s="153" t="s">
        <v>18673</v>
      </c>
      <c r="S1314" s="152">
        <v>0.21299999999999999</v>
      </c>
      <c r="T1314" s="153" t="s">
        <v>18681</v>
      </c>
      <c r="U1314" s="153" t="s">
        <v>18680</v>
      </c>
      <c r="V1314" s="152">
        <v>2015</v>
      </c>
      <c r="W1314" s="153" t="s">
        <v>18679</v>
      </c>
      <c r="AA1314" s="153" t="s">
        <v>18691</v>
      </c>
      <c r="AB1314" s="153" t="s">
        <v>18690</v>
      </c>
      <c r="AC1314" s="153" t="s">
        <v>18676</v>
      </c>
      <c r="AD1314" s="153" t="s">
        <v>18675</v>
      </c>
      <c r="AE1314" s="153" t="s">
        <v>18674</v>
      </c>
      <c r="AF1314" s="153" t="s">
        <v>18673</v>
      </c>
      <c r="AG1314" s="152">
        <v>4.4999999999999997E-3</v>
      </c>
      <c r="AH1314" s="153" t="s">
        <v>12212</v>
      </c>
      <c r="AI1314" s="152">
        <v>2015</v>
      </c>
      <c r="AJ1314" s="151">
        <v>29221</v>
      </c>
      <c r="AK1314" s="147"/>
      <c r="AL1314" s="148">
        <f t="shared" si="20"/>
        <v>38.18904109589041</v>
      </c>
    </row>
    <row r="1315" spans="1:38" x14ac:dyDescent="0.25">
      <c r="A1315" s="152">
        <v>750554</v>
      </c>
      <c r="B1315" s="152">
        <v>163136</v>
      </c>
      <c r="C1315" s="152">
        <v>136719</v>
      </c>
      <c r="D1315" s="152">
        <v>54051</v>
      </c>
      <c r="E1315" s="153" t="s">
        <v>20255</v>
      </c>
      <c r="F1315" s="153" t="s">
        <v>20254</v>
      </c>
      <c r="G1315" s="152">
        <v>5</v>
      </c>
      <c r="H1315" s="153" t="s">
        <v>18687</v>
      </c>
      <c r="I1315" s="154" t="s">
        <v>18695</v>
      </c>
      <c r="J1315" s="153" t="s">
        <v>20283</v>
      </c>
      <c r="K1315" s="152">
        <v>1</v>
      </c>
      <c r="L1315" s="153" t="s">
        <v>20282</v>
      </c>
      <c r="M1315" s="153" t="s">
        <v>509</v>
      </c>
      <c r="N1315" s="153" t="s">
        <v>509</v>
      </c>
      <c r="O1315" s="152">
        <v>1.5E-3</v>
      </c>
      <c r="P1315" s="153" t="s">
        <v>18722</v>
      </c>
      <c r="Q1315" s="153" t="s">
        <v>18721</v>
      </c>
      <c r="R1315" s="153" t="s">
        <v>18673</v>
      </c>
      <c r="S1315" s="152">
        <v>0.78239999999999998</v>
      </c>
      <c r="T1315" s="153" t="s">
        <v>18681</v>
      </c>
      <c r="U1315" s="153" t="s">
        <v>18680</v>
      </c>
      <c r="V1315" s="152">
        <v>2015</v>
      </c>
      <c r="W1315" s="153" t="s">
        <v>18679</v>
      </c>
      <c r="AA1315" s="153" t="s">
        <v>18691</v>
      </c>
      <c r="AB1315" s="153" t="s">
        <v>18690</v>
      </c>
      <c r="AC1315" s="153" t="s">
        <v>18676</v>
      </c>
      <c r="AD1315" s="153" t="s">
        <v>18675</v>
      </c>
      <c r="AE1315" s="153" t="s">
        <v>18674</v>
      </c>
      <c r="AF1315" s="153" t="s">
        <v>18673</v>
      </c>
      <c r="AG1315" s="152">
        <v>2.5000000000000001E-3</v>
      </c>
      <c r="AH1315" s="153" t="s">
        <v>12212</v>
      </c>
      <c r="AI1315" s="152">
        <v>2015</v>
      </c>
      <c r="AJ1315" s="151">
        <v>35952</v>
      </c>
      <c r="AK1315" s="147"/>
      <c r="AL1315" s="148">
        <f t="shared" si="20"/>
        <v>19.747945205479454</v>
      </c>
    </row>
    <row r="1316" spans="1:38" x14ac:dyDescent="0.25">
      <c r="A1316" s="152">
        <v>750605</v>
      </c>
      <c r="B1316" s="152">
        <v>197246</v>
      </c>
      <c r="C1316" s="152">
        <v>162159</v>
      </c>
      <c r="D1316" s="152">
        <v>54051</v>
      </c>
      <c r="E1316" s="153" t="s">
        <v>20255</v>
      </c>
      <c r="F1316" s="153" t="s">
        <v>20254</v>
      </c>
      <c r="G1316" s="152">
        <v>26</v>
      </c>
      <c r="H1316" s="153" t="s">
        <v>18687</v>
      </c>
      <c r="I1316" s="154" t="s">
        <v>18695</v>
      </c>
      <c r="J1316" s="153" t="s">
        <v>20257</v>
      </c>
      <c r="K1316" s="152">
        <v>1</v>
      </c>
      <c r="L1316" s="153" t="s">
        <v>18684</v>
      </c>
      <c r="M1316" s="153" t="s">
        <v>509</v>
      </c>
      <c r="N1316" s="153" t="s">
        <v>509</v>
      </c>
      <c r="O1316" s="152">
        <v>1.5E-3</v>
      </c>
      <c r="P1316" s="153" t="s">
        <v>18693</v>
      </c>
      <c r="Q1316" s="153" t="s">
        <v>18692</v>
      </c>
      <c r="R1316" s="153" t="s">
        <v>18673</v>
      </c>
      <c r="S1316" s="152">
        <v>0.111</v>
      </c>
      <c r="T1316" s="153" t="s">
        <v>18681</v>
      </c>
      <c r="U1316" s="153" t="s">
        <v>18680</v>
      </c>
      <c r="V1316" s="152">
        <v>2015</v>
      </c>
      <c r="W1316" s="153" t="s">
        <v>18679</v>
      </c>
      <c r="AA1316" s="153" t="s">
        <v>18691</v>
      </c>
      <c r="AB1316" s="153" t="s">
        <v>18690</v>
      </c>
      <c r="AC1316" s="153" t="s">
        <v>18676</v>
      </c>
      <c r="AD1316" s="153" t="s">
        <v>18675</v>
      </c>
      <c r="AE1316" s="153" t="s">
        <v>18674</v>
      </c>
      <c r="AF1316" s="153" t="s">
        <v>18673</v>
      </c>
      <c r="AG1316" s="152">
        <v>2.3999999999999998E-3</v>
      </c>
      <c r="AH1316" s="153" t="s">
        <v>12212</v>
      </c>
      <c r="AI1316" s="152">
        <v>2015</v>
      </c>
      <c r="AJ1316" s="151">
        <v>42029</v>
      </c>
      <c r="AK1316" s="147"/>
      <c r="AL1316" s="148">
        <f t="shared" si="20"/>
        <v>3.0986301369863014</v>
      </c>
    </row>
    <row r="1317" spans="1:38" x14ac:dyDescent="0.25">
      <c r="A1317" s="152">
        <v>750609</v>
      </c>
      <c r="B1317" s="152">
        <v>197247</v>
      </c>
      <c r="C1317" s="152">
        <v>162160</v>
      </c>
      <c r="D1317" s="152">
        <v>54051</v>
      </c>
      <c r="E1317" s="153" t="s">
        <v>20255</v>
      </c>
      <c r="F1317" s="153" t="s">
        <v>20254</v>
      </c>
      <c r="G1317" s="152">
        <v>27</v>
      </c>
      <c r="H1317" s="153" t="s">
        <v>18687</v>
      </c>
      <c r="I1317" s="154" t="s">
        <v>18695</v>
      </c>
      <c r="J1317" s="153" t="s">
        <v>20253</v>
      </c>
      <c r="K1317" s="152">
        <v>1</v>
      </c>
      <c r="L1317" s="153" t="s">
        <v>18684</v>
      </c>
      <c r="M1317" s="153" t="s">
        <v>509</v>
      </c>
      <c r="N1317" s="153" t="s">
        <v>509</v>
      </c>
      <c r="O1317" s="152">
        <v>1.5E-3</v>
      </c>
      <c r="P1317" s="153" t="s">
        <v>18693</v>
      </c>
      <c r="Q1317" s="153" t="s">
        <v>18692</v>
      </c>
      <c r="R1317" s="153" t="s">
        <v>18673</v>
      </c>
      <c r="S1317" s="152">
        <v>0.113</v>
      </c>
      <c r="T1317" s="153" t="s">
        <v>18681</v>
      </c>
      <c r="U1317" s="153" t="s">
        <v>18680</v>
      </c>
      <c r="V1317" s="152">
        <v>2015</v>
      </c>
      <c r="W1317" s="153" t="s">
        <v>18679</v>
      </c>
      <c r="AA1317" s="153" t="s">
        <v>18691</v>
      </c>
      <c r="AB1317" s="153" t="s">
        <v>18690</v>
      </c>
      <c r="AC1317" s="153" t="s">
        <v>18676</v>
      </c>
      <c r="AD1317" s="153" t="s">
        <v>18675</v>
      </c>
      <c r="AE1317" s="153" t="s">
        <v>18674</v>
      </c>
      <c r="AF1317" s="153" t="s">
        <v>18673</v>
      </c>
      <c r="AG1317" s="152">
        <v>2.3999999999999998E-3</v>
      </c>
      <c r="AH1317" s="153" t="s">
        <v>12212</v>
      </c>
      <c r="AI1317" s="152">
        <v>2015</v>
      </c>
      <c r="AJ1317" s="151">
        <v>41395</v>
      </c>
      <c r="AK1317" s="147"/>
      <c r="AL1317" s="148">
        <f t="shared" si="20"/>
        <v>4.8356164383561646</v>
      </c>
    </row>
    <row r="1318" spans="1:38" x14ac:dyDescent="0.25">
      <c r="A1318" s="152">
        <v>752185</v>
      </c>
      <c r="B1318" s="152">
        <v>172890</v>
      </c>
      <c r="C1318" s="152">
        <v>146404</v>
      </c>
      <c r="D1318" s="152">
        <v>343683</v>
      </c>
      <c r="E1318" s="153" t="s">
        <v>21277</v>
      </c>
      <c r="F1318" s="153" t="s">
        <v>21276</v>
      </c>
      <c r="G1318" s="152">
        <v>5</v>
      </c>
      <c r="H1318" s="153" t="s">
        <v>18687</v>
      </c>
      <c r="I1318" s="154" t="s">
        <v>20308</v>
      </c>
      <c r="J1318" s="153" t="s">
        <v>21520</v>
      </c>
      <c r="K1318" s="152">
        <v>1</v>
      </c>
      <c r="L1318" s="153" t="s">
        <v>21331</v>
      </c>
      <c r="M1318" s="153" t="s">
        <v>509</v>
      </c>
      <c r="N1318" s="153" t="s">
        <v>509</v>
      </c>
      <c r="O1318" s="152">
        <v>1.5E-3</v>
      </c>
      <c r="P1318" s="153" t="s">
        <v>18693</v>
      </c>
      <c r="Q1318" s="153" t="s">
        <v>18692</v>
      </c>
      <c r="R1318" s="153" t="s">
        <v>18673</v>
      </c>
      <c r="S1318" s="152">
        <v>1.8</v>
      </c>
      <c r="T1318" s="153" t="s">
        <v>18681</v>
      </c>
      <c r="U1318" s="153" t="s">
        <v>18680</v>
      </c>
      <c r="V1318" s="152">
        <v>2015</v>
      </c>
      <c r="W1318" s="153" t="s">
        <v>18679</v>
      </c>
      <c r="AA1318" s="153" t="s">
        <v>18908</v>
      </c>
      <c r="AB1318" s="153" t="s">
        <v>18907</v>
      </c>
      <c r="AC1318" s="153" t="s">
        <v>18676</v>
      </c>
      <c r="AD1318" s="153" t="s">
        <v>18675</v>
      </c>
      <c r="AE1318" s="153" t="s">
        <v>18674</v>
      </c>
      <c r="AF1318" s="153" t="s">
        <v>18673</v>
      </c>
      <c r="AG1318" s="152">
        <v>3.8300000000000001E-2</v>
      </c>
      <c r="AH1318" s="153" t="s">
        <v>12212</v>
      </c>
      <c r="AI1318" s="152">
        <v>2015</v>
      </c>
      <c r="AJ1318" s="151">
        <v>36516</v>
      </c>
      <c r="AK1318" s="147"/>
      <c r="AL1318" s="148">
        <f t="shared" si="20"/>
        <v>18.202739726027396</v>
      </c>
    </row>
    <row r="1319" spans="1:38" x14ac:dyDescent="0.25">
      <c r="A1319" s="152">
        <v>752197</v>
      </c>
      <c r="B1319" s="152">
        <v>172887</v>
      </c>
      <c r="C1319" s="152">
        <v>146401</v>
      </c>
      <c r="D1319" s="152">
        <v>343683</v>
      </c>
      <c r="E1319" s="153" t="s">
        <v>21277</v>
      </c>
      <c r="F1319" s="153" t="s">
        <v>21276</v>
      </c>
      <c r="G1319" s="152">
        <v>2</v>
      </c>
      <c r="H1319" s="153" t="s">
        <v>18687</v>
      </c>
      <c r="I1319" s="154" t="s">
        <v>20308</v>
      </c>
      <c r="J1319" s="153" t="s">
        <v>21475</v>
      </c>
      <c r="K1319" s="152">
        <v>1</v>
      </c>
      <c r="L1319" s="153" t="s">
        <v>21331</v>
      </c>
      <c r="M1319" s="153" t="s">
        <v>509</v>
      </c>
      <c r="N1319" s="153" t="s">
        <v>509</v>
      </c>
      <c r="O1319" s="152">
        <v>1.5E-3</v>
      </c>
      <c r="P1319" s="153" t="s">
        <v>18693</v>
      </c>
      <c r="Q1319" s="153" t="s">
        <v>18692</v>
      </c>
      <c r="R1319" s="153" t="s">
        <v>18673</v>
      </c>
      <c r="S1319" s="152">
        <v>1.4</v>
      </c>
      <c r="T1319" s="153" t="s">
        <v>18681</v>
      </c>
      <c r="U1319" s="153" t="s">
        <v>18680</v>
      </c>
      <c r="V1319" s="152">
        <v>2015</v>
      </c>
      <c r="W1319" s="153" t="s">
        <v>18679</v>
      </c>
      <c r="AA1319" s="153" t="s">
        <v>18908</v>
      </c>
      <c r="AB1319" s="153" t="s">
        <v>18907</v>
      </c>
      <c r="AC1319" s="153" t="s">
        <v>18676</v>
      </c>
      <c r="AD1319" s="153" t="s">
        <v>18675</v>
      </c>
      <c r="AE1319" s="153" t="s">
        <v>18674</v>
      </c>
      <c r="AF1319" s="153" t="s">
        <v>18673</v>
      </c>
      <c r="AG1319" s="152">
        <v>2.98E-2</v>
      </c>
      <c r="AH1319" s="153" t="s">
        <v>12212</v>
      </c>
      <c r="AI1319" s="152">
        <v>2015</v>
      </c>
      <c r="AJ1319" s="151">
        <v>36516</v>
      </c>
      <c r="AK1319" s="147"/>
      <c r="AL1319" s="148">
        <f t="shared" si="20"/>
        <v>18.202739726027396</v>
      </c>
    </row>
    <row r="1320" spans="1:38" x14ac:dyDescent="0.25">
      <c r="A1320" s="152">
        <v>752201</v>
      </c>
      <c r="B1320" s="152">
        <v>172886</v>
      </c>
      <c r="C1320" s="152">
        <v>146400</v>
      </c>
      <c r="D1320" s="152">
        <v>343683</v>
      </c>
      <c r="E1320" s="153" t="s">
        <v>21277</v>
      </c>
      <c r="F1320" s="153" t="s">
        <v>21276</v>
      </c>
      <c r="G1320" s="152">
        <v>1</v>
      </c>
      <c r="H1320" s="153" t="s">
        <v>18687</v>
      </c>
      <c r="I1320" s="154" t="s">
        <v>20308</v>
      </c>
      <c r="J1320" s="153" t="s">
        <v>21449</v>
      </c>
      <c r="K1320" s="152">
        <v>1</v>
      </c>
      <c r="L1320" s="153" t="s">
        <v>21331</v>
      </c>
      <c r="M1320" s="153" t="s">
        <v>509</v>
      </c>
      <c r="N1320" s="153" t="s">
        <v>509</v>
      </c>
      <c r="O1320" s="152">
        <v>1.5E-3</v>
      </c>
      <c r="P1320" s="153" t="s">
        <v>18693</v>
      </c>
      <c r="Q1320" s="153" t="s">
        <v>18692</v>
      </c>
      <c r="R1320" s="153" t="s">
        <v>18673</v>
      </c>
      <c r="S1320" s="152">
        <v>1.3</v>
      </c>
      <c r="T1320" s="153" t="s">
        <v>18681</v>
      </c>
      <c r="U1320" s="153" t="s">
        <v>18680</v>
      </c>
      <c r="V1320" s="152">
        <v>2015</v>
      </c>
      <c r="W1320" s="153" t="s">
        <v>18679</v>
      </c>
      <c r="AA1320" s="153" t="s">
        <v>18908</v>
      </c>
      <c r="AB1320" s="153" t="s">
        <v>18907</v>
      </c>
      <c r="AC1320" s="153" t="s">
        <v>18676</v>
      </c>
      <c r="AD1320" s="153" t="s">
        <v>18675</v>
      </c>
      <c r="AE1320" s="153" t="s">
        <v>18674</v>
      </c>
      <c r="AF1320" s="153" t="s">
        <v>18673</v>
      </c>
      <c r="AG1320" s="152">
        <v>2.76E-2</v>
      </c>
      <c r="AH1320" s="153" t="s">
        <v>12212</v>
      </c>
      <c r="AI1320" s="152">
        <v>2015</v>
      </c>
      <c r="AJ1320" s="151">
        <v>36516</v>
      </c>
      <c r="AK1320" s="147"/>
      <c r="AL1320" s="148">
        <f t="shared" si="20"/>
        <v>18.202739726027396</v>
      </c>
    </row>
    <row r="1321" spans="1:38" x14ac:dyDescent="0.25">
      <c r="A1321" s="152">
        <v>752181</v>
      </c>
      <c r="B1321" s="152">
        <v>172891</v>
      </c>
      <c r="C1321" s="152">
        <v>146405</v>
      </c>
      <c r="D1321" s="152">
        <v>343683</v>
      </c>
      <c r="E1321" s="153" t="s">
        <v>21277</v>
      </c>
      <c r="F1321" s="153" t="s">
        <v>21276</v>
      </c>
      <c r="G1321" s="152">
        <v>6</v>
      </c>
      <c r="H1321" s="153" t="s">
        <v>18687</v>
      </c>
      <c r="I1321" s="154" t="s">
        <v>20308</v>
      </c>
      <c r="J1321" s="153" t="s">
        <v>21429</v>
      </c>
      <c r="K1321" s="152">
        <v>1</v>
      </c>
      <c r="L1321" s="153" t="s">
        <v>21331</v>
      </c>
      <c r="M1321" s="153" t="s">
        <v>509</v>
      </c>
      <c r="N1321" s="153" t="s">
        <v>509</v>
      </c>
      <c r="O1321" s="152">
        <v>1.5E-3</v>
      </c>
      <c r="P1321" s="153" t="s">
        <v>18693</v>
      </c>
      <c r="Q1321" s="153" t="s">
        <v>18692</v>
      </c>
      <c r="R1321" s="153" t="s">
        <v>18673</v>
      </c>
      <c r="S1321" s="152">
        <v>1.2</v>
      </c>
      <c r="T1321" s="153" t="s">
        <v>18681</v>
      </c>
      <c r="U1321" s="153" t="s">
        <v>18680</v>
      </c>
      <c r="V1321" s="152">
        <v>2015</v>
      </c>
      <c r="W1321" s="153" t="s">
        <v>18679</v>
      </c>
      <c r="AA1321" s="153" t="s">
        <v>18908</v>
      </c>
      <c r="AB1321" s="153" t="s">
        <v>18907</v>
      </c>
      <c r="AC1321" s="153" t="s">
        <v>18676</v>
      </c>
      <c r="AD1321" s="153" t="s">
        <v>18675</v>
      </c>
      <c r="AE1321" s="153" t="s">
        <v>18674</v>
      </c>
      <c r="AF1321" s="153" t="s">
        <v>18673</v>
      </c>
      <c r="AG1321" s="152">
        <v>2.5499999999999998E-2</v>
      </c>
      <c r="AH1321" s="153" t="s">
        <v>12212</v>
      </c>
      <c r="AI1321" s="152">
        <v>2015</v>
      </c>
      <c r="AJ1321" s="151">
        <v>36516</v>
      </c>
      <c r="AK1321" s="147"/>
      <c r="AL1321" s="148">
        <f t="shared" si="20"/>
        <v>18.202739726027396</v>
      </c>
    </row>
    <row r="1322" spans="1:38" x14ac:dyDescent="0.25">
      <c r="A1322" s="152">
        <v>752193</v>
      </c>
      <c r="B1322" s="152">
        <v>172888</v>
      </c>
      <c r="C1322" s="152">
        <v>146402</v>
      </c>
      <c r="D1322" s="152">
        <v>343683</v>
      </c>
      <c r="E1322" s="153" t="s">
        <v>21277</v>
      </c>
      <c r="F1322" s="153" t="s">
        <v>21276</v>
      </c>
      <c r="G1322" s="152">
        <v>3</v>
      </c>
      <c r="H1322" s="153" t="s">
        <v>18687</v>
      </c>
      <c r="I1322" s="154" t="s">
        <v>20308</v>
      </c>
      <c r="J1322" s="153" t="s">
        <v>21332</v>
      </c>
      <c r="K1322" s="152">
        <v>1</v>
      </c>
      <c r="L1322" s="153" t="s">
        <v>21331</v>
      </c>
      <c r="M1322" s="153" t="s">
        <v>509</v>
      </c>
      <c r="N1322" s="153" t="s">
        <v>509</v>
      </c>
      <c r="O1322" s="152">
        <v>1.5E-3</v>
      </c>
      <c r="P1322" s="153" t="s">
        <v>18693</v>
      </c>
      <c r="Q1322" s="153" t="s">
        <v>18692</v>
      </c>
      <c r="R1322" s="153" t="s">
        <v>18673</v>
      </c>
      <c r="S1322" s="152">
        <v>0.9</v>
      </c>
      <c r="T1322" s="153" t="s">
        <v>18681</v>
      </c>
      <c r="U1322" s="153" t="s">
        <v>18680</v>
      </c>
      <c r="V1322" s="152">
        <v>2015</v>
      </c>
      <c r="W1322" s="153" t="s">
        <v>18679</v>
      </c>
      <c r="AA1322" s="153" t="s">
        <v>18908</v>
      </c>
      <c r="AB1322" s="153" t="s">
        <v>18907</v>
      </c>
      <c r="AC1322" s="153" t="s">
        <v>18676</v>
      </c>
      <c r="AD1322" s="153" t="s">
        <v>18675</v>
      </c>
      <c r="AE1322" s="153" t="s">
        <v>18674</v>
      </c>
      <c r="AF1322" s="153" t="s">
        <v>18673</v>
      </c>
      <c r="AG1322" s="152">
        <v>1.9099999999999999E-2</v>
      </c>
      <c r="AH1322" s="153" t="s">
        <v>12212</v>
      </c>
      <c r="AI1322" s="152">
        <v>2015</v>
      </c>
      <c r="AJ1322" s="151">
        <v>36516</v>
      </c>
      <c r="AK1322" s="147"/>
      <c r="AL1322" s="148">
        <f t="shared" si="20"/>
        <v>18.202739726027396</v>
      </c>
    </row>
    <row r="1323" spans="1:38" x14ac:dyDescent="0.25">
      <c r="A1323" s="152">
        <v>752189</v>
      </c>
      <c r="B1323" s="152">
        <v>172889</v>
      </c>
      <c r="C1323" s="152">
        <v>146403</v>
      </c>
      <c r="D1323" s="152">
        <v>343683</v>
      </c>
      <c r="E1323" s="153" t="s">
        <v>21277</v>
      </c>
      <c r="F1323" s="153" t="s">
        <v>21276</v>
      </c>
      <c r="G1323" s="152">
        <v>4</v>
      </c>
      <c r="H1323" s="153" t="s">
        <v>18687</v>
      </c>
      <c r="I1323" s="154" t="s">
        <v>20308</v>
      </c>
      <c r="J1323" s="153" t="s">
        <v>21275</v>
      </c>
      <c r="K1323" s="152">
        <v>1</v>
      </c>
      <c r="L1323" s="153" t="s">
        <v>21274</v>
      </c>
      <c r="M1323" s="153" t="s">
        <v>509</v>
      </c>
      <c r="N1323" s="153" t="s">
        <v>509</v>
      </c>
      <c r="O1323" s="152">
        <v>1.5E-3</v>
      </c>
      <c r="P1323" s="153" t="s">
        <v>18693</v>
      </c>
      <c r="Q1323" s="153" t="s">
        <v>18692</v>
      </c>
      <c r="R1323" s="153" t="s">
        <v>18673</v>
      </c>
      <c r="S1323" s="152">
        <v>0.8</v>
      </c>
      <c r="T1323" s="153" t="s">
        <v>18681</v>
      </c>
      <c r="U1323" s="153" t="s">
        <v>18680</v>
      </c>
      <c r="V1323" s="152">
        <v>2015</v>
      </c>
      <c r="W1323" s="153" t="s">
        <v>18679</v>
      </c>
      <c r="AA1323" s="153" t="s">
        <v>18908</v>
      </c>
      <c r="AB1323" s="153" t="s">
        <v>18907</v>
      </c>
      <c r="AC1323" s="153" t="s">
        <v>18676</v>
      </c>
      <c r="AD1323" s="153" t="s">
        <v>18675</v>
      </c>
      <c r="AE1323" s="153" t="s">
        <v>18674</v>
      </c>
      <c r="AF1323" s="153" t="s">
        <v>18673</v>
      </c>
      <c r="AG1323" s="152">
        <v>1.7000000000000001E-2</v>
      </c>
      <c r="AH1323" s="153" t="s">
        <v>12212</v>
      </c>
      <c r="AI1323" s="152">
        <v>2015</v>
      </c>
      <c r="AJ1323" s="151">
        <v>36516</v>
      </c>
      <c r="AK1323" s="147"/>
      <c r="AL1323" s="148">
        <f t="shared" si="20"/>
        <v>18.202739726027396</v>
      </c>
    </row>
    <row r="1324" spans="1:38" x14ac:dyDescent="0.25">
      <c r="A1324" s="152">
        <v>728026</v>
      </c>
      <c r="B1324" s="152">
        <v>151412</v>
      </c>
      <c r="C1324" s="152">
        <v>128453</v>
      </c>
      <c r="D1324" s="152">
        <v>52299</v>
      </c>
      <c r="E1324" s="153" t="s">
        <v>20165</v>
      </c>
      <c r="F1324" s="153" t="s">
        <v>20003</v>
      </c>
      <c r="G1324" s="152">
        <v>5</v>
      </c>
      <c r="H1324" s="153" t="s">
        <v>18687</v>
      </c>
      <c r="I1324" s="154" t="s">
        <v>18695</v>
      </c>
      <c r="J1324" s="153" t="s">
        <v>20501</v>
      </c>
      <c r="K1324" s="152">
        <v>1</v>
      </c>
      <c r="L1324" s="153" t="s">
        <v>20500</v>
      </c>
      <c r="M1324" s="153" t="s">
        <v>509</v>
      </c>
      <c r="N1324" s="153" t="s">
        <v>509</v>
      </c>
      <c r="O1324" s="152">
        <v>1.5E-3</v>
      </c>
      <c r="P1324" s="153" t="s">
        <v>18745</v>
      </c>
      <c r="Q1324" s="153" t="s">
        <v>18744</v>
      </c>
      <c r="R1324" s="153" t="s">
        <v>18673</v>
      </c>
      <c r="S1324" s="152">
        <v>0.188</v>
      </c>
      <c r="T1324" s="153" t="s">
        <v>18681</v>
      </c>
      <c r="U1324" s="153" t="s">
        <v>18680</v>
      </c>
      <c r="V1324" s="152">
        <v>2015</v>
      </c>
      <c r="W1324" s="153" t="s">
        <v>18679</v>
      </c>
      <c r="AA1324" s="153" t="s">
        <v>19309</v>
      </c>
      <c r="AB1324" s="153" t="s">
        <v>19308</v>
      </c>
      <c r="AC1324" s="153" t="s">
        <v>18676</v>
      </c>
      <c r="AD1324" s="153" t="s">
        <v>18675</v>
      </c>
      <c r="AE1324" s="153" t="s">
        <v>18674</v>
      </c>
      <c r="AF1324" s="153" t="s">
        <v>18673</v>
      </c>
      <c r="AG1324" s="152">
        <v>4.0000000000000001E-3</v>
      </c>
      <c r="AH1324" s="153" t="s">
        <v>12212</v>
      </c>
      <c r="AI1324" s="152">
        <v>2015</v>
      </c>
      <c r="AJ1324" s="151">
        <v>30834</v>
      </c>
      <c r="AK1324" s="147"/>
      <c r="AL1324" s="148">
        <f t="shared" si="20"/>
        <v>33.769863013698632</v>
      </c>
    </row>
    <row r="1325" spans="1:38" x14ac:dyDescent="0.25">
      <c r="A1325" s="152">
        <v>752168</v>
      </c>
      <c r="B1325" s="152">
        <v>178270</v>
      </c>
      <c r="C1325" s="152">
        <v>135391</v>
      </c>
      <c r="D1325" s="152">
        <v>347133</v>
      </c>
      <c r="E1325" s="153" t="s">
        <v>21406</v>
      </c>
      <c r="F1325" s="153" t="s">
        <v>20309</v>
      </c>
      <c r="G1325" s="152">
        <v>1</v>
      </c>
      <c r="H1325" s="153" t="s">
        <v>18687</v>
      </c>
      <c r="I1325" s="154" t="s">
        <v>20308</v>
      </c>
      <c r="J1325" s="153" t="s">
        <v>20006</v>
      </c>
      <c r="K1325" s="152">
        <v>2</v>
      </c>
      <c r="L1325" s="153" t="s">
        <v>21405</v>
      </c>
      <c r="M1325" s="153" t="s">
        <v>509</v>
      </c>
      <c r="N1325" s="153" t="s">
        <v>509</v>
      </c>
      <c r="O1325" s="152">
        <v>1.5E-3</v>
      </c>
      <c r="P1325" s="153" t="s">
        <v>21131</v>
      </c>
      <c r="Q1325" s="153" t="s">
        <v>21130</v>
      </c>
      <c r="R1325" s="153" t="s">
        <v>18673</v>
      </c>
      <c r="S1325" s="152">
        <v>1.1000000000000001</v>
      </c>
      <c r="T1325" s="153" t="s">
        <v>18681</v>
      </c>
      <c r="U1325" s="153" t="s">
        <v>18680</v>
      </c>
      <c r="V1325" s="152">
        <v>2015</v>
      </c>
      <c r="W1325" s="153" t="s">
        <v>18679</v>
      </c>
      <c r="AA1325" s="153" t="s">
        <v>18908</v>
      </c>
      <c r="AB1325" s="153" t="s">
        <v>18907</v>
      </c>
      <c r="AC1325" s="153" t="s">
        <v>18676</v>
      </c>
      <c r="AD1325" s="153" t="s">
        <v>18675</v>
      </c>
      <c r="AE1325" s="153" t="s">
        <v>18674</v>
      </c>
      <c r="AF1325" s="153" t="s">
        <v>18673</v>
      </c>
      <c r="AG1325" s="152">
        <v>2.3400000000000001E-2</v>
      </c>
      <c r="AH1325" s="153" t="s">
        <v>12212</v>
      </c>
      <c r="AI1325" s="152">
        <v>2015</v>
      </c>
      <c r="AJ1325" s="151">
        <v>37043</v>
      </c>
      <c r="AK1325" s="147"/>
      <c r="AL1325" s="148">
        <f t="shared" si="20"/>
        <v>16.758904109589039</v>
      </c>
    </row>
    <row r="1326" spans="1:38" x14ac:dyDescent="0.25">
      <c r="A1326" s="152">
        <v>752143</v>
      </c>
      <c r="B1326" s="152">
        <v>178068</v>
      </c>
      <c r="C1326" s="152">
        <v>135550</v>
      </c>
      <c r="D1326" s="152">
        <v>333024</v>
      </c>
      <c r="E1326" s="153" t="s">
        <v>20963</v>
      </c>
      <c r="F1326" s="153" t="s">
        <v>20309</v>
      </c>
      <c r="G1326" s="152">
        <v>1</v>
      </c>
      <c r="H1326" s="153" t="s">
        <v>18687</v>
      </c>
      <c r="I1326" s="154" t="s">
        <v>20308</v>
      </c>
      <c r="J1326" s="153" t="s">
        <v>20006</v>
      </c>
      <c r="K1326" s="152">
        <v>2</v>
      </c>
      <c r="L1326" s="153" t="s">
        <v>20962</v>
      </c>
      <c r="M1326" s="153" t="s">
        <v>509</v>
      </c>
      <c r="N1326" s="153" t="s">
        <v>509</v>
      </c>
      <c r="O1326" s="152">
        <v>1.5E-3</v>
      </c>
      <c r="P1326" s="153" t="s">
        <v>18707</v>
      </c>
      <c r="Q1326" s="153" t="s">
        <v>18706</v>
      </c>
      <c r="R1326" s="153" t="s">
        <v>18673</v>
      </c>
      <c r="S1326" s="152">
        <v>1.3</v>
      </c>
      <c r="T1326" s="153" t="s">
        <v>18681</v>
      </c>
      <c r="U1326" s="153" t="s">
        <v>18680</v>
      </c>
      <c r="V1326" s="152">
        <v>2015</v>
      </c>
      <c r="W1326" s="153" t="s">
        <v>18679</v>
      </c>
      <c r="AA1326" s="153" t="s">
        <v>18908</v>
      </c>
      <c r="AB1326" s="153" t="s">
        <v>18907</v>
      </c>
      <c r="AC1326" s="153" t="s">
        <v>18676</v>
      </c>
      <c r="AD1326" s="153" t="s">
        <v>18675</v>
      </c>
      <c r="AE1326" s="153" t="s">
        <v>18674</v>
      </c>
      <c r="AF1326" s="153" t="s">
        <v>18673</v>
      </c>
      <c r="AG1326" s="152">
        <v>9.1000000000000004E-3</v>
      </c>
      <c r="AH1326" s="153" t="s">
        <v>12212</v>
      </c>
      <c r="AI1326" s="152">
        <v>2015</v>
      </c>
      <c r="AJ1326" s="151">
        <v>35886</v>
      </c>
      <c r="AK1326" s="147"/>
      <c r="AL1326" s="148">
        <f t="shared" si="20"/>
        <v>19.92876712328767</v>
      </c>
    </row>
    <row r="1327" spans="1:38" x14ac:dyDescent="0.25">
      <c r="A1327" s="152">
        <v>740064</v>
      </c>
      <c r="B1327" s="152">
        <v>193528</v>
      </c>
      <c r="C1327" s="152">
        <v>159040</v>
      </c>
      <c r="D1327" s="152">
        <v>409953</v>
      </c>
      <c r="E1327" s="153" t="s">
        <v>18954</v>
      </c>
      <c r="F1327" s="153" t="s">
        <v>18953</v>
      </c>
      <c r="G1327" s="152">
        <v>7</v>
      </c>
      <c r="H1327" s="153" t="s">
        <v>18687</v>
      </c>
      <c r="I1327" s="154" t="s">
        <v>18695</v>
      </c>
      <c r="J1327" s="153" t="s">
        <v>21524</v>
      </c>
      <c r="K1327" s="152">
        <v>1</v>
      </c>
      <c r="L1327" s="153" t="s">
        <v>18866</v>
      </c>
      <c r="M1327" s="153" t="s">
        <v>509</v>
      </c>
      <c r="N1327" s="153" t="s">
        <v>509</v>
      </c>
      <c r="O1327" s="152">
        <v>1.5E-3</v>
      </c>
      <c r="P1327" s="153" t="s">
        <v>18693</v>
      </c>
      <c r="Q1327" s="153" t="s">
        <v>18692</v>
      </c>
      <c r="R1327" s="153" t="s">
        <v>18673</v>
      </c>
      <c r="S1327" s="152">
        <v>1.946</v>
      </c>
      <c r="T1327" s="153" t="s">
        <v>18681</v>
      </c>
      <c r="U1327" s="153" t="s">
        <v>18680</v>
      </c>
      <c r="V1327" s="152">
        <v>2015</v>
      </c>
      <c r="W1327" s="153" t="s">
        <v>18679</v>
      </c>
      <c r="AA1327" s="153" t="s">
        <v>18792</v>
      </c>
      <c r="AB1327" s="153" t="s">
        <v>18791</v>
      </c>
      <c r="AC1327" s="153" t="s">
        <v>18676</v>
      </c>
      <c r="AD1327" s="153" t="s">
        <v>18675</v>
      </c>
      <c r="AE1327" s="153" t="s">
        <v>18674</v>
      </c>
      <c r="AF1327" s="153" t="s">
        <v>18673</v>
      </c>
      <c r="AG1327" s="152">
        <v>4.1399999999999999E-2</v>
      </c>
      <c r="AH1327" s="153" t="s">
        <v>12212</v>
      </c>
      <c r="AI1327" s="152">
        <v>2015</v>
      </c>
      <c r="AJ1327" s="151">
        <v>40179</v>
      </c>
      <c r="AK1327" s="147"/>
      <c r="AL1327" s="148">
        <f t="shared" si="20"/>
        <v>8.1671232876712327</v>
      </c>
    </row>
    <row r="1328" spans="1:38" x14ac:dyDescent="0.25">
      <c r="A1328" s="152">
        <v>740086</v>
      </c>
      <c r="B1328" s="152">
        <v>193530</v>
      </c>
      <c r="C1328" s="152">
        <v>159042</v>
      </c>
      <c r="D1328" s="152">
        <v>375540</v>
      </c>
      <c r="E1328" s="153" t="s">
        <v>19788</v>
      </c>
      <c r="F1328" s="153" t="s">
        <v>18953</v>
      </c>
      <c r="G1328" s="152">
        <v>4</v>
      </c>
      <c r="H1328" s="153" t="s">
        <v>18687</v>
      </c>
      <c r="I1328" s="154" t="s">
        <v>18695</v>
      </c>
      <c r="J1328" s="153" t="s">
        <v>21452</v>
      </c>
      <c r="K1328" s="152">
        <v>1</v>
      </c>
      <c r="L1328" s="153" t="s">
        <v>509</v>
      </c>
      <c r="M1328" s="153" t="s">
        <v>509</v>
      </c>
      <c r="N1328" s="153" t="s">
        <v>509</v>
      </c>
      <c r="O1328" s="152">
        <v>1.5E-3</v>
      </c>
      <c r="P1328" s="153" t="s">
        <v>18693</v>
      </c>
      <c r="Q1328" s="153" t="s">
        <v>18692</v>
      </c>
      <c r="R1328" s="153" t="s">
        <v>18673</v>
      </c>
      <c r="S1328" s="152">
        <v>1.3134999999999999</v>
      </c>
      <c r="T1328" s="153" t="s">
        <v>18681</v>
      </c>
      <c r="U1328" s="153" t="s">
        <v>18680</v>
      </c>
      <c r="V1328" s="152">
        <v>2015</v>
      </c>
      <c r="W1328" s="153" t="s">
        <v>18679</v>
      </c>
      <c r="AA1328" s="153" t="s">
        <v>18792</v>
      </c>
      <c r="AB1328" s="153" t="s">
        <v>18791</v>
      </c>
      <c r="AC1328" s="153" t="s">
        <v>18676</v>
      </c>
      <c r="AD1328" s="153" t="s">
        <v>18675</v>
      </c>
      <c r="AE1328" s="153" t="s">
        <v>18674</v>
      </c>
      <c r="AF1328" s="153" t="s">
        <v>18673</v>
      </c>
      <c r="AG1328" s="152">
        <v>2.7900000000000001E-2</v>
      </c>
      <c r="AH1328" s="153" t="s">
        <v>12212</v>
      </c>
      <c r="AI1328" s="152">
        <v>2015</v>
      </c>
      <c r="AJ1328" s="151">
        <v>40908</v>
      </c>
      <c r="AK1328" s="147"/>
      <c r="AL1328" s="148">
        <f t="shared" si="20"/>
        <v>6.1698630136986301</v>
      </c>
    </row>
    <row r="1329" spans="1:38" x14ac:dyDescent="0.25">
      <c r="A1329" s="152">
        <v>740076</v>
      </c>
      <c r="B1329" s="152">
        <v>188969</v>
      </c>
      <c r="C1329" s="152">
        <v>155773</v>
      </c>
      <c r="D1329" s="152">
        <v>409953</v>
      </c>
      <c r="E1329" s="153" t="s">
        <v>18954</v>
      </c>
      <c r="F1329" s="153" t="s">
        <v>18953</v>
      </c>
      <c r="G1329" s="152">
        <v>2</v>
      </c>
      <c r="H1329" s="153" t="s">
        <v>18687</v>
      </c>
      <c r="I1329" s="154" t="s">
        <v>18695</v>
      </c>
      <c r="J1329" s="153" t="s">
        <v>21319</v>
      </c>
      <c r="K1329" s="152">
        <v>1</v>
      </c>
      <c r="L1329" s="153" t="s">
        <v>509</v>
      </c>
      <c r="M1329" s="153" t="s">
        <v>509</v>
      </c>
      <c r="N1329" s="153" t="s">
        <v>509</v>
      </c>
      <c r="O1329" s="152">
        <v>1.5E-3</v>
      </c>
      <c r="P1329" s="153" t="s">
        <v>18693</v>
      </c>
      <c r="Q1329" s="153" t="s">
        <v>18692</v>
      </c>
      <c r="R1329" s="153" t="s">
        <v>18673</v>
      </c>
      <c r="S1329" s="152">
        <v>3.2608000000000001</v>
      </c>
      <c r="T1329" s="153" t="s">
        <v>18681</v>
      </c>
      <c r="U1329" s="153" t="s">
        <v>18680</v>
      </c>
      <c r="V1329" s="152">
        <v>2015</v>
      </c>
      <c r="W1329" s="153" t="s">
        <v>18679</v>
      </c>
      <c r="AA1329" s="153" t="s">
        <v>18792</v>
      </c>
      <c r="AB1329" s="153" t="s">
        <v>18791</v>
      </c>
      <c r="AC1329" s="153" t="s">
        <v>18676</v>
      </c>
      <c r="AD1329" s="153" t="s">
        <v>18675</v>
      </c>
      <c r="AE1329" s="153" t="s">
        <v>18674</v>
      </c>
      <c r="AF1329" s="153" t="s">
        <v>18673</v>
      </c>
      <c r="AG1329" s="152">
        <v>1.83E-2</v>
      </c>
      <c r="AH1329" s="153" t="s">
        <v>12212</v>
      </c>
      <c r="AI1329" s="152">
        <v>2015</v>
      </c>
      <c r="AJ1329" s="151">
        <v>39028</v>
      </c>
      <c r="AK1329" s="147"/>
      <c r="AL1329" s="148">
        <f t="shared" si="20"/>
        <v>11.32054794520548</v>
      </c>
    </row>
    <row r="1330" spans="1:38" x14ac:dyDescent="0.25">
      <c r="A1330" s="152">
        <v>740095</v>
      </c>
      <c r="B1330" s="152">
        <v>162287</v>
      </c>
      <c r="C1330" s="152">
        <v>135880</v>
      </c>
      <c r="D1330" s="152">
        <v>375540</v>
      </c>
      <c r="E1330" s="153" t="s">
        <v>19788</v>
      </c>
      <c r="F1330" s="153" t="s">
        <v>18953</v>
      </c>
      <c r="G1330" s="152">
        <v>1</v>
      </c>
      <c r="H1330" s="153" t="s">
        <v>18687</v>
      </c>
      <c r="I1330" s="154" t="s">
        <v>18695</v>
      </c>
      <c r="J1330" s="153" t="s">
        <v>20378</v>
      </c>
      <c r="K1330" s="152">
        <v>1</v>
      </c>
      <c r="L1330" s="153" t="s">
        <v>20377</v>
      </c>
      <c r="M1330" s="153" t="s">
        <v>509</v>
      </c>
      <c r="N1330" s="153" t="s">
        <v>509</v>
      </c>
      <c r="O1330" s="152">
        <v>1.5E-3</v>
      </c>
      <c r="P1330" s="153" t="s">
        <v>18693</v>
      </c>
      <c r="Q1330" s="153" t="s">
        <v>18692</v>
      </c>
      <c r="R1330" s="153" t="s">
        <v>18673</v>
      </c>
      <c r="S1330" s="152">
        <v>0.89200000000000002</v>
      </c>
      <c r="T1330" s="153" t="s">
        <v>18681</v>
      </c>
      <c r="U1330" s="153" t="s">
        <v>18680</v>
      </c>
      <c r="V1330" s="152">
        <v>2015</v>
      </c>
      <c r="W1330" s="153" t="s">
        <v>18679</v>
      </c>
      <c r="AA1330" s="153" t="s">
        <v>18792</v>
      </c>
      <c r="AB1330" s="153" t="s">
        <v>18791</v>
      </c>
      <c r="AC1330" s="153" t="s">
        <v>18676</v>
      </c>
      <c r="AD1330" s="153" t="s">
        <v>18675</v>
      </c>
      <c r="AE1330" s="153" t="s">
        <v>18674</v>
      </c>
      <c r="AF1330" s="153" t="s">
        <v>18673</v>
      </c>
      <c r="AG1330" s="152">
        <v>3.0999999999999999E-3</v>
      </c>
      <c r="AH1330" s="153" t="s">
        <v>12212</v>
      </c>
      <c r="AI1330" s="152">
        <v>2015</v>
      </c>
      <c r="AJ1330" s="151">
        <v>37687</v>
      </c>
      <c r="AK1330" s="147"/>
      <c r="AL1330" s="148">
        <f t="shared" si="20"/>
        <v>14.994520547945205</v>
      </c>
    </row>
    <row r="1331" spans="1:38" x14ac:dyDescent="0.25">
      <c r="A1331" s="152">
        <v>740090</v>
      </c>
      <c r="B1331" s="152">
        <v>188974</v>
      </c>
      <c r="C1331" s="152">
        <v>155778</v>
      </c>
      <c r="D1331" s="152">
        <v>375540</v>
      </c>
      <c r="E1331" s="153" t="s">
        <v>19788</v>
      </c>
      <c r="F1331" s="153" t="s">
        <v>18953</v>
      </c>
      <c r="G1331" s="152">
        <v>3</v>
      </c>
      <c r="H1331" s="153" t="s">
        <v>18687</v>
      </c>
      <c r="I1331" s="154" t="s">
        <v>18695</v>
      </c>
      <c r="J1331" s="153" t="s">
        <v>19787</v>
      </c>
      <c r="K1331" s="152">
        <v>1</v>
      </c>
      <c r="L1331" s="153" t="s">
        <v>509</v>
      </c>
      <c r="M1331" s="153" t="s">
        <v>509</v>
      </c>
      <c r="N1331" s="153" t="s">
        <v>509</v>
      </c>
      <c r="O1331" s="152">
        <v>1.5E-3</v>
      </c>
      <c r="P1331" s="153" t="s">
        <v>18693</v>
      </c>
      <c r="Q1331" s="153" t="s">
        <v>18692</v>
      </c>
      <c r="R1331" s="153" t="s">
        <v>18673</v>
      </c>
      <c r="S1331" s="152">
        <v>0.2374</v>
      </c>
      <c r="T1331" s="153" t="s">
        <v>18681</v>
      </c>
      <c r="U1331" s="153" t="s">
        <v>18680</v>
      </c>
      <c r="V1331" s="152">
        <v>2015</v>
      </c>
      <c r="W1331" s="153" t="s">
        <v>18679</v>
      </c>
      <c r="AA1331" s="153" t="s">
        <v>18792</v>
      </c>
      <c r="AB1331" s="153" t="s">
        <v>18791</v>
      </c>
      <c r="AC1331" s="153" t="s">
        <v>18676</v>
      </c>
      <c r="AD1331" s="153" t="s">
        <v>18675</v>
      </c>
      <c r="AE1331" s="153" t="s">
        <v>18674</v>
      </c>
      <c r="AF1331" s="153" t="s">
        <v>18673</v>
      </c>
      <c r="AG1331" s="152">
        <v>1.2999999999999999E-3</v>
      </c>
      <c r="AH1331" s="153" t="s">
        <v>12212</v>
      </c>
      <c r="AI1331" s="152">
        <v>2015</v>
      </c>
      <c r="AJ1331" s="151">
        <v>39636</v>
      </c>
      <c r="AK1331" s="147"/>
      <c r="AL1331" s="148">
        <f t="shared" si="20"/>
        <v>9.6547945205479451</v>
      </c>
    </row>
    <row r="1332" spans="1:38" x14ac:dyDescent="0.25">
      <c r="A1332" s="152">
        <v>740071</v>
      </c>
      <c r="B1332" s="152">
        <v>188970</v>
      </c>
      <c r="C1332" s="152">
        <v>155774</v>
      </c>
      <c r="D1332" s="152">
        <v>409953</v>
      </c>
      <c r="E1332" s="153" t="s">
        <v>18954</v>
      </c>
      <c r="F1332" s="153" t="s">
        <v>18953</v>
      </c>
      <c r="G1332" s="152">
        <v>3</v>
      </c>
      <c r="H1332" s="153" t="s">
        <v>18687</v>
      </c>
      <c r="I1332" s="154" t="s">
        <v>18695</v>
      </c>
      <c r="J1332" s="153" t="s">
        <v>18952</v>
      </c>
      <c r="K1332" s="152">
        <v>1</v>
      </c>
      <c r="L1332" s="153" t="s">
        <v>509</v>
      </c>
      <c r="M1332" s="153" t="s">
        <v>509</v>
      </c>
      <c r="N1332" s="153" t="s">
        <v>509</v>
      </c>
      <c r="O1332" s="152">
        <v>1.5E-3</v>
      </c>
      <c r="P1332" s="153" t="s">
        <v>18693</v>
      </c>
      <c r="Q1332" s="153" t="s">
        <v>18692</v>
      </c>
      <c r="R1332" s="153" t="s">
        <v>18673</v>
      </c>
      <c r="S1332" s="152">
        <v>0.1061</v>
      </c>
      <c r="T1332" s="153" t="s">
        <v>18681</v>
      </c>
      <c r="U1332" s="153" t="s">
        <v>18680</v>
      </c>
      <c r="V1332" s="152">
        <v>2015</v>
      </c>
      <c r="W1332" s="153" t="s">
        <v>18679</v>
      </c>
      <c r="AA1332" s="153" t="s">
        <v>18792</v>
      </c>
      <c r="AB1332" s="153" t="s">
        <v>18791</v>
      </c>
      <c r="AC1332" s="153" t="s">
        <v>18676</v>
      </c>
      <c r="AD1332" s="153" t="s">
        <v>18675</v>
      </c>
      <c r="AE1332" s="153" t="s">
        <v>18674</v>
      </c>
      <c r="AF1332" s="153" t="s">
        <v>18673</v>
      </c>
      <c r="AG1332" s="152">
        <v>1E-4</v>
      </c>
      <c r="AH1332" s="153" t="s">
        <v>12212</v>
      </c>
      <c r="AI1332" s="152">
        <v>2015</v>
      </c>
      <c r="AJ1332" s="151">
        <v>39927</v>
      </c>
      <c r="AK1332" s="147"/>
      <c r="AL1332" s="148">
        <f t="shared" si="20"/>
        <v>8.8575342465753426</v>
      </c>
    </row>
    <row r="1333" spans="1:38" x14ac:dyDescent="0.25">
      <c r="A1333" s="152">
        <v>753096</v>
      </c>
      <c r="B1333" s="152">
        <v>197385</v>
      </c>
      <c r="C1333" s="152">
        <v>162272</v>
      </c>
      <c r="D1333" s="152">
        <v>575688</v>
      </c>
      <c r="E1333" s="153" t="s">
        <v>21022</v>
      </c>
      <c r="F1333" s="153" t="s">
        <v>20619</v>
      </c>
      <c r="G1333" s="152">
        <v>4</v>
      </c>
      <c r="H1333" s="153" t="s">
        <v>18687</v>
      </c>
      <c r="I1333" s="154" t="s">
        <v>18695</v>
      </c>
      <c r="J1333" s="153" t="s">
        <v>21404</v>
      </c>
      <c r="K1333" s="152">
        <v>1</v>
      </c>
      <c r="L1333" s="153" t="s">
        <v>509</v>
      </c>
      <c r="M1333" s="153" t="s">
        <v>509</v>
      </c>
      <c r="N1333" s="153" t="s">
        <v>509</v>
      </c>
      <c r="O1333" s="152">
        <v>1.5E-3</v>
      </c>
      <c r="P1333" s="153" t="s">
        <v>18707</v>
      </c>
      <c r="Q1333" s="153" t="s">
        <v>18706</v>
      </c>
      <c r="R1333" s="153" t="s">
        <v>18673</v>
      </c>
      <c r="S1333" s="152">
        <v>3.34</v>
      </c>
      <c r="T1333" s="153" t="s">
        <v>18681</v>
      </c>
      <c r="U1333" s="153" t="s">
        <v>18680</v>
      </c>
      <c r="V1333" s="152">
        <v>2015</v>
      </c>
      <c r="W1333" s="153" t="s">
        <v>18679</v>
      </c>
      <c r="AA1333" s="153" t="s">
        <v>18887</v>
      </c>
      <c r="AB1333" s="153" t="s">
        <v>18886</v>
      </c>
      <c r="AC1333" s="153" t="s">
        <v>18676</v>
      </c>
      <c r="AD1333" s="153" t="s">
        <v>18675</v>
      </c>
      <c r="AE1333" s="153" t="s">
        <v>18674</v>
      </c>
      <c r="AF1333" s="153" t="s">
        <v>18673</v>
      </c>
      <c r="AG1333" s="152">
        <v>2.3400000000000001E-2</v>
      </c>
      <c r="AH1333" s="153" t="s">
        <v>12212</v>
      </c>
      <c r="AI1333" s="152">
        <v>2015</v>
      </c>
      <c r="AJ1333" s="151">
        <v>41518</v>
      </c>
      <c r="AK1333" s="147"/>
      <c r="AL1333" s="148">
        <f t="shared" si="20"/>
        <v>4.4986301369863018</v>
      </c>
    </row>
    <row r="1334" spans="1:38" x14ac:dyDescent="0.25">
      <c r="A1334" s="152">
        <v>753100</v>
      </c>
      <c r="B1334" s="152">
        <v>197386</v>
      </c>
      <c r="C1334" s="152">
        <v>162273</v>
      </c>
      <c r="D1334" s="152">
        <v>575688</v>
      </c>
      <c r="E1334" s="153" t="s">
        <v>21022</v>
      </c>
      <c r="F1334" s="153" t="s">
        <v>20619</v>
      </c>
      <c r="G1334" s="152">
        <v>5</v>
      </c>
      <c r="H1334" s="153" t="s">
        <v>18687</v>
      </c>
      <c r="I1334" s="154" t="s">
        <v>18695</v>
      </c>
      <c r="J1334" s="153" t="s">
        <v>21021</v>
      </c>
      <c r="K1334" s="152">
        <v>1</v>
      </c>
      <c r="L1334" s="153" t="s">
        <v>509</v>
      </c>
      <c r="M1334" s="153" t="s">
        <v>509</v>
      </c>
      <c r="N1334" s="153" t="s">
        <v>509</v>
      </c>
      <c r="O1334" s="152">
        <v>1.5E-3</v>
      </c>
      <c r="P1334" s="153" t="s">
        <v>18707</v>
      </c>
      <c r="Q1334" s="153" t="s">
        <v>18706</v>
      </c>
      <c r="R1334" s="153" t="s">
        <v>18673</v>
      </c>
      <c r="S1334" s="152">
        <v>1.425</v>
      </c>
      <c r="T1334" s="153" t="s">
        <v>18681</v>
      </c>
      <c r="U1334" s="153" t="s">
        <v>18680</v>
      </c>
      <c r="V1334" s="152">
        <v>2015</v>
      </c>
      <c r="W1334" s="153" t="s">
        <v>18679</v>
      </c>
      <c r="AA1334" s="153" t="s">
        <v>18887</v>
      </c>
      <c r="AB1334" s="153" t="s">
        <v>18886</v>
      </c>
      <c r="AC1334" s="153" t="s">
        <v>18676</v>
      </c>
      <c r="AD1334" s="153" t="s">
        <v>18675</v>
      </c>
      <c r="AE1334" s="153" t="s">
        <v>18674</v>
      </c>
      <c r="AF1334" s="153" t="s">
        <v>18673</v>
      </c>
      <c r="AG1334" s="152">
        <v>0.01</v>
      </c>
      <c r="AH1334" s="153" t="s">
        <v>12212</v>
      </c>
      <c r="AI1334" s="152">
        <v>2015</v>
      </c>
      <c r="AJ1334" s="151">
        <v>41518</v>
      </c>
      <c r="AK1334" s="147"/>
      <c r="AL1334" s="148">
        <f t="shared" si="20"/>
        <v>4.4986301369863018</v>
      </c>
    </row>
    <row r="1335" spans="1:38" x14ac:dyDescent="0.25">
      <c r="A1335" s="152">
        <v>746056</v>
      </c>
      <c r="B1335" s="152">
        <v>188995</v>
      </c>
      <c r="C1335" s="152">
        <v>155797</v>
      </c>
      <c r="D1335" s="152">
        <v>514043</v>
      </c>
      <c r="E1335" s="153" t="s">
        <v>20620</v>
      </c>
      <c r="F1335" s="153" t="s">
        <v>20619</v>
      </c>
      <c r="G1335" s="152">
        <v>1</v>
      </c>
      <c r="H1335" s="153" t="s">
        <v>18687</v>
      </c>
      <c r="I1335" s="154" t="s">
        <v>18695</v>
      </c>
      <c r="J1335" s="153" t="s">
        <v>20618</v>
      </c>
      <c r="K1335" s="152">
        <v>1</v>
      </c>
      <c r="L1335" s="153" t="s">
        <v>20617</v>
      </c>
      <c r="M1335" s="153" t="s">
        <v>509</v>
      </c>
      <c r="N1335" s="153" t="s">
        <v>509</v>
      </c>
      <c r="O1335" s="152">
        <v>1.5E-3</v>
      </c>
      <c r="P1335" s="153" t="s">
        <v>18707</v>
      </c>
      <c r="Q1335" s="153" t="s">
        <v>18706</v>
      </c>
      <c r="R1335" s="153" t="s">
        <v>18673</v>
      </c>
      <c r="S1335" s="152">
        <v>0.68600000000000005</v>
      </c>
      <c r="T1335" s="153" t="s">
        <v>18681</v>
      </c>
      <c r="U1335" s="153" t="s">
        <v>18680</v>
      </c>
      <c r="V1335" s="152">
        <v>2015</v>
      </c>
      <c r="W1335" s="153" t="s">
        <v>18679</v>
      </c>
      <c r="AA1335" s="153" t="s">
        <v>18887</v>
      </c>
      <c r="AB1335" s="153" t="s">
        <v>18886</v>
      </c>
      <c r="AC1335" s="153" t="s">
        <v>18676</v>
      </c>
      <c r="AD1335" s="153" t="s">
        <v>18675</v>
      </c>
      <c r="AE1335" s="153" t="s">
        <v>18674</v>
      </c>
      <c r="AF1335" s="153" t="s">
        <v>18673</v>
      </c>
      <c r="AG1335" s="152">
        <v>4.7999999999999996E-3</v>
      </c>
      <c r="AH1335" s="153" t="s">
        <v>12212</v>
      </c>
      <c r="AI1335" s="152">
        <v>2015</v>
      </c>
      <c r="AJ1335" s="151">
        <v>37911</v>
      </c>
      <c r="AK1335" s="147"/>
      <c r="AL1335" s="148">
        <f t="shared" si="20"/>
        <v>14.38082191780822</v>
      </c>
    </row>
    <row r="1336" spans="1:38" x14ac:dyDescent="0.25">
      <c r="A1336" s="152">
        <v>686710</v>
      </c>
      <c r="B1336" s="152">
        <v>155781</v>
      </c>
      <c r="C1336" s="152">
        <v>130502</v>
      </c>
      <c r="D1336" s="152">
        <v>417400</v>
      </c>
      <c r="E1336" s="153" t="s">
        <v>20543</v>
      </c>
      <c r="F1336" s="153" t="s">
        <v>20542</v>
      </c>
      <c r="G1336" s="152">
        <v>5</v>
      </c>
      <c r="H1336" s="153" t="s">
        <v>18687</v>
      </c>
      <c r="I1336" s="154" t="s">
        <v>18695</v>
      </c>
      <c r="J1336" s="153" t="s">
        <v>20998</v>
      </c>
      <c r="K1336" s="152">
        <v>1</v>
      </c>
      <c r="L1336" s="153" t="s">
        <v>20997</v>
      </c>
      <c r="M1336" s="153" t="s">
        <v>509</v>
      </c>
      <c r="N1336" s="153" t="s">
        <v>509</v>
      </c>
      <c r="O1336" s="152">
        <v>1.5E-3</v>
      </c>
      <c r="P1336" s="153" t="s">
        <v>18693</v>
      </c>
      <c r="Q1336" s="153" t="s">
        <v>18692</v>
      </c>
      <c r="R1336" s="153" t="s">
        <v>18673</v>
      </c>
      <c r="S1336" s="152">
        <v>0.44950000000000001</v>
      </c>
      <c r="T1336" s="153" t="s">
        <v>18681</v>
      </c>
      <c r="U1336" s="153" t="s">
        <v>18680</v>
      </c>
      <c r="V1336" s="152">
        <v>2013</v>
      </c>
      <c r="W1336" s="153" t="s">
        <v>18679</v>
      </c>
      <c r="AA1336" s="153" t="s">
        <v>18691</v>
      </c>
      <c r="AB1336" s="153" t="s">
        <v>18690</v>
      </c>
      <c r="AC1336" s="153" t="s">
        <v>18676</v>
      </c>
      <c r="AD1336" s="153" t="s">
        <v>18675</v>
      </c>
      <c r="AE1336" s="153" t="s">
        <v>18674</v>
      </c>
      <c r="AF1336" s="153" t="s">
        <v>18673</v>
      </c>
      <c r="AG1336" s="152">
        <v>9.5999999999999992E-3</v>
      </c>
      <c r="AH1336" s="153" t="s">
        <v>12212</v>
      </c>
      <c r="AI1336" s="152">
        <v>2013</v>
      </c>
      <c r="AJ1336" s="151">
        <v>27729</v>
      </c>
      <c r="AK1336" s="147"/>
      <c r="AL1336" s="148">
        <f t="shared" si="20"/>
        <v>42.276712328767125</v>
      </c>
    </row>
    <row r="1337" spans="1:38" x14ac:dyDescent="0.25">
      <c r="A1337" s="152">
        <v>686706</v>
      </c>
      <c r="B1337" s="152">
        <v>155782</v>
      </c>
      <c r="C1337" s="152">
        <v>130503</v>
      </c>
      <c r="D1337" s="152">
        <v>417400</v>
      </c>
      <c r="E1337" s="153" t="s">
        <v>20543</v>
      </c>
      <c r="F1337" s="153" t="s">
        <v>20542</v>
      </c>
      <c r="G1337" s="152">
        <v>6</v>
      </c>
      <c r="H1337" s="153" t="s">
        <v>18687</v>
      </c>
      <c r="I1337" s="154" t="s">
        <v>18695</v>
      </c>
      <c r="J1337" s="153" t="s">
        <v>20541</v>
      </c>
      <c r="K1337" s="152">
        <v>1</v>
      </c>
      <c r="L1337" s="153" t="s">
        <v>20540</v>
      </c>
      <c r="M1337" s="153" t="s">
        <v>509</v>
      </c>
      <c r="N1337" s="153" t="s">
        <v>509</v>
      </c>
      <c r="O1337" s="152">
        <v>1.5E-3</v>
      </c>
      <c r="P1337" s="153" t="s">
        <v>18707</v>
      </c>
      <c r="Q1337" s="153" t="s">
        <v>18706</v>
      </c>
      <c r="R1337" s="153" t="s">
        <v>18673</v>
      </c>
      <c r="S1337" s="152">
        <v>0.59940000000000004</v>
      </c>
      <c r="T1337" s="153" t="s">
        <v>18681</v>
      </c>
      <c r="U1337" s="153" t="s">
        <v>18680</v>
      </c>
      <c r="V1337" s="152">
        <v>2013</v>
      </c>
      <c r="W1337" s="153" t="s">
        <v>18679</v>
      </c>
      <c r="AA1337" s="153" t="s">
        <v>18691</v>
      </c>
      <c r="AB1337" s="153" t="s">
        <v>18690</v>
      </c>
      <c r="AC1337" s="153" t="s">
        <v>18676</v>
      </c>
      <c r="AD1337" s="153" t="s">
        <v>18675</v>
      </c>
      <c r="AE1337" s="153" t="s">
        <v>18674</v>
      </c>
      <c r="AF1337" s="153" t="s">
        <v>18673</v>
      </c>
      <c r="AG1337" s="152">
        <v>4.1999999999999997E-3</v>
      </c>
      <c r="AH1337" s="153" t="s">
        <v>12212</v>
      </c>
      <c r="AI1337" s="152">
        <v>2013</v>
      </c>
      <c r="AJ1337" s="151">
        <v>36526</v>
      </c>
      <c r="AK1337" s="147"/>
      <c r="AL1337" s="148">
        <f t="shared" si="20"/>
        <v>18.175342465753424</v>
      </c>
    </row>
    <row r="1338" spans="1:38" x14ac:dyDescent="0.25">
      <c r="A1338" s="152">
        <v>744518</v>
      </c>
      <c r="B1338" s="152">
        <v>158231</v>
      </c>
      <c r="C1338" s="152">
        <v>133038</v>
      </c>
      <c r="D1338" s="152">
        <v>53426</v>
      </c>
      <c r="E1338" s="153" t="s">
        <v>19949</v>
      </c>
      <c r="F1338" s="153" t="s">
        <v>19948</v>
      </c>
      <c r="G1338" s="152">
        <v>8</v>
      </c>
      <c r="H1338" s="153" t="s">
        <v>18687</v>
      </c>
      <c r="I1338" s="154" t="s">
        <v>18695</v>
      </c>
      <c r="J1338" s="153" t="s">
        <v>19947</v>
      </c>
      <c r="K1338" s="152">
        <v>1</v>
      </c>
      <c r="L1338" s="153" t="s">
        <v>509</v>
      </c>
      <c r="M1338" s="153" t="s">
        <v>509</v>
      </c>
      <c r="N1338" s="153" t="s">
        <v>509</v>
      </c>
      <c r="O1338" s="152">
        <v>1.5E-3</v>
      </c>
      <c r="P1338" s="153" t="s">
        <v>18745</v>
      </c>
      <c r="Q1338" s="153" t="s">
        <v>18744</v>
      </c>
      <c r="R1338" s="153" t="s">
        <v>18673</v>
      </c>
      <c r="S1338" s="152">
        <v>7.5999999999999998E-2</v>
      </c>
      <c r="T1338" s="153" t="s">
        <v>18681</v>
      </c>
      <c r="U1338" s="153" t="s">
        <v>18680</v>
      </c>
      <c r="V1338" s="152">
        <v>2015</v>
      </c>
      <c r="W1338" s="153" t="s">
        <v>18679</v>
      </c>
      <c r="AA1338" s="153" t="s">
        <v>18735</v>
      </c>
      <c r="AB1338" s="153" t="s">
        <v>18734</v>
      </c>
      <c r="AC1338" s="153" t="s">
        <v>18676</v>
      </c>
      <c r="AD1338" s="153" t="s">
        <v>18675</v>
      </c>
      <c r="AE1338" s="153" t="s">
        <v>18674</v>
      </c>
      <c r="AF1338" s="153" t="s">
        <v>18673</v>
      </c>
      <c r="AG1338" s="152">
        <v>1.6000000000000001E-3</v>
      </c>
      <c r="AH1338" s="153" t="s">
        <v>12212</v>
      </c>
      <c r="AI1338" s="152">
        <v>2015</v>
      </c>
      <c r="AJ1338" s="151">
        <v>36627</v>
      </c>
      <c r="AK1338" s="147"/>
      <c r="AL1338" s="148">
        <f t="shared" si="20"/>
        <v>17.898630136986302</v>
      </c>
    </row>
    <row r="1339" spans="1:38" x14ac:dyDescent="0.25">
      <c r="A1339" s="152">
        <v>748246</v>
      </c>
      <c r="B1339" s="152">
        <v>186015</v>
      </c>
      <c r="C1339" s="152">
        <v>141755</v>
      </c>
      <c r="D1339" s="152">
        <v>54538</v>
      </c>
      <c r="E1339" s="153" t="s">
        <v>19599</v>
      </c>
      <c r="F1339" s="153" t="s">
        <v>19598</v>
      </c>
      <c r="G1339" s="152">
        <v>4</v>
      </c>
      <c r="H1339" s="153" t="s">
        <v>18687</v>
      </c>
      <c r="I1339" s="154" t="s">
        <v>18760</v>
      </c>
      <c r="J1339" s="153" t="s">
        <v>19820</v>
      </c>
      <c r="K1339" s="152">
        <v>2</v>
      </c>
      <c r="L1339" s="153" t="s">
        <v>19819</v>
      </c>
      <c r="M1339" s="153" t="s">
        <v>509</v>
      </c>
      <c r="N1339" s="153" t="s">
        <v>509</v>
      </c>
      <c r="O1339" s="152">
        <v>1.5E-3</v>
      </c>
      <c r="P1339" s="153" t="s">
        <v>18745</v>
      </c>
      <c r="Q1339" s="153" t="s">
        <v>18744</v>
      </c>
      <c r="R1339" s="153" t="s">
        <v>18673</v>
      </c>
      <c r="S1339" s="152">
        <v>6.08E-2</v>
      </c>
      <c r="T1339" s="153" t="s">
        <v>18681</v>
      </c>
      <c r="U1339" s="153" t="s">
        <v>18680</v>
      </c>
      <c r="V1339" s="152">
        <v>2015</v>
      </c>
      <c r="W1339" s="153" t="s">
        <v>18679</v>
      </c>
      <c r="AA1339" s="153" t="s">
        <v>19057</v>
      </c>
      <c r="AB1339" s="153" t="s">
        <v>19056</v>
      </c>
      <c r="AC1339" s="153" t="s">
        <v>18676</v>
      </c>
      <c r="AD1339" s="153" t="s">
        <v>18675</v>
      </c>
      <c r="AE1339" s="153" t="s">
        <v>18674</v>
      </c>
      <c r="AF1339" s="153" t="s">
        <v>18673</v>
      </c>
      <c r="AG1339" s="152">
        <v>1.2999999999999999E-3</v>
      </c>
      <c r="AH1339" s="153" t="s">
        <v>12212</v>
      </c>
      <c r="AI1339" s="152">
        <v>2015</v>
      </c>
      <c r="AJ1339" s="151">
        <v>29587</v>
      </c>
      <c r="AK1339" s="147"/>
      <c r="AL1339" s="148">
        <f t="shared" si="20"/>
        <v>37.186301369863017</v>
      </c>
    </row>
    <row r="1340" spans="1:38" x14ac:dyDescent="0.25">
      <c r="A1340" s="152">
        <v>748239</v>
      </c>
      <c r="B1340" s="152">
        <v>193373</v>
      </c>
      <c r="C1340" s="152">
        <v>158912</v>
      </c>
      <c r="D1340" s="152">
        <v>54538</v>
      </c>
      <c r="E1340" s="153" t="s">
        <v>19599</v>
      </c>
      <c r="F1340" s="153" t="s">
        <v>19598</v>
      </c>
      <c r="G1340" s="152">
        <v>49</v>
      </c>
      <c r="H1340" s="153" t="s">
        <v>18687</v>
      </c>
      <c r="I1340" s="154" t="s">
        <v>18695</v>
      </c>
      <c r="J1340" s="153" t="s">
        <v>19135</v>
      </c>
      <c r="K1340" s="152">
        <v>1</v>
      </c>
      <c r="L1340" s="153" t="s">
        <v>18970</v>
      </c>
      <c r="M1340" s="153" t="s">
        <v>509</v>
      </c>
      <c r="N1340" s="153" t="s">
        <v>509</v>
      </c>
      <c r="O1340" s="152">
        <v>1.5E-3</v>
      </c>
      <c r="P1340" s="153" t="s">
        <v>18745</v>
      </c>
      <c r="Q1340" s="153" t="s">
        <v>18744</v>
      </c>
      <c r="R1340" s="153" t="s">
        <v>18673</v>
      </c>
      <c r="S1340" s="152">
        <v>4.4200000000000003E-2</v>
      </c>
      <c r="T1340" s="153" t="s">
        <v>18681</v>
      </c>
      <c r="U1340" s="153" t="s">
        <v>18680</v>
      </c>
      <c r="V1340" s="152">
        <v>2015</v>
      </c>
      <c r="W1340" s="153" t="s">
        <v>18679</v>
      </c>
      <c r="AA1340" s="153" t="s">
        <v>19057</v>
      </c>
      <c r="AB1340" s="153" t="s">
        <v>19056</v>
      </c>
      <c r="AC1340" s="153" t="s">
        <v>18676</v>
      </c>
      <c r="AD1340" s="153" t="s">
        <v>18675</v>
      </c>
      <c r="AE1340" s="153" t="s">
        <v>18674</v>
      </c>
      <c r="AF1340" s="153" t="s">
        <v>18673</v>
      </c>
      <c r="AG1340" s="152">
        <v>8.9999999999999998E-4</v>
      </c>
      <c r="AH1340" s="153" t="s">
        <v>12212</v>
      </c>
      <c r="AI1340" s="152">
        <v>2015</v>
      </c>
      <c r="AJ1340" s="151">
        <v>28642</v>
      </c>
      <c r="AK1340" s="147"/>
      <c r="AL1340" s="148">
        <f t="shared" si="20"/>
        <v>39.775342465753425</v>
      </c>
    </row>
    <row r="1341" spans="1:38" x14ac:dyDescent="0.25">
      <c r="A1341" s="152">
        <v>726572</v>
      </c>
      <c r="B1341" s="152">
        <v>183403</v>
      </c>
      <c r="C1341" s="152">
        <v>151307</v>
      </c>
      <c r="D1341" s="152">
        <v>52056</v>
      </c>
      <c r="E1341" s="153" t="s">
        <v>19055</v>
      </c>
      <c r="F1341" s="153" t="s">
        <v>19054</v>
      </c>
      <c r="G1341" s="152">
        <v>23</v>
      </c>
      <c r="H1341" s="153" t="s">
        <v>18687</v>
      </c>
      <c r="I1341" s="154" t="s">
        <v>18695</v>
      </c>
      <c r="J1341" s="153" t="s">
        <v>19053</v>
      </c>
      <c r="K1341" s="152">
        <v>1</v>
      </c>
      <c r="L1341" s="153" t="s">
        <v>19052</v>
      </c>
      <c r="M1341" s="153" t="s">
        <v>509</v>
      </c>
      <c r="N1341" s="153" t="s">
        <v>509</v>
      </c>
      <c r="O1341" s="152">
        <v>1.5E-3</v>
      </c>
      <c r="P1341" s="153" t="s">
        <v>18707</v>
      </c>
      <c r="Q1341" s="153" t="s">
        <v>18706</v>
      </c>
      <c r="R1341" s="153" t="s">
        <v>18673</v>
      </c>
      <c r="S1341" s="152">
        <v>2.8000000000000001E-2</v>
      </c>
      <c r="T1341" s="153" t="s">
        <v>18681</v>
      </c>
      <c r="U1341" s="153" t="s">
        <v>18680</v>
      </c>
      <c r="V1341" s="152">
        <v>2015</v>
      </c>
      <c r="W1341" s="153" t="s">
        <v>18679</v>
      </c>
      <c r="AA1341" s="153" t="s">
        <v>18678</v>
      </c>
      <c r="AB1341" s="153" t="s">
        <v>18677</v>
      </c>
      <c r="AC1341" s="153" t="s">
        <v>18676</v>
      </c>
      <c r="AD1341" s="153" t="s">
        <v>18675</v>
      </c>
      <c r="AE1341" s="153" t="s">
        <v>18674</v>
      </c>
      <c r="AF1341" s="153" t="s">
        <v>18673</v>
      </c>
      <c r="AG1341" s="152">
        <v>2.0000000000000001E-4</v>
      </c>
      <c r="AH1341" s="153" t="s">
        <v>12212</v>
      </c>
      <c r="AI1341" s="152">
        <v>2015</v>
      </c>
      <c r="AJ1341" s="151">
        <v>38751</v>
      </c>
      <c r="AK1341" s="147"/>
      <c r="AL1341" s="148">
        <f t="shared" si="20"/>
        <v>12.079452054794521</v>
      </c>
    </row>
    <row r="1342" spans="1:38" x14ac:dyDescent="0.25">
      <c r="A1342" s="152">
        <v>721830</v>
      </c>
      <c r="B1342" s="152">
        <v>194145</v>
      </c>
      <c r="C1342" s="152">
        <v>159509</v>
      </c>
      <c r="D1342" s="152">
        <v>527825</v>
      </c>
      <c r="E1342" s="153" t="s">
        <v>19541</v>
      </c>
      <c r="F1342" s="153" t="s">
        <v>19540</v>
      </c>
      <c r="G1342" s="152">
        <v>2</v>
      </c>
      <c r="H1342" s="153" t="s">
        <v>18687</v>
      </c>
      <c r="I1342" s="154" t="s">
        <v>18695</v>
      </c>
      <c r="J1342" s="153" t="s">
        <v>20428</v>
      </c>
      <c r="K1342" s="152">
        <v>1</v>
      </c>
      <c r="L1342" s="153" t="s">
        <v>19016</v>
      </c>
      <c r="M1342" s="153" t="s">
        <v>509</v>
      </c>
      <c r="N1342" s="153" t="s">
        <v>509</v>
      </c>
      <c r="O1342" s="152">
        <v>1.5E-3</v>
      </c>
      <c r="P1342" s="153" t="s">
        <v>18707</v>
      </c>
      <c r="Q1342" s="153" t="s">
        <v>18706</v>
      </c>
      <c r="R1342" s="153" t="s">
        <v>18673</v>
      </c>
      <c r="S1342" s="152">
        <v>5.0350000000000001</v>
      </c>
      <c r="T1342" s="153" t="s">
        <v>18681</v>
      </c>
      <c r="U1342" s="153" t="s">
        <v>18680</v>
      </c>
      <c r="V1342" s="152">
        <v>2014</v>
      </c>
      <c r="W1342" s="153" t="s">
        <v>18679</v>
      </c>
      <c r="AA1342" s="153" t="s">
        <v>19538</v>
      </c>
      <c r="AB1342" s="153" t="s">
        <v>19537</v>
      </c>
      <c r="AC1342" s="153" t="s">
        <v>18676</v>
      </c>
      <c r="AD1342" s="153" t="s">
        <v>18675</v>
      </c>
      <c r="AE1342" s="153" t="s">
        <v>18674</v>
      </c>
      <c r="AF1342" s="153" t="s">
        <v>18673</v>
      </c>
      <c r="AG1342" s="152">
        <v>3.3999999999999998E-3</v>
      </c>
      <c r="AH1342" s="153" t="s">
        <v>12212</v>
      </c>
      <c r="AI1342" s="152">
        <v>2014</v>
      </c>
      <c r="AJ1342" s="151">
        <v>40089</v>
      </c>
      <c r="AK1342" s="147"/>
      <c r="AL1342" s="148">
        <f t="shared" si="20"/>
        <v>8.4136986301369863</v>
      </c>
    </row>
    <row r="1343" spans="1:38" x14ac:dyDescent="0.25">
      <c r="A1343" s="152">
        <v>721834</v>
      </c>
      <c r="B1343" s="152">
        <v>194144</v>
      </c>
      <c r="C1343" s="152">
        <v>159508</v>
      </c>
      <c r="D1343" s="152">
        <v>527825</v>
      </c>
      <c r="E1343" s="153" t="s">
        <v>19541</v>
      </c>
      <c r="F1343" s="153" t="s">
        <v>19540</v>
      </c>
      <c r="G1343" s="152">
        <v>1</v>
      </c>
      <c r="H1343" s="153" t="s">
        <v>18687</v>
      </c>
      <c r="I1343" s="154" t="s">
        <v>18695</v>
      </c>
      <c r="J1343" s="153" t="s">
        <v>19539</v>
      </c>
      <c r="K1343" s="152">
        <v>1</v>
      </c>
      <c r="L1343" s="153" t="s">
        <v>19016</v>
      </c>
      <c r="M1343" s="153" t="s">
        <v>509</v>
      </c>
      <c r="N1343" s="153" t="s">
        <v>509</v>
      </c>
      <c r="O1343" s="152">
        <v>1.5E-3</v>
      </c>
      <c r="P1343" s="153" t="s">
        <v>18707</v>
      </c>
      <c r="Q1343" s="153" t="s">
        <v>18706</v>
      </c>
      <c r="R1343" s="153" t="s">
        <v>18673</v>
      </c>
      <c r="S1343" s="152">
        <v>1.2587999999999999</v>
      </c>
      <c r="T1343" s="153" t="s">
        <v>18681</v>
      </c>
      <c r="U1343" s="153" t="s">
        <v>18680</v>
      </c>
      <c r="V1343" s="152">
        <v>2014</v>
      </c>
      <c r="W1343" s="153" t="s">
        <v>18679</v>
      </c>
      <c r="AA1343" s="153" t="s">
        <v>19538</v>
      </c>
      <c r="AB1343" s="153" t="s">
        <v>19537</v>
      </c>
      <c r="AC1343" s="153" t="s">
        <v>18676</v>
      </c>
      <c r="AD1343" s="153" t="s">
        <v>18675</v>
      </c>
      <c r="AE1343" s="153" t="s">
        <v>18674</v>
      </c>
      <c r="AF1343" s="153" t="s">
        <v>18673</v>
      </c>
      <c r="AG1343" s="152">
        <v>8.0000000000000004E-4</v>
      </c>
      <c r="AH1343" s="153" t="s">
        <v>12212</v>
      </c>
      <c r="AI1343" s="152">
        <v>2014</v>
      </c>
      <c r="AJ1343" s="151">
        <v>40089</v>
      </c>
      <c r="AK1343" s="147"/>
      <c r="AL1343" s="148">
        <f t="shared" si="20"/>
        <v>8.4136986301369863</v>
      </c>
    </row>
    <row r="1344" spans="1:38" x14ac:dyDescent="0.25">
      <c r="A1344" s="152">
        <v>690271</v>
      </c>
      <c r="B1344" s="152">
        <v>184472</v>
      </c>
      <c r="C1344" s="152">
        <v>152132</v>
      </c>
      <c r="D1344" s="152">
        <v>213594</v>
      </c>
      <c r="E1344" s="153" t="s">
        <v>20694</v>
      </c>
      <c r="F1344" s="153" t="s">
        <v>20693</v>
      </c>
      <c r="G1344" s="152">
        <v>17</v>
      </c>
      <c r="H1344" s="153" t="s">
        <v>18687</v>
      </c>
      <c r="I1344" s="154" t="s">
        <v>18695</v>
      </c>
      <c r="J1344" s="153" t="s">
        <v>21078</v>
      </c>
      <c r="K1344" s="152">
        <v>1</v>
      </c>
      <c r="L1344" s="153" t="s">
        <v>21077</v>
      </c>
      <c r="M1344" s="153" t="s">
        <v>509</v>
      </c>
      <c r="N1344" s="153" t="s">
        <v>509</v>
      </c>
      <c r="O1344" s="152">
        <v>1.5E-3</v>
      </c>
      <c r="P1344" s="153" t="s">
        <v>18693</v>
      </c>
      <c r="Q1344" s="153" t="s">
        <v>18692</v>
      </c>
      <c r="R1344" s="153" t="s">
        <v>18673</v>
      </c>
      <c r="S1344" s="152">
        <v>0.54</v>
      </c>
      <c r="T1344" s="153" t="s">
        <v>18681</v>
      </c>
      <c r="U1344" s="153" t="s">
        <v>18680</v>
      </c>
      <c r="V1344" s="152">
        <v>2013</v>
      </c>
      <c r="W1344" s="153" t="s">
        <v>18679</v>
      </c>
      <c r="AA1344" s="153" t="s">
        <v>18678</v>
      </c>
      <c r="AB1344" s="153" t="s">
        <v>18677</v>
      </c>
      <c r="AC1344" s="153" t="s">
        <v>18676</v>
      </c>
      <c r="AD1344" s="153" t="s">
        <v>18675</v>
      </c>
      <c r="AE1344" s="153" t="s">
        <v>18674</v>
      </c>
      <c r="AF1344" s="153" t="s">
        <v>18673</v>
      </c>
      <c r="AG1344" s="152">
        <v>1.15E-2</v>
      </c>
      <c r="AH1344" s="153" t="s">
        <v>12212</v>
      </c>
      <c r="AI1344" s="152">
        <v>2013</v>
      </c>
      <c r="AJ1344" s="151">
        <v>38808</v>
      </c>
      <c r="AK1344" s="147"/>
      <c r="AL1344" s="148">
        <f t="shared" si="20"/>
        <v>11.923287671232877</v>
      </c>
    </row>
    <row r="1345" spans="1:38" x14ac:dyDescent="0.25">
      <c r="A1345" s="152">
        <v>690298</v>
      </c>
      <c r="B1345" s="152">
        <v>195304</v>
      </c>
      <c r="C1345" s="152">
        <v>160513</v>
      </c>
      <c r="D1345" s="152">
        <v>213594</v>
      </c>
      <c r="E1345" s="153" t="s">
        <v>20694</v>
      </c>
      <c r="F1345" s="153" t="s">
        <v>20693</v>
      </c>
      <c r="G1345" s="152">
        <v>26</v>
      </c>
      <c r="H1345" s="153" t="s">
        <v>18687</v>
      </c>
      <c r="I1345" s="154" t="s">
        <v>20692</v>
      </c>
      <c r="J1345" s="153" t="s">
        <v>20691</v>
      </c>
      <c r="K1345" s="152">
        <v>1</v>
      </c>
      <c r="L1345" s="153" t="s">
        <v>509</v>
      </c>
      <c r="M1345" s="153" t="s">
        <v>509</v>
      </c>
      <c r="N1345" s="153" t="s">
        <v>509</v>
      </c>
      <c r="O1345" s="152">
        <v>1.5E-3</v>
      </c>
      <c r="P1345" s="153" t="s">
        <v>18693</v>
      </c>
      <c r="Q1345" s="153" t="s">
        <v>18692</v>
      </c>
      <c r="R1345" s="153" t="s">
        <v>18673</v>
      </c>
      <c r="S1345" s="152">
        <v>0.25</v>
      </c>
      <c r="T1345" s="153" t="s">
        <v>18681</v>
      </c>
      <c r="U1345" s="153" t="s">
        <v>18680</v>
      </c>
      <c r="V1345" s="152">
        <v>2013</v>
      </c>
      <c r="W1345" s="153" t="s">
        <v>18679</v>
      </c>
      <c r="AA1345" s="153" t="s">
        <v>18678</v>
      </c>
      <c r="AB1345" s="153" t="s">
        <v>18677</v>
      </c>
      <c r="AC1345" s="153" t="s">
        <v>18676</v>
      </c>
      <c r="AD1345" s="153" t="s">
        <v>18675</v>
      </c>
      <c r="AE1345" s="153" t="s">
        <v>18674</v>
      </c>
      <c r="AF1345" s="153" t="s">
        <v>18673</v>
      </c>
      <c r="AG1345" s="152">
        <v>5.3E-3</v>
      </c>
      <c r="AH1345" s="153" t="s">
        <v>12212</v>
      </c>
      <c r="AI1345" s="152">
        <v>2013</v>
      </c>
      <c r="AJ1345" s="151">
        <v>40909</v>
      </c>
      <c r="AK1345" s="147"/>
      <c r="AL1345" s="148">
        <f t="shared" si="20"/>
        <v>6.1671232876712327</v>
      </c>
    </row>
    <row r="1346" spans="1:38" x14ac:dyDescent="0.25">
      <c r="A1346" s="152">
        <v>744023</v>
      </c>
      <c r="B1346" s="152">
        <v>150973</v>
      </c>
      <c r="C1346" s="152">
        <v>123777</v>
      </c>
      <c r="D1346" s="152">
        <v>402246</v>
      </c>
      <c r="E1346" s="153" t="s">
        <v>19363</v>
      </c>
      <c r="F1346" s="153" t="s">
        <v>19362</v>
      </c>
      <c r="G1346" s="152">
        <v>2</v>
      </c>
      <c r="H1346" s="153" t="s">
        <v>18687</v>
      </c>
      <c r="I1346" s="154" t="s">
        <v>18695</v>
      </c>
      <c r="J1346" s="153" t="s">
        <v>20868</v>
      </c>
      <c r="K1346" s="152">
        <v>1</v>
      </c>
      <c r="L1346" s="153" t="s">
        <v>20867</v>
      </c>
      <c r="M1346" s="153" t="s">
        <v>509</v>
      </c>
      <c r="N1346" s="153" t="s">
        <v>509</v>
      </c>
      <c r="O1346" s="152">
        <v>1.5E-3</v>
      </c>
      <c r="P1346" s="153" t="s">
        <v>18693</v>
      </c>
      <c r="Q1346" s="153" t="s">
        <v>18692</v>
      </c>
      <c r="R1346" s="153" t="s">
        <v>18673</v>
      </c>
      <c r="S1346" s="152">
        <v>0.37959999999999999</v>
      </c>
      <c r="T1346" s="153" t="s">
        <v>18681</v>
      </c>
      <c r="U1346" s="153" t="s">
        <v>18680</v>
      </c>
      <c r="V1346" s="152">
        <v>2015</v>
      </c>
      <c r="W1346" s="153" t="s">
        <v>18679</v>
      </c>
      <c r="AA1346" s="153" t="s">
        <v>19360</v>
      </c>
      <c r="AB1346" s="153" t="s">
        <v>19359</v>
      </c>
      <c r="AC1346" s="153" t="s">
        <v>18676</v>
      </c>
      <c r="AD1346" s="153" t="s">
        <v>18675</v>
      </c>
      <c r="AE1346" s="153" t="s">
        <v>18674</v>
      </c>
      <c r="AF1346" s="153" t="s">
        <v>18673</v>
      </c>
      <c r="AG1346" s="152">
        <v>8.0000000000000002E-3</v>
      </c>
      <c r="AH1346" s="153" t="s">
        <v>12212</v>
      </c>
      <c r="AI1346" s="152">
        <v>2015</v>
      </c>
      <c r="AJ1346" s="151">
        <v>32874</v>
      </c>
      <c r="AK1346" s="147"/>
      <c r="AL1346" s="148">
        <f t="shared" si="20"/>
        <v>28.18082191780822</v>
      </c>
    </row>
    <row r="1347" spans="1:38" x14ac:dyDescent="0.25">
      <c r="A1347" s="152">
        <v>744026</v>
      </c>
      <c r="B1347" s="152">
        <v>150972</v>
      </c>
      <c r="C1347" s="152">
        <v>123776</v>
      </c>
      <c r="D1347" s="152">
        <v>402246</v>
      </c>
      <c r="E1347" s="153" t="s">
        <v>19363</v>
      </c>
      <c r="F1347" s="153" t="s">
        <v>19362</v>
      </c>
      <c r="G1347" s="152">
        <v>1</v>
      </c>
      <c r="H1347" s="153" t="s">
        <v>18687</v>
      </c>
      <c r="I1347" s="154" t="s">
        <v>18695</v>
      </c>
      <c r="J1347" s="153" t="s">
        <v>20816</v>
      </c>
      <c r="K1347" s="152">
        <v>1</v>
      </c>
      <c r="L1347" s="153" t="s">
        <v>20815</v>
      </c>
      <c r="M1347" s="153" t="s">
        <v>509</v>
      </c>
      <c r="N1347" s="153" t="s">
        <v>509</v>
      </c>
      <c r="O1347" s="152">
        <v>1.5E-3</v>
      </c>
      <c r="P1347" s="153" t="s">
        <v>18693</v>
      </c>
      <c r="Q1347" s="153" t="s">
        <v>18692</v>
      </c>
      <c r="R1347" s="153" t="s">
        <v>18673</v>
      </c>
      <c r="S1347" s="152">
        <v>0.33739999999999998</v>
      </c>
      <c r="T1347" s="153" t="s">
        <v>18681</v>
      </c>
      <c r="U1347" s="153" t="s">
        <v>18680</v>
      </c>
      <c r="V1347" s="152">
        <v>2015</v>
      </c>
      <c r="W1347" s="153" t="s">
        <v>18679</v>
      </c>
      <c r="AA1347" s="153" t="s">
        <v>19360</v>
      </c>
      <c r="AB1347" s="153" t="s">
        <v>19359</v>
      </c>
      <c r="AC1347" s="153" t="s">
        <v>18676</v>
      </c>
      <c r="AD1347" s="153" t="s">
        <v>18675</v>
      </c>
      <c r="AE1347" s="153" t="s">
        <v>18674</v>
      </c>
      <c r="AF1347" s="153" t="s">
        <v>18673</v>
      </c>
      <c r="AG1347" s="152">
        <v>7.0000000000000001E-3</v>
      </c>
      <c r="AH1347" s="153" t="s">
        <v>12212</v>
      </c>
      <c r="AI1347" s="152">
        <v>2015</v>
      </c>
      <c r="AJ1347" s="151">
        <v>32874</v>
      </c>
      <c r="AK1347" s="147"/>
      <c r="AL1347" s="148">
        <f t="shared" ref="AL1347:AL1410" si="21">($AO$3-AJ1347)/365</f>
        <v>28.18082191780822</v>
      </c>
    </row>
    <row r="1348" spans="1:38" x14ac:dyDescent="0.25">
      <c r="A1348" s="152">
        <v>744032</v>
      </c>
      <c r="B1348" s="152">
        <v>150974</v>
      </c>
      <c r="C1348" s="152">
        <v>123778</v>
      </c>
      <c r="D1348" s="152">
        <v>402246</v>
      </c>
      <c r="E1348" s="153" t="s">
        <v>19363</v>
      </c>
      <c r="F1348" s="153" t="s">
        <v>19362</v>
      </c>
      <c r="G1348" s="152">
        <v>3</v>
      </c>
      <c r="H1348" s="153" t="s">
        <v>18687</v>
      </c>
      <c r="I1348" s="154" t="s">
        <v>18695</v>
      </c>
      <c r="J1348" s="153" t="s">
        <v>20814</v>
      </c>
      <c r="K1348" s="152">
        <v>1</v>
      </c>
      <c r="L1348" s="153" t="s">
        <v>20813</v>
      </c>
      <c r="M1348" s="153" t="s">
        <v>509</v>
      </c>
      <c r="N1348" s="153" t="s">
        <v>509</v>
      </c>
      <c r="O1348" s="152">
        <v>1.5E-3</v>
      </c>
      <c r="P1348" s="153" t="s">
        <v>18693</v>
      </c>
      <c r="Q1348" s="153" t="s">
        <v>18692</v>
      </c>
      <c r="R1348" s="153" t="s">
        <v>18673</v>
      </c>
      <c r="S1348" s="152">
        <v>0.35849999999999999</v>
      </c>
      <c r="T1348" s="153" t="s">
        <v>18681</v>
      </c>
      <c r="U1348" s="153" t="s">
        <v>18680</v>
      </c>
      <c r="V1348" s="152">
        <v>2015</v>
      </c>
      <c r="W1348" s="153" t="s">
        <v>18679</v>
      </c>
      <c r="AA1348" s="153" t="s">
        <v>19360</v>
      </c>
      <c r="AB1348" s="153" t="s">
        <v>19359</v>
      </c>
      <c r="AC1348" s="153" t="s">
        <v>18676</v>
      </c>
      <c r="AD1348" s="153" t="s">
        <v>18675</v>
      </c>
      <c r="AE1348" s="153" t="s">
        <v>18674</v>
      </c>
      <c r="AF1348" s="153" t="s">
        <v>18673</v>
      </c>
      <c r="AG1348" s="152">
        <v>7.0000000000000001E-3</v>
      </c>
      <c r="AH1348" s="153" t="s">
        <v>12212</v>
      </c>
      <c r="AI1348" s="152">
        <v>2015</v>
      </c>
      <c r="AJ1348" s="151">
        <v>32874</v>
      </c>
      <c r="AK1348" s="147"/>
      <c r="AL1348" s="148">
        <f t="shared" si="21"/>
        <v>28.18082191780822</v>
      </c>
    </row>
    <row r="1349" spans="1:38" x14ac:dyDescent="0.25">
      <c r="A1349" s="152">
        <v>744029</v>
      </c>
      <c r="B1349" s="152">
        <v>182911</v>
      </c>
      <c r="C1349" s="152">
        <v>151044</v>
      </c>
      <c r="D1349" s="152">
        <v>402246</v>
      </c>
      <c r="E1349" s="153" t="s">
        <v>19363</v>
      </c>
      <c r="F1349" s="153" t="s">
        <v>19362</v>
      </c>
      <c r="G1349" s="152">
        <v>4</v>
      </c>
      <c r="H1349" s="153" t="s">
        <v>18687</v>
      </c>
      <c r="I1349" s="154" t="s">
        <v>18695</v>
      </c>
      <c r="J1349" s="153" t="s">
        <v>19361</v>
      </c>
      <c r="K1349" s="152">
        <v>1</v>
      </c>
      <c r="L1349" s="153" t="s">
        <v>509</v>
      </c>
      <c r="M1349" s="153" t="s">
        <v>509</v>
      </c>
      <c r="N1349" s="153" t="s">
        <v>509</v>
      </c>
      <c r="O1349" s="152">
        <v>1.5E-3</v>
      </c>
      <c r="P1349" s="153" t="s">
        <v>18745</v>
      </c>
      <c r="Q1349" s="153" t="s">
        <v>18744</v>
      </c>
      <c r="R1349" s="153" t="s">
        <v>18673</v>
      </c>
      <c r="S1349" s="152">
        <v>0.42720000000000002</v>
      </c>
      <c r="T1349" s="153" t="s">
        <v>18681</v>
      </c>
      <c r="U1349" s="153" t="s">
        <v>18680</v>
      </c>
      <c r="V1349" s="152">
        <v>2015</v>
      </c>
      <c r="W1349" s="153" t="s">
        <v>18679</v>
      </c>
      <c r="AA1349" s="153" t="s">
        <v>19360</v>
      </c>
      <c r="AB1349" s="153" t="s">
        <v>19359</v>
      </c>
      <c r="AC1349" s="153" t="s">
        <v>18676</v>
      </c>
      <c r="AD1349" s="153" t="s">
        <v>18675</v>
      </c>
      <c r="AE1349" s="153" t="s">
        <v>18674</v>
      </c>
      <c r="AF1349" s="153" t="s">
        <v>18673</v>
      </c>
      <c r="AG1349" s="152">
        <v>5.9999999999999995E-4</v>
      </c>
      <c r="AH1349" s="153" t="s">
        <v>12212</v>
      </c>
      <c r="AI1349" s="152">
        <v>2015</v>
      </c>
      <c r="AJ1349" s="151">
        <v>37987</v>
      </c>
      <c r="AK1349" s="147"/>
      <c r="AL1349" s="148">
        <f t="shared" si="21"/>
        <v>14.172602739726027</v>
      </c>
    </row>
    <row r="1350" spans="1:38" x14ac:dyDescent="0.25">
      <c r="A1350" s="152">
        <v>688081</v>
      </c>
      <c r="B1350" s="152">
        <v>191280</v>
      </c>
      <c r="C1350" s="152">
        <v>157488</v>
      </c>
      <c r="D1350" s="152">
        <v>458199</v>
      </c>
      <c r="E1350" s="153" t="s">
        <v>19612</v>
      </c>
      <c r="F1350" s="153" t="s">
        <v>19611</v>
      </c>
      <c r="G1350" s="152">
        <v>79</v>
      </c>
      <c r="H1350" s="153" t="s">
        <v>18687</v>
      </c>
      <c r="I1350" s="154" t="s">
        <v>18695</v>
      </c>
      <c r="J1350" s="153" t="s">
        <v>20846</v>
      </c>
      <c r="K1350" s="152">
        <v>1</v>
      </c>
      <c r="L1350" s="153" t="s">
        <v>509</v>
      </c>
      <c r="M1350" s="153" t="s">
        <v>509</v>
      </c>
      <c r="N1350" s="153" t="s">
        <v>509</v>
      </c>
      <c r="O1350" s="152">
        <v>1.5E-3</v>
      </c>
      <c r="P1350" s="153" t="s">
        <v>18693</v>
      </c>
      <c r="Q1350" s="153" t="s">
        <v>18692</v>
      </c>
      <c r="R1350" s="153" t="s">
        <v>18673</v>
      </c>
      <c r="S1350" s="152">
        <v>0.35199999999999998</v>
      </c>
      <c r="T1350" s="153" t="s">
        <v>18681</v>
      </c>
      <c r="U1350" s="153" t="s">
        <v>18680</v>
      </c>
      <c r="V1350" s="152">
        <v>2013</v>
      </c>
      <c r="W1350" s="153" t="s">
        <v>18679</v>
      </c>
      <c r="AA1350" s="153" t="s">
        <v>18678</v>
      </c>
      <c r="AB1350" s="153" t="s">
        <v>18677</v>
      </c>
      <c r="AC1350" s="153" t="s">
        <v>18676</v>
      </c>
      <c r="AD1350" s="153" t="s">
        <v>18675</v>
      </c>
      <c r="AE1350" s="153" t="s">
        <v>18674</v>
      </c>
      <c r="AF1350" s="153" t="s">
        <v>18673</v>
      </c>
      <c r="AG1350" s="152">
        <v>7.4999999999999997E-3</v>
      </c>
      <c r="AH1350" s="153" t="s">
        <v>12212</v>
      </c>
      <c r="AI1350" s="152">
        <v>2013</v>
      </c>
      <c r="AJ1350" s="151">
        <v>40429</v>
      </c>
      <c r="AK1350" s="147"/>
      <c r="AL1350" s="148">
        <f t="shared" si="21"/>
        <v>7.4821917808219176</v>
      </c>
    </row>
    <row r="1351" spans="1:38" x14ac:dyDescent="0.25">
      <c r="A1351" s="152">
        <v>688089</v>
      </c>
      <c r="B1351" s="152">
        <v>191278</v>
      </c>
      <c r="C1351" s="152">
        <v>157486</v>
      </c>
      <c r="D1351" s="152">
        <v>458199</v>
      </c>
      <c r="E1351" s="153" t="s">
        <v>19612</v>
      </c>
      <c r="F1351" s="153" t="s">
        <v>19611</v>
      </c>
      <c r="G1351" s="152">
        <v>77</v>
      </c>
      <c r="H1351" s="153" t="s">
        <v>18687</v>
      </c>
      <c r="I1351" s="154" t="s">
        <v>18695</v>
      </c>
      <c r="J1351" s="153" t="s">
        <v>20731</v>
      </c>
      <c r="K1351" s="152">
        <v>1</v>
      </c>
      <c r="L1351" s="153" t="s">
        <v>509</v>
      </c>
      <c r="M1351" s="153" t="s">
        <v>509</v>
      </c>
      <c r="N1351" s="153" t="s">
        <v>509</v>
      </c>
      <c r="O1351" s="152">
        <v>1.5E-3</v>
      </c>
      <c r="P1351" s="153" t="s">
        <v>18693</v>
      </c>
      <c r="Q1351" s="153" t="s">
        <v>18692</v>
      </c>
      <c r="R1351" s="153" t="s">
        <v>18673</v>
      </c>
      <c r="S1351" s="152">
        <v>0.26900000000000002</v>
      </c>
      <c r="T1351" s="153" t="s">
        <v>18681</v>
      </c>
      <c r="U1351" s="153" t="s">
        <v>18680</v>
      </c>
      <c r="V1351" s="152">
        <v>2013</v>
      </c>
      <c r="W1351" s="153" t="s">
        <v>18679</v>
      </c>
      <c r="AA1351" s="153" t="s">
        <v>18678</v>
      </c>
      <c r="AB1351" s="153" t="s">
        <v>18677</v>
      </c>
      <c r="AC1351" s="153" t="s">
        <v>18676</v>
      </c>
      <c r="AD1351" s="153" t="s">
        <v>18675</v>
      </c>
      <c r="AE1351" s="153" t="s">
        <v>18674</v>
      </c>
      <c r="AF1351" s="153" t="s">
        <v>18673</v>
      </c>
      <c r="AG1351" s="152">
        <v>5.7000000000000002E-3</v>
      </c>
      <c r="AH1351" s="153" t="s">
        <v>12212</v>
      </c>
      <c r="AI1351" s="152">
        <v>2013</v>
      </c>
      <c r="AJ1351" s="151">
        <v>39617</v>
      </c>
      <c r="AK1351" s="147"/>
      <c r="AL1351" s="148">
        <f t="shared" si="21"/>
        <v>9.706849315068494</v>
      </c>
    </row>
    <row r="1352" spans="1:38" x14ac:dyDescent="0.25">
      <c r="A1352" s="152">
        <v>688105</v>
      </c>
      <c r="B1352" s="152">
        <v>191274</v>
      </c>
      <c r="C1352" s="152">
        <v>157482</v>
      </c>
      <c r="D1352" s="152">
        <v>458199</v>
      </c>
      <c r="E1352" s="153" t="s">
        <v>19612</v>
      </c>
      <c r="F1352" s="153" t="s">
        <v>19611</v>
      </c>
      <c r="G1352" s="152">
        <v>73</v>
      </c>
      <c r="H1352" s="153" t="s">
        <v>18687</v>
      </c>
      <c r="I1352" s="154" t="s">
        <v>18695</v>
      </c>
      <c r="J1352" s="153" t="s">
        <v>20535</v>
      </c>
      <c r="K1352" s="152">
        <v>1</v>
      </c>
      <c r="L1352" s="153" t="s">
        <v>509</v>
      </c>
      <c r="M1352" s="153" t="s">
        <v>509</v>
      </c>
      <c r="N1352" s="153" t="s">
        <v>509</v>
      </c>
      <c r="O1352" s="152">
        <v>1.5E-3</v>
      </c>
      <c r="P1352" s="153" t="s">
        <v>18693</v>
      </c>
      <c r="Q1352" s="153" t="s">
        <v>18692</v>
      </c>
      <c r="R1352" s="153" t="s">
        <v>18673</v>
      </c>
      <c r="S1352" s="152">
        <v>0.1918</v>
      </c>
      <c r="T1352" s="153" t="s">
        <v>18681</v>
      </c>
      <c r="U1352" s="153" t="s">
        <v>18680</v>
      </c>
      <c r="V1352" s="152">
        <v>2013</v>
      </c>
      <c r="W1352" s="153" t="s">
        <v>18679</v>
      </c>
      <c r="AA1352" s="153" t="s">
        <v>18678</v>
      </c>
      <c r="AB1352" s="153" t="s">
        <v>18677</v>
      </c>
      <c r="AC1352" s="153" t="s">
        <v>18676</v>
      </c>
      <c r="AD1352" s="153" t="s">
        <v>18675</v>
      </c>
      <c r="AE1352" s="153" t="s">
        <v>18674</v>
      </c>
      <c r="AF1352" s="153" t="s">
        <v>18673</v>
      </c>
      <c r="AG1352" s="152">
        <v>4.1000000000000003E-3</v>
      </c>
      <c r="AH1352" s="153" t="s">
        <v>12212</v>
      </c>
      <c r="AI1352" s="152">
        <v>2013</v>
      </c>
      <c r="AJ1352" s="151">
        <v>39995</v>
      </c>
      <c r="AK1352" s="147"/>
      <c r="AL1352" s="148">
        <f t="shared" si="21"/>
        <v>8.6712328767123292</v>
      </c>
    </row>
    <row r="1353" spans="1:38" x14ac:dyDescent="0.25">
      <c r="A1353" s="152">
        <v>688336</v>
      </c>
      <c r="B1353" s="152">
        <v>195220</v>
      </c>
      <c r="C1353" s="152">
        <v>160436</v>
      </c>
      <c r="D1353" s="152">
        <v>458199</v>
      </c>
      <c r="E1353" s="153" t="s">
        <v>19612</v>
      </c>
      <c r="F1353" s="153" t="s">
        <v>19611</v>
      </c>
      <c r="G1353" s="152">
        <v>89</v>
      </c>
      <c r="H1353" s="153" t="s">
        <v>18687</v>
      </c>
      <c r="I1353" s="154" t="s">
        <v>18695</v>
      </c>
      <c r="J1353" s="153" t="s">
        <v>20319</v>
      </c>
      <c r="K1353" s="152">
        <v>1</v>
      </c>
      <c r="L1353" s="153" t="s">
        <v>509</v>
      </c>
      <c r="M1353" s="153" t="s">
        <v>509</v>
      </c>
      <c r="N1353" s="153" t="s">
        <v>509</v>
      </c>
      <c r="O1353" s="152">
        <v>1.5E-3</v>
      </c>
      <c r="P1353" s="153" t="s">
        <v>18722</v>
      </c>
      <c r="Q1353" s="153" t="s">
        <v>18721</v>
      </c>
      <c r="R1353" s="153" t="s">
        <v>18673</v>
      </c>
      <c r="S1353" s="152">
        <v>0.81979999999999997</v>
      </c>
      <c r="T1353" s="153" t="s">
        <v>18681</v>
      </c>
      <c r="U1353" s="153" t="s">
        <v>18680</v>
      </c>
      <c r="V1353" s="152">
        <v>2013</v>
      </c>
      <c r="W1353" s="153" t="s">
        <v>18679</v>
      </c>
      <c r="AA1353" s="153" t="s">
        <v>18678</v>
      </c>
      <c r="AB1353" s="153" t="s">
        <v>18677</v>
      </c>
      <c r="AC1353" s="153" t="s">
        <v>18676</v>
      </c>
      <c r="AD1353" s="153" t="s">
        <v>18675</v>
      </c>
      <c r="AE1353" s="153" t="s">
        <v>18674</v>
      </c>
      <c r="AF1353" s="153" t="s">
        <v>18673</v>
      </c>
      <c r="AG1353" s="152">
        <v>2.7000000000000001E-3</v>
      </c>
      <c r="AH1353" s="153" t="s">
        <v>12212</v>
      </c>
      <c r="AI1353" s="152">
        <v>2013</v>
      </c>
      <c r="AJ1353" s="151">
        <v>40817</v>
      </c>
      <c r="AK1353" s="147"/>
      <c r="AL1353" s="148">
        <f t="shared" si="21"/>
        <v>6.419178082191781</v>
      </c>
    </row>
    <row r="1354" spans="1:38" x14ac:dyDescent="0.25">
      <c r="A1354" s="152">
        <v>688085</v>
      </c>
      <c r="B1354" s="152">
        <v>191279</v>
      </c>
      <c r="C1354" s="152">
        <v>157487</v>
      </c>
      <c r="D1354" s="152">
        <v>458199</v>
      </c>
      <c r="E1354" s="153" t="s">
        <v>19612</v>
      </c>
      <c r="F1354" s="153" t="s">
        <v>19611</v>
      </c>
      <c r="G1354" s="152">
        <v>78</v>
      </c>
      <c r="H1354" s="153" t="s">
        <v>18687</v>
      </c>
      <c r="I1354" s="154" t="s">
        <v>18695</v>
      </c>
      <c r="J1354" s="153" t="s">
        <v>20174</v>
      </c>
      <c r="K1354" s="152">
        <v>1</v>
      </c>
      <c r="L1354" s="153" t="s">
        <v>509</v>
      </c>
      <c r="M1354" s="153" t="s">
        <v>509</v>
      </c>
      <c r="N1354" s="153" t="s">
        <v>509</v>
      </c>
      <c r="O1354" s="152">
        <v>1.5E-3</v>
      </c>
      <c r="P1354" s="153" t="s">
        <v>18693</v>
      </c>
      <c r="Q1354" s="153" t="s">
        <v>18692</v>
      </c>
      <c r="R1354" s="153" t="s">
        <v>18673</v>
      </c>
      <c r="S1354" s="152">
        <v>9.8500000000000004E-2</v>
      </c>
      <c r="T1354" s="153" t="s">
        <v>18681</v>
      </c>
      <c r="U1354" s="153" t="s">
        <v>18680</v>
      </c>
      <c r="V1354" s="152">
        <v>2013</v>
      </c>
      <c r="W1354" s="153" t="s">
        <v>18679</v>
      </c>
      <c r="AA1354" s="153" t="s">
        <v>18678</v>
      </c>
      <c r="AB1354" s="153" t="s">
        <v>18677</v>
      </c>
      <c r="AC1354" s="153" t="s">
        <v>18676</v>
      </c>
      <c r="AD1354" s="153" t="s">
        <v>18675</v>
      </c>
      <c r="AE1354" s="153" t="s">
        <v>18674</v>
      </c>
      <c r="AF1354" s="153" t="s">
        <v>18673</v>
      </c>
      <c r="AG1354" s="152">
        <v>2.0999999999999999E-3</v>
      </c>
      <c r="AH1354" s="153" t="s">
        <v>12212</v>
      </c>
      <c r="AI1354" s="152">
        <v>2013</v>
      </c>
      <c r="AJ1354" s="151">
        <v>40070</v>
      </c>
      <c r="AK1354" s="147"/>
      <c r="AL1354" s="148">
        <f t="shared" si="21"/>
        <v>8.4657534246575334</v>
      </c>
    </row>
    <row r="1355" spans="1:38" x14ac:dyDescent="0.25">
      <c r="A1355" s="152">
        <v>688155</v>
      </c>
      <c r="B1355" s="152">
        <v>185498</v>
      </c>
      <c r="C1355" s="152">
        <v>152883</v>
      </c>
      <c r="D1355" s="152">
        <v>458199</v>
      </c>
      <c r="E1355" s="153" t="s">
        <v>19612</v>
      </c>
      <c r="F1355" s="153" t="s">
        <v>19611</v>
      </c>
      <c r="G1355" s="152">
        <v>58</v>
      </c>
      <c r="H1355" s="153" t="s">
        <v>18687</v>
      </c>
      <c r="I1355" s="154" t="s">
        <v>18695</v>
      </c>
      <c r="J1355" s="153" t="s">
        <v>20133</v>
      </c>
      <c r="K1355" s="152">
        <v>1</v>
      </c>
      <c r="L1355" s="153" t="s">
        <v>509</v>
      </c>
      <c r="M1355" s="153" t="s">
        <v>509</v>
      </c>
      <c r="N1355" s="153" t="s">
        <v>509</v>
      </c>
      <c r="O1355" s="152">
        <v>1.5E-3</v>
      </c>
      <c r="P1355" s="153" t="s">
        <v>18693</v>
      </c>
      <c r="Q1355" s="153" t="s">
        <v>18692</v>
      </c>
      <c r="R1355" s="153" t="s">
        <v>18673</v>
      </c>
      <c r="S1355" s="152">
        <v>9.3799999999999994E-2</v>
      </c>
      <c r="T1355" s="153" t="s">
        <v>18681</v>
      </c>
      <c r="U1355" s="153" t="s">
        <v>18680</v>
      </c>
      <c r="V1355" s="152">
        <v>2013</v>
      </c>
      <c r="W1355" s="153" t="s">
        <v>18679</v>
      </c>
      <c r="AA1355" s="153" t="s">
        <v>18678</v>
      </c>
      <c r="AB1355" s="153" t="s">
        <v>18677</v>
      </c>
      <c r="AC1355" s="153" t="s">
        <v>18676</v>
      </c>
      <c r="AD1355" s="153" t="s">
        <v>18675</v>
      </c>
      <c r="AE1355" s="153" t="s">
        <v>18674</v>
      </c>
      <c r="AF1355" s="153" t="s">
        <v>18673</v>
      </c>
      <c r="AG1355" s="152">
        <v>2E-3</v>
      </c>
      <c r="AH1355" s="153" t="s">
        <v>12212</v>
      </c>
      <c r="AI1355" s="152">
        <v>2013</v>
      </c>
      <c r="AJ1355" s="151">
        <v>38474</v>
      </c>
      <c r="AK1355" s="147"/>
      <c r="AL1355" s="148">
        <f t="shared" si="21"/>
        <v>12.838356164383562</v>
      </c>
    </row>
    <row r="1356" spans="1:38" x14ac:dyDescent="0.25">
      <c r="A1356" s="152">
        <v>688151</v>
      </c>
      <c r="B1356" s="152">
        <v>185499</v>
      </c>
      <c r="C1356" s="152">
        <v>152884</v>
      </c>
      <c r="D1356" s="152">
        <v>458199</v>
      </c>
      <c r="E1356" s="153" t="s">
        <v>19612</v>
      </c>
      <c r="F1356" s="153" t="s">
        <v>19611</v>
      </c>
      <c r="G1356" s="152">
        <v>59</v>
      </c>
      <c r="H1356" s="153" t="s">
        <v>18687</v>
      </c>
      <c r="I1356" s="154" t="s">
        <v>18695</v>
      </c>
      <c r="J1356" s="153" t="s">
        <v>19610</v>
      </c>
      <c r="K1356" s="152">
        <v>1</v>
      </c>
      <c r="L1356" s="153" t="s">
        <v>509</v>
      </c>
      <c r="M1356" s="153" t="s">
        <v>509</v>
      </c>
      <c r="N1356" s="153" t="s">
        <v>509</v>
      </c>
      <c r="O1356" s="152">
        <v>1.5E-3</v>
      </c>
      <c r="P1356" s="153" t="s">
        <v>18693</v>
      </c>
      <c r="Q1356" s="153" t="s">
        <v>18692</v>
      </c>
      <c r="R1356" s="153" t="s">
        <v>18673</v>
      </c>
      <c r="S1356" s="152">
        <v>4.41E-2</v>
      </c>
      <c r="T1356" s="153" t="s">
        <v>18681</v>
      </c>
      <c r="U1356" s="153" t="s">
        <v>18680</v>
      </c>
      <c r="V1356" s="152">
        <v>2013</v>
      </c>
      <c r="W1356" s="153" t="s">
        <v>18679</v>
      </c>
      <c r="AA1356" s="153" t="s">
        <v>18678</v>
      </c>
      <c r="AB1356" s="153" t="s">
        <v>18677</v>
      </c>
      <c r="AC1356" s="153" t="s">
        <v>18676</v>
      </c>
      <c r="AD1356" s="153" t="s">
        <v>18675</v>
      </c>
      <c r="AE1356" s="153" t="s">
        <v>18674</v>
      </c>
      <c r="AF1356" s="153" t="s">
        <v>18673</v>
      </c>
      <c r="AG1356" s="152">
        <v>8.9999999999999998E-4</v>
      </c>
      <c r="AH1356" s="153" t="s">
        <v>12212</v>
      </c>
      <c r="AI1356" s="152">
        <v>2013</v>
      </c>
      <c r="AJ1356" s="151">
        <v>37216</v>
      </c>
      <c r="AK1356" s="147"/>
      <c r="AL1356" s="148">
        <f t="shared" si="21"/>
        <v>16.284931506849315</v>
      </c>
    </row>
    <row r="1357" spans="1:38" x14ac:dyDescent="0.25">
      <c r="A1357" s="152">
        <v>753971</v>
      </c>
      <c r="B1357" s="152">
        <v>189555</v>
      </c>
      <c r="C1357" s="152">
        <v>156259</v>
      </c>
      <c r="D1357" s="152">
        <v>497702</v>
      </c>
      <c r="E1357" s="153" t="s">
        <v>19480</v>
      </c>
      <c r="F1357" s="153" t="s">
        <v>19479</v>
      </c>
      <c r="G1357" s="152">
        <v>1</v>
      </c>
      <c r="H1357" s="153" t="s">
        <v>18687</v>
      </c>
      <c r="I1357" s="154" t="s">
        <v>19478</v>
      </c>
      <c r="J1357" s="153" t="s">
        <v>21269</v>
      </c>
      <c r="K1357" s="152">
        <v>1</v>
      </c>
      <c r="L1357" s="153" t="s">
        <v>18955</v>
      </c>
      <c r="M1357" s="153" t="s">
        <v>509</v>
      </c>
      <c r="N1357" s="153" t="s">
        <v>509</v>
      </c>
      <c r="O1357" s="152">
        <v>1.5E-3</v>
      </c>
      <c r="P1357" s="153" t="s">
        <v>18707</v>
      </c>
      <c r="Q1357" s="153" t="s">
        <v>18706</v>
      </c>
      <c r="R1357" s="153" t="s">
        <v>18673</v>
      </c>
      <c r="S1357" s="152">
        <v>2.3260000000000001</v>
      </c>
      <c r="T1357" s="153" t="s">
        <v>18681</v>
      </c>
      <c r="U1357" s="153" t="s">
        <v>18680</v>
      </c>
      <c r="V1357" s="152">
        <v>2015</v>
      </c>
      <c r="W1357" s="153" t="s">
        <v>18679</v>
      </c>
      <c r="AA1357" s="153" t="s">
        <v>18817</v>
      </c>
      <c r="AB1357" s="153" t="s">
        <v>18816</v>
      </c>
      <c r="AC1357" s="153" t="s">
        <v>18676</v>
      </c>
      <c r="AD1357" s="153" t="s">
        <v>18675</v>
      </c>
      <c r="AE1357" s="153" t="s">
        <v>18674</v>
      </c>
      <c r="AF1357" s="153" t="s">
        <v>18673</v>
      </c>
      <c r="AG1357" s="152">
        <v>1.6299999999999999E-2</v>
      </c>
      <c r="AH1357" s="153" t="s">
        <v>12212</v>
      </c>
      <c r="AI1357" s="152">
        <v>2015</v>
      </c>
      <c r="AJ1357" s="151">
        <v>36741</v>
      </c>
      <c r="AK1357" s="147"/>
      <c r="AL1357" s="148">
        <f t="shared" si="21"/>
        <v>17.586301369863012</v>
      </c>
    </row>
    <row r="1358" spans="1:38" x14ac:dyDescent="0.25">
      <c r="A1358" s="152">
        <v>753966</v>
      </c>
      <c r="B1358" s="152">
        <v>189556</v>
      </c>
      <c r="C1358" s="152">
        <v>156260</v>
      </c>
      <c r="D1358" s="152">
        <v>497702</v>
      </c>
      <c r="E1358" s="153" t="s">
        <v>19480</v>
      </c>
      <c r="F1358" s="153" t="s">
        <v>19479</v>
      </c>
      <c r="G1358" s="152">
        <v>2</v>
      </c>
      <c r="H1358" s="153" t="s">
        <v>18687</v>
      </c>
      <c r="I1358" s="154" t="s">
        <v>19478</v>
      </c>
      <c r="J1358" s="153" t="s">
        <v>19477</v>
      </c>
      <c r="K1358" s="152">
        <v>1</v>
      </c>
      <c r="L1358" s="153" t="s">
        <v>18955</v>
      </c>
      <c r="M1358" s="153" t="s">
        <v>509</v>
      </c>
      <c r="N1358" s="153" t="s">
        <v>509</v>
      </c>
      <c r="O1358" s="152">
        <v>1.5E-3</v>
      </c>
      <c r="P1358" s="153" t="s">
        <v>18707</v>
      </c>
      <c r="Q1358" s="153" t="s">
        <v>18706</v>
      </c>
      <c r="R1358" s="153" t="s">
        <v>18673</v>
      </c>
      <c r="S1358" s="152">
        <v>9.4E-2</v>
      </c>
      <c r="T1358" s="153" t="s">
        <v>18681</v>
      </c>
      <c r="U1358" s="153" t="s">
        <v>18680</v>
      </c>
      <c r="V1358" s="152">
        <v>2015</v>
      </c>
      <c r="W1358" s="153" t="s">
        <v>18679</v>
      </c>
      <c r="AA1358" s="153" t="s">
        <v>18817</v>
      </c>
      <c r="AB1358" s="153" t="s">
        <v>18816</v>
      </c>
      <c r="AC1358" s="153" t="s">
        <v>18676</v>
      </c>
      <c r="AD1358" s="153" t="s">
        <v>18675</v>
      </c>
      <c r="AE1358" s="153" t="s">
        <v>18674</v>
      </c>
      <c r="AF1358" s="153" t="s">
        <v>18673</v>
      </c>
      <c r="AG1358" s="152">
        <v>6.9999999999999999E-4</v>
      </c>
      <c r="AH1358" s="153" t="s">
        <v>12212</v>
      </c>
      <c r="AI1358" s="152">
        <v>2015</v>
      </c>
      <c r="AJ1358" s="151">
        <v>31625</v>
      </c>
      <c r="AK1358" s="147"/>
      <c r="AL1358" s="148">
        <f t="shared" si="21"/>
        <v>31.602739726027398</v>
      </c>
    </row>
    <row r="1359" spans="1:38" x14ac:dyDescent="0.25">
      <c r="A1359" s="152">
        <v>725621</v>
      </c>
      <c r="B1359" s="152">
        <v>142387</v>
      </c>
      <c r="C1359" s="152">
        <v>117763</v>
      </c>
      <c r="D1359" s="152">
        <v>50010</v>
      </c>
      <c r="E1359" s="153" t="s">
        <v>20223</v>
      </c>
      <c r="F1359" s="153" t="s">
        <v>20222</v>
      </c>
      <c r="G1359" s="152">
        <v>20</v>
      </c>
      <c r="H1359" s="153" t="s">
        <v>18687</v>
      </c>
      <c r="I1359" s="154" t="s">
        <v>18695</v>
      </c>
      <c r="J1359" s="153" t="s">
        <v>21575</v>
      </c>
      <c r="K1359" s="152">
        <v>1</v>
      </c>
      <c r="L1359" s="153" t="s">
        <v>21574</v>
      </c>
      <c r="M1359" s="153" t="s">
        <v>509</v>
      </c>
      <c r="N1359" s="153" t="s">
        <v>509</v>
      </c>
      <c r="O1359" s="152">
        <v>1.5E-3</v>
      </c>
      <c r="P1359" s="153" t="s">
        <v>18693</v>
      </c>
      <c r="Q1359" s="153" t="s">
        <v>18692</v>
      </c>
      <c r="R1359" s="153" t="s">
        <v>18673</v>
      </c>
      <c r="S1359" s="152">
        <v>2.7970999999999999</v>
      </c>
      <c r="T1359" s="153" t="s">
        <v>18681</v>
      </c>
      <c r="U1359" s="153" t="s">
        <v>18680</v>
      </c>
      <c r="V1359" s="152">
        <v>2015</v>
      </c>
      <c r="W1359" s="153" t="s">
        <v>18679</v>
      </c>
      <c r="AA1359" s="153" t="s">
        <v>18705</v>
      </c>
      <c r="AB1359" s="153" t="s">
        <v>18704</v>
      </c>
      <c r="AC1359" s="153" t="s">
        <v>18676</v>
      </c>
      <c r="AD1359" s="153" t="s">
        <v>18675</v>
      </c>
      <c r="AE1359" s="153" t="s">
        <v>18674</v>
      </c>
      <c r="AF1359" s="153" t="s">
        <v>18673</v>
      </c>
      <c r="AG1359" s="152">
        <v>5.9400000000000001E-2</v>
      </c>
      <c r="AH1359" s="153" t="s">
        <v>12212</v>
      </c>
      <c r="AI1359" s="152">
        <v>2015</v>
      </c>
      <c r="AJ1359" s="151">
        <v>28491</v>
      </c>
      <c r="AK1359" s="147"/>
      <c r="AL1359" s="148">
        <f t="shared" si="21"/>
        <v>40.18904109589041</v>
      </c>
    </row>
    <row r="1360" spans="1:38" x14ac:dyDescent="0.25">
      <c r="A1360" s="152">
        <v>725617</v>
      </c>
      <c r="B1360" s="152">
        <v>142388</v>
      </c>
      <c r="C1360" s="152">
        <v>117764</v>
      </c>
      <c r="D1360" s="152">
        <v>50010</v>
      </c>
      <c r="E1360" s="153" t="s">
        <v>20223</v>
      </c>
      <c r="F1360" s="153" t="s">
        <v>20222</v>
      </c>
      <c r="G1360" s="152">
        <v>21</v>
      </c>
      <c r="H1360" s="153" t="s">
        <v>18687</v>
      </c>
      <c r="I1360" s="154" t="s">
        <v>18695</v>
      </c>
      <c r="J1360" s="153" t="s">
        <v>20737</v>
      </c>
      <c r="K1360" s="152">
        <v>1</v>
      </c>
      <c r="L1360" s="153" t="s">
        <v>20736</v>
      </c>
      <c r="M1360" s="153" t="s">
        <v>509</v>
      </c>
      <c r="N1360" s="153" t="s">
        <v>509</v>
      </c>
      <c r="O1360" s="152">
        <v>1.5E-3</v>
      </c>
      <c r="P1360" s="153" t="s">
        <v>18722</v>
      </c>
      <c r="Q1360" s="153" t="s">
        <v>18721</v>
      </c>
      <c r="R1360" s="153" t="s">
        <v>18673</v>
      </c>
      <c r="S1360" s="152">
        <v>1.8194999999999999</v>
      </c>
      <c r="T1360" s="153" t="s">
        <v>18681</v>
      </c>
      <c r="U1360" s="153" t="s">
        <v>18680</v>
      </c>
      <c r="V1360" s="152">
        <v>2015</v>
      </c>
      <c r="W1360" s="153" t="s">
        <v>18679</v>
      </c>
      <c r="AA1360" s="153" t="s">
        <v>18705</v>
      </c>
      <c r="AB1360" s="153" t="s">
        <v>18704</v>
      </c>
      <c r="AC1360" s="153" t="s">
        <v>18676</v>
      </c>
      <c r="AD1360" s="153" t="s">
        <v>18675</v>
      </c>
      <c r="AE1360" s="153" t="s">
        <v>18674</v>
      </c>
      <c r="AF1360" s="153" t="s">
        <v>18673</v>
      </c>
      <c r="AG1360" s="152">
        <v>5.8999999999999999E-3</v>
      </c>
      <c r="AH1360" s="153" t="s">
        <v>12212</v>
      </c>
      <c r="AI1360" s="152">
        <v>2015</v>
      </c>
      <c r="AJ1360" s="151">
        <v>32509</v>
      </c>
      <c r="AK1360" s="147"/>
      <c r="AL1360" s="148">
        <f t="shared" si="21"/>
        <v>29.18082191780822</v>
      </c>
    </row>
    <row r="1361" spans="1:38" x14ac:dyDescent="0.25">
      <c r="A1361" s="152">
        <v>725590</v>
      </c>
      <c r="B1361" s="152">
        <v>193352</v>
      </c>
      <c r="C1361" s="152">
        <v>158902</v>
      </c>
      <c r="D1361" s="152">
        <v>50010</v>
      </c>
      <c r="E1361" s="153" t="s">
        <v>20223</v>
      </c>
      <c r="F1361" s="153" t="s">
        <v>20222</v>
      </c>
      <c r="G1361" s="152">
        <v>67</v>
      </c>
      <c r="H1361" s="153" t="s">
        <v>18687</v>
      </c>
      <c r="I1361" s="154" t="s">
        <v>18695</v>
      </c>
      <c r="J1361" s="153" t="s">
        <v>20576</v>
      </c>
      <c r="K1361" s="152">
        <v>1</v>
      </c>
      <c r="L1361" s="153" t="s">
        <v>509</v>
      </c>
      <c r="M1361" s="153" t="s">
        <v>509</v>
      </c>
      <c r="N1361" s="153" t="s">
        <v>509</v>
      </c>
      <c r="O1361" s="152">
        <v>1.5E-3</v>
      </c>
      <c r="P1361" s="153" t="s">
        <v>18693</v>
      </c>
      <c r="Q1361" s="153" t="s">
        <v>18692</v>
      </c>
      <c r="R1361" s="153" t="s">
        <v>18673</v>
      </c>
      <c r="S1361" s="152">
        <v>0.21390000000000001</v>
      </c>
      <c r="T1361" s="153" t="s">
        <v>18681</v>
      </c>
      <c r="U1361" s="153" t="s">
        <v>18680</v>
      </c>
      <c r="V1361" s="152">
        <v>2015</v>
      </c>
      <c r="W1361" s="153" t="s">
        <v>18679</v>
      </c>
      <c r="AA1361" s="153" t="s">
        <v>18705</v>
      </c>
      <c r="AB1361" s="153" t="s">
        <v>18704</v>
      </c>
      <c r="AC1361" s="153" t="s">
        <v>18676</v>
      </c>
      <c r="AD1361" s="153" t="s">
        <v>18675</v>
      </c>
      <c r="AE1361" s="153" t="s">
        <v>18674</v>
      </c>
      <c r="AF1361" s="153" t="s">
        <v>18673</v>
      </c>
      <c r="AG1361" s="152">
        <v>4.4999999999999997E-3</v>
      </c>
      <c r="AH1361" s="153" t="s">
        <v>12212</v>
      </c>
      <c r="AI1361" s="152">
        <v>2015</v>
      </c>
      <c r="AJ1361" s="151">
        <v>38838</v>
      </c>
      <c r="AK1361" s="147"/>
      <c r="AL1361" s="148">
        <f t="shared" si="21"/>
        <v>11.841095890410958</v>
      </c>
    </row>
    <row r="1362" spans="1:38" x14ac:dyDescent="0.25">
      <c r="A1362" s="152">
        <v>725597</v>
      </c>
      <c r="B1362" s="152">
        <v>193350</v>
      </c>
      <c r="C1362" s="152">
        <v>158900</v>
      </c>
      <c r="D1362" s="152">
        <v>50010</v>
      </c>
      <c r="E1362" s="153" t="s">
        <v>20223</v>
      </c>
      <c r="F1362" s="153" t="s">
        <v>20222</v>
      </c>
      <c r="G1362" s="152">
        <v>65</v>
      </c>
      <c r="H1362" s="153" t="s">
        <v>18687</v>
      </c>
      <c r="I1362" s="154" t="s">
        <v>18695</v>
      </c>
      <c r="J1362" s="153" t="s">
        <v>20451</v>
      </c>
      <c r="K1362" s="152">
        <v>1</v>
      </c>
      <c r="L1362" s="153" t="s">
        <v>509</v>
      </c>
      <c r="M1362" s="153" t="s">
        <v>509</v>
      </c>
      <c r="N1362" s="153" t="s">
        <v>509</v>
      </c>
      <c r="O1362" s="152">
        <v>1.5E-3</v>
      </c>
      <c r="P1362" s="153" t="s">
        <v>18693</v>
      </c>
      <c r="Q1362" s="153" t="s">
        <v>18692</v>
      </c>
      <c r="R1362" s="153" t="s">
        <v>18673</v>
      </c>
      <c r="S1362" s="152">
        <v>0.1714</v>
      </c>
      <c r="T1362" s="153" t="s">
        <v>18681</v>
      </c>
      <c r="U1362" s="153" t="s">
        <v>18680</v>
      </c>
      <c r="V1362" s="152">
        <v>2015</v>
      </c>
      <c r="W1362" s="153" t="s">
        <v>18679</v>
      </c>
      <c r="AA1362" s="153" t="s">
        <v>18705</v>
      </c>
      <c r="AB1362" s="153" t="s">
        <v>18704</v>
      </c>
      <c r="AC1362" s="153" t="s">
        <v>18676</v>
      </c>
      <c r="AD1362" s="153" t="s">
        <v>18675</v>
      </c>
      <c r="AE1362" s="153" t="s">
        <v>18674</v>
      </c>
      <c r="AF1362" s="153" t="s">
        <v>18673</v>
      </c>
      <c r="AG1362" s="152">
        <v>3.5999999999999999E-3</v>
      </c>
      <c r="AH1362" s="153" t="s">
        <v>12212</v>
      </c>
      <c r="AI1362" s="152">
        <v>2015</v>
      </c>
      <c r="AJ1362" s="151">
        <v>40604</v>
      </c>
      <c r="AK1362" s="147"/>
      <c r="AL1362" s="148">
        <f t="shared" si="21"/>
        <v>7.0027397260273974</v>
      </c>
    </row>
    <row r="1363" spans="1:38" x14ac:dyDescent="0.25">
      <c r="A1363" s="152">
        <v>728377</v>
      </c>
      <c r="B1363" s="152">
        <v>195673</v>
      </c>
      <c r="C1363" s="152">
        <v>160820</v>
      </c>
      <c r="D1363" s="152">
        <v>54220</v>
      </c>
      <c r="E1363" s="153" t="s">
        <v>19867</v>
      </c>
      <c r="F1363" s="153" t="s">
        <v>19866</v>
      </c>
      <c r="G1363" s="152">
        <v>32</v>
      </c>
      <c r="H1363" s="153" t="s">
        <v>18687</v>
      </c>
      <c r="I1363" s="154" t="s">
        <v>18695</v>
      </c>
      <c r="J1363" s="153" t="s">
        <v>21296</v>
      </c>
      <c r="K1363" s="152">
        <v>1</v>
      </c>
      <c r="L1363" s="153" t="s">
        <v>19886</v>
      </c>
      <c r="M1363" s="153" t="s">
        <v>509</v>
      </c>
      <c r="N1363" s="153" t="s">
        <v>509</v>
      </c>
      <c r="O1363" s="152">
        <v>1.5E-3</v>
      </c>
      <c r="P1363" s="153" t="s">
        <v>18693</v>
      </c>
      <c r="Q1363" s="153" t="s">
        <v>18692</v>
      </c>
      <c r="R1363" s="153" t="s">
        <v>18673</v>
      </c>
      <c r="S1363" s="152">
        <v>0.82809999999999995</v>
      </c>
      <c r="T1363" s="153" t="s">
        <v>18681</v>
      </c>
      <c r="U1363" s="153" t="s">
        <v>18680</v>
      </c>
      <c r="V1363" s="152">
        <v>2015</v>
      </c>
      <c r="W1363" s="153" t="s">
        <v>18679</v>
      </c>
      <c r="AA1363" s="153" t="s">
        <v>18678</v>
      </c>
      <c r="AB1363" s="153" t="s">
        <v>18677</v>
      </c>
      <c r="AC1363" s="153" t="s">
        <v>18676</v>
      </c>
      <c r="AD1363" s="153" t="s">
        <v>18675</v>
      </c>
      <c r="AE1363" s="153" t="s">
        <v>18674</v>
      </c>
      <c r="AF1363" s="153" t="s">
        <v>18673</v>
      </c>
      <c r="AG1363" s="152">
        <v>1.7600000000000001E-2</v>
      </c>
      <c r="AH1363" s="153" t="s">
        <v>12212</v>
      </c>
      <c r="AI1363" s="152">
        <v>2015</v>
      </c>
      <c r="AJ1363" s="151">
        <v>41891</v>
      </c>
      <c r="AK1363" s="147"/>
      <c r="AL1363" s="148">
        <f t="shared" si="21"/>
        <v>3.4767123287671233</v>
      </c>
    </row>
    <row r="1364" spans="1:38" x14ac:dyDescent="0.25">
      <c r="A1364" s="152">
        <v>725413</v>
      </c>
      <c r="B1364" s="152">
        <v>148156</v>
      </c>
      <c r="C1364" s="152">
        <v>123195</v>
      </c>
      <c r="D1364" s="152">
        <v>51275</v>
      </c>
      <c r="E1364" s="153" t="s">
        <v>19964</v>
      </c>
      <c r="F1364" s="153" t="s">
        <v>19963</v>
      </c>
      <c r="G1364" s="152">
        <v>3</v>
      </c>
      <c r="H1364" s="153" t="s">
        <v>18687</v>
      </c>
      <c r="I1364" s="154" t="s">
        <v>18695</v>
      </c>
      <c r="J1364" s="153" t="s">
        <v>19962</v>
      </c>
      <c r="K1364" s="152">
        <v>1</v>
      </c>
      <c r="L1364" s="153" t="s">
        <v>509</v>
      </c>
      <c r="M1364" s="153" t="s">
        <v>509</v>
      </c>
      <c r="N1364" s="153" t="s">
        <v>509</v>
      </c>
      <c r="O1364" s="152">
        <v>1.5E-3</v>
      </c>
      <c r="P1364" s="153" t="s">
        <v>18707</v>
      </c>
      <c r="Q1364" s="153" t="s">
        <v>18706</v>
      </c>
      <c r="R1364" s="153" t="s">
        <v>18673</v>
      </c>
      <c r="S1364" s="152">
        <v>0.23519999999999999</v>
      </c>
      <c r="T1364" s="153" t="s">
        <v>18681</v>
      </c>
      <c r="U1364" s="153" t="s">
        <v>18680</v>
      </c>
      <c r="V1364" s="152">
        <v>2015</v>
      </c>
      <c r="W1364" s="153" t="s">
        <v>18679</v>
      </c>
      <c r="AA1364" s="153" t="s">
        <v>19222</v>
      </c>
      <c r="AB1364" s="153" t="s">
        <v>19221</v>
      </c>
      <c r="AC1364" s="153" t="s">
        <v>18676</v>
      </c>
      <c r="AD1364" s="153" t="s">
        <v>18675</v>
      </c>
      <c r="AE1364" s="153" t="s">
        <v>18674</v>
      </c>
      <c r="AF1364" s="153" t="s">
        <v>18673</v>
      </c>
      <c r="AG1364" s="152">
        <v>1.6000000000000001E-3</v>
      </c>
      <c r="AH1364" s="153" t="s">
        <v>12212</v>
      </c>
      <c r="AI1364" s="152">
        <v>2015</v>
      </c>
      <c r="AJ1364" s="151">
        <v>32030</v>
      </c>
      <c r="AK1364" s="147"/>
      <c r="AL1364" s="148">
        <f t="shared" si="21"/>
        <v>30.493150684931507</v>
      </c>
    </row>
    <row r="1365" spans="1:38" x14ac:dyDescent="0.25">
      <c r="A1365" s="152">
        <v>725380</v>
      </c>
      <c r="B1365" s="152">
        <v>172642</v>
      </c>
      <c r="C1365" s="152">
        <v>145721</v>
      </c>
      <c r="D1365" s="152">
        <v>53841</v>
      </c>
      <c r="E1365" s="153" t="s">
        <v>19590</v>
      </c>
      <c r="F1365" s="153" t="s">
        <v>19589</v>
      </c>
      <c r="G1365" s="152">
        <v>3</v>
      </c>
      <c r="H1365" s="153" t="s">
        <v>18687</v>
      </c>
      <c r="I1365" s="154" t="s">
        <v>18695</v>
      </c>
      <c r="J1365" s="153" t="s">
        <v>19305</v>
      </c>
      <c r="K1365" s="152">
        <v>1</v>
      </c>
      <c r="L1365" s="153" t="s">
        <v>509</v>
      </c>
      <c r="M1365" s="153" t="s">
        <v>509</v>
      </c>
      <c r="N1365" s="153" t="s">
        <v>509</v>
      </c>
      <c r="O1365" s="152">
        <v>1.5E-3</v>
      </c>
      <c r="P1365" s="153" t="s">
        <v>18707</v>
      </c>
      <c r="Q1365" s="153" t="s">
        <v>18706</v>
      </c>
      <c r="R1365" s="153" t="s">
        <v>18673</v>
      </c>
      <c r="S1365" s="152">
        <v>0.12989999999999999</v>
      </c>
      <c r="T1365" s="153" t="s">
        <v>18681</v>
      </c>
      <c r="U1365" s="153" t="s">
        <v>18680</v>
      </c>
      <c r="V1365" s="152">
        <v>2015</v>
      </c>
      <c r="W1365" s="153" t="s">
        <v>18679</v>
      </c>
      <c r="AA1365" s="153" t="s">
        <v>19222</v>
      </c>
      <c r="AB1365" s="153" t="s">
        <v>19221</v>
      </c>
      <c r="AC1365" s="153" t="s">
        <v>18676</v>
      </c>
      <c r="AD1365" s="153" t="s">
        <v>18675</v>
      </c>
      <c r="AE1365" s="153" t="s">
        <v>18674</v>
      </c>
      <c r="AF1365" s="153" t="s">
        <v>18673</v>
      </c>
      <c r="AG1365" s="152">
        <v>8.9999999999999998E-4</v>
      </c>
      <c r="AH1365" s="153" t="s">
        <v>12212</v>
      </c>
      <c r="AI1365" s="152">
        <v>2015</v>
      </c>
      <c r="AJ1365" s="151">
        <v>31048</v>
      </c>
      <c r="AK1365" s="147"/>
      <c r="AL1365" s="148">
        <f t="shared" si="21"/>
        <v>33.183561643835617</v>
      </c>
    </row>
    <row r="1366" spans="1:38" x14ac:dyDescent="0.25">
      <c r="A1366" s="152">
        <v>725452</v>
      </c>
      <c r="B1366" s="152">
        <v>162848</v>
      </c>
      <c r="C1366" s="152">
        <v>137892</v>
      </c>
      <c r="D1366" s="152">
        <v>53425</v>
      </c>
      <c r="E1366" s="153" t="s">
        <v>19329</v>
      </c>
      <c r="F1366" s="153" t="s">
        <v>19328</v>
      </c>
      <c r="G1366" s="152">
        <v>4</v>
      </c>
      <c r="H1366" s="153" t="s">
        <v>18687</v>
      </c>
      <c r="I1366" s="154" t="s">
        <v>18695</v>
      </c>
      <c r="J1366" s="153" t="s">
        <v>19305</v>
      </c>
      <c r="K1366" s="152">
        <v>1</v>
      </c>
      <c r="L1366" s="153" t="s">
        <v>509</v>
      </c>
      <c r="M1366" s="153" t="s">
        <v>509</v>
      </c>
      <c r="N1366" s="153" t="s">
        <v>509</v>
      </c>
      <c r="O1366" s="152">
        <v>1.5E-3</v>
      </c>
      <c r="P1366" s="153" t="s">
        <v>18707</v>
      </c>
      <c r="Q1366" s="153" t="s">
        <v>18706</v>
      </c>
      <c r="R1366" s="153" t="s">
        <v>18673</v>
      </c>
      <c r="S1366" s="152">
        <v>0.16</v>
      </c>
      <c r="T1366" s="153" t="s">
        <v>18681</v>
      </c>
      <c r="U1366" s="153" t="s">
        <v>18680</v>
      </c>
      <c r="V1366" s="152">
        <v>2015</v>
      </c>
      <c r="W1366" s="153" t="s">
        <v>18679</v>
      </c>
      <c r="AA1366" s="153" t="s">
        <v>19222</v>
      </c>
      <c r="AB1366" s="153" t="s">
        <v>19221</v>
      </c>
      <c r="AC1366" s="153" t="s">
        <v>18676</v>
      </c>
      <c r="AD1366" s="153" t="s">
        <v>18675</v>
      </c>
      <c r="AE1366" s="153" t="s">
        <v>18674</v>
      </c>
      <c r="AF1366" s="153" t="s">
        <v>18673</v>
      </c>
      <c r="AG1366" s="152">
        <v>1.1000000000000001E-3</v>
      </c>
      <c r="AH1366" s="153" t="s">
        <v>12212</v>
      </c>
      <c r="AI1366" s="152">
        <v>2015</v>
      </c>
      <c r="AJ1366" s="151">
        <v>32874</v>
      </c>
      <c r="AK1366" s="147"/>
      <c r="AL1366" s="148">
        <f t="shared" si="21"/>
        <v>28.18082191780822</v>
      </c>
    </row>
    <row r="1367" spans="1:38" x14ac:dyDescent="0.25">
      <c r="A1367" s="152">
        <v>725448</v>
      </c>
      <c r="B1367" s="152">
        <v>162849</v>
      </c>
      <c r="C1367" s="152">
        <v>137893</v>
      </c>
      <c r="D1367" s="152">
        <v>53425</v>
      </c>
      <c r="E1367" s="153" t="s">
        <v>19329</v>
      </c>
      <c r="F1367" s="153" t="s">
        <v>19328</v>
      </c>
      <c r="G1367" s="152">
        <v>5</v>
      </c>
      <c r="H1367" s="153" t="s">
        <v>18687</v>
      </c>
      <c r="I1367" s="154" t="s">
        <v>18695</v>
      </c>
      <c r="J1367" s="153" t="s">
        <v>19327</v>
      </c>
      <c r="K1367" s="152">
        <v>1</v>
      </c>
      <c r="L1367" s="153" t="s">
        <v>509</v>
      </c>
      <c r="M1367" s="153" t="s">
        <v>509</v>
      </c>
      <c r="N1367" s="153" t="s">
        <v>509</v>
      </c>
      <c r="O1367" s="152">
        <v>1.5E-3</v>
      </c>
      <c r="P1367" s="153" t="s">
        <v>18707</v>
      </c>
      <c r="Q1367" s="153" t="s">
        <v>18706</v>
      </c>
      <c r="R1367" s="153" t="s">
        <v>18673</v>
      </c>
      <c r="S1367" s="152">
        <v>7.1499999999999994E-2</v>
      </c>
      <c r="T1367" s="153" t="s">
        <v>18681</v>
      </c>
      <c r="U1367" s="153" t="s">
        <v>18680</v>
      </c>
      <c r="V1367" s="152">
        <v>2015</v>
      </c>
      <c r="W1367" s="153" t="s">
        <v>18679</v>
      </c>
      <c r="AA1367" s="153" t="s">
        <v>19222</v>
      </c>
      <c r="AB1367" s="153" t="s">
        <v>19221</v>
      </c>
      <c r="AC1367" s="153" t="s">
        <v>18676</v>
      </c>
      <c r="AD1367" s="153" t="s">
        <v>18675</v>
      </c>
      <c r="AE1367" s="153" t="s">
        <v>18674</v>
      </c>
      <c r="AF1367" s="153" t="s">
        <v>18673</v>
      </c>
      <c r="AG1367" s="152">
        <v>5.0000000000000001E-4</v>
      </c>
      <c r="AH1367" s="153" t="s">
        <v>12212</v>
      </c>
      <c r="AI1367" s="152">
        <v>2015</v>
      </c>
      <c r="AJ1367" s="151">
        <v>32874</v>
      </c>
      <c r="AK1367" s="147"/>
      <c r="AL1367" s="148">
        <f t="shared" si="21"/>
        <v>28.18082191780822</v>
      </c>
    </row>
    <row r="1368" spans="1:38" x14ac:dyDescent="0.25">
      <c r="A1368" s="152">
        <v>680550</v>
      </c>
      <c r="B1368" s="152">
        <v>183642</v>
      </c>
      <c r="C1368" s="152">
        <v>151500</v>
      </c>
      <c r="D1368" s="152">
        <v>51929</v>
      </c>
      <c r="E1368" s="153" t="s">
        <v>21526</v>
      </c>
      <c r="F1368" s="153" t="s">
        <v>21525</v>
      </c>
      <c r="G1368" s="152">
        <v>10</v>
      </c>
      <c r="H1368" s="153" t="s">
        <v>18687</v>
      </c>
      <c r="I1368" s="153" t="s">
        <v>18695</v>
      </c>
      <c r="J1368" s="153" t="s">
        <v>21527</v>
      </c>
      <c r="K1368" s="152">
        <v>1</v>
      </c>
      <c r="L1368" s="153" t="s">
        <v>18955</v>
      </c>
      <c r="M1368" s="153" t="s">
        <v>509</v>
      </c>
      <c r="N1368" s="153" t="s">
        <v>509</v>
      </c>
      <c r="O1368" s="152">
        <v>0</v>
      </c>
      <c r="P1368" s="153" t="s">
        <v>18707</v>
      </c>
      <c r="Q1368" s="153" t="s">
        <v>18706</v>
      </c>
      <c r="R1368" s="153" t="s">
        <v>18673</v>
      </c>
      <c r="S1368" s="152">
        <v>0.55679999999999996</v>
      </c>
      <c r="T1368" s="153" t="s">
        <v>18681</v>
      </c>
      <c r="U1368" s="153" t="s">
        <v>18680</v>
      </c>
      <c r="V1368" s="152">
        <v>2013</v>
      </c>
      <c r="W1368" s="153" t="s">
        <v>18679</v>
      </c>
      <c r="AA1368" s="153" t="s">
        <v>18691</v>
      </c>
      <c r="AB1368" s="153" t="s">
        <v>18690</v>
      </c>
      <c r="AC1368" s="153" t="s">
        <v>18676</v>
      </c>
      <c r="AD1368" s="153" t="s">
        <v>18675</v>
      </c>
      <c r="AE1368" s="153" t="s">
        <v>18674</v>
      </c>
      <c r="AF1368" s="153" t="s">
        <v>18673</v>
      </c>
      <c r="AG1368" s="152">
        <v>2.8E-3</v>
      </c>
      <c r="AH1368" s="153" t="s">
        <v>12212</v>
      </c>
      <c r="AI1368" s="152">
        <v>2013</v>
      </c>
      <c r="AJ1368" s="151">
        <v>38833</v>
      </c>
      <c r="AK1368" s="147"/>
      <c r="AL1368" s="148">
        <f t="shared" si="21"/>
        <v>11.854794520547944</v>
      </c>
    </row>
    <row r="1369" spans="1:38" x14ac:dyDescent="0.25">
      <c r="A1369" s="152">
        <v>705075</v>
      </c>
      <c r="B1369" s="152">
        <v>153069</v>
      </c>
      <c r="C1369" s="152">
        <v>127905</v>
      </c>
      <c r="D1369" s="152">
        <v>194158</v>
      </c>
      <c r="E1369" s="153" t="s">
        <v>20781</v>
      </c>
      <c r="F1369" s="153" t="s">
        <v>20780</v>
      </c>
      <c r="G1369" s="152">
        <v>9</v>
      </c>
      <c r="H1369" s="153" t="s">
        <v>18687</v>
      </c>
      <c r="I1369" s="154" t="s">
        <v>18695</v>
      </c>
      <c r="J1369" s="153" t="s">
        <v>20793</v>
      </c>
      <c r="K1369" s="152">
        <v>1</v>
      </c>
      <c r="L1369" s="153" t="s">
        <v>20792</v>
      </c>
      <c r="M1369" s="153" t="s">
        <v>509</v>
      </c>
      <c r="N1369" s="153" t="s">
        <v>509</v>
      </c>
      <c r="O1369" s="152">
        <v>1.5E-3</v>
      </c>
      <c r="P1369" s="153" t="s">
        <v>18693</v>
      </c>
      <c r="Q1369" s="153" t="s">
        <v>18692</v>
      </c>
      <c r="R1369" s="153" t="s">
        <v>18673</v>
      </c>
      <c r="S1369" s="152">
        <v>0.31119999999999998</v>
      </c>
      <c r="T1369" s="153" t="s">
        <v>18681</v>
      </c>
      <c r="U1369" s="153" t="s">
        <v>18680</v>
      </c>
      <c r="V1369" s="152">
        <v>2014</v>
      </c>
      <c r="W1369" s="153" t="s">
        <v>18679</v>
      </c>
      <c r="AA1369" s="153" t="s">
        <v>18887</v>
      </c>
      <c r="AB1369" s="153" t="s">
        <v>18886</v>
      </c>
      <c r="AC1369" s="153" t="s">
        <v>18676</v>
      </c>
      <c r="AD1369" s="153" t="s">
        <v>18675</v>
      </c>
      <c r="AE1369" s="153" t="s">
        <v>18674</v>
      </c>
      <c r="AF1369" s="153" t="s">
        <v>18673</v>
      </c>
      <c r="AG1369" s="152">
        <v>6.6E-3</v>
      </c>
      <c r="AH1369" s="153" t="s">
        <v>12212</v>
      </c>
      <c r="AI1369" s="152">
        <v>2014</v>
      </c>
      <c r="AJ1369" s="151">
        <v>35065</v>
      </c>
      <c r="AK1369" s="147"/>
      <c r="AL1369" s="148">
        <f t="shared" si="21"/>
        <v>22.17808219178082</v>
      </c>
    </row>
    <row r="1370" spans="1:38" x14ac:dyDescent="0.25">
      <c r="A1370" s="152">
        <v>705078</v>
      </c>
      <c r="B1370" s="152">
        <v>153068</v>
      </c>
      <c r="C1370" s="152">
        <v>127904</v>
      </c>
      <c r="D1370" s="152">
        <v>194158</v>
      </c>
      <c r="E1370" s="153" t="s">
        <v>20781</v>
      </c>
      <c r="F1370" s="153" t="s">
        <v>20780</v>
      </c>
      <c r="G1370" s="152">
        <v>8</v>
      </c>
      <c r="H1370" s="153" t="s">
        <v>18687</v>
      </c>
      <c r="I1370" s="154" t="s">
        <v>18695</v>
      </c>
      <c r="J1370" s="153" t="s">
        <v>20779</v>
      </c>
      <c r="K1370" s="152">
        <v>1</v>
      </c>
      <c r="L1370" s="153" t="s">
        <v>20778</v>
      </c>
      <c r="M1370" s="153" t="s">
        <v>509</v>
      </c>
      <c r="N1370" s="153" t="s">
        <v>509</v>
      </c>
      <c r="O1370" s="152">
        <v>1.5E-3</v>
      </c>
      <c r="P1370" s="153" t="s">
        <v>18693</v>
      </c>
      <c r="Q1370" s="153" t="s">
        <v>18692</v>
      </c>
      <c r="R1370" s="153" t="s">
        <v>18673</v>
      </c>
      <c r="S1370" s="152">
        <v>0.29799999999999999</v>
      </c>
      <c r="T1370" s="153" t="s">
        <v>18681</v>
      </c>
      <c r="U1370" s="153" t="s">
        <v>18680</v>
      </c>
      <c r="V1370" s="152">
        <v>2014</v>
      </c>
      <c r="W1370" s="153" t="s">
        <v>18679</v>
      </c>
      <c r="AA1370" s="153" t="s">
        <v>18887</v>
      </c>
      <c r="AB1370" s="153" t="s">
        <v>18886</v>
      </c>
      <c r="AC1370" s="153" t="s">
        <v>18676</v>
      </c>
      <c r="AD1370" s="153" t="s">
        <v>18675</v>
      </c>
      <c r="AE1370" s="153" t="s">
        <v>18674</v>
      </c>
      <c r="AF1370" s="153" t="s">
        <v>18673</v>
      </c>
      <c r="AG1370" s="152">
        <v>6.3E-3</v>
      </c>
      <c r="AH1370" s="153" t="s">
        <v>12212</v>
      </c>
      <c r="AI1370" s="152">
        <v>2014</v>
      </c>
      <c r="AJ1370" s="151">
        <v>40501</v>
      </c>
      <c r="AK1370" s="147"/>
      <c r="AL1370" s="148">
        <f t="shared" si="21"/>
        <v>7.2849315068493148</v>
      </c>
    </row>
    <row r="1371" spans="1:38" x14ac:dyDescent="0.25">
      <c r="A1371" s="152">
        <v>735204</v>
      </c>
      <c r="B1371" s="152">
        <v>145829</v>
      </c>
      <c r="C1371" s="152">
        <v>120522</v>
      </c>
      <c r="D1371" s="152">
        <v>50786</v>
      </c>
      <c r="E1371" s="153" t="s">
        <v>19715</v>
      </c>
      <c r="F1371" s="153" t="s">
        <v>19714</v>
      </c>
      <c r="G1371" s="152">
        <v>12</v>
      </c>
      <c r="H1371" s="153" t="s">
        <v>18687</v>
      </c>
      <c r="I1371" s="154" t="s">
        <v>18695</v>
      </c>
      <c r="J1371" s="153" t="s">
        <v>21418</v>
      </c>
      <c r="K1371" s="152">
        <v>1</v>
      </c>
      <c r="L1371" s="153" t="s">
        <v>509</v>
      </c>
      <c r="M1371" s="153" t="s">
        <v>509</v>
      </c>
      <c r="N1371" s="153" t="s">
        <v>509</v>
      </c>
      <c r="O1371" s="152">
        <v>1.5E-3</v>
      </c>
      <c r="P1371" s="153" t="s">
        <v>18693</v>
      </c>
      <c r="Q1371" s="153" t="s">
        <v>18692</v>
      </c>
      <c r="R1371" s="153" t="s">
        <v>18673</v>
      </c>
      <c r="S1371" s="152">
        <v>1.1772</v>
      </c>
      <c r="T1371" s="153" t="s">
        <v>18681</v>
      </c>
      <c r="U1371" s="153" t="s">
        <v>18680</v>
      </c>
      <c r="V1371" s="152">
        <v>2015</v>
      </c>
      <c r="W1371" s="153" t="s">
        <v>18679</v>
      </c>
      <c r="AA1371" s="153" t="s">
        <v>18678</v>
      </c>
      <c r="AB1371" s="153" t="s">
        <v>18677</v>
      </c>
      <c r="AC1371" s="153" t="s">
        <v>18676</v>
      </c>
      <c r="AD1371" s="153" t="s">
        <v>18675</v>
      </c>
      <c r="AE1371" s="153" t="s">
        <v>18674</v>
      </c>
      <c r="AF1371" s="153" t="s">
        <v>18673</v>
      </c>
      <c r="AG1371" s="152">
        <v>2.5000000000000001E-2</v>
      </c>
      <c r="AH1371" s="153" t="s">
        <v>12212</v>
      </c>
      <c r="AI1371" s="152">
        <v>2015</v>
      </c>
      <c r="AJ1371" s="151">
        <v>31048</v>
      </c>
      <c r="AK1371" s="147"/>
      <c r="AL1371" s="148">
        <f t="shared" si="21"/>
        <v>33.183561643835617</v>
      </c>
    </row>
    <row r="1372" spans="1:38" x14ac:dyDescent="0.25">
      <c r="A1372" s="152">
        <v>718012</v>
      </c>
      <c r="B1372" s="152">
        <v>151257</v>
      </c>
      <c r="C1372" s="152">
        <v>126412</v>
      </c>
      <c r="D1372" s="152">
        <v>52027</v>
      </c>
      <c r="E1372" s="153" t="s">
        <v>20469</v>
      </c>
      <c r="F1372" s="153" t="s">
        <v>20468</v>
      </c>
      <c r="G1372" s="152">
        <v>6</v>
      </c>
      <c r="H1372" s="153" t="s">
        <v>18687</v>
      </c>
      <c r="I1372" s="154" t="s">
        <v>18695</v>
      </c>
      <c r="J1372" s="153" t="s">
        <v>20828</v>
      </c>
      <c r="K1372" s="152">
        <v>1</v>
      </c>
      <c r="L1372" s="153" t="s">
        <v>20827</v>
      </c>
      <c r="M1372" s="153" t="s">
        <v>509</v>
      </c>
      <c r="N1372" s="153" t="s">
        <v>509</v>
      </c>
      <c r="O1372" s="152">
        <v>1.5E-3</v>
      </c>
      <c r="P1372" s="153" t="s">
        <v>18693</v>
      </c>
      <c r="Q1372" s="153" t="s">
        <v>18692</v>
      </c>
      <c r="R1372" s="153" t="s">
        <v>18673</v>
      </c>
      <c r="S1372" s="152">
        <v>0.33600000000000002</v>
      </c>
      <c r="T1372" s="153" t="s">
        <v>18681</v>
      </c>
      <c r="U1372" s="153" t="s">
        <v>18680</v>
      </c>
      <c r="V1372" s="152">
        <v>2014</v>
      </c>
      <c r="W1372" s="153" t="s">
        <v>18679</v>
      </c>
      <c r="AA1372" s="153" t="s">
        <v>18691</v>
      </c>
      <c r="AB1372" s="153" t="s">
        <v>18690</v>
      </c>
      <c r="AC1372" s="153" t="s">
        <v>18676</v>
      </c>
      <c r="AD1372" s="153" t="s">
        <v>18675</v>
      </c>
      <c r="AE1372" s="153" t="s">
        <v>18674</v>
      </c>
      <c r="AF1372" s="153" t="s">
        <v>18673</v>
      </c>
      <c r="AG1372" s="152">
        <v>7.1000000000000004E-3</v>
      </c>
      <c r="AH1372" s="153" t="s">
        <v>12212</v>
      </c>
      <c r="AI1372" s="152">
        <v>2014</v>
      </c>
      <c r="AJ1372" s="151">
        <v>27760</v>
      </c>
      <c r="AK1372" s="147"/>
      <c r="AL1372" s="148">
        <f t="shared" si="21"/>
        <v>42.19178082191781</v>
      </c>
    </row>
    <row r="1373" spans="1:38" x14ac:dyDescent="0.25">
      <c r="A1373" s="152">
        <v>718016</v>
      </c>
      <c r="B1373" s="152">
        <v>151256</v>
      </c>
      <c r="C1373" s="152">
        <v>126411</v>
      </c>
      <c r="D1373" s="152">
        <v>52027</v>
      </c>
      <c r="E1373" s="153" t="s">
        <v>20469</v>
      </c>
      <c r="F1373" s="153" t="s">
        <v>20468</v>
      </c>
      <c r="G1373" s="152">
        <v>5</v>
      </c>
      <c r="H1373" s="153" t="s">
        <v>18687</v>
      </c>
      <c r="I1373" s="154" t="s">
        <v>18695</v>
      </c>
      <c r="J1373" s="153" t="s">
        <v>20826</v>
      </c>
      <c r="K1373" s="152">
        <v>1</v>
      </c>
      <c r="L1373" s="153" t="s">
        <v>20825</v>
      </c>
      <c r="M1373" s="153" t="s">
        <v>509</v>
      </c>
      <c r="N1373" s="153" t="s">
        <v>509</v>
      </c>
      <c r="O1373" s="152">
        <v>1.5E-3</v>
      </c>
      <c r="P1373" s="153" t="s">
        <v>18693</v>
      </c>
      <c r="Q1373" s="153" t="s">
        <v>18692</v>
      </c>
      <c r="R1373" s="153" t="s">
        <v>18673</v>
      </c>
      <c r="S1373" s="152">
        <v>0.33600000000000002</v>
      </c>
      <c r="T1373" s="153" t="s">
        <v>18681</v>
      </c>
      <c r="U1373" s="153" t="s">
        <v>18680</v>
      </c>
      <c r="V1373" s="152">
        <v>2014</v>
      </c>
      <c r="W1373" s="153" t="s">
        <v>18679</v>
      </c>
      <c r="AA1373" s="153" t="s">
        <v>18691</v>
      </c>
      <c r="AB1373" s="153" t="s">
        <v>18690</v>
      </c>
      <c r="AC1373" s="153" t="s">
        <v>18676</v>
      </c>
      <c r="AD1373" s="153" t="s">
        <v>18675</v>
      </c>
      <c r="AE1373" s="153" t="s">
        <v>18674</v>
      </c>
      <c r="AF1373" s="153" t="s">
        <v>18673</v>
      </c>
      <c r="AG1373" s="152">
        <v>7.1000000000000004E-3</v>
      </c>
      <c r="AH1373" s="153" t="s">
        <v>12212</v>
      </c>
      <c r="AI1373" s="152">
        <v>2014</v>
      </c>
      <c r="AJ1373" s="151">
        <v>27760</v>
      </c>
      <c r="AK1373" s="147"/>
      <c r="AL1373" s="148">
        <f t="shared" si="21"/>
        <v>42.19178082191781</v>
      </c>
    </row>
    <row r="1374" spans="1:38" x14ac:dyDescent="0.25">
      <c r="A1374" s="152">
        <v>685893</v>
      </c>
      <c r="B1374" s="152">
        <v>184003</v>
      </c>
      <c r="C1374" s="152">
        <v>151753</v>
      </c>
      <c r="D1374" s="152">
        <v>443528</v>
      </c>
      <c r="E1374" s="153" t="s">
        <v>19100</v>
      </c>
      <c r="F1374" s="153" t="s">
        <v>19099</v>
      </c>
      <c r="G1374" s="152">
        <v>3</v>
      </c>
      <c r="H1374" s="153" t="s">
        <v>18687</v>
      </c>
      <c r="I1374" s="154" t="s">
        <v>18695</v>
      </c>
      <c r="J1374" s="153" t="s">
        <v>21620</v>
      </c>
      <c r="K1374" s="152">
        <v>1</v>
      </c>
      <c r="L1374" s="153" t="s">
        <v>21619</v>
      </c>
      <c r="M1374" s="153" t="s">
        <v>509</v>
      </c>
      <c r="N1374" s="153" t="s">
        <v>509</v>
      </c>
      <c r="O1374" s="152">
        <v>1.5E-3</v>
      </c>
      <c r="P1374" s="153" t="s">
        <v>18745</v>
      </c>
      <c r="Q1374" s="153" t="s">
        <v>18744</v>
      </c>
      <c r="R1374" s="153" t="s">
        <v>18673</v>
      </c>
      <c r="S1374" s="152">
        <v>6.0606</v>
      </c>
      <c r="T1374" s="153" t="s">
        <v>18681</v>
      </c>
      <c r="U1374" s="153" t="s">
        <v>18680</v>
      </c>
      <c r="V1374" s="152">
        <v>2013</v>
      </c>
      <c r="W1374" s="153" t="s">
        <v>18679</v>
      </c>
      <c r="AA1374" s="153" t="s">
        <v>19096</v>
      </c>
      <c r="AB1374" s="153" t="s">
        <v>19095</v>
      </c>
      <c r="AC1374" s="153" t="s">
        <v>18676</v>
      </c>
      <c r="AD1374" s="153" t="s">
        <v>18675</v>
      </c>
      <c r="AE1374" s="153" t="s">
        <v>18674</v>
      </c>
      <c r="AF1374" s="153" t="s">
        <v>18673</v>
      </c>
      <c r="AG1374" s="152">
        <v>0.1288</v>
      </c>
      <c r="AH1374" s="153" t="s">
        <v>12212</v>
      </c>
      <c r="AI1374" s="152">
        <v>2013</v>
      </c>
      <c r="AJ1374" s="151">
        <v>31990</v>
      </c>
      <c r="AK1374" s="147"/>
      <c r="AL1374" s="148">
        <f t="shared" si="21"/>
        <v>30.602739726027398</v>
      </c>
    </row>
    <row r="1375" spans="1:38" x14ac:dyDescent="0.25">
      <c r="A1375" s="152">
        <v>685909</v>
      </c>
      <c r="B1375" s="152">
        <v>185010</v>
      </c>
      <c r="C1375" s="152">
        <v>152530</v>
      </c>
      <c r="D1375" s="152">
        <v>443528</v>
      </c>
      <c r="E1375" s="153" t="s">
        <v>19100</v>
      </c>
      <c r="F1375" s="153" t="s">
        <v>19099</v>
      </c>
      <c r="G1375" s="152">
        <v>20</v>
      </c>
      <c r="H1375" s="153" t="s">
        <v>18687</v>
      </c>
      <c r="I1375" s="154" t="s">
        <v>18695</v>
      </c>
      <c r="J1375" s="153" t="s">
        <v>19098</v>
      </c>
      <c r="K1375" s="152">
        <v>1</v>
      </c>
      <c r="L1375" s="153" t="s">
        <v>19097</v>
      </c>
      <c r="M1375" s="153" t="s">
        <v>509</v>
      </c>
      <c r="N1375" s="153" t="s">
        <v>509</v>
      </c>
      <c r="O1375" s="152">
        <v>1.5E-3</v>
      </c>
      <c r="P1375" s="153" t="s">
        <v>18745</v>
      </c>
      <c r="Q1375" s="153" t="s">
        <v>18744</v>
      </c>
      <c r="R1375" s="153" t="s">
        <v>18673</v>
      </c>
      <c r="S1375" s="152">
        <v>9.4999999999999998E-3</v>
      </c>
      <c r="T1375" s="153" t="s">
        <v>18681</v>
      </c>
      <c r="U1375" s="153" t="s">
        <v>18680</v>
      </c>
      <c r="V1375" s="152">
        <v>2013</v>
      </c>
      <c r="W1375" s="153" t="s">
        <v>18679</v>
      </c>
      <c r="AA1375" s="153" t="s">
        <v>19096</v>
      </c>
      <c r="AB1375" s="153" t="s">
        <v>19095</v>
      </c>
      <c r="AC1375" s="153" t="s">
        <v>18676</v>
      </c>
      <c r="AD1375" s="153" t="s">
        <v>18675</v>
      </c>
      <c r="AE1375" s="153" t="s">
        <v>18674</v>
      </c>
      <c r="AF1375" s="153" t="s">
        <v>18673</v>
      </c>
      <c r="AG1375" s="152">
        <v>2.0000000000000001E-4</v>
      </c>
      <c r="AH1375" s="153" t="s">
        <v>12212</v>
      </c>
      <c r="AI1375" s="152">
        <v>2013</v>
      </c>
      <c r="AJ1375" s="151">
        <v>26665</v>
      </c>
      <c r="AK1375" s="147"/>
      <c r="AL1375" s="148">
        <f t="shared" si="21"/>
        <v>45.19178082191781</v>
      </c>
    </row>
    <row r="1376" spans="1:38" x14ac:dyDescent="0.25">
      <c r="A1376" s="152">
        <v>720303</v>
      </c>
      <c r="B1376" s="152">
        <v>187067</v>
      </c>
      <c r="C1376" s="152">
        <v>154155</v>
      </c>
      <c r="D1376" s="152">
        <v>54589</v>
      </c>
      <c r="E1376" s="153" t="s">
        <v>20345</v>
      </c>
      <c r="F1376" s="153" t="s">
        <v>20344</v>
      </c>
      <c r="G1376" s="152">
        <v>9</v>
      </c>
      <c r="H1376" s="153" t="s">
        <v>18687</v>
      </c>
      <c r="I1376" s="154" t="s">
        <v>18695</v>
      </c>
      <c r="J1376" s="153" t="s">
        <v>21105</v>
      </c>
      <c r="K1376" s="152">
        <v>1</v>
      </c>
      <c r="L1376" s="153" t="s">
        <v>509</v>
      </c>
      <c r="M1376" s="153" t="s">
        <v>509</v>
      </c>
      <c r="N1376" s="153" t="s">
        <v>509</v>
      </c>
      <c r="O1376" s="152">
        <v>1.5E-3</v>
      </c>
      <c r="P1376" s="153" t="s">
        <v>18693</v>
      </c>
      <c r="Q1376" s="153" t="s">
        <v>18692</v>
      </c>
      <c r="R1376" s="153" t="s">
        <v>18673</v>
      </c>
      <c r="S1376" s="152">
        <v>0.57999999999999996</v>
      </c>
      <c r="T1376" s="153" t="s">
        <v>18681</v>
      </c>
      <c r="U1376" s="153" t="s">
        <v>18680</v>
      </c>
      <c r="V1376" s="152">
        <v>2014</v>
      </c>
      <c r="W1376" s="153" t="s">
        <v>18679</v>
      </c>
      <c r="AA1376" s="153" t="s">
        <v>18942</v>
      </c>
      <c r="AB1376" s="153" t="s">
        <v>18941</v>
      </c>
      <c r="AC1376" s="153" t="s">
        <v>18676</v>
      </c>
      <c r="AD1376" s="153" t="s">
        <v>18675</v>
      </c>
      <c r="AE1376" s="153" t="s">
        <v>18674</v>
      </c>
      <c r="AF1376" s="153" t="s">
        <v>18673</v>
      </c>
      <c r="AG1376" s="152">
        <v>1.23E-2</v>
      </c>
      <c r="AH1376" s="153" t="s">
        <v>12212</v>
      </c>
      <c r="AI1376" s="152">
        <v>2014</v>
      </c>
      <c r="AJ1376" s="151">
        <v>32874</v>
      </c>
      <c r="AK1376" s="147"/>
      <c r="AL1376" s="148">
        <f t="shared" si="21"/>
        <v>28.18082191780822</v>
      </c>
    </row>
    <row r="1377" spans="1:38" x14ac:dyDescent="0.25">
      <c r="A1377" s="152">
        <v>720306</v>
      </c>
      <c r="B1377" s="152">
        <v>187066</v>
      </c>
      <c r="C1377" s="152">
        <v>154154</v>
      </c>
      <c r="D1377" s="152">
        <v>54589</v>
      </c>
      <c r="E1377" s="153" t="s">
        <v>20345</v>
      </c>
      <c r="F1377" s="153" t="s">
        <v>20344</v>
      </c>
      <c r="G1377" s="152">
        <v>8</v>
      </c>
      <c r="H1377" s="153" t="s">
        <v>18687</v>
      </c>
      <c r="I1377" s="154" t="s">
        <v>18695</v>
      </c>
      <c r="J1377" s="153" t="s">
        <v>20343</v>
      </c>
      <c r="K1377" s="152">
        <v>1</v>
      </c>
      <c r="L1377" s="153" t="s">
        <v>509</v>
      </c>
      <c r="M1377" s="153" t="s">
        <v>509</v>
      </c>
      <c r="N1377" s="153" t="s">
        <v>509</v>
      </c>
      <c r="O1377" s="152">
        <v>1.5E-3</v>
      </c>
      <c r="P1377" s="153" t="s">
        <v>18693</v>
      </c>
      <c r="Q1377" s="153" t="s">
        <v>18692</v>
      </c>
      <c r="R1377" s="153" t="s">
        <v>18673</v>
      </c>
      <c r="S1377" s="152">
        <v>0.75</v>
      </c>
      <c r="T1377" s="153" t="s">
        <v>18681</v>
      </c>
      <c r="U1377" s="153" t="s">
        <v>18680</v>
      </c>
      <c r="V1377" s="152">
        <v>2014</v>
      </c>
      <c r="W1377" s="153" t="s">
        <v>18679</v>
      </c>
      <c r="AA1377" s="153" t="s">
        <v>18942</v>
      </c>
      <c r="AB1377" s="153" t="s">
        <v>18941</v>
      </c>
      <c r="AC1377" s="153" t="s">
        <v>18676</v>
      </c>
      <c r="AD1377" s="153" t="s">
        <v>18675</v>
      </c>
      <c r="AE1377" s="153" t="s">
        <v>18674</v>
      </c>
      <c r="AF1377" s="153" t="s">
        <v>18673</v>
      </c>
      <c r="AG1377" s="152">
        <v>2.8999999999999998E-3</v>
      </c>
      <c r="AH1377" s="153" t="s">
        <v>12212</v>
      </c>
      <c r="AI1377" s="152">
        <v>2014</v>
      </c>
      <c r="AJ1377" s="151">
        <v>32874</v>
      </c>
      <c r="AK1377" s="147"/>
      <c r="AL1377" s="148">
        <f t="shared" si="21"/>
        <v>28.18082191780822</v>
      </c>
    </row>
    <row r="1378" spans="1:38" x14ac:dyDescent="0.25">
      <c r="A1378" s="152">
        <v>721301</v>
      </c>
      <c r="B1378" s="152">
        <v>187083</v>
      </c>
      <c r="C1378" s="152">
        <v>154171</v>
      </c>
      <c r="D1378" s="152">
        <v>482323</v>
      </c>
      <c r="E1378" s="153" t="s">
        <v>20348</v>
      </c>
      <c r="F1378" s="153" t="s">
        <v>20347</v>
      </c>
      <c r="G1378" s="152">
        <v>6</v>
      </c>
      <c r="H1378" s="153" t="s">
        <v>18687</v>
      </c>
      <c r="I1378" s="154" t="s">
        <v>18695</v>
      </c>
      <c r="J1378" s="153" t="s">
        <v>20346</v>
      </c>
      <c r="K1378" s="152">
        <v>1</v>
      </c>
      <c r="L1378" s="153" t="s">
        <v>509</v>
      </c>
      <c r="M1378" s="153" t="s">
        <v>509</v>
      </c>
      <c r="N1378" s="153" t="s">
        <v>509</v>
      </c>
      <c r="O1378" s="152">
        <v>1.5E-3</v>
      </c>
      <c r="P1378" s="153" t="s">
        <v>18693</v>
      </c>
      <c r="Q1378" s="153" t="s">
        <v>18692</v>
      </c>
      <c r="R1378" s="153" t="s">
        <v>18673</v>
      </c>
      <c r="S1378" s="152">
        <v>0.13589999999999999</v>
      </c>
      <c r="T1378" s="153" t="s">
        <v>18681</v>
      </c>
      <c r="U1378" s="153" t="s">
        <v>18680</v>
      </c>
      <c r="V1378" s="152">
        <v>2014</v>
      </c>
      <c r="W1378" s="153" t="s">
        <v>18679</v>
      </c>
      <c r="AA1378" s="153" t="s">
        <v>18942</v>
      </c>
      <c r="AB1378" s="153" t="s">
        <v>18941</v>
      </c>
      <c r="AC1378" s="153" t="s">
        <v>18676</v>
      </c>
      <c r="AD1378" s="153" t="s">
        <v>18675</v>
      </c>
      <c r="AE1378" s="153" t="s">
        <v>18674</v>
      </c>
      <c r="AF1378" s="153" t="s">
        <v>18673</v>
      </c>
      <c r="AG1378" s="152">
        <v>2.8999999999999998E-3</v>
      </c>
      <c r="AH1378" s="153" t="s">
        <v>12212</v>
      </c>
      <c r="AI1378" s="152">
        <v>2014</v>
      </c>
      <c r="AJ1378" s="151">
        <v>24838</v>
      </c>
      <c r="AK1378" s="147"/>
      <c r="AL1378" s="148">
        <f t="shared" si="21"/>
        <v>50.197260273972603</v>
      </c>
    </row>
    <row r="1379" spans="1:38" x14ac:dyDescent="0.25">
      <c r="A1379" s="152">
        <v>716933</v>
      </c>
      <c r="B1379" s="152">
        <v>192829</v>
      </c>
      <c r="C1379" s="152">
        <v>158570</v>
      </c>
      <c r="D1379" s="152">
        <v>348964</v>
      </c>
      <c r="E1379" s="153" t="s">
        <v>18804</v>
      </c>
      <c r="F1379" s="153" t="s">
        <v>18803</v>
      </c>
      <c r="G1379" s="152">
        <v>33</v>
      </c>
      <c r="H1379" s="153" t="s">
        <v>18687</v>
      </c>
      <c r="I1379" s="154" t="s">
        <v>18695</v>
      </c>
      <c r="J1379" s="153" t="s">
        <v>21249</v>
      </c>
      <c r="K1379" s="152">
        <v>1</v>
      </c>
      <c r="L1379" s="153" t="s">
        <v>509</v>
      </c>
      <c r="M1379" s="153" t="s">
        <v>509</v>
      </c>
      <c r="N1379" s="153" t="s">
        <v>509</v>
      </c>
      <c r="O1379" s="152">
        <v>1.5E-3</v>
      </c>
      <c r="P1379" s="153" t="s">
        <v>18693</v>
      </c>
      <c r="Q1379" s="153" t="s">
        <v>18692</v>
      </c>
      <c r="R1379" s="153" t="s">
        <v>18673</v>
      </c>
      <c r="S1379" s="152">
        <v>0.747</v>
      </c>
      <c r="T1379" s="153" t="s">
        <v>18681</v>
      </c>
      <c r="U1379" s="153" t="s">
        <v>18680</v>
      </c>
      <c r="V1379" s="152">
        <v>2014</v>
      </c>
      <c r="W1379" s="153" t="s">
        <v>18679</v>
      </c>
      <c r="AA1379" s="153" t="s">
        <v>18800</v>
      </c>
      <c r="AB1379" s="153" t="s">
        <v>18799</v>
      </c>
      <c r="AC1379" s="153" t="s">
        <v>18676</v>
      </c>
      <c r="AD1379" s="153" t="s">
        <v>18675</v>
      </c>
      <c r="AE1379" s="153" t="s">
        <v>18674</v>
      </c>
      <c r="AF1379" s="153" t="s">
        <v>18673</v>
      </c>
      <c r="AG1379" s="152">
        <v>1.5900000000000001E-2</v>
      </c>
      <c r="AH1379" s="153" t="s">
        <v>12212</v>
      </c>
      <c r="AI1379" s="152">
        <v>2014</v>
      </c>
      <c r="AJ1379" s="151">
        <v>40238</v>
      </c>
      <c r="AK1379" s="147"/>
      <c r="AL1379" s="148">
        <f t="shared" si="21"/>
        <v>8.0054794520547947</v>
      </c>
    </row>
    <row r="1380" spans="1:38" x14ac:dyDescent="0.25">
      <c r="A1380" s="152">
        <v>716937</v>
      </c>
      <c r="B1380" s="152">
        <v>192828</v>
      </c>
      <c r="C1380" s="152">
        <v>158569</v>
      </c>
      <c r="D1380" s="152">
        <v>348964</v>
      </c>
      <c r="E1380" s="153" t="s">
        <v>18804</v>
      </c>
      <c r="F1380" s="153" t="s">
        <v>18803</v>
      </c>
      <c r="G1380" s="152">
        <v>32</v>
      </c>
      <c r="H1380" s="153" t="s">
        <v>18687</v>
      </c>
      <c r="I1380" s="154" t="s">
        <v>18695</v>
      </c>
      <c r="J1380" s="153" t="s">
        <v>21248</v>
      </c>
      <c r="K1380" s="152">
        <v>1</v>
      </c>
      <c r="L1380" s="153" t="s">
        <v>509</v>
      </c>
      <c r="M1380" s="153" t="s">
        <v>509</v>
      </c>
      <c r="N1380" s="153" t="s">
        <v>509</v>
      </c>
      <c r="O1380" s="152">
        <v>1.5E-3</v>
      </c>
      <c r="P1380" s="153" t="s">
        <v>18745</v>
      </c>
      <c r="Q1380" s="153" t="s">
        <v>18744</v>
      </c>
      <c r="R1380" s="153" t="s">
        <v>18673</v>
      </c>
      <c r="S1380" s="152">
        <v>0.747</v>
      </c>
      <c r="T1380" s="153" t="s">
        <v>18681</v>
      </c>
      <c r="U1380" s="153" t="s">
        <v>18680</v>
      </c>
      <c r="V1380" s="152">
        <v>2014</v>
      </c>
      <c r="W1380" s="153" t="s">
        <v>18679</v>
      </c>
      <c r="AA1380" s="153" t="s">
        <v>18800</v>
      </c>
      <c r="AB1380" s="153" t="s">
        <v>18799</v>
      </c>
      <c r="AC1380" s="153" t="s">
        <v>18676</v>
      </c>
      <c r="AD1380" s="153" t="s">
        <v>18675</v>
      </c>
      <c r="AE1380" s="153" t="s">
        <v>18674</v>
      </c>
      <c r="AF1380" s="153" t="s">
        <v>18673</v>
      </c>
      <c r="AG1380" s="152">
        <v>1.5900000000000001E-2</v>
      </c>
      <c r="AH1380" s="153" t="s">
        <v>12212</v>
      </c>
      <c r="AI1380" s="152">
        <v>2014</v>
      </c>
      <c r="AJ1380" s="151">
        <v>40238</v>
      </c>
      <c r="AK1380" s="147"/>
      <c r="AL1380" s="148">
        <f t="shared" si="21"/>
        <v>8.0054794520547947</v>
      </c>
    </row>
    <row r="1381" spans="1:38" x14ac:dyDescent="0.25">
      <c r="A1381" s="152">
        <v>717006</v>
      </c>
      <c r="B1381" s="152">
        <v>196089</v>
      </c>
      <c r="C1381" s="152">
        <v>161185</v>
      </c>
      <c r="D1381" s="152">
        <v>348964</v>
      </c>
      <c r="E1381" s="153" t="s">
        <v>18804</v>
      </c>
      <c r="F1381" s="153" t="s">
        <v>18803</v>
      </c>
      <c r="G1381" s="152">
        <v>35</v>
      </c>
      <c r="H1381" s="153" t="s">
        <v>18687</v>
      </c>
      <c r="I1381" s="154" t="s">
        <v>18695</v>
      </c>
      <c r="J1381" s="153" t="s">
        <v>21247</v>
      </c>
      <c r="K1381" s="152">
        <v>1</v>
      </c>
      <c r="L1381" s="153" t="s">
        <v>509</v>
      </c>
      <c r="M1381" s="153" t="s">
        <v>509</v>
      </c>
      <c r="N1381" s="153" t="s">
        <v>509</v>
      </c>
      <c r="O1381" s="152">
        <v>1.5E-3</v>
      </c>
      <c r="P1381" s="153" t="s">
        <v>18693</v>
      </c>
      <c r="Q1381" s="153" t="s">
        <v>18692</v>
      </c>
      <c r="R1381" s="153" t="s">
        <v>18673</v>
      </c>
      <c r="S1381" s="152">
        <v>0.747</v>
      </c>
      <c r="T1381" s="153" t="s">
        <v>18681</v>
      </c>
      <c r="U1381" s="153" t="s">
        <v>18680</v>
      </c>
      <c r="V1381" s="152">
        <v>2014</v>
      </c>
      <c r="W1381" s="153" t="s">
        <v>18679</v>
      </c>
      <c r="AA1381" s="153" t="s">
        <v>18800</v>
      </c>
      <c r="AB1381" s="153" t="s">
        <v>18799</v>
      </c>
      <c r="AC1381" s="153" t="s">
        <v>18676</v>
      </c>
      <c r="AD1381" s="153" t="s">
        <v>18675</v>
      </c>
      <c r="AE1381" s="153" t="s">
        <v>18674</v>
      </c>
      <c r="AF1381" s="153" t="s">
        <v>18673</v>
      </c>
      <c r="AG1381" s="152">
        <v>1.5900000000000001E-2</v>
      </c>
      <c r="AH1381" s="153" t="s">
        <v>12212</v>
      </c>
      <c r="AI1381" s="152">
        <v>2014</v>
      </c>
      <c r="AJ1381" s="151">
        <v>40544</v>
      </c>
      <c r="AK1381" s="147"/>
      <c r="AL1381" s="148">
        <f t="shared" si="21"/>
        <v>7.1671232876712327</v>
      </c>
    </row>
    <row r="1382" spans="1:38" x14ac:dyDescent="0.25">
      <c r="A1382" s="152">
        <v>716929</v>
      </c>
      <c r="B1382" s="152">
        <v>192830</v>
      </c>
      <c r="C1382" s="152">
        <v>158571</v>
      </c>
      <c r="D1382" s="152">
        <v>348964</v>
      </c>
      <c r="E1382" s="153" t="s">
        <v>18804</v>
      </c>
      <c r="F1382" s="153" t="s">
        <v>18803</v>
      </c>
      <c r="G1382" s="152">
        <v>34</v>
      </c>
      <c r="H1382" s="153" t="s">
        <v>18687</v>
      </c>
      <c r="I1382" s="154" t="s">
        <v>18695</v>
      </c>
      <c r="J1382" s="153" t="s">
        <v>21246</v>
      </c>
      <c r="K1382" s="152">
        <v>1</v>
      </c>
      <c r="L1382" s="153" t="s">
        <v>509</v>
      </c>
      <c r="M1382" s="153" t="s">
        <v>509</v>
      </c>
      <c r="N1382" s="153" t="s">
        <v>509</v>
      </c>
      <c r="O1382" s="152">
        <v>1.5E-3</v>
      </c>
      <c r="P1382" s="153" t="s">
        <v>18693</v>
      </c>
      <c r="Q1382" s="153" t="s">
        <v>18692</v>
      </c>
      <c r="R1382" s="153" t="s">
        <v>18673</v>
      </c>
      <c r="S1382" s="152">
        <v>0.747</v>
      </c>
      <c r="T1382" s="153" t="s">
        <v>18681</v>
      </c>
      <c r="U1382" s="153" t="s">
        <v>18680</v>
      </c>
      <c r="V1382" s="152">
        <v>2014</v>
      </c>
      <c r="W1382" s="153" t="s">
        <v>18679</v>
      </c>
      <c r="AA1382" s="153" t="s">
        <v>18800</v>
      </c>
      <c r="AB1382" s="153" t="s">
        <v>18799</v>
      </c>
      <c r="AC1382" s="153" t="s">
        <v>18676</v>
      </c>
      <c r="AD1382" s="153" t="s">
        <v>18675</v>
      </c>
      <c r="AE1382" s="153" t="s">
        <v>18674</v>
      </c>
      <c r="AF1382" s="153" t="s">
        <v>18673</v>
      </c>
      <c r="AG1382" s="152">
        <v>1.5900000000000001E-2</v>
      </c>
      <c r="AH1382" s="153" t="s">
        <v>12212</v>
      </c>
      <c r="AI1382" s="152">
        <v>2014</v>
      </c>
      <c r="AJ1382" s="151">
        <v>40238</v>
      </c>
      <c r="AK1382" s="147"/>
      <c r="AL1382" s="148">
        <f t="shared" si="21"/>
        <v>8.0054794520547947</v>
      </c>
    </row>
    <row r="1383" spans="1:38" x14ac:dyDescent="0.25">
      <c r="A1383" s="152">
        <v>716956</v>
      </c>
      <c r="B1383" s="152">
        <v>147890</v>
      </c>
      <c r="C1383" s="152">
        <v>122318</v>
      </c>
      <c r="D1383" s="152">
        <v>348964</v>
      </c>
      <c r="E1383" s="153" t="s">
        <v>18804</v>
      </c>
      <c r="F1383" s="153" t="s">
        <v>18803</v>
      </c>
      <c r="G1383" s="152">
        <v>24</v>
      </c>
      <c r="H1383" s="153" t="s">
        <v>18687</v>
      </c>
      <c r="I1383" s="153" t="s">
        <v>18695</v>
      </c>
      <c r="J1383" s="153" t="s">
        <v>20639</v>
      </c>
      <c r="K1383" s="152">
        <v>1</v>
      </c>
      <c r="L1383" s="153" t="s">
        <v>20638</v>
      </c>
      <c r="M1383" s="153" t="s">
        <v>18699</v>
      </c>
      <c r="N1383" s="153" t="s">
        <v>18698</v>
      </c>
      <c r="O1383" s="152">
        <v>1.5E-3</v>
      </c>
      <c r="P1383" s="153" t="s">
        <v>18703</v>
      </c>
      <c r="Q1383" s="153" t="s">
        <v>18702</v>
      </c>
      <c r="R1383" s="153" t="s">
        <v>18673</v>
      </c>
      <c r="S1383" s="152">
        <v>0.06</v>
      </c>
      <c r="T1383" s="153" t="s">
        <v>18681</v>
      </c>
      <c r="U1383" s="153" t="s">
        <v>18680</v>
      </c>
      <c r="V1383" s="152">
        <v>2014</v>
      </c>
      <c r="W1383" s="153" t="s">
        <v>18679</v>
      </c>
      <c r="AA1383" s="153" t="s">
        <v>18800</v>
      </c>
      <c r="AB1383" s="153" t="s">
        <v>18799</v>
      </c>
      <c r="AC1383" s="153" t="s">
        <v>18676</v>
      </c>
      <c r="AD1383" s="153" t="s">
        <v>18675</v>
      </c>
      <c r="AE1383" s="153" t="s">
        <v>18674</v>
      </c>
      <c r="AF1383" s="153" t="s">
        <v>18673</v>
      </c>
      <c r="AG1383" s="152">
        <v>0</v>
      </c>
      <c r="AH1383" s="153" t="s">
        <v>12212</v>
      </c>
      <c r="AI1383" s="152">
        <v>2014</v>
      </c>
      <c r="AJ1383" s="151">
        <v>29221</v>
      </c>
      <c r="AK1383" s="147"/>
      <c r="AL1383" s="148">
        <f t="shared" si="21"/>
        <v>38.18904109589041</v>
      </c>
    </row>
    <row r="1384" spans="1:38" x14ac:dyDescent="0.25">
      <c r="A1384" s="152">
        <v>716999</v>
      </c>
      <c r="B1384" s="152">
        <v>147877</v>
      </c>
      <c r="C1384" s="152">
        <v>122309</v>
      </c>
      <c r="D1384" s="152">
        <v>348964</v>
      </c>
      <c r="E1384" s="153" t="s">
        <v>18804</v>
      </c>
      <c r="F1384" s="153" t="s">
        <v>18803</v>
      </c>
      <c r="G1384" s="152">
        <v>15</v>
      </c>
      <c r="H1384" s="153" t="s">
        <v>18687</v>
      </c>
      <c r="I1384" s="154" t="s">
        <v>18695</v>
      </c>
      <c r="J1384" s="153" t="s">
        <v>20389</v>
      </c>
      <c r="K1384" s="152">
        <v>1</v>
      </c>
      <c r="L1384" s="153" t="s">
        <v>20388</v>
      </c>
      <c r="M1384" s="153" t="s">
        <v>509</v>
      </c>
      <c r="N1384" s="153" t="s">
        <v>509</v>
      </c>
      <c r="O1384" s="152">
        <v>1.5E-3</v>
      </c>
      <c r="P1384" s="153" t="s">
        <v>18693</v>
      </c>
      <c r="Q1384" s="153" t="s">
        <v>18692</v>
      </c>
      <c r="R1384" s="153" t="s">
        <v>18673</v>
      </c>
      <c r="S1384" s="152">
        <v>0.14399999999999999</v>
      </c>
      <c r="T1384" s="153" t="s">
        <v>18681</v>
      </c>
      <c r="U1384" s="153" t="s">
        <v>18680</v>
      </c>
      <c r="V1384" s="152">
        <v>2014</v>
      </c>
      <c r="W1384" s="153" t="s">
        <v>18679</v>
      </c>
      <c r="AA1384" s="153" t="s">
        <v>18800</v>
      </c>
      <c r="AB1384" s="153" t="s">
        <v>18799</v>
      </c>
      <c r="AC1384" s="153" t="s">
        <v>18676</v>
      </c>
      <c r="AD1384" s="153" t="s">
        <v>18675</v>
      </c>
      <c r="AE1384" s="153" t="s">
        <v>18674</v>
      </c>
      <c r="AF1384" s="153" t="s">
        <v>18673</v>
      </c>
      <c r="AG1384" s="152">
        <v>3.0999999999999999E-3</v>
      </c>
      <c r="AH1384" s="153" t="s">
        <v>12212</v>
      </c>
      <c r="AI1384" s="152">
        <v>2014</v>
      </c>
      <c r="AJ1384" s="151">
        <v>29221</v>
      </c>
      <c r="AK1384" s="147"/>
      <c r="AL1384" s="148">
        <f t="shared" si="21"/>
        <v>38.18904109589041</v>
      </c>
    </row>
    <row r="1385" spans="1:38" x14ac:dyDescent="0.25">
      <c r="A1385" s="152">
        <v>716960</v>
      </c>
      <c r="B1385" s="152">
        <v>147889</v>
      </c>
      <c r="C1385" s="152">
        <v>122317</v>
      </c>
      <c r="D1385" s="152">
        <v>348964</v>
      </c>
      <c r="E1385" s="153" t="s">
        <v>18804</v>
      </c>
      <c r="F1385" s="153" t="s">
        <v>18803</v>
      </c>
      <c r="G1385" s="152">
        <v>23</v>
      </c>
      <c r="H1385" s="153" t="s">
        <v>18687</v>
      </c>
      <c r="I1385" s="154" t="s">
        <v>18695</v>
      </c>
      <c r="J1385" s="153" t="s">
        <v>20295</v>
      </c>
      <c r="K1385" s="152">
        <v>1</v>
      </c>
      <c r="L1385" s="153" t="s">
        <v>20294</v>
      </c>
      <c r="M1385" s="153" t="s">
        <v>509</v>
      </c>
      <c r="N1385" s="153" t="s">
        <v>509</v>
      </c>
      <c r="O1385" s="152">
        <v>1.5E-3</v>
      </c>
      <c r="P1385" s="153" t="s">
        <v>18745</v>
      </c>
      <c r="Q1385" s="153" t="s">
        <v>18744</v>
      </c>
      <c r="R1385" s="153" t="s">
        <v>18673</v>
      </c>
      <c r="S1385" s="152">
        <v>0.12</v>
      </c>
      <c r="T1385" s="153" t="s">
        <v>18681</v>
      </c>
      <c r="U1385" s="153" t="s">
        <v>18680</v>
      </c>
      <c r="V1385" s="152">
        <v>2014</v>
      </c>
      <c r="W1385" s="153" t="s">
        <v>18679</v>
      </c>
      <c r="AA1385" s="153" t="s">
        <v>18800</v>
      </c>
      <c r="AB1385" s="153" t="s">
        <v>18799</v>
      </c>
      <c r="AC1385" s="153" t="s">
        <v>18676</v>
      </c>
      <c r="AD1385" s="153" t="s">
        <v>18675</v>
      </c>
      <c r="AE1385" s="153" t="s">
        <v>18674</v>
      </c>
      <c r="AF1385" s="153" t="s">
        <v>18673</v>
      </c>
      <c r="AG1385" s="152">
        <v>2.5999999999999999E-3</v>
      </c>
      <c r="AH1385" s="153" t="s">
        <v>12212</v>
      </c>
      <c r="AI1385" s="152">
        <v>2014</v>
      </c>
      <c r="AJ1385" s="151">
        <v>35431</v>
      </c>
      <c r="AK1385" s="147"/>
      <c r="AL1385" s="148">
        <f t="shared" si="21"/>
        <v>21.175342465753424</v>
      </c>
    </row>
    <row r="1386" spans="1:38" x14ac:dyDescent="0.25">
      <c r="A1386" s="152">
        <v>716995</v>
      </c>
      <c r="B1386" s="152">
        <v>147878</v>
      </c>
      <c r="C1386" s="152">
        <v>122310</v>
      </c>
      <c r="D1386" s="152">
        <v>348964</v>
      </c>
      <c r="E1386" s="153" t="s">
        <v>18804</v>
      </c>
      <c r="F1386" s="153" t="s">
        <v>18803</v>
      </c>
      <c r="G1386" s="152">
        <v>16</v>
      </c>
      <c r="H1386" s="153" t="s">
        <v>18687</v>
      </c>
      <c r="I1386" s="154" t="s">
        <v>18695</v>
      </c>
      <c r="J1386" s="153" t="s">
        <v>20293</v>
      </c>
      <c r="K1386" s="152">
        <v>1</v>
      </c>
      <c r="L1386" s="153" t="s">
        <v>20292</v>
      </c>
      <c r="M1386" s="153" t="s">
        <v>509</v>
      </c>
      <c r="N1386" s="153" t="s">
        <v>509</v>
      </c>
      <c r="O1386" s="152">
        <v>1.5E-3</v>
      </c>
      <c r="P1386" s="153" t="s">
        <v>18745</v>
      </c>
      <c r="Q1386" s="153" t="s">
        <v>18744</v>
      </c>
      <c r="R1386" s="153" t="s">
        <v>18673</v>
      </c>
      <c r="S1386" s="152">
        <v>0.12</v>
      </c>
      <c r="T1386" s="153" t="s">
        <v>18681</v>
      </c>
      <c r="U1386" s="153" t="s">
        <v>18680</v>
      </c>
      <c r="V1386" s="152">
        <v>2014</v>
      </c>
      <c r="W1386" s="153" t="s">
        <v>18679</v>
      </c>
      <c r="AA1386" s="153" t="s">
        <v>18800</v>
      </c>
      <c r="AB1386" s="153" t="s">
        <v>18799</v>
      </c>
      <c r="AC1386" s="153" t="s">
        <v>18676</v>
      </c>
      <c r="AD1386" s="153" t="s">
        <v>18675</v>
      </c>
      <c r="AE1386" s="153" t="s">
        <v>18674</v>
      </c>
      <c r="AF1386" s="153" t="s">
        <v>18673</v>
      </c>
      <c r="AG1386" s="152">
        <v>2.5999999999999999E-3</v>
      </c>
      <c r="AH1386" s="153" t="s">
        <v>12212</v>
      </c>
      <c r="AI1386" s="152">
        <v>2014</v>
      </c>
      <c r="AJ1386" s="151">
        <v>31048</v>
      </c>
      <c r="AK1386" s="147"/>
      <c r="AL1386" s="148">
        <f t="shared" si="21"/>
        <v>33.183561643835617</v>
      </c>
    </row>
    <row r="1387" spans="1:38" x14ac:dyDescent="0.25">
      <c r="A1387" s="152">
        <v>716964</v>
      </c>
      <c r="B1387" s="152">
        <v>147888</v>
      </c>
      <c r="C1387" s="152">
        <v>122316</v>
      </c>
      <c r="D1387" s="152">
        <v>348964</v>
      </c>
      <c r="E1387" s="153" t="s">
        <v>18804</v>
      </c>
      <c r="F1387" s="153" t="s">
        <v>18803</v>
      </c>
      <c r="G1387" s="152">
        <v>22</v>
      </c>
      <c r="H1387" s="153" t="s">
        <v>18687</v>
      </c>
      <c r="I1387" s="154" t="s">
        <v>18695</v>
      </c>
      <c r="J1387" s="153" t="s">
        <v>20209</v>
      </c>
      <c r="K1387" s="152">
        <v>1</v>
      </c>
      <c r="L1387" s="153" t="s">
        <v>20208</v>
      </c>
      <c r="M1387" s="153" t="s">
        <v>509</v>
      </c>
      <c r="N1387" s="153" t="s">
        <v>509</v>
      </c>
      <c r="O1387" s="152">
        <v>1.5E-3</v>
      </c>
      <c r="P1387" s="153" t="s">
        <v>18745</v>
      </c>
      <c r="Q1387" s="153" t="s">
        <v>18744</v>
      </c>
      <c r="R1387" s="153" t="s">
        <v>18673</v>
      </c>
      <c r="S1387" s="152">
        <v>0.108</v>
      </c>
      <c r="T1387" s="153" t="s">
        <v>18681</v>
      </c>
      <c r="U1387" s="153" t="s">
        <v>18680</v>
      </c>
      <c r="V1387" s="152">
        <v>2014</v>
      </c>
      <c r="W1387" s="153" t="s">
        <v>18679</v>
      </c>
      <c r="AA1387" s="153" t="s">
        <v>18800</v>
      </c>
      <c r="AB1387" s="153" t="s">
        <v>18799</v>
      </c>
      <c r="AC1387" s="153" t="s">
        <v>18676</v>
      </c>
      <c r="AD1387" s="153" t="s">
        <v>18675</v>
      </c>
      <c r="AE1387" s="153" t="s">
        <v>18674</v>
      </c>
      <c r="AF1387" s="153" t="s">
        <v>18673</v>
      </c>
      <c r="AG1387" s="152">
        <v>2.3E-3</v>
      </c>
      <c r="AH1387" s="153" t="s">
        <v>12212</v>
      </c>
      <c r="AI1387" s="152">
        <v>2014</v>
      </c>
      <c r="AJ1387" s="151">
        <v>35796</v>
      </c>
      <c r="AK1387" s="147"/>
      <c r="AL1387" s="148">
        <f t="shared" si="21"/>
        <v>20.175342465753424</v>
      </c>
    </row>
    <row r="1388" spans="1:38" x14ac:dyDescent="0.25">
      <c r="A1388" s="152">
        <v>716991</v>
      </c>
      <c r="B1388" s="152">
        <v>147879</v>
      </c>
      <c r="C1388" s="152">
        <v>122311</v>
      </c>
      <c r="D1388" s="152">
        <v>348964</v>
      </c>
      <c r="E1388" s="153" t="s">
        <v>18804</v>
      </c>
      <c r="F1388" s="153" t="s">
        <v>18803</v>
      </c>
      <c r="G1388" s="152">
        <v>17</v>
      </c>
      <c r="H1388" s="153" t="s">
        <v>18687</v>
      </c>
      <c r="I1388" s="154" t="s">
        <v>18695</v>
      </c>
      <c r="J1388" s="153" t="s">
        <v>18802</v>
      </c>
      <c r="K1388" s="152">
        <v>1</v>
      </c>
      <c r="L1388" s="153" t="s">
        <v>18801</v>
      </c>
      <c r="M1388" s="153" t="s">
        <v>509</v>
      </c>
      <c r="N1388" s="153" t="s">
        <v>509</v>
      </c>
      <c r="O1388" s="152">
        <v>1.5E-3</v>
      </c>
      <c r="P1388" s="153" t="s">
        <v>18745</v>
      </c>
      <c r="Q1388" s="153" t="s">
        <v>18744</v>
      </c>
      <c r="R1388" s="153" t="s">
        <v>18673</v>
      </c>
      <c r="S1388" s="152">
        <v>0</v>
      </c>
      <c r="T1388" s="153" t="s">
        <v>18681</v>
      </c>
      <c r="U1388" s="153" t="s">
        <v>18680</v>
      </c>
      <c r="V1388" s="152">
        <v>2014</v>
      </c>
      <c r="W1388" s="153" t="s">
        <v>18679</v>
      </c>
      <c r="AA1388" s="153" t="s">
        <v>18800</v>
      </c>
      <c r="AB1388" s="153" t="s">
        <v>18799</v>
      </c>
      <c r="AC1388" s="153" t="s">
        <v>18676</v>
      </c>
      <c r="AD1388" s="153" t="s">
        <v>18675</v>
      </c>
      <c r="AE1388" s="153" t="s">
        <v>18674</v>
      </c>
      <c r="AF1388" s="153" t="s">
        <v>18673</v>
      </c>
      <c r="AG1388" s="152">
        <v>0</v>
      </c>
      <c r="AH1388" s="153" t="s">
        <v>12212</v>
      </c>
      <c r="AI1388" s="152">
        <v>2014</v>
      </c>
      <c r="AJ1388" s="151">
        <v>36161</v>
      </c>
      <c r="AK1388" s="147"/>
      <c r="AL1388" s="148">
        <f t="shared" si="21"/>
        <v>19.175342465753424</v>
      </c>
    </row>
    <row r="1389" spans="1:38" x14ac:dyDescent="0.25">
      <c r="A1389" s="152">
        <v>711497</v>
      </c>
      <c r="B1389" s="152">
        <v>185165</v>
      </c>
      <c r="C1389" s="152">
        <v>152618</v>
      </c>
      <c r="D1389" s="152">
        <v>51051</v>
      </c>
      <c r="E1389" s="153" t="s">
        <v>20113</v>
      </c>
      <c r="F1389" s="153" t="s">
        <v>20112</v>
      </c>
      <c r="G1389" s="152">
        <v>28</v>
      </c>
      <c r="H1389" s="153" t="s">
        <v>18687</v>
      </c>
      <c r="I1389" s="154" t="s">
        <v>18695</v>
      </c>
      <c r="J1389" s="153" t="s">
        <v>21444</v>
      </c>
      <c r="K1389" s="152">
        <v>1</v>
      </c>
      <c r="L1389" s="153" t="s">
        <v>21443</v>
      </c>
      <c r="M1389" s="153" t="s">
        <v>509</v>
      </c>
      <c r="N1389" s="153" t="s">
        <v>509</v>
      </c>
      <c r="O1389" s="152">
        <v>1.5E-3</v>
      </c>
      <c r="P1389" s="153" t="s">
        <v>18693</v>
      </c>
      <c r="Q1389" s="153" t="s">
        <v>18692</v>
      </c>
      <c r="R1389" s="153" t="s">
        <v>18673</v>
      </c>
      <c r="S1389" s="152">
        <v>1.2843</v>
      </c>
      <c r="T1389" s="153" t="s">
        <v>18681</v>
      </c>
      <c r="U1389" s="153" t="s">
        <v>18680</v>
      </c>
      <c r="V1389" s="152">
        <v>2014</v>
      </c>
      <c r="W1389" s="153" t="s">
        <v>18679</v>
      </c>
      <c r="AA1389" s="153" t="s">
        <v>18678</v>
      </c>
      <c r="AB1389" s="153" t="s">
        <v>18677</v>
      </c>
      <c r="AC1389" s="153" t="s">
        <v>18676</v>
      </c>
      <c r="AD1389" s="153" t="s">
        <v>18675</v>
      </c>
      <c r="AE1389" s="153" t="s">
        <v>18674</v>
      </c>
      <c r="AF1389" s="153" t="s">
        <v>18673</v>
      </c>
      <c r="AG1389" s="152">
        <v>2.7300000000000001E-2</v>
      </c>
      <c r="AH1389" s="153" t="s">
        <v>12212</v>
      </c>
      <c r="AI1389" s="152">
        <v>2014</v>
      </c>
      <c r="AJ1389" s="151">
        <v>39052</v>
      </c>
      <c r="AK1389" s="147"/>
      <c r="AL1389" s="148">
        <f t="shared" si="21"/>
        <v>11.254794520547945</v>
      </c>
    </row>
    <row r="1390" spans="1:38" x14ac:dyDescent="0.25">
      <c r="A1390" s="152">
        <v>711537</v>
      </c>
      <c r="B1390" s="152">
        <v>180838</v>
      </c>
      <c r="C1390" s="152">
        <v>149406</v>
      </c>
      <c r="D1390" s="152">
        <v>51051</v>
      </c>
      <c r="E1390" s="153" t="s">
        <v>20113</v>
      </c>
      <c r="F1390" s="153" t="s">
        <v>20112</v>
      </c>
      <c r="G1390" s="152">
        <v>14</v>
      </c>
      <c r="H1390" s="153" t="s">
        <v>18687</v>
      </c>
      <c r="I1390" s="154" t="s">
        <v>18695</v>
      </c>
      <c r="J1390" s="153" t="s">
        <v>21351</v>
      </c>
      <c r="K1390" s="152">
        <v>1</v>
      </c>
      <c r="L1390" s="153" t="s">
        <v>21350</v>
      </c>
      <c r="M1390" s="153" t="s">
        <v>509</v>
      </c>
      <c r="N1390" s="153" t="s">
        <v>509</v>
      </c>
      <c r="O1390" s="152">
        <v>1.5E-3</v>
      </c>
      <c r="P1390" s="153" t="s">
        <v>18693</v>
      </c>
      <c r="Q1390" s="153" t="s">
        <v>18692</v>
      </c>
      <c r="R1390" s="153" t="s">
        <v>18673</v>
      </c>
      <c r="S1390" s="152">
        <v>0.93600000000000005</v>
      </c>
      <c r="T1390" s="153" t="s">
        <v>18681</v>
      </c>
      <c r="U1390" s="153" t="s">
        <v>18680</v>
      </c>
      <c r="V1390" s="152">
        <v>2014</v>
      </c>
      <c r="W1390" s="153" t="s">
        <v>18679</v>
      </c>
      <c r="AA1390" s="153" t="s">
        <v>18678</v>
      </c>
      <c r="AB1390" s="153" t="s">
        <v>18677</v>
      </c>
      <c r="AC1390" s="153" t="s">
        <v>18676</v>
      </c>
      <c r="AD1390" s="153" t="s">
        <v>18675</v>
      </c>
      <c r="AE1390" s="153" t="s">
        <v>18674</v>
      </c>
      <c r="AF1390" s="153" t="s">
        <v>18673</v>
      </c>
      <c r="AG1390" s="152">
        <v>1.9900000000000001E-2</v>
      </c>
      <c r="AH1390" s="153" t="s">
        <v>12212</v>
      </c>
      <c r="AI1390" s="152">
        <v>2014</v>
      </c>
      <c r="AJ1390" s="151">
        <v>38353</v>
      </c>
      <c r="AK1390" s="147"/>
      <c r="AL1390" s="148">
        <f t="shared" si="21"/>
        <v>13.169863013698631</v>
      </c>
    </row>
    <row r="1391" spans="1:38" x14ac:dyDescent="0.25">
      <c r="A1391" s="152">
        <v>711456</v>
      </c>
      <c r="B1391" s="152">
        <v>195910</v>
      </c>
      <c r="C1391" s="152">
        <v>161019</v>
      </c>
      <c r="D1391" s="152">
        <v>51051</v>
      </c>
      <c r="E1391" s="153" t="s">
        <v>20113</v>
      </c>
      <c r="F1391" s="153" t="s">
        <v>20112</v>
      </c>
      <c r="G1391" s="152">
        <v>32</v>
      </c>
      <c r="H1391" s="153" t="s">
        <v>18687</v>
      </c>
      <c r="I1391" s="154" t="s">
        <v>18695</v>
      </c>
      <c r="J1391" s="153" t="s">
        <v>21094</v>
      </c>
      <c r="K1391" s="152">
        <v>1</v>
      </c>
      <c r="L1391" s="153" t="s">
        <v>509</v>
      </c>
      <c r="M1391" s="153" t="s">
        <v>509</v>
      </c>
      <c r="N1391" s="153" t="s">
        <v>509</v>
      </c>
      <c r="O1391" s="152">
        <v>1.5E-3</v>
      </c>
      <c r="P1391" s="153" t="s">
        <v>18693</v>
      </c>
      <c r="Q1391" s="153" t="s">
        <v>18692</v>
      </c>
      <c r="R1391" s="153" t="s">
        <v>18673</v>
      </c>
      <c r="S1391" s="152">
        <v>0.56459999999999999</v>
      </c>
      <c r="T1391" s="153" t="s">
        <v>18681</v>
      </c>
      <c r="U1391" s="153" t="s">
        <v>18680</v>
      </c>
      <c r="V1391" s="152">
        <v>2014</v>
      </c>
      <c r="W1391" s="153" t="s">
        <v>18679</v>
      </c>
      <c r="AA1391" s="153" t="s">
        <v>18678</v>
      </c>
      <c r="AB1391" s="153" t="s">
        <v>18677</v>
      </c>
      <c r="AC1391" s="153" t="s">
        <v>18676</v>
      </c>
      <c r="AD1391" s="153" t="s">
        <v>18675</v>
      </c>
      <c r="AE1391" s="153" t="s">
        <v>18674</v>
      </c>
      <c r="AF1391" s="153" t="s">
        <v>18673</v>
      </c>
      <c r="AG1391" s="152">
        <v>1.2E-2</v>
      </c>
      <c r="AH1391" s="153" t="s">
        <v>12212</v>
      </c>
      <c r="AI1391" s="152">
        <v>2014</v>
      </c>
      <c r="AJ1391" s="151">
        <v>41098</v>
      </c>
      <c r="AK1391" s="147"/>
      <c r="AL1391" s="148">
        <f t="shared" si="21"/>
        <v>5.6493150684931503</v>
      </c>
    </row>
    <row r="1392" spans="1:38" x14ac:dyDescent="0.25">
      <c r="A1392" s="152">
        <v>711460</v>
      </c>
      <c r="B1392" s="152">
        <v>195911</v>
      </c>
      <c r="C1392" s="152">
        <v>161020</v>
      </c>
      <c r="D1392" s="152">
        <v>51051</v>
      </c>
      <c r="E1392" s="153" t="s">
        <v>20113</v>
      </c>
      <c r="F1392" s="153" t="s">
        <v>20112</v>
      </c>
      <c r="G1392" s="152">
        <v>33</v>
      </c>
      <c r="H1392" s="153" t="s">
        <v>18687</v>
      </c>
      <c r="I1392" s="154" t="s">
        <v>18695</v>
      </c>
      <c r="J1392" s="153" t="s">
        <v>21023</v>
      </c>
      <c r="K1392" s="152">
        <v>1</v>
      </c>
      <c r="L1392" s="153" t="s">
        <v>509</v>
      </c>
      <c r="M1392" s="153" t="s">
        <v>509</v>
      </c>
      <c r="N1392" s="153" t="s">
        <v>509</v>
      </c>
      <c r="O1392" s="152">
        <v>1.5E-3</v>
      </c>
      <c r="P1392" s="153" t="s">
        <v>18693</v>
      </c>
      <c r="Q1392" s="153" t="s">
        <v>18692</v>
      </c>
      <c r="R1392" s="153" t="s">
        <v>18673</v>
      </c>
      <c r="S1392" s="152">
        <v>0.4723</v>
      </c>
      <c r="T1392" s="153" t="s">
        <v>18681</v>
      </c>
      <c r="U1392" s="153" t="s">
        <v>18680</v>
      </c>
      <c r="V1392" s="152">
        <v>2014</v>
      </c>
      <c r="W1392" s="153" t="s">
        <v>18679</v>
      </c>
      <c r="AA1392" s="153" t="s">
        <v>18678</v>
      </c>
      <c r="AB1392" s="153" t="s">
        <v>18677</v>
      </c>
      <c r="AC1392" s="153" t="s">
        <v>18676</v>
      </c>
      <c r="AD1392" s="153" t="s">
        <v>18675</v>
      </c>
      <c r="AE1392" s="153" t="s">
        <v>18674</v>
      </c>
      <c r="AF1392" s="153" t="s">
        <v>18673</v>
      </c>
      <c r="AG1392" s="152">
        <v>0.01</v>
      </c>
      <c r="AH1392" s="153" t="s">
        <v>12212</v>
      </c>
      <c r="AI1392" s="152">
        <v>2014</v>
      </c>
      <c r="AJ1392" s="151">
        <v>41640</v>
      </c>
      <c r="AK1392" s="147"/>
      <c r="AL1392" s="148">
        <f t="shared" si="21"/>
        <v>4.1643835616438354</v>
      </c>
    </row>
    <row r="1393" spans="1:38" x14ac:dyDescent="0.25">
      <c r="A1393" s="152">
        <v>711493</v>
      </c>
      <c r="B1393" s="152">
        <v>186580</v>
      </c>
      <c r="C1393" s="152">
        <v>153792</v>
      </c>
      <c r="D1393" s="152">
        <v>51051</v>
      </c>
      <c r="E1393" s="153" t="s">
        <v>20113</v>
      </c>
      <c r="F1393" s="153" t="s">
        <v>20112</v>
      </c>
      <c r="G1393" s="152">
        <v>29</v>
      </c>
      <c r="H1393" s="153" t="s">
        <v>18687</v>
      </c>
      <c r="I1393" s="154" t="s">
        <v>18695</v>
      </c>
      <c r="J1393" s="153" t="s">
        <v>20799</v>
      </c>
      <c r="K1393" s="152">
        <v>1</v>
      </c>
      <c r="L1393" s="153" t="s">
        <v>20798</v>
      </c>
      <c r="M1393" s="153" t="s">
        <v>509</v>
      </c>
      <c r="N1393" s="153" t="s">
        <v>509</v>
      </c>
      <c r="O1393" s="152">
        <v>1.5E-3</v>
      </c>
      <c r="P1393" s="153" t="s">
        <v>18693</v>
      </c>
      <c r="Q1393" s="153" t="s">
        <v>18692</v>
      </c>
      <c r="R1393" s="153" t="s">
        <v>18673</v>
      </c>
      <c r="S1393" s="152">
        <v>0.31680000000000003</v>
      </c>
      <c r="T1393" s="153" t="s">
        <v>18681</v>
      </c>
      <c r="U1393" s="153" t="s">
        <v>18680</v>
      </c>
      <c r="V1393" s="152">
        <v>2014</v>
      </c>
      <c r="W1393" s="153" t="s">
        <v>18679</v>
      </c>
      <c r="AA1393" s="153" t="s">
        <v>18678</v>
      </c>
      <c r="AB1393" s="153" t="s">
        <v>18677</v>
      </c>
      <c r="AC1393" s="153" t="s">
        <v>18676</v>
      </c>
      <c r="AD1393" s="153" t="s">
        <v>18675</v>
      </c>
      <c r="AE1393" s="153" t="s">
        <v>18674</v>
      </c>
      <c r="AF1393" s="153" t="s">
        <v>18673</v>
      </c>
      <c r="AG1393" s="152">
        <v>6.7000000000000002E-3</v>
      </c>
      <c r="AH1393" s="153" t="s">
        <v>12212</v>
      </c>
      <c r="AI1393" s="152">
        <v>2014</v>
      </c>
      <c r="AJ1393" s="151">
        <v>39661</v>
      </c>
      <c r="AK1393" s="147"/>
      <c r="AL1393" s="148">
        <f t="shared" si="21"/>
        <v>9.5863013698630137</v>
      </c>
    </row>
    <row r="1394" spans="1:38" x14ac:dyDescent="0.25">
      <c r="A1394" s="152">
        <v>711541</v>
      </c>
      <c r="B1394" s="152">
        <v>147079</v>
      </c>
      <c r="C1394" s="152">
        <v>121818</v>
      </c>
      <c r="D1394" s="152">
        <v>51051</v>
      </c>
      <c r="E1394" s="153" t="s">
        <v>20113</v>
      </c>
      <c r="F1394" s="153" t="s">
        <v>20112</v>
      </c>
      <c r="G1394" s="152">
        <v>13</v>
      </c>
      <c r="H1394" s="153" t="s">
        <v>18687</v>
      </c>
      <c r="I1394" s="154" t="s">
        <v>18695</v>
      </c>
      <c r="J1394" s="153" t="s">
        <v>20788</v>
      </c>
      <c r="K1394" s="152">
        <v>1</v>
      </c>
      <c r="L1394" s="153" t="s">
        <v>20787</v>
      </c>
      <c r="M1394" s="153" t="s">
        <v>509</v>
      </c>
      <c r="N1394" s="153" t="s">
        <v>509</v>
      </c>
      <c r="O1394" s="152">
        <v>1.5E-3</v>
      </c>
      <c r="P1394" s="153" t="s">
        <v>18693</v>
      </c>
      <c r="Q1394" s="153" t="s">
        <v>18692</v>
      </c>
      <c r="R1394" s="153" t="s">
        <v>18673</v>
      </c>
      <c r="S1394" s="152">
        <v>0.30399999999999999</v>
      </c>
      <c r="T1394" s="153" t="s">
        <v>18681</v>
      </c>
      <c r="U1394" s="153" t="s">
        <v>18680</v>
      </c>
      <c r="V1394" s="152">
        <v>2014</v>
      </c>
      <c r="W1394" s="153" t="s">
        <v>18679</v>
      </c>
      <c r="AA1394" s="153" t="s">
        <v>18678</v>
      </c>
      <c r="AB1394" s="153" t="s">
        <v>18677</v>
      </c>
      <c r="AC1394" s="153" t="s">
        <v>18676</v>
      </c>
      <c r="AD1394" s="153" t="s">
        <v>18675</v>
      </c>
      <c r="AE1394" s="153" t="s">
        <v>18674</v>
      </c>
      <c r="AF1394" s="153" t="s">
        <v>18673</v>
      </c>
      <c r="AG1394" s="152">
        <v>6.4999999999999997E-3</v>
      </c>
      <c r="AH1394" s="153" t="s">
        <v>12212</v>
      </c>
      <c r="AI1394" s="152">
        <v>2014</v>
      </c>
      <c r="AJ1394" s="151">
        <v>37987</v>
      </c>
      <c r="AK1394" s="147"/>
      <c r="AL1394" s="148">
        <f t="shared" si="21"/>
        <v>14.172602739726027</v>
      </c>
    </row>
    <row r="1395" spans="1:38" x14ac:dyDescent="0.25">
      <c r="A1395" s="152">
        <v>711545</v>
      </c>
      <c r="B1395" s="152">
        <v>147078</v>
      </c>
      <c r="C1395" s="152">
        <v>121817</v>
      </c>
      <c r="D1395" s="152">
        <v>51051</v>
      </c>
      <c r="E1395" s="153" t="s">
        <v>20113</v>
      </c>
      <c r="F1395" s="153" t="s">
        <v>20112</v>
      </c>
      <c r="G1395" s="152">
        <v>12</v>
      </c>
      <c r="H1395" s="153" t="s">
        <v>18687</v>
      </c>
      <c r="I1395" s="154" t="s">
        <v>18695</v>
      </c>
      <c r="J1395" s="153" t="s">
        <v>20156</v>
      </c>
      <c r="K1395" s="152">
        <v>1</v>
      </c>
      <c r="L1395" s="153" t="s">
        <v>20155</v>
      </c>
      <c r="M1395" s="153" t="s">
        <v>509</v>
      </c>
      <c r="N1395" s="153" t="s">
        <v>509</v>
      </c>
      <c r="O1395" s="152">
        <v>1.5E-3</v>
      </c>
      <c r="P1395" s="153" t="s">
        <v>18693</v>
      </c>
      <c r="Q1395" s="153" t="s">
        <v>18692</v>
      </c>
      <c r="R1395" s="153" t="s">
        <v>18673</v>
      </c>
      <c r="S1395" s="152">
        <v>9.9000000000000005E-2</v>
      </c>
      <c r="T1395" s="153" t="s">
        <v>18681</v>
      </c>
      <c r="U1395" s="153" t="s">
        <v>18680</v>
      </c>
      <c r="V1395" s="152">
        <v>2014</v>
      </c>
      <c r="W1395" s="153" t="s">
        <v>18679</v>
      </c>
      <c r="AA1395" s="153" t="s">
        <v>18678</v>
      </c>
      <c r="AB1395" s="153" t="s">
        <v>18677</v>
      </c>
      <c r="AC1395" s="153" t="s">
        <v>18676</v>
      </c>
      <c r="AD1395" s="153" t="s">
        <v>18675</v>
      </c>
      <c r="AE1395" s="153" t="s">
        <v>18674</v>
      </c>
      <c r="AF1395" s="153" t="s">
        <v>18673</v>
      </c>
      <c r="AG1395" s="152">
        <v>2.0999999999999999E-3</v>
      </c>
      <c r="AH1395" s="153" t="s">
        <v>12212</v>
      </c>
      <c r="AI1395" s="152">
        <v>2014</v>
      </c>
      <c r="AJ1395" s="151">
        <v>32874</v>
      </c>
      <c r="AK1395" s="147"/>
      <c r="AL1395" s="148">
        <f t="shared" si="21"/>
        <v>28.18082191780822</v>
      </c>
    </row>
    <row r="1396" spans="1:38" x14ac:dyDescent="0.25">
      <c r="A1396" s="152">
        <v>711485</v>
      </c>
      <c r="B1396" s="152">
        <v>188976</v>
      </c>
      <c r="C1396" s="152">
        <v>155780</v>
      </c>
      <c r="D1396" s="152">
        <v>51051</v>
      </c>
      <c r="E1396" s="153" t="s">
        <v>20113</v>
      </c>
      <c r="F1396" s="153" t="s">
        <v>20112</v>
      </c>
      <c r="G1396" s="152">
        <v>31</v>
      </c>
      <c r="H1396" s="153" t="s">
        <v>18687</v>
      </c>
      <c r="I1396" s="154" t="s">
        <v>18695</v>
      </c>
      <c r="J1396" s="153" t="s">
        <v>20111</v>
      </c>
      <c r="K1396" s="152">
        <v>1</v>
      </c>
      <c r="L1396" s="153" t="s">
        <v>20110</v>
      </c>
      <c r="M1396" s="153" t="s">
        <v>509</v>
      </c>
      <c r="N1396" s="153" t="s">
        <v>509</v>
      </c>
      <c r="O1396" s="152">
        <v>1.5E-3</v>
      </c>
      <c r="P1396" s="153" t="s">
        <v>18693</v>
      </c>
      <c r="Q1396" s="153" t="s">
        <v>18692</v>
      </c>
      <c r="R1396" s="153" t="s">
        <v>18673</v>
      </c>
      <c r="S1396" s="152">
        <v>9.3100000000000002E-2</v>
      </c>
      <c r="T1396" s="153" t="s">
        <v>18681</v>
      </c>
      <c r="U1396" s="153" t="s">
        <v>18680</v>
      </c>
      <c r="V1396" s="152">
        <v>2014</v>
      </c>
      <c r="W1396" s="153" t="s">
        <v>18679</v>
      </c>
      <c r="AA1396" s="153" t="s">
        <v>18678</v>
      </c>
      <c r="AB1396" s="153" t="s">
        <v>18677</v>
      </c>
      <c r="AC1396" s="153" t="s">
        <v>18676</v>
      </c>
      <c r="AD1396" s="153" t="s">
        <v>18675</v>
      </c>
      <c r="AE1396" s="153" t="s">
        <v>18674</v>
      </c>
      <c r="AF1396" s="153" t="s">
        <v>18673</v>
      </c>
      <c r="AG1396" s="152">
        <v>2E-3</v>
      </c>
      <c r="AH1396" s="153" t="s">
        <v>12212</v>
      </c>
      <c r="AI1396" s="152">
        <v>2014</v>
      </c>
      <c r="AJ1396" s="151">
        <v>39203</v>
      </c>
      <c r="AK1396" s="147"/>
      <c r="AL1396" s="148">
        <f t="shared" si="21"/>
        <v>10.841095890410958</v>
      </c>
    </row>
    <row r="1397" spans="1:38" x14ac:dyDescent="0.25">
      <c r="A1397" s="152">
        <v>687133</v>
      </c>
      <c r="B1397" s="152">
        <v>195177</v>
      </c>
      <c r="C1397" s="152">
        <v>160396</v>
      </c>
      <c r="D1397" s="152">
        <v>535900</v>
      </c>
      <c r="E1397" s="153" t="s">
        <v>21378</v>
      </c>
      <c r="F1397" s="153" t="s">
        <v>21377</v>
      </c>
      <c r="G1397" s="152">
        <v>4</v>
      </c>
      <c r="H1397" s="153" t="s">
        <v>18687</v>
      </c>
      <c r="I1397" s="153" t="s">
        <v>18695</v>
      </c>
      <c r="J1397" s="153" t="s">
        <v>19773</v>
      </c>
      <c r="K1397" s="152">
        <v>1</v>
      </c>
      <c r="L1397" s="153" t="s">
        <v>18684</v>
      </c>
      <c r="M1397" s="153" t="s">
        <v>509</v>
      </c>
      <c r="N1397" s="153" t="s">
        <v>509</v>
      </c>
      <c r="O1397" s="152">
        <v>0</v>
      </c>
      <c r="P1397" s="153" t="s">
        <v>18693</v>
      </c>
      <c r="Q1397" s="153" t="s">
        <v>18692</v>
      </c>
      <c r="R1397" s="153" t="s">
        <v>18673</v>
      </c>
      <c r="S1397" s="152">
        <v>0.29499999999999998</v>
      </c>
      <c r="T1397" s="153" t="s">
        <v>18681</v>
      </c>
      <c r="U1397" s="153" t="s">
        <v>18680</v>
      </c>
      <c r="V1397" s="152">
        <v>2013</v>
      </c>
      <c r="W1397" s="153" t="s">
        <v>18679</v>
      </c>
      <c r="AA1397" s="153" t="s">
        <v>18691</v>
      </c>
      <c r="AB1397" s="153" t="s">
        <v>18690</v>
      </c>
      <c r="AC1397" s="153" t="s">
        <v>18676</v>
      </c>
      <c r="AD1397" s="153" t="s">
        <v>18675</v>
      </c>
      <c r="AE1397" s="153" t="s">
        <v>18674</v>
      </c>
      <c r="AF1397" s="153" t="s">
        <v>18673</v>
      </c>
      <c r="AG1397" s="152">
        <v>6.3E-3</v>
      </c>
      <c r="AH1397" s="153" t="s">
        <v>12212</v>
      </c>
      <c r="AI1397" s="152">
        <v>2013</v>
      </c>
      <c r="AJ1397" s="151">
        <v>40807</v>
      </c>
      <c r="AK1397" s="147"/>
      <c r="AL1397" s="148">
        <f t="shared" si="21"/>
        <v>6.4465753424657537</v>
      </c>
    </row>
    <row r="1398" spans="1:38" x14ac:dyDescent="0.25">
      <c r="A1398" s="152">
        <v>736975</v>
      </c>
      <c r="B1398" s="152">
        <v>149703</v>
      </c>
      <c r="C1398" s="152">
        <v>122795</v>
      </c>
      <c r="D1398" s="152">
        <v>51206</v>
      </c>
      <c r="E1398" s="153" t="s">
        <v>20749</v>
      </c>
      <c r="F1398" s="153" t="s">
        <v>20748</v>
      </c>
      <c r="G1398" s="152">
        <v>8</v>
      </c>
      <c r="H1398" s="153" t="s">
        <v>18687</v>
      </c>
      <c r="I1398" s="154" t="s">
        <v>18695</v>
      </c>
      <c r="J1398" s="153" t="s">
        <v>21529</v>
      </c>
      <c r="K1398" s="152">
        <v>1</v>
      </c>
      <c r="L1398" s="153" t="s">
        <v>21528</v>
      </c>
      <c r="M1398" s="153" t="s">
        <v>509</v>
      </c>
      <c r="N1398" s="153" t="s">
        <v>509</v>
      </c>
      <c r="O1398" s="152">
        <v>1.5E-3</v>
      </c>
      <c r="P1398" s="153" t="s">
        <v>18693</v>
      </c>
      <c r="Q1398" s="153" t="s">
        <v>18692</v>
      </c>
      <c r="R1398" s="153" t="s">
        <v>18673</v>
      </c>
      <c r="S1398" s="152">
        <v>1.998</v>
      </c>
      <c r="T1398" s="153" t="s">
        <v>18681</v>
      </c>
      <c r="U1398" s="153" t="s">
        <v>18680</v>
      </c>
      <c r="V1398" s="152">
        <v>2015</v>
      </c>
      <c r="W1398" s="153" t="s">
        <v>18679</v>
      </c>
      <c r="AA1398" s="153" t="s">
        <v>18678</v>
      </c>
      <c r="AB1398" s="153" t="s">
        <v>18677</v>
      </c>
      <c r="AC1398" s="153" t="s">
        <v>18676</v>
      </c>
      <c r="AD1398" s="153" t="s">
        <v>18675</v>
      </c>
      <c r="AE1398" s="153" t="s">
        <v>18674</v>
      </c>
      <c r="AF1398" s="153" t="s">
        <v>18673</v>
      </c>
      <c r="AG1398" s="152">
        <v>4.2500000000000003E-2</v>
      </c>
      <c r="AH1398" s="153" t="s">
        <v>12212</v>
      </c>
      <c r="AI1398" s="152">
        <v>2015</v>
      </c>
      <c r="AJ1398" s="151">
        <v>36526</v>
      </c>
      <c r="AK1398" s="147"/>
      <c r="AL1398" s="148">
        <f t="shared" si="21"/>
        <v>18.175342465753424</v>
      </c>
    </row>
    <row r="1399" spans="1:38" x14ac:dyDescent="0.25">
      <c r="A1399" s="152">
        <v>736971</v>
      </c>
      <c r="B1399" s="152">
        <v>149704</v>
      </c>
      <c r="C1399" s="152">
        <v>122796</v>
      </c>
      <c r="D1399" s="152">
        <v>51206</v>
      </c>
      <c r="E1399" s="153" t="s">
        <v>20749</v>
      </c>
      <c r="F1399" s="153" t="s">
        <v>20748</v>
      </c>
      <c r="G1399" s="152">
        <v>9</v>
      </c>
      <c r="H1399" s="153" t="s">
        <v>18687</v>
      </c>
      <c r="I1399" s="154" t="s">
        <v>18695</v>
      </c>
      <c r="J1399" s="153" t="s">
        <v>21439</v>
      </c>
      <c r="K1399" s="152">
        <v>1</v>
      </c>
      <c r="L1399" s="153" t="s">
        <v>21438</v>
      </c>
      <c r="M1399" s="153" t="s">
        <v>509</v>
      </c>
      <c r="N1399" s="153" t="s">
        <v>509</v>
      </c>
      <c r="O1399" s="152">
        <v>1.5E-3</v>
      </c>
      <c r="P1399" s="153" t="s">
        <v>18693</v>
      </c>
      <c r="Q1399" s="153" t="s">
        <v>18692</v>
      </c>
      <c r="R1399" s="153" t="s">
        <v>18673</v>
      </c>
      <c r="S1399" s="152">
        <v>1.2614000000000001</v>
      </c>
      <c r="T1399" s="153" t="s">
        <v>18681</v>
      </c>
      <c r="U1399" s="153" t="s">
        <v>18680</v>
      </c>
      <c r="V1399" s="152">
        <v>2015</v>
      </c>
      <c r="W1399" s="153" t="s">
        <v>18679</v>
      </c>
      <c r="AA1399" s="153" t="s">
        <v>18678</v>
      </c>
      <c r="AB1399" s="153" t="s">
        <v>18677</v>
      </c>
      <c r="AC1399" s="153" t="s">
        <v>18676</v>
      </c>
      <c r="AD1399" s="153" t="s">
        <v>18675</v>
      </c>
      <c r="AE1399" s="153" t="s">
        <v>18674</v>
      </c>
      <c r="AF1399" s="153" t="s">
        <v>18673</v>
      </c>
      <c r="AG1399" s="152">
        <v>2.6800000000000001E-2</v>
      </c>
      <c r="AH1399" s="153" t="s">
        <v>12212</v>
      </c>
      <c r="AI1399" s="152">
        <v>2015</v>
      </c>
      <c r="AJ1399" s="151">
        <v>36526</v>
      </c>
      <c r="AK1399" s="147"/>
      <c r="AL1399" s="148">
        <f t="shared" si="21"/>
        <v>18.175342465753424</v>
      </c>
    </row>
    <row r="1400" spans="1:38" x14ac:dyDescent="0.25">
      <c r="A1400" s="152">
        <v>736994</v>
      </c>
      <c r="B1400" s="152">
        <v>195885</v>
      </c>
      <c r="C1400" s="152">
        <v>160998</v>
      </c>
      <c r="D1400" s="152">
        <v>51206</v>
      </c>
      <c r="E1400" s="153" t="s">
        <v>20749</v>
      </c>
      <c r="F1400" s="153" t="s">
        <v>20748</v>
      </c>
      <c r="G1400" s="152">
        <v>36</v>
      </c>
      <c r="H1400" s="153" t="s">
        <v>18687</v>
      </c>
      <c r="I1400" s="154" t="s">
        <v>18695</v>
      </c>
      <c r="J1400" s="153" t="s">
        <v>21347</v>
      </c>
      <c r="K1400" s="152">
        <v>1</v>
      </c>
      <c r="L1400" s="153" t="s">
        <v>18766</v>
      </c>
      <c r="M1400" s="153" t="s">
        <v>509</v>
      </c>
      <c r="N1400" s="153" t="s">
        <v>509</v>
      </c>
      <c r="O1400" s="152">
        <v>1.5E-3</v>
      </c>
      <c r="P1400" s="153" t="s">
        <v>18693</v>
      </c>
      <c r="Q1400" s="153" t="s">
        <v>18692</v>
      </c>
      <c r="R1400" s="153" t="s">
        <v>18673</v>
      </c>
      <c r="S1400" s="152">
        <v>0.93430000000000002</v>
      </c>
      <c r="T1400" s="153" t="s">
        <v>18681</v>
      </c>
      <c r="U1400" s="153" t="s">
        <v>18680</v>
      </c>
      <c r="V1400" s="152">
        <v>2015</v>
      </c>
      <c r="W1400" s="153" t="s">
        <v>18679</v>
      </c>
      <c r="AA1400" s="153" t="s">
        <v>18678</v>
      </c>
      <c r="AB1400" s="153" t="s">
        <v>18677</v>
      </c>
      <c r="AC1400" s="153" t="s">
        <v>18676</v>
      </c>
      <c r="AD1400" s="153" t="s">
        <v>18675</v>
      </c>
      <c r="AE1400" s="153" t="s">
        <v>18674</v>
      </c>
      <c r="AF1400" s="153" t="s">
        <v>18673</v>
      </c>
      <c r="AG1400" s="152">
        <v>1.9900000000000001E-2</v>
      </c>
      <c r="AH1400" s="153" t="s">
        <v>12212</v>
      </c>
      <c r="AI1400" s="152">
        <v>2015</v>
      </c>
      <c r="AJ1400" s="151">
        <v>41852</v>
      </c>
      <c r="AK1400" s="147"/>
      <c r="AL1400" s="148">
        <f t="shared" si="21"/>
        <v>3.5835616438356164</v>
      </c>
    </row>
    <row r="1401" spans="1:38" x14ac:dyDescent="0.25">
      <c r="A1401" s="152">
        <v>737008</v>
      </c>
      <c r="B1401" s="152">
        <v>188899</v>
      </c>
      <c r="C1401" s="152">
        <v>155724</v>
      </c>
      <c r="D1401" s="152">
        <v>51206</v>
      </c>
      <c r="E1401" s="153" t="s">
        <v>20749</v>
      </c>
      <c r="F1401" s="153" t="s">
        <v>20748</v>
      </c>
      <c r="G1401" s="152">
        <v>31</v>
      </c>
      <c r="H1401" s="153" t="s">
        <v>18687</v>
      </c>
      <c r="I1401" s="154" t="s">
        <v>18695</v>
      </c>
      <c r="J1401" s="153" t="s">
        <v>21243</v>
      </c>
      <c r="K1401" s="152">
        <v>1</v>
      </c>
      <c r="L1401" s="153" t="s">
        <v>21243</v>
      </c>
      <c r="M1401" s="153" t="s">
        <v>509</v>
      </c>
      <c r="N1401" s="153" t="s">
        <v>509</v>
      </c>
      <c r="O1401" s="152">
        <v>1.5E-3</v>
      </c>
      <c r="P1401" s="153" t="s">
        <v>18693</v>
      </c>
      <c r="Q1401" s="153" t="s">
        <v>18692</v>
      </c>
      <c r="R1401" s="153" t="s">
        <v>18673</v>
      </c>
      <c r="S1401" s="152">
        <v>0.74229999999999996</v>
      </c>
      <c r="T1401" s="153" t="s">
        <v>18681</v>
      </c>
      <c r="U1401" s="153" t="s">
        <v>18680</v>
      </c>
      <c r="V1401" s="152">
        <v>2015</v>
      </c>
      <c r="W1401" s="153" t="s">
        <v>18679</v>
      </c>
      <c r="AA1401" s="153" t="s">
        <v>18678</v>
      </c>
      <c r="AB1401" s="153" t="s">
        <v>18677</v>
      </c>
      <c r="AC1401" s="153" t="s">
        <v>18676</v>
      </c>
      <c r="AD1401" s="153" t="s">
        <v>18675</v>
      </c>
      <c r="AE1401" s="153" t="s">
        <v>18674</v>
      </c>
      <c r="AF1401" s="153" t="s">
        <v>18673</v>
      </c>
      <c r="AG1401" s="152">
        <v>1.5800000000000002E-2</v>
      </c>
      <c r="AH1401" s="153" t="s">
        <v>12212</v>
      </c>
      <c r="AI1401" s="152">
        <v>2015</v>
      </c>
      <c r="AJ1401" s="151">
        <v>39954</v>
      </c>
      <c r="AK1401" s="147"/>
      <c r="AL1401" s="148">
        <f t="shared" si="21"/>
        <v>8.7835616438356166</v>
      </c>
    </row>
    <row r="1402" spans="1:38" x14ac:dyDescent="0.25">
      <c r="A1402" s="152">
        <v>737012</v>
      </c>
      <c r="B1402" s="152">
        <v>188898</v>
      </c>
      <c r="C1402" s="152">
        <v>155723</v>
      </c>
      <c r="D1402" s="152">
        <v>51206</v>
      </c>
      <c r="E1402" s="153" t="s">
        <v>20749</v>
      </c>
      <c r="F1402" s="153" t="s">
        <v>20748</v>
      </c>
      <c r="G1402" s="152">
        <v>30</v>
      </c>
      <c r="H1402" s="153" t="s">
        <v>18687</v>
      </c>
      <c r="I1402" s="154" t="s">
        <v>18695</v>
      </c>
      <c r="J1402" s="153" t="s">
        <v>21183</v>
      </c>
      <c r="K1402" s="152">
        <v>1</v>
      </c>
      <c r="L1402" s="153" t="s">
        <v>21183</v>
      </c>
      <c r="M1402" s="153" t="s">
        <v>509</v>
      </c>
      <c r="N1402" s="153" t="s">
        <v>509</v>
      </c>
      <c r="O1402" s="152">
        <v>1.5E-3</v>
      </c>
      <c r="P1402" s="153" t="s">
        <v>18693</v>
      </c>
      <c r="Q1402" s="153" t="s">
        <v>18692</v>
      </c>
      <c r="R1402" s="153" t="s">
        <v>18673</v>
      </c>
      <c r="S1402" s="152">
        <v>0.66300000000000003</v>
      </c>
      <c r="T1402" s="153" t="s">
        <v>18681</v>
      </c>
      <c r="U1402" s="153" t="s">
        <v>18680</v>
      </c>
      <c r="V1402" s="152">
        <v>2015</v>
      </c>
      <c r="W1402" s="153" t="s">
        <v>18679</v>
      </c>
      <c r="AA1402" s="153" t="s">
        <v>18678</v>
      </c>
      <c r="AB1402" s="153" t="s">
        <v>18677</v>
      </c>
      <c r="AC1402" s="153" t="s">
        <v>18676</v>
      </c>
      <c r="AD1402" s="153" t="s">
        <v>18675</v>
      </c>
      <c r="AE1402" s="153" t="s">
        <v>18674</v>
      </c>
      <c r="AF1402" s="153" t="s">
        <v>18673</v>
      </c>
      <c r="AG1402" s="152">
        <v>1.41E-2</v>
      </c>
      <c r="AH1402" s="153" t="s">
        <v>12212</v>
      </c>
      <c r="AI1402" s="152">
        <v>2015</v>
      </c>
      <c r="AJ1402" s="151">
        <v>40176</v>
      </c>
      <c r="AK1402" s="147"/>
      <c r="AL1402" s="148">
        <f t="shared" si="21"/>
        <v>8.1753424657534239</v>
      </c>
    </row>
    <row r="1403" spans="1:38" x14ac:dyDescent="0.25">
      <c r="A1403" s="152">
        <v>737036</v>
      </c>
      <c r="B1403" s="152">
        <v>149714</v>
      </c>
      <c r="C1403" s="152">
        <v>122811</v>
      </c>
      <c r="D1403" s="152">
        <v>51206</v>
      </c>
      <c r="E1403" s="153" t="s">
        <v>20749</v>
      </c>
      <c r="F1403" s="153" t="s">
        <v>20748</v>
      </c>
      <c r="G1403" s="152">
        <v>24</v>
      </c>
      <c r="H1403" s="153" t="s">
        <v>18687</v>
      </c>
      <c r="I1403" s="154" t="s">
        <v>18695</v>
      </c>
      <c r="J1403" s="153" t="s">
        <v>21081</v>
      </c>
      <c r="K1403" s="152">
        <v>1</v>
      </c>
      <c r="L1403" s="153" t="s">
        <v>21080</v>
      </c>
      <c r="M1403" s="153" t="s">
        <v>509</v>
      </c>
      <c r="N1403" s="153" t="s">
        <v>509</v>
      </c>
      <c r="O1403" s="152">
        <v>1.5E-3</v>
      </c>
      <c r="P1403" s="153" t="s">
        <v>18693</v>
      </c>
      <c r="Q1403" s="153" t="s">
        <v>18692</v>
      </c>
      <c r="R1403" s="153" t="s">
        <v>18673</v>
      </c>
      <c r="S1403" s="152">
        <v>0.54930000000000001</v>
      </c>
      <c r="T1403" s="153" t="s">
        <v>18681</v>
      </c>
      <c r="U1403" s="153" t="s">
        <v>18680</v>
      </c>
      <c r="V1403" s="152">
        <v>2015</v>
      </c>
      <c r="W1403" s="153" t="s">
        <v>18679</v>
      </c>
      <c r="AA1403" s="153" t="s">
        <v>18678</v>
      </c>
      <c r="AB1403" s="153" t="s">
        <v>18677</v>
      </c>
      <c r="AC1403" s="153" t="s">
        <v>18676</v>
      </c>
      <c r="AD1403" s="153" t="s">
        <v>18675</v>
      </c>
      <c r="AE1403" s="153" t="s">
        <v>18674</v>
      </c>
      <c r="AF1403" s="153" t="s">
        <v>18673</v>
      </c>
      <c r="AG1403" s="152">
        <v>1.17E-2</v>
      </c>
      <c r="AH1403" s="153" t="s">
        <v>12212</v>
      </c>
      <c r="AI1403" s="152">
        <v>2015</v>
      </c>
      <c r="AJ1403" s="151">
        <v>38200</v>
      </c>
      <c r="AK1403" s="147"/>
      <c r="AL1403" s="148">
        <f t="shared" si="21"/>
        <v>13.58904109589041</v>
      </c>
    </row>
    <row r="1404" spans="1:38" x14ac:dyDescent="0.25">
      <c r="A1404" s="152">
        <v>737044</v>
      </c>
      <c r="B1404" s="152">
        <v>149712</v>
      </c>
      <c r="C1404" s="152">
        <v>122809</v>
      </c>
      <c r="D1404" s="152">
        <v>51206</v>
      </c>
      <c r="E1404" s="153" t="s">
        <v>20749</v>
      </c>
      <c r="F1404" s="153" t="s">
        <v>20748</v>
      </c>
      <c r="G1404" s="152">
        <v>22</v>
      </c>
      <c r="H1404" s="153" t="s">
        <v>18687</v>
      </c>
      <c r="I1404" s="154" t="s">
        <v>18695</v>
      </c>
      <c r="J1404" s="153" t="s">
        <v>20747</v>
      </c>
      <c r="K1404" s="152">
        <v>1</v>
      </c>
      <c r="L1404" s="153" t="s">
        <v>20746</v>
      </c>
      <c r="M1404" s="153" t="s">
        <v>509</v>
      </c>
      <c r="N1404" s="153" t="s">
        <v>509</v>
      </c>
      <c r="O1404" s="152">
        <v>1.5E-3</v>
      </c>
      <c r="P1404" s="153" t="s">
        <v>18693</v>
      </c>
      <c r="Q1404" s="153" t="s">
        <v>18692</v>
      </c>
      <c r="R1404" s="153" t="s">
        <v>18673</v>
      </c>
      <c r="S1404" s="152">
        <v>0.28199999999999997</v>
      </c>
      <c r="T1404" s="153" t="s">
        <v>18681</v>
      </c>
      <c r="U1404" s="153" t="s">
        <v>18680</v>
      </c>
      <c r="V1404" s="152">
        <v>2015</v>
      </c>
      <c r="W1404" s="153" t="s">
        <v>18679</v>
      </c>
      <c r="AA1404" s="153" t="s">
        <v>18678</v>
      </c>
      <c r="AB1404" s="153" t="s">
        <v>18677</v>
      </c>
      <c r="AC1404" s="153" t="s">
        <v>18676</v>
      </c>
      <c r="AD1404" s="153" t="s">
        <v>18675</v>
      </c>
      <c r="AE1404" s="153" t="s">
        <v>18674</v>
      </c>
      <c r="AF1404" s="153" t="s">
        <v>18673</v>
      </c>
      <c r="AG1404" s="152">
        <v>6.0000000000000001E-3</v>
      </c>
      <c r="AH1404" s="153" t="s">
        <v>12212</v>
      </c>
      <c r="AI1404" s="152">
        <v>2015</v>
      </c>
      <c r="AJ1404" s="151">
        <v>38231</v>
      </c>
      <c r="AK1404" s="147"/>
      <c r="AL1404" s="148">
        <f t="shared" si="21"/>
        <v>13.504109589041096</v>
      </c>
    </row>
    <row r="1405" spans="1:38" x14ac:dyDescent="0.25">
      <c r="A1405" s="152">
        <v>721068</v>
      </c>
      <c r="B1405" s="152">
        <v>187875</v>
      </c>
      <c r="C1405" s="152">
        <v>154879</v>
      </c>
      <c r="D1405" s="152">
        <v>412603</v>
      </c>
      <c r="E1405" s="153" t="s">
        <v>19706</v>
      </c>
      <c r="F1405" s="153" t="s">
        <v>19705</v>
      </c>
      <c r="G1405" s="152">
        <v>16</v>
      </c>
      <c r="H1405" s="153" t="s">
        <v>18687</v>
      </c>
      <c r="I1405" s="154" t="s">
        <v>18695</v>
      </c>
      <c r="J1405" s="153" t="s">
        <v>19704</v>
      </c>
      <c r="K1405" s="152">
        <v>1</v>
      </c>
      <c r="L1405" s="153" t="s">
        <v>509</v>
      </c>
      <c r="M1405" s="153" t="s">
        <v>509</v>
      </c>
      <c r="N1405" s="153" t="s">
        <v>509</v>
      </c>
      <c r="O1405" s="152">
        <v>1.5E-3</v>
      </c>
      <c r="P1405" s="153" t="s">
        <v>18707</v>
      </c>
      <c r="Q1405" s="153" t="s">
        <v>18706</v>
      </c>
      <c r="R1405" s="153" t="s">
        <v>18673</v>
      </c>
      <c r="S1405" s="152">
        <v>0.15</v>
      </c>
      <c r="T1405" s="153" t="s">
        <v>18681</v>
      </c>
      <c r="U1405" s="153" t="s">
        <v>18680</v>
      </c>
      <c r="V1405" s="152">
        <v>2014</v>
      </c>
      <c r="W1405" s="153" t="s">
        <v>18679</v>
      </c>
      <c r="AA1405" s="153" t="s">
        <v>19703</v>
      </c>
      <c r="AB1405" s="153" t="s">
        <v>19702</v>
      </c>
      <c r="AC1405" s="153" t="s">
        <v>18676</v>
      </c>
      <c r="AD1405" s="153" t="s">
        <v>18675</v>
      </c>
      <c r="AE1405" s="153" t="s">
        <v>18674</v>
      </c>
      <c r="AF1405" s="153" t="s">
        <v>18673</v>
      </c>
      <c r="AG1405" s="152">
        <v>1.1000000000000001E-3</v>
      </c>
      <c r="AH1405" s="153" t="s">
        <v>12212</v>
      </c>
      <c r="AI1405" s="152">
        <v>2014</v>
      </c>
      <c r="AJ1405" s="151">
        <v>39503</v>
      </c>
      <c r="AK1405" s="147"/>
      <c r="AL1405" s="148">
        <f t="shared" si="21"/>
        <v>10.019178082191781</v>
      </c>
    </row>
    <row r="1406" spans="1:38" x14ac:dyDescent="0.25">
      <c r="A1406" s="152">
        <v>747105</v>
      </c>
      <c r="B1406" s="152">
        <v>172331</v>
      </c>
      <c r="C1406" s="152">
        <v>146842</v>
      </c>
      <c r="D1406" s="152">
        <v>53929</v>
      </c>
      <c r="E1406" s="153" t="s">
        <v>18858</v>
      </c>
      <c r="F1406" s="153" t="s">
        <v>18857</v>
      </c>
      <c r="G1406" s="152">
        <v>10</v>
      </c>
      <c r="H1406" s="153" t="s">
        <v>18687</v>
      </c>
      <c r="I1406" s="154" t="s">
        <v>19005</v>
      </c>
      <c r="J1406" s="153" t="s">
        <v>19004</v>
      </c>
      <c r="K1406" s="152">
        <v>1</v>
      </c>
      <c r="L1406" s="153" t="s">
        <v>19003</v>
      </c>
      <c r="M1406" s="153" t="s">
        <v>509</v>
      </c>
      <c r="N1406" s="153" t="s">
        <v>509</v>
      </c>
      <c r="O1406" s="152">
        <v>1.5E-3</v>
      </c>
      <c r="P1406" s="153" t="s">
        <v>19002</v>
      </c>
      <c r="Q1406" s="153" t="s">
        <v>19001</v>
      </c>
      <c r="R1406" s="153" t="s">
        <v>18673</v>
      </c>
      <c r="S1406" s="152">
        <v>5.891</v>
      </c>
      <c r="T1406" s="153" t="s">
        <v>18757</v>
      </c>
      <c r="U1406" s="153" t="s">
        <v>18680</v>
      </c>
      <c r="V1406" s="152">
        <v>2015</v>
      </c>
      <c r="W1406" s="153" t="s">
        <v>18679</v>
      </c>
      <c r="AA1406" s="153" t="s">
        <v>18854</v>
      </c>
      <c r="AB1406" s="153" t="s">
        <v>18853</v>
      </c>
      <c r="AC1406" s="153" t="s">
        <v>18676</v>
      </c>
      <c r="AD1406" s="153" t="s">
        <v>18675</v>
      </c>
      <c r="AE1406" s="153" t="s">
        <v>18674</v>
      </c>
      <c r="AF1406" s="153" t="s">
        <v>18673</v>
      </c>
      <c r="AG1406" s="152">
        <v>1E-4</v>
      </c>
      <c r="AH1406" s="153" t="s">
        <v>12212</v>
      </c>
      <c r="AI1406" s="152">
        <v>2015</v>
      </c>
      <c r="AJ1406" s="151">
        <v>37887</v>
      </c>
      <c r="AK1406" s="147"/>
      <c r="AL1406" s="148">
        <f t="shared" si="21"/>
        <v>14.446575342465753</v>
      </c>
    </row>
    <row r="1407" spans="1:38" x14ac:dyDescent="0.25">
      <c r="A1407" s="152">
        <v>747092</v>
      </c>
      <c r="B1407" s="152">
        <v>172361</v>
      </c>
      <c r="C1407" s="152">
        <v>146861</v>
      </c>
      <c r="D1407" s="152">
        <v>53929</v>
      </c>
      <c r="E1407" s="153" t="s">
        <v>18858</v>
      </c>
      <c r="F1407" s="153" t="s">
        <v>18857</v>
      </c>
      <c r="G1407" s="152">
        <v>20</v>
      </c>
      <c r="H1407" s="153" t="s">
        <v>18687</v>
      </c>
      <c r="I1407" s="154" t="s">
        <v>18695</v>
      </c>
      <c r="J1407" s="153" t="s">
        <v>19559</v>
      </c>
      <c r="K1407" s="152">
        <v>1</v>
      </c>
      <c r="L1407" s="153" t="s">
        <v>19558</v>
      </c>
      <c r="M1407" s="153" t="s">
        <v>509</v>
      </c>
      <c r="N1407" s="153" t="s">
        <v>509</v>
      </c>
      <c r="O1407" s="152">
        <v>1.5E-3</v>
      </c>
      <c r="P1407" s="153" t="s">
        <v>18693</v>
      </c>
      <c r="Q1407" s="153" t="s">
        <v>18692</v>
      </c>
      <c r="R1407" s="153" t="s">
        <v>18673</v>
      </c>
      <c r="S1407" s="152">
        <v>0.12</v>
      </c>
      <c r="T1407" s="153" t="s">
        <v>18681</v>
      </c>
      <c r="U1407" s="153" t="s">
        <v>18680</v>
      </c>
      <c r="V1407" s="152">
        <v>2015</v>
      </c>
      <c r="W1407" s="153" t="s">
        <v>18679</v>
      </c>
      <c r="AA1407" s="153" t="s">
        <v>18854</v>
      </c>
      <c r="AB1407" s="153" t="s">
        <v>18853</v>
      </c>
      <c r="AC1407" s="153" t="s">
        <v>18676</v>
      </c>
      <c r="AD1407" s="153" t="s">
        <v>18675</v>
      </c>
      <c r="AE1407" s="153" t="s">
        <v>18674</v>
      </c>
      <c r="AF1407" s="153" t="s">
        <v>18673</v>
      </c>
      <c r="AG1407" s="152">
        <v>8.0000000000000004E-4</v>
      </c>
      <c r="AH1407" s="153" t="s">
        <v>12212</v>
      </c>
      <c r="AI1407" s="152">
        <v>2015</v>
      </c>
      <c r="AJ1407" s="151">
        <v>37561</v>
      </c>
      <c r="AK1407" s="147"/>
      <c r="AL1407" s="148">
        <f t="shared" si="21"/>
        <v>15.33972602739726</v>
      </c>
    </row>
    <row r="1408" spans="1:38" x14ac:dyDescent="0.25">
      <c r="A1408" s="152">
        <v>747089</v>
      </c>
      <c r="B1408" s="152">
        <v>189003</v>
      </c>
      <c r="C1408" s="152">
        <v>155804</v>
      </c>
      <c r="D1408" s="152">
        <v>53929</v>
      </c>
      <c r="E1408" s="153" t="s">
        <v>18858</v>
      </c>
      <c r="F1408" s="153" t="s">
        <v>18857</v>
      </c>
      <c r="G1408" s="152">
        <v>25</v>
      </c>
      <c r="H1408" s="153" t="s">
        <v>18687</v>
      </c>
      <c r="I1408" s="154" t="s">
        <v>18695</v>
      </c>
      <c r="J1408" s="153" t="s">
        <v>19285</v>
      </c>
      <c r="K1408" s="152">
        <v>1</v>
      </c>
      <c r="L1408" s="153" t="s">
        <v>509</v>
      </c>
      <c r="M1408" s="153" t="s">
        <v>509</v>
      </c>
      <c r="N1408" s="153" t="s">
        <v>509</v>
      </c>
      <c r="O1408" s="152">
        <v>1.5E-3</v>
      </c>
      <c r="P1408" s="153" t="s">
        <v>18693</v>
      </c>
      <c r="Q1408" s="153" t="s">
        <v>18692</v>
      </c>
      <c r="R1408" s="153" t="s">
        <v>18673</v>
      </c>
      <c r="S1408" s="152">
        <v>0.253</v>
      </c>
      <c r="T1408" s="153" t="s">
        <v>18681</v>
      </c>
      <c r="U1408" s="153" t="s">
        <v>18680</v>
      </c>
      <c r="V1408" s="152">
        <v>2015</v>
      </c>
      <c r="W1408" s="153" t="s">
        <v>18679</v>
      </c>
      <c r="AA1408" s="153" t="s">
        <v>18854</v>
      </c>
      <c r="AB1408" s="153" t="s">
        <v>18853</v>
      </c>
      <c r="AC1408" s="153" t="s">
        <v>18676</v>
      </c>
      <c r="AD1408" s="153" t="s">
        <v>18675</v>
      </c>
      <c r="AE1408" s="153" t="s">
        <v>18674</v>
      </c>
      <c r="AF1408" s="153" t="s">
        <v>18673</v>
      </c>
      <c r="AG1408" s="152">
        <v>4.0000000000000002E-4</v>
      </c>
      <c r="AH1408" s="153" t="s">
        <v>12212</v>
      </c>
      <c r="AI1408" s="152">
        <v>2015</v>
      </c>
      <c r="AJ1408" s="151">
        <v>38991</v>
      </c>
      <c r="AK1408" s="147"/>
      <c r="AL1408" s="148">
        <f t="shared" si="21"/>
        <v>11.421917808219177</v>
      </c>
    </row>
    <row r="1409" spans="1:38" x14ac:dyDescent="0.25">
      <c r="A1409" s="152">
        <v>747101</v>
      </c>
      <c r="B1409" s="152">
        <v>172346</v>
      </c>
      <c r="C1409" s="152">
        <v>146850</v>
      </c>
      <c r="D1409" s="152">
        <v>53929</v>
      </c>
      <c r="E1409" s="153" t="s">
        <v>18858</v>
      </c>
      <c r="F1409" s="153" t="s">
        <v>18857</v>
      </c>
      <c r="G1409" s="152">
        <v>12</v>
      </c>
      <c r="H1409" s="153" t="s">
        <v>18687</v>
      </c>
      <c r="I1409" s="154" t="s">
        <v>18695</v>
      </c>
      <c r="J1409" s="153" t="s">
        <v>19277</v>
      </c>
      <c r="K1409" s="152">
        <v>1</v>
      </c>
      <c r="L1409" s="153" t="s">
        <v>19276</v>
      </c>
      <c r="M1409" s="153" t="s">
        <v>509</v>
      </c>
      <c r="N1409" s="153" t="s">
        <v>509</v>
      </c>
      <c r="O1409" s="152">
        <v>1.5E-3</v>
      </c>
      <c r="P1409" s="153" t="s">
        <v>18745</v>
      </c>
      <c r="Q1409" s="153" t="s">
        <v>18744</v>
      </c>
      <c r="R1409" s="153" t="s">
        <v>18673</v>
      </c>
      <c r="S1409" s="152">
        <v>9.6000000000000002E-2</v>
      </c>
      <c r="T1409" s="153" t="s">
        <v>18681</v>
      </c>
      <c r="U1409" s="153" t="s">
        <v>18680</v>
      </c>
      <c r="V1409" s="152">
        <v>2015</v>
      </c>
      <c r="W1409" s="153" t="s">
        <v>18679</v>
      </c>
      <c r="AA1409" s="153" t="s">
        <v>18854</v>
      </c>
      <c r="AB1409" s="153" t="s">
        <v>18853</v>
      </c>
      <c r="AC1409" s="153" t="s">
        <v>18676</v>
      </c>
      <c r="AD1409" s="153" t="s">
        <v>18675</v>
      </c>
      <c r="AE1409" s="153" t="s">
        <v>18674</v>
      </c>
      <c r="AF1409" s="153" t="s">
        <v>18673</v>
      </c>
      <c r="AG1409" s="152">
        <v>4.0000000000000002E-4</v>
      </c>
      <c r="AH1409" s="153" t="s">
        <v>12212</v>
      </c>
      <c r="AI1409" s="152">
        <v>2015</v>
      </c>
      <c r="AJ1409" s="151">
        <v>37500</v>
      </c>
      <c r="AK1409" s="147"/>
      <c r="AL1409" s="148">
        <f t="shared" si="21"/>
        <v>15.506849315068493</v>
      </c>
    </row>
    <row r="1410" spans="1:38" x14ac:dyDescent="0.25">
      <c r="A1410" s="152">
        <v>747072</v>
      </c>
      <c r="B1410" s="152">
        <v>172344</v>
      </c>
      <c r="C1410" s="152">
        <v>146848</v>
      </c>
      <c r="D1410" s="152">
        <v>53929</v>
      </c>
      <c r="E1410" s="153" t="s">
        <v>18858</v>
      </c>
      <c r="F1410" s="153" t="s">
        <v>18857</v>
      </c>
      <c r="G1410" s="152">
        <v>7</v>
      </c>
      <c r="H1410" s="153" t="s">
        <v>18687</v>
      </c>
      <c r="I1410" s="154" t="s">
        <v>18695</v>
      </c>
      <c r="J1410" s="153" t="s">
        <v>19009</v>
      </c>
      <c r="K1410" s="152">
        <v>1</v>
      </c>
      <c r="L1410" s="153" t="s">
        <v>19008</v>
      </c>
      <c r="M1410" s="153" t="s">
        <v>509</v>
      </c>
      <c r="N1410" s="153" t="s">
        <v>509</v>
      </c>
      <c r="O1410" s="152">
        <v>1.5E-3</v>
      </c>
      <c r="P1410" s="153" t="s">
        <v>18707</v>
      </c>
      <c r="Q1410" s="153" t="s">
        <v>18706</v>
      </c>
      <c r="R1410" s="153" t="s">
        <v>18673</v>
      </c>
      <c r="S1410" s="152">
        <v>2.3E-2</v>
      </c>
      <c r="T1410" s="153" t="s">
        <v>18681</v>
      </c>
      <c r="U1410" s="153" t="s">
        <v>18680</v>
      </c>
      <c r="V1410" s="152">
        <v>2015</v>
      </c>
      <c r="W1410" s="153" t="s">
        <v>18679</v>
      </c>
      <c r="AA1410" s="153" t="s">
        <v>18854</v>
      </c>
      <c r="AB1410" s="153" t="s">
        <v>18853</v>
      </c>
      <c r="AC1410" s="153" t="s">
        <v>18676</v>
      </c>
      <c r="AD1410" s="153" t="s">
        <v>18675</v>
      </c>
      <c r="AE1410" s="153" t="s">
        <v>18674</v>
      </c>
      <c r="AF1410" s="153" t="s">
        <v>18673</v>
      </c>
      <c r="AG1410" s="152">
        <v>1E-4</v>
      </c>
      <c r="AH1410" s="153" t="s">
        <v>12212</v>
      </c>
      <c r="AI1410" s="152">
        <v>2015</v>
      </c>
      <c r="AJ1410" s="151">
        <v>37135</v>
      </c>
      <c r="AK1410" s="147"/>
      <c r="AL1410" s="148">
        <f t="shared" si="21"/>
        <v>16.506849315068493</v>
      </c>
    </row>
    <row r="1411" spans="1:38" x14ac:dyDescent="0.25">
      <c r="A1411" s="152">
        <v>747077</v>
      </c>
      <c r="B1411" s="152">
        <v>172334</v>
      </c>
      <c r="C1411" s="152">
        <v>146844</v>
      </c>
      <c r="D1411" s="152">
        <v>53929</v>
      </c>
      <c r="E1411" s="153" t="s">
        <v>18858</v>
      </c>
      <c r="F1411" s="153" t="s">
        <v>18857</v>
      </c>
      <c r="G1411" s="152">
        <v>5</v>
      </c>
      <c r="H1411" s="153" t="s">
        <v>18687</v>
      </c>
      <c r="I1411" s="154" t="s">
        <v>18695</v>
      </c>
      <c r="J1411" s="153" t="s">
        <v>19007</v>
      </c>
      <c r="K1411" s="152">
        <v>2</v>
      </c>
      <c r="L1411" s="153" t="s">
        <v>19006</v>
      </c>
      <c r="M1411" s="153" t="s">
        <v>509</v>
      </c>
      <c r="N1411" s="153" t="s">
        <v>509</v>
      </c>
      <c r="O1411" s="152">
        <v>1.5E-3</v>
      </c>
      <c r="P1411" s="153" t="s">
        <v>18707</v>
      </c>
      <c r="Q1411" s="153" t="s">
        <v>18706</v>
      </c>
      <c r="R1411" s="153" t="s">
        <v>18673</v>
      </c>
      <c r="S1411" s="152">
        <v>4.5999999999999999E-2</v>
      </c>
      <c r="T1411" s="153" t="s">
        <v>18681</v>
      </c>
      <c r="U1411" s="153" t="s">
        <v>18680</v>
      </c>
      <c r="V1411" s="152">
        <v>2015</v>
      </c>
      <c r="W1411" s="153" t="s">
        <v>18679</v>
      </c>
      <c r="AA1411" s="153" t="s">
        <v>18854</v>
      </c>
      <c r="AB1411" s="153" t="s">
        <v>18853</v>
      </c>
      <c r="AC1411" s="153" t="s">
        <v>18676</v>
      </c>
      <c r="AD1411" s="153" t="s">
        <v>18675</v>
      </c>
      <c r="AE1411" s="153" t="s">
        <v>18674</v>
      </c>
      <c r="AF1411" s="153" t="s">
        <v>18673</v>
      </c>
      <c r="AG1411" s="152">
        <v>1E-4</v>
      </c>
      <c r="AH1411" s="153" t="s">
        <v>12212</v>
      </c>
      <c r="AI1411" s="152">
        <v>2015</v>
      </c>
      <c r="AJ1411" s="151">
        <v>34150</v>
      </c>
      <c r="AK1411" s="147"/>
      <c r="AL1411" s="148">
        <f t="shared" ref="AL1411:AL1417" si="22">($AO$3-AJ1411)/365</f>
        <v>24.684931506849313</v>
      </c>
    </row>
    <row r="1412" spans="1:38" x14ac:dyDescent="0.25">
      <c r="A1412" s="152">
        <v>747081</v>
      </c>
      <c r="B1412" s="152">
        <v>172345</v>
      </c>
      <c r="C1412" s="152">
        <v>146849</v>
      </c>
      <c r="D1412" s="152">
        <v>53929</v>
      </c>
      <c r="E1412" s="153" t="s">
        <v>18858</v>
      </c>
      <c r="F1412" s="153" t="s">
        <v>18857</v>
      </c>
      <c r="G1412" s="152">
        <v>4</v>
      </c>
      <c r="H1412" s="153" t="s">
        <v>18687</v>
      </c>
      <c r="I1412" s="154" t="s">
        <v>18695</v>
      </c>
      <c r="J1412" s="153" t="s">
        <v>18863</v>
      </c>
      <c r="K1412" s="152">
        <v>1</v>
      </c>
      <c r="L1412" s="153" t="s">
        <v>18862</v>
      </c>
      <c r="M1412" s="153" t="s">
        <v>509</v>
      </c>
      <c r="N1412" s="153" t="s">
        <v>509</v>
      </c>
      <c r="O1412" s="152">
        <v>1.5E-3</v>
      </c>
      <c r="P1412" s="153" t="s">
        <v>18707</v>
      </c>
      <c r="Q1412" s="153" t="s">
        <v>18706</v>
      </c>
      <c r="R1412" s="153" t="s">
        <v>18673</v>
      </c>
      <c r="S1412" s="152">
        <v>1.9E-2</v>
      </c>
      <c r="T1412" s="153" t="s">
        <v>18681</v>
      </c>
      <c r="U1412" s="153" t="s">
        <v>18680</v>
      </c>
      <c r="V1412" s="152">
        <v>2015</v>
      </c>
      <c r="W1412" s="153" t="s">
        <v>18679</v>
      </c>
      <c r="AA1412" s="153" t="s">
        <v>18854</v>
      </c>
      <c r="AB1412" s="153" t="s">
        <v>18853</v>
      </c>
      <c r="AC1412" s="153" t="s">
        <v>18676</v>
      </c>
      <c r="AD1412" s="153" t="s">
        <v>18675</v>
      </c>
      <c r="AE1412" s="153" t="s">
        <v>18674</v>
      </c>
      <c r="AF1412" s="153" t="s">
        <v>18673</v>
      </c>
      <c r="AG1412" s="152">
        <v>0</v>
      </c>
      <c r="AH1412" s="153" t="s">
        <v>12212</v>
      </c>
      <c r="AI1412" s="152">
        <v>2015</v>
      </c>
      <c r="AJ1412" s="151">
        <v>37135</v>
      </c>
      <c r="AK1412" s="147"/>
      <c r="AL1412" s="148">
        <f t="shared" si="22"/>
        <v>16.506849315068493</v>
      </c>
    </row>
    <row r="1413" spans="1:38" x14ac:dyDescent="0.25">
      <c r="A1413" s="152">
        <v>747086</v>
      </c>
      <c r="B1413" s="152">
        <v>172333</v>
      </c>
      <c r="C1413" s="152">
        <v>146843</v>
      </c>
      <c r="D1413" s="152">
        <v>53929</v>
      </c>
      <c r="E1413" s="153" t="s">
        <v>18858</v>
      </c>
      <c r="F1413" s="153" t="s">
        <v>18857</v>
      </c>
      <c r="G1413" s="152">
        <v>3</v>
      </c>
      <c r="H1413" s="153" t="s">
        <v>18687</v>
      </c>
      <c r="I1413" s="154" t="s">
        <v>18695</v>
      </c>
      <c r="J1413" s="153" t="s">
        <v>18856</v>
      </c>
      <c r="K1413" s="152">
        <v>1</v>
      </c>
      <c r="L1413" s="153" t="s">
        <v>18855</v>
      </c>
      <c r="M1413" s="153" t="s">
        <v>509</v>
      </c>
      <c r="N1413" s="153" t="s">
        <v>509</v>
      </c>
      <c r="O1413" s="152">
        <v>1.5E-3</v>
      </c>
      <c r="P1413" s="153" t="s">
        <v>18707</v>
      </c>
      <c r="Q1413" s="153" t="s">
        <v>18706</v>
      </c>
      <c r="R1413" s="153" t="s">
        <v>18673</v>
      </c>
      <c r="S1413" s="152">
        <v>1.0999999999999999E-2</v>
      </c>
      <c r="T1413" s="153" t="s">
        <v>18681</v>
      </c>
      <c r="U1413" s="153" t="s">
        <v>18680</v>
      </c>
      <c r="V1413" s="152">
        <v>2015</v>
      </c>
      <c r="W1413" s="153" t="s">
        <v>18679</v>
      </c>
      <c r="AA1413" s="153" t="s">
        <v>18854</v>
      </c>
      <c r="AB1413" s="153" t="s">
        <v>18853</v>
      </c>
      <c r="AC1413" s="153" t="s">
        <v>18676</v>
      </c>
      <c r="AD1413" s="153" t="s">
        <v>18675</v>
      </c>
      <c r="AE1413" s="153" t="s">
        <v>18674</v>
      </c>
      <c r="AF1413" s="153" t="s">
        <v>18673</v>
      </c>
      <c r="AG1413" s="152">
        <v>0</v>
      </c>
      <c r="AH1413" s="153" t="s">
        <v>12212</v>
      </c>
      <c r="AI1413" s="152">
        <v>2015</v>
      </c>
      <c r="AJ1413" s="151">
        <v>34150</v>
      </c>
      <c r="AK1413" s="147"/>
      <c r="AL1413" s="148">
        <f t="shared" si="22"/>
        <v>24.684931506849313</v>
      </c>
    </row>
    <row r="1414" spans="1:38" x14ac:dyDescent="0.25">
      <c r="A1414" s="152">
        <v>747096</v>
      </c>
      <c r="B1414" s="152">
        <v>172330</v>
      </c>
      <c r="C1414" s="152">
        <v>146841</v>
      </c>
      <c r="D1414" s="152">
        <v>53929</v>
      </c>
      <c r="E1414" s="153" t="s">
        <v>18858</v>
      </c>
      <c r="F1414" s="153" t="s">
        <v>18857</v>
      </c>
      <c r="G1414" s="152">
        <v>2</v>
      </c>
      <c r="H1414" s="153" t="s">
        <v>18687</v>
      </c>
      <c r="I1414" s="154" t="s">
        <v>18685</v>
      </c>
      <c r="J1414" s="153" t="s">
        <v>19557</v>
      </c>
      <c r="K1414" s="152">
        <v>2</v>
      </c>
      <c r="L1414" s="153" t="s">
        <v>19556</v>
      </c>
      <c r="M1414" s="153" t="s">
        <v>509</v>
      </c>
      <c r="N1414" s="153" t="s">
        <v>509</v>
      </c>
      <c r="O1414" s="152">
        <v>1.5E-3</v>
      </c>
      <c r="P1414" s="153" t="s">
        <v>19002</v>
      </c>
      <c r="Q1414" s="153" t="s">
        <v>19001</v>
      </c>
      <c r="R1414" s="153" t="s">
        <v>18673</v>
      </c>
      <c r="S1414" s="152">
        <v>46.168999999999997</v>
      </c>
      <c r="T1414" s="153" t="s">
        <v>18757</v>
      </c>
      <c r="U1414" s="153" t="s">
        <v>18680</v>
      </c>
      <c r="V1414" s="152">
        <v>2015</v>
      </c>
      <c r="W1414" s="153" t="s">
        <v>18679</v>
      </c>
      <c r="AA1414" s="153" t="s">
        <v>18854</v>
      </c>
      <c r="AB1414" s="153" t="s">
        <v>18853</v>
      </c>
      <c r="AC1414" s="153" t="s">
        <v>18676</v>
      </c>
      <c r="AD1414" s="153" t="s">
        <v>18675</v>
      </c>
      <c r="AE1414" s="153" t="s">
        <v>18674</v>
      </c>
      <c r="AF1414" s="153" t="s">
        <v>18673</v>
      </c>
      <c r="AG1414" s="152">
        <v>8.0000000000000004E-4</v>
      </c>
      <c r="AH1414" s="153" t="s">
        <v>12212</v>
      </c>
      <c r="AI1414" s="152">
        <v>2015</v>
      </c>
      <c r="AJ1414" s="151">
        <v>36330</v>
      </c>
      <c r="AK1414" s="147"/>
      <c r="AL1414" s="148">
        <f t="shared" si="22"/>
        <v>18.712328767123289</v>
      </c>
    </row>
    <row r="1415" spans="1:38" x14ac:dyDescent="0.25">
      <c r="A1415" s="152">
        <v>729831</v>
      </c>
      <c r="B1415" s="152">
        <v>190665</v>
      </c>
      <c r="C1415" s="152">
        <v>156994</v>
      </c>
      <c r="D1415" s="152">
        <v>50967</v>
      </c>
      <c r="E1415" s="153" t="s">
        <v>19632</v>
      </c>
      <c r="F1415" s="153" t="s">
        <v>19631</v>
      </c>
      <c r="G1415" s="152">
        <v>52</v>
      </c>
      <c r="H1415" s="153" t="s">
        <v>18687</v>
      </c>
      <c r="I1415" s="154" t="s">
        <v>18695</v>
      </c>
      <c r="J1415" s="153" t="s">
        <v>19630</v>
      </c>
      <c r="K1415" s="152">
        <v>1</v>
      </c>
      <c r="L1415" s="153" t="s">
        <v>18866</v>
      </c>
      <c r="M1415" s="153" t="s">
        <v>509</v>
      </c>
      <c r="N1415" s="153" t="s">
        <v>509</v>
      </c>
      <c r="O1415" s="152">
        <v>1.5E-3</v>
      </c>
      <c r="P1415" s="153" t="s">
        <v>18707</v>
      </c>
      <c r="Q1415" s="153" t="s">
        <v>18706</v>
      </c>
      <c r="R1415" s="153" t="s">
        <v>18673</v>
      </c>
      <c r="S1415" s="152">
        <v>3.3500000000000002E-2</v>
      </c>
      <c r="T1415" s="153" t="s">
        <v>18681</v>
      </c>
      <c r="U1415" s="153" t="s">
        <v>18680</v>
      </c>
      <c r="V1415" s="152">
        <v>2015</v>
      </c>
      <c r="W1415" s="153" t="s">
        <v>18679</v>
      </c>
      <c r="AA1415" s="153" t="s">
        <v>19629</v>
      </c>
      <c r="AB1415" s="153" t="s">
        <v>19628</v>
      </c>
      <c r="AC1415" s="153" t="s">
        <v>18676</v>
      </c>
      <c r="AD1415" s="153" t="s">
        <v>18675</v>
      </c>
      <c r="AE1415" s="153" t="s">
        <v>18674</v>
      </c>
      <c r="AF1415" s="153" t="s">
        <v>18673</v>
      </c>
      <c r="AG1415" s="152">
        <v>1E-3</v>
      </c>
      <c r="AH1415" s="153" t="s">
        <v>12212</v>
      </c>
      <c r="AI1415" s="152">
        <v>2015</v>
      </c>
      <c r="AJ1415" s="151">
        <v>26299</v>
      </c>
      <c r="AK1415" s="147"/>
      <c r="AL1415" s="148">
        <f t="shared" si="22"/>
        <v>46.194520547945203</v>
      </c>
    </row>
    <row r="1416" spans="1:38" x14ac:dyDescent="0.25">
      <c r="A1416" s="152">
        <v>753030</v>
      </c>
      <c r="B1416" s="152">
        <v>197380</v>
      </c>
      <c r="C1416" s="152">
        <v>162267</v>
      </c>
      <c r="D1416" s="152">
        <v>302615</v>
      </c>
      <c r="E1416" s="153" t="s">
        <v>19919</v>
      </c>
      <c r="F1416" s="153" t="s">
        <v>19918</v>
      </c>
      <c r="G1416" s="152">
        <v>38</v>
      </c>
      <c r="H1416" s="153" t="s">
        <v>18687</v>
      </c>
      <c r="I1416" s="154" t="s">
        <v>18695</v>
      </c>
      <c r="J1416" s="153" t="s">
        <v>19305</v>
      </c>
      <c r="K1416" s="152">
        <v>1</v>
      </c>
      <c r="L1416" s="153" t="s">
        <v>509</v>
      </c>
      <c r="M1416" s="153" t="s">
        <v>509</v>
      </c>
      <c r="N1416" s="153" t="s">
        <v>509</v>
      </c>
      <c r="O1416" s="152">
        <v>1.5E-3</v>
      </c>
      <c r="P1416" s="153" t="s">
        <v>18693</v>
      </c>
      <c r="Q1416" s="153" t="s">
        <v>18692</v>
      </c>
      <c r="R1416" s="153" t="s">
        <v>18673</v>
      </c>
      <c r="S1416" s="152">
        <v>6.9599999999999995E-2</v>
      </c>
      <c r="T1416" s="153" t="s">
        <v>18681</v>
      </c>
      <c r="U1416" s="153" t="s">
        <v>18680</v>
      </c>
      <c r="V1416" s="152">
        <v>2015</v>
      </c>
      <c r="W1416" s="153" t="s">
        <v>18679</v>
      </c>
      <c r="AA1416" s="153" t="s">
        <v>19841</v>
      </c>
      <c r="AB1416" s="153" t="s">
        <v>19840</v>
      </c>
      <c r="AC1416" s="153" t="s">
        <v>18676</v>
      </c>
      <c r="AD1416" s="153" t="s">
        <v>18675</v>
      </c>
      <c r="AE1416" s="153" t="s">
        <v>18674</v>
      </c>
      <c r="AF1416" s="153" t="s">
        <v>18673</v>
      </c>
      <c r="AG1416" s="152">
        <v>1.5E-3</v>
      </c>
      <c r="AH1416" s="153" t="s">
        <v>12212</v>
      </c>
      <c r="AI1416" s="152">
        <v>2015</v>
      </c>
      <c r="AJ1416" s="151">
        <v>40360</v>
      </c>
      <c r="AK1416" s="147"/>
      <c r="AL1416" s="148">
        <f t="shared" si="22"/>
        <v>7.6712328767123283</v>
      </c>
    </row>
    <row r="1417" spans="1:38" x14ac:dyDescent="0.25">
      <c r="A1417" s="152">
        <v>712099</v>
      </c>
      <c r="B1417" s="152">
        <v>167759</v>
      </c>
      <c r="C1417" s="152">
        <v>142111</v>
      </c>
      <c r="D1417" s="152">
        <v>327208</v>
      </c>
      <c r="E1417" s="153" t="s">
        <v>21397</v>
      </c>
      <c r="F1417" s="153" t="s">
        <v>21396</v>
      </c>
      <c r="G1417" s="152">
        <v>3</v>
      </c>
      <c r="H1417" s="153" t="s">
        <v>18687</v>
      </c>
      <c r="I1417" s="154" t="s">
        <v>18695</v>
      </c>
      <c r="J1417" s="153" t="s">
        <v>21395</v>
      </c>
      <c r="K1417" s="152">
        <v>1</v>
      </c>
      <c r="L1417" s="153" t="s">
        <v>21394</v>
      </c>
      <c r="M1417" s="153" t="s">
        <v>509</v>
      </c>
      <c r="N1417" s="153" t="s">
        <v>509</v>
      </c>
      <c r="O1417" s="152">
        <v>1.5E-3</v>
      </c>
      <c r="P1417" s="153" t="s">
        <v>18745</v>
      </c>
      <c r="Q1417" s="153" t="s">
        <v>18744</v>
      </c>
      <c r="R1417" s="153" t="s">
        <v>18673</v>
      </c>
      <c r="S1417" s="152">
        <v>1.0626</v>
      </c>
      <c r="T1417" s="153" t="s">
        <v>18681</v>
      </c>
      <c r="U1417" s="153" t="s">
        <v>18680</v>
      </c>
      <c r="V1417" s="152">
        <v>2014</v>
      </c>
      <c r="W1417" s="153" t="s">
        <v>18679</v>
      </c>
      <c r="AA1417" s="153" t="s">
        <v>20354</v>
      </c>
      <c r="AB1417" s="153" t="s">
        <v>20353</v>
      </c>
      <c r="AC1417" s="153" t="s">
        <v>18676</v>
      </c>
      <c r="AD1417" s="153" t="s">
        <v>18675</v>
      </c>
      <c r="AE1417" s="153" t="s">
        <v>18674</v>
      </c>
      <c r="AF1417" s="153" t="s">
        <v>18673</v>
      </c>
      <c r="AG1417" s="152">
        <v>2.2599999999999999E-2</v>
      </c>
      <c r="AH1417" s="153" t="s">
        <v>12212</v>
      </c>
      <c r="AI1417" s="152">
        <v>2014</v>
      </c>
      <c r="AJ1417" s="151">
        <v>36526</v>
      </c>
      <c r="AK1417" s="147"/>
      <c r="AL1417" s="148">
        <f t="shared" si="22"/>
        <v>18.175342465753424</v>
      </c>
    </row>
  </sheetData>
  <autoFilter ref="A2:AJ1540"/>
  <pageMargins left="0.25" right="0.25" top="0.75" bottom="0.75" header="0.3" footer="0.3"/>
  <pageSetup paperSize="3" scale="4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31"/>
  <sheetViews>
    <sheetView workbookViewId="0">
      <selection activeCell="A230" sqref="A230:D230"/>
    </sheetView>
  </sheetViews>
  <sheetFormatPr defaultRowHeight="15" x14ac:dyDescent="0.25"/>
  <cols>
    <col min="1" max="1" width="27.85546875" customWidth="1"/>
    <col min="2" max="3" width="9.7109375" customWidth="1"/>
    <col min="4" max="4" width="14" customWidth="1"/>
  </cols>
  <sheetData>
    <row r="1" spans="1:4" ht="23.25" x14ac:dyDescent="0.35">
      <c r="A1" s="333" t="s">
        <v>21893</v>
      </c>
      <c r="B1" s="326"/>
      <c r="C1" s="326"/>
      <c r="D1" s="326"/>
    </row>
    <row r="2" spans="1:4" ht="18.75" x14ac:dyDescent="0.3">
      <c r="A2" s="334" t="s">
        <v>21890</v>
      </c>
      <c r="B2" s="327"/>
      <c r="C2" s="327"/>
    </row>
    <row r="3" spans="1:4" ht="18.75" customHeight="1" x14ac:dyDescent="0.25"/>
    <row r="4" spans="1:4" x14ac:dyDescent="0.25">
      <c r="A4" s="1" t="s">
        <v>1</v>
      </c>
      <c r="B4" s="1" t="s">
        <v>2</v>
      </c>
      <c r="C4" s="1" t="s">
        <v>3</v>
      </c>
    </row>
    <row r="5" spans="1:4" x14ac:dyDescent="0.25">
      <c r="A5" s="2" t="s">
        <v>4</v>
      </c>
      <c r="B5" s="2">
        <v>0</v>
      </c>
      <c r="C5" s="2">
        <v>0</v>
      </c>
    </row>
    <row r="6" spans="1:4" x14ac:dyDescent="0.25">
      <c r="A6" s="2" t="s">
        <v>5</v>
      </c>
      <c r="B6" s="2">
        <v>0</v>
      </c>
      <c r="C6" s="2">
        <v>0</v>
      </c>
    </row>
    <row r="7" spans="1:4" x14ac:dyDescent="0.25">
      <c r="A7" s="2" t="s">
        <v>6</v>
      </c>
      <c r="B7" s="2">
        <v>0</v>
      </c>
      <c r="C7" s="2">
        <v>0</v>
      </c>
    </row>
    <row r="8" spans="1:4" x14ac:dyDescent="0.25">
      <c r="A8" s="2" t="s">
        <v>7</v>
      </c>
      <c r="B8" s="2">
        <v>0</v>
      </c>
      <c r="C8" s="2">
        <v>0</v>
      </c>
    </row>
    <row r="9" spans="1:4" x14ac:dyDescent="0.25">
      <c r="A9" s="2" t="s">
        <v>8</v>
      </c>
      <c r="B9" s="2">
        <v>0</v>
      </c>
      <c r="C9" s="2">
        <v>0</v>
      </c>
    </row>
    <row r="10" spans="1:4" x14ac:dyDescent="0.25">
      <c r="A10" s="2" t="s">
        <v>9</v>
      </c>
      <c r="B10" s="2">
        <v>0</v>
      </c>
      <c r="C10" s="2">
        <v>0</v>
      </c>
    </row>
    <row r="11" spans="1:4" x14ac:dyDescent="0.25">
      <c r="A11" s="2" t="s">
        <v>10</v>
      </c>
      <c r="B11" s="2">
        <v>6</v>
      </c>
      <c r="C11" s="2">
        <v>0</v>
      </c>
    </row>
    <row r="12" spans="1:4" x14ac:dyDescent="0.25">
      <c r="A12" s="2" t="s">
        <v>11</v>
      </c>
      <c r="B12" s="2">
        <v>0</v>
      </c>
      <c r="C12" s="2">
        <v>0</v>
      </c>
    </row>
    <row r="13" spans="1:4" x14ac:dyDescent="0.25">
      <c r="A13" s="2" t="s">
        <v>12</v>
      </c>
      <c r="B13" s="2">
        <v>0</v>
      </c>
      <c r="C13" s="2">
        <v>0</v>
      </c>
    </row>
    <row r="14" spans="1:4" x14ac:dyDescent="0.25">
      <c r="A14" s="2" t="s">
        <v>13</v>
      </c>
      <c r="B14" s="2">
        <v>0</v>
      </c>
      <c r="C14" s="2">
        <v>0</v>
      </c>
    </row>
    <row r="15" spans="1:4" x14ac:dyDescent="0.25">
      <c r="A15" s="2" t="s">
        <v>14</v>
      </c>
      <c r="B15" s="2">
        <v>0</v>
      </c>
      <c r="C15" s="2">
        <v>0</v>
      </c>
    </row>
    <row r="16" spans="1:4" x14ac:dyDescent="0.25">
      <c r="A16" s="2" t="s">
        <v>15</v>
      </c>
      <c r="B16" s="2">
        <v>0</v>
      </c>
      <c r="C16" s="2">
        <v>0</v>
      </c>
    </row>
    <row r="17" spans="1:3" x14ac:dyDescent="0.25">
      <c r="A17" s="2" t="s">
        <v>16</v>
      </c>
      <c r="B17" s="2">
        <v>0</v>
      </c>
      <c r="C17" s="2">
        <v>0</v>
      </c>
    </row>
    <row r="18" spans="1:3" x14ac:dyDescent="0.25">
      <c r="A18" s="2" t="s">
        <v>17</v>
      </c>
      <c r="B18" s="2">
        <v>2</v>
      </c>
      <c r="C18" s="2">
        <v>0</v>
      </c>
    </row>
    <row r="19" spans="1:3" x14ac:dyDescent="0.25">
      <c r="A19" s="2" t="s">
        <v>18</v>
      </c>
      <c r="B19" s="2">
        <v>9</v>
      </c>
      <c r="C19" s="2">
        <v>0</v>
      </c>
    </row>
    <row r="20" spans="1:3" x14ac:dyDescent="0.25">
      <c r="A20" s="2" t="s">
        <v>20</v>
      </c>
      <c r="B20" s="2">
        <v>4</v>
      </c>
      <c r="C20" s="2">
        <v>0</v>
      </c>
    </row>
    <row r="21" spans="1:3" x14ac:dyDescent="0.25">
      <c r="A21" s="2" t="s">
        <v>21</v>
      </c>
      <c r="B21" s="2">
        <v>0</v>
      </c>
      <c r="C21" s="2">
        <v>0</v>
      </c>
    </row>
    <row r="22" spans="1:3" x14ac:dyDescent="0.25">
      <c r="A22" s="2" t="s">
        <v>22</v>
      </c>
      <c r="B22" s="2">
        <v>0</v>
      </c>
      <c r="C22" s="2">
        <v>0</v>
      </c>
    </row>
    <row r="23" spans="1:3" x14ac:dyDescent="0.25">
      <c r="A23" s="2" t="s">
        <v>23</v>
      </c>
      <c r="B23" s="2">
        <v>0</v>
      </c>
      <c r="C23" s="2">
        <v>0</v>
      </c>
    </row>
    <row r="24" spans="1:3" x14ac:dyDescent="0.25">
      <c r="A24" s="2" t="s">
        <v>24</v>
      </c>
      <c r="B24" s="2">
        <v>0</v>
      </c>
      <c r="C24" s="2">
        <v>0</v>
      </c>
    </row>
    <row r="25" spans="1:3" x14ac:dyDescent="0.25">
      <c r="A25" s="2" t="s">
        <v>26</v>
      </c>
      <c r="B25" s="2">
        <v>0</v>
      </c>
      <c r="C25" s="2">
        <v>0</v>
      </c>
    </row>
    <row r="26" spans="1:3" x14ac:dyDescent="0.25">
      <c r="A26" s="2" t="s">
        <v>27</v>
      </c>
      <c r="B26" s="2">
        <v>0</v>
      </c>
      <c r="C26" s="2">
        <v>0</v>
      </c>
    </row>
    <row r="27" spans="1:3" x14ac:dyDescent="0.25">
      <c r="A27" s="2" t="s">
        <v>28</v>
      </c>
      <c r="B27" s="2">
        <v>0</v>
      </c>
      <c r="C27" s="2">
        <v>0</v>
      </c>
    </row>
    <row r="28" spans="1:3" x14ac:dyDescent="0.25">
      <c r="A28" s="2" t="s">
        <v>245</v>
      </c>
      <c r="B28" s="2">
        <v>0</v>
      </c>
      <c r="C28" s="2">
        <v>0</v>
      </c>
    </row>
    <row r="29" spans="1:3" x14ac:dyDescent="0.25">
      <c r="A29" s="2" t="s">
        <v>30</v>
      </c>
      <c r="B29" s="2">
        <v>105</v>
      </c>
      <c r="C29" s="2">
        <v>0</v>
      </c>
    </row>
    <row r="30" spans="1:3" x14ac:dyDescent="0.25">
      <c r="A30" s="2" t="s">
        <v>31</v>
      </c>
      <c r="B30" s="2">
        <v>0</v>
      </c>
      <c r="C30" s="2">
        <v>0</v>
      </c>
    </row>
    <row r="31" spans="1:3" x14ac:dyDescent="0.25">
      <c r="A31" s="2" t="s">
        <v>246</v>
      </c>
      <c r="B31" s="2">
        <v>0</v>
      </c>
      <c r="C31" s="2">
        <v>0</v>
      </c>
    </row>
    <row r="32" spans="1:3" x14ac:dyDescent="0.25">
      <c r="A32" s="2" t="s">
        <v>247</v>
      </c>
      <c r="B32" s="2">
        <v>0</v>
      </c>
      <c r="C32" s="2">
        <v>0</v>
      </c>
    </row>
    <row r="33" spans="1:3" x14ac:dyDescent="0.25">
      <c r="A33" s="2" t="s">
        <v>33</v>
      </c>
      <c r="B33" s="2">
        <v>30</v>
      </c>
      <c r="C33" s="2">
        <v>0</v>
      </c>
    </row>
    <row r="34" spans="1:3" x14ac:dyDescent="0.25">
      <c r="A34" s="2" t="s">
        <v>248</v>
      </c>
      <c r="B34" s="2">
        <v>0</v>
      </c>
      <c r="C34" s="2">
        <v>0</v>
      </c>
    </row>
    <row r="35" spans="1:3" x14ac:dyDescent="0.25">
      <c r="A35" s="2" t="s">
        <v>34</v>
      </c>
      <c r="B35" s="2">
        <v>7</v>
      </c>
      <c r="C35" s="2">
        <v>0</v>
      </c>
    </row>
    <row r="36" spans="1:3" x14ac:dyDescent="0.25">
      <c r="A36" s="2" t="s">
        <v>35</v>
      </c>
      <c r="B36" s="2">
        <v>0</v>
      </c>
      <c r="C36" s="2">
        <v>0</v>
      </c>
    </row>
    <row r="37" spans="1:3" x14ac:dyDescent="0.25">
      <c r="A37" s="2" t="s">
        <v>36</v>
      </c>
      <c r="B37" s="2">
        <v>9</v>
      </c>
      <c r="C37" s="2">
        <v>0</v>
      </c>
    </row>
    <row r="38" spans="1:3" x14ac:dyDescent="0.25">
      <c r="A38" s="2" t="s">
        <v>37</v>
      </c>
      <c r="B38" s="2">
        <v>0</v>
      </c>
      <c r="C38" s="2">
        <v>0</v>
      </c>
    </row>
    <row r="39" spans="1:3" x14ac:dyDescent="0.25">
      <c r="A39" s="2" t="s">
        <v>38</v>
      </c>
      <c r="B39" s="2">
        <v>0</v>
      </c>
      <c r="C39" s="2">
        <v>0</v>
      </c>
    </row>
    <row r="40" spans="1:3" x14ac:dyDescent="0.25">
      <c r="A40" s="2" t="s">
        <v>249</v>
      </c>
      <c r="B40" s="2">
        <v>6</v>
      </c>
      <c r="C40" s="2">
        <v>0</v>
      </c>
    </row>
    <row r="41" spans="1:3" x14ac:dyDescent="0.25">
      <c r="A41" s="2" t="s">
        <v>40</v>
      </c>
      <c r="B41" s="2">
        <v>0</v>
      </c>
      <c r="C41" s="2">
        <v>0</v>
      </c>
    </row>
    <row r="42" spans="1:3" x14ac:dyDescent="0.25">
      <c r="A42" s="2" t="s">
        <v>41</v>
      </c>
      <c r="B42" s="2">
        <v>5</v>
      </c>
      <c r="C42" s="2">
        <v>0</v>
      </c>
    </row>
    <row r="43" spans="1:3" x14ac:dyDescent="0.25">
      <c r="A43" s="2" t="s">
        <v>42</v>
      </c>
      <c r="B43" s="2">
        <v>0</v>
      </c>
      <c r="C43" s="2">
        <v>0</v>
      </c>
    </row>
    <row r="44" spans="1:3" x14ac:dyDescent="0.25">
      <c r="A44" s="2" t="s">
        <v>250</v>
      </c>
      <c r="B44" s="2">
        <v>0</v>
      </c>
      <c r="C44" s="2">
        <v>0</v>
      </c>
    </row>
    <row r="45" spans="1:3" x14ac:dyDescent="0.25">
      <c r="A45" s="2" t="s">
        <v>43</v>
      </c>
      <c r="B45" s="2">
        <v>0</v>
      </c>
      <c r="C45" s="2">
        <v>0</v>
      </c>
    </row>
    <row r="46" spans="1:3" x14ac:dyDescent="0.25">
      <c r="A46" s="2" t="s">
        <v>44</v>
      </c>
      <c r="B46" s="2">
        <v>0</v>
      </c>
      <c r="C46" s="2">
        <v>0</v>
      </c>
    </row>
    <row r="47" spans="1:3" x14ac:dyDescent="0.25">
      <c r="A47" s="2" t="s">
        <v>45</v>
      </c>
      <c r="B47" s="2">
        <v>1</v>
      </c>
      <c r="C47" s="2">
        <v>0</v>
      </c>
    </row>
    <row r="48" spans="1:3" x14ac:dyDescent="0.25">
      <c r="A48" s="2" t="s">
        <v>46</v>
      </c>
      <c r="B48" s="2">
        <v>0</v>
      </c>
      <c r="C48" s="2">
        <v>0</v>
      </c>
    </row>
    <row r="49" spans="1:3" x14ac:dyDescent="0.25">
      <c r="A49" s="2" t="s">
        <v>47</v>
      </c>
      <c r="B49" s="2">
        <v>21</v>
      </c>
      <c r="C49" s="2">
        <v>0</v>
      </c>
    </row>
    <row r="50" spans="1:3" x14ac:dyDescent="0.25">
      <c r="A50" s="2" t="s">
        <v>49</v>
      </c>
      <c r="B50" s="2">
        <v>0</v>
      </c>
      <c r="C50" s="2">
        <v>0</v>
      </c>
    </row>
    <row r="51" spans="1:3" x14ac:dyDescent="0.25">
      <c r="A51" s="2" t="s">
        <v>51</v>
      </c>
      <c r="B51" s="2">
        <v>18</v>
      </c>
      <c r="C51" s="2">
        <v>0</v>
      </c>
    </row>
    <row r="52" spans="1:3" x14ac:dyDescent="0.25">
      <c r="A52" s="2" t="s">
        <v>53</v>
      </c>
      <c r="B52" s="2">
        <v>0</v>
      </c>
      <c r="C52" s="2">
        <v>0</v>
      </c>
    </row>
    <row r="53" spans="1:3" x14ac:dyDescent="0.25">
      <c r="A53" s="2" t="s">
        <v>54</v>
      </c>
      <c r="B53" s="2">
        <v>0</v>
      </c>
      <c r="C53" s="2">
        <v>0</v>
      </c>
    </row>
    <row r="54" spans="1:3" x14ac:dyDescent="0.25">
      <c r="A54" s="2" t="s">
        <v>55</v>
      </c>
      <c r="B54" s="2">
        <v>0</v>
      </c>
      <c r="C54" s="2">
        <v>0</v>
      </c>
    </row>
    <row r="55" spans="1:3" x14ac:dyDescent="0.25">
      <c r="A55" s="2" t="s">
        <v>56</v>
      </c>
      <c r="B55" s="2">
        <v>0</v>
      </c>
      <c r="C55" s="2">
        <v>0</v>
      </c>
    </row>
    <row r="56" spans="1:3" x14ac:dyDescent="0.25">
      <c r="A56" s="2" t="s">
        <v>57</v>
      </c>
      <c r="B56" s="2">
        <v>0</v>
      </c>
      <c r="C56" s="2">
        <v>0</v>
      </c>
    </row>
    <row r="57" spans="1:3" x14ac:dyDescent="0.25">
      <c r="A57" s="2" t="s">
        <v>58</v>
      </c>
      <c r="B57" s="2">
        <v>0</v>
      </c>
      <c r="C57" s="2">
        <v>0</v>
      </c>
    </row>
    <row r="58" spans="1:3" x14ac:dyDescent="0.25">
      <c r="A58" s="2" t="s">
        <v>62</v>
      </c>
      <c r="B58" s="2">
        <v>0</v>
      </c>
      <c r="C58" s="2">
        <v>0</v>
      </c>
    </row>
    <row r="59" spans="1:3" x14ac:dyDescent="0.25">
      <c r="A59" s="2" t="s">
        <v>63</v>
      </c>
      <c r="B59" s="2">
        <v>0</v>
      </c>
      <c r="C59" s="2">
        <v>0</v>
      </c>
    </row>
    <row r="60" spans="1:3" x14ac:dyDescent="0.25">
      <c r="A60" s="2" t="s">
        <v>65</v>
      </c>
      <c r="B60" s="2">
        <v>2</v>
      </c>
      <c r="C60" s="2">
        <v>0</v>
      </c>
    </row>
    <row r="61" spans="1:3" x14ac:dyDescent="0.25">
      <c r="A61" s="2" t="s">
        <v>67</v>
      </c>
      <c r="B61" s="2">
        <v>0</v>
      </c>
      <c r="C61" s="2">
        <v>0</v>
      </c>
    </row>
    <row r="62" spans="1:3" x14ac:dyDescent="0.25">
      <c r="A62" s="2" t="s">
        <v>251</v>
      </c>
      <c r="B62" s="2">
        <v>0</v>
      </c>
      <c r="C62" s="2">
        <v>0</v>
      </c>
    </row>
    <row r="63" spans="1:3" x14ac:dyDescent="0.25">
      <c r="A63" s="2" t="s">
        <v>68</v>
      </c>
      <c r="B63" s="2">
        <v>5</v>
      </c>
      <c r="C63" s="2">
        <v>0</v>
      </c>
    </row>
    <row r="64" spans="1:3" x14ac:dyDescent="0.25">
      <c r="A64" s="2" t="s">
        <v>69</v>
      </c>
      <c r="B64" s="2">
        <v>1</v>
      </c>
      <c r="C64" s="2">
        <v>0</v>
      </c>
    </row>
    <row r="65" spans="1:3" x14ac:dyDescent="0.25">
      <c r="A65" s="2" t="s">
        <v>252</v>
      </c>
      <c r="B65" s="2">
        <v>0</v>
      </c>
      <c r="C65" s="2">
        <v>0</v>
      </c>
    </row>
    <row r="66" spans="1:3" x14ac:dyDescent="0.25">
      <c r="A66" s="2" t="s">
        <v>253</v>
      </c>
      <c r="B66" s="2">
        <v>0</v>
      </c>
      <c r="C66" s="2">
        <v>0</v>
      </c>
    </row>
    <row r="67" spans="1:3" x14ac:dyDescent="0.25">
      <c r="A67" s="2" t="s">
        <v>70</v>
      </c>
      <c r="B67" s="2">
        <v>0</v>
      </c>
      <c r="C67" s="2">
        <v>0</v>
      </c>
    </row>
    <row r="68" spans="1:3" x14ac:dyDescent="0.25">
      <c r="A68" s="2" t="s">
        <v>71</v>
      </c>
      <c r="B68" s="2">
        <v>4</v>
      </c>
      <c r="C68" s="2">
        <v>0</v>
      </c>
    </row>
    <row r="69" spans="1:3" x14ac:dyDescent="0.25">
      <c r="A69" s="2" t="s">
        <v>72</v>
      </c>
      <c r="B69" s="2">
        <v>0</v>
      </c>
      <c r="C69" s="2">
        <v>0</v>
      </c>
    </row>
    <row r="70" spans="1:3" x14ac:dyDescent="0.25">
      <c r="A70" s="2" t="s">
        <v>73</v>
      </c>
      <c r="B70" s="2">
        <v>0</v>
      </c>
      <c r="C70" s="2">
        <v>0</v>
      </c>
    </row>
    <row r="71" spans="1:3" x14ac:dyDescent="0.25">
      <c r="A71" s="2" t="s">
        <v>74</v>
      </c>
      <c r="B71" s="2">
        <v>0</v>
      </c>
      <c r="C71" s="2">
        <v>0</v>
      </c>
    </row>
    <row r="72" spans="1:3" x14ac:dyDescent="0.25">
      <c r="A72" s="2" t="s">
        <v>75</v>
      </c>
      <c r="B72" s="2">
        <v>6</v>
      </c>
      <c r="C72" s="2">
        <v>0</v>
      </c>
    </row>
    <row r="73" spans="1:3" x14ac:dyDescent="0.25">
      <c r="A73" s="2" t="s">
        <v>76</v>
      </c>
      <c r="B73" s="2">
        <v>0</v>
      </c>
      <c r="C73" s="2">
        <v>0</v>
      </c>
    </row>
    <row r="74" spans="1:3" x14ac:dyDescent="0.25">
      <c r="A74" s="2" t="s">
        <v>77</v>
      </c>
      <c r="B74" s="2">
        <v>0</v>
      </c>
      <c r="C74" s="2">
        <v>0</v>
      </c>
    </row>
    <row r="75" spans="1:3" x14ac:dyDescent="0.25">
      <c r="A75" s="2" t="s">
        <v>78</v>
      </c>
      <c r="B75" s="2">
        <v>0</v>
      </c>
      <c r="C75" s="2">
        <v>0</v>
      </c>
    </row>
    <row r="76" spans="1:3" x14ac:dyDescent="0.25">
      <c r="A76" s="2" t="s">
        <v>80</v>
      </c>
      <c r="B76" s="2">
        <v>11</v>
      </c>
      <c r="C76" s="2">
        <v>0</v>
      </c>
    </row>
    <row r="77" spans="1:3" x14ac:dyDescent="0.25">
      <c r="A77" s="2" t="s">
        <v>82</v>
      </c>
      <c r="B77" s="2">
        <v>0</v>
      </c>
      <c r="C77" s="2">
        <v>0</v>
      </c>
    </row>
    <row r="78" spans="1:3" x14ac:dyDescent="0.25">
      <c r="A78" s="2" t="s">
        <v>85</v>
      </c>
      <c r="B78" s="2">
        <v>12</v>
      </c>
      <c r="C78" s="2">
        <v>0</v>
      </c>
    </row>
    <row r="79" spans="1:3" x14ac:dyDescent="0.25">
      <c r="A79" s="2" t="s">
        <v>87</v>
      </c>
      <c r="B79" s="2">
        <v>0</v>
      </c>
      <c r="C79" s="2">
        <v>0</v>
      </c>
    </row>
    <row r="80" spans="1:3" x14ac:dyDescent="0.25">
      <c r="A80" s="2" t="s">
        <v>88</v>
      </c>
      <c r="B80" s="2">
        <v>0</v>
      </c>
      <c r="C80" s="2">
        <v>0</v>
      </c>
    </row>
    <row r="81" spans="1:3" x14ac:dyDescent="0.25">
      <c r="A81" s="2" t="s">
        <v>89</v>
      </c>
      <c r="B81" s="2">
        <v>0</v>
      </c>
      <c r="C81" s="2">
        <v>0</v>
      </c>
    </row>
    <row r="82" spans="1:3" x14ac:dyDescent="0.25">
      <c r="A82" s="2" t="s">
        <v>91</v>
      </c>
      <c r="B82" s="2">
        <v>0</v>
      </c>
      <c r="C82" s="2">
        <v>0</v>
      </c>
    </row>
    <row r="83" spans="1:3" x14ac:dyDescent="0.25">
      <c r="A83" s="2" t="s">
        <v>92</v>
      </c>
      <c r="B83" s="2">
        <v>0</v>
      </c>
      <c r="C83" s="2">
        <v>0</v>
      </c>
    </row>
    <row r="84" spans="1:3" x14ac:dyDescent="0.25">
      <c r="A84" s="2" t="s">
        <v>254</v>
      </c>
      <c r="B84" s="2">
        <v>0</v>
      </c>
      <c r="C84" s="2">
        <v>0</v>
      </c>
    </row>
    <row r="85" spans="1:3" x14ac:dyDescent="0.25">
      <c r="A85" s="2" t="s">
        <v>94</v>
      </c>
      <c r="B85" s="2">
        <v>0</v>
      </c>
      <c r="C85" s="2">
        <v>0</v>
      </c>
    </row>
    <row r="86" spans="1:3" x14ac:dyDescent="0.25">
      <c r="A86" s="2" t="s">
        <v>95</v>
      </c>
      <c r="B86" s="2">
        <v>0</v>
      </c>
      <c r="C86" s="2">
        <v>0</v>
      </c>
    </row>
    <row r="87" spans="1:3" x14ac:dyDescent="0.25">
      <c r="A87" s="2" t="s">
        <v>96</v>
      </c>
      <c r="B87" s="2">
        <v>0</v>
      </c>
      <c r="C87" s="2">
        <v>0</v>
      </c>
    </row>
    <row r="88" spans="1:3" x14ac:dyDescent="0.25">
      <c r="A88" s="2" t="s">
        <v>97</v>
      </c>
      <c r="B88" s="2">
        <v>3</v>
      </c>
      <c r="C88" s="2">
        <v>0</v>
      </c>
    </row>
    <row r="89" spans="1:3" x14ac:dyDescent="0.25">
      <c r="A89" s="2" t="s">
        <v>98</v>
      </c>
      <c r="B89" s="2">
        <v>0</v>
      </c>
      <c r="C89" s="2">
        <v>0</v>
      </c>
    </row>
    <row r="90" spans="1:3" x14ac:dyDescent="0.25">
      <c r="A90" s="2" t="s">
        <v>101</v>
      </c>
      <c r="B90" s="2">
        <v>10</v>
      </c>
      <c r="C90" s="2">
        <v>0</v>
      </c>
    </row>
    <row r="91" spans="1:3" x14ac:dyDescent="0.25">
      <c r="A91" s="2" t="s">
        <v>255</v>
      </c>
      <c r="B91" s="2">
        <v>0</v>
      </c>
      <c r="C91" s="2">
        <v>0</v>
      </c>
    </row>
    <row r="92" spans="1:3" x14ac:dyDescent="0.25">
      <c r="A92" s="2" t="s">
        <v>103</v>
      </c>
      <c r="B92" s="2">
        <v>0</v>
      </c>
      <c r="C92" s="2">
        <v>0</v>
      </c>
    </row>
    <row r="93" spans="1:3" x14ac:dyDescent="0.25">
      <c r="A93" s="2" t="s">
        <v>104</v>
      </c>
      <c r="B93" s="2">
        <v>0</v>
      </c>
      <c r="C93" s="2">
        <v>0</v>
      </c>
    </row>
    <row r="94" spans="1:3" x14ac:dyDescent="0.25">
      <c r="A94" s="2" t="s">
        <v>105</v>
      </c>
      <c r="B94" s="2">
        <v>0</v>
      </c>
      <c r="C94" s="2">
        <v>0</v>
      </c>
    </row>
    <row r="95" spans="1:3" x14ac:dyDescent="0.25">
      <c r="A95" s="2" t="s">
        <v>106</v>
      </c>
      <c r="B95" s="2">
        <v>0</v>
      </c>
      <c r="C95" s="2">
        <v>0</v>
      </c>
    </row>
    <row r="96" spans="1:3" x14ac:dyDescent="0.25">
      <c r="A96" s="2" t="s">
        <v>107</v>
      </c>
      <c r="B96" s="2">
        <v>0</v>
      </c>
      <c r="C96" s="2">
        <v>0</v>
      </c>
    </row>
    <row r="97" spans="1:3" x14ac:dyDescent="0.25">
      <c r="A97" s="2" t="s">
        <v>108</v>
      </c>
      <c r="B97" s="2">
        <v>0</v>
      </c>
      <c r="C97" s="2">
        <v>0</v>
      </c>
    </row>
    <row r="98" spans="1:3" x14ac:dyDescent="0.25">
      <c r="A98" s="2" t="s">
        <v>109</v>
      </c>
      <c r="B98" s="2">
        <v>0</v>
      </c>
      <c r="C98" s="2">
        <v>0</v>
      </c>
    </row>
    <row r="99" spans="1:3" x14ac:dyDescent="0.25">
      <c r="A99" s="2" t="s">
        <v>110</v>
      </c>
      <c r="B99" s="2">
        <v>13</v>
      </c>
      <c r="C99" s="2">
        <v>1</v>
      </c>
    </row>
    <row r="100" spans="1:3" x14ac:dyDescent="0.25">
      <c r="A100" s="2" t="s">
        <v>111</v>
      </c>
      <c r="B100" s="2">
        <v>0</v>
      </c>
      <c r="C100" s="2">
        <v>0</v>
      </c>
    </row>
    <row r="101" spans="1:3" x14ac:dyDescent="0.25">
      <c r="A101" s="2" t="s">
        <v>112</v>
      </c>
      <c r="B101" s="2">
        <v>0</v>
      </c>
      <c r="C101" s="2">
        <v>0</v>
      </c>
    </row>
    <row r="102" spans="1:3" x14ac:dyDescent="0.25">
      <c r="A102" s="2" t="s">
        <v>113</v>
      </c>
      <c r="B102" s="2">
        <v>0</v>
      </c>
      <c r="C102" s="2">
        <v>0</v>
      </c>
    </row>
    <row r="103" spans="1:3" x14ac:dyDescent="0.25">
      <c r="A103" s="2" t="s">
        <v>114</v>
      </c>
      <c r="B103" s="2">
        <v>0</v>
      </c>
      <c r="C103" s="2">
        <v>0</v>
      </c>
    </row>
    <row r="104" spans="1:3" x14ac:dyDescent="0.25">
      <c r="A104" s="2" t="s">
        <v>256</v>
      </c>
      <c r="B104" s="2">
        <v>0</v>
      </c>
      <c r="C104" s="2">
        <v>0</v>
      </c>
    </row>
    <row r="105" spans="1:3" x14ac:dyDescent="0.25">
      <c r="A105" s="2" t="s">
        <v>257</v>
      </c>
      <c r="B105" s="2">
        <v>0</v>
      </c>
      <c r="C105" s="2">
        <v>0</v>
      </c>
    </row>
    <row r="106" spans="1:3" x14ac:dyDescent="0.25">
      <c r="A106" s="2" t="s">
        <v>258</v>
      </c>
      <c r="B106" s="2">
        <v>0</v>
      </c>
      <c r="C106" s="2">
        <v>0</v>
      </c>
    </row>
    <row r="107" spans="1:3" x14ac:dyDescent="0.25">
      <c r="A107" s="2" t="s">
        <v>116</v>
      </c>
      <c r="B107" s="2">
        <v>0</v>
      </c>
      <c r="C107" s="2">
        <v>0</v>
      </c>
    </row>
    <row r="108" spans="1:3" x14ac:dyDescent="0.25">
      <c r="A108" s="2" t="s">
        <v>118</v>
      </c>
      <c r="B108" s="2">
        <v>0</v>
      </c>
      <c r="C108" s="2">
        <v>0</v>
      </c>
    </row>
    <row r="109" spans="1:3" x14ac:dyDescent="0.25">
      <c r="A109" s="2" t="s">
        <v>119</v>
      </c>
      <c r="B109" s="2">
        <v>7</v>
      </c>
      <c r="C109" s="2">
        <v>0</v>
      </c>
    </row>
    <row r="110" spans="1:3" x14ac:dyDescent="0.25">
      <c r="A110" s="2" t="s">
        <v>120</v>
      </c>
      <c r="B110" s="2">
        <v>0</v>
      </c>
      <c r="C110" s="2">
        <v>0</v>
      </c>
    </row>
    <row r="111" spans="1:3" x14ac:dyDescent="0.25">
      <c r="A111" s="2" t="s">
        <v>121</v>
      </c>
      <c r="B111" s="2">
        <v>0</v>
      </c>
      <c r="C111" s="2">
        <v>0</v>
      </c>
    </row>
    <row r="112" spans="1:3" x14ac:dyDescent="0.25">
      <c r="A112" s="2" t="s">
        <v>122</v>
      </c>
      <c r="B112" s="2">
        <v>0</v>
      </c>
      <c r="C112" s="2">
        <v>0</v>
      </c>
    </row>
    <row r="113" spans="1:3" x14ac:dyDescent="0.25">
      <c r="A113" s="2" t="s">
        <v>124</v>
      </c>
      <c r="B113" s="2">
        <v>7</v>
      </c>
      <c r="C113" s="2">
        <v>0</v>
      </c>
    </row>
    <row r="114" spans="1:3" x14ac:dyDescent="0.25">
      <c r="A114" s="2" t="s">
        <v>125</v>
      </c>
      <c r="B114" s="2">
        <v>0</v>
      </c>
      <c r="C114" s="2">
        <v>0</v>
      </c>
    </row>
    <row r="115" spans="1:3" x14ac:dyDescent="0.25">
      <c r="A115" s="2" t="s">
        <v>259</v>
      </c>
      <c r="B115" s="2">
        <v>0</v>
      </c>
      <c r="C115" s="2">
        <v>0</v>
      </c>
    </row>
    <row r="116" spans="1:3" x14ac:dyDescent="0.25">
      <c r="A116" s="2" t="s">
        <v>126</v>
      </c>
      <c r="B116" s="2">
        <v>0</v>
      </c>
      <c r="C116" s="2">
        <v>0</v>
      </c>
    </row>
    <row r="117" spans="1:3" x14ac:dyDescent="0.25">
      <c r="A117" s="2" t="s">
        <v>260</v>
      </c>
      <c r="B117" s="2">
        <v>27</v>
      </c>
      <c r="C117" s="2">
        <v>0</v>
      </c>
    </row>
    <row r="118" spans="1:3" x14ac:dyDescent="0.25">
      <c r="A118" s="2" t="s">
        <v>261</v>
      </c>
      <c r="B118" s="2">
        <v>1</v>
      </c>
      <c r="C118" s="2">
        <v>1</v>
      </c>
    </row>
    <row r="119" spans="1:3" x14ac:dyDescent="0.25">
      <c r="A119" s="2" t="s">
        <v>130</v>
      </c>
      <c r="B119" s="2">
        <v>0</v>
      </c>
      <c r="C119" s="2">
        <v>0</v>
      </c>
    </row>
    <row r="120" spans="1:3" x14ac:dyDescent="0.25">
      <c r="A120" s="2" t="s">
        <v>131</v>
      </c>
      <c r="B120" s="2">
        <v>21</v>
      </c>
      <c r="C120" s="2">
        <v>0</v>
      </c>
    </row>
    <row r="121" spans="1:3" x14ac:dyDescent="0.25">
      <c r="A121" s="2" t="s">
        <v>132</v>
      </c>
      <c r="B121" s="2">
        <v>0</v>
      </c>
      <c r="C121" s="2">
        <v>0</v>
      </c>
    </row>
    <row r="122" spans="1:3" x14ac:dyDescent="0.25">
      <c r="A122" s="2" t="s">
        <v>133</v>
      </c>
      <c r="B122" s="2">
        <v>0</v>
      </c>
      <c r="C122" s="2">
        <v>0</v>
      </c>
    </row>
    <row r="123" spans="1:3" x14ac:dyDescent="0.25">
      <c r="A123" s="2" t="s">
        <v>134</v>
      </c>
      <c r="B123" s="2">
        <v>1</v>
      </c>
      <c r="C123" s="2">
        <v>0</v>
      </c>
    </row>
    <row r="124" spans="1:3" x14ac:dyDescent="0.25">
      <c r="A124" s="2" t="s">
        <v>135</v>
      </c>
      <c r="B124" s="2">
        <v>0</v>
      </c>
      <c r="C124" s="2">
        <v>0</v>
      </c>
    </row>
    <row r="125" spans="1:3" x14ac:dyDescent="0.25">
      <c r="A125" s="2" t="s">
        <v>136</v>
      </c>
      <c r="B125" s="2">
        <v>22</v>
      </c>
      <c r="C125" s="2">
        <v>0</v>
      </c>
    </row>
    <row r="126" spans="1:3" x14ac:dyDescent="0.25">
      <c r="A126" s="2" t="s">
        <v>137</v>
      </c>
      <c r="B126" s="2">
        <v>0</v>
      </c>
      <c r="C126" s="2">
        <v>0</v>
      </c>
    </row>
    <row r="127" spans="1:3" x14ac:dyDescent="0.25">
      <c r="A127" s="2" t="s">
        <v>262</v>
      </c>
      <c r="B127" s="2">
        <v>0</v>
      </c>
      <c r="C127" s="2">
        <v>0</v>
      </c>
    </row>
    <row r="128" spans="1:3" x14ac:dyDescent="0.25">
      <c r="A128" s="2" t="s">
        <v>138</v>
      </c>
      <c r="B128" s="2">
        <v>0</v>
      </c>
      <c r="C128" s="2">
        <v>0</v>
      </c>
    </row>
    <row r="129" spans="1:3" x14ac:dyDescent="0.25">
      <c r="A129" s="2" t="s">
        <v>263</v>
      </c>
      <c r="B129" s="2">
        <v>0</v>
      </c>
      <c r="C129" s="2">
        <v>0</v>
      </c>
    </row>
    <row r="130" spans="1:3" x14ac:dyDescent="0.25">
      <c r="A130" s="2" t="s">
        <v>139</v>
      </c>
      <c r="B130" s="2">
        <v>0</v>
      </c>
      <c r="C130" s="2">
        <v>0</v>
      </c>
    </row>
    <row r="131" spans="1:3" x14ac:dyDescent="0.25">
      <c r="A131" s="2" t="s">
        <v>140</v>
      </c>
      <c r="B131" s="2">
        <v>1</v>
      </c>
      <c r="C131" s="2">
        <v>0</v>
      </c>
    </row>
    <row r="132" spans="1:3" x14ac:dyDescent="0.25">
      <c r="A132" s="2" t="s">
        <v>141</v>
      </c>
      <c r="B132" s="2">
        <v>3</v>
      </c>
      <c r="C132" s="2">
        <v>0</v>
      </c>
    </row>
    <row r="133" spans="1:3" x14ac:dyDescent="0.25">
      <c r="A133" s="2" t="s">
        <v>143</v>
      </c>
      <c r="B133" s="2">
        <v>0</v>
      </c>
      <c r="C133" s="2">
        <v>0</v>
      </c>
    </row>
    <row r="134" spans="1:3" x14ac:dyDescent="0.25">
      <c r="A134" s="2" t="s">
        <v>144</v>
      </c>
      <c r="B134" s="2">
        <v>0</v>
      </c>
      <c r="C134" s="2">
        <v>0</v>
      </c>
    </row>
    <row r="135" spans="1:3" x14ac:dyDescent="0.25">
      <c r="A135" s="2" t="s">
        <v>145</v>
      </c>
      <c r="B135" s="2">
        <v>0</v>
      </c>
      <c r="C135" s="2">
        <v>0</v>
      </c>
    </row>
    <row r="136" spans="1:3" x14ac:dyDescent="0.25">
      <c r="A136" s="2" t="s">
        <v>147</v>
      </c>
      <c r="B136" s="2">
        <v>0</v>
      </c>
      <c r="C136" s="2">
        <v>0</v>
      </c>
    </row>
    <row r="137" spans="1:3" x14ac:dyDescent="0.25">
      <c r="A137" s="2" t="s">
        <v>264</v>
      </c>
      <c r="B137" s="2">
        <v>0</v>
      </c>
      <c r="C137" s="2">
        <v>0</v>
      </c>
    </row>
    <row r="138" spans="1:3" x14ac:dyDescent="0.25">
      <c r="A138" s="2" t="s">
        <v>148</v>
      </c>
      <c r="B138" s="2">
        <v>0</v>
      </c>
      <c r="C138" s="2">
        <v>0</v>
      </c>
    </row>
    <row r="139" spans="1:3" x14ac:dyDescent="0.25">
      <c r="A139" s="2" t="s">
        <v>149</v>
      </c>
      <c r="B139" s="2">
        <v>3</v>
      </c>
      <c r="C139" s="2">
        <v>0</v>
      </c>
    </row>
    <row r="140" spans="1:3" x14ac:dyDescent="0.25">
      <c r="A140" s="2" t="s">
        <v>150</v>
      </c>
      <c r="B140" s="2">
        <v>0</v>
      </c>
      <c r="C140" s="2">
        <v>0</v>
      </c>
    </row>
    <row r="141" spans="1:3" x14ac:dyDescent="0.25">
      <c r="A141" s="2" t="s">
        <v>151</v>
      </c>
      <c r="B141" s="2">
        <v>0</v>
      </c>
      <c r="C141" s="2">
        <v>0</v>
      </c>
    </row>
    <row r="142" spans="1:3" x14ac:dyDescent="0.25">
      <c r="A142" s="2" t="s">
        <v>152</v>
      </c>
      <c r="B142" s="2">
        <v>0</v>
      </c>
      <c r="C142" s="2">
        <v>0</v>
      </c>
    </row>
    <row r="143" spans="1:3" x14ac:dyDescent="0.25">
      <c r="A143" s="2" t="s">
        <v>153</v>
      </c>
      <c r="B143" s="2">
        <v>8</v>
      </c>
      <c r="C143" s="2">
        <v>0</v>
      </c>
    </row>
    <row r="144" spans="1:3" x14ac:dyDescent="0.25">
      <c r="A144" s="2" t="s">
        <v>154</v>
      </c>
      <c r="B144" s="2">
        <v>0</v>
      </c>
      <c r="C144" s="2">
        <v>0</v>
      </c>
    </row>
    <row r="145" spans="1:3" x14ac:dyDescent="0.25">
      <c r="A145" s="2" t="s">
        <v>155</v>
      </c>
      <c r="B145" s="2">
        <v>0</v>
      </c>
      <c r="C145" s="2">
        <v>0</v>
      </c>
    </row>
    <row r="146" spans="1:3" x14ac:dyDescent="0.25">
      <c r="A146" s="2" t="s">
        <v>156</v>
      </c>
      <c r="B146" s="2">
        <v>0</v>
      </c>
      <c r="C146" s="2">
        <v>0</v>
      </c>
    </row>
    <row r="147" spans="1:3" x14ac:dyDescent="0.25">
      <c r="A147" s="2" t="s">
        <v>157</v>
      </c>
      <c r="B147" s="2">
        <v>0</v>
      </c>
      <c r="C147" s="2">
        <v>0</v>
      </c>
    </row>
    <row r="148" spans="1:3" x14ac:dyDescent="0.25">
      <c r="A148" s="2" t="s">
        <v>158</v>
      </c>
      <c r="B148" s="2">
        <v>0</v>
      </c>
      <c r="C148" s="2">
        <v>0</v>
      </c>
    </row>
    <row r="149" spans="1:3" x14ac:dyDescent="0.25">
      <c r="A149" s="2" t="s">
        <v>265</v>
      </c>
      <c r="B149" s="2">
        <v>0</v>
      </c>
      <c r="C149" s="2">
        <v>0</v>
      </c>
    </row>
    <row r="150" spans="1:3" x14ac:dyDescent="0.25">
      <c r="A150" s="2" t="s">
        <v>160</v>
      </c>
      <c r="B150" s="2">
        <v>0</v>
      </c>
      <c r="C150" s="2">
        <v>0</v>
      </c>
    </row>
    <row r="151" spans="1:3" x14ac:dyDescent="0.25">
      <c r="A151" s="2" t="s">
        <v>162</v>
      </c>
      <c r="B151" s="2">
        <v>0</v>
      </c>
      <c r="C151" s="2">
        <v>0</v>
      </c>
    </row>
    <row r="152" spans="1:3" x14ac:dyDescent="0.25">
      <c r="A152" s="2" t="s">
        <v>163</v>
      </c>
      <c r="B152" s="2">
        <v>0</v>
      </c>
      <c r="C152" s="2">
        <v>0</v>
      </c>
    </row>
    <row r="153" spans="1:3" x14ac:dyDescent="0.25">
      <c r="A153" s="2" t="s">
        <v>164</v>
      </c>
      <c r="B153" s="2">
        <v>0</v>
      </c>
      <c r="C153" s="2">
        <v>0</v>
      </c>
    </row>
    <row r="154" spans="1:3" x14ac:dyDescent="0.25">
      <c r="A154" s="2" t="s">
        <v>166</v>
      </c>
      <c r="B154" s="2">
        <v>28</v>
      </c>
      <c r="C154" s="2">
        <v>0</v>
      </c>
    </row>
    <row r="155" spans="1:3" x14ac:dyDescent="0.25">
      <c r="A155" s="2" t="s">
        <v>167</v>
      </c>
      <c r="B155" s="2">
        <v>0</v>
      </c>
      <c r="C155" s="2">
        <v>0</v>
      </c>
    </row>
    <row r="156" spans="1:3" x14ac:dyDescent="0.25">
      <c r="A156" s="2" t="s">
        <v>168</v>
      </c>
      <c r="B156" s="2">
        <v>4</v>
      </c>
      <c r="C156" s="2">
        <v>0</v>
      </c>
    </row>
    <row r="157" spans="1:3" x14ac:dyDescent="0.25">
      <c r="A157" s="2" t="s">
        <v>170</v>
      </c>
      <c r="B157" s="2">
        <v>0</v>
      </c>
      <c r="C157" s="2">
        <v>0</v>
      </c>
    </row>
    <row r="158" spans="1:3" x14ac:dyDescent="0.25">
      <c r="A158" s="2" t="s">
        <v>171</v>
      </c>
      <c r="B158" s="2">
        <v>0</v>
      </c>
      <c r="C158" s="2">
        <v>0</v>
      </c>
    </row>
    <row r="159" spans="1:3" x14ac:dyDescent="0.25">
      <c r="A159" s="2" t="s">
        <v>172</v>
      </c>
      <c r="B159" s="2">
        <v>58</v>
      </c>
      <c r="C159" s="2">
        <v>2</v>
      </c>
    </row>
    <row r="160" spans="1:3" x14ac:dyDescent="0.25">
      <c r="A160" s="2" t="s">
        <v>173</v>
      </c>
      <c r="B160" s="2">
        <v>21</v>
      </c>
      <c r="C160" s="2">
        <v>0</v>
      </c>
    </row>
    <row r="161" spans="1:3" x14ac:dyDescent="0.25">
      <c r="A161" s="2" t="s">
        <v>266</v>
      </c>
      <c r="B161" s="2">
        <v>0</v>
      </c>
      <c r="C161" s="2">
        <v>0</v>
      </c>
    </row>
    <row r="162" spans="1:3" x14ac:dyDescent="0.25">
      <c r="A162" s="2" t="s">
        <v>176</v>
      </c>
      <c r="B162" s="2">
        <v>0</v>
      </c>
      <c r="C162" s="2">
        <v>0</v>
      </c>
    </row>
    <row r="163" spans="1:3" x14ac:dyDescent="0.25">
      <c r="A163" s="2" t="s">
        <v>177</v>
      </c>
      <c r="B163" s="2">
        <v>0</v>
      </c>
      <c r="C163" s="2">
        <v>0</v>
      </c>
    </row>
    <row r="164" spans="1:3" x14ac:dyDescent="0.25">
      <c r="A164" s="2" t="s">
        <v>267</v>
      </c>
      <c r="B164" s="2">
        <v>27</v>
      </c>
      <c r="C164" s="2">
        <v>0</v>
      </c>
    </row>
    <row r="165" spans="1:3" x14ac:dyDescent="0.25">
      <c r="A165" s="2" t="s">
        <v>268</v>
      </c>
      <c r="B165" s="2">
        <v>0</v>
      </c>
      <c r="C165" s="2">
        <v>0</v>
      </c>
    </row>
    <row r="166" spans="1:3" x14ac:dyDescent="0.25">
      <c r="A166" s="2" t="s">
        <v>179</v>
      </c>
      <c r="B166" s="2">
        <v>0</v>
      </c>
      <c r="C166" s="2">
        <v>0</v>
      </c>
    </row>
    <row r="167" spans="1:3" x14ac:dyDescent="0.25">
      <c r="A167" s="2" t="s">
        <v>180</v>
      </c>
      <c r="B167" s="2">
        <v>2</v>
      </c>
      <c r="C167" s="2">
        <v>0</v>
      </c>
    </row>
    <row r="168" spans="1:3" x14ac:dyDescent="0.25">
      <c r="A168" s="2" t="s">
        <v>181</v>
      </c>
      <c r="B168" s="2">
        <v>0</v>
      </c>
      <c r="C168" s="2">
        <v>0</v>
      </c>
    </row>
    <row r="169" spans="1:3" x14ac:dyDescent="0.25">
      <c r="A169" s="2" t="s">
        <v>182</v>
      </c>
      <c r="B169" s="2">
        <v>1</v>
      </c>
      <c r="C169" s="2">
        <v>0</v>
      </c>
    </row>
    <row r="170" spans="1:3" x14ac:dyDescent="0.25">
      <c r="A170" s="2" t="s">
        <v>269</v>
      </c>
      <c r="B170" s="2">
        <v>0</v>
      </c>
      <c r="C170" s="2">
        <v>0</v>
      </c>
    </row>
    <row r="171" spans="1:3" x14ac:dyDescent="0.25">
      <c r="A171" s="2" t="s">
        <v>184</v>
      </c>
      <c r="B171" s="2">
        <v>0</v>
      </c>
      <c r="C171" s="2">
        <v>0</v>
      </c>
    </row>
    <row r="172" spans="1:3" x14ac:dyDescent="0.25">
      <c r="A172" s="2" t="s">
        <v>187</v>
      </c>
      <c r="B172" s="2">
        <v>0</v>
      </c>
      <c r="C172" s="2">
        <v>0</v>
      </c>
    </row>
    <row r="173" spans="1:3" x14ac:dyDescent="0.25">
      <c r="A173" s="2" t="s">
        <v>188</v>
      </c>
      <c r="B173" s="2">
        <v>0</v>
      </c>
      <c r="C173" s="2">
        <v>0</v>
      </c>
    </row>
    <row r="174" spans="1:3" x14ac:dyDescent="0.25">
      <c r="A174" s="2" t="s">
        <v>189</v>
      </c>
      <c r="B174" s="2">
        <v>0</v>
      </c>
      <c r="C174" s="2">
        <v>0</v>
      </c>
    </row>
    <row r="175" spans="1:3" x14ac:dyDescent="0.25">
      <c r="A175" s="2" t="s">
        <v>191</v>
      </c>
      <c r="B175" s="2">
        <v>0</v>
      </c>
      <c r="C175" s="2">
        <v>0</v>
      </c>
    </row>
    <row r="176" spans="1:3" x14ac:dyDescent="0.25">
      <c r="A176" s="2" t="s">
        <v>192</v>
      </c>
      <c r="B176" s="2">
        <v>24</v>
      </c>
      <c r="C176" s="2">
        <v>0</v>
      </c>
    </row>
    <row r="177" spans="1:3" x14ac:dyDescent="0.25">
      <c r="A177" s="2" t="s">
        <v>193</v>
      </c>
      <c r="B177" s="2">
        <v>5</v>
      </c>
      <c r="C177" s="2">
        <v>0</v>
      </c>
    </row>
    <row r="178" spans="1:3" x14ac:dyDescent="0.25">
      <c r="A178" s="2" t="s">
        <v>194</v>
      </c>
      <c r="B178" s="2">
        <v>0</v>
      </c>
      <c r="C178" s="2">
        <v>0</v>
      </c>
    </row>
    <row r="179" spans="1:3" x14ac:dyDescent="0.25">
      <c r="A179" s="2" t="s">
        <v>195</v>
      </c>
      <c r="B179" s="2">
        <v>0</v>
      </c>
      <c r="C179" s="2">
        <v>0</v>
      </c>
    </row>
    <row r="180" spans="1:3" x14ac:dyDescent="0.25">
      <c r="A180" s="2" t="s">
        <v>196</v>
      </c>
      <c r="B180" s="2">
        <v>4</v>
      </c>
      <c r="C180" s="2">
        <v>0</v>
      </c>
    </row>
    <row r="181" spans="1:3" x14ac:dyDescent="0.25">
      <c r="A181" s="2" t="s">
        <v>199</v>
      </c>
      <c r="B181" s="2">
        <v>160</v>
      </c>
      <c r="C181" s="2">
        <v>2</v>
      </c>
    </row>
    <row r="182" spans="1:3" x14ac:dyDescent="0.25">
      <c r="A182" s="2" t="s">
        <v>270</v>
      </c>
      <c r="B182" s="2">
        <v>0</v>
      </c>
      <c r="C182" s="2">
        <v>0</v>
      </c>
    </row>
    <row r="183" spans="1:3" x14ac:dyDescent="0.25">
      <c r="A183" s="2" t="s">
        <v>200</v>
      </c>
      <c r="B183" s="2">
        <v>0</v>
      </c>
      <c r="C183" s="2">
        <v>0</v>
      </c>
    </row>
    <row r="184" spans="1:3" x14ac:dyDescent="0.25">
      <c r="A184" s="2" t="s">
        <v>201</v>
      </c>
      <c r="B184" s="2">
        <v>0</v>
      </c>
      <c r="C184" s="2">
        <v>0</v>
      </c>
    </row>
    <row r="185" spans="1:3" x14ac:dyDescent="0.25">
      <c r="A185" s="2" t="s">
        <v>271</v>
      </c>
      <c r="B185" s="2">
        <v>0</v>
      </c>
      <c r="C185" s="2">
        <v>0</v>
      </c>
    </row>
    <row r="186" spans="1:3" x14ac:dyDescent="0.25">
      <c r="A186" s="2" t="s">
        <v>202</v>
      </c>
      <c r="B186" s="2">
        <v>0</v>
      </c>
      <c r="C186" s="2">
        <v>0</v>
      </c>
    </row>
    <row r="187" spans="1:3" x14ac:dyDescent="0.25">
      <c r="A187" s="2" t="s">
        <v>203</v>
      </c>
      <c r="B187" s="2">
        <v>0</v>
      </c>
      <c r="C187" s="2">
        <v>0</v>
      </c>
    </row>
    <row r="188" spans="1:3" x14ac:dyDescent="0.25">
      <c r="A188" s="2" t="s">
        <v>204</v>
      </c>
      <c r="B188" s="2">
        <v>18</v>
      </c>
      <c r="C188" s="2">
        <v>0</v>
      </c>
    </row>
    <row r="189" spans="1:3" x14ac:dyDescent="0.25">
      <c r="A189" s="2" t="s">
        <v>205</v>
      </c>
      <c r="B189" s="2">
        <v>29</v>
      </c>
      <c r="C189" s="2">
        <v>0</v>
      </c>
    </row>
    <row r="190" spans="1:3" x14ac:dyDescent="0.25">
      <c r="A190" s="2" t="s">
        <v>272</v>
      </c>
      <c r="B190" s="2">
        <v>0</v>
      </c>
      <c r="C190" s="2">
        <v>0</v>
      </c>
    </row>
    <row r="191" spans="1:3" x14ac:dyDescent="0.25">
      <c r="A191" s="2" t="s">
        <v>206</v>
      </c>
      <c r="B191" s="2">
        <v>0</v>
      </c>
      <c r="C191" s="2">
        <v>0</v>
      </c>
    </row>
    <row r="192" spans="1:3" x14ac:dyDescent="0.25">
      <c r="A192" s="2" t="s">
        <v>207</v>
      </c>
      <c r="B192" s="2">
        <v>0</v>
      </c>
      <c r="C192" s="2">
        <v>0</v>
      </c>
    </row>
    <row r="193" spans="1:3" x14ac:dyDescent="0.25">
      <c r="A193" s="2" t="s">
        <v>273</v>
      </c>
      <c r="B193" s="2">
        <v>0</v>
      </c>
      <c r="C193" s="2">
        <v>0</v>
      </c>
    </row>
    <row r="194" spans="1:3" x14ac:dyDescent="0.25">
      <c r="A194" s="2" t="s">
        <v>208</v>
      </c>
      <c r="B194" s="2">
        <v>0</v>
      </c>
      <c r="C194" s="2">
        <v>0</v>
      </c>
    </row>
    <row r="195" spans="1:3" x14ac:dyDescent="0.25">
      <c r="A195" s="2" t="s">
        <v>212</v>
      </c>
      <c r="B195" s="2">
        <v>0</v>
      </c>
      <c r="C195" s="2">
        <v>0</v>
      </c>
    </row>
    <row r="196" spans="1:3" x14ac:dyDescent="0.25">
      <c r="A196" s="2" t="s">
        <v>213</v>
      </c>
      <c r="B196" s="2">
        <v>0</v>
      </c>
      <c r="C196" s="2">
        <v>0</v>
      </c>
    </row>
    <row r="197" spans="1:3" x14ac:dyDescent="0.25">
      <c r="A197" s="2" t="s">
        <v>214</v>
      </c>
      <c r="B197" s="2">
        <v>19</v>
      </c>
      <c r="C197" s="2">
        <v>2</v>
      </c>
    </row>
    <row r="198" spans="1:3" x14ac:dyDescent="0.25">
      <c r="A198" s="2" t="s">
        <v>216</v>
      </c>
      <c r="B198" s="2">
        <v>0</v>
      </c>
      <c r="C198" s="2">
        <v>0</v>
      </c>
    </row>
    <row r="199" spans="1:3" x14ac:dyDescent="0.25">
      <c r="A199" s="2" t="s">
        <v>274</v>
      </c>
      <c r="B199" s="2">
        <v>0</v>
      </c>
      <c r="C199" s="2">
        <v>0</v>
      </c>
    </row>
    <row r="200" spans="1:3" x14ac:dyDescent="0.25">
      <c r="A200" s="2" t="s">
        <v>217</v>
      </c>
      <c r="B200" s="2">
        <v>2</v>
      </c>
      <c r="C200" s="2">
        <v>0</v>
      </c>
    </row>
    <row r="201" spans="1:3" x14ac:dyDescent="0.25">
      <c r="A201" s="2" t="s">
        <v>218</v>
      </c>
      <c r="B201" s="2">
        <v>0</v>
      </c>
      <c r="C201" s="2">
        <v>0</v>
      </c>
    </row>
    <row r="202" spans="1:3" x14ac:dyDescent="0.25">
      <c r="A202" s="2" t="s">
        <v>219</v>
      </c>
      <c r="B202" s="2">
        <v>0</v>
      </c>
      <c r="C202" s="2">
        <v>0</v>
      </c>
    </row>
    <row r="203" spans="1:3" x14ac:dyDescent="0.25">
      <c r="A203" s="2" t="s">
        <v>220</v>
      </c>
      <c r="B203" s="2">
        <v>0</v>
      </c>
      <c r="C203" s="2">
        <v>0</v>
      </c>
    </row>
    <row r="204" spans="1:3" x14ac:dyDescent="0.25">
      <c r="A204" s="2" t="s">
        <v>221</v>
      </c>
      <c r="B204" s="2">
        <v>4</v>
      </c>
      <c r="C204" s="2">
        <v>0</v>
      </c>
    </row>
    <row r="205" spans="1:3" x14ac:dyDescent="0.25">
      <c r="A205" s="2" t="s">
        <v>275</v>
      </c>
      <c r="B205" s="2">
        <v>0</v>
      </c>
      <c r="C205" s="2">
        <v>0</v>
      </c>
    </row>
    <row r="206" spans="1:3" x14ac:dyDescent="0.25">
      <c r="A206" s="2" t="s">
        <v>222</v>
      </c>
      <c r="B206" s="2">
        <v>0</v>
      </c>
      <c r="C206" s="2">
        <v>0</v>
      </c>
    </row>
    <row r="207" spans="1:3" x14ac:dyDescent="0.25">
      <c r="A207" s="2" t="s">
        <v>223</v>
      </c>
      <c r="B207" s="2">
        <v>0</v>
      </c>
      <c r="C207" s="2">
        <v>0</v>
      </c>
    </row>
    <row r="208" spans="1:3" x14ac:dyDescent="0.25">
      <c r="A208" s="2" t="s">
        <v>224</v>
      </c>
      <c r="B208" s="2">
        <v>0</v>
      </c>
      <c r="C208" s="2">
        <v>0</v>
      </c>
    </row>
    <row r="209" spans="1:3" x14ac:dyDescent="0.25">
      <c r="A209" s="2" t="s">
        <v>225</v>
      </c>
      <c r="B209" s="2">
        <v>0</v>
      </c>
      <c r="C209" s="2">
        <v>0</v>
      </c>
    </row>
    <row r="210" spans="1:3" x14ac:dyDescent="0.25">
      <c r="A210" s="2" t="s">
        <v>226</v>
      </c>
      <c r="B210" s="2">
        <v>0</v>
      </c>
      <c r="C210" s="2">
        <v>0</v>
      </c>
    </row>
    <row r="211" spans="1:3" x14ac:dyDescent="0.25">
      <c r="A211" s="2" t="s">
        <v>227</v>
      </c>
      <c r="B211" s="2">
        <v>0</v>
      </c>
      <c r="C211" s="2">
        <v>0</v>
      </c>
    </row>
    <row r="212" spans="1:3" x14ac:dyDescent="0.25">
      <c r="A212" s="2" t="s">
        <v>228</v>
      </c>
      <c r="B212" s="2">
        <v>0</v>
      </c>
      <c r="C212" s="2">
        <v>0</v>
      </c>
    </row>
    <row r="213" spans="1:3" x14ac:dyDescent="0.25">
      <c r="A213" s="2" t="s">
        <v>276</v>
      </c>
      <c r="B213" s="2">
        <v>0</v>
      </c>
      <c r="C213" s="2">
        <v>0</v>
      </c>
    </row>
    <row r="214" spans="1:3" x14ac:dyDescent="0.25">
      <c r="A214" s="2" t="s">
        <v>230</v>
      </c>
      <c r="B214" s="2">
        <v>4</v>
      </c>
      <c r="C214" s="2">
        <v>0</v>
      </c>
    </row>
    <row r="215" spans="1:3" x14ac:dyDescent="0.25">
      <c r="A215" s="2" t="s">
        <v>231</v>
      </c>
      <c r="B215" s="2">
        <v>8</v>
      </c>
      <c r="C215" s="2">
        <v>0</v>
      </c>
    </row>
    <row r="216" spans="1:3" x14ac:dyDescent="0.25">
      <c r="A216" s="2" t="s">
        <v>232</v>
      </c>
      <c r="B216" s="2">
        <v>0</v>
      </c>
      <c r="C216" s="2">
        <v>0</v>
      </c>
    </row>
    <row r="217" spans="1:3" x14ac:dyDescent="0.25">
      <c r="A217" s="2" t="s">
        <v>233</v>
      </c>
      <c r="B217" s="2">
        <v>0</v>
      </c>
      <c r="C217" s="2">
        <v>0</v>
      </c>
    </row>
    <row r="218" spans="1:3" x14ac:dyDescent="0.25">
      <c r="A218" s="2" t="s">
        <v>234</v>
      </c>
      <c r="B218" s="2">
        <v>0</v>
      </c>
      <c r="C218" s="2">
        <v>0</v>
      </c>
    </row>
    <row r="219" spans="1:3" x14ac:dyDescent="0.25">
      <c r="A219" s="2" t="s">
        <v>235</v>
      </c>
      <c r="B219" s="2">
        <v>0</v>
      </c>
      <c r="C219" s="2">
        <v>0</v>
      </c>
    </row>
    <row r="220" spans="1:3" x14ac:dyDescent="0.25">
      <c r="A220" s="2" t="s">
        <v>236</v>
      </c>
      <c r="B220" s="2">
        <v>0</v>
      </c>
      <c r="C220" s="2">
        <v>0</v>
      </c>
    </row>
    <row r="221" spans="1:3" x14ac:dyDescent="0.25">
      <c r="A221" s="2" t="s">
        <v>237</v>
      </c>
      <c r="B221" s="2">
        <v>0</v>
      </c>
      <c r="C221" s="2">
        <v>0</v>
      </c>
    </row>
    <row r="222" spans="1:3" x14ac:dyDescent="0.25">
      <c r="A222" s="2" t="s">
        <v>277</v>
      </c>
      <c r="B222" s="2">
        <v>0</v>
      </c>
      <c r="C222" s="2">
        <v>0</v>
      </c>
    </row>
    <row r="223" spans="1:3" x14ac:dyDescent="0.25">
      <c r="A223" s="2" t="s">
        <v>238</v>
      </c>
      <c r="B223" s="2">
        <v>0</v>
      </c>
      <c r="C223" s="2">
        <v>0</v>
      </c>
    </row>
    <row r="224" spans="1:3" x14ac:dyDescent="0.25">
      <c r="A224" s="2" t="s">
        <v>239</v>
      </c>
      <c r="B224" s="2">
        <v>18</v>
      </c>
      <c r="C224" s="2">
        <v>1</v>
      </c>
    </row>
    <row r="225" spans="1:4" x14ac:dyDescent="0.25">
      <c r="A225" s="2" t="s">
        <v>240</v>
      </c>
      <c r="B225" s="2">
        <v>35</v>
      </c>
      <c r="C225" s="2">
        <v>0</v>
      </c>
    </row>
    <row r="226" spans="1:4" x14ac:dyDescent="0.25">
      <c r="A226" s="2" t="s">
        <v>241</v>
      </c>
      <c r="B226" s="2">
        <v>5</v>
      </c>
      <c r="C226" s="2">
        <v>0</v>
      </c>
    </row>
    <row r="227" spans="1:4" x14ac:dyDescent="0.25">
      <c r="A227" s="7" t="s">
        <v>278</v>
      </c>
      <c r="B227" s="8">
        <f>SUM(B5:B226)</f>
        <v>867</v>
      </c>
      <c r="C227" s="8">
        <f>SUM(C5:C226)</f>
        <v>9</v>
      </c>
    </row>
    <row r="229" spans="1:4" ht="36.75" customHeight="1" x14ac:dyDescent="0.25">
      <c r="A229" s="337" t="s">
        <v>244</v>
      </c>
      <c r="B229" s="337"/>
      <c r="C229" s="337"/>
      <c r="D229" s="337"/>
    </row>
    <row r="230" spans="1:4" ht="57" customHeight="1" x14ac:dyDescent="0.25">
      <c r="A230" s="337" t="s">
        <v>21891</v>
      </c>
      <c r="B230" s="337"/>
      <c r="C230" s="337"/>
      <c r="D230" s="337"/>
    </row>
    <row r="231" spans="1:4" ht="49.5" customHeight="1" x14ac:dyDescent="0.25">
      <c r="A231" s="337" t="s">
        <v>21892</v>
      </c>
      <c r="B231" s="337"/>
      <c r="C231" s="337"/>
      <c r="D231" s="337"/>
    </row>
  </sheetData>
  <mergeCells count="3">
    <mergeCell ref="A231:D231"/>
    <mergeCell ref="A229:D229"/>
    <mergeCell ref="A230:D230"/>
  </mergeCells>
  <pageMargins left="0.7" right="0.7" top="0.75" bottom="0.75" header="0.3" footer="0.3"/>
  <pageSetup scale="9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4"/>
  <sheetViews>
    <sheetView workbookViewId="0"/>
  </sheetViews>
  <sheetFormatPr defaultRowHeight="15" x14ac:dyDescent="0.25"/>
  <cols>
    <col min="1" max="1" width="31" customWidth="1"/>
    <col min="5" max="5" width="107.140625" customWidth="1"/>
  </cols>
  <sheetData>
    <row r="1" spans="1:6" ht="18" x14ac:dyDescent="0.25">
      <c r="A1" s="285" t="s">
        <v>22055</v>
      </c>
    </row>
    <row r="2" spans="1:6" ht="15.75" thickBot="1" x14ac:dyDescent="0.3"/>
    <row r="3" spans="1:6" ht="63.75" thickBot="1" x14ac:dyDescent="0.3">
      <c r="A3" s="163" t="s">
        <v>21842</v>
      </c>
      <c r="B3" s="164" t="s">
        <v>21843</v>
      </c>
      <c r="C3" s="164" t="s">
        <v>21844</v>
      </c>
      <c r="D3" s="164" t="s">
        <v>21845</v>
      </c>
      <c r="E3" s="165"/>
      <c r="F3" s="159"/>
    </row>
    <row r="4" spans="1:6" ht="16.5" thickBot="1" x14ac:dyDescent="0.3">
      <c r="A4" s="166"/>
      <c r="B4" s="166"/>
      <c r="C4" s="166"/>
      <c r="D4" s="44"/>
      <c r="E4" s="44"/>
      <c r="F4" s="44"/>
    </row>
    <row r="5" spans="1:6" ht="15.75" x14ac:dyDescent="0.25">
      <c r="A5" s="167" t="s">
        <v>21846</v>
      </c>
      <c r="B5" s="168" t="s">
        <v>553</v>
      </c>
      <c r="C5" s="168" t="s">
        <v>21847</v>
      </c>
      <c r="D5" s="169" t="s">
        <v>21847</v>
      </c>
      <c r="E5" s="183" t="s">
        <v>21886</v>
      </c>
      <c r="F5" s="170"/>
    </row>
    <row r="6" spans="1:6" ht="15.75" x14ac:dyDescent="0.25">
      <c r="A6" s="171" t="s">
        <v>21848</v>
      </c>
      <c r="B6" s="172" t="s">
        <v>553</v>
      </c>
      <c r="C6" s="172" t="s">
        <v>21847</v>
      </c>
      <c r="D6" s="173" t="s">
        <v>21847</v>
      </c>
      <c r="E6" s="183" t="s">
        <v>21849</v>
      </c>
      <c r="F6" s="170"/>
    </row>
    <row r="7" spans="1:6" ht="15.75" x14ac:dyDescent="0.25">
      <c r="A7" s="171" t="s">
        <v>21850</v>
      </c>
      <c r="B7" s="172" t="s">
        <v>21851</v>
      </c>
      <c r="C7" s="172" t="s">
        <v>21847</v>
      </c>
      <c r="D7" s="173" t="s">
        <v>21852</v>
      </c>
      <c r="E7" s="147" t="s">
        <v>21853</v>
      </c>
      <c r="F7" s="44"/>
    </row>
    <row r="8" spans="1:6" ht="15.75" x14ac:dyDescent="0.25">
      <c r="A8" s="171" t="s">
        <v>21854</v>
      </c>
      <c r="B8" s="172" t="s">
        <v>553</v>
      </c>
      <c r="C8" s="172" t="s">
        <v>21847</v>
      </c>
      <c r="D8" s="173" t="s">
        <v>21852</v>
      </c>
      <c r="E8" s="147" t="s">
        <v>21855</v>
      </c>
      <c r="F8" s="170"/>
    </row>
    <row r="9" spans="1:6" ht="15.75" x14ac:dyDescent="0.25">
      <c r="A9" s="171" t="s">
        <v>21856</v>
      </c>
      <c r="B9" s="172" t="s">
        <v>553</v>
      </c>
      <c r="C9" s="172" t="s">
        <v>21852</v>
      </c>
      <c r="D9" s="173" t="s">
        <v>21847</v>
      </c>
      <c r="E9" s="147" t="s">
        <v>21857</v>
      </c>
      <c r="F9" s="170"/>
    </row>
    <row r="10" spans="1:6" ht="15.75" x14ac:dyDescent="0.25">
      <c r="A10" s="171" t="s">
        <v>21858</v>
      </c>
      <c r="B10" s="172" t="s">
        <v>21851</v>
      </c>
      <c r="C10" s="172" t="s">
        <v>21847</v>
      </c>
      <c r="D10" s="173" t="s">
        <v>21852</v>
      </c>
      <c r="E10" t="s">
        <v>21859</v>
      </c>
      <c r="F10" s="44"/>
    </row>
    <row r="11" spans="1:6" ht="15.75" x14ac:dyDescent="0.25">
      <c r="A11" s="171" t="s">
        <v>21860</v>
      </c>
      <c r="B11" s="172" t="s">
        <v>21851</v>
      </c>
      <c r="C11" s="172" t="s">
        <v>21852</v>
      </c>
      <c r="D11" s="173" t="s">
        <v>21852</v>
      </c>
      <c r="E11" t="s">
        <v>21861</v>
      </c>
      <c r="F11" s="170"/>
    </row>
    <row r="12" spans="1:6" ht="15.75" x14ac:dyDescent="0.25">
      <c r="A12" s="171" t="s">
        <v>21862</v>
      </c>
      <c r="B12" s="172" t="s">
        <v>553</v>
      </c>
      <c r="C12" s="172" t="s">
        <v>21852</v>
      </c>
      <c r="D12" s="173" t="s">
        <v>21847</v>
      </c>
      <c r="E12" s="183" t="s">
        <v>21863</v>
      </c>
      <c r="F12" s="170"/>
    </row>
    <row r="13" spans="1:6" ht="15.75" x14ac:dyDescent="0.25">
      <c r="A13" s="171" t="s">
        <v>21864</v>
      </c>
      <c r="B13" s="172" t="s">
        <v>21851</v>
      </c>
      <c r="C13" s="172" t="s">
        <v>21852</v>
      </c>
      <c r="D13" s="173" t="s">
        <v>21852</v>
      </c>
      <c r="E13" t="s">
        <v>21865</v>
      </c>
      <c r="F13" s="170"/>
    </row>
    <row r="14" spans="1:6" ht="15.75" x14ac:dyDescent="0.25">
      <c r="A14" s="171" t="s">
        <v>21866</v>
      </c>
      <c r="B14" s="172" t="s">
        <v>841</v>
      </c>
      <c r="C14" s="172" t="s">
        <v>21852</v>
      </c>
      <c r="D14" s="173" t="s">
        <v>21852</v>
      </c>
      <c r="E14" t="s">
        <v>21867</v>
      </c>
      <c r="F14" s="170"/>
    </row>
    <row r="15" spans="1:6" ht="15.75" x14ac:dyDescent="0.25">
      <c r="A15" s="171" t="s">
        <v>21868</v>
      </c>
      <c r="B15" s="172" t="s">
        <v>21851</v>
      </c>
      <c r="C15" s="172" t="s">
        <v>21852</v>
      </c>
      <c r="D15" s="173" t="s">
        <v>21852</v>
      </c>
      <c r="E15" t="s">
        <v>21869</v>
      </c>
      <c r="F15" s="170"/>
    </row>
    <row r="16" spans="1:6" ht="15.75" x14ac:dyDescent="0.25">
      <c r="A16" s="171" t="s">
        <v>21870</v>
      </c>
      <c r="B16" s="172" t="s">
        <v>21851</v>
      </c>
      <c r="C16" s="172" t="s">
        <v>21852</v>
      </c>
      <c r="D16" s="173" t="s">
        <v>21852</v>
      </c>
      <c r="E16" t="s">
        <v>21871</v>
      </c>
      <c r="F16" s="170"/>
    </row>
    <row r="17" spans="1:6" ht="15.75" x14ac:dyDescent="0.25">
      <c r="A17" s="171" t="s">
        <v>21872</v>
      </c>
      <c r="B17" s="172" t="s">
        <v>21851</v>
      </c>
      <c r="C17" s="172" t="s">
        <v>21852</v>
      </c>
      <c r="D17" s="173" t="s">
        <v>21852</v>
      </c>
      <c r="E17" t="s">
        <v>21873</v>
      </c>
      <c r="F17" s="170"/>
    </row>
    <row r="18" spans="1:6" ht="15.75" x14ac:dyDescent="0.25">
      <c r="A18" s="171" t="s">
        <v>21874</v>
      </c>
      <c r="B18" s="172" t="s">
        <v>21851</v>
      </c>
      <c r="C18" s="172" t="s">
        <v>21852</v>
      </c>
      <c r="D18" s="173" t="s">
        <v>21852</v>
      </c>
      <c r="E18" t="s">
        <v>21875</v>
      </c>
      <c r="F18" s="170"/>
    </row>
    <row r="19" spans="1:6" ht="16.5" thickBot="1" x14ac:dyDescent="0.3">
      <c r="A19" s="174" t="s">
        <v>21876</v>
      </c>
      <c r="B19" s="175" t="s">
        <v>21851</v>
      </c>
      <c r="C19" s="175" t="s">
        <v>21852</v>
      </c>
      <c r="D19" s="176" t="s">
        <v>21852</v>
      </c>
      <c r="E19" t="s">
        <v>21877</v>
      </c>
      <c r="F19" s="170"/>
    </row>
    <row r="20" spans="1:6" ht="15.75" thickBot="1" x14ac:dyDescent="0.3"/>
    <row r="21" spans="1:6" ht="15.75" x14ac:dyDescent="0.25">
      <c r="A21" s="177" t="s">
        <v>21878</v>
      </c>
      <c r="B21" s="167" t="s">
        <v>553</v>
      </c>
      <c r="C21" s="168" t="s">
        <v>21852</v>
      </c>
      <c r="D21" s="169" t="s">
        <v>21852</v>
      </c>
      <c r="E21" t="s">
        <v>21879</v>
      </c>
    </row>
    <row r="22" spans="1:6" ht="16.5" thickBot="1" x14ac:dyDescent="0.3">
      <c r="A22" s="178" t="s">
        <v>11616</v>
      </c>
      <c r="B22" s="179" t="s">
        <v>553</v>
      </c>
      <c r="C22" s="175" t="s">
        <v>21852</v>
      </c>
      <c r="D22" s="176" t="s">
        <v>21852</v>
      </c>
      <c r="E22" t="s">
        <v>21880</v>
      </c>
    </row>
    <row r="24" spans="1:6" x14ac:dyDescent="0.25">
      <c r="A24" s="184" t="s">
        <v>22022</v>
      </c>
    </row>
  </sheetData>
  <pageMargins left="0.7" right="0.7" top="0.75" bottom="0.75" header="0.3" footer="0.3"/>
  <pageSetup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9"/>
  <sheetViews>
    <sheetView zoomScale="85" zoomScaleNormal="85" workbookViewId="0">
      <selection sqref="A1:Z1"/>
    </sheetView>
  </sheetViews>
  <sheetFormatPr defaultRowHeight="15" x14ac:dyDescent="0.25"/>
  <cols>
    <col min="1" max="1" width="7.7109375" customWidth="1"/>
    <col min="2" max="2" width="10.7109375" customWidth="1"/>
    <col min="3" max="3" width="21.85546875" bestFit="1" customWidth="1"/>
    <col min="7" max="8" width="12" bestFit="1" customWidth="1"/>
  </cols>
  <sheetData>
    <row r="1" spans="1:26" s="267" customFormat="1" ht="21.75" customHeight="1" x14ac:dyDescent="0.35">
      <c r="A1" s="338" t="s">
        <v>21840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</row>
    <row r="2" spans="1:26" s="267" customFormat="1" ht="18.75" customHeight="1" x14ac:dyDescent="0.35">
      <c r="A2" s="338" t="s">
        <v>300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</row>
    <row r="3" spans="1:26" x14ac:dyDescent="0.25">
      <c r="A3" s="19"/>
      <c r="B3" s="19"/>
      <c r="C3" s="19"/>
      <c r="D3" s="19"/>
      <c r="E3" s="19"/>
      <c r="F3" s="20"/>
      <c r="G3" s="19"/>
      <c r="H3" s="19"/>
      <c r="I3" s="19"/>
      <c r="J3" s="19"/>
      <c r="K3" s="18"/>
      <c r="L3" s="20"/>
      <c r="M3" s="20"/>
      <c r="N3" s="20"/>
      <c r="O3" s="20"/>
      <c r="P3" s="20"/>
      <c r="Q3" s="19"/>
      <c r="R3" s="19"/>
      <c r="S3" s="19"/>
      <c r="T3" s="19"/>
      <c r="U3" s="19"/>
      <c r="V3" s="19"/>
      <c r="W3" s="18"/>
      <c r="X3" s="18"/>
      <c r="Y3" s="19"/>
      <c r="Z3" s="19"/>
    </row>
    <row r="4" spans="1:26" x14ac:dyDescent="0.25">
      <c r="A4" s="19"/>
      <c r="B4" s="19"/>
      <c r="C4" s="21"/>
      <c r="D4" s="21"/>
      <c r="E4" s="21"/>
      <c r="F4" s="22"/>
      <c r="G4" s="21"/>
      <c r="H4" s="21"/>
      <c r="I4" s="22"/>
      <c r="J4" s="22"/>
      <c r="K4" s="22"/>
      <c r="L4" s="22"/>
      <c r="M4" s="22"/>
      <c r="N4" s="22"/>
      <c r="O4" s="21"/>
      <c r="P4" s="21"/>
      <c r="Q4" s="21"/>
      <c r="R4" s="21"/>
      <c r="S4" s="21"/>
      <c r="T4" s="21"/>
      <c r="U4" s="21"/>
      <c r="V4" s="21"/>
      <c r="W4" s="23"/>
      <c r="X4" s="23"/>
      <c r="Y4" s="21"/>
      <c r="Z4" s="21"/>
    </row>
    <row r="5" spans="1:26" x14ac:dyDescent="0.25">
      <c r="A5" s="21" t="s">
        <v>280</v>
      </c>
      <c r="B5" s="21"/>
      <c r="C5" s="21"/>
      <c r="D5" s="21"/>
      <c r="E5" s="21"/>
      <c r="F5" s="22"/>
      <c r="G5" s="21"/>
      <c r="H5" s="21"/>
      <c r="I5" s="22" t="s">
        <v>301</v>
      </c>
      <c r="J5" s="22" t="s">
        <v>301</v>
      </c>
      <c r="K5" s="22" t="s">
        <v>302</v>
      </c>
      <c r="L5" s="22" t="s">
        <v>302</v>
      </c>
      <c r="M5" s="22" t="s">
        <v>303</v>
      </c>
      <c r="N5" s="22" t="s">
        <v>303</v>
      </c>
      <c r="O5" s="22" t="s">
        <v>301</v>
      </c>
      <c r="P5" s="22" t="s">
        <v>301</v>
      </c>
      <c r="Q5" s="22" t="s">
        <v>302</v>
      </c>
      <c r="R5" s="22" t="s">
        <v>302</v>
      </c>
      <c r="S5" s="22" t="s">
        <v>301</v>
      </c>
      <c r="T5" s="22" t="s">
        <v>301</v>
      </c>
      <c r="U5" s="22" t="s">
        <v>302</v>
      </c>
      <c r="V5" s="22" t="s">
        <v>302</v>
      </c>
      <c r="W5" s="24" t="s">
        <v>304</v>
      </c>
      <c r="X5" s="24" t="s">
        <v>304</v>
      </c>
      <c r="Y5" s="24" t="s">
        <v>305</v>
      </c>
      <c r="Z5" s="24" t="s">
        <v>305</v>
      </c>
    </row>
    <row r="6" spans="1:26" x14ac:dyDescent="0.25">
      <c r="A6" s="25"/>
      <c r="B6" s="25"/>
      <c r="C6" s="25"/>
      <c r="D6" s="22" t="s">
        <v>301</v>
      </c>
      <c r="E6" s="22" t="s">
        <v>302</v>
      </c>
      <c r="F6" s="339" t="s">
        <v>306</v>
      </c>
      <c r="G6" s="22" t="s">
        <v>301</v>
      </c>
      <c r="H6" s="22" t="s">
        <v>302</v>
      </c>
      <c r="I6" s="22" t="s">
        <v>307</v>
      </c>
      <c r="J6" s="22" t="s">
        <v>308</v>
      </c>
      <c r="K6" s="22" t="s">
        <v>307</v>
      </c>
      <c r="L6" s="22" t="s">
        <v>308</v>
      </c>
      <c r="M6" s="22" t="s">
        <v>282</v>
      </c>
      <c r="N6" s="22" t="s">
        <v>309</v>
      </c>
      <c r="O6" s="22" t="s">
        <v>310</v>
      </c>
      <c r="P6" s="22" t="s">
        <v>311</v>
      </c>
      <c r="Q6" s="22" t="s">
        <v>310</v>
      </c>
      <c r="R6" s="22" t="s">
        <v>311</v>
      </c>
      <c r="S6" s="22" t="s">
        <v>312</v>
      </c>
      <c r="T6" s="22" t="s">
        <v>312</v>
      </c>
      <c r="U6" s="22" t="s">
        <v>312</v>
      </c>
      <c r="V6" s="22" t="s">
        <v>312</v>
      </c>
      <c r="W6" s="26" t="s">
        <v>313</v>
      </c>
      <c r="X6" s="26" t="s">
        <v>286</v>
      </c>
      <c r="Y6" s="26" t="s">
        <v>313</v>
      </c>
      <c r="Z6" s="26" t="s">
        <v>286</v>
      </c>
    </row>
    <row r="7" spans="1:26" x14ac:dyDescent="0.25">
      <c r="A7" s="40" t="s">
        <v>334</v>
      </c>
      <c r="B7" s="27" t="s">
        <v>338</v>
      </c>
      <c r="C7" s="40" t="s">
        <v>287</v>
      </c>
      <c r="D7" s="27" t="s">
        <v>314</v>
      </c>
      <c r="E7" s="27" t="s">
        <v>314</v>
      </c>
      <c r="F7" s="339"/>
      <c r="G7" s="27" t="s">
        <v>315</v>
      </c>
      <c r="H7" s="27" t="s">
        <v>315</v>
      </c>
      <c r="I7" s="27" t="s">
        <v>316</v>
      </c>
      <c r="J7" s="27" t="s">
        <v>316</v>
      </c>
      <c r="K7" s="27" t="s">
        <v>316</v>
      </c>
      <c r="L7" s="27" t="s">
        <v>316</v>
      </c>
      <c r="M7" s="27" t="s">
        <v>317</v>
      </c>
      <c r="N7" s="27" t="s">
        <v>317</v>
      </c>
      <c r="O7" s="27" t="s">
        <v>318</v>
      </c>
      <c r="P7" s="27" t="s">
        <v>318</v>
      </c>
      <c r="Q7" s="27" t="s">
        <v>318</v>
      </c>
      <c r="R7" s="27" t="s">
        <v>318</v>
      </c>
      <c r="S7" s="27" t="s">
        <v>307</v>
      </c>
      <c r="T7" s="27" t="s">
        <v>308</v>
      </c>
      <c r="U7" s="27" t="s">
        <v>307</v>
      </c>
      <c r="V7" s="27" t="s">
        <v>308</v>
      </c>
      <c r="W7" s="26" t="s">
        <v>318</v>
      </c>
      <c r="X7" s="26" t="s">
        <v>318</v>
      </c>
      <c r="Y7" s="26" t="s">
        <v>318</v>
      </c>
      <c r="Z7" s="26" t="s">
        <v>318</v>
      </c>
    </row>
    <row r="8" spans="1:26" s="44" customFormat="1" x14ac:dyDescent="0.25">
      <c r="A8" s="45"/>
      <c r="B8" s="22"/>
      <c r="C8" s="45"/>
      <c r="D8" s="46" t="s">
        <v>340</v>
      </c>
      <c r="E8" s="46" t="s">
        <v>340</v>
      </c>
      <c r="F8" s="46" t="s">
        <v>340</v>
      </c>
      <c r="G8" s="46" t="s">
        <v>341</v>
      </c>
      <c r="H8" s="46" t="s">
        <v>341</v>
      </c>
      <c r="I8" s="46" t="s">
        <v>342</v>
      </c>
      <c r="J8" s="46" t="s">
        <v>342</v>
      </c>
      <c r="K8" s="46" t="s">
        <v>342</v>
      </c>
      <c r="L8" s="46" t="s">
        <v>342</v>
      </c>
      <c r="M8" s="46" t="s">
        <v>342</v>
      </c>
      <c r="N8" s="46" t="s">
        <v>342</v>
      </c>
      <c r="O8" s="22" t="s">
        <v>343</v>
      </c>
      <c r="P8" s="22" t="s">
        <v>343</v>
      </c>
      <c r="Q8" s="22" t="s">
        <v>343</v>
      </c>
      <c r="R8" s="22" t="s">
        <v>343</v>
      </c>
      <c r="S8" s="22" t="s">
        <v>344</v>
      </c>
      <c r="T8" s="22" t="s">
        <v>344</v>
      </c>
      <c r="U8" s="22" t="s">
        <v>344</v>
      </c>
      <c r="V8" s="22" t="s">
        <v>344</v>
      </c>
      <c r="W8" s="22" t="s">
        <v>353</v>
      </c>
      <c r="X8" s="22" t="s">
        <v>353</v>
      </c>
      <c r="Y8" s="22" t="s">
        <v>354</v>
      </c>
      <c r="Z8" s="22" t="s">
        <v>354</v>
      </c>
    </row>
    <row r="9" spans="1:26" s="44" customFormat="1" x14ac:dyDescent="0.25">
      <c r="A9" s="45"/>
      <c r="B9" s="22"/>
      <c r="C9" s="45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22"/>
      <c r="P9" s="22"/>
      <c r="Q9" s="22"/>
      <c r="R9" s="22"/>
      <c r="S9" s="22"/>
      <c r="T9" s="22"/>
      <c r="U9" s="22"/>
      <c r="V9" s="22"/>
      <c r="W9" s="24"/>
      <c r="X9" s="24"/>
      <c r="Y9" s="24"/>
      <c r="Z9" s="24"/>
    </row>
    <row r="10" spans="1:26" x14ac:dyDescent="0.25">
      <c r="A10" s="340" t="s">
        <v>2</v>
      </c>
      <c r="B10" s="39">
        <v>21</v>
      </c>
      <c r="C10" s="21" t="s">
        <v>324</v>
      </c>
      <c r="D10" s="54">
        <v>1.2044892362890879E-2</v>
      </c>
      <c r="E10" s="54">
        <v>1.1979684123114454E-2</v>
      </c>
      <c r="F10" s="57">
        <v>1.2008408671037203E-2</v>
      </c>
      <c r="G10" s="42">
        <v>1713400.7401039773</v>
      </c>
      <c r="H10" s="42">
        <v>2164447.0718162698</v>
      </c>
      <c r="I10" s="57">
        <v>4.8544027717825752E-3</v>
      </c>
      <c r="J10" s="57">
        <v>5.2765413953696797E-3</v>
      </c>
      <c r="K10" s="57">
        <v>4.7751238358723211E-3</v>
      </c>
      <c r="L10" s="57">
        <v>5.1903684840903554E-3</v>
      </c>
      <c r="M10" s="54">
        <v>4.8101526957068236E-3</v>
      </c>
      <c r="N10" s="54">
        <v>5.2284434001582435E-3</v>
      </c>
      <c r="O10" s="62">
        <f>I10*$G10/907184</f>
        <v>9.1685229258177646E-3</v>
      </c>
      <c r="P10" s="62">
        <f>J10*$G10/907184</f>
        <v>9.9658172234251066E-3</v>
      </c>
      <c r="Q10" s="62">
        <f>K10*$H10/907184</f>
        <v>1.1392950938413728E-2</v>
      </c>
      <c r="R10" s="62">
        <f>L10*$H10/907184</f>
        <v>1.2383681664399748E-2</v>
      </c>
      <c r="S10" s="62">
        <f>O10*182</f>
        <v>1.6686711724988332</v>
      </c>
      <c r="T10" s="62">
        <f>P10*182</f>
        <v>1.8137787346633694</v>
      </c>
      <c r="U10" s="62">
        <f>Q10*183</f>
        <v>2.0849100217297121</v>
      </c>
      <c r="V10" s="62">
        <f>R10*183</f>
        <v>2.266213744585154</v>
      </c>
      <c r="W10" s="63">
        <f>O10*182+Q10*183</f>
        <v>3.7535811942285453</v>
      </c>
      <c r="X10" s="63">
        <f>P10*182+R10*183</f>
        <v>4.0799924792485234</v>
      </c>
      <c r="Y10" s="66">
        <f t="shared" ref="Y10:Y21" si="0">W10/W$39</f>
        <v>3.4087131417160728E-3</v>
      </c>
      <c r="Z10" s="66">
        <f t="shared" ref="Z10:Z21" si="1">X10/X$39</f>
        <v>3.3355601604945218E-3</v>
      </c>
    </row>
    <row r="11" spans="1:26" x14ac:dyDescent="0.25">
      <c r="A11" s="340"/>
      <c r="B11" s="39">
        <v>31</v>
      </c>
      <c r="C11" s="21" t="s">
        <v>325</v>
      </c>
      <c r="D11" s="54">
        <v>3.9717186952883086E-3</v>
      </c>
      <c r="E11" s="54">
        <v>3.9502162434475298E-3</v>
      </c>
      <c r="F11" s="57">
        <v>3.9596881784433949E-3</v>
      </c>
      <c r="G11" s="42">
        <v>564981.86508978461</v>
      </c>
      <c r="H11" s="42">
        <v>713711.1373975235</v>
      </c>
      <c r="I11" s="57">
        <v>1.5571059144126143E-2</v>
      </c>
      <c r="J11" s="57">
        <v>1.6925117233026119E-2</v>
      </c>
      <c r="K11" s="57">
        <v>1.5527700525900851E-2</v>
      </c>
      <c r="L11" s="57">
        <v>1.6877988282527505E-2</v>
      </c>
      <c r="M11" s="54">
        <v>1.5546858238459684E-2</v>
      </c>
      <c r="N11" s="54">
        <v>1.6898811890931273E-2</v>
      </c>
      <c r="O11" s="62">
        <f t="shared" ref="O11:O21" si="2">I11*$G11/907184</f>
        <v>9.6974439988709391E-3</v>
      </c>
      <c r="P11" s="62">
        <f t="shared" ref="P11:P21" si="3">J11*$G11/907184</f>
        <v>1.054073297277989E-2</v>
      </c>
      <c r="Q11" s="62">
        <f t="shared" ref="Q11:Q21" si="4">K11*$H11/907184</f>
        <v>1.2216146673121242E-2</v>
      </c>
      <c r="R11" s="62">
        <f t="shared" ref="R11:R21" si="5">L11*$H11/907184</f>
        <v>1.3278461937274886E-2</v>
      </c>
      <c r="S11" s="62">
        <f t="shared" ref="S11:S21" si="6">O11*182</f>
        <v>1.7649348077945108</v>
      </c>
      <c r="T11" s="62">
        <f t="shared" ref="T11:T21" si="7">P11*182</f>
        <v>1.9184134010459399</v>
      </c>
      <c r="U11" s="62">
        <f t="shared" ref="U11:U21" si="8">Q11*183</f>
        <v>2.2355548411811874</v>
      </c>
      <c r="V11" s="62">
        <f t="shared" ref="V11:V21" si="9">R11*183</f>
        <v>2.4299585345213042</v>
      </c>
      <c r="W11" s="63">
        <f t="shared" ref="W11:W21" si="10">O11*182+Q11*183</f>
        <v>4.000489648975698</v>
      </c>
      <c r="X11" s="63">
        <f t="shared" ref="X11:X21" si="11">P11*182+R11*183</f>
        <v>4.3483719355672443</v>
      </c>
      <c r="Y11" s="66">
        <f t="shared" si="0"/>
        <v>3.632936370400062E-3</v>
      </c>
      <c r="Z11" s="66">
        <f t="shared" si="1"/>
        <v>3.5549713057221196E-3</v>
      </c>
    </row>
    <row r="12" spans="1:26" x14ac:dyDescent="0.25">
      <c r="A12" s="340"/>
      <c r="B12" s="39">
        <v>32</v>
      </c>
      <c r="C12" s="21" t="s">
        <v>326</v>
      </c>
      <c r="D12" s="54">
        <v>1.8542875049052561E-4</v>
      </c>
      <c r="E12" s="54">
        <v>1.8442486467327605E-4</v>
      </c>
      <c r="F12" s="57">
        <v>1.8486708127604624E-4</v>
      </c>
      <c r="G12" s="42">
        <v>26377.467623194956</v>
      </c>
      <c r="H12" s="42">
        <v>33321.234033373388</v>
      </c>
      <c r="I12" s="57">
        <v>2.9421010397486177E-2</v>
      </c>
      <c r="J12" s="57">
        <v>3.1979461920389217E-2</v>
      </c>
      <c r="K12" s="57">
        <v>2.9360287985210887E-2</v>
      </c>
      <c r="L12" s="57">
        <v>3.1913456809853559E-2</v>
      </c>
      <c r="M12" s="54">
        <v>2.9387117772448273E-2</v>
      </c>
      <c r="N12" s="54">
        <v>3.194262072159381E-2</v>
      </c>
      <c r="O12" s="62">
        <f t="shared" si="2"/>
        <v>8.5545131880784256E-4</v>
      </c>
      <c r="P12" s="62">
        <f t="shared" si="3"/>
        <v>9.2984137882972198E-4</v>
      </c>
      <c r="Q12" s="62">
        <f t="shared" si="4"/>
        <v>1.0784152137189951E-3</v>
      </c>
      <c r="R12" s="62">
        <f t="shared" si="5"/>
        <v>1.1721941339078777E-3</v>
      </c>
      <c r="S12" s="62">
        <f t="shared" si="6"/>
        <v>0.15569214002302734</v>
      </c>
      <c r="T12" s="62">
        <f t="shared" si="7"/>
        <v>0.16923113094700939</v>
      </c>
      <c r="U12" s="62">
        <f t="shared" si="8"/>
        <v>0.19734998411057611</v>
      </c>
      <c r="V12" s="62">
        <f t="shared" si="9"/>
        <v>0.21451152650514163</v>
      </c>
      <c r="W12" s="63">
        <f t="shared" si="10"/>
        <v>0.35304212413360347</v>
      </c>
      <c r="X12" s="63">
        <f t="shared" si="11"/>
        <v>0.38374265745215103</v>
      </c>
      <c r="Y12" s="66">
        <f t="shared" si="0"/>
        <v>3.2060564720537611E-4</v>
      </c>
      <c r="Z12" s="66">
        <f t="shared" si="1"/>
        <v>3.1372526459054852E-4</v>
      </c>
    </row>
    <row r="13" spans="1:26" x14ac:dyDescent="0.25">
      <c r="A13" s="340"/>
      <c r="B13" s="39">
        <v>41</v>
      </c>
      <c r="C13" s="21" t="s">
        <v>327</v>
      </c>
      <c r="D13" s="54">
        <v>2.0846058658706361E-4</v>
      </c>
      <c r="E13" s="54">
        <v>2.073320021366989E-4</v>
      </c>
      <c r="F13" s="57">
        <v>2.078291490960482E-4</v>
      </c>
      <c r="G13" s="42">
        <v>29653.774610822555</v>
      </c>
      <c r="H13" s="42">
        <v>37460.014830667758</v>
      </c>
      <c r="I13" s="57">
        <v>0.39742970151898693</v>
      </c>
      <c r="J13" s="57">
        <v>0.4319901830196447</v>
      </c>
      <c r="K13" s="57">
        <v>0.39722101708414148</v>
      </c>
      <c r="L13" s="57">
        <v>0.43176332573041631</v>
      </c>
      <c r="M13" s="54">
        <v>0.39731322289232474</v>
      </c>
      <c r="N13" s="54">
        <v>0.43186356109157803</v>
      </c>
      <c r="O13" s="62">
        <f t="shared" si="2"/>
        <v>1.2991069940045813E-2</v>
      </c>
      <c r="P13" s="62">
        <f t="shared" si="3"/>
        <v>1.4120773207367555E-2</v>
      </c>
      <c r="Q13" s="62">
        <f t="shared" si="4"/>
        <v>1.6402301177076393E-2</v>
      </c>
      <c r="R13" s="62">
        <f t="shared" si="5"/>
        <v>1.7828644007389712E-2</v>
      </c>
      <c r="S13" s="62">
        <f t="shared" si="6"/>
        <v>2.3643747290883379</v>
      </c>
      <c r="T13" s="62">
        <f t="shared" si="7"/>
        <v>2.5699807237408949</v>
      </c>
      <c r="U13" s="62">
        <f t="shared" si="8"/>
        <v>3.0016211154049799</v>
      </c>
      <c r="V13" s="62">
        <f t="shared" si="9"/>
        <v>3.2626418533523172</v>
      </c>
      <c r="W13" s="63">
        <f t="shared" si="10"/>
        <v>5.3659958444933178</v>
      </c>
      <c r="X13" s="63">
        <f t="shared" si="11"/>
        <v>5.8326225770932121</v>
      </c>
      <c r="Y13" s="66">
        <f t="shared" si="0"/>
        <v>4.8729838538306867E-3</v>
      </c>
      <c r="Z13" s="66">
        <f t="shared" si="1"/>
        <v>4.7684067062144075E-3</v>
      </c>
    </row>
    <row r="14" spans="1:26" x14ac:dyDescent="0.25">
      <c r="A14" s="340"/>
      <c r="B14" s="39">
        <v>42</v>
      </c>
      <c r="C14" s="21" t="s">
        <v>328</v>
      </c>
      <c r="D14" s="54">
        <v>4.3218490393411767E-4</v>
      </c>
      <c r="E14" s="54">
        <v>4.2984508576823593E-4</v>
      </c>
      <c r="F14" s="57">
        <v>4.3087578709167037E-4</v>
      </c>
      <c r="G14" s="42">
        <v>61478.833679237272</v>
      </c>
      <c r="H14" s="42">
        <v>77662.893918090558</v>
      </c>
      <c r="I14" s="57">
        <v>0.11237833422672996</v>
      </c>
      <c r="J14" s="57">
        <v>0.12215074582712647</v>
      </c>
      <c r="K14" s="57">
        <v>0.11200532932213919</v>
      </c>
      <c r="L14" s="57">
        <v>0.1217453068152536</v>
      </c>
      <c r="M14" s="54">
        <v>0.11217013902291594</v>
      </c>
      <c r="N14" s="54">
        <v>0.12192444730753023</v>
      </c>
      <c r="O14" s="62">
        <f t="shared" si="2"/>
        <v>7.6157526136647787E-3</v>
      </c>
      <c r="P14" s="62">
        <f t="shared" si="3"/>
        <v>8.2780178954883401E-3</v>
      </c>
      <c r="Q14" s="62">
        <f t="shared" si="4"/>
        <v>9.5886369351819399E-3</v>
      </c>
      <c r="R14" s="62">
        <f t="shared" si="5"/>
        <v>1.0422464294143667E-2</v>
      </c>
      <c r="S14" s="62">
        <f t="shared" si="6"/>
        <v>1.3860669756869897</v>
      </c>
      <c r="T14" s="62">
        <f t="shared" si="7"/>
        <v>1.506599256978878</v>
      </c>
      <c r="U14" s="62">
        <f t="shared" si="8"/>
        <v>1.7547205591382951</v>
      </c>
      <c r="V14" s="62">
        <f t="shared" si="9"/>
        <v>1.9073109658282912</v>
      </c>
      <c r="W14" s="63">
        <f t="shared" si="10"/>
        <v>3.1407875348252849</v>
      </c>
      <c r="X14" s="63">
        <f t="shared" si="11"/>
        <v>3.4139102228071692</v>
      </c>
      <c r="Y14" s="66">
        <f t="shared" si="0"/>
        <v>2.8522211699478998E-3</v>
      </c>
      <c r="Z14" s="66">
        <f t="shared" si="1"/>
        <v>2.7910107649997307E-3</v>
      </c>
    </row>
    <row r="15" spans="1:26" x14ac:dyDescent="0.25">
      <c r="A15" s="340"/>
      <c r="B15" s="39">
        <v>43</v>
      </c>
      <c r="C15" s="21" t="s">
        <v>329</v>
      </c>
      <c r="D15" s="54">
        <v>2.8137318762208878E-4</v>
      </c>
      <c r="E15" s="54">
        <v>2.7984986443849695E-4</v>
      </c>
      <c r="F15" s="57">
        <v>2.8052089573667253E-4</v>
      </c>
      <c r="G15" s="42">
        <v>40025.681707411524</v>
      </c>
      <c r="H15" s="42">
        <v>50562.286401472404</v>
      </c>
      <c r="I15" s="57">
        <v>0.11389797684905005</v>
      </c>
      <c r="J15" s="57">
        <v>0.12380254209035341</v>
      </c>
      <c r="K15" s="57">
        <v>0.11305122889307752</v>
      </c>
      <c r="L15" s="57">
        <v>0.12288215862850237</v>
      </c>
      <c r="M15" s="54">
        <v>0.11342535875689587</v>
      </c>
      <c r="N15" s="54">
        <v>0.12328882384312044</v>
      </c>
      <c r="O15" s="62">
        <f t="shared" si="2"/>
        <v>5.025269590819728E-3</v>
      </c>
      <c r="P15" s="62">
        <f t="shared" si="3"/>
        <v>5.4622669097745364E-3</v>
      </c>
      <c r="Q15" s="62">
        <f t="shared" si="4"/>
        <v>6.3009583649294935E-3</v>
      </c>
      <c r="R15" s="62">
        <f t="shared" si="5"/>
        <v>6.8488894184702328E-3</v>
      </c>
      <c r="S15" s="62">
        <f t="shared" si="6"/>
        <v>0.91459906552919046</v>
      </c>
      <c r="T15" s="62">
        <f t="shared" si="7"/>
        <v>0.99413257757896567</v>
      </c>
      <c r="U15" s="62">
        <f t="shared" si="8"/>
        <v>1.1530753807820973</v>
      </c>
      <c r="V15" s="62">
        <f t="shared" si="9"/>
        <v>1.2533467635800526</v>
      </c>
      <c r="W15" s="63">
        <f t="shared" si="10"/>
        <v>2.0676744463112877</v>
      </c>
      <c r="X15" s="63">
        <f t="shared" si="11"/>
        <v>2.2474793411590182</v>
      </c>
      <c r="Y15" s="66">
        <f t="shared" si="0"/>
        <v>1.8777025707526632E-3</v>
      </c>
      <c r="Z15" s="66">
        <f t="shared" si="1"/>
        <v>1.837405973180927E-3</v>
      </c>
    </row>
    <row r="16" spans="1:26" x14ac:dyDescent="0.25">
      <c r="A16" s="340"/>
      <c r="B16" s="39">
        <v>51</v>
      </c>
      <c r="C16" s="21" t="s">
        <v>333</v>
      </c>
      <c r="D16" s="54">
        <v>6.6146155642173764E-5</v>
      </c>
      <c r="E16" s="54">
        <v>6.5788051082480057E-5</v>
      </c>
      <c r="F16" s="57">
        <v>6.5945797889042319E-5</v>
      </c>
      <c r="G16" s="42">
        <v>9409.3719244438362</v>
      </c>
      <c r="H16" s="42">
        <v>11886.353017541303</v>
      </c>
      <c r="I16" s="57">
        <v>0.279668684017501</v>
      </c>
      <c r="J16" s="57">
        <v>0.30398865919984808</v>
      </c>
      <c r="K16" s="57">
        <v>0.27927666400168655</v>
      </c>
      <c r="L16" s="57">
        <v>0.30356256207302412</v>
      </c>
      <c r="M16" s="54">
        <v>0.27944987539226723</v>
      </c>
      <c r="N16" s="54">
        <v>0.30375083020445171</v>
      </c>
      <c r="O16" s="62">
        <f t="shared" si="2"/>
        <v>2.9007419261587821E-3</v>
      </c>
      <c r="P16" s="62">
        <f t="shared" si="3"/>
        <v>3.1529903032068199E-3</v>
      </c>
      <c r="Q16" s="62">
        <f t="shared" si="4"/>
        <v>3.6592146884042442E-3</v>
      </c>
      <c r="R16" s="62">
        <f t="shared" si="5"/>
        <v>3.977419989450056E-3</v>
      </c>
      <c r="S16" s="62">
        <f t="shared" si="6"/>
        <v>0.5279350305608983</v>
      </c>
      <c r="T16" s="62">
        <f t="shared" si="7"/>
        <v>0.57384423518364125</v>
      </c>
      <c r="U16" s="62">
        <f t="shared" si="8"/>
        <v>0.6696362879779767</v>
      </c>
      <c r="V16" s="62">
        <f t="shared" si="9"/>
        <v>0.72786785806936027</v>
      </c>
      <c r="W16" s="63">
        <f t="shared" si="10"/>
        <v>1.197571318538875</v>
      </c>
      <c r="X16" s="63">
        <f t="shared" si="11"/>
        <v>1.3017120932530015</v>
      </c>
      <c r="Y16" s="66">
        <f t="shared" si="0"/>
        <v>1.0875419713638826E-3</v>
      </c>
      <c r="Z16" s="66">
        <f t="shared" si="1"/>
        <v>1.0642026966403539E-3</v>
      </c>
    </row>
    <row r="17" spans="1:26" x14ac:dyDescent="0.25">
      <c r="A17" s="340"/>
      <c r="B17" s="39">
        <v>52</v>
      </c>
      <c r="C17" s="21" t="s">
        <v>331</v>
      </c>
      <c r="D17" s="54">
        <v>4.4395254256641E-3</v>
      </c>
      <c r="E17" s="54">
        <v>4.4154906136156169E-3</v>
      </c>
      <c r="F17" s="57">
        <v>4.426078065644194E-3</v>
      </c>
      <c r="G17" s="42">
        <v>631527.94735457667</v>
      </c>
      <c r="H17" s="42">
        <v>797775.26945242286</v>
      </c>
      <c r="I17" s="57">
        <v>0.24950575242064094</v>
      </c>
      <c r="J17" s="57">
        <v>0.27120276366396207</v>
      </c>
      <c r="K17" s="57">
        <v>0.24808078648132761</v>
      </c>
      <c r="L17" s="57">
        <v>0.26965388048391442</v>
      </c>
      <c r="M17" s="54">
        <v>0.24871039803199291</v>
      </c>
      <c r="N17" s="54">
        <v>0.27033824402825229</v>
      </c>
      <c r="O17" s="62">
        <f t="shared" si="2"/>
        <v>0.17369117585778251</v>
      </c>
      <c r="P17" s="62">
        <f t="shared" si="3"/>
        <v>0.1887953542540326</v>
      </c>
      <c r="Q17" s="62">
        <f t="shared" si="4"/>
        <v>0.21816160368911944</v>
      </c>
      <c r="R17" s="62">
        <f t="shared" si="5"/>
        <v>0.2371329269056181</v>
      </c>
      <c r="S17" s="62">
        <f t="shared" si="6"/>
        <v>31.611794006116419</v>
      </c>
      <c r="T17" s="62">
        <f t="shared" si="7"/>
        <v>34.360754474233936</v>
      </c>
      <c r="U17" s="62">
        <f t="shared" si="8"/>
        <v>39.92357347510886</v>
      </c>
      <c r="V17" s="62">
        <f t="shared" si="9"/>
        <v>43.395325623728112</v>
      </c>
      <c r="W17" s="63">
        <f t="shared" si="10"/>
        <v>71.535367481225279</v>
      </c>
      <c r="X17" s="63">
        <f t="shared" si="11"/>
        <v>77.756080097962041</v>
      </c>
      <c r="Y17" s="66">
        <f t="shared" si="0"/>
        <v>6.4962907317862653E-2</v>
      </c>
      <c r="Z17" s="66">
        <f t="shared" si="1"/>
        <v>6.3568764974477013E-2</v>
      </c>
    </row>
    <row r="18" spans="1:26" x14ac:dyDescent="0.25">
      <c r="A18" s="340"/>
      <c r="B18" s="39">
        <v>53</v>
      </c>
      <c r="C18" s="21" t="s">
        <v>332</v>
      </c>
      <c r="D18" s="54">
        <v>4.4210881990689095E-4</v>
      </c>
      <c r="E18" s="54">
        <v>4.3971532255282297E-4</v>
      </c>
      <c r="F18" s="57">
        <v>4.4076966982067791E-4</v>
      </c>
      <c r="G18" s="42">
        <v>62890.522921464624</v>
      </c>
      <c r="H18" s="42">
        <v>79446.213485366316</v>
      </c>
      <c r="I18" s="57">
        <v>0.17196050760500065</v>
      </c>
      <c r="J18" s="57">
        <v>0.18691418593551759</v>
      </c>
      <c r="K18" s="57">
        <v>0.17140649424415189</v>
      </c>
      <c r="L18" s="57">
        <v>0.18631199827159853</v>
      </c>
      <c r="M18" s="54">
        <v>0.17165128129525911</v>
      </c>
      <c r="N18" s="54">
        <v>0.18657807081222835</v>
      </c>
      <c r="O18" s="62">
        <f t="shared" si="2"/>
        <v>1.1921160696307458E-2</v>
      </c>
      <c r="P18" s="62">
        <f t="shared" si="3"/>
        <v>1.2957824316703745E-2</v>
      </c>
      <c r="Q18" s="62">
        <f t="shared" si="4"/>
        <v>1.5010843373008235E-2</v>
      </c>
      <c r="R18" s="62">
        <f t="shared" si="5"/>
        <v>1.6316185900071667E-2</v>
      </c>
      <c r="S18" s="62">
        <f t="shared" si="6"/>
        <v>2.1696512467279572</v>
      </c>
      <c r="T18" s="62">
        <f t="shared" si="7"/>
        <v>2.3583240256400817</v>
      </c>
      <c r="U18" s="62">
        <f t="shared" si="8"/>
        <v>2.7469843372605069</v>
      </c>
      <c r="V18" s="62">
        <f t="shared" si="9"/>
        <v>2.9858620197131152</v>
      </c>
      <c r="W18" s="63">
        <f t="shared" si="10"/>
        <v>4.9166355839884641</v>
      </c>
      <c r="X18" s="63">
        <f t="shared" si="11"/>
        <v>5.3441860453531973</v>
      </c>
      <c r="Y18" s="66">
        <f t="shared" si="0"/>
        <v>4.4649094986780567E-3</v>
      </c>
      <c r="Z18" s="66">
        <f t="shared" si="1"/>
        <v>4.3690899318604044E-3</v>
      </c>
    </row>
    <row r="19" spans="1:26" x14ac:dyDescent="0.25">
      <c r="A19" s="340"/>
      <c r="B19" s="39">
        <v>54</v>
      </c>
      <c r="C19" s="21" t="s">
        <v>330</v>
      </c>
      <c r="D19" s="54">
        <v>1.4326504380593963E-5</v>
      </c>
      <c r="E19" s="54">
        <v>1.4248943241472938E-5</v>
      </c>
      <c r="F19" s="57">
        <v>1.4283109301855239E-5</v>
      </c>
      <c r="G19" s="42">
        <v>2037.9628534032884</v>
      </c>
      <c r="H19" s="42">
        <v>2574.4488050378013</v>
      </c>
      <c r="I19" s="57">
        <v>0.47982496465553626</v>
      </c>
      <c r="J19" s="57">
        <v>0.52155054772367515</v>
      </c>
      <c r="K19" s="57">
        <v>0.4773251272120993</v>
      </c>
      <c r="L19" s="57">
        <v>0.51883329715374893</v>
      </c>
      <c r="M19" s="54">
        <v>0.47842966345615889</v>
      </c>
      <c r="N19" s="54">
        <v>0.52003389591530236</v>
      </c>
      <c r="O19" s="62">
        <f t="shared" si="2"/>
        <v>1.0779130298853691E-3</v>
      </c>
      <c r="P19" s="62">
        <f t="shared" si="3"/>
        <v>1.1716483562683965E-3</v>
      </c>
      <c r="Q19" s="62">
        <f t="shared" si="4"/>
        <v>1.3545753710004866E-3</v>
      </c>
      <c r="R19" s="62">
        <f t="shared" si="5"/>
        <v>1.4723691796496537E-3</v>
      </c>
      <c r="S19" s="62">
        <f t="shared" si="6"/>
        <v>0.19618017143913719</v>
      </c>
      <c r="T19" s="62">
        <f t="shared" si="7"/>
        <v>0.21324000084084815</v>
      </c>
      <c r="U19" s="62">
        <f t="shared" si="8"/>
        <v>0.24788729289308906</v>
      </c>
      <c r="V19" s="62">
        <f t="shared" si="9"/>
        <v>0.26944355987588664</v>
      </c>
      <c r="W19" s="63">
        <f t="shared" si="10"/>
        <v>0.44406746433222621</v>
      </c>
      <c r="X19" s="63">
        <f t="shared" si="11"/>
        <v>0.48268356071673479</v>
      </c>
      <c r="Y19" s="66">
        <f t="shared" si="0"/>
        <v>4.032678455990868E-4</v>
      </c>
      <c r="Z19" s="66">
        <f t="shared" si="1"/>
        <v>3.9461348603978848E-4</v>
      </c>
    </row>
    <row r="20" spans="1:26" x14ac:dyDescent="0.25">
      <c r="A20" s="340"/>
      <c r="B20" s="39">
        <v>61</v>
      </c>
      <c r="C20" s="21" t="s">
        <v>335</v>
      </c>
      <c r="D20" s="54">
        <v>7.3682142944649157E-3</v>
      </c>
      <c r="E20" s="54">
        <v>7.3283236717199647E-3</v>
      </c>
      <c r="F20" s="57">
        <v>7.3458956857573665E-3</v>
      </c>
      <c r="G20" s="42">
        <v>1048137.5378892014</v>
      </c>
      <c r="H20" s="42">
        <v>1324055.6720499257</v>
      </c>
      <c r="I20" s="57">
        <v>0.31063765656331049</v>
      </c>
      <c r="J20" s="57">
        <v>0.33765070159334931</v>
      </c>
      <c r="K20" s="57">
        <v>0.31044694956532287</v>
      </c>
      <c r="L20" s="57">
        <v>0.33744339885927183</v>
      </c>
      <c r="M20" s="54">
        <v>0.3105312121635343</v>
      </c>
      <c r="N20" s="54">
        <v>0.33753499417131616</v>
      </c>
      <c r="O20" s="62">
        <f t="shared" si="2"/>
        <v>0.35890292214803127</v>
      </c>
      <c r="P20" s="62">
        <f t="shared" si="3"/>
        <v>0.39011311380559466</v>
      </c>
      <c r="Q20" s="62">
        <f t="shared" si="4"/>
        <v>0.45310438063564057</v>
      </c>
      <c r="R20" s="62">
        <f t="shared" si="5"/>
        <v>0.49250631212127227</v>
      </c>
      <c r="S20" s="62">
        <f t="shared" si="6"/>
        <v>65.320331830941697</v>
      </c>
      <c r="T20" s="62">
        <f t="shared" si="7"/>
        <v>71.00058671261823</v>
      </c>
      <c r="U20" s="62">
        <f t="shared" si="8"/>
        <v>82.918101656322222</v>
      </c>
      <c r="V20" s="62">
        <f t="shared" si="9"/>
        <v>90.128655118192825</v>
      </c>
      <c r="W20" s="63">
        <f t="shared" si="10"/>
        <v>148.23843348726393</v>
      </c>
      <c r="X20" s="63">
        <f t="shared" si="11"/>
        <v>161.12924183081105</v>
      </c>
      <c r="Y20" s="66">
        <f t="shared" si="0"/>
        <v>0.13461872014714546</v>
      </c>
      <c r="Z20" s="66">
        <f t="shared" si="1"/>
        <v>0.131729723149032</v>
      </c>
    </row>
    <row r="21" spans="1:26" x14ac:dyDescent="0.25">
      <c r="A21" s="340"/>
      <c r="B21" s="39">
        <v>62</v>
      </c>
      <c r="C21" s="21" t="s">
        <v>336</v>
      </c>
      <c r="D21" s="54">
        <v>1.2695652940966031E-2</v>
      </c>
      <c r="E21" s="54">
        <v>1.2626919732128416E-2</v>
      </c>
      <c r="F21" s="57">
        <v>1.2657197046129064E-2</v>
      </c>
      <c r="G21" s="42">
        <v>1805972.2320286129</v>
      </c>
      <c r="H21" s="42">
        <v>2281387.3186799143</v>
      </c>
      <c r="I21" s="57">
        <v>0.30676222295129946</v>
      </c>
      <c r="J21" s="57">
        <v>0.3334382575396509</v>
      </c>
      <c r="K21" s="57">
        <v>0.30669923710656022</v>
      </c>
      <c r="L21" s="57">
        <v>0.33336979055327681</v>
      </c>
      <c r="M21" s="54">
        <v>0.30672706697696894</v>
      </c>
      <c r="N21" s="54">
        <v>0.33340004222912484</v>
      </c>
      <c r="O21" s="62">
        <f t="shared" si="2"/>
        <v>0.6106854359043119</v>
      </c>
      <c r="P21" s="62">
        <f t="shared" si="3"/>
        <v>0.66379062484855866</v>
      </c>
      <c r="Q21" s="62">
        <f t="shared" si="4"/>
        <v>0.77128757802574854</v>
      </c>
      <c r="R21" s="62">
        <f t="shared" si="5"/>
        <v>0.83835871509994087</v>
      </c>
      <c r="S21" s="62">
        <f t="shared" si="6"/>
        <v>111.14474933458476</v>
      </c>
      <c r="T21" s="62">
        <f t="shared" si="7"/>
        <v>120.80989372243768</v>
      </c>
      <c r="U21" s="62">
        <f t="shared" si="8"/>
        <v>141.14562677871197</v>
      </c>
      <c r="V21" s="62">
        <f t="shared" si="9"/>
        <v>153.41964486328916</v>
      </c>
      <c r="W21" s="63">
        <f t="shared" si="10"/>
        <v>252.29037611329673</v>
      </c>
      <c r="X21" s="63">
        <f t="shared" si="11"/>
        <v>274.22953858572686</v>
      </c>
      <c r="Y21" s="66">
        <f t="shared" si="0"/>
        <v>0.2291106748691589</v>
      </c>
      <c r="Z21" s="66">
        <f t="shared" si="1"/>
        <v>0.22419382594200812</v>
      </c>
    </row>
    <row r="22" spans="1:26" x14ac:dyDescent="0.25">
      <c r="A22" s="21"/>
      <c r="B22" s="21"/>
      <c r="C22" s="21"/>
      <c r="D22" s="28"/>
      <c r="E22" s="28"/>
      <c r="F22" s="50"/>
      <c r="G22" s="28"/>
      <c r="H22" s="28"/>
      <c r="I22" s="58"/>
      <c r="J22" s="58"/>
      <c r="K22" s="58"/>
      <c r="L22" s="58"/>
      <c r="M22" s="59"/>
      <c r="N22" s="59"/>
      <c r="O22" s="29"/>
      <c r="P22" s="29"/>
      <c r="Q22" s="29"/>
      <c r="R22" s="29"/>
      <c r="S22" s="30"/>
      <c r="T22" s="30"/>
      <c r="U22" s="30"/>
      <c r="V22" s="30"/>
      <c r="W22" s="31"/>
      <c r="X22" s="31"/>
      <c r="Y22" s="66"/>
      <c r="Z22" s="66"/>
    </row>
    <row r="23" spans="1:26" x14ac:dyDescent="0.25">
      <c r="A23" s="21"/>
      <c r="B23" s="21"/>
      <c r="C23" s="31" t="s">
        <v>355</v>
      </c>
      <c r="D23" s="53">
        <f>SUM(D10:D21)</f>
        <v>4.2150032627837689E-2</v>
      </c>
      <c r="E23" s="53">
        <f t="shared" ref="E23:F23" si="12">SUM(E10:E21)</f>
        <v>4.192183851791946E-2</v>
      </c>
      <c r="F23" s="53">
        <f t="shared" si="12"/>
        <v>4.2022359137223235E-2</v>
      </c>
      <c r="G23" s="68"/>
      <c r="H23" s="68"/>
      <c r="I23" s="58"/>
      <c r="J23" s="58"/>
      <c r="K23" s="58"/>
      <c r="L23" s="58"/>
      <c r="M23" s="59"/>
      <c r="N23" s="59"/>
      <c r="O23" s="29"/>
      <c r="P23" s="29"/>
      <c r="Q23" s="29"/>
      <c r="R23" s="29"/>
      <c r="S23" s="30"/>
      <c r="T23" s="30"/>
      <c r="U23" s="31" t="s">
        <v>319</v>
      </c>
      <c r="V23" s="30"/>
      <c r="W23" s="64">
        <f>SUM(W10:W21)</f>
        <v>497.30402224161321</v>
      </c>
      <c r="X23" s="64">
        <f>SUM(X10:X21)</f>
        <v>540.54956142715014</v>
      </c>
      <c r="Y23" s="67">
        <f>W23/W$39</f>
        <v>0.45161318440366077</v>
      </c>
      <c r="Z23" s="67">
        <f>X23/X$39</f>
        <v>0.44192130035525989</v>
      </c>
    </row>
    <row r="24" spans="1:26" x14ac:dyDescent="0.25">
      <c r="A24" s="21"/>
      <c r="B24" s="21"/>
      <c r="C24" s="21"/>
      <c r="D24" s="28"/>
      <c r="E24" s="28"/>
      <c r="F24" s="50"/>
      <c r="G24" s="28"/>
      <c r="H24" s="28"/>
      <c r="I24" s="58"/>
      <c r="J24" s="58"/>
      <c r="K24" s="58"/>
      <c r="L24" s="58"/>
      <c r="M24" s="59"/>
      <c r="N24" s="59"/>
      <c r="O24" s="29"/>
      <c r="P24" s="29"/>
      <c r="Q24" s="29"/>
      <c r="R24" s="29"/>
      <c r="S24" s="30"/>
      <c r="T24" s="30"/>
      <c r="U24" s="30"/>
      <c r="V24" s="30"/>
      <c r="W24" s="31"/>
      <c r="X24" s="31"/>
      <c r="Y24" s="66"/>
      <c r="Z24" s="66"/>
    </row>
    <row r="25" spans="1:26" x14ac:dyDescent="0.25">
      <c r="A25" s="341" t="s">
        <v>339</v>
      </c>
      <c r="B25" s="39">
        <v>11</v>
      </c>
      <c r="C25" s="21" t="s">
        <v>337</v>
      </c>
      <c r="D25" s="54">
        <v>1.7983167712692445E-3</v>
      </c>
      <c r="E25" s="54">
        <v>7.2024271495609903E-3</v>
      </c>
      <c r="F25" s="55">
        <v>4.8218901471982203E-3</v>
      </c>
      <c r="G25" s="42">
        <v>255812.76898267199</v>
      </c>
      <c r="H25" s="42">
        <v>1301309.1227270316</v>
      </c>
      <c r="I25" s="60">
        <v>3.3943252648226153E-2</v>
      </c>
      <c r="J25" s="60">
        <v>3.8370471251164801E-2</v>
      </c>
      <c r="K25" s="60">
        <v>2.2483998164298094E-2</v>
      </c>
      <c r="L25" s="60">
        <v>2.5416584710618237E-2</v>
      </c>
      <c r="M25" s="60">
        <v>2.4366589139107435E-2</v>
      </c>
      <c r="N25" s="60">
        <v>2.7544722271760667E-2</v>
      </c>
      <c r="O25" s="33">
        <f>I25*$G25/907184</f>
        <v>9.571506384836094E-3</v>
      </c>
      <c r="P25" s="33">
        <f>J25*$G25/907184</f>
        <v>1.0819918007736554E-2</v>
      </c>
      <c r="Q25" s="33">
        <f>K25*$H25/907184</f>
        <v>3.2252147223252328E-2</v>
      </c>
      <c r="R25" s="33">
        <f>L25*$H25/907184</f>
        <v>3.6458792871668706E-2</v>
      </c>
      <c r="S25" s="62">
        <f>O25*182</f>
        <v>1.742014162040169</v>
      </c>
      <c r="T25" s="62">
        <f>P25*182</f>
        <v>1.9692250774080529</v>
      </c>
      <c r="U25" s="62">
        <f>Q25*183</f>
        <v>5.9021429418551756</v>
      </c>
      <c r="V25" s="62">
        <f>R25*183</f>
        <v>6.6719590955153736</v>
      </c>
      <c r="W25" s="63">
        <f>O25*182+Q25*183</f>
        <v>7.6441571038953446</v>
      </c>
      <c r="X25" s="63">
        <f>P25*182+R25*183</f>
        <v>8.6411841729234258</v>
      </c>
      <c r="Y25" s="66">
        <f t="shared" ref="Y25:Z25" si="13">W25/W$39</f>
        <v>6.9418343254316226E-3</v>
      </c>
      <c r="Z25" s="66">
        <f t="shared" si="13"/>
        <v>7.0645202934315225E-3</v>
      </c>
    </row>
    <row r="26" spans="1:26" x14ac:dyDescent="0.25">
      <c r="A26" s="341"/>
      <c r="B26" s="39">
        <v>21</v>
      </c>
      <c r="C26" s="21" t="s">
        <v>324</v>
      </c>
      <c r="D26" s="54">
        <v>0.52580542711399281</v>
      </c>
      <c r="E26" s="54">
        <v>0.52295880428452568</v>
      </c>
      <c r="F26" s="55">
        <v>0.52421275553699054</v>
      </c>
      <c r="G26" s="42">
        <v>74796467.677500457</v>
      </c>
      <c r="H26" s="42">
        <v>94486351.433260098</v>
      </c>
      <c r="I26" s="60">
        <v>1.425578113454631E-2</v>
      </c>
      <c r="J26" s="60">
        <v>1.6115162353598157E-2</v>
      </c>
      <c r="K26" s="60">
        <v>5.3214671792812945E-3</v>
      </c>
      <c r="L26" s="60">
        <v>6.0155458888190554E-3</v>
      </c>
      <c r="M26" s="60">
        <v>9.2690333202869336E-3</v>
      </c>
      <c r="N26" s="60">
        <v>1.0477993055230776E-2</v>
      </c>
      <c r="O26" s="33">
        <f t="shared" ref="O26:O35" si="14">I26*$G26/907184</f>
        <v>1.1753757483020135</v>
      </c>
      <c r="P26" s="33">
        <f t="shared" ref="P26:P35" si="15">J26*$G26/907184</f>
        <v>1.3286799812370773</v>
      </c>
      <c r="Q26" s="33">
        <f t="shared" ref="Q26:Q35" si="16">K26*$H26/907184</f>
        <v>0.55424921299552432</v>
      </c>
      <c r="R26" s="33">
        <f t="shared" ref="R26:R35" si="17">L26*$H26/907184</f>
        <v>0.62653991132323783</v>
      </c>
      <c r="S26" s="62">
        <f t="shared" ref="S26:S35" si="18">O26*182</f>
        <v>213.91838619096646</v>
      </c>
      <c r="T26" s="62">
        <f t="shared" ref="T26:T35" si="19">P26*182</f>
        <v>241.81975658514807</v>
      </c>
      <c r="U26" s="62">
        <f t="shared" ref="U26:U35" si="20">Q26*183</f>
        <v>101.42760597818095</v>
      </c>
      <c r="V26" s="62">
        <f t="shared" ref="V26:V35" si="21">R26*183</f>
        <v>114.65680377215253</v>
      </c>
      <c r="W26" s="63">
        <f t="shared" ref="W26:W35" si="22">O26*182+Q26*183</f>
        <v>315.34599216914739</v>
      </c>
      <c r="X26" s="63">
        <f t="shared" ref="X26:X35" si="23">P26*182+R26*183</f>
        <v>356.47656035730063</v>
      </c>
      <c r="Y26" s="66">
        <f t="shared" ref="Y26:Y35" si="24">W26/W$39</f>
        <v>0.28637292550038745</v>
      </c>
      <c r="Z26" s="66">
        <f t="shared" ref="Z26:Z35" si="25">X26/X$39</f>
        <v>0.29143411879448822</v>
      </c>
    </row>
    <row r="27" spans="1:26" x14ac:dyDescent="0.25">
      <c r="A27" s="341"/>
      <c r="B27" s="39">
        <v>31</v>
      </c>
      <c r="C27" s="21" t="s">
        <v>325</v>
      </c>
      <c r="D27" s="54">
        <v>0.32858332688973091</v>
      </c>
      <c r="E27" s="54">
        <v>0.3268044214564037</v>
      </c>
      <c r="F27" s="55">
        <v>0.32758803798369562</v>
      </c>
      <c r="G27" s="42">
        <v>46741381.738810278</v>
      </c>
      <c r="H27" s="42">
        <v>59045869.69889304</v>
      </c>
      <c r="I27" s="60">
        <v>1.3537561500943892E-2</v>
      </c>
      <c r="J27" s="60">
        <v>1.530326529728528E-2</v>
      </c>
      <c r="K27" s="60">
        <v>5.7926343465411643E-3</v>
      </c>
      <c r="L27" s="60">
        <v>6.548167698435239E-3</v>
      </c>
      <c r="M27" s="60">
        <v>9.2146780403070203E-3</v>
      </c>
      <c r="N27" s="60">
        <v>1.0416548372541121E-2</v>
      </c>
      <c r="O27" s="33">
        <f t="shared" si="14"/>
        <v>0.69750384699051127</v>
      </c>
      <c r="P27" s="33">
        <f t="shared" si="15"/>
        <v>0.78847925570854338</v>
      </c>
      <c r="Q27" s="33">
        <f t="shared" si="16"/>
        <v>0.37702509396021316</v>
      </c>
      <c r="R27" s="33">
        <f t="shared" si="17"/>
        <v>0.42620048048500353</v>
      </c>
      <c r="S27" s="62">
        <f t="shared" si="18"/>
        <v>126.94570015227305</v>
      </c>
      <c r="T27" s="62">
        <f t="shared" si="19"/>
        <v>143.5032245389549</v>
      </c>
      <c r="U27" s="62">
        <f t="shared" si="20"/>
        <v>68.995592194719009</v>
      </c>
      <c r="V27" s="62">
        <f t="shared" si="21"/>
        <v>77.994687928755653</v>
      </c>
      <c r="W27" s="63">
        <f t="shared" si="22"/>
        <v>195.94129234699204</v>
      </c>
      <c r="X27" s="63">
        <f t="shared" si="23"/>
        <v>221.49791246771053</v>
      </c>
      <c r="Y27" s="66">
        <f t="shared" si="24"/>
        <v>0.17793877997230709</v>
      </c>
      <c r="Z27" s="66">
        <f t="shared" si="25"/>
        <v>0.18108357214326976</v>
      </c>
    </row>
    <row r="28" spans="1:26" x14ac:dyDescent="0.25">
      <c r="A28" s="341"/>
      <c r="B28" s="39">
        <v>32</v>
      </c>
      <c r="C28" s="21" t="s">
        <v>326</v>
      </c>
      <c r="D28" s="54">
        <v>9.9520793574936622E-2</v>
      </c>
      <c r="E28" s="54">
        <v>9.8982003842593383E-2</v>
      </c>
      <c r="F28" s="55">
        <v>9.9219343349848527E-2</v>
      </c>
      <c r="G28" s="42">
        <v>14156955.094062105</v>
      </c>
      <c r="H28" s="42">
        <v>17883719.184028123</v>
      </c>
      <c r="I28" s="60">
        <v>1.8476724365954603E-2</v>
      </c>
      <c r="J28" s="60">
        <v>2.0886643791605503E-2</v>
      </c>
      <c r="K28" s="60">
        <v>6.8557112088665027E-3</v>
      </c>
      <c r="L28" s="60">
        <v>7.7499014645637382E-3</v>
      </c>
      <c r="M28" s="60">
        <v>1.1990377226956532E-2</v>
      </c>
      <c r="N28" s="60">
        <v>1.3554282158679399E-2</v>
      </c>
      <c r="O28" s="33">
        <f t="shared" si="14"/>
        <v>0.28833638725350363</v>
      </c>
      <c r="P28" s="33">
        <f t="shared" si="15"/>
        <v>0.32594410640336485</v>
      </c>
      <c r="Q28" s="33">
        <f t="shared" si="16"/>
        <v>0.13514966541094475</v>
      </c>
      <c r="R28" s="33">
        <f t="shared" si="17"/>
        <v>0.15277723317005831</v>
      </c>
      <c r="S28" s="62">
        <f t="shared" si="18"/>
        <v>52.477222480137662</v>
      </c>
      <c r="T28" s="62">
        <f t="shared" si="19"/>
        <v>59.321827365412403</v>
      </c>
      <c r="U28" s="62">
        <f t="shared" si="20"/>
        <v>24.732388770202888</v>
      </c>
      <c r="V28" s="62">
        <f t="shared" si="21"/>
        <v>27.95823367012067</v>
      </c>
      <c r="W28" s="63">
        <f t="shared" si="22"/>
        <v>77.209611250340544</v>
      </c>
      <c r="X28" s="63">
        <f t="shared" si="23"/>
        <v>87.280061035533066</v>
      </c>
      <c r="Y28" s="66">
        <f t="shared" si="24"/>
        <v>7.0115818179315059E-2</v>
      </c>
      <c r="Z28" s="66">
        <f t="shared" si="25"/>
        <v>7.135500760758165E-2</v>
      </c>
    </row>
    <row r="29" spans="1:26" x14ac:dyDescent="0.25">
      <c r="A29" s="341"/>
      <c r="B29" s="39">
        <v>42</v>
      </c>
      <c r="C29" s="21" t="s">
        <v>328</v>
      </c>
      <c r="D29" s="54">
        <v>7.8231928068904079E-5</v>
      </c>
      <c r="E29" s="54">
        <v>7.780838874720184E-5</v>
      </c>
      <c r="F29" s="55">
        <v>7.7994959885962787E-5</v>
      </c>
      <c r="G29" s="42">
        <v>11128.58783385236</v>
      </c>
      <c r="H29" s="42">
        <v>14058.145122314319</v>
      </c>
      <c r="I29" s="60">
        <v>2.2974862067391855E-2</v>
      </c>
      <c r="J29" s="60">
        <v>2.5971474785984282E-2</v>
      </c>
      <c r="K29" s="60">
        <v>1.8733035660756379E-2</v>
      </c>
      <c r="L29" s="60">
        <v>2.1176385116616868E-2</v>
      </c>
      <c r="M29" s="60">
        <v>2.0607258007273119E-2</v>
      </c>
      <c r="N29" s="60">
        <v>2.3295063098776055E-2</v>
      </c>
      <c r="O29" s="33">
        <f t="shared" si="14"/>
        <v>2.8183672825756741E-4</v>
      </c>
      <c r="P29" s="33">
        <f t="shared" si="15"/>
        <v>3.1859671062376321E-4</v>
      </c>
      <c r="Q29" s="33">
        <f t="shared" si="16"/>
        <v>2.9029583182728369E-4</v>
      </c>
      <c r="R29" s="33">
        <f t="shared" si="17"/>
        <v>3.2815911120061308E-4</v>
      </c>
      <c r="S29" s="62">
        <f t="shared" si="18"/>
        <v>5.1294284542877266E-2</v>
      </c>
      <c r="T29" s="62">
        <f t="shared" si="19"/>
        <v>5.7984601333524906E-2</v>
      </c>
      <c r="U29" s="62">
        <f t="shared" si="20"/>
        <v>5.3124137224392916E-2</v>
      </c>
      <c r="V29" s="62">
        <f t="shared" si="21"/>
        <v>6.0053117349712193E-2</v>
      </c>
      <c r="W29" s="63">
        <f t="shared" si="22"/>
        <v>0.10441842176727018</v>
      </c>
      <c r="X29" s="63">
        <f t="shared" si="23"/>
        <v>0.11803771868323709</v>
      </c>
      <c r="Y29" s="66">
        <f t="shared" si="24"/>
        <v>9.4824762832524401E-5</v>
      </c>
      <c r="Z29" s="66">
        <f t="shared" si="25"/>
        <v>9.6500646478638486E-5</v>
      </c>
    </row>
    <row r="30" spans="1:26" x14ac:dyDescent="0.25">
      <c r="A30" s="341"/>
      <c r="B30" s="39">
        <v>43</v>
      </c>
      <c r="C30" s="21" t="s">
        <v>329</v>
      </c>
      <c r="D30" s="56">
        <v>2.9672675270192704E-6</v>
      </c>
      <c r="E30" s="56">
        <v>2.9512031023947011E-6</v>
      </c>
      <c r="F30" s="55">
        <v>2.9582795598619786E-6</v>
      </c>
      <c r="G30" s="43">
        <v>422.09744941844713</v>
      </c>
      <c r="H30" s="43">
        <v>533.21296285525477</v>
      </c>
      <c r="I30" s="60">
        <v>0.1400107749348124</v>
      </c>
      <c r="J30" s="60">
        <v>0.15827236761937177</v>
      </c>
      <c r="K30" s="60">
        <v>3.1169990552885416E-2</v>
      </c>
      <c r="L30" s="60">
        <v>3.5235492524994715E-2</v>
      </c>
      <c r="M30" s="60">
        <v>7.9260555556747284E-2</v>
      </c>
      <c r="N30" s="60">
        <v>8.9598504269153695E-2</v>
      </c>
      <c r="O30" s="33">
        <f t="shared" si="14"/>
        <v>6.5144657523814975E-5</v>
      </c>
      <c r="P30" s="33">
        <f t="shared" si="15"/>
        <v>7.3641469300115122E-5</v>
      </c>
      <c r="Q30" s="33">
        <f t="shared" si="16"/>
        <v>1.8320696809990402E-5</v>
      </c>
      <c r="R30" s="33">
        <f t="shared" si="17"/>
        <v>2.071026535621948E-5</v>
      </c>
      <c r="S30" s="62">
        <f t="shared" si="18"/>
        <v>1.1856327669334326E-2</v>
      </c>
      <c r="T30" s="62">
        <f t="shared" si="19"/>
        <v>1.3402747412620953E-2</v>
      </c>
      <c r="U30" s="62">
        <f t="shared" si="20"/>
        <v>3.3526875162282438E-3</v>
      </c>
      <c r="V30" s="62">
        <f t="shared" si="21"/>
        <v>3.7899785601881648E-3</v>
      </c>
      <c r="W30" s="63">
        <f t="shared" si="22"/>
        <v>1.520901518556257E-2</v>
      </c>
      <c r="X30" s="63">
        <f t="shared" si="23"/>
        <v>1.7192725972809117E-2</v>
      </c>
      <c r="Y30" s="66">
        <f t="shared" si="24"/>
        <v>1.3811655390670593E-5</v>
      </c>
      <c r="Z30" s="66">
        <f t="shared" si="25"/>
        <v>1.4055754292901069E-5</v>
      </c>
    </row>
    <row r="31" spans="1:26" x14ac:dyDescent="0.25">
      <c r="A31" s="341"/>
      <c r="B31" s="39">
        <v>51</v>
      </c>
      <c r="C31" s="21" t="s">
        <v>333</v>
      </c>
      <c r="D31" s="56">
        <v>2.1907318158177747E-6</v>
      </c>
      <c r="E31" s="56">
        <v>2.178871388123184E-6</v>
      </c>
      <c r="F31" s="55">
        <v>2.1840959644205584E-6</v>
      </c>
      <c r="G31" s="43">
        <v>311.63429094154628</v>
      </c>
      <c r="H31" s="43">
        <v>393.67079398872301</v>
      </c>
      <c r="I31" s="60">
        <v>0.36032102493839563</v>
      </c>
      <c r="J31" s="60">
        <v>0.40731768364834064</v>
      </c>
      <c r="K31" s="60">
        <v>9.2860584223938614E-2</v>
      </c>
      <c r="L31" s="60">
        <v>0.1049723859173957</v>
      </c>
      <c r="M31" s="60">
        <v>0.21103617458595023</v>
      </c>
      <c r="N31" s="60">
        <v>0.23856161487809291</v>
      </c>
      <c r="O31" s="33">
        <f t="shared" si="14"/>
        <v>1.2377686017170511E-4</v>
      </c>
      <c r="P31" s="33">
        <f t="shared" si="15"/>
        <v>1.3992107172492428E-4</v>
      </c>
      <c r="Q31" s="33">
        <f t="shared" si="16"/>
        <v>4.0296676221907132E-5</v>
      </c>
      <c r="R31" s="33">
        <f t="shared" si="17"/>
        <v>4.5552569832571794E-5</v>
      </c>
      <c r="S31" s="62">
        <f t="shared" si="18"/>
        <v>2.2527388551250329E-2</v>
      </c>
      <c r="T31" s="62">
        <f t="shared" si="19"/>
        <v>2.5465635053936217E-2</v>
      </c>
      <c r="U31" s="62">
        <f t="shared" si="20"/>
        <v>7.3742917486090053E-3</v>
      </c>
      <c r="V31" s="62">
        <f t="shared" si="21"/>
        <v>8.3361202793606377E-3</v>
      </c>
      <c r="W31" s="63">
        <f t="shared" si="22"/>
        <v>2.9901680299859335E-2</v>
      </c>
      <c r="X31" s="63">
        <f t="shared" si="23"/>
        <v>3.3801755333296851E-2</v>
      </c>
      <c r="Y31" s="66">
        <f t="shared" si="24"/>
        <v>2.715440144314542E-5</v>
      </c>
      <c r="Z31" s="66">
        <f t="shared" si="25"/>
        <v>2.763431281258017E-5</v>
      </c>
    </row>
    <row r="32" spans="1:26" x14ac:dyDescent="0.25">
      <c r="A32" s="341"/>
      <c r="B32" s="39">
        <v>52</v>
      </c>
      <c r="C32" s="21" t="s">
        <v>331</v>
      </c>
      <c r="D32" s="56">
        <v>1.9177590413389817E-3</v>
      </c>
      <c r="E32" s="56">
        <v>1.9073765436107483E-3</v>
      </c>
      <c r="F32" s="55">
        <v>1.9119500845432744E-3</v>
      </c>
      <c r="G32" s="43">
        <v>272803.57857099059</v>
      </c>
      <c r="H32" s="43">
        <v>344618.06348537817</v>
      </c>
      <c r="I32" s="60">
        <v>9.2175640628600577E-2</v>
      </c>
      <c r="J32" s="60">
        <v>0.10419811942143468</v>
      </c>
      <c r="K32" s="60">
        <v>2.1540271325702173E-2</v>
      </c>
      <c r="L32" s="60">
        <v>2.4349768657917666E-2</v>
      </c>
      <c r="M32" s="60">
        <v>5.2750031734060072E-2</v>
      </c>
      <c r="N32" s="60">
        <v>5.9630222641891259E-2</v>
      </c>
      <c r="O32" s="33">
        <f t="shared" si="14"/>
        <v>2.7718571558312127E-2</v>
      </c>
      <c r="P32" s="33">
        <f t="shared" si="15"/>
        <v>3.1333907849493393E-2</v>
      </c>
      <c r="Q32" s="33">
        <f t="shared" si="16"/>
        <v>8.1826471710403862E-3</v>
      </c>
      <c r="R32" s="33">
        <f t="shared" si="17"/>
        <v>9.2499097440084284E-3</v>
      </c>
      <c r="S32" s="62">
        <f t="shared" si="18"/>
        <v>5.0447800236128071</v>
      </c>
      <c r="T32" s="62">
        <f t="shared" si="19"/>
        <v>5.7027712286077978</v>
      </c>
      <c r="U32" s="62">
        <f t="shared" si="20"/>
        <v>1.4974244323003907</v>
      </c>
      <c r="V32" s="62">
        <f t="shared" si="21"/>
        <v>1.6927334831535423</v>
      </c>
      <c r="W32" s="63">
        <f t="shared" si="22"/>
        <v>6.5422044559131978</v>
      </c>
      <c r="X32" s="63">
        <f t="shared" si="23"/>
        <v>7.3955047117613404</v>
      </c>
      <c r="Y32" s="66">
        <f t="shared" si="24"/>
        <v>5.9411258610720091E-3</v>
      </c>
      <c r="Z32" s="66">
        <f t="shared" si="25"/>
        <v>6.0461265575284025E-3</v>
      </c>
    </row>
    <row r="33" spans="1:26" x14ac:dyDescent="0.25">
      <c r="A33" s="341"/>
      <c r="B33" s="39">
        <v>53</v>
      </c>
      <c r="C33" s="21" t="s">
        <v>332</v>
      </c>
      <c r="D33" s="56">
        <v>1.3772145333017018E-5</v>
      </c>
      <c r="E33" s="56">
        <v>1.3697584459202746E-5</v>
      </c>
      <c r="F33" s="55">
        <v>1.373042888809457E-5</v>
      </c>
      <c r="G33" s="43">
        <v>1959.1045853308058</v>
      </c>
      <c r="H33" s="43">
        <v>2474.8312264666256</v>
      </c>
      <c r="I33" s="60">
        <v>0.34219636441643875</v>
      </c>
      <c r="J33" s="60">
        <v>0.3868290288272927</v>
      </c>
      <c r="K33" s="60">
        <v>6.0784561019980317E-2</v>
      </c>
      <c r="L33" s="60">
        <v>6.8712689328220791E-2</v>
      </c>
      <c r="M33" s="60">
        <v>0.18512446529494103</v>
      </c>
      <c r="N33" s="60">
        <v>0.20927024492545451</v>
      </c>
      <c r="O33" s="33">
        <f t="shared" si="14"/>
        <v>7.3898841537304064E-4</v>
      </c>
      <c r="P33" s="33">
        <f t="shared" si="15"/>
        <v>8.3537465840955263E-4</v>
      </c>
      <c r="Q33" s="33">
        <f t="shared" si="16"/>
        <v>1.6582251197035368E-4</v>
      </c>
      <c r="R33" s="33">
        <f t="shared" si="17"/>
        <v>1.8745073678986941E-4</v>
      </c>
      <c r="S33" s="62">
        <f t="shared" si="18"/>
        <v>0.13449589159789341</v>
      </c>
      <c r="T33" s="62">
        <f t="shared" si="19"/>
        <v>0.15203818783053857</v>
      </c>
      <c r="U33" s="62">
        <f t="shared" si="20"/>
        <v>3.0345519690574724E-2</v>
      </c>
      <c r="V33" s="62">
        <f t="shared" si="21"/>
        <v>3.4303484832546104E-2</v>
      </c>
      <c r="W33" s="63">
        <f t="shared" si="22"/>
        <v>0.16484141128846813</v>
      </c>
      <c r="X33" s="63">
        <f t="shared" si="23"/>
        <v>0.18634167266308468</v>
      </c>
      <c r="Y33" s="66">
        <f t="shared" si="24"/>
        <v>1.496962649487883E-4</v>
      </c>
      <c r="Z33" s="66">
        <f t="shared" si="25"/>
        <v>1.5234191306386373E-4</v>
      </c>
    </row>
    <row r="34" spans="1:26" x14ac:dyDescent="0.25">
      <c r="A34" s="341"/>
      <c r="B34" s="39">
        <v>54</v>
      </c>
      <c r="C34" s="21" t="s">
        <v>330</v>
      </c>
      <c r="D34" s="56">
        <v>1.2669500419356549E-4</v>
      </c>
      <c r="E34" s="56">
        <v>1.2600908932886473E-4</v>
      </c>
      <c r="F34" s="55">
        <v>1.2631123817512995E-4</v>
      </c>
      <c r="G34" s="43">
        <v>18022.519923535074</v>
      </c>
      <c r="H34" s="43">
        <v>22766.877621271327</v>
      </c>
      <c r="I34" s="60">
        <v>0.17767186601507221</v>
      </c>
      <c r="J34" s="60">
        <v>0.20084560392247866</v>
      </c>
      <c r="K34" s="60">
        <v>4.602089036992367E-2</v>
      </c>
      <c r="L34" s="60">
        <v>5.202339402967715E-2</v>
      </c>
      <c r="M34" s="60">
        <v>0.1041899851429262</v>
      </c>
      <c r="N34" s="60">
        <v>0.11777948272677644</v>
      </c>
      <c r="O34" s="33">
        <f t="shared" si="14"/>
        <v>3.5297081354039458E-3</v>
      </c>
      <c r="P34" s="33">
        <f t="shared" si="15"/>
        <v>3.9900878964436162E-3</v>
      </c>
      <c r="Q34" s="33">
        <f t="shared" si="16"/>
        <v>1.1549497996812073E-3</v>
      </c>
      <c r="R34" s="33">
        <f t="shared" si="17"/>
        <v>1.3055898751706788E-3</v>
      </c>
      <c r="S34" s="62">
        <f t="shared" si="18"/>
        <v>0.64240688064351814</v>
      </c>
      <c r="T34" s="62">
        <f t="shared" si="19"/>
        <v>0.72619599715273819</v>
      </c>
      <c r="U34" s="62">
        <f t="shared" si="20"/>
        <v>0.21135581334166093</v>
      </c>
      <c r="V34" s="62">
        <f t="shared" si="21"/>
        <v>0.23892294715623422</v>
      </c>
      <c r="W34" s="63">
        <f t="shared" si="22"/>
        <v>0.85376269398517901</v>
      </c>
      <c r="X34" s="63">
        <f t="shared" si="23"/>
        <v>0.96511894430897238</v>
      </c>
      <c r="Y34" s="66">
        <f t="shared" si="24"/>
        <v>7.7532147682563262E-4</v>
      </c>
      <c r="Z34" s="66">
        <f t="shared" si="25"/>
        <v>7.890240771641011E-4</v>
      </c>
    </row>
    <row r="35" spans="1:26" x14ac:dyDescent="0.25">
      <c r="A35" s="341"/>
      <c r="B35" s="39">
        <v>61</v>
      </c>
      <c r="C35" s="21" t="s">
        <v>335</v>
      </c>
      <c r="D35" s="56">
        <v>4.9293000711506888E-7</v>
      </c>
      <c r="E35" s="56">
        <v>4.9026136586070895E-7</v>
      </c>
      <c r="F35" s="55">
        <v>4.9143691536050362E-7</v>
      </c>
      <c r="G35" s="43">
        <v>70.119898812796308</v>
      </c>
      <c r="H35" s="43">
        <v>88.578693635803376</v>
      </c>
      <c r="I35" s="60">
        <v>0.91574574239819084</v>
      </c>
      <c r="J35" s="60">
        <v>1.0351864186294204</v>
      </c>
      <c r="K35" s="60">
        <v>0.23569316453137021</v>
      </c>
      <c r="L35" s="60">
        <v>0.26643462993546302</v>
      </c>
      <c r="M35" s="60">
        <v>0.53616979265803322</v>
      </c>
      <c r="N35" s="60">
        <v>0.60610240394445736</v>
      </c>
      <c r="O35" s="33">
        <f t="shared" si="14"/>
        <v>7.0781670306365832E-5</v>
      </c>
      <c r="P35" s="33">
        <f t="shared" si="15"/>
        <v>8.0013720399253036E-5</v>
      </c>
      <c r="Q35" s="33">
        <f t="shared" si="16"/>
        <v>2.3013404792277244E-5</v>
      </c>
      <c r="R35" s="33">
        <f t="shared" si="17"/>
        <v>2.6015043760716707E-5</v>
      </c>
      <c r="S35" s="62">
        <f t="shared" si="18"/>
        <v>1.2882263995758581E-2</v>
      </c>
      <c r="T35" s="62">
        <f t="shared" si="19"/>
        <v>1.4562497112664052E-2</v>
      </c>
      <c r="U35" s="62">
        <f t="shared" si="20"/>
        <v>4.211453076986736E-3</v>
      </c>
      <c r="V35" s="62">
        <f t="shared" si="21"/>
        <v>4.760753008211157E-3</v>
      </c>
      <c r="W35" s="63">
        <f t="shared" si="22"/>
        <v>1.7093717072745318E-2</v>
      </c>
      <c r="X35" s="63">
        <f t="shared" si="23"/>
        <v>1.9323250120875209E-2</v>
      </c>
      <c r="Y35" s="66">
        <f t="shared" si="24"/>
        <v>1.5523196385423816E-5</v>
      </c>
      <c r="Z35" s="66">
        <f t="shared" si="25"/>
        <v>1.579754462839936E-5</v>
      </c>
    </row>
    <row r="36" spans="1:26" x14ac:dyDescent="0.25">
      <c r="A36" s="19"/>
      <c r="B36" s="39"/>
      <c r="D36" s="51"/>
      <c r="E36" s="51"/>
      <c r="F36" s="52"/>
      <c r="G36" s="43"/>
      <c r="H36" s="43"/>
      <c r="I36" s="20"/>
      <c r="J36" s="32"/>
      <c r="K36" s="20"/>
      <c r="L36" s="20"/>
      <c r="M36" s="20"/>
      <c r="N36" s="20"/>
      <c r="O36" s="19"/>
      <c r="P36" s="19"/>
      <c r="Q36" s="19"/>
      <c r="R36" s="19"/>
      <c r="S36" s="19"/>
      <c r="T36" s="19"/>
      <c r="U36" s="19"/>
      <c r="V36" s="19"/>
      <c r="W36" s="18"/>
      <c r="X36" s="18"/>
      <c r="Y36" s="19"/>
      <c r="Z36" s="19"/>
    </row>
    <row r="37" spans="1:26" x14ac:dyDescent="0.25">
      <c r="A37" s="19"/>
      <c r="C37" s="31" t="s">
        <v>356</v>
      </c>
      <c r="D37" s="53">
        <f t="shared" ref="D37:F37" si="26">SUM(D25:D35)</f>
        <v>0.95784997339821409</v>
      </c>
      <c r="E37" s="53">
        <f t="shared" si="26"/>
        <v>0.95807816867508599</v>
      </c>
      <c r="F37" s="53">
        <f t="shared" si="26"/>
        <v>0.95797764754166492</v>
      </c>
      <c r="G37" s="19"/>
      <c r="H37" s="33"/>
      <c r="I37" s="61"/>
      <c r="J37" s="32"/>
      <c r="K37" s="20"/>
      <c r="L37" s="20"/>
      <c r="M37" s="20"/>
      <c r="N37" s="20"/>
      <c r="O37" s="19"/>
      <c r="P37" s="19"/>
      <c r="Q37" s="19"/>
      <c r="R37" s="19"/>
      <c r="S37" s="19"/>
      <c r="T37" s="19"/>
      <c r="U37" s="23" t="s">
        <v>320</v>
      </c>
      <c r="V37" s="21"/>
      <c r="W37" s="64">
        <f>SUM(W25:W35)</f>
        <v>603.86848426588756</v>
      </c>
      <c r="X37" s="64">
        <f>SUM(X25:X35)</f>
        <v>682.63103881231132</v>
      </c>
      <c r="Y37" s="65">
        <f>W37/W$39</f>
        <v>0.54838681559633939</v>
      </c>
      <c r="Z37" s="65">
        <f>X37/X$39</f>
        <v>0.55807869964474011</v>
      </c>
    </row>
    <row r="38" spans="1:26" x14ac:dyDescent="0.25">
      <c r="A38" s="19"/>
      <c r="B38" s="19"/>
      <c r="C38" s="19"/>
      <c r="D38" s="41"/>
      <c r="E38" s="41"/>
      <c r="F38" s="41"/>
      <c r="G38" s="19"/>
      <c r="H38" s="33"/>
      <c r="I38" s="61"/>
      <c r="J38" s="32"/>
      <c r="K38" s="20"/>
      <c r="L38" s="20"/>
      <c r="M38" s="20"/>
      <c r="N38" s="20"/>
      <c r="O38" s="19"/>
      <c r="P38" s="19"/>
      <c r="Q38" s="19"/>
      <c r="R38" s="19"/>
      <c r="S38" s="19"/>
      <c r="T38" s="19"/>
      <c r="U38" s="21"/>
      <c r="V38" s="21"/>
      <c r="W38" s="23"/>
      <c r="X38" s="23"/>
      <c r="Y38" s="21"/>
      <c r="Z38" s="21"/>
    </row>
    <row r="39" spans="1:26" x14ac:dyDescent="0.25">
      <c r="A39" s="19"/>
      <c r="B39" s="19"/>
      <c r="C39" s="19"/>
      <c r="D39" s="19"/>
      <c r="E39" s="19"/>
      <c r="F39" s="20"/>
      <c r="G39" s="73"/>
      <c r="H39" s="73"/>
      <c r="I39" s="61"/>
      <c r="J39" s="32"/>
      <c r="K39" s="20"/>
      <c r="L39" s="20"/>
      <c r="M39" s="20"/>
      <c r="N39" s="20"/>
      <c r="O39" s="19"/>
      <c r="P39" s="19"/>
      <c r="Q39" s="19"/>
      <c r="R39" s="19"/>
      <c r="S39" s="19"/>
      <c r="T39" s="19"/>
      <c r="U39" s="23" t="s">
        <v>321</v>
      </c>
      <c r="V39" s="23"/>
      <c r="W39" s="64">
        <f>W23+W37</f>
        <v>1101.1725065075007</v>
      </c>
      <c r="X39" s="64">
        <f>X23+X37</f>
        <v>1223.1806002394615</v>
      </c>
      <c r="Y39" s="65">
        <f>W39/W$39</f>
        <v>1</v>
      </c>
      <c r="Z39" s="65">
        <f>X39/X$39</f>
        <v>1</v>
      </c>
    </row>
    <row r="40" spans="1:26" x14ac:dyDescent="0.25">
      <c r="A40" s="19"/>
      <c r="B40" s="19"/>
      <c r="C40" s="19"/>
      <c r="D40" s="19"/>
      <c r="E40" s="19"/>
      <c r="F40" s="20"/>
      <c r="G40" s="19"/>
      <c r="H40" s="33"/>
      <c r="I40" s="61"/>
      <c r="J40" s="32"/>
      <c r="K40" s="20"/>
      <c r="L40" s="20"/>
      <c r="M40" s="20"/>
      <c r="N40" s="20"/>
      <c r="O40" s="19"/>
      <c r="P40" s="19"/>
      <c r="Q40" s="19"/>
      <c r="R40" s="19"/>
      <c r="S40" s="19"/>
      <c r="T40" s="19"/>
      <c r="U40" s="19"/>
      <c r="V40" s="19"/>
      <c r="W40" s="18"/>
      <c r="X40" s="18"/>
      <c r="Y40" s="19"/>
      <c r="Z40" s="19"/>
    </row>
    <row r="41" spans="1:26" x14ac:dyDescent="0.25">
      <c r="A41" s="19"/>
      <c r="B41" s="19"/>
      <c r="C41" s="19"/>
      <c r="D41" s="19"/>
      <c r="E41" s="19"/>
      <c r="F41" s="20"/>
      <c r="G41" s="19"/>
      <c r="H41" s="33"/>
      <c r="I41" s="61"/>
      <c r="J41" s="32"/>
      <c r="K41" s="20"/>
      <c r="L41" s="20"/>
      <c r="M41" s="20"/>
      <c r="N41" s="20"/>
      <c r="O41" s="19"/>
      <c r="P41" s="19"/>
      <c r="Q41" s="19"/>
      <c r="R41" s="19"/>
      <c r="S41" s="33"/>
      <c r="T41" s="33"/>
      <c r="U41" s="33"/>
      <c r="V41" s="33"/>
      <c r="W41" s="34"/>
      <c r="X41" s="34"/>
      <c r="Y41" s="35"/>
      <c r="Z41" s="35"/>
    </row>
    <row r="42" spans="1:26" x14ac:dyDescent="0.25">
      <c r="A42" s="19"/>
      <c r="B42" s="19"/>
      <c r="C42" s="19"/>
      <c r="D42" s="19"/>
      <c r="E42" s="19"/>
      <c r="F42" s="20"/>
      <c r="G42" s="19"/>
      <c r="H42" s="33"/>
      <c r="I42" s="61"/>
      <c r="J42" s="20"/>
      <c r="K42" s="20"/>
      <c r="L42" s="20"/>
      <c r="M42" s="20"/>
      <c r="N42" s="20"/>
      <c r="O42" s="19"/>
      <c r="P42" s="19"/>
      <c r="Q42" s="19"/>
      <c r="R42" s="19"/>
      <c r="S42" s="19"/>
      <c r="T42" s="19"/>
      <c r="U42" s="19" t="s">
        <v>2</v>
      </c>
      <c r="V42" s="19" t="s">
        <v>357</v>
      </c>
      <c r="W42" s="34"/>
      <c r="X42" s="34"/>
      <c r="Y42" s="19"/>
      <c r="Z42" s="19"/>
    </row>
    <row r="43" spans="1:26" x14ac:dyDescent="0.25">
      <c r="A43" s="19"/>
      <c r="B43" s="19"/>
      <c r="C43" s="19"/>
      <c r="D43" s="19"/>
      <c r="E43" s="19"/>
      <c r="F43" s="20"/>
      <c r="G43" s="19"/>
      <c r="H43" s="33"/>
      <c r="I43" s="61"/>
      <c r="J43" s="20"/>
      <c r="K43" s="20"/>
      <c r="L43" s="20"/>
      <c r="M43" s="20"/>
      <c r="N43" s="20"/>
      <c r="O43" s="19"/>
      <c r="P43" s="19"/>
      <c r="Q43" s="19"/>
      <c r="R43" s="36" t="s">
        <v>322</v>
      </c>
      <c r="S43" s="36"/>
      <c r="T43" s="36"/>
      <c r="U43" s="37">
        <f>SUM(U10:U21)/SUM(S10:S21)</f>
        <v>1.268464210066055</v>
      </c>
      <c r="V43" s="37">
        <f>SUM(U25:U35)/SUM(S25:S35)</f>
        <v>0.50589305282280261</v>
      </c>
      <c r="W43" s="18"/>
      <c r="X43" s="18"/>
      <c r="Y43" s="19"/>
      <c r="Z43" s="19"/>
    </row>
    <row r="44" spans="1:26" x14ac:dyDescent="0.25">
      <c r="A44" s="19"/>
      <c r="B44" s="19"/>
      <c r="C44" s="19"/>
      <c r="D44" s="19"/>
      <c r="E44" s="19"/>
      <c r="F44" s="20"/>
      <c r="G44" s="19"/>
      <c r="H44" s="33"/>
      <c r="I44" s="61"/>
      <c r="J44" s="20"/>
      <c r="K44" s="20"/>
      <c r="L44" s="20"/>
      <c r="M44" s="20"/>
      <c r="N44" s="20"/>
      <c r="O44" s="19"/>
      <c r="P44" s="19"/>
      <c r="Q44" s="19"/>
      <c r="R44" s="36" t="s">
        <v>323</v>
      </c>
      <c r="S44" s="36"/>
      <c r="T44" s="36"/>
      <c r="U44" s="37">
        <f>SUM(V10:V21)/SUM(T10:T21)</f>
        <v>1.2684641874657028</v>
      </c>
      <c r="V44" s="37">
        <f>SUM(V25:V35)/SUM(T25:T35)</f>
        <v>0.50589304893826026</v>
      </c>
      <c r="W44" s="18"/>
      <c r="X44" s="18"/>
      <c r="Y44" s="19"/>
      <c r="Z44" s="19"/>
    </row>
    <row r="45" spans="1:26" x14ac:dyDescent="0.25">
      <c r="A45" s="19"/>
      <c r="B45" s="19"/>
      <c r="C45" s="19"/>
      <c r="D45" s="19"/>
      <c r="E45" s="19"/>
      <c r="F45" s="20"/>
      <c r="G45" s="19"/>
      <c r="H45" s="33"/>
      <c r="I45" s="61"/>
      <c r="J45" s="20"/>
      <c r="K45" s="20"/>
      <c r="L45" s="20"/>
      <c r="M45" s="20"/>
      <c r="N45" s="20"/>
      <c r="O45" s="19"/>
      <c r="P45" s="19"/>
      <c r="Q45" s="19"/>
      <c r="R45" s="19"/>
      <c r="S45" s="19"/>
      <c r="T45" s="19"/>
      <c r="U45" s="19"/>
      <c r="V45" s="19"/>
      <c r="W45" s="18"/>
      <c r="X45" s="19"/>
      <c r="Y45" s="38"/>
      <c r="Z45" s="38"/>
    </row>
    <row r="46" spans="1:26" x14ac:dyDescent="0.25">
      <c r="A46" s="19"/>
      <c r="B46" s="19"/>
      <c r="C46" s="19"/>
      <c r="D46" s="19"/>
      <c r="E46" s="19"/>
      <c r="F46" s="20"/>
      <c r="G46" s="19"/>
      <c r="H46" s="33"/>
      <c r="I46" s="61"/>
      <c r="J46" s="20"/>
      <c r="K46" s="20"/>
      <c r="L46" s="20"/>
      <c r="M46" s="20"/>
      <c r="N46" s="20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</row>
    <row r="47" spans="1:26" x14ac:dyDescent="0.25">
      <c r="H47" s="33"/>
      <c r="I47" s="61"/>
    </row>
    <row r="48" spans="1:26" x14ac:dyDescent="0.25">
      <c r="I48" s="61"/>
    </row>
    <row r="49" spans="9:9" x14ac:dyDescent="0.25">
      <c r="I49" s="61"/>
    </row>
  </sheetData>
  <mergeCells count="5">
    <mergeCell ref="A1:Z1"/>
    <mergeCell ref="A2:Z2"/>
    <mergeCell ref="F6:F7"/>
    <mergeCell ref="A10:A21"/>
    <mergeCell ref="A25:A35"/>
  </mergeCells>
  <pageMargins left="0.25" right="0.25" top="0.75" bottom="0.75" header="0.3" footer="0.3"/>
  <pageSetup paperSize="5" scale="67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0"/>
  <sheetViews>
    <sheetView zoomScale="70" zoomScaleNormal="70" workbookViewId="0">
      <selection activeCell="O12" sqref="O12"/>
    </sheetView>
  </sheetViews>
  <sheetFormatPr defaultRowHeight="15" x14ac:dyDescent="0.25"/>
  <cols>
    <col min="1" max="1" width="31.28515625" bestFit="1" customWidth="1"/>
    <col min="2" max="2" width="15.42578125" bestFit="1" customWidth="1"/>
    <col min="3" max="3" width="12.42578125" bestFit="1" customWidth="1"/>
    <col min="4" max="4" width="11.7109375" bestFit="1" customWidth="1"/>
    <col min="5" max="5" width="9.5703125" bestFit="1" customWidth="1"/>
    <col min="6" max="6" width="10.140625" bestFit="1" customWidth="1"/>
    <col min="7" max="7" width="11.42578125" customWidth="1"/>
    <col min="8" max="8" width="16.28515625" customWidth="1"/>
    <col min="9" max="9" width="31.28515625" bestFit="1" customWidth="1"/>
    <col min="10" max="10" width="15.42578125" bestFit="1" customWidth="1"/>
    <col min="11" max="11" width="12.42578125" bestFit="1" customWidth="1"/>
    <col min="12" max="12" width="11.7109375" bestFit="1" customWidth="1"/>
    <col min="13" max="13" width="9.5703125" bestFit="1" customWidth="1"/>
    <col min="14" max="14" width="10.140625" bestFit="1" customWidth="1"/>
    <col min="15" max="15" width="11.42578125" customWidth="1"/>
    <col min="16" max="16" width="15.7109375" bestFit="1" customWidth="1"/>
  </cols>
  <sheetData>
    <row r="1" spans="1:16" ht="18" x14ac:dyDescent="0.25">
      <c r="A1" s="342" t="s">
        <v>21885</v>
      </c>
      <c r="B1" s="342"/>
      <c r="C1" s="342"/>
      <c r="D1" s="342"/>
      <c r="E1" s="342"/>
      <c r="F1" s="342"/>
      <c r="I1" s="342" t="s">
        <v>21885</v>
      </c>
      <c r="J1" s="342"/>
      <c r="K1" s="342"/>
      <c r="L1" s="342"/>
      <c r="M1" s="342"/>
      <c r="N1" s="342"/>
    </row>
    <row r="2" spans="1:16" ht="18" x14ac:dyDescent="0.25">
      <c r="A2" s="342" t="s">
        <v>22056</v>
      </c>
      <c r="B2" s="342"/>
      <c r="C2" s="342"/>
      <c r="D2" s="342"/>
      <c r="E2" s="342"/>
      <c r="F2" s="342"/>
      <c r="I2" s="342" t="s">
        <v>22056</v>
      </c>
      <c r="J2" s="342"/>
      <c r="K2" s="342"/>
      <c r="L2" s="342"/>
      <c r="M2" s="342"/>
      <c r="N2" s="342"/>
    </row>
    <row r="3" spans="1:16" ht="15.75" x14ac:dyDescent="0.25">
      <c r="A3" s="343" t="s">
        <v>298</v>
      </c>
      <c r="B3" s="343"/>
      <c r="C3" s="343"/>
      <c r="D3" s="343"/>
      <c r="E3" s="343"/>
      <c r="F3" s="343"/>
      <c r="I3" s="343" t="s">
        <v>299</v>
      </c>
      <c r="J3" s="343"/>
      <c r="K3" s="343"/>
      <c r="L3" s="343"/>
      <c r="M3" s="343"/>
      <c r="N3" s="343"/>
    </row>
    <row r="4" spans="1:16" x14ac:dyDescent="0.25">
      <c r="C4" s="9"/>
      <c r="D4" s="9"/>
      <c r="E4" s="10"/>
      <c r="K4" s="9"/>
      <c r="L4" s="9"/>
      <c r="M4" s="10"/>
    </row>
    <row r="6" spans="1:16" x14ac:dyDescent="0.25">
      <c r="A6" s="11" t="s">
        <v>281</v>
      </c>
      <c r="B6" s="11"/>
      <c r="I6" s="11" t="s">
        <v>281</v>
      </c>
      <c r="J6" s="11"/>
    </row>
    <row r="7" spans="1:16" x14ac:dyDescent="0.25">
      <c r="A7" s="12" t="s">
        <v>359</v>
      </c>
      <c r="B7" s="12"/>
      <c r="I7" s="12" t="s">
        <v>359</v>
      </c>
      <c r="J7" s="12"/>
    </row>
    <row r="8" spans="1:16" x14ac:dyDescent="0.25">
      <c r="A8" s="12"/>
      <c r="B8" s="12"/>
      <c r="I8" s="12"/>
      <c r="J8" s="12"/>
    </row>
    <row r="9" spans="1:16" s="77" customFormat="1" ht="38.25" x14ac:dyDescent="0.2">
      <c r="A9" s="13" t="s">
        <v>295</v>
      </c>
      <c r="B9" s="70" t="s">
        <v>364</v>
      </c>
      <c r="C9" s="69" t="s">
        <v>363</v>
      </c>
      <c r="D9" s="69" t="s">
        <v>362</v>
      </c>
      <c r="E9" s="69" t="s">
        <v>361</v>
      </c>
      <c r="F9" s="14" t="s">
        <v>285</v>
      </c>
      <c r="G9" s="291" t="s">
        <v>22048</v>
      </c>
      <c r="I9" s="13" t="s">
        <v>295</v>
      </c>
      <c r="J9" s="70" t="s">
        <v>364</v>
      </c>
      <c r="K9" s="69" t="s">
        <v>363</v>
      </c>
      <c r="L9" s="69" t="s">
        <v>362</v>
      </c>
      <c r="M9" s="69" t="s">
        <v>361</v>
      </c>
      <c r="N9" s="14" t="s">
        <v>285</v>
      </c>
      <c r="O9" s="291" t="s">
        <v>22048</v>
      </c>
    </row>
    <row r="10" spans="1:16" s="77" customFormat="1" ht="12.75" x14ac:dyDescent="0.2">
      <c r="A10" s="78" t="s">
        <v>288</v>
      </c>
      <c r="B10" s="79">
        <v>21</v>
      </c>
      <c r="C10" s="80">
        <v>1.2044892362890879E-2</v>
      </c>
      <c r="D10" s="80">
        <v>9.1685229258177646E-3</v>
      </c>
      <c r="E10" s="80">
        <v>1.7064190069233525E-2</v>
      </c>
      <c r="F10" s="81">
        <f>D10/E10</f>
        <v>0.53729610890519042</v>
      </c>
      <c r="G10" s="292">
        <f>+E10-D10</f>
        <v>7.8956671434157605E-3</v>
      </c>
      <c r="I10" s="78" t="s">
        <v>288</v>
      </c>
      <c r="J10" s="79">
        <v>21</v>
      </c>
      <c r="K10" s="80">
        <v>1.1979684123114454E-2</v>
      </c>
      <c r="L10" s="80">
        <v>1.1392950938413728E-2</v>
      </c>
      <c r="M10" s="80">
        <v>2.1367121787068625E-2</v>
      </c>
      <c r="N10" s="81">
        <f>L10/M10</f>
        <v>0.53320007495388255</v>
      </c>
      <c r="O10" s="292">
        <f>+M10-L10</f>
        <v>9.9741708486548973E-3</v>
      </c>
    </row>
    <row r="11" spans="1:16" s="77" customFormat="1" ht="12.75" x14ac:dyDescent="0.2">
      <c r="A11" s="78" t="s">
        <v>289</v>
      </c>
      <c r="B11" s="79" t="s">
        <v>291</v>
      </c>
      <c r="C11" s="80">
        <v>4.1571474457788339E-3</v>
      </c>
      <c r="D11" s="80">
        <v>1.055289531767878E-2</v>
      </c>
      <c r="E11" s="80">
        <v>1.3715564313362289E-2</v>
      </c>
      <c r="F11" s="81">
        <f>D11/E11</f>
        <v>0.76941021722290337</v>
      </c>
      <c r="G11" s="325">
        <f t="shared" ref="G11:G14" si="0">+E11-D11</f>
        <v>3.1626689956835083E-3</v>
      </c>
      <c r="I11" s="78" t="s">
        <v>289</v>
      </c>
      <c r="J11" s="79" t="s">
        <v>291</v>
      </c>
      <c r="K11" s="80">
        <v>4.1346411081208062E-3</v>
      </c>
      <c r="L11" s="80">
        <v>1.3294561886840235E-2</v>
      </c>
      <c r="M11" s="80">
        <v>1.7289790869200395E-2</v>
      </c>
      <c r="N11" s="81">
        <f>L11/M11</f>
        <v>0.76892554614543307</v>
      </c>
      <c r="O11" s="325">
        <f t="shared" ref="O11:O14" si="1">+M11-L11</f>
        <v>3.9952289823601602E-3</v>
      </c>
    </row>
    <row r="12" spans="1:16" s="77" customFormat="1" ht="12.75" x14ac:dyDescent="0.2">
      <c r="A12" s="78" t="s">
        <v>290</v>
      </c>
      <c r="B12" s="79" t="s">
        <v>292</v>
      </c>
      <c r="C12" s="80">
        <v>9.2201867814327009E-4</v>
      </c>
      <c r="D12" s="80">
        <v>2.563209214453032E-2</v>
      </c>
      <c r="E12" s="80">
        <v>2.8262775390203432E-2</v>
      </c>
      <c r="F12" s="81">
        <f>D12/E12</f>
        <v>0.90692056214037031</v>
      </c>
      <c r="G12" s="325">
        <f t="shared" si="0"/>
        <v>2.630683245673112E-3</v>
      </c>
      <c r="I12" s="78" t="s">
        <v>290</v>
      </c>
      <c r="J12" s="79" t="s">
        <v>292</v>
      </c>
      <c r="K12" s="80">
        <v>9.170269523434318E-4</v>
      </c>
      <c r="L12" s="80">
        <v>3.2291896477187831E-2</v>
      </c>
      <c r="M12" s="80">
        <v>3.5615096822823746E-2</v>
      </c>
      <c r="N12" s="81">
        <f>L12/M12</f>
        <v>0.90669124494682662</v>
      </c>
      <c r="O12" s="325">
        <f t="shared" si="1"/>
        <v>3.3232003456359141E-3</v>
      </c>
    </row>
    <row r="13" spans="1:16" s="77" customFormat="1" ht="12.75" x14ac:dyDescent="0.2">
      <c r="A13" s="82" t="s">
        <v>296</v>
      </c>
      <c r="B13" s="83" t="s">
        <v>293</v>
      </c>
      <c r="C13" s="80">
        <v>4.9621069055937588E-3</v>
      </c>
      <c r="D13" s="80">
        <v>0.18959099151013412</v>
      </c>
      <c r="E13" s="80">
        <v>0.20317250232448567</v>
      </c>
      <c r="F13" s="81">
        <f>D13/E13</f>
        <v>0.93315281025253805</v>
      </c>
      <c r="G13" s="292">
        <f t="shared" si="0"/>
        <v>1.3581510814351549E-2</v>
      </c>
      <c r="I13" s="82" t="s">
        <v>296</v>
      </c>
      <c r="J13" s="83" t="s">
        <v>293</v>
      </c>
      <c r="K13" s="80">
        <v>4.9352429304923935E-3</v>
      </c>
      <c r="L13" s="80">
        <v>0.23818623712153242</v>
      </c>
      <c r="M13" s="80">
        <v>0.25534302797965497</v>
      </c>
      <c r="N13" s="81">
        <f>L13/M13</f>
        <v>0.93280885327525154</v>
      </c>
      <c r="O13" s="292">
        <f t="shared" si="1"/>
        <v>1.715679085812255E-2</v>
      </c>
    </row>
    <row r="14" spans="1:16" s="77" customFormat="1" ht="12.75" x14ac:dyDescent="0.2">
      <c r="A14" s="82" t="s">
        <v>297</v>
      </c>
      <c r="B14" s="83" t="s">
        <v>294</v>
      </c>
      <c r="C14" s="80">
        <v>2.0063867235430945E-2</v>
      </c>
      <c r="D14" s="80">
        <v>0.96958835805234322</v>
      </c>
      <c r="E14" s="80">
        <v>1.053578283757985</v>
      </c>
      <c r="F14" s="81">
        <f>D14/E14</f>
        <v>0.92028126718210257</v>
      </c>
      <c r="G14" s="292">
        <f t="shared" si="0"/>
        <v>8.3989925705641788E-2</v>
      </c>
      <c r="I14" s="82" t="s">
        <v>297</v>
      </c>
      <c r="J14" s="83" t="s">
        <v>294</v>
      </c>
      <c r="K14" s="80">
        <v>1.9955243403848379E-2</v>
      </c>
      <c r="L14" s="80">
        <v>1.2243919586613892</v>
      </c>
      <c r="M14" s="80">
        <v>1.3304919027403572</v>
      </c>
      <c r="N14" s="81">
        <f>L14/M14</f>
        <v>0.92025509974135244</v>
      </c>
      <c r="O14" s="292">
        <f t="shared" si="1"/>
        <v>0.10609994407896806</v>
      </c>
    </row>
    <row r="15" spans="1:16" x14ac:dyDescent="0.25">
      <c r="A15" s="15"/>
      <c r="B15" s="15"/>
      <c r="C15" s="15"/>
      <c r="D15" s="15"/>
      <c r="E15" s="15"/>
      <c r="F15" s="17"/>
      <c r="G15" s="289">
        <f>SUM(G10:G14)</f>
        <v>0.11126045590476571</v>
      </c>
      <c r="H15" t="s">
        <v>22054</v>
      </c>
      <c r="I15" s="15"/>
      <c r="J15" s="15"/>
      <c r="K15" s="15"/>
      <c r="L15" s="15"/>
      <c r="M15" s="15"/>
      <c r="N15" s="17"/>
      <c r="O15" s="289">
        <f>SUM(O10:O14)</f>
        <v>0.14054933511374157</v>
      </c>
      <c r="P15" t="s">
        <v>22054</v>
      </c>
    </row>
    <row r="16" spans="1:16" x14ac:dyDescent="0.25">
      <c r="A16" s="15"/>
      <c r="B16" s="15"/>
      <c r="C16" s="72"/>
      <c r="D16" s="72"/>
      <c r="E16" s="15"/>
      <c r="F16" s="16"/>
      <c r="G16">
        <v>182</v>
      </c>
      <c r="H16" t="s">
        <v>22049</v>
      </c>
      <c r="I16" s="15"/>
      <c r="J16" s="15"/>
      <c r="K16" s="15"/>
      <c r="L16" s="72"/>
      <c r="M16" s="15"/>
      <c r="N16" s="16"/>
      <c r="O16">
        <v>183</v>
      </c>
      <c r="P16" t="s">
        <v>22050</v>
      </c>
    </row>
    <row r="17" spans="1:16" x14ac:dyDescent="0.25">
      <c r="A17" s="15"/>
      <c r="B17" s="15"/>
      <c r="C17" s="72"/>
      <c r="D17" s="72"/>
      <c r="E17" s="15"/>
      <c r="F17" s="16"/>
      <c r="G17" s="289">
        <f>+G16*G15</f>
        <v>20.249402974667362</v>
      </c>
      <c r="H17" t="s">
        <v>22051</v>
      </c>
      <c r="I17" s="15"/>
      <c r="J17" s="15"/>
      <c r="K17" s="15"/>
      <c r="L17" s="72"/>
      <c r="M17" s="15"/>
      <c r="N17" s="16"/>
      <c r="O17" s="289">
        <f>+O16*O15</f>
        <v>25.720528325814708</v>
      </c>
      <c r="P17" t="s">
        <v>22052</v>
      </c>
    </row>
    <row r="18" spans="1:16" x14ac:dyDescent="0.25">
      <c r="A18" s="15"/>
      <c r="B18" s="15"/>
      <c r="C18" s="72"/>
      <c r="D18" s="72"/>
      <c r="E18" s="15"/>
      <c r="F18" s="16"/>
      <c r="I18" s="15"/>
      <c r="J18" s="15"/>
      <c r="K18" s="15"/>
      <c r="L18" s="72"/>
      <c r="M18" s="15"/>
      <c r="N18" s="16"/>
      <c r="O18" s="289">
        <f>+O17+G17</f>
        <v>45.969931300482074</v>
      </c>
      <c r="P18" t="s">
        <v>22053</v>
      </c>
    </row>
    <row r="19" spans="1:16" x14ac:dyDescent="0.25">
      <c r="A19" s="11" t="s">
        <v>281</v>
      </c>
      <c r="B19" s="103"/>
      <c r="D19" s="71"/>
      <c r="I19" s="11" t="s">
        <v>281</v>
      </c>
      <c r="J19" s="103"/>
      <c r="L19" s="71"/>
    </row>
    <row r="20" spans="1:16" x14ac:dyDescent="0.25">
      <c r="A20" s="12" t="s">
        <v>360</v>
      </c>
      <c r="B20" s="12"/>
      <c r="I20" s="12" t="s">
        <v>360</v>
      </c>
      <c r="J20" s="12"/>
    </row>
    <row r="21" spans="1:16" x14ac:dyDescent="0.25">
      <c r="A21" s="12"/>
      <c r="B21" s="12"/>
      <c r="I21" s="12"/>
      <c r="J21" s="12"/>
    </row>
    <row r="22" spans="1:16" s="77" customFormat="1" ht="38.25" x14ac:dyDescent="0.2">
      <c r="A22" s="13" t="s">
        <v>283</v>
      </c>
      <c r="B22" s="70" t="s">
        <v>364</v>
      </c>
      <c r="C22" s="69" t="s">
        <v>363</v>
      </c>
      <c r="D22" s="69" t="s">
        <v>362</v>
      </c>
      <c r="E22" s="69" t="s">
        <v>361</v>
      </c>
      <c r="F22" s="14" t="s">
        <v>285</v>
      </c>
      <c r="G22" s="291" t="s">
        <v>22048</v>
      </c>
      <c r="I22" s="13" t="s">
        <v>283</v>
      </c>
      <c r="J22" s="70" t="s">
        <v>364</v>
      </c>
      <c r="K22" s="69" t="s">
        <v>363</v>
      </c>
      <c r="L22" s="69" t="s">
        <v>362</v>
      </c>
      <c r="M22" s="69" t="s">
        <v>361</v>
      </c>
      <c r="N22" s="14" t="s">
        <v>285</v>
      </c>
      <c r="O22" s="291" t="s">
        <v>22048</v>
      </c>
    </row>
    <row r="23" spans="1:16" s="77" customFormat="1" ht="12.75" x14ac:dyDescent="0.2">
      <c r="A23" s="78" t="s">
        <v>288</v>
      </c>
      <c r="B23" s="79">
        <v>21</v>
      </c>
      <c r="C23" s="80">
        <v>1.2044892362890879E-2</v>
      </c>
      <c r="D23" s="80">
        <v>9.9658172234251066E-3</v>
      </c>
      <c r="E23" s="80">
        <v>6.9829479666734043E-2</v>
      </c>
      <c r="F23" s="81">
        <f>D23/E23</f>
        <v>0.14271647549126315</v>
      </c>
      <c r="G23" s="292">
        <f>+E23-D23</f>
        <v>5.9863662443308936E-2</v>
      </c>
      <c r="I23" s="78" t="s">
        <v>288</v>
      </c>
      <c r="J23" s="79">
        <v>21</v>
      </c>
      <c r="K23" s="80">
        <v>1.1979684123114454E-2</v>
      </c>
      <c r="L23" s="80">
        <v>1.2383681664399748E-2</v>
      </c>
      <c r="M23" s="80">
        <v>8.8006221575191418E-2</v>
      </c>
      <c r="N23" s="81">
        <f>L23/M23</f>
        <v>0.14071370685786441</v>
      </c>
      <c r="O23" s="292">
        <f>+M23-L23</f>
        <v>7.5622539910791667E-2</v>
      </c>
    </row>
    <row r="24" spans="1:16" s="77" customFormat="1" ht="12.75" x14ac:dyDescent="0.2">
      <c r="A24" s="78" t="s">
        <v>289</v>
      </c>
      <c r="B24" s="79" t="s">
        <v>291</v>
      </c>
      <c r="C24" s="80">
        <v>4.1571474457788339E-3</v>
      </c>
      <c r="D24" s="80">
        <v>1.1470574351609612E-2</v>
      </c>
      <c r="E24" s="80">
        <v>3.5350320017193328E-2</v>
      </c>
      <c r="F24" s="81">
        <f>D24/E24</f>
        <v>0.32448289990106655</v>
      </c>
      <c r="G24" s="292">
        <f t="shared" ref="G24:G27" si="2">+E24-D24</f>
        <v>2.3879745665583714E-2</v>
      </c>
      <c r="I24" s="78" t="s">
        <v>289</v>
      </c>
      <c r="J24" s="79" t="s">
        <v>291</v>
      </c>
      <c r="K24" s="80">
        <v>4.1346411081208062E-3</v>
      </c>
      <c r="L24" s="80">
        <v>1.4450656071182764E-2</v>
      </c>
      <c r="M24" s="80">
        <v>4.4616647787055194E-2</v>
      </c>
      <c r="N24" s="81">
        <f>L24/M24</f>
        <v>0.32388484540910289</v>
      </c>
      <c r="O24" s="292">
        <f t="shared" ref="O24:O27" si="3">+M24-L24</f>
        <v>3.016599171587243E-2</v>
      </c>
    </row>
    <row r="25" spans="1:16" s="77" customFormat="1" ht="12.75" x14ac:dyDescent="0.2">
      <c r="A25" s="78" t="s">
        <v>290</v>
      </c>
      <c r="B25" s="79" t="s">
        <v>292</v>
      </c>
      <c r="C25" s="80">
        <v>9.2201867814327009E-4</v>
      </c>
      <c r="D25" s="80">
        <v>2.7861058012630432E-2</v>
      </c>
      <c r="E25" s="80">
        <v>4.8357561268142869E-2</v>
      </c>
      <c r="F25" s="81">
        <f>D25/E25</f>
        <v>0.57614687924688246</v>
      </c>
      <c r="G25" s="292">
        <f t="shared" si="2"/>
        <v>2.0496503255512437E-2</v>
      </c>
      <c r="I25" s="78" t="s">
        <v>290</v>
      </c>
      <c r="J25" s="79" t="s">
        <v>292</v>
      </c>
      <c r="K25" s="80">
        <v>9.170269523434318E-4</v>
      </c>
      <c r="L25" s="80">
        <v>3.5099997720003613E-2</v>
      </c>
      <c r="M25" s="80">
        <v>6.0992125490175554E-2</v>
      </c>
      <c r="N25" s="81">
        <f>L25/M25</f>
        <v>0.57548408811654583</v>
      </c>
      <c r="O25" s="292">
        <f t="shared" si="3"/>
        <v>2.5892127770171941E-2</v>
      </c>
    </row>
    <row r="26" spans="1:16" s="77" customFormat="1" ht="12.75" x14ac:dyDescent="0.2">
      <c r="A26" s="82" t="s">
        <v>296</v>
      </c>
      <c r="B26" s="83" t="s">
        <v>293</v>
      </c>
      <c r="C26" s="80">
        <v>4.9621069055937588E-3</v>
      </c>
      <c r="D26" s="80">
        <v>0.20607781723021157</v>
      </c>
      <c r="E26" s="80">
        <v>0.31201204069384175</v>
      </c>
      <c r="F26" s="81">
        <f>D26/E26</f>
        <v>0.66048033522021377</v>
      </c>
      <c r="G26" s="292">
        <f t="shared" si="2"/>
        <v>0.10593422346363018</v>
      </c>
      <c r="I26" s="82" t="s">
        <v>296</v>
      </c>
      <c r="J26" s="83" t="s">
        <v>293</v>
      </c>
      <c r="K26" s="80">
        <v>4.9352429304923935E-3</v>
      </c>
      <c r="L26" s="80">
        <v>0.25889890197478949</v>
      </c>
      <c r="M26" s="80">
        <v>0.39271989321777956</v>
      </c>
      <c r="N26" s="81">
        <f>L26/M26</f>
        <v>0.65924570271569938</v>
      </c>
      <c r="O26" s="292">
        <f t="shared" si="3"/>
        <v>0.13382099124299007</v>
      </c>
    </row>
    <row r="27" spans="1:16" s="77" customFormat="1" ht="12.75" x14ac:dyDescent="0.2">
      <c r="A27" s="82" t="s">
        <v>297</v>
      </c>
      <c r="B27" s="83" t="s">
        <v>294</v>
      </c>
      <c r="C27" s="80">
        <v>2.0063867235430945E-2</v>
      </c>
      <c r="D27" s="80">
        <v>1.0539037386541532</v>
      </c>
      <c r="E27" s="80">
        <v>1.7060901103583279</v>
      </c>
      <c r="F27" s="81">
        <f>D27/E27</f>
        <v>0.61773040723669814</v>
      </c>
      <c r="G27" s="292">
        <f t="shared" si="2"/>
        <v>0.65218637170417471</v>
      </c>
      <c r="I27" s="82" t="s">
        <v>297</v>
      </c>
      <c r="J27" s="83" t="s">
        <v>294</v>
      </c>
      <c r="K27" s="80">
        <v>1.9955243403848379E-2</v>
      </c>
      <c r="L27" s="80">
        <v>1.330865027221213</v>
      </c>
      <c r="M27" s="80">
        <v>2.1547369070161144</v>
      </c>
      <c r="N27" s="81">
        <f>L27/M27</f>
        <v>0.61764618357245227</v>
      </c>
      <c r="O27" s="292">
        <f t="shared" si="3"/>
        <v>0.8238718797949014</v>
      </c>
    </row>
    <row r="28" spans="1:16" x14ac:dyDescent="0.25">
      <c r="E28" s="288"/>
      <c r="G28" s="289">
        <f>SUM(G23:G27)</f>
        <v>0.86236050653220997</v>
      </c>
      <c r="H28" t="s">
        <v>22054</v>
      </c>
      <c r="O28" s="289">
        <f>SUM(O23:O27)</f>
        <v>1.0893735304347274</v>
      </c>
      <c r="P28" t="s">
        <v>22054</v>
      </c>
    </row>
    <row r="29" spans="1:16" x14ac:dyDescent="0.25">
      <c r="D29" s="72"/>
      <c r="G29">
        <v>182</v>
      </c>
      <c r="H29" t="s">
        <v>22049</v>
      </c>
      <c r="L29" s="72"/>
      <c r="O29">
        <v>183</v>
      </c>
      <c r="P29" t="s">
        <v>22050</v>
      </c>
    </row>
    <row r="30" spans="1:16" x14ac:dyDescent="0.25">
      <c r="D30" s="71"/>
      <c r="G30" s="289">
        <f>+G29*G28</f>
        <v>156.9496121888622</v>
      </c>
      <c r="H30" t="s">
        <v>22051</v>
      </c>
      <c r="L30" s="71"/>
      <c r="O30" s="289">
        <f>+O29*O28</f>
        <v>199.35535606955511</v>
      </c>
      <c r="P30" t="s">
        <v>22052</v>
      </c>
    </row>
    <row r="31" spans="1:16" x14ac:dyDescent="0.25">
      <c r="D31" s="71"/>
      <c r="G31" s="289"/>
      <c r="L31" s="71"/>
      <c r="O31" s="289">
        <f>+O30+G30</f>
        <v>356.30496825841732</v>
      </c>
      <c r="P31" t="s">
        <v>22053</v>
      </c>
    </row>
    <row r="32" spans="1:16" x14ac:dyDescent="0.25">
      <c r="D32" s="71"/>
      <c r="G32" s="289"/>
      <c r="L32" s="71"/>
      <c r="O32" s="289"/>
    </row>
    <row r="33" spans="1:14" ht="21" x14ac:dyDescent="0.35">
      <c r="A33" s="342" t="s">
        <v>358</v>
      </c>
      <c r="B33" s="342"/>
      <c r="C33" s="342"/>
      <c r="D33" s="342"/>
      <c r="E33" s="342"/>
      <c r="F33" s="342"/>
      <c r="I33" s="342" t="s">
        <v>358</v>
      </c>
      <c r="J33" s="342"/>
      <c r="K33" s="342"/>
      <c r="L33" s="342"/>
      <c r="M33" s="342"/>
      <c r="N33" s="342"/>
    </row>
    <row r="34" spans="1:14" ht="15.75" x14ac:dyDescent="0.25">
      <c r="A34" s="343" t="s">
        <v>298</v>
      </c>
      <c r="B34" s="343"/>
      <c r="C34" s="343"/>
      <c r="D34" s="343"/>
      <c r="E34" s="343"/>
      <c r="F34" s="343"/>
      <c r="I34" s="343" t="s">
        <v>299</v>
      </c>
      <c r="J34" s="343"/>
      <c r="K34" s="343"/>
      <c r="L34" s="343"/>
      <c r="M34" s="343"/>
      <c r="N34" s="343"/>
    </row>
    <row r="35" spans="1:14" s="77" customFormat="1" ht="12.75" x14ac:dyDescent="0.2"/>
    <row r="36" spans="1:14" s="77" customFormat="1" ht="12.75" x14ac:dyDescent="0.2">
      <c r="A36" s="102" t="s">
        <v>387</v>
      </c>
      <c r="B36" s="101"/>
      <c r="I36" s="102" t="s">
        <v>387</v>
      </c>
      <c r="J36" s="101"/>
    </row>
    <row r="37" spans="1:14" s="77" customFormat="1" ht="12.75" x14ac:dyDescent="0.2"/>
    <row r="38" spans="1:14" s="77" customFormat="1" ht="12.75" x14ac:dyDescent="0.2">
      <c r="A38" s="47" t="s">
        <v>348</v>
      </c>
      <c r="I38" s="47" t="s">
        <v>350</v>
      </c>
    </row>
    <row r="39" spans="1:14" s="77" customFormat="1" ht="25.5" x14ac:dyDescent="0.2">
      <c r="A39" s="48" t="s">
        <v>345</v>
      </c>
      <c r="B39" s="108" t="s">
        <v>393</v>
      </c>
      <c r="C39" s="108" t="s">
        <v>394</v>
      </c>
      <c r="I39" s="48" t="s">
        <v>345</v>
      </c>
      <c r="J39" s="108" t="s">
        <v>393</v>
      </c>
      <c r="K39" s="108" t="s">
        <v>394</v>
      </c>
    </row>
    <row r="40" spans="1:14" s="77" customFormat="1" ht="12.75" x14ac:dyDescent="0.2">
      <c r="A40" s="82" t="s">
        <v>371</v>
      </c>
      <c r="B40" s="89">
        <v>8.4036102662460657E-3</v>
      </c>
      <c r="C40" s="84">
        <f>B40/B$60</f>
        <v>0.31574570689924003</v>
      </c>
      <c r="I40" s="82" t="s">
        <v>371</v>
      </c>
      <c r="J40" s="89">
        <v>5.4104745259091983E-3</v>
      </c>
      <c r="K40" s="84">
        <f>J40/J$60</f>
        <v>0.2995183052219817</v>
      </c>
    </row>
    <row r="41" spans="1:14" s="77" customFormat="1" ht="12.75" x14ac:dyDescent="0.2">
      <c r="A41" s="82" t="s">
        <v>372</v>
      </c>
      <c r="B41" s="89">
        <v>9.2617030542951062E-3</v>
      </c>
      <c r="C41" s="84">
        <f t="shared" ref="C41:C60" si="4">B41/B$60</f>
        <v>0.34798650643226192</v>
      </c>
      <c r="I41" s="82" t="s">
        <v>372</v>
      </c>
      <c r="J41" s="89">
        <v>5.2052350380370951E-3</v>
      </c>
      <c r="K41" s="84">
        <f t="shared" ref="K41:K60" si="5">J41/J$60</f>
        <v>0.28815645825685815</v>
      </c>
    </row>
    <row r="42" spans="1:14" s="77" customFormat="1" ht="12.75" x14ac:dyDescent="0.2">
      <c r="A42" s="82" t="s">
        <v>373</v>
      </c>
      <c r="B42" s="89">
        <v>1.8523434418356976E-3</v>
      </c>
      <c r="C42" s="84">
        <f t="shared" si="4"/>
        <v>6.9597407653680707E-2</v>
      </c>
      <c r="I42" s="82" t="s">
        <v>373</v>
      </c>
      <c r="J42" s="89">
        <v>1.0410480641802483E-3</v>
      </c>
      <c r="K42" s="84">
        <f t="shared" si="5"/>
        <v>5.7631350142156798E-2</v>
      </c>
    </row>
    <row r="43" spans="1:14" s="77" customFormat="1" ht="12.75" x14ac:dyDescent="0.2">
      <c r="A43" s="82" t="s">
        <v>374</v>
      </c>
      <c r="B43" s="89">
        <v>6.6328679615597474E-5</v>
      </c>
      <c r="C43" s="84">
        <f t="shared" si="4"/>
        <v>2.4921426826562455E-3</v>
      </c>
      <c r="I43" s="82" t="s">
        <v>374</v>
      </c>
      <c r="J43" s="89">
        <v>4.2671428434255783E-5</v>
      </c>
      <c r="K43" s="84">
        <f t="shared" si="5"/>
        <v>2.3622463916659182E-3</v>
      </c>
    </row>
    <row r="44" spans="1:14" s="77" customFormat="1" ht="12.75" x14ac:dyDescent="0.2">
      <c r="A44" s="82" t="s">
        <v>375</v>
      </c>
      <c r="B44" s="89">
        <v>6.9970356799643719E-4</v>
      </c>
      <c r="C44" s="84">
        <f t="shared" si="4"/>
        <v>2.6289700580753531E-2</v>
      </c>
      <c r="I44" s="82" t="s">
        <v>375</v>
      </c>
      <c r="J44" s="89">
        <v>5.6852799256290642E-4</v>
      </c>
      <c r="K44" s="84">
        <f t="shared" si="5"/>
        <v>3.1473124952026615E-2</v>
      </c>
    </row>
    <row r="45" spans="1:14" s="77" customFormat="1" ht="12.75" x14ac:dyDescent="0.2">
      <c r="A45" s="49" t="s">
        <v>376</v>
      </c>
      <c r="B45" s="90">
        <v>2.8805571588313961E-4</v>
      </c>
      <c r="C45" s="84">
        <f t="shared" si="4"/>
        <v>1.0823009725142505E-2</v>
      </c>
      <c r="I45" s="49" t="s">
        <v>376</v>
      </c>
      <c r="J45" s="90">
        <v>1.8404959028245295E-4</v>
      </c>
      <c r="K45" s="84">
        <f t="shared" si="5"/>
        <v>1.0188796027819165E-2</v>
      </c>
    </row>
    <row r="46" spans="1:14" s="77" customFormat="1" ht="12.75" x14ac:dyDescent="0.2">
      <c r="A46" s="82" t="s">
        <v>377</v>
      </c>
      <c r="B46" s="89">
        <v>1.7755390463471647E-4</v>
      </c>
      <c r="C46" s="84">
        <f t="shared" si="4"/>
        <v>6.6711664814808128E-3</v>
      </c>
      <c r="I46" s="82" t="s">
        <v>377</v>
      </c>
      <c r="J46" s="89">
        <v>1.0794821088270868E-4</v>
      </c>
      <c r="K46" s="84">
        <f t="shared" si="5"/>
        <v>5.9759019325390326E-3</v>
      </c>
    </row>
    <row r="47" spans="1:14" s="77" customFormat="1" ht="12.75" x14ac:dyDescent="0.2">
      <c r="A47" s="82" t="s">
        <v>378</v>
      </c>
      <c r="B47" s="89">
        <v>3.2726452845315687E-5</v>
      </c>
      <c r="C47" s="84">
        <f t="shared" si="4"/>
        <v>1.229618778187908E-3</v>
      </c>
      <c r="I47" s="82" t="s">
        <v>378</v>
      </c>
      <c r="J47" s="89">
        <v>2.3506790903416555E-5</v>
      </c>
      <c r="K47" s="84">
        <f t="shared" si="5"/>
        <v>1.3013117682899862E-3</v>
      </c>
    </row>
    <row r="48" spans="1:14" s="77" customFormat="1" ht="12.75" x14ac:dyDescent="0.2">
      <c r="A48" s="49" t="s">
        <v>379</v>
      </c>
      <c r="B48" s="90">
        <v>5.5463268480458108E-5</v>
      </c>
      <c r="C48" s="84">
        <f t="shared" si="4"/>
        <v>2.0839006520381401E-3</v>
      </c>
      <c r="I48" s="49" t="s">
        <v>379</v>
      </c>
      <c r="J48" s="90">
        <v>4.6090528966096328E-5</v>
      </c>
      <c r="K48" s="84">
        <f t="shared" si="5"/>
        <v>2.5515242806526269E-3</v>
      </c>
    </row>
    <row r="49" spans="1:12" s="77" customFormat="1" ht="12.75" x14ac:dyDescent="0.2">
      <c r="A49" s="49" t="s">
        <v>380</v>
      </c>
      <c r="B49" s="90">
        <v>3.8161819701206044E-6</v>
      </c>
      <c r="C49" s="84">
        <f t="shared" si="4"/>
        <v>1.4338397850881281E-4</v>
      </c>
      <c r="I49" s="49" t="s">
        <v>380</v>
      </c>
      <c r="J49" s="90">
        <v>2.8445728325896958E-6</v>
      </c>
      <c r="K49" s="84">
        <f t="shared" si="5"/>
        <v>1.5747262644297985E-4</v>
      </c>
    </row>
    <row r="50" spans="1:12" s="77" customFormat="1" ht="12.75" x14ac:dyDescent="0.2">
      <c r="A50" s="82" t="s">
        <v>381</v>
      </c>
      <c r="B50" s="91">
        <v>1.8519850264771064E-4</v>
      </c>
      <c r="C50" s="84">
        <f t="shared" si="4"/>
        <v>6.9583941047403576E-3</v>
      </c>
      <c r="I50" s="82" t="s">
        <v>381</v>
      </c>
      <c r="J50" s="91">
        <v>1.2161492698794917E-4</v>
      </c>
      <c r="K50" s="84">
        <f t="shared" si="5"/>
        <v>6.732477280263033E-3</v>
      </c>
    </row>
    <row r="51" spans="1:12" s="77" customFormat="1" ht="12.75" x14ac:dyDescent="0.2">
      <c r="A51" s="82" t="s">
        <v>382</v>
      </c>
      <c r="B51" s="91">
        <v>1.4303350098564031E-5</v>
      </c>
      <c r="C51" s="84">
        <f t="shared" si="4"/>
        <v>5.3741442603999208E-4</v>
      </c>
      <c r="I51" s="82" t="s">
        <v>382</v>
      </c>
      <c r="J51" s="91">
        <v>9.0779000688030751E-6</v>
      </c>
      <c r="K51" s="84">
        <f t="shared" si="5"/>
        <v>5.0254321142478658E-4</v>
      </c>
    </row>
    <row r="52" spans="1:12" s="85" customFormat="1" ht="12.75" x14ac:dyDescent="0.2">
      <c r="A52" s="49" t="s">
        <v>383</v>
      </c>
      <c r="B52" s="91">
        <v>9.4908706937468386E-6</v>
      </c>
      <c r="C52" s="84">
        <f t="shared" si="4"/>
        <v>3.5659693647656718E-4</v>
      </c>
      <c r="I52" s="49" t="s">
        <v>383</v>
      </c>
      <c r="J52" s="91">
        <v>7.0315208917404381E-6</v>
      </c>
      <c r="K52" s="84">
        <f t="shared" si="5"/>
        <v>3.892577648303669E-4</v>
      </c>
    </row>
    <row r="53" spans="1:12" s="85" customFormat="1" ht="12.75" x14ac:dyDescent="0.2">
      <c r="A53" s="49" t="s">
        <v>384</v>
      </c>
      <c r="B53" s="90">
        <v>1.2149458369655108E-5</v>
      </c>
      <c r="C53" s="84">
        <f t="shared" si="4"/>
        <v>4.5648705732795282E-4</v>
      </c>
      <c r="I53" s="49" t="s">
        <v>384</v>
      </c>
      <c r="J53" s="90">
        <v>1.0649198922511388E-5</v>
      </c>
      <c r="K53" s="84">
        <f t="shared" si="5"/>
        <v>5.8952869992606911E-4</v>
      </c>
    </row>
    <row r="54" spans="1:12" s="85" customFormat="1" ht="12.75" x14ac:dyDescent="0.2">
      <c r="A54" s="82" t="s">
        <v>385</v>
      </c>
      <c r="B54" s="91">
        <v>2.7778618133921494E-5</v>
      </c>
      <c r="C54" s="84">
        <f t="shared" si="4"/>
        <v>1.0437156342921565E-3</v>
      </c>
      <c r="I54" s="82" t="s">
        <v>385</v>
      </c>
      <c r="J54" s="91">
        <v>2.3435541592444362E-5</v>
      </c>
      <c r="K54" s="84">
        <f t="shared" si="5"/>
        <v>1.297367479712629E-3</v>
      </c>
    </row>
    <row r="55" spans="1:12" s="85" customFormat="1" ht="12.75" x14ac:dyDescent="0.2">
      <c r="A55" s="82" t="s">
        <v>365</v>
      </c>
      <c r="B55" s="91">
        <v>6.4277645074625972E-4</v>
      </c>
      <c r="C55" s="84">
        <f t="shared" si="4"/>
        <v>2.4150799286140959E-2</v>
      </c>
      <c r="I55" s="82" t="s">
        <v>365</v>
      </c>
      <c r="J55" s="91">
        <v>3.9163795799710723E-4</v>
      </c>
      <c r="K55" s="84">
        <f t="shared" si="5"/>
        <v>2.168067456526453E-2</v>
      </c>
    </row>
    <row r="56" spans="1:12" s="85" customFormat="1" ht="12.75" x14ac:dyDescent="0.2">
      <c r="A56" s="92" t="s">
        <v>366</v>
      </c>
      <c r="B56" s="93">
        <v>2.1733001784492518E-2</v>
      </c>
      <c r="C56" s="94">
        <f t="shared" si="4"/>
        <v>0.81656595130896881</v>
      </c>
      <c r="I56" s="92" t="s">
        <v>366</v>
      </c>
      <c r="J56" s="93">
        <v>1.3195843789451524E-2</v>
      </c>
      <c r="K56" s="94">
        <f t="shared" si="5"/>
        <v>0.73050834060185443</v>
      </c>
    </row>
    <row r="57" spans="1:12" s="85" customFormat="1" ht="12.75" x14ac:dyDescent="0.2">
      <c r="A57" s="82" t="s">
        <v>367</v>
      </c>
      <c r="B57" s="91">
        <v>3.486176916006558E-3</v>
      </c>
      <c r="C57" s="84">
        <f t="shared" si="4"/>
        <v>0.13098482198080463</v>
      </c>
      <c r="I57" s="82" t="s">
        <v>367</v>
      </c>
      <c r="J57" s="91">
        <v>3.4761384715628965E-3</v>
      </c>
      <c r="K57" s="84">
        <f t="shared" si="5"/>
        <v>0.19243545066770029</v>
      </c>
    </row>
    <row r="58" spans="1:12" s="85" customFormat="1" ht="12.75" x14ac:dyDescent="0.2">
      <c r="A58" s="82" t="s">
        <v>368</v>
      </c>
      <c r="B58" s="91">
        <v>1.3959425271912987E-3</v>
      </c>
      <c r="C58" s="84">
        <f t="shared" si="4"/>
        <v>5.2449226710226671E-2</v>
      </c>
      <c r="I58" s="82" t="s">
        <v>368</v>
      </c>
      <c r="J58" s="91">
        <v>1.3919371441763197E-3</v>
      </c>
      <c r="K58" s="84">
        <f t="shared" si="5"/>
        <v>7.7056208730445344E-2</v>
      </c>
    </row>
    <row r="59" spans="1:12" s="85" customFormat="1" ht="12.75" x14ac:dyDescent="0.2">
      <c r="A59" s="95" t="s">
        <v>369</v>
      </c>
      <c r="B59" s="96">
        <v>4.8821194431978559E-3</v>
      </c>
      <c r="C59" s="97">
        <f t="shared" si="4"/>
        <v>0.18343404869103128</v>
      </c>
      <c r="I59" s="95" t="s">
        <v>369</v>
      </c>
      <c r="J59" s="96">
        <v>4.868075615739216E-3</v>
      </c>
      <c r="K59" s="97">
        <f t="shared" si="5"/>
        <v>0.26949165939814562</v>
      </c>
    </row>
    <row r="60" spans="1:12" s="85" customFormat="1" ht="12.75" x14ac:dyDescent="0.2">
      <c r="A60" s="98" t="s">
        <v>370</v>
      </c>
      <c r="B60" s="99">
        <v>2.6615121227690372E-2</v>
      </c>
      <c r="C60" s="100">
        <f t="shared" si="4"/>
        <v>1</v>
      </c>
      <c r="I60" s="98" t="s">
        <v>370</v>
      </c>
      <c r="J60" s="99">
        <v>1.806391940519074E-2</v>
      </c>
      <c r="K60" s="100">
        <f t="shared" si="5"/>
        <v>1</v>
      </c>
    </row>
    <row r="61" spans="1:12" s="85" customFormat="1" ht="12.75" x14ac:dyDescent="0.2">
      <c r="C61" s="86"/>
      <c r="D61" s="87"/>
      <c r="K61" s="86"/>
    </row>
    <row r="62" spans="1:12" s="85" customFormat="1" ht="12.75" x14ac:dyDescent="0.2">
      <c r="A62" s="74"/>
      <c r="B62" s="74"/>
      <c r="C62" s="75"/>
      <c r="D62" s="87"/>
      <c r="I62" s="74"/>
      <c r="J62" s="74"/>
      <c r="K62" s="75"/>
      <c r="L62" s="87"/>
    </row>
    <row r="63" spans="1:12" s="85" customFormat="1" ht="12.75" x14ac:dyDescent="0.2">
      <c r="A63" s="102" t="s">
        <v>387</v>
      </c>
      <c r="B63" s="104"/>
      <c r="C63" s="75"/>
      <c r="D63" s="87"/>
      <c r="I63" s="102" t="s">
        <v>387</v>
      </c>
      <c r="J63" s="104"/>
      <c r="K63" s="75"/>
      <c r="L63" s="87"/>
    </row>
    <row r="64" spans="1:12" s="85" customFormat="1" ht="12.75" x14ac:dyDescent="0.2">
      <c r="A64" s="74"/>
      <c r="B64" s="74"/>
      <c r="C64" s="75"/>
      <c r="D64" s="87"/>
      <c r="I64" s="74"/>
      <c r="J64" s="74"/>
      <c r="K64" s="75"/>
      <c r="L64" s="87"/>
    </row>
    <row r="65" spans="1:12" s="85" customFormat="1" ht="12.75" x14ac:dyDescent="0.2">
      <c r="A65" s="47" t="s">
        <v>386</v>
      </c>
      <c r="B65" s="74"/>
      <c r="C65" s="75"/>
      <c r="D65" s="76"/>
      <c r="I65" s="47" t="s">
        <v>351</v>
      </c>
      <c r="J65" s="74"/>
      <c r="K65" s="75"/>
      <c r="L65" s="76"/>
    </row>
    <row r="66" spans="1:12" s="85" customFormat="1" ht="25.5" x14ac:dyDescent="0.2">
      <c r="A66" s="48" t="s">
        <v>345</v>
      </c>
      <c r="B66" s="108" t="s">
        <v>393</v>
      </c>
      <c r="C66" s="108" t="s">
        <v>394</v>
      </c>
      <c r="I66" s="48" t="s">
        <v>345</v>
      </c>
      <c r="J66" s="108" t="s">
        <v>393</v>
      </c>
      <c r="K66" s="108" t="s">
        <v>394</v>
      </c>
    </row>
    <row r="67" spans="1:12" s="77" customFormat="1" ht="12.75" x14ac:dyDescent="0.2">
      <c r="A67" s="92" t="s">
        <v>388</v>
      </c>
      <c r="B67" s="93">
        <v>2.4233712908289049E-2</v>
      </c>
      <c r="C67" s="105">
        <f>B67/B$71</f>
        <v>0.39449660197906716</v>
      </c>
      <c r="I67" s="92" t="s">
        <v>388</v>
      </c>
      <c r="J67" s="93">
        <v>1.4585311411604178E-2</v>
      </c>
      <c r="K67" s="105">
        <f>J67/J$71</f>
        <v>0.2822560351598013</v>
      </c>
    </row>
    <row r="68" spans="1:12" s="77" customFormat="1" ht="12.75" x14ac:dyDescent="0.2">
      <c r="A68" s="78" t="s">
        <v>389</v>
      </c>
      <c r="B68" s="80">
        <v>2.7889416114483485E-2</v>
      </c>
      <c r="C68" s="106">
        <f t="shared" ref="C68:C71" si="6">B68/B$71</f>
        <v>0.45400718948769442</v>
      </c>
      <c r="I68" s="78" t="s">
        <v>389</v>
      </c>
      <c r="J68" s="80">
        <v>2.7809107699229538E-2</v>
      </c>
      <c r="K68" s="106">
        <f t="shared" ref="K68:K71" si="7">J68/J$71</f>
        <v>0.53816392800989388</v>
      </c>
    </row>
    <row r="69" spans="1:12" s="77" customFormat="1" ht="12.75" x14ac:dyDescent="0.2">
      <c r="A69" s="78" t="s">
        <v>390</v>
      </c>
      <c r="B69" s="80">
        <v>9.3063301581583716E-3</v>
      </c>
      <c r="C69" s="106">
        <f t="shared" si="6"/>
        <v>0.15149620853323853</v>
      </c>
      <c r="I69" s="78" t="s">
        <v>390</v>
      </c>
      <c r="J69" s="80">
        <v>9.2796271264649777E-3</v>
      </c>
      <c r="K69" s="106">
        <f t="shared" si="7"/>
        <v>0.17958003683030491</v>
      </c>
    </row>
    <row r="70" spans="1:12" s="77" customFormat="1" ht="12.75" x14ac:dyDescent="0.2">
      <c r="A70" s="92" t="s">
        <v>392</v>
      </c>
      <c r="B70" s="93">
        <v>3.7195746272641855E-2</v>
      </c>
      <c r="C70" s="105">
        <f t="shared" si="6"/>
        <v>0.60550339802093289</v>
      </c>
      <c r="I70" s="92" t="s">
        <v>392</v>
      </c>
      <c r="J70" s="93">
        <v>3.7088734825694511E-2</v>
      </c>
      <c r="K70" s="105">
        <f t="shared" si="7"/>
        <v>0.71774396484019864</v>
      </c>
    </row>
    <row r="71" spans="1:12" s="77" customFormat="1" ht="12.75" x14ac:dyDescent="0.2">
      <c r="A71" s="98" t="s">
        <v>391</v>
      </c>
      <c r="B71" s="99">
        <v>6.1429459180930901E-2</v>
      </c>
      <c r="C71" s="107">
        <f t="shared" si="6"/>
        <v>1</v>
      </c>
      <c r="I71" s="98" t="s">
        <v>391</v>
      </c>
      <c r="J71" s="99">
        <v>5.1674046237298689E-2</v>
      </c>
      <c r="K71" s="107">
        <f t="shared" si="7"/>
        <v>1</v>
      </c>
    </row>
    <row r="72" spans="1:12" s="77" customFormat="1" ht="12.75" x14ac:dyDescent="0.2"/>
    <row r="73" spans="1:12" s="77" customFormat="1" ht="15.75" customHeight="1" x14ac:dyDescent="0.2"/>
    <row r="74" spans="1:12" s="77" customFormat="1" ht="15.75" customHeight="1" x14ac:dyDescent="0.2">
      <c r="A74" s="102" t="s">
        <v>387</v>
      </c>
      <c r="B74" s="104"/>
      <c r="I74" s="102" t="s">
        <v>387</v>
      </c>
      <c r="J74" s="104"/>
    </row>
    <row r="75" spans="1:12" s="77" customFormat="1" ht="15.75" customHeight="1" x14ac:dyDescent="0.2"/>
    <row r="76" spans="1:12" s="77" customFormat="1" ht="12.75" x14ac:dyDescent="0.2">
      <c r="A76" s="12" t="s">
        <v>349</v>
      </c>
      <c r="I76" s="12" t="s">
        <v>352</v>
      </c>
    </row>
    <row r="77" spans="1:12" s="77" customFormat="1" ht="25.5" x14ac:dyDescent="0.2">
      <c r="A77" s="48" t="s">
        <v>345</v>
      </c>
      <c r="B77" s="109" t="s">
        <v>395</v>
      </c>
      <c r="I77" s="48" t="s">
        <v>345</v>
      </c>
      <c r="J77" s="109" t="s">
        <v>395</v>
      </c>
    </row>
    <row r="78" spans="1:12" s="77" customFormat="1" ht="12.75" x14ac:dyDescent="0.2">
      <c r="A78" s="49" t="s">
        <v>347</v>
      </c>
      <c r="B78" s="88">
        <f>B56/B67</f>
        <v>0.89680858507896355</v>
      </c>
      <c r="I78" s="49" t="s">
        <v>347</v>
      </c>
      <c r="J78" s="88">
        <f>J56/J67</f>
        <v>0.90473514188753046</v>
      </c>
    </row>
    <row r="79" spans="1:12" s="77" customFormat="1" ht="12.75" x14ac:dyDescent="0.2">
      <c r="A79" s="49" t="s">
        <v>346</v>
      </c>
      <c r="B79" s="88">
        <f>B59/B70</f>
        <v>0.13125477863550067</v>
      </c>
      <c r="I79" s="49" t="s">
        <v>346</v>
      </c>
      <c r="J79" s="88">
        <f>J59/J70</f>
        <v>0.13125483084331815</v>
      </c>
    </row>
    <row r="80" spans="1:12" s="77" customFormat="1" ht="12.75" x14ac:dyDescent="0.2">
      <c r="A80" s="48" t="s">
        <v>284</v>
      </c>
      <c r="B80" s="88">
        <f>B60/B71</f>
        <v>0.43326315390958725</v>
      </c>
      <c r="I80" s="48" t="s">
        <v>284</v>
      </c>
      <c r="J80" s="88">
        <f>J60/J71</f>
        <v>0.3495743167128274</v>
      </c>
    </row>
  </sheetData>
  <mergeCells count="10">
    <mergeCell ref="A33:F33"/>
    <mergeCell ref="I33:N33"/>
    <mergeCell ref="A34:F34"/>
    <mergeCell ref="I34:N34"/>
    <mergeCell ref="I1:N1"/>
    <mergeCell ref="I2:N2"/>
    <mergeCell ref="I3:N3"/>
    <mergeCell ref="A3:F3"/>
    <mergeCell ref="A2:F2"/>
    <mergeCell ref="A1:F1"/>
  </mergeCells>
  <pageMargins left="0.7" right="0.7" top="0.75" bottom="0.75" header="0.3" footer="0.3"/>
  <pageSetup scale="59" fitToWidth="0" orientation="portrait" horizontalDpi="4294967295" verticalDpi="4294967295" r:id="rId1"/>
  <colBreaks count="1" manualBreakCount="1">
    <brk id="8" max="8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7"/>
  <sheetViews>
    <sheetView zoomScale="75" zoomScaleNormal="75" workbookViewId="0">
      <selection sqref="A1:J1"/>
    </sheetView>
  </sheetViews>
  <sheetFormatPr defaultRowHeight="12" x14ac:dyDescent="0.2"/>
  <cols>
    <col min="1" max="1" width="4.42578125" style="111" customWidth="1"/>
    <col min="2" max="2" width="39" style="111" customWidth="1"/>
    <col min="3" max="3" width="10.5703125" style="134" customWidth="1"/>
    <col min="4" max="4" width="11.5703125" style="134" customWidth="1"/>
    <col min="5" max="7" width="10.5703125" style="134" customWidth="1"/>
    <col min="8" max="8" width="14.28515625" style="134" customWidth="1"/>
    <col min="9" max="9" width="12.140625" style="134" customWidth="1"/>
    <col min="10" max="10" width="10.5703125" style="134" customWidth="1"/>
    <col min="11" max="11" width="4.42578125" style="111" customWidth="1"/>
    <col min="12" max="12" width="39" style="111" customWidth="1"/>
    <col min="13" max="13" width="15.85546875" style="134" customWidth="1"/>
    <col min="14" max="14" width="11.140625" style="134" customWidth="1"/>
    <col min="15" max="18" width="13.42578125" style="134" customWidth="1"/>
    <col min="19" max="19" width="10.85546875" style="134" customWidth="1"/>
    <col min="20" max="256" width="9.140625" style="111"/>
    <col min="257" max="257" width="4.42578125" style="111" customWidth="1"/>
    <col min="258" max="258" width="39" style="111" customWidth="1"/>
    <col min="259" max="259" width="10.5703125" style="111" customWidth="1"/>
    <col min="260" max="260" width="11.5703125" style="111" customWidth="1"/>
    <col min="261" max="263" width="10.5703125" style="111" customWidth="1"/>
    <col min="264" max="264" width="14.28515625" style="111" customWidth="1"/>
    <col min="265" max="265" width="12.140625" style="111" customWidth="1"/>
    <col min="266" max="266" width="10.5703125" style="111" customWidth="1"/>
    <col min="267" max="267" width="4.42578125" style="111" customWidth="1"/>
    <col min="268" max="268" width="39" style="111" customWidth="1"/>
    <col min="269" max="269" width="15.85546875" style="111" customWidth="1"/>
    <col min="270" max="270" width="11.140625" style="111" customWidth="1"/>
    <col min="271" max="274" width="13.42578125" style="111" customWidth="1"/>
    <col min="275" max="275" width="10.85546875" style="111" customWidth="1"/>
    <col min="276" max="512" width="9.140625" style="111"/>
    <col min="513" max="513" width="4.42578125" style="111" customWidth="1"/>
    <col min="514" max="514" width="39" style="111" customWidth="1"/>
    <col min="515" max="515" width="10.5703125" style="111" customWidth="1"/>
    <col min="516" max="516" width="11.5703125" style="111" customWidth="1"/>
    <col min="517" max="519" width="10.5703125" style="111" customWidth="1"/>
    <col min="520" max="520" width="14.28515625" style="111" customWidth="1"/>
    <col min="521" max="521" width="12.140625" style="111" customWidth="1"/>
    <col min="522" max="522" width="10.5703125" style="111" customWidth="1"/>
    <col min="523" max="523" width="4.42578125" style="111" customWidth="1"/>
    <col min="524" max="524" width="39" style="111" customWidth="1"/>
    <col min="525" max="525" width="15.85546875" style="111" customWidth="1"/>
    <col min="526" max="526" width="11.140625" style="111" customWidth="1"/>
    <col min="527" max="530" width="13.42578125" style="111" customWidth="1"/>
    <col min="531" max="531" width="10.85546875" style="111" customWidth="1"/>
    <col min="532" max="768" width="9.140625" style="111"/>
    <col min="769" max="769" width="4.42578125" style="111" customWidth="1"/>
    <col min="770" max="770" width="39" style="111" customWidth="1"/>
    <col min="771" max="771" width="10.5703125" style="111" customWidth="1"/>
    <col min="772" max="772" width="11.5703125" style="111" customWidth="1"/>
    <col min="773" max="775" width="10.5703125" style="111" customWidth="1"/>
    <col min="776" max="776" width="14.28515625" style="111" customWidth="1"/>
    <col min="777" max="777" width="12.140625" style="111" customWidth="1"/>
    <col min="778" max="778" width="10.5703125" style="111" customWidth="1"/>
    <col min="779" max="779" width="4.42578125" style="111" customWidth="1"/>
    <col min="780" max="780" width="39" style="111" customWidth="1"/>
    <col min="781" max="781" width="15.85546875" style="111" customWidth="1"/>
    <col min="782" max="782" width="11.140625" style="111" customWidth="1"/>
    <col min="783" max="786" width="13.42578125" style="111" customWidth="1"/>
    <col min="787" max="787" width="10.85546875" style="111" customWidth="1"/>
    <col min="788" max="1024" width="9.140625" style="111"/>
    <col min="1025" max="1025" width="4.42578125" style="111" customWidth="1"/>
    <col min="1026" max="1026" width="39" style="111" customWidth="1"/>
    <col min="1027" max="1027" width="10.5703125" style="111" customWidth="1"/>
    <col min="1028" max="1028" width="11.5703125" style="111" customWidth="1"/>
    <col min="1029" max="1031" width="10.5703125" style="111" customWidth="1"/>
    <col min="1032" max="1032" width="14.28515625" style="111" customWidth="1"/>
    <col min="1033" max="1033" width="12.140625" style="111" customWidth="1"/>
    <col min="1034" max="1034" width="10.5703125" style="111" customWidth="1"/>
    <col min="1035" max="1035" width="4.42578125" style="111" customWidth="1"/>
    <col min="1036" max="1036" width="39" style="111" customWidth="1"/>
    <col min="1037" max="1037" width="15.85546875" style="111" customWidth="1"/>
    <col min="1038" max="1038" width="11.140625" style="111" customWidth="1"/>
    <col min="1039" max="1042" width="13.42578125" style="111" customWidth="1"/>
    <col min="1043" max="1043" width="10.85546875" style="111" customWidth="1"/>
    <col min="1044" max="1280" width="9.140625" style="111"/>
    <col min="1281" max="1281" width="4.42578125" style="111" customWidth="1"/>
    <col min="1282" max="1282" width="39" style="111" customWidth="1"/>
    <col min="1283" max="1283" width="10.5703125" style="111" customWidth="1"/>
    <col min="1284" max="1284" width="11.5703125" style="111" customWidth="1"/>
    <col min="1285" max="1287" width="10.5703125" style="111" customWidth="1"/>
    <col min="1288" max="1288" width="14.28515625" style="111" customWidth="1"/>
    <col min="1289" max="1289" width="12.140625" style="111" customWidth="1"/>
    <col min="1290" max="1290" width="10.5703125" style="111" customWidth="1"/>
    <col min="1291" max="1291" width="4.42578125" style="111" customWidth="1"/>
    <col min="1292" max="1292" width="39" style="111" customWidth="1"/>
    <col min="1293" max="1293" width="15.85546875" style="111" customWidth="1"/>
    <col min="1294" max="1294" width="11.140625" style="111" customWidth="1"/>
    <col min="1295" max="1298" width="13.42578125" style="111" customWidth="1"/>
    <col min="1299" max="1299" width="10.85546875" style="111" customWidth="1"/>
    <col min="1300" max="1536" width="9.140625" style="111"/>
    <col min="1537" max="1537" width="4.42578125" style="111" customWidth="1"/>
    <col min="1538" max="1538" width="39" style="111" customWidth="1"/>
    <col min="1539" max="1539" width="10.5703125" style="111" customWidth="1"/>
    <col min="1540" max="1540" width="11.5703125" style="111" customWidth="1"/>
    <col min="1541" max="1543" width="10.5703125" style="111" customWidth="1"/>
    <col min="1544" max="1544" width="14.28515625" style="111" customWidth="1"/>
    <col min="1545" max="1545" width="12.140625" style="111" customWidth="1"/>
    <col min="1546" max="1546" width="10.5703125" style="111" customWidth="1"/>
    <col min="1547" max="1547" width="4.42578125" style="111" customWidth="1"/>
    <col min="1548" max="1548" width="39" style="111" customWidth="1"/>
    <col min="1549" max="1549" width="15.85546875" style="111" customWidth="1"/>
    <col min="1550" max="1550" width="11.140625" style="111" customWidth="1"/>
    <col min="1551" max="1554" width="13.42578125" style="111" customWidth="1"/>
    <col min="1555" max="1555" width="10.85546875" style="111" customWidth="1"/>
    <col min="1556" max="1792" width="9.140625" style="111"/>
    <col min="1793" max="1793" width="4.42578125" style="111" customWidth="1"/>
    <col min="1794" max="1794" width="39" style="111" customWidth="1"/>
    <col min="1795" max="1795" width="10.5703125" style="111" customWidth="1"/>
    <col min="1796" max="1796" width="11.5703125" style="111" customWidth="1"/>
    <col min="1797" max="1799" width="10.5703125" style="111" customWidth="1"/>
    <col min="1800" max="1800" width="14.28515625" style="111" customWidth="1"/>
    <col min="1801" max="1801" width="12.140625" style="111" customWidth="1"/>
    <col min="1802" max="1802" width="10.5703125" style="111" customWidth="1"/>
    <col min="1803" max="1803" width="4.42578125" style="111" customWidth="1"/>
    <col min="1804" max="1804" width="39" style="111" customWidth="1"/>
    <col min="1805" max="1805" width="15.85546875" style="111" customWidth="1"/>
    <col min="1806" max="1806" width="11.140625" style="111" customWidth="1"/>
    <col min="1807" max="1810" width="13.42578125" style="111" customWidth="1"/>
    <col min="1811" max="1811" width="10.85546875" style="111" customWidth="1"/>
    <col min="1812" max="2048" width="9.140625" style="111"/>
    <col min="2049" max="2049" width="4.42578125" style="111" customWidth="1"/>
    <col min="2050" max="2050" width="39" style="111" customWidth="1"/>
    <col min="2051" max="2051" width="10.5703125" style="111" customWidth="1"/>
    <col min="2052" max="2052" width="11.5703125" style="111" customWidth="1"/>
    <col min="2053" max="2055" width="10.5703125" style="111" customWidth="1"/>
    <col min="2056" max="2056" width="14.28515625" style="111" customWidth="1"/>
    <col min="2057" max="2057" width="12.140625" style="111" customWidth="1"/>
    <col min="2058" max="2058" width="10.5703125" style="111" customWidth="1"/>
    <col min="2059" max="2059" width="4.42578125" style="111" customWidth="1"/>
    <col min="2060" max="2060" width="39" style="111" customWidth="1"/>
    <col min="2061" max="2061" width="15.85546875" style="111" customWidth="1"/>
    <col min="2062" max="2062" width="11.140625" style="111" customWidth="1"/>
    <col min="2063" max="2066" width="13.42578125" style="111" customWidth="1"/>
    <col min="2067" max="2067" width="10.85546875" style="111" customWidth="1"/>
    <col min="2068" max="2304" width="9.140625" style="111"/>
    <col min="2305" max="2305" width="4.42578125" style="111" customWidth="1"/>
    <col min="2306" max="2306" width="39" style="111" customWidth="1"/>
    <col min="2307" max="2307" width="10.5703125" style="111" customWidth="1"/>
    <col min="2308" max="2308" width="11.5703125" style="111" customWidth="1"/>
    <col min="2309" max="2311" width="10.5703125" style="111" customWidth="1"/>
    <col min="2312" max="2312" width="14.28515625" style="111" customWidth="1"/>
    <col min="2313" max="2313" width="12.140625" style="111" customWidth="1"/>
    <col min="2314" max="2314" width="10.5703125" style="111" customWidth="1"/>
    <col min="2315" max="2315" width="4.42578125" style="111" customWidth="1"/>
    <col min="2316" max="2316" width="39" style="111" customWidth="1"/>
    <col min="2317" max="2317" width="15.85546875" style="111" customWidth="1"/>
    <col min="2318" max="2318" width="11.140625" style="111" customWidth="1"/>
    <col min="2319" max="2322" width="13.42578125" style="111" customWidth="1"/>
    <col min="2323" max="2323" width="10.85546875" style="111" customWidth="1"/>
    <col min="2324" max="2560" width="9.140625" style="111"/>
    <col min="2561" max="2561" width="4.42578125" style="111" customWidth="1"/>
    <col min="2562" max="2562" width="39" style="111" customWidth="1"/>
    <col min="2563" max="2563" width="10.5703125" style="111" customWidth="1"/>
    <col min="2564" max="2564" width="11.5703125" style="111" customWidth="1"/>
    <col min="2565" max="2567" width="10.5703125" style="111" customWidth="1"/>
    <col min="2568" max="2568" width="14.28515625" style="111" customWidth="1"/>
    <col min="2569" max="2569" width="12.140625" style="111" customWidth="1"/>
    <col min="2570" max="2570" width="10.5703125" style="111" customWidth="1"/>
    <col min="2571" max="2571" width="4.42578125" style="111" customWidth="1"/>
    <col min="2572" max="2572" width="39" style="111" customWidth="1"/>
    <col min="2573" max="2573" width="15.85546875" style="111" customWidth="1"/>
    <col min="2574" max="2574" width="11.140625" style="111" customWidth="1"/>
    <col min="2575" max="2578" width="13.42578125" style="111" customWidth="1"/>
    <col min="2579" max="2579" width="10.85546875" style="111" customWidth="1"/>
    <col min="2580" max="2816" width="9.140625" style="111"/>
    <col min="2817" max="2817" width="4.42578125" style="111" customWidth="1"/>
    <col min="2818" max="2818" width="39" style="111" customWidth="1"/>
    <col min="2819" max="2819" width="10.5703125" style="111" customWidth="1"/>
    <col min="2820" max="2820" width="11.5703125" style="111" customWidth="1"/>
    <col min="2821" max="2823" width="10.5703125" style="111" customWidth="1"/>
    <col min="2824" max="2824" width="14.28515625" style="111" customWidth="1"/>
    <col min="2825" max="2825" width="12.140625" style="111" customWidth="1"/>
    <col min="2826" max="2826" width="10.5703125" style="111" customWidth="1"/>
    <col min="2827" max="2827" width="4.42578125" style="111" customWidth="1"/>
    <col min="2828" max="2828" width="39" style="111" customWidth="1"/>
    <col min="2829" max="2829" width="15.85546875" style="111" customWidth="1"/>
    <col min="2830" max="2830" width="11.140625" style="111" customWidth="1"/>
    <col min="2831" max="2834" width="13.42578125" style="111" customWidth="1"/>
    <col min="2835" max="2835" width="10.85546875" style="111" customWidth="1"/>
    <col min="2836" max="3072" width="9.140625" style="111"/>
    <col min="3073" max="3073" width="4.42578125" style="111" customWidth="1"/>
    <col min="3074" max="3074" width="39" style="111" customWidth="1"/>
    <col min="3075" max="3075" width="10.5703125" style="111" customWidth="1"/>
    <col min="3076" max="3076" width="11.5703125" style="111" customWidth="1"/>
    <col min="3077" max="3079" width="10.5703125" style="111" customWidth="1"/>
    <col min="3080" max="3080" width="14.28515625" style="111" customWidth="1"/>
    <col min="3081" max="3081" width="12.140625" style="111" customWidth="1"/>
    <col min="3082" max="3082" width="10.5703125" style="111" customWidth="1"/>
    <col min="3083" max="3083" width="4.42578125" style="111" customWidth="1"/>
    <col min="3084" max="3084" width="39" style="111" customWidth="1"/>
    <col min="3085" max="3085" width="15.85546875" style="111" customWidth="1"/>
    <col min="3086" max="3086" width="11.140625" style="111" customWidth="1"/>
    <col min="3087" max="3090" width="13.42578125" style="111" customWidth="1"/>
    <col min="3091" max="3091" width="10.85546875" style="111" customWidth="1"/>
    <col min="3092" max="3328" width="9.140625" style="111"/>
    <col min="3329" max="3329" width="4.42578125" style="111" customWidth="1"/>
    <col min="3330" max="3330" width="39" style="111" customWidth="1"/>
    <col min="3331" max="3331" width="10.5703125" style="111" customWidth="1"/>
    <col min="3332" max="3332" width="11.5703125" style="111" customWidth="1"/>
    <col min="3333" max="3335" width="10.5703125" style="111" customWidth="1"/>
    <col min="3336" max="3336" width="14.28515625" style="111" customWidth="1"/>
    <col min="3337" max="3337" width="12.140625" style="111" customWidth="1"/>
    <col min="3338" max="3338" width="10.5703125" style="111" customWidth="1"/>
    <col min="3339" max="3339" width="4.42578125" style="111" customWidth="1"/>
    <col min="3340" max="3340" width="39" style="111" customWidth="1"/>
    <col min="3341" max="3341" width="15.85546875" style="111" customWidth="1"/>
    <col min="3342" max="3342" width="11.140625" style="111" customWidth="1"/>
    <col min="3343" max="3346" width="13.42578125" style="111" customWidth="1"/>
    <col min="3347" max="3347" width="10.85546875" style="111" customWidth="1"/>
    <col min="3348" max="3584" width="9.140625" style="111"/>
    <col min="3585" max="3585" width="4.42578125" style="111" customWidth="1"/>
    <col min="3586" max="3586" width="39" style="111" customWidth="1"/>
    <col min="3587" max="3587" width="10.5703125" style="111" customWidth="1"/>
    <col min="3588" max="3588" width="11.5703125" style="111" customWidth="1"/>
    <col min="3589" max="3591" width="10.5703125" style="111" customWidth="1"/>
    <col min="3592" max="3592" width="14.28515625" style="111" customWidth="1"/>
    <col min="3593" max="3593" width="12.140625" style="111" customWidth="1"/>
    <col min="3594" max="3594" width="10.5703125" style="111" customWidth="1"/>
    <col min="3595" max="3595" width="4.42578125" style="111" customWidth="1"/>
    <col min="3596" max="3596" width="39" style="111" customWidth="1"/>
    <col min="3597" max="3597" width="15.85546875" style="111" customWidth="1"/>
    <col min="3598" max="3598" width="11.140625" style="111" customWidth="1"/>
    <col min="3599" max="3602" width="13.42578125" style="111" customWidth="1"/>
    <col min="3603" max="3603" width="10.85546875" style="111" customWidth="1"/>
    <col min="3604" max="3840" width="9.140625" style="111"/>
    <col min="3841" max="3841" width="4.42578125" style="111" customWidth="1"/>
    <col min="3842" max="3842" width="39" style="111" customWidth="1"/>
    <col min="3843" max="3843" width="10.5703125" style="111" customWidth="1"/>
    <col min="3844" max="3844" width="11.5703125" style="111" customWidth="1"/>
    <col min="3845" max="3847" width="10.5703125" style="111" customWidth="1"/>
    <col min="3848" max="3848" width="14.28515625" style="111" customWidth="1"/>
    <col min="3849" max="3849" width="12.140625" style="111" customWidth="1"/>
    <col min="3850" max="3850" width="10.5703125" style="111" customWidth="1"/>
    <col min="3851" max="3851" width="4.42578125" style="111" customWidth="1"/>
    <col min="3852" max="3852" width="39" style="111" customWidth="1"/>
    <col min="3853" max="3853" width="15.85546875" style="111" customWidth="1"/>
    <col min="3854" max="3854" width="11.140625" style="111" customWidth="1"/>
    <col min="3855" max="3858" width="13.42578125" style="111" customWidth="1"/>
    <col min="3859" max="3859" width="10.85546875" style="111" customWidth="1"/>
    <col min="3860" max="4096" width="9.140625" style="111"/>
    <col min="4097" max="4097" width="4.42578125" style="111" customWidth="1"/>
    <col min="4098" max="4098" width="39" style="111" customWidth="1"/>
    <col min="4099" max="4099" width="10.5703125" style="111" customWidth="1"/>
    <col min="4100" max="4100" width="11.5703125" style="111" customWidth="1"/>
    <col min="4101" max="4103" width="10.5703125" style="111" customWidth="1"/>
    <col min="4104" max="4104" width="14.28515625" style="111" customWidth="1"/>
    <col min="4105" max="4105" width="12.140625" style="111" customWidth="1"/>
    <col min="4106" max="4106" width="10.5703125" style="111" customWidth="1"/>
    <col min="4107" max="4107" width="4.42578125" style="111" customWidth="1"/>
    <col min="4108" max="4108" width="39" style="111" customWidth="1"/>
    <col min="4109" max="4109" width="15.85546875" style="111" customWidth="1"/>
    <col min="4110" max="4110" width="11.140625" style="111" customWidth="1"/>
    <col min="4111" max="4114" width="13.42578125" style="111" customWidth="1"/>
    <col min="4115" max="4115" width="10.85546875" style="111" customWidth="1"/>
    <col min="4116" max="4352" width="9.140625" style="111"/>
    <col min="4353" max="4353" width="4.42578125" style="111" customWidth="1"/>
    <col min="4354" max="4354" width="39" style="111" customWidth="1"/>
    <col min="4355" max="4355" width="10.5703125" style="111" customWidth="1"/>
    <col min="4356" max="4356" width="11.5703125" style="111" customWidth="1"/>
    <col min="4357" max="4359" width="10.5703125" style="111" customWidth="1"/>
    <col min="4360" max="4360" width="14.28515625" style="111" customWidth="1"/>
    <col min="4361" max="4361" width="12.140625" style="111" customWidth="1"/>
    <col min="4362" max="4362" width="10.5703125" style="111" customWidth="1"/>
    <col min="4363" max="4363" width="4.42578125" style="111" customWidth="1"/>
    <col min="4364" max="4364" width="39" style="111" customWidth="1"/>
    <col min="4365" max="4365" width="15.85546875" style="111" customWidth="1"/>
    <col min="4366" max="4366" width="11.140625" style="111" customWidth="1"/>
    <col min="4367" max="4370" width="13.42578125" style="111" customWidth="1"/>
    <col min="4371" max="4371" width="10.85546875" style="111" customWidth="1"/>
    <col min="4372" max="4608" width="9.140625" style="111"/>
    <col min="4609" max="4609" width="4.42578125" style="111" customWidth="1"/>
    <col min="4610" max="4610" width="39" style="111" customWidth="1"/>
    <col min="4611" max="4611" width="10.5703125" style="111" customWidth="1"/>
    <col min="4612" max="4612" width="11.5703125" style="111" customWidth="1"/>
    <col min="4613" max="4615" width="10.5703125" style="111" customWidth="1"/>
    <col min="4616" max="4616" width="14.28515625" style="111" customWidth="1"/>
    <col min="4617" max="4617" width="12.140625" style="111" customWidth="1"/>
    <col min="4618" max="4618" width="10.5703125" style="111" customWidth="1"/>
    <col min="4619" max="4619" width="4.42578125" style="111" customWidth="1"/>
    <col min="4620" max="4620" width="39" style="111" customWidth="1"/>
    <col min="4621" max="4621" width="15.85546875" style="111" customWidth="1"/>
    <col min="4622" max="4622" width="11.140625" style="111" customWidth="1"/>
    <col min="4623" max="4626" width="13.42578125" style="111" customWidth="1"/>
    <col min="4627" max="4627" width="10.85546875" style="111" customWidth="1"/>
    <col min="4628" max="4864" width="9.140625" style="111"/>
    <col min="4865" max="4865" width="4.42578125" style="111" customWidth="1"/>
    <col min="4866" max="4866" width="39" style="111" customWidth="1"/>
    <col min="4867" max="4867" width="10.5703125" style="111" customWidth="1"/>
    <col min="4868" max="4868" width="11.5703125" style="111" customWidth="1"/>
    <col min="4869" max="4871" width="10.5703125" style="111" customWidth="1"/>
    <col min="4872" max="4872" width="14.28515625" style="111" customWidth="1"/>
    <col min="4873" max="4873" width="12.140625" style="111" customWidth="1"/>
    <col min="4874" max="4874" width="10.5703125" style="111" customWidth="1"/>
    <col min="4875" max="4875" width="4.42578125" style="111" customWidth="1"/>
    <col min="4876" max="4876" width="39" style="111" customWidth="1"/>
    <col min="4877" max="4877" width="15.85546875" style="111" customWidth="1"/>
    <col min="4878" max="4878" width="11.140625" style="111" customWidth="1"/>
    <col min="4879" max="4882" width="13.42578125" style="111" customWidth="1"/>
    <col min="4883" max="4883" width="10.85546875" style="111" customWidth="1"/>
    <col min="4884" max="5120" width="9.140625" style="111"/>
    <col min="5121" max="5121" width="4.42578125" style="111" customWidth="1"/>
    <col min="5122" max="5122" width="39" style="111" customWidth="1"/>
    <col min="5123" max="5123" width="10.5703125" style="111" customWidth="1"/>
    <col min="5124" max="5124" width="11.5703125" style="111" customWidth="1"/>
    <col min="5125" max="5127" width="10.5703125" style="111" customWidth="1"/>
    <col min="5128" max="5128" width="14.28515625" style="111" customWidth="1"/>
    <col min="5129" max="5129" width="12.140625" style="111" customWidth="1"/>
    <col min="5130" max="5130" width="10.5703125" style="111" customWidth="1"/>
    <col min="5131" max="5131" width="4.42578125" style="111" customWidth="1"/>
    <col min="5132" max="5132" width="39" style="111" customWidth="1"/>
    <col min="5133" max="5133" width="15.85546875" style="111" customWidth="1"/>
    <col min="5134" max="5134" width="11.140625" style="111" customWidth="1"/>
    <col min="5135" max="5138" width="13.42578125" style="111" customWidth="1"/>
    <col min="5139" max="5139" width="10.85546875" style="111" customWidth="1"/>
    <col min="5140" max="5376" width="9.140625" style="111"/>
    <col min="5377" max="5377" width="4.42578125" style="111" customWidth="1"/>
    <col min="5378" max="5378" width="39" style="111" customWidth="1"/>
    <col min="5379" max="5379" width="10.5703125" style="111" customWidth="1"/>
    <col min="5380" max="5380" width="11.5703125" style="111" customWidth="1"/>
    <col min="5381" max="5383" width="10.5703125" style="111" customWidth="1"/>
    <col min="5384" max="5384" width="14.28515625" style="111" customWidth="1"/>
    <col min="5385" max="5385" width="12.140625" style="111" customWidth="1"/>
    <col min="5386" max="5386" width="10.5703125" style="111" customWidth="1"/>
    <col min="5387" max="5387" width="4.42578125" style="111" customWidth="1"/>
    <col min="5388" max="5388" width="39" style="111" customWidth="1"/>
    <col min="5389" max="5389" width="15.85546875" style="111" customWidth="1"/>
    <col min="5390" max="5390" width="11.140625" style="111" customWidth="1"/>
    <col min="5391" max="5394" width="13.42578125" style="111" customWidth="1"/>
    <col min="5395" max="5395" width="10.85546875" style="111" customWidth="1"/>
    <col min="5396" max="5632" width="9.140625" style="111"/>
    <col min="5633" max="5633" width="4.42578125" style="111" customWidth="1"/>
    <col min="5634" max="5634" width="39" style="111" customWidth="1"/>
    <col min="5635" max="5635" width="10.5703125" style="111" customWidth="1"/>
    <col min="5636" max="5636" width="11.5703125" style="111" customWidth="1"/>
    <col min="5637" max="5639" width="10.5703125" style="111" customWidth="1"/>
    <col min="5640" max="5640" width="14.28515625" style="111" customWidth="1"/>
    <col min="5641" max="5641" width="12.140625" style="111" customWidth="1"/>
    <col min="5642" max="5642" width="10.5703125" style="111" customWidth="1"/>
    <col min="5643" max="5643" width="4.42578125" style="111" customWidth="1"/>
    <col min="5644" max="5644" width="39" style="111" customWidth="1"/>
    <col min="5645" max="5645" width="15.85546875" style="111" customWidth="1"/>
    <col min="5646" max="5646" width="11.140625" style="111" customWidth="1"/>
    <col min="5647" max="5650" width="13.42578125" style="111" customWidth="1"/>
    <col min="5651" max="5651" width="10.85546875" style="111" customWidth="1"/>
    <col min="5652" max="5888" width="9.140625" style="111"/>
    <col min="5889" max="5889" width="4.42578125" style="111" customWidth="1"/>
    <col min="5890" max="5890" width="39" style="111" customWidth="1"/>
    <col min="5891" max="5891" width="10.5703125" style="111" customWidth="1"/>
    <col min="5892" max="5892" width="11.5703125" style="111" customWidth="1"/>
    <col min="5893" max="5895" width="10.5703125" style="111" customWidth="1"/>
    <col min="5896" max="5896" width="14.28515625" style="111" customWidth="1"/>
    <col min="5897" max="5897" width="12.140625" style="111" customWidth="1"/>
    <col min="5898" max="5898" width="10.5703125" style="111" customWidth="1"/>
    <col min="5899" max="5899" width="4.42578125" style="111" customWidth="1"/>
    <col min="5900" max="5900" width="39" style="111" customWidth="1"/>
    <col min="5901" max="5901" width="15.85546875" style="111" customWidth="1"/>
    <col min="5902" max="5902" width="11.140625" style="111" customWidth="1"/>
    <col min="5903" max="5906" width="13.42578125" style="111" customWidth="1"/>
    <col min="5907" max="5907" width="10.85546875" style="111" customWidth="1"/>
    <col min="5908" max="6144" width="9.140625" style="111"/>
    <col min="6145" max="6145" width="4.42578125" style="111" customWidth="1"/>
    <col min="6146" max="6146" width="39" style="111" customWidth="1"/>
    <col min="6147" max="6147" width="10.5703125" style="111" customWidth="1"/>
    <col min="6148" max="6148" width="11.5703125" style="111" customWidth="1"/>
    <col min="6149" max="6151" width="10.5703125" style="111" customWidth="1"/>
    <col min="6152" max="6152" width="14.28515625" style="111" customWidth="1"/>
    <col min="6153" max="6153" width="12.140625" style="111" customWidth="1"/>
    <col min="6154" max="6154" width="10.5703125" style="111" customWidth="1"/>
    <col min="6155" max="6155" width="4.42578125" style="111" customWidth="1"/>
    <col min="6156" max="6156" width="39" style="111" customWidth="1"/>
    <col min="6157" max="6157" width="15.85546875" style="111" customWidth="1"/>
    <col min="6158" max="6158" width="11.140625" style="111" customWidth="1"/>
    <col min="6159" max="6162" width="13.42578125" style="111" customWidth="1"/>
    <col min="6163" max="6163" width="10.85546875" style="111" customWidth="1"/>
    <col min="6164" max="6400" width="9.140625" style="111"/>
    <col min="6401" max="6401" width="4.42578125" style="111" customWidth="1"/>
    <col min="6402" max="6402" width="39" style="111" customWidth="1"/>
    <col min="6403" max="6403" width="10.5703125" style="111" customWidth="1"/>
    <col min="6404" max="6404" width="11.5703125" style="111" customWidth="1"/>
    <col min="6405" max="6407" width="10.5703125" style="111" customWidth="1"/>
    <col min="6408" max="6408" width="14.28515625" style="111" customWidth="1"/>
    <col min="6409" max="6409" width="12.140625" style="111" customWidth="1"/>
    <col min="6410" max="6410" width="10.5703125" style="111" customWidth="1"/>
    <col min="6411" max="6411" width="4.42578125" style="111" customWidth="1"/>
    <col min="6412" max="6412" width="39" style="111" customWidth="1"/>
    <col min="6413" max="6413" width="15.85546875" style="111" customWidth="1"/>
    <col min="6414" max="6414" width="11.140625" style="111" customWidth="1"/>
    <col min="6415" max="6418" width="13.42578125" style="111" customWidth="1"/>
    <col min="6419" max="6419" width="10.85546875" style="111" customWidth="1"/>
    <col min="6420" max="6656" width="9.140625" style="111"/>
    <col min="6657" max="6657" width="4.42578125" style="111" customWidth="1"/>
    <col min="6658" max="6658" width="39" style="111" customWidth="1"/>
    <col min="6659" max="6659" width="10.5703125" style="111" customWidth="1"/>
    <col min="6660" max="6660" width="11.5703125" style="111" customWidth="1"/>
    <col min="6661" max="6663" width="10.5703125" style="111" customWidth="1"/>
    <col min="6664" max="6664" width="14.28515625" style="111" customWidth="1"/>
    <col min="6665" max="6665" width="12.140625" style="111" customWidth="1"/>
    <col min="6666" max="6666" width="10.5703125" style="111" customWidth="1"/>
    <col min="6667" max="6667" width="4.42578125" style="111" customWidth="1"/>
    <col min="6668" max="6668" width="39" style="111" customWidth="1"/>
    <col min="6669" max="6669" width="15.85546875" style="111" customWidth="1"/>
    <col min="6670" max="6670" width="11.140625" style="111" customWidth="1"/>
    <col min="6671" max="6674" width="13.42578125" style="111" customWidth="1"/>
    <col min="6675" max="6675" width="10.85546875" style="111" customWidth="1"/>
    <col min="6676" max="6912" width="9.140625" style="111"/>
    <col min="6913" max="6913" width="4.42578125" style="111" customWidth="1"/>
    <col min="6914" max="6914" width="39" style="111" customWidth="1"/>
    <col min="6915" max="6915" width="10.5703125" style="111" customWidth="1"/>
    <col min="6916" max="6916" width="11.5703125" style="111" customWidth="1"/>
    <col min="6917" max="6919" width="10.5703125" style="111" customWidth="1"/>
    <col min="6920" max="6920" width="14.28515625" style="111" customWidth="1"/>
    <col min="6921" max="6921" width="12.140625" style="111" customWidth="1"/>
    <col min="6922" max="6922" width="10.5703125" style="111" customWidth="1"/>
    <col min="6923" max="6923" width="4.42578125" style="111" customWidth="1"/>
    <col min="6924" max="6924" width="39" style="111" customWidth="1"/>
    <col min="6925" max="6925" width="15.85546875" style="111" customWidth="1"/>
    <col min="6926" max="6926" width="11.140625" style="111" customWidth="1"/>
    <col min="6927" max="6930" width="13.42578125" style="111" customWidth="1"/>
    <col min="6931" max="6931" width="10.85546875" style="111" customWidth="1"/>
    <col min="6932" max="7168" width="9.140625" style="111"/>
    <col min="7169" max="7169" width="4.42578125" style="111" customWidth="1"/>
    <col min="7170" max="7170" width="39" style="111" customWidth="1"/>
    <col min="7171" max="7171" width="10.5703125" style="111" customWidth="1"/>
    <col min="7172" max="7172" width="11.5703125" style="111" customWidth="1"/>
    <col min="7173" max="7175" width="10.5703125" style="111" customWidth="1"/>
    <col min="7176" max="7176" width="14.28515625" style="111" customWidth="1"/>
    <col min="7177" max="7177" width="12.140625" style="111" customWidth="1"/>
    <col min="7178" max="7178" width="10.5703125" style="111" customWidth="1"/>
    <col min="7179" max="7179" width="4.42578125" style="111" customWidth="1"/>
    <col min="7180" max="7180" width="39" style="111" customWidth="1"/>
    <col min="7181" max="7181" width="15.85546875" style="111" customWidth="1"/>
    <col min="7182" max="7182" width="11.140625" style="111" customWidth="1"/>
    <col min="7183" max="7186" width="13.42578125" style="111" customWidth="1"/>
    <col min="7187" max="7187" width="10.85546875" style="111" customWidth="1"/>
    <col min="7188" max="7424" width="9.140625" style="111"/>
    <col min="7425" max="7425" width="4.42578125" style="111" customWidth="1"/>
    <col min="7426" max="7426" width="39" style="111" customWidth="1"/>
    <col min="7427" max="7427" width="10.5703125" style="111" customWidth="1"/>
    <col min="7428" max="7428" width="11.5703125" style="111" customWidth="1"/>
    <col min="7429" max="7431" width="10.5703125" style="111" customWidth="1"/>
    <col min="7432" max="7432" width="14.28515625" style="111" customWidth="1"/>
    <col min="7433" max="7433" width="12.140625" style="111" customWidth="1"/>
    <col min="7434" max="7434" width="10.5703125" style="111" customWidth="1"/>
    <col min="7435" max="7435" width="4.42578125" style="111" customWidth="1"/>
    <col min="7436" max="7436" width="39" style="111" customWidth="1"/>
    <col min="7437" max="7437" width="15.85546875" style="111" customWidth="1"/>
    <col min="7438" max="7438" width="11.140625" style="111" customWidth="1"/>
    <col min="7439" max="7442" width="13.42578125" style="111" customWidth="1"/>
    <col min="7443" max="7443" width="10.85546875" style="111" customWidth="1"/>
    <col min="7444" max="7680" width="9.140625" style="111"/>
    <col min="7681" max="7681" width="4.42578125" style="111" customWidth="1"/>
    <col min="7682" max="7682" width="39" style="111" customWidth="1"/>
    <col min="7683" max="7683" width="10.5703125" style="111" customWidth="1"/>
    <col min="7684" max="7684" width="11.5703125" style="111" customWidth="1"/>
    <col min="7685" max="7687" width="10.5703125" style="111" customWidth="1"/>
    <col min="7688" max="7688" width="14.28515625" style="111" customWidth="1"/>
    <col min="7689" max="7689" width="12.140625" style="111" customWidth="1"/>
    <col min="7690" max="7690" width="10.5703125" style="111" customWidth="1"/>
    <col min="7691" max="7691" width="4.42578125" style="111" customWidth="1"/>
    <col min="7692" max="7692" width="39" style="111" customWidth="1"/>
    <col min="7693" max="7693" width="15.85546875" style="111" customWidth="1"/>
    <col min="7694" max="7694" width="11.140625" style="111" customWidth="1"/>
    <col min="7695" max="7698" width="13.42578125" style="111" customWidth="1"/>
    <col min="7699" max="7699" width="10.85546875" style="111" customWidth="1"/>
    <col min="7700" max="7936" width="9.140625" style="111"/>
    <col min="7937" max="7937" width="4.42578125" style="111" customWidth="1"/>
    <col min="7938" max="7938" width="39" style="111" customWidth="1"/>
    <col min="7939" max="7939" width="10.5703125" style="111" customWidth="1"/>
    <col min="7940" max="7940" width="11.5703125" style="111" customWidth="1"/>
    <col min="7941" max="7943" width="10.5703125" style="111" customWidth="1"/>
    <col min="7944" max="7944" width="14.28515625" style="111" customWidth="1"/>
    <col min="7945" max="7945" width="12.140625" style="111" customWidth="1"/>
    <col min="7946" max="7946" width="10.5703125" style="111" customWidth="1"/>
    <col min="7947" max="7947" width="4.42578125" style="111" customWidth="1"/>
    <col min="7948" max="7948" width="39" style="111" customWidth="1"/>
    <col min="7949" max="7949" width="15.85546875" style="111" customWidth="1"/>
    <col min="7950" max="7950" width="11.140625" style="111" customWidth="1"/>
    <col min="7951" max="7954" width="13.42578125" style="111" customWidth="1"/>
    <col min="7955" max="7955" width="10.85546875" style="111" customWidth="1"/>
    <col min="7956" max="8192" width="9.140625" style="111"/>
    <col min="8193" max="8193" width="4.42578125" style="111" customWidth="1"/>
    <col min="8194" max="8194" width="39" style="111" customWidth="1"/>
    <col min="8195" max="8195" width="10.5703125" style="111" customWidth="1"/>
    <col min="8196" max="8196" width="11.5703125" style="111" customWidth="1"/>
    <col min="8197" max="8199" width="10.5703125" style="111" customWidth="1"/>
    <col min="8200" max="8200" width="14.28515625" style="111" customWidth="1"/>
    <col min="8201" max="8201" width="12.140625" style="111" customWidth="1"/>
    <col min="8202" max="8202" width="10.5703125" style="111" customWidth="1"/>
    <col min="8203" max="8203" width="4.42578125" style="111" customWidth="1"/>
    <col min="8204" max="8204" width="39" style="111" customWidth="1"/>
    <col min="8205" max="8205" width="15.85546875" style="111" customWidth="1"/>
    <col min="8206" max="8206" width="11.140625" style="111" customWidth="1"/>
    <col min="8207" max="8210" width="13.42578125" style="111" customWidth="1"/>
    <col min="8211" max="8211" width="10.85546875" style="111" customWidth="1"/>
    <col min="8212" max="8448" width="9.140625" style="111"/>
    <col min="8449" max="8449" width="4.42578125" style="111" customWidth="1"/>
    <col min="8450" max="8450" width="39" style="111" customWidth="1"/>
    <col min="8451" max="8451" width="10.5703125" style="111" customWidth="1"/>
    <col min="8452" max="8452" width="11.5703125" style="111" customWidth="1"/>
    <col min="8453" max="8455" width="10.5703125" style="111" customWidth="1"/>
    <col min="8456" max="8456" width="14.28515625" style="111" customWidth="1"/>
    <col min="8457" max="8457" width="12.140625" style="111" customWidth="1"/>
    <col min="8458" max="8458" width="10.5703125" style="111" customWidth="1"/>
    <col min="8459" max="8459" width="4.42578125" style="111" customWidth="1"/>
    <col min="8460" max="8460" width="39" style="111" customWidth="1"/>
    <col min="8461" max="8461" width="15.85546875" style="111" customWidth="1"/>
    <col min="8462" max="8462" width="11.140625" style="111" customWidth="1"/>
    <col min="8463" max="8466" width="13.42578125" style="111" customWidth="1"/>
    <col min="8467" max="8467" width="10.85546875" style="111" customWidth="1"/>
    <col min="8468" max="8704" width="9.140625" style="111"/>
    <col min="8705" max="8705" width="4.42578125" style="111" customWidth="1"/>
    <col min="8706" max="8706" width="39" style="111" customWidth="1"/>
    <col min="8707" max="8707" width="10.5703125" style="111" customWidth="1"/>
    <col min="8708" max="8708" width="11.5703125" style="111" customWidth="1"/>
    <col min="8709" max="8711" width="10.5703125" style="111" customWidth="1"/>
    <col min="8712" max="8712" width="14.28515625" style="111" customWidth="1"/>
    <col min="8713" max="8713" width="12.140625" style="111" customWidth="1"/>
    <col min="8714" max="8714" width="10.5703125" style="111" customWidth="1"/>
    <col min="8715" max="8715" width="4.42578125" style="111" customWidth="1"/>
    <col min="8716" max="8716" width="39" style="111" customWidth="1"/>
    <col min="8717" max="8717" width="15.85546875" style="111" customWidth="1"/>
    <col min="8718" max="8718" width="11.140625" style="111" customWidth="1"/>
    <col min="8719" max="8722" width="13.42578125" style="111" customWidth="1"/>
    <col min="8723" max="8723" width="10.85546875" style="111" customWidth="1"/>
    <col min="8724" max="8960" width="9.140625" style="111"/>
    <col min="8961" max="8961" width="4.42578125" style="111" customWidth="1"/>
    <col min="8962" max="8962" width="39" style="111" customWidth="1"/>
    <col min="8963" max="8963" width="10.5703125" style="111" customWidth="1"/>
    <col min="8964" max="8964" width="11.5703125" style="111" customWidth="1"/>
    <col min="8965" max="8967" width="10.5703125" style="111" customWidth="1"/>
    <col min="8968" max="8968" width="14.28515625" style="111" customWidth="1"/>
    <col min="8969" max="8969" width="12.140625" style="111" customWidth="1"/>
    <col min="8970" max="8970" width="10.5703125" style="111" customWidth="1"/>
    <col min="8971" max="8971" width="4.42578125" style="111" customWidth="1"/>
    <col min="8972" max="8972" width="39" style="111" customWidth="1"/>
    <col min="8973" max="8973" width="15.85546875" style="111" customWidth="1"/>
    <col min="8974" max="8974" width="11.140625" style="111" customWidth="1"/>
    <col min="8975" max="8978" width="13.42578125" style="111" customWidth="1"/>
    <col min="8979" max="8979" width="10.85546875" style="111" customWidth="1"/>
    <col min="8980" max="9216" width="9.140625" style="111"/>
    <col min="9217" max="9217" width="4.42578125" style="111" customWidth="1"/>
    <col min="9218" max="9218" width="39" style="111" customWidth="1"/>
    <col min="9219" max="9219" width="10.5703125" style="111" customWidth="1"/>
    <col min="9220" max="9220" width="11.5703125" style="111" customWidth="1"/>
    <col min="9221" max="9223" width="10.5703125" style="111" customWidth="1"/>
    <col min="9224" max="9224" width="14.28515625" style="111" customWidth="1"/>
    <col min="9225" max="9225" width="12.140625" style="111" customWidth="1"/>
    <col min="9226" max="9226" width="10.5703125" style="111" customWidth="1"/>
    <col min="9227" max="9227" width="4.42578125" style="111" customWidth="1"/>
    <col min="9228" max="9228" width="39" style="111" customWidth="1"/>
    <col min="9229" max="9229" width="15.85546875" style="111" customWidth="1"/>
    <col min="9230" max="9230" width="11.140625" style="111" customWidth="1"/>
    <col min="9231" max="9234" width="13.42578125" style="111" customWidth="1"/>
    <col min="9235" max="9235" width="10.85546875" style="111" customWidth="1"/>
    <col min="9236" max="9472" width="9.140625" style="111"/>
    <col min="9473" max="9473" width="4.42578125" style="111" customWidth="1"/>
    <col min="9474" max="9474" width="39" style="111" customWidth="1"/>
    <col min="9475" max="9475" width="10.5703125" style="111" customWidth="1"/>
    <col min="9476" max="9476" width="11.5703125" style="111" customWidth="1"/>
    <col min="9477" max="9479" width="10.5703125" style="111" customWidth="1"/>
    <col min="9480" max="9480" width="14.28515625" style="111" customWidth="1"/>
    <col min="9481" max="9481" width="12.140625" style="111" customWidth="1"/>
    <col min="9482" max="9482" width="10.5703125" style="111" customWidth="1"/>
    <col min="9483" max="9483" width="4.42578125" style="111" customWidth="1"/>
    <col min="9484" max="9484" width="39" style="111" customWidth="1"/>
    <col min="9485" max="9485" width="15.85546875" style="111" customWidth="1"/>
    <col min="9486" max="9486" width="11.140625" style="111" customWidth="1"/>
    <col min="9487" max="9490" width="13.42578125" style="111" customWidth="1"/>
    <col min="9491" max="9491" width="10.85546875" style="111" customWidth="1"/>
    <col min="9492" max="9728" width="9.140625" style="111"/>
    <col min="9729" max="9729" width="4.42578125" style="111" customWidth="1"/>
    <col min="9730" max="9730" width="39" style="111" customWidth="1"/>
    <col min="9731" max="9731" width="10.5703125" style="111" customWidth="1"/>
    <col min="9732" max="9732" width="11.5703125" style="111" customWidth="1"/>
    <col min="9733" max="9735" width="10.5703125" style="111" customWidth="1"/>
    <col min="9736" max="9736" width="14.28515625" style="111" customWidth="1"/>
    <col min="9737" max="9737" width="12.140625" style="111" customWidth="1"/>
    <col min="9738" max="9738" width="10.5703125" style="111" customWidth="1"/>
    <col min="9739" max="9739" width="4.42578125" style="111" customWidth="1"/>
    <col min="9740" max="9740" width="39" style="111" customWidth="1"/>
    <col min="9741" max="9741" width="15.85546875" style="111" customWidth="1"/>
    <col min="9742" max="9742" width="11.140625" style="111" customWidth="1"/>
    <col min="9743" max="9746" width="13.42578125" style="111" customWidth="1"/>
    <col min="9747" max="9747" width="10.85546875" style="111" customWidth="1"/>
    <col min="9748" max="9984" width="9.140625" style="111"/>
    <col min="9985" max="9985" width="4.42578125" style="111" customWidth="1"/>
    <col min="9986" max="9986" width="39" style="111" customWidth="1"/>
    <col min="9987" max="9987" width="10.5703125" style="111" customWidth="1"/>
    <col min="9988" max="9988" width="11.5703125" style="111" customWidth="1"/>
    <col min="9989" max="9991" width="10.5703125" style="111" customWidth="1"/>
    <col min="9992" max="9992" width="14.28515625" style="111" customWidth="1"/>
    <col min="9993" max="9993" width="12.140625" style="111" customWidth="1"/>
    <col min="9994" max="9994" width="10.5703125" style="111" customWidth="1"/>
    <col min="9995" max="9995" width="4.42578125" style="111" customWidth="1"/>
    <col min="9996" max="9996" width="39" style="111" customWidth="1"/>
    <col min="9997" max="9997" width="15.85546875" style="111" customWidth="1"/>
    <col min="9998" max="9998" width="11.140625" style="111" customWidth="1"/>
    <col min="9999" max="10002" width="13.42578125" style="111" customWidth="1"/>
    <col min="10003" max="10003" width="10.85546875" style="111" customWidth="1"/>
    <col min="10004" max="10240" width="9.140625" style="111"/>
    <col min="10241" max="10241" width="4.42578125" style="111" customWidth="1"/>
    <col min="10242" max="10242" width="39" style="111" customWidth="1"/>
    <col min="10243" max="10243" width="10.5703125" style="111" customWidth="1"/>
    <col min="10244" max="10244" width="11.5703125" style="111" customWidth="1"/>
    <col min="10245" max="10247" width="10.5703125" style="111" customWidth="1"/>
    <col min="10248" max="10248" width="14.28515625" style="111" customWidth="1"/>
    <col min="10249" max="10249" width="12.140625" style="111" customWidth="1"/>
    <col min="10250" max="10250" width="10.5703125" style="111" customWidth="1"/>
    <col min="10251" max="10251" width="4.42578125" style="111" customWidth="1"/>
    <col min="10252" max="10252" width="39" style="111" customWidth="1"/>
    <col min="10253" max="10253" width="15.85546875" style="111" customWidth="1"/>
    <col min="10254" max="10254" width="11.140625" style="111" customWidth="1"/>
    <col min="10255" max="10258" width="13.42578125" style="111" customWidth="1"/>
    <col min="10259" max="10259" width="10.85546875" style="111" customWidth="1"/>
    <col min="10260" max="10496" width="9.140625" style="111"/>
    <col min="10497" max="10497" width="4.42578125" style="111" customWidth="1"/>
    <col min="10498" max="10498" width="39" style="111" customWidth="1"/>
    <col min="10499" max="10499" width="10.5703125" style="111" customWidth="1"/>
    <col min="10500" max="10500" width="11.5703125" style="111" customWidth="1"/>
    <col min="10501" max="10503" width="10.5703125" style="111" customWidth="1"/>
    <col min="10504" max="10504" width="14.28515625" style="111" customWidth="1"/>
    <col min="10505" max="10505" width="12.140625" style="111" customWidth="1"/>
    <col min="10506" max="10506" width="10.5703125" style="111" customWidth="1"/>
    <col min="10507" max="10507" width="4.42578125" style="111" customWidth="1"/>
    <col min="10508" max="10508" width="39" style="111" customWidth="1"/>
    <col min="10509" max="10509" width="15.85546875" style="111" customWidth="1"/>
    <col min="10510" max="10510" width="11.140625" style="111" customWidth="1"/>
    <col min="10511" max="10514" width="13.42578125" style="111" customWidth="1"/>
    <col min="10515" max="10515" width="10.85546875" style="111" customWidth="1"/>
    <col min="10516" max="10752" width="9.140625" style="111"/>
    <col min="10753" max="10753" width="4.42578125" style="111" customWidth="1"/>
    <col min="10754" max="10754" width="39" style="111" customWidth="1"/>
    <col min="10755" max="10755" width="10.5703125" style="111" customWidth="1"/>
    <col min="10756" max="10756" width="11.5703125" style="111" customWidth="1"/>
    <col min="10757" max="10759" width="10.5703125" style="111" customWidth="1"/>
    <col min="10760" max="10760" width="14.28515625" style="111" customWidth="1"/>
    <col min="10761" max="10761" width="12.140625" style="111" customWidth="1"/>
    <col min="10762" max="10762" width="10.5703125" style="111" customWidth="1"/>
    <col min="10763" max="10763" width="4.42578125" style="111" customWidth="1"/>
    <col min="10764" max="10764" width="39" style="111" customWidth="1"/>
    <col min="10765" max="10765" width="15.85546875" style="111" customWidth="1"/>
    <col min="10766" max="10766" width="11.140625" style="111" customWidth="1"/>
    <col min="10767" max="10770" width="13.42578125" style="111" customWidth="1"/>
    <col min="10771" max="10771" width="10.85546875" style="111" customWidth="1"/>
    <col min="10772" max="11008" width="9.140625" style="111"/>
    <col min="11009" max="11009" width="4.42578125" style="111" customWidth="1"/>
    <col min="11010" max="11010" width="39" style="111" customWidth="1"/>
    <col min="11011" max="11011" width="10.5703125" style="111" customWidth="1"/>
    <col min="11012" max="11012" width="11.5703125" style="111" customWidth="1"/>
    <col min="11013" max="11015" width="10.5703125" style="111" customWidth="1"/>
    <col min="11016" max="11016" width="14.28515625" style="111" customWidth="1"/>
    <col min="11017" max="11017" width="12.140625" style="111" customWidth="1"/>
    <col min="11018" max="11018" width="10.5703125" style="111" customWidth="1"/>
    <col min="11019" max="11019" width="4.42578125" style="111" customWidth="1"/>
    <col min="11020" max="11020" width="39" style="111" customWidth="1"/>
    <col min="11021" max="11021" width="15.85546875" style="111" customWidth="1"/>
    <col min="11022" max="11022" width="11.140625" style="111" customWidth="1"/>
    <col min="11023" max="11026" width="13.42578125" style="111" customWidth="1"/>
    <col min="11027" max="11027" width="10.85546875" style="111" customWidth="1"/>
    <col min="11028" max="11264" width="9.140625" style="111"/>
    <col min="11265" max="11265" width="4.42578125" style="111" customWidth="1"/>
    <col min="11266" max="11266" width="39" style="111" customWidth="1"/>
    <col min="11267" max="11267" width="10.5703125" style="111" customWidth="1"/>
    <col min="11268" max="11268" width="11.5703125" style="111" customWidth="1"/>
    <col min="11269" max="11271" width="10.5703125" style="111" customWidth="1"/>
    <col min="11272" max="11272" width="14.28515625" style="111" customWidth="1"/>
    <col min="11273" max="11273" width="12.140625" style="111" customWidth="1"/>
    <col min="11274" max="11274" width="10.5703125" style="111" customWidth="1"/>
    <col min="11275" max="11275" width="4.42578125" style="111" customWidth="1"/>
    <col min="11276" max="11276" width="39" style="111" customWidth="1"/>
    <col min="11277" max="11277" width="15.85546875" style="111" customWidth="1"/>
    <col min="11278" max="11278" width="11.140625" style="111" customWidth="1"/>
    <col min="11279" max="11282" width="13.42578125" style="111" customWidth="1"/>
    <col min="11283" max="11283" width="10.85546875" style="111" customWidth="1"/>
    <col min="11284" max="11520" width="9.140625" style="111"/>
    <col min="11521" max="11521" width="4.42578125" style="111" customWidth="1"/>
    <col min="11522" max="11522" width="39" style="111" customWidth="1"/>
    <col min="11523" max="11523" width="10.5703125" style="111" customWidth="1"/>
    <col min="11524" max="11524" width="11.5703125" style="111" customWidth="1"/>
    <col min="11525" max="11527" width="10.5703125" style="111" customWidth="1"/>
    <col min="11528" max="11528" width="14.28515625" style="111" customWidth="1"/>
    <col min="11529" max="11529" width="12.140625" style="111" customWidth="1"/>
    <col min="11530" max="11530" width="10.5703125" style="111" customWidth="1"/>
    <col min="11531" max="11531" width="4.42578125" style="111" customWidth="1"/>
    <col min="11532" max="11532" width="39" style="111" customWidth="1"/>
    <col min="11533" max="11533" width="15.85546875" style="111" customWidth="1"/>
    <col min="11534" max="11534" width="11.140625" style="111" customWidth="1"/>
    <col min="11535" max="11538" width="13.42578125" style="111" customWidth="1"/>
    <col min="11539" max="11539" width="10.85546875" style="111" customWidth="1"/>
    <col min="11540" max="11776" width="9.140625" style="111"/>
    <col min="11777" max="11777" width="4.42578125" style="111" customWidth="1"/>
    <col min="11778" max="11778" width="39" style="111" customWidth="1"/>
    <col min="11779" max="11779" width="10.5703125" style="111" customWidth="1"/>
    <col min="11780" max="11780" width="11.5703125" style="111" customWidth="1"/>
    <col min="11781" max="11783" width="10.5703125" style="111" customWidth="1"/>
    <col min="11784" max="11784" width="14.28515625" style="111" customWidth="1"/>
    <col min="11785" max="11785" width="12.140625" style="111" customWidth="1"/>
    <col min="11786" max="11786" width="10.5703125" style="111" customWidth="1"/>
    <col min="11787" max="11787" width="4.42578125" style="111" customWidth="1"/>
    <col min="11788" max="11788" width="39" style="111" customWidth="1"/>
    <col min="11789" max="11789" width="15.85546875" style="111" customWidth="1"/>
    <col min="11790" max="11790" width="11.140625" style="111" customWidth="1"/>
    <col min="11791" max="11794" width="13.42578125" style="111" customWidth="1"/>
    <col min="11795" max="11795" width="10.85546875" style="111" customWidth="1"/>
    <col min="11796" max="12032" width="9.140625" style="111"/>
    <col min="12033" max="12033" width="4.42578125" style="111" customWidth="1"/>
    <col min="12034" max="12034" width="39" style="111" customWidth="1"/>
    <col min="12035" max="12035" width="10.5703125" style="111" customWidth="1"/>
    <col min="12036" max="12036" width="11.5703125" style="111" customWidth="1"/>
    <col min="12037" max="12039" width="10.5703125" style="111" customWidth="1"/>
    <col min="12040" max="12040" width="14.28515625" style="111" customWidth="1"/>
    <col min="12041" max="12041" width="12.140625" style="111" customWidth="1"/>
    <col min="12042" max="12042" width="10.5703125" style="111" customWidth="1"/>
    <col min="12043" max="12043" width="4.42578125" style="111" customWidth="1"/>
    <col min="12044" max="12044" width="39" style="111" customWidth="1"/>
    <col min="12045" max="12045" width="15.85546875" style="111" customWidth="1"/>
    <col min="12046" max="12046" width="11.140625" style="111" customWidth="1"/>
    <col min="12047" max="12050" width="13.42578125" style="111" customWidth="1"/>
    <col min="12051" max="12051" width="10.85546875" style="111" customWidth="1"/>
    <col min="12052" max="12288" width="9.140625" style="111"/>
    <col min="12289" max="12289" width="4.42578125" style="111" customWidth="1"/>
    <col min="12290" max="12290" width="39" style="111" customWidth="1"/>
    <col min="12291" max="12291" width="10.5703125" style="111" customWidth="1"/>
    <col min="12292" max="12292" width="11.5703125" style="111" customWidth="1"/>
    <col min="12293" max="12295" width="10.5703125" style="111" customWidth="1"/>
    <col min="12296" max="12296" width="14.28515625" style="111" customWidth="1"/>
    <col min="12297" max="12297" width="12.140625" style="111" customWidth="1"/>
    <col min="12298" max="12298" width="10.5703125" style="111" customWidth="1"/>
    <col min="12299" max="12299" width="4.42578125" style="111" customWidth="1"/>
    <col min="12300" max="12300" width="39" style="111" customWidth="1"/>
    <col min="12301" max="12301" width="15.85546875" style="111" customWidth="1"/>
    <col min="12302" max="12302" width="11.140625" style="111" customWidth="1"/>
    <col min="12303" max="12306" width="13.42578125" style="111" customWidth="1"/>
    <col min="12307" max="12307" width="10.85546875" style="111" customWidth="1"/>
    <col min="12308" max="12544" width="9.140625" style="111"/>
    <col min="12545" max="12545" width="4.42578125" style="111" customWidth="1"/>
    <col min="12546" max="12546" width="39" style="111" customWidth="1"/>
    <col min="12547" max="12547" width="10.5703125" style="111" customWidth="1"/>
    <col min="12548" max="12548" width="11.5703125" style="111" customWidth="1"/>
    <col min="12549" max="12551" width="10.5703125" style="111" customWidth="1"/>
    <col min="12552" max="12552" width="14.28515625" style="111" customWidth="1"/>
    <col min="12553" max="12553" width="12.140625" style="111" customWidth="1"/>
    <col min="12554" max="12554" width="10.5703125" style="111" customWidth="1"/>
    <col min="12555" max="12555" width="4.42578125" style="111" customWidth="1"/>
    <col min="12556" max="12556" width="39" style="111" customWidth="1"/>
    <col min="12557" max="12557" width="15.85546875" style="111" customWidth="1"/>
    <col min="12558" max="12558" width="11.140625" style="111" customWidth="1"/>
    <col min="12559" max="12562" width="13.42578125" style="111" customWidth="1"/>
    <col min="12563" max="12563" width="10.85546875" style="111" customWidth="1"/>
    <col min="12564" max="12800" width="9.140625" style="111"/>
    <col min="12801" max="12801" width="4.42578125" style="111" customWidth="1"/>
    <col min="12802" max="12802" width="39" style="111" customWidth="1"/>
    <col min="12803" max="12803" width="10.5703125" style="111" customWidth="1"/>
    <col min="12804" max="12804" width="11.5703125" style="111" customWidth="1"/>
    <col min="12805" max="12807" width="10.5703125" style="111" customWidth="1"/>
    <col min="12808" max="12808" width="14.28515625" style="111" customWidth="1"/>
    <col min="12809" max="12809" width="12.140625" style="111" customWidth="1"/>
    <col min="12810" max="12810" width="10.5703125" style="111" customWidth="1"/>
    <col min="12811" max="12811" width="4.42578125" style="111" customWidth="1"/>
    <col min="12812" max="12812" width="39" style="111" customWidth="1"/>
    <col min="12813" max="12813" width="15.85546875" style="111" customWidth="1"/>
    <col min="12814" max="12814" width="11.140625" style="111" customWidth="1"/>
    <col min="12815" max="12818" width="13.42578125" style="111" customWidth="1"/>
    <col min="12819" max="12819" width="10.85546875" style="111" customWidth="1"/>
    <col min="12820" max="13056" width="9.140625" style="111"/>
    <col min="13057" max="13057" width="4.42578125" style="111" customWidth="1"/>
    <col min="13058" max="13058" width="39" style="111" customWidth="1"/>
    <col min="13059" max="13059" width="10.5703125" style="111" customWidth="1"/>
    <col min="13060" max="13060" width="11.5703125" style="111" customWidth="1"/>
    <col min="13061" max="13063" width="10.5703125" style="111" customWidth="1"/>
    <col min="13064" max="13064" width="14.28515625" style="111" customWidth="1"/>
    <col min="13065" max="13065" width="12.140625" style="111" customWidth="1"/>
    <col min="13066" max="13066" width="10.5703125" style="111" customWidth="1"/>
    <col min="13067" max="13067" width="4.42578125" style="111" customWidth="1"/>
    <col min="13068" max="13068" width="39" style="111" customWidth="1"/>
    <col min="13069" max="13069" width="15.85546875" style="111" customWidth="1"/>
    <col min="13070" max="13070" width="11.140625" style="111" customWidth="1"/>
    <col min="13071" max="13074" width="13.42578125" style="111" customWidth="1"/>
    <col min="13075" max="13075" width="10.85546875" style="111" customWidth="1"/>
    <col min="13076" max="13312" width="9.140625" style="111"/>
    <col min="13313" max="13313" width="4.42578125" style="111" customWidth="1"/>
    <col min="13314" max="13314" width="39" style="111" customWidth="1"/>
    <col min="13315" max="13315" width="10.5703125" style="111" customWidth="1"/>
    <col min="13316" max="13316" width="11.5703125" style="111" customWidth="1"/>
    <col min="13317" max="13319" width="10.5703125" style="111" customWidth="1"/>
    <col min="13320" max="13320" width="14.28515625" style="111" customWidth="1"/>
    <col min="13321" max="13321" width="12.140625" style="111" customWidth="1"/>
    <col min="13322" max="13322" width="10.5703125" style="111" customWidth="1"/>
    <col min="13323" max="13323" width="4.42578125" style="111" customWidth="1"/>
    <col min="13324" max="13324" width="39" style="111" customWidth="1"/>
    <col min="13325" max="13325" width="15.85546875" style="111" customWidth="1"/>
    <col min="13326" max="13326" width="11.140625" style="111" customWidth="1"/>
    <col min="13327" max="13330" width="13.42578125" style="111" customWidth="1"/>
    <col min="13331" max="13331" width="10.85546875" style="111" customWidth="1"/>
    <col min="13332" max="13568" width="9.140625" style="111"/>
    <col min="13569" max="13569" width="4.42578125" style="111" customWidth="1"/>
    <col min="13570" max="13570" width="39" style="111" customWidth="1"/>
    <col min="13571" max="13571" width="10.5703125" style="111" customWidth="1"/>
    <col min="13572" max="13572" width="11.5703125" style="111" customWidth="1"/>
    <col min="13573" max="13575" width="10.5703125" style="111" customWidth="1"/>
    <col min="13576" max="13576" width="14.28515625" style="111" customWidth="1"/>
    <col min="13577" max="13577" width="12.140625" style="111" customWidth="1"/>
    <col min="13578" max="13578" width="10.5703125" style="111" customWidth="1"/>
    <col min="13579" max="13579" width="4.42578125" style="111" customWidth="1"/>
    <col min="13580" max="13580" width="39" style="111" customWidth="1"/>
    <col min="13581" max="13581" width="15.85546875" style="111" customWidth="1"/>
    <col min="13582" max="13582" width="11.140625" style="111" customWidth="1"/>
    <col min="13583" max="13586" width="13.42578125" style="111" customWidth="1"/>
    <col min="13587" max="13587" width="10.85546875" style="111" customWidth="1"/>
    <col min="13588" max="13824" width="9.140625" style="111"/>
    <col min="13825" max="13825" width="4.42578125" style="111" customWidth="1"/>
    <col min="13826" max="13826" width="39" style="111" customWidth="1"/>
    <col min="13827" max="13827" width="10.5703125" style="111" customWidth="1"/>
    <col min="13828" max="13828" width="11.5703125" style="111" customWidth="1"/>
    <col min="13829" max="13831" width="10.5703125" style="111" customWidth="1"/>
    <col min="13832" max="13832" width="14.28515625" style="111" customWidth="1"/>
    <col min="13833" max="13833" width="12.140625" style="111" customWidth="1"/>
    <col min="13834" max="13834" width="10.5703125" style="111" customWidth="1"/>
    <col min="13835" max="13835" width="4.42578125" style="111" customWidth="1"/>
    <col min="13836" max="13836" width="39" style="111" customWidth="1"/>
    <col min="13837" max="13837" width="15.85546875" style="111" customWidth="1"/>
    <col min="13838" max="13838" width="11.140625" style="111" customWidth="1"/>
    <col min="13839" max="13842" width="13.42578125" style="111" customWidth="1"/>
    <col min="13843" max="13843" width="10.85546875" style="111" customWidth="1"/>
    <col min="13844" max="14080" width="9.140625" style="111"/>
    <col min="14081" max="14081" width="4.42578125" style="111" customWidth="1"/>
    <col min="14082" max="14082" width="39" style="111" customWidth="1"/>
    <col min="14083" max="14083" width="10.5703125" style="111" customWidth="1"/>
    <col min="14084" max="14084" width="11.5703125" style="111" customWidth="1"/>
    <col min="14085" max="14087" width="10.5703125" style="111" customWidth="1"/>
    <col min="14088" max="14088" width="14.28515625" style="111" customWidth="1"/>
    <col min="14089" max="14089" width="12.140625" style="111" customWidth="1"/>
    <col min="14090" max="14090" width="10.5703125" style="111" customWidth="1"/>
    <col min="14091" max="14091" width="4.42578125" style="111" customWidth="1"/>
    <col min="14092" max="14092" width="39" style="111" customWidth="1"/>
    <col min="14093" max="14093" width="15.85546875" style="111" customWidth="1"/>
    <col min="14094" max="14094" width="11.140625" style="111" customWidth="1"/>
    <col min="14095" max="14098" width="13.42578125" style="111" customWidth="1"/>
    <col min="14099" max="14099" width="10.85546875" style="111" customWidth="1"/>
    <col min="14100" max="14336" width="9.140625" style="111"/>
    <col min="14337" max="14337" width="4.42578125" style="111" customWidth="1"/>
    <col min="14338" max="14338" width="39" style="111" customWidth="1"/>
    <col min="14339" max="14339" width="10.5703125" style="111" customWidth="1"/>
    <col min="14340" max="14340" width="11.5703125" style="111" customWidth="1"/>
    <col min="14341" max="14343" width="10.5703125" style="111" customWidth="1"/>
    <col min="14344" max="14344" width="14.28515625" style="111" customWidth="1"/>
    <col min="14345" max="14345" width="12.140625" style="111" customWidth="1"/>
    <col min="14346" max="14346" width="10.5703125" style="111" customWidth="1"/>
    <col min="14347" max="14347" width="4.42578125" style="111" customWidth="1"/>
    <col min="14348" max="14348" width="39" style="111" customWidth="1"/>
    <col min="14349" max="14349" width="15.85546875" style="111" customWidth="1"/>
    <col min="14350" max="14350" width="11.140625" style="111" customWidth="1"/>
    <col min="14351" max="14354" width="13.42578125" style="111" customWidth="1"/>
    <col min="14355" max="14355" width="10.85546875" style="111" customWidth="1"/>
    <col min="14356" max="14592" width="9.140625" style="111"/>
    <col min="14593" max="14593" width="4.42578125" style="111" customWidth="1"/>
    <col min="14594" max="14594" width="39" style="111" customWidth="1"/>
    <col min="14595" max="14595" width="10.5703125" style="111" customWidth="1"/>
    <col min="14596" max="14596" width="11.5703125" style="111" customWidth="1"/>
    <col min="14597" max="14599" width="10.5703125" style="111" customWidth="1"/>
    <col min="14600" max="14600" width="14.28515625" style="111" customWidth="1"/>
    <col min="14601" max="14601" width="12.140625" style="111" customWidth="1"/>
    <col min="14602" max="14602" width="10.5703125" style="111" customWidth="1"/>
    <col min="14603" max="14603" width="4.42578125" style="111" customWidth="1"/>
    <col min="14604" max="14604" width="39" style="111" customWidth="1"/>
    <col min="14605" max="14605" width="15.85546875" style="111" customWidth="1"/>
    <col min="14606" max="14606" width="11.140625" style="111" customWidth="1"/>
    <col min="14607" max="14610" width="13.42578125" style="111" customWidth="1"/>
    <col min="14611" max="14611" width="10.85546875" style="111" customWidth="1"/>
    <col min="14612" max="14848" width="9.140625" style="111"/>
    <col min="14849" max="14849" width="4.42578125" style="111" customWidth="1"/>
    <col min="14850" max="14850" width="39" style="111" customWidth="1"/>
    <col min="14851" max="14851" width="10.5703125" style="111" customWidth="1"/>
    <col min="14852" max="14852" width="11.5703125" style="111" customWidth="1"/>
    <col min="14853" max="14855" width="10.5703125" style="111" customWidth="1"/>
    <col min="14856" max="14856" width="14.28515625" style="111" customWidth="1"/>
    <col min="14857" max="14857" width="12.140625" style="111" customWidth="1"/>
    <col min="14858" max="14858" width="10.5703125" style="111" customWidth="1"/>
    <col min="14859" max="14859" width="4.42578125" style="111" customWidth="1"/>
    <col min="14860" max="14860" width="39" style="111" customWidth="1"/>
    <col min="14861" max="14861" width="15.85546875" style="111" customWidth="1"/>
    <col min="14862" max="14862" width="11.140625" style="111" customWidth="1"/>
    <col min="14863" max="14866" width="13.42578125" style="111" customWidth="1"/>
    <col min="14867" max="14867" width="10.85546875" style="111" customWidth="1"/>
    <col min="14868" max="15104" width="9.140625" style="111"/>
    <col min="15105" max="15105" width="4.42578125" style="111" customWidth="1"/>
    <col min="15106" max="15106" width="39" style="111" customWidth="1"/>
    <col min="15107" max="15107" width="10.5703125" style="111" customWidth="1"/>
    <col min="15108" max="15108" width="11.5703125" style="111" customWidth="1"/>
    <col min="15109" max="15111" width="10.5703125" style="111" customWidth="1"/>
    <col min="15112" max="15112" width="14.28515625" style="111" customWidth="1"/>
    <col min="15113" max="15113" width="12.140625" style="111" customWidth="1"/>
    <col min="15114" max="15114" width="10.5703125" style="111" customWidth="1"/>
    <col min="15115" max="15115" width="4.42578125" style="111" customWidth="1"/>
    <col min="15116" max="15116" width="39" style="111" customWidth="1"/>
    <col min="15117" max="15117" width="15.85546875" style="111" customWidth="1"/>
    <col min="15118" max="15118" width="11.140625" style="111" customWidth="1"/>
    <col min="15119" max="15122" width="13.42578125" style="111" customWidth="1"/>
    <col min="15123" max="15123" width="10.85546875" style="111" customWidth="1"/>
    <col min="15124" max="15360" width="9.140625" style="111"/>
    <col min="15361" max="15361" width="4.42578125" style="111" customWidth="1"/>
    <col min="15362" max="15362" width="39" style="111" customWidth="1"/>
    <col min="15363" max="15363" width="10.5703125" style="111" customWidth="1"/>
    <col min="15364" max="15364" width="11.5703125" style="111" customWidth="1"/>
    <col min="15365" max="15367" width="10.5703125" style="111" customWidth="1"/>
    <col min="15368" max="15368" width="14.28515625" style="111" customWidth="1"/>
    <col min="15369" max="15369" width="12.140625" style="111" customWidth="1"/>
    <col min="15370" max="15370" width="10.5703125" style="111" customWidth="1"/>
    <col min="15371" max="15371" width="4.42578125" style="111" customWidth="1"/>
    <col min="15372" max="15372" width="39" style="111" customWidth="1"/>
    <col min="15373" max="15373" width="15.85546875" style="111" customWidth="1"/>
    <col min="15374" max="15374" width="11.140625" style="111" customWidth="1"/>
    <col min="15375" max="15378" width="13.42578125" style="111" customWidth="1"/>
    <col min="15379" max="15379" width="10.85546875" style="111" customWidth="1"/>
    <col min="15380" max="15616" width="9.140625" style="111"/>
    <col min="15617" max="15617" width="4.42578125" style="111" customWidth="1"/>
    <col min="15618" max="15618" width="39" style="111" customWidth="1"/>
    <col min="15619" max="15619" width="10.5703125" style="111" customWidth="1"/>
    <col min="15620" max="15620" width="11.5703125" style="111" customWidth="1"/>
    <col min="15621" max="15623" width="10.5703125" style="111" customWidth="1"/>
    <col min="15624" max="15624" width="14.28515625" style="111" customWidth="1"/>
    <col min="15625" max="15625" width="12.140625" style="111" customWidth="1"/>
    <col min="15626" max="15626" width="10.5703125" style="111" customWidth="1"/>
    <col min="15627" max="15627" width="4.42578125" style="111" customWidth="1"/>
    <col min="15628" max="15628" width="39" style="111" customWidth="1"/>
    <col min="15629" max="15629" width="15.85546875" style="111" customWidth="1"/>
    <col min="15630" max="15630" width="11.140625" style="111" customWidth="1"/>
    <col min="15631" max="15634" width="13.42578125" style="111" customWidth="1"/>
    <col min="15635" max="15635" width="10.85546875" style="111" customWidth="1"/>
    <col min="15636" max="15872" width="9.140625" style="111"/>
    <col min="15873" max="15873" width="4.42578125" style="111" customWidth="1"/>
    <col min="15874" max="15874" width="39" style="111" customWidth="1"/>
    <col min="15875" max="15875" width="10.5703125" style="111" customWidth="1"/>
    <col min="15876" max="15876" width="11.5703125" style="111" customWidth="1"/>
    <col min="15877" max="15879" width="10.5703125" style="111" customWidth="1"/>
    <col min="15880" max="15880" width="14.28515625" style="111" customWidth="1"/>
    <col min="15881" max="15881" width="12.140625" style="111" customWidth="1"/>
    <col min="15882" max="15882" width="10.5703125" style="111" customWidth="1"/>
    <col min="15883" max="15883" width="4.42578125" style="111" customWidth="1"/>
    <col min="15884" max="15884" width="39" style="111" customWidth="1"/>
    <col min="15885" max="15885" width="15.85546875" style="111" customWidth="1"/>
    <col min="15886" max="15886" width="11.140625" style="111" customWidth="1"/>
    <col min="15887" max="15890" width="13.42578125" style="111" customWidth="1"/>
    <col min="15891" max="15891" width="10.85546875" style="111" customWidth="1"/>
    <col min="15892" max="16128" width="9.140625" style="111"/>
    <col min="16129" max="16129" width="4.42578125" style="111" customWidth="1"/>
    <col min="16130" max="16130" width="39" style="111" customWidth="1"/>
    <col min="16131" max="16131" width="10.5703125" style="111" customWidth="1"/>
    <col min="16132" max="16132" width="11.5703125" style="111" customWidth="1"/>
    <col min="16133" max="16135" width="10.5703125" style="111" customWidth="1"/>
    <col min="16136" max="16136" width="14.28515625" style="111" customWidth="1"/>
    <col min="16137" max="16137" width="12.140625" style="111" customWidth="1"/>
    <col min="16138" max="16138" width="10.5703125" style="111" customWidth="1"/>
    <col min="16139" max="16139" width="4.42578125" style="111" customWidth="1"/>
    <col min="16140" max="16140" width="39" style="111" customWidth="1"/>
    <col min="16141" max="16141" width="15.85546875" style="111" customWidth="1"/>
    <col min="16142" max="16142" width="11.140625" style="111" customWidth="1"/>
    <col min="16143" max="16146" width="13.42578125" style="111" customWidth="1"/>
    <col min="16147" max="16147" width="10.85546875" style="111" customWidth="1"/>
    <col min="16148" max="16384" width="9.140625" style="111"/>
  </cols>
  <sheetData>
    <row r="1" spans="1:22" ht="26.25" x14ac:dyDescent="0.4">
      <c r="A1" s="344" t="s">
        <v>21882</v>
      </c>
      <c r="B1" s="344"/>
      <c r="C1" s="344"/>
      <c r="D1" s="344"/>
      <c r="E1" s="344"/>
      <c r="F1" s="344"/>
      <c r="G1" s="344"/>
      <c r="H1" s="344"/>
      <c r="I1" s="344"/>
      <c r="J1" s="344"/>
      <c r="K1" s="344" t="s">
        <v>21882</v>
      </c>
      <c r="L1" s="344"/>
      <c r="M1" s="344"/>
      <c r="N1" s="344"/>
      <c r="O1" s="344"/>
      <c r="P1" s="344"/>
      <c r="Q1" s="344"/>
      <c r="R1" s="344"/>
      <c r="S1" s="344"/>
      <c r="T1" s="110"/>
      <c r="U1" s="110"/>
      <c r="V1" s="110"/>
    </row>
    <row r="2" spans="1:22" ht="20.25" x14ac:dyDescent="0.3">
      <c r="A2" s="345" t="s">
        <v>22057</v>
      </c>
      <c r="B2" s="345"/>
      <c r="C2" s="345"/>
      <c r="D2" s="345"/>
      <c r="E2" s="345"/>
      <c r="F2" s="345"/>
      <c r="G2" s="345"/>
      <c r="H2" s="345"/>
      <c r="I2" s="345"/>
      <c r="J2" s="345"/>
      <c r="K2" s="345" t="s">
        <v>22057</v>
      </c>
      <c r="L2" s="345"/>
      <c r="M2" s="345"/>
      <c r="N2" s="345"/>
      <c r="O2" s="345"/>
      <c r="P2" s="345"/>
      <c r="Q2" s="345"/>
      <c r="R2" s="345"/>
      <c r="S2" s="345"/>
      <c r="T2" s="112"/>
      <c r="U2" s="112"/>
      <c r="V2" s="112"/>
    </row>
    <row r="3" spans="1:22" ht="12.75" thickBot="1" x14ac:dyDescent="0.25">
      <c r="A3" s="113"/>
      <c r="B3" s="113"/>
      <c r="C3" s="114"/>
      <c r="D3" s="114"/>
      <c r="E3" s="114"/>
      <c r="F3" s="114"/>
      <c r="G3" s="114"/>
      <c r="H3" s="114"/>
      <c r="I3" s="114"/>
      <c r="J3" s="114"/>
      <c r="K3" s="113"/>
      <c r="L3" s="113"/>
      <c r="M3" s="114"/>
      <c r="N3" s="114"/>
      <c r="O3" s="114"/>
      <c r="P3" s="114"/>
      <c r="Q3" s="114"/>
      <c r="R3" s="114"/>
      <c r="S3" s="114"/>
    </row>
    <row r="4" spans="1:22" ht="12.75" thickTop="1" x14ac:dyDescent="0.2">
      <c r="A4" s="115"/>
      <c r="B4" s="115"/>
      <c r="C4" s="116" t="s">
        <v>397</v>
      </c>
      <c r="D4" s="116" t="s">
        <v>397</v>
      </c>
      <c r="E4" s="116" t="s">
        <v>397</v>
      </c>
      <c r="F4" s="116" t="s">
        <v>398</v>
      </c>
      <c r="G4" s="116" t="s">
        <v>397</v>
      </c>
      <c r="H4" s="116" t="s">
        <v>397</v>
      </c>
      <c r="I4" s="116" t="s">
        <v>399</v>
      </c>
      <c r="J4" s="116" t="s">
        <v>400</v>
      </c>
      <c r="K4" s="115"/>
      <c r="L4" s="115"/>
      <c r="M4" s="116" t="s">
        <v>401</v>
      </c>
      <c r="N4" s="116" t="s">
        <v>402</v>
      </c>
      <c r="O4" s="116" t="s">
        <v>403</v>
      </c>
      <c r="P4" s="116" t="s">
        <v>404</v>
      </c>
      <c r="Q4" s="116" t="s">
        <v>405</v>
      </c>
      <c r="R4" s="116" t="s">
        <v>406</v>
      </c>
      <c r="S4" s="116" t="s">
        <v>278</v>
      </c>
    </row>
    <row r="5" spans="1:22" ht="12.75" thickBot="1" x14ac:dyDescent="0.25">
      <c r="A5" s="117"/>
      <c r="B5" s="117" t="s">
        <v>407</v>
      </c>
      <c r="C5" s="118" t="s">
        <v>408</v>
      </c>
      <c r="D5" s="118" t="s">
        <v>409</v>
      </c>
      <c r="E5" s="118" t="s">
        <v>410</v>
      </c>
      <c r="F5" s="118" t="s">
        <v>411</v>
      </c>
      <c r="G5" s="118" t="s">
        <v>412</v>
      </c>
      <c r="H5" s="118" t="s">
        <v>413</v>
      </c>
      <c r="I5" s="118" t="s">
        <v>408</v>
      </c>
      <c r="J5" s="118" t="s">
        <v>408</v>
      </c>
      <c r="K5" s="117"/>
      <c r="L5" s="117" t="s">
        <v>407</v>
      </c>
      <c r="M5" s="118" t="s">
        <v>414</v>
      </c>
      <c r="N5" s="118" t="s">
        <v>408</v>
      </c>
      <c r="O5" s="118" t="s">
        <v>408</v>
      </c>
      <c r="P5" s="118" t="s">
        <v>415</v>
      </c>
      <c r="Q5" s="118" t="s">
        <v>416</v>
      </c>
      <c r="R5" s="118" t="s">
        <v>416</v>
      </c>
      <c r="S5" s="118" t="s">
        <v>408</v>
      </c>
    </row>
    <row r="6" spans="1:22" ht="12.75" thickTop="1" x14ac:dyDescent="0.2">
      <c r="A6" s="119" t="s">
        <v>417</v>
      </c>
      <c r="B6" s="119"/>
      <c r="C6" s="120"/>
      <c r="D6" s="120"/>
      <c r="E6" s="120"/>
      <c r="F6" s="120"/>
      <c r="G6" s="120"/>
      <c r="H6" s="120"/>
      <c r="I6" s="120"/>
      <c r="J6" s="120"/>
      <c r="K6" s="119" t="s">
        <v>417</v>
      </c>
      <c r="L6" s="119"/>
      <c r="M6" s="121"/>
      <c r="N6" s="121"/>
      <c r="O6" s="121"/>
      <c r="P6" s="121"/>
      <c r="Q6" s="121"/>
      <c r="R6" s="121"/>
      <c r="S6" s="121"/>
    </row>
    <row r="7" spans="1:22" x14ac:dyDescent="0.2">
      <c r="A7" s="113"/>
      <c r="B7" s="113" t="s">
        <v>418</v>
      </c>
      <c r="C7" s="122">
        <v>5.797110975105875E-4</v>
      </c>
      <c r="D7" s="122">
        <v>3.9755696820511664E-3</v>
      </c>
      <c r="E7" s="122">
        <v>4.2686834664787737E-3</v>
      </c>
      <c r="F7" s="122">
        <v>3.399237899618827E-4</v>
      </c>
      <c r="G7" s="122">
        <v>3.6684841119174241E-6</v>
      </c>
      <c r="H7" s="122">
        <v>0.54419573208505256</v>
      </c>
      <c r="I7" s="122">
        <v>1.1401819586141657E-6</v>
      </c>
      <c r="J7" s="122">
        <v>0</v>
      </c>
      <c r="K7" s="113"/>
      <c r="L7" s="113" t="s">
        <v>418</v>
      </c>
      <c r="M7" s="122">
        <v>0</v>
      </c>
      <c r="N7" s="122">
        <v>0</v>
      </c>
      <c r="O7" s="122">
        <v>0</v>
      </c>
      <c r="P7" s="122">
        <v>0</v>
      </c>
      <c r="Q7" s="122">
        <v>0</v>
      </c>
      <c r="R7" s="122">
        <v>0</v>
      </c>
      <c r="S7" s="122">
        <v>5.8085127946920165E-4</v>
      </c>
    </row>
    <row r="8" spans="1:22" x14ac:dyDescent="0.2">
      <c r="A8" s="113"/>
      <c r="B8" s="113" t="s">
        <v>419</v>
      </c>
      <c r="C8" s="122">
        <v>2.8218512204000981E-3</v>
      </c>
      <c r="D8" s="122">
        <v>2.2384470945926143E-2</v>
      </c>
      <c r="E8" s="122">
        <v>1.9049123006437046E-2</v>
      </c>
      <c r="F8" s="122">
        <v>2.9276834306821518E-3</v>
      </c>
      <c r="G8" s="122">
        <v>2.0675528283705119E-5</v>
      </c>
      <c r="H8" s="122">
        <v>3.3137116296965718</v>
      </c>
      <c r="I8" s="122">
        <v>5.1957860876585483E-5</v>
      </c>
      <c r="J8" s="122">
        <v>0</v>
      </c>
      <c r="K8" s="113"/>
      <c r="L8" s="113" t="s">
        <v>419</v>
      </c>
      <c r="M8" s="122">
        <v>0</v>
      </c>
      <c r="N8" s="122">
        <v>0</v>
      </c>
      <c r="O8" s="122">
        <v>0</v>
      </c>
      <c r="P8" s="122">
        <v>0</v>
      </c>
      <c r="Q8" s="122">
        <v>0</v>
      </c>
      <c r="R8" s="122">
        <v>0</v>
      </c>
      <c r="S8" s="122">
        <v>2.8738090812766835E-3</v>
      </c>
    </row>
    <row r="9" spans="1:22" x14ac:dyDescent="0.2">
      <c r="A9" s="113"/>
      <c r="B9" s="113" t="s">
        <v>420</v>
      </c>
      <c r="C9" s="122">
        <v>15.002816618362477</v>
      </c>
      <c r="D9" s="122">
        <v>165.00241415385969</v>
      </c>
      <c r="E9" s="122">
        <v>76.262480713384917</v>
      </c>
      <c r="F9" s="122">
        <v>12.329211749369238</v>
      </c>
      <c r="G9" s="122">
        <v>0.15964789226542006</v>
      </c>
      <c r="H9" s="123">
        <v>26130.058640962168</v>
      </c>
      <c r="I9" s="122">
        <v>0.23634250836515958</v>
      </c>
      <c r="J9" s="122">
        <v>0</v>
      </c>
      <c r="K9" s="113"/>
      <c r="L9" s="113" t="s">
        <v>420</v>
      </c>
      <c r="M9" s="122">
        <v>0</v>
      </c>
      <c r="N9" s="122">
        <v>0</v>
      </c>
      <c r="O9" s="122">
        <v>0</v>
      </c>
      <c r="P9" s="122">
        <v>0</v>
      </c>
      <c r="Q9" s="122">
        <v>0</v>
      </c>
      <c r="R9" s="122">
        <v>0</v>
      </c>
      <c r="S9" s="122">
        <v>15.239159126727637</v>
      </c>
    </row>
    <row r="10" spans="1:22" x14ac:dyDescent="0.2">
      <c r="A10" s="113"/>
      <c r="B10" s="113" t="s">
        <v>421</v>
      </c>
      <c r="C10" s="122">
        <v>1.2549075621039012E-2</v>
      </c>
      <c r="D10" s="122">
        <v>9.7073151609546132E-2</v>
      </c>
      <c r="E10" s="122">
        <v>6.3934970435635952E-2</v>
      </c>
      <c r="F10" s="122">
        <v>9.580065393430804E-3</v>
      </c>
      <c r="G10" s="122">
        <v>8.1110788003450727E-5</v>
      </c>
      <c r="H10" s="122">
        <v>12.808848990319021</v>
      </c>
      <c r="I10" s="122">
        <v>2.2781821514985097E-4</v>
      </c>
      <c r="J10" s="122">
        <v>0</v>
      </c>
      <c r="K10" s="113"/>
      <c r="L10" s="113" t="s">
        <v>421</v>
      </c>
      <c r="M10" s="122">
        <v>0</v>
      </c>
      <c r="N10" s="122">
        <v>0</v>
      </c>
      <c r="O10" s="122">
        <v>0</v>
      </c>
      <c r="P10" s="122">
        <v>0</v>
      </c>
      <c r="Q10" s="122">
        <v>0</v>
      </c>
      <c r="R10" s="122">
        <v>0</v>
      </c>
      <c r="S10" s="122">
        <v>1.2776893836188862E-2</v>
      </c>
    </row>
    <row r="11" spans="1:22" x14ac:dyDescent="0.2">
      <c r="A11" s="113"/>
      <c r="B11" s="113" t="s">
        <v>422</v>
      </c>
      <c r="C11" s="122">
        <v>1.6271496628549558</v>
      </c>
      <c r="D11" s="122">
        <v>18.087793184374224</v>
      </c>
      <c r="E11" s="122">
        <v>6.9310339732471649</v>
      </c>
      <c r="F11" s="122">
        <v>1.3788680655366443</v>
      </c>
      <c r="G11" s="122">
        <v>1.4626265597697297E-2</v>
      </c>
      <c r="H11" s="123">
        <v>2345.8086685544522</v>
      </c>
      <c r="I11" s="122">
        <v>2.9005684133237893E-2</v>
      </c>
      <c r="J11" s="122">
        <v>0</v>
      </c>
      <c r="K11" s="113"/>
      <c r="L11" s="113" t="s">
        <v>422</v>
      </c>
      <c r="M11" s="122">
        <v>0</v>
      </c>
      <c r="N11" s="122">
        <v>0</v>
      </c>
      <c r="O11" s="122">
        <v>0</v>
      </c>
      <c r="P11" s="122">
        <v>0</v>
      </c>
      <c r="Q11" s="122">
        <v>0</v>
      </c>
      <c r="R11" s="122">
        <v>0</v>
      </c>
      <c r="S11" s="122">
        <v>1.6561553469881936</v>
      </c>
    </row>
    <row r="12" spans="1:22" x14ac:dyDescent="0.2">
      <c r="A12" s="113"/>
      <c r="B12" s="113" t="s">
        <v>423</v>
      </c>
      <c r="C12" s="122">
        <v>0.19658994561866763</v>
      </c>
      <c r="D12" s="122">
        <v>2.0757109528920781</v>
      </c>
      <c r="E12" s="122">
        <v>0.82123190394149703</v>
      </c>
      <c r="F12" s="122">
        <v>0.13895085662033146</v>
      </c>
      <c r="G12" s="122">
        <v>2.2849968831589978E-3</v>
      </c>
      <c r="H12" s="122">
        <v>378.31223150455548</v>
      </c>
      <c r="I12" s="122">
        <v>3.0298434421925217E-3</v>
      </c>
      <c r="J12" s="122">
        <v>0</v>
      </c>
      <c r="K12" s="113"/>
      <c r="L12" s="113" t="s">
        <v>423</v>
      </c>
      <c r="M12" s="122">
        <v>0</v>
      </c>
      <c r="N12" s="122">
        <v>0</v>
      </c>
      <c r="O12" s="122">
        <v>0</v>
      </c>
      <c r="P12" s="122">
        <v>0</v>
      </c>
      <c r="Q12" s="122">
        <v>0</v>
      </c>
      <c r="R12" s="122">
        <v>0</v>
      </c>
      <c r="S12" s="122">
        <v>0.19961978906086014</v>
      </c>
    </row>
    <row r="13" spans="1:22" x14ac:dyDescent="0.2">
      <c r="A13" s="113"/>
      <c r="B13" s="113" t="s">
        <v>424</v>
      </c>
      <c r="C13" s="122">
        <v>0.3466542801975957</v>
      </c>
      <c r="D13" s="122">
        <v>3.5692288238733667</v>
      </c>
      <c r="E13" s="122">
        <v>1.634869404545213</v>
      </c>
      <c r="F13" s="122">
        <v>0.2915985030437544</v>
      </c>
      <c r="G13" s="122">
        <v>3.1832638096057925E-3</v>
      </c>
      <c r="H13" s="122">
        <v>514.69885745129511</v>
      </c>
      <c r="I13" s="122">
        <v>6.0055342437656716E-3</v>
      </c>
      <c r="J13" s="122">
        <v>0</v>
      </c>
      <c r="K13" s="113"/>
      <c r="L13" s="113" t="s">
        <v>424</v>
      </c>
      <c r="M13" s="122">
        <v>0</v>
      </c>
      <c r="N13" s="122">
        <v>0</v>
      </c>
      <c r="O13" s="122">
        <v>0</v>
      </c>
      <c r="P13" s="122">
        <v>0</v>
      </c>
      <c r="Q13" s="122">
        <v>0</v>
      </c>
      <c r="R13" s="122">
        <v>0</v>
      </c>
      <c r="S13" s="122">
        <v>0.35265981444136135</v>
      </c>
    </row>
    <row r="14" spans="1:22" x14ac:dyDescent="0.2">
      <c r="A14" s="113"/>
      <c r="B14" s="113" t="s">
        <v>425</v>
      </c>
      <c r="C14" s="122">
        <v>0.16533299723908901</v>
      </c>
      <c r="D14" s="122">
        <v>1.4526732200570662</v>
      </c>
      <c r="E14" s="122">
        <v>0.67840210168804138</v>
      </c>
      <c r="F14" s="122">
        <v>0.11004881215878708</v>
      </c>
      <c r="G14" s="122">
        <v>1.2362590956653233E-3</v>
      </c>
      <c r="H14" s="122">
        <v>198.1404898392376</v>
      </c>
      <c r="I14" s="122">
        <v>3.0008514233912306E-3</v>
      </c>
      <c r="J14" s="122">
        <v>0</v>
      </c>
      <c r="K14" s="113"/>
      <c r="L14" s="113" t="s">
        <v>425</v>
      </c>
      <c r="M14" s="122">
        <v>0</v>
      </c>
      <c r="N14" s="122">
        <v>0</v>
      </c>
      <c r="O14" s="122">
        <v>0</v>
      </c>
      <c r="P14" s="122">
        <v>0</v>
      </c>
      <c r="Q14" s="122">
        <v>0</v>
      </c>
      <c r="R14" s="122">
        <v>0</v>
      </c>
      <c r="S14" s="122">
        <v>0.16833384866248025</v>
      </c>
    </row>
    <row r="15" spans="1:22" x14ac:dyDescent="0.2">
      <c r="A15" s="113"/>
      <c r="B15" s="113" t="s">
        <v>426</v>
      </c>
      <c r="C15" s="122">
        <v>0.15696696233039439</v>
      </c>
      <c r="D15" s="122">
        <v>1.3806613130288787</v>
      </c>
      <c r="E15" s="122">
        <v>0.92106698479158577</v>
      </c>
      <c r="F15" s="122">
        <v>0.14652197149348412</v>
      </c>
      <c r="G15" s="122">
        <v>1.157213567172099E-3</v>
      </c>
      <c r="H15" s="122">
        <v>183.70116760746816</v>
      </c>
      <c r="I15" s="122">
        <v>2.8873356146042715E-3</v>
      </c>
      <c r="J15" s="122">
        <v>0</v>
      </c>
      <c r="K15" s="113"/>
      <c r="L15" s="113" t="s">
        <v>426</v>
      </c>
      <c r="M15" s="122">
        <v>0</v>
      </c>
      <c r="N15" s="122">
        <v>0</v>
      </c>
      <c r="O15" s="122">
        <v>0</v>
      </c>
      <c r="P15" s="122">
        <v>0</v>
      </c>
      <c r="Q15" s="122">
        <v>0</v>
      </c>
      <c r="R15" s="122">
        <v>0</v>
      </c>
      <c r="S15" s="122">
        <v>0.15985429794499867</v>
      </c>
    </row>
    <row r="16" spans="1:22" x14ac:dyDescent="0.2">
      <c r="A16" s="113"/>
      <c r="B16" s="113" t="s">
        <v>427</v>
      </c>
      <c r="C16" s="122">
        <v>0</v>
      </c>
      <c r="D16" s="122">
        <v>0</v>
      </c>
      <c r="E16" s="122">
        <v>0</v>
      </c>
      <c r="F16" s="122">
        <v>0</v>
      </c>
      <c r="G16" s="122">
        <v>0</v>
      </c>
      <c r="H16" s="122">
        <v>0</v>
      </c>
      <c r="I16" s="122">
        <v>0</v>
      </c>
      <c r="J16" s="122">
        <v>0</v>
      </c>
      <c r="K16" s="113"/>
      <c r="L16" s="113" t="s">
        <v>427</v>
      </c>
      <c r="M16" s="122">
        <v>0</v>
      </c>
      <c r="N16" s="122">
        <v>0</v>
      </c>
      <c r="O16" s="122">
        <v>0</v>
      </c>
      <c r="P16" s="122">
        <v>0</v>
      </c>
      <c r="Q16" s="122">
        <v>0</v>
      </c>
      <c r="R16" s="122">
        <v>0</v>
      </c>
      <c r="S16" s="122">
        <v>0</v>
      </c>
    </row>
    <row r="17" spans="1:19" x14ac:dyDescent="0.2">
      <c r="B17" s="121" t="s">
        <v>428</v>
      </c>
      <c r="C17" s="124">
        <v>17.511461104542128</v>
      </c>
      <c r="D17" s="124">
        <v>191.69191484032282</v>
      </c>
      <c r="E17" s="124">
        <v>87.336337858506965</v>
      </c>
      <c r="F17" s="124">
        <v>14.408047630836316</v>
      </c>
      <c r="G17" s="124">
        <v>0.18224134601911868</v>
      </c>
      <c r="H17" s="125">
        <v>29767.386812271277</v>
      </c>
      <c r="I17" s="124">
        <v>0.28055267348033619</v>
      </c>
      <c r="J17" s="124">
        <v>0</v>
      </c>
      <c r="L17" s="121" t="s">
        <v>428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17.792013778022469</v>
      </c>
    </row>
    <row r="18" spans="1:19" x14ac:dyDescent="0.2">
      <c r="A18" s="113"/>
      <c r="B18" s="113"/>
      <c r="C18" s="122"/>
      <c r="D18" s="122"/>
      <c r="E18" s="122"/>
      <c r="F18" s="122"/>
      <c r="G18" s="122"/>
      <c r="H18" s="122"/>
      <c r="I18" s="122"/>
      <c r="J18" s="122"/>
      <c r="K18" s="113"/>
      <c r="L18" s="113"/>
      <c r="M18" s="122"/>
      <c r="N18" s="122"/>
      <c r="O18" s="122"/>
      <c r="P18" s="122"/>
      <c r="Q18" s="122"/>
      <c r="R18" s="122"/>
      <c r="S18" s="122"/>
    </row>
    <row r="19" spans="1:19" x14ac:dyDescent="0.2">
      <c r="A19" s="119" t="s">
        <v>429</v>
      </c>
      <c r="B19" s="119"/>
      <c r="C19" s="124"/>
      <c r="D19" s="124"/>
      <c r="E19" s="124"/>
      <c r="F19" s="124"/>
      <c r="G19" s="124"/>
      <c r="H19" s="124"/>
      <c r="I19" s="124"/>
      <c r="J19" s="124"/>
      <c r="K19" s="119" t="s">
        <v>429</v>
      </c>
      <c r="L19" s="119"/>
      <c r="M19" s="124"/>
      <c r="N19" s="124"/>
      <c r="O19" s="124"/>
      <c r="P19" s="124"/>
      <c r="Q19" s="124"/>
      <c r="R19" s="124"/>
      <c r="S19" s="124"/>
    </row>
    <row r="20" spans="1:19" x14ac:dyDescent="0.2">
      <c r="A20" s="113"/>
      <c r="B20" s="113" t="s">
        <v>430</v>
      </c>
      <c r="C20" s="122">
        <v>10.270168334979758</v>
      </c>
      <c r="D20" s="122">
        <v>114.65859680312585</v>
      </c>
      <c r="E20" s="122">
        <v>51.542314540691407</v>
      </c>
      <c r="F20" s="122">
        <v>7.9006892077556774</v>
      </c>
      <c r="G20" s="122">
        <v>0.15367156101683269</v>
      </c>
      <c r="H20" s="123">
        <v>26208.603552634333</v>
      </c>
      <c r="I20" s="122">
        <v>0.13305345290658868</v>
      </c>
      <c r="J20" s="122">
        <v>0</v>
      </c>
      <c r="K20" s="113"/>
      <c r="L20" s="113" t="s">
        <v>430</v>
      </c>
      <c r="M20" s="122">
        <v>0</v>
      </c>
      <c r="N20" s="122">
        <v>0</v>
      </c>
      <c r="O20" s="122">
        <v>0</v>
      </c>
      <c r="P20" s="122">
        <v>0</v>
      </c>
      <c r="Q20" s="122">
        <v>0</v>
      </c>
      <c r="R20" s="122">
        <v>0</v>
      </c>
      <c r="S20" s="122">
        <v>10.403221787886347</v>
      </c>
    </row>
    <row r="21" spans="1:19" x14ac:dyDescent="0.2">
      <c r="A21" s="113"/>
      <c r="B21" s="113" t="s">
        <v>431</v>
      </c>
      <c r="C21" s="122"/>
      <c r="D21" s="122"/>
      <c r="E21" s="122"/>
      <c r="F21" s="122"/>
      <c r="G21" s="122"/>
      <c r="H21" s="123"/>
      <c r="I21" s="122"/>
      <c r="J21" s="122"/>
      <c r="K21" s="113"/>
      <c r="L21" s="113" t="s">
        <v>431</v>
      </c>
      <c r="M21" s="122"/>
      <c r="N21" s="122"/>
      <c r="O21" s="122"/>
      <c r="P21" s="122"/>
      <c r="Q21" s="122"/>
      <c r="R21" s="122"/>
      <c r="S21" s="122"/>
    </row>
    <row r="22" spans="1:19" x14ac:dyDescent="0.2">
      <c r="B22" s="121" t="s">
        <v>432</v>
      </c>
      <c r="C22" s="124">
        <v>10.270168334979758</v>
      </c>
      <c r="D22" s="124">
        <v>114.65859680312585</v>
      </c>
      <c r="E22" s="124">
        <v>51.542314540691407</v>
      </c>
      <c r="F22" s="124">
        <v>7.9006892077556774</v>
      </c>
      <c r="G22" s="124">
        <v>0.15367156101683269</v>
      </c>
      <c r="H22" s="125">
        <v>26208.603552634333</v>
      </c>
      <c r="I22" s="124">
        <v>0.13305345290658868</v>
      </c>
      <c r="J22" s="124">
        <v>0</v>
      </c>
      <c r="L22" s="121" t="s">
        <v>432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10.403221787886347</v>
      </c>
    </row>
    <row r="23" spans="1:19" x14ac:dyDescent="0.2">
      <c r="A23" s="113"/>
      <c r="B23" s="113"/>
      <c r="C23" s="122"/>
      <c r="D23" s="122"/>
      <c r="E23" s="122"/>
      <c r="F23" s="122"/>
      <c r="G23" s="122"/>
      <c r="H23" s="122"/>
      <c r="I23" s="122"/>
      <c r="J23" s="122"/>
      <c r="K23" s="113"/>
      <c r="L23" s="113"/>
      <c r="M23" s="122"/>
      <c r="N23" s="122"/>
      <c r="O23" s="122"/>
      <c r="P23" s="122"/>
      <c r="Q23" s="122"/>
      <c r="R23" s="122"/>
      <c r="S23" s="122"/>
    </row>
    <row r="24" spans="1:19" x14ac:dyDescent="0.2">
      <c r="A24" s="119" t="s">
        <v>433</v>
      </c>
      <c r="B24" s="119"/>
      <c r="C24" s="124"/>
      <c r="D24" s="124"/>
      <c r="E24" s="124"/>
      <c r="F24" s="124"/>
      <c r="G24" s="124"/>
      <c r="H24" s="124"/>
      <c r="I24" s="124"/>
      <c r="J24" s="124"/>
      <c r="K24" s="119" t="s">
        <v>433</v>
      </c>
      <c r="L24" s="119"/>
      <c r="M24" s="124"/>
      <c r="N24" s="124"/>
      <c r="O24" s="124"/>
      <c r="P24" s="124"/>
      <c r="Q24" s="124"/>
      <c r="R24" s="124"/>
      <c r="S24" s="124"/>
    </row>
    <row r="25" spans="1:19" x14ac:dyDescent="0.2">
      <c r="A25" s="113"/>
      <c r="B25" s="113" t="s">
        <v>434</v>
      </c>
      <c r="C25" s="122">
        <v>27.642203455783282</v>
      </c>
      <c r="D25" s="122">
        <v>309.18013587475923</v>
      </c>
      <c r="E25" s="122">
        <v>139.55465283263518</v>
      </c>
      <c r="F25" s="122">
        <v>20.298182057267255</v>
      </c>
      <c r="G25" s="122">
        <v>0.34015928405293089</v>
      </c>
      <c r="H25" s="123">
        <v>56744.750398277189</v>
      </c>
      <c r="I25" s="122">
        <v>0.38700018299087741</v>
      </c>
      <c r="J25" s="122">
        <v>0</v>
      </c>
      <c r="K25" s="113"/>
      <c r="L25" s="113" t="s">
        <v>434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28.02920363877416</v>
      </c>
    </row>
    <row r="26" spans="1:19" x14ac:dyDescent="0.2">
      <c r="A26" s="113"/>
      <c r="B26" s="113" t="s">
        <v>435</v>
      </c>
      <c r="C26" s="122">
        <v>0</v>
      </c>
      <c r="D26" s="122">
        <v>0</v>
      </c>
      <c r="E26" s="122">
        <v>0</v>
      </c>
      <c r="F26" s="122">
        <v>0</v>
      </c>
      <c r="G26" s="122">
        <v>0</v>
      </c>
      <c r="H26" s="123">
        <v>0</v>
      </c>
      <c r="I26" s="122">
        <v>0</v>
      </c>
      <c r="J26" s="122">
        <v>0</v>
      </c>
      <c r="K26" s="113"/>
      <c r="L26" s="113" t="s">
        <v>435</v>
      </c>
      <c r="M26" s="122">
        <v>0</v>
      </c>
      <c r="N26" s="122">
        <v>0</v>
      </c>
      <c r="O26" s="122">
        <v>0</v>
      </c>
      <c r="P26" s="122">
        <v>0</v>
      </c>
      <c r="Q26" s="122">
        <v>0</v>
      </c>
      <c r="R26" s="122">
        <v>0</v>
      </c>
      <c r="S26" s="122">
        <v>0</v>
      </c>
    </row>
    <row r="27" spans="1:19" x14ac:dyDescent="0.2">
      <c r="A27" s="113"/>
      <c r="B27" s="113" t="s">
        <v>436</v>
      </c>
      <c r="C27" s="122">
        <v>70.941186424020771</v>
      </c>
      <c r="D27" s="122">
        <v>667.97353650726006</v>
      </c>
      <c r="E27" s="122">
        <v>294.00127128525151</v>
      </c>
      <c r="F27" s="122">
        <v>48.439754692093921</v>
      </c>
      <c r="G27" s="122">
        <v>0.54672821504106595</v>
      </c>
      <c r="H27" s="123">
        <v>86696.054368885147</v>
      </c>
      <c r="I27" s="122">
        <v>1.1529099045356139</v>
      </c>
      <c r="J27" s="122">
        <v>0</v>
      </c>
      <c r="K27" s="113"/>
      <c r="L27" s="113" t="s">
        <v>436</v>
      </c>
      <c r="M27" s="122">
        <v>0</v>
      </c>
      <c r="N27" s="122">
        <v>0</v>
      </c>
      <c r="O27" s="122">
        <v>0</v>
      </c>
      <c r="P27" s="122">
        <v>0</v>
      </c>
      <c r="Q27" s="122">
        <v>0</v>
      </c>
      <c r="R27" s="122">
        <v>0</v>
      </c>
      <c r="S27" s="122">
        <v>72.09409632855639</v>
      </c>
    </row>
    <row r="28" spans="1:19" x14ac:dyDescent="0.2">
      <c r="A28" s="113"/>
      <c r="B28" s="113" t="s">
        <v>437</v>
      </c>
      <c r="C28" s="122">
        <v>1.2586668344383787</v>
      </c>
      <c r="D28" s="122">
        <v>14.027549479029565</v>
      </c>
      <c r="E28" s="122">
        <v>6.2633718862207388</v>
      </c>
      <c r="F28" s="122">
        <v>0.92762452107900262</v>
      </c>
      <c r="G28" s="122">
        <v>1.4837968278102383E-2</v>
      </c>
      <c r="H28" s="123">
        <v>2459.7615339490922</v>
      </c>
      <c r="I28" s="122">
        <v>1.5873406998345878E-2</v>
      </c>
      <c r="J28" s="122">
        <v>0</v>
      </c>
      <c r="K28" s="113"/>
      <c r="L28" s="113" t="s">
        <v>437</v>
      </c>
      <c r="M28" s="122">
        <v>0</v>
      </c>
      <c r="N28" s="122">
        <v>0</v>
      </c>
      <c r="O28" s="122">
        <v>0</v>
      </c>
      <c r="P28" s="122">
        <v>0</v>
      </c>
      <c r="Q28" s="122">
        <v>0</v>
      </c>
      <c r="R28" s="122">
        <v>0</v>
      </c>
      <c r="S28" s="122">
        <v>1.2745402414367246</v>
      </c>
    </row>
    <row r="29" spans="1:19" x14ac:dyDescent="0.2">
      <c r="A29" s="113"/>
      <c r="B29" s="113" t="s">
        <v>438</v>
      </c>
      <c r="C29" s="122">
        <v>2.5250195342458888</v>
      </c>
      <c r="D29" s="122">
        <v>22.368664354824016</v>
      </c>
      <c r="E29" s="122">
        <v>9.0184323425761885</v>
      </c>
      <c r="F29" s="122">
        <v>1.3803084836565811</v>
      </c>
      <c r="G29" s="122">
        <v>1.7541628251181812E-2</v>
      </c>
      <c r="H29" s="123">
        <v>2771.9304869963157</v>
      </c>
      <c r="I29" s="122">
        <v>4.2598668236955281E-2</v>
      </c>
      <c r="J29" s="122">
        <v>0</v>
      </c>
      <c r="K29" s="113"/>
      <c r="L29" s="113" t="s">
        <v>438</v>
      </c>
      <c r="M29" s="122">
        <v>0</v>
      </c>
      <c r="N29" s="122">
        <v>0</v>
      </c>
      <c r="O29" s="122">
        <v>0</v>
      </c>
      <c r="P29" s="122">
        <v>0</v>
      </c>
      <c r="Q29" s="122">
        <v>0</v>
      </c>
      <c r="R29" s="122">
        <v>0</v>
      </c>
      <c r="S29" s="122">
        <v>2.5676182024828442</v>
      </c>
    </row>
    <row r="30" spans="1:19" x14ac:dyDescent="0.2">
      <c r="A30" s="113"/>
      <c r="B30" s="113" t="s">
        <v>439</v>
      </c>
      <c r="C30" s="122">
        <v>16.58975457840549</v>
      </c>
      <c r="D30" s="122">
        <v>156.40765065361143</v>
      </c>
      <c r="E30" s="122">
        <v>72.230013199264903</v>
      </c>
      <c r="F30" s="122">
        <v>11.998212569827137</v>
      </c>
      <c r="G30" s="122">
        <v>0.12889165760330054</v>
      </c>
      <c r="H30" s="123">
        <v>20452.804037818605</v>
      </c>
      <c r="I30" s="122">
        <v>0.27409077755104677</v>
      </c>
      <c r="J30" s="122">
        <v>0</v>
      </c>
      <c r="K30" s="113"/>
      <c r="L30" s="113" t="s">
        <v>439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16.863845355956535</v>
      </c>
    </row>
    <row r="31" spans="1:19" x14ac:dyDescent="0.2">
      <c r="A31" s="113"/>
      <c r="B31" s="113" t="s">
        <v>440</v>
      </c>
      <c r="C31" s="122">
        <v>45.268866136913431</v>
      </c>
      <c r="D31" s="122">
        <v>209.15909819574713</v>
      </c>
      <c r="E31" s="123">
        <v>208.20563917155823</v>
      </c>
      <c r="F31" s="122">
        <v>29.810792736323855</v>
      </c>
      <c r="G31" s="122">
        <v>0.18304016580522925</v>
      </c>
      <c r="H31" s="123">
        <v>28833.716907874099</v>
      </c>
      <c r="I31" s="122">
        <v>0.81568510696713714</v>
      </c>
      <c r="J31" s="122">
        <v>0</v>
      </c>
      <c r="K31" s="113"/>
      <c r="L31" s="113" t="s">
        <v>440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46.084551243880568</v>
      </c>
    </row>
    <row r="32" spans="1:19" x14ac:dyDescent="0.2">
      <c r="A32" s="126"/>
      <c r="B32" s="127" t="s">
        <v>441</v>
      </c>
      <c r="C32" s="128">
        <v>164.22569696380725</v>
      </c>
      <c r="D32" s="128">
        <v>1379.1166350652313</v>
      </c>
      <c r="E32" s="129">
        <v>729.27338071750671</v>
      </c>
      <c r="F32" s="128">
        <v>112.85487506024774</v>
      </c>
      <c r="G32" s="128">
        <v>1.2311989190318107</v>
      </c>
      <c r="H32" s="129">
        <v>197959.01773380043</v>
      </c>
      <c r="I32" s="128">
        <v>2.6881580472799764</v>
      </c>
      <c r="J32" s="128">
        <v>0</v>
      </c>
      <c r="K32" s="126"/>
      <c r="L32" s="127" t="s">
        <v>441</v>
      </c>
      <c r="M32" s="128">
        <v>0</v>
      </c>
      <c r="N32" s="128">
        <v>0</v>
      </c>
      <c r="O32" s="128">
        <v>0</v>
      </c>
      <c r="P32" s="128">
        <v>0</v>
      </c>
      <c r="Q32" s="128">
        <v>0</v>
      </c>
      <c r="R32" s="128">
        <v>0</v>
      </c>
      <c r="S32" s="128">
        <v>166.91385501108721</v>
      </c>
    </row>
    <row r="33" spans="1:19" x14ac:dyDescent="0.2">
      <c r="B33" s="121"/>
      <c r="C33" s="120"/>
      <c r="D33" s="120"/>
      <c r="E33" s="130"/>
      <c r="F33" s="120"/>
      <c r="G33" s="120"/>
      <c r="H33" s="130"/>
      <c r="I33" s="120"/>
      <c r="J33" s="131"/>
      <c r="L33" s="121"/>
      <c r="M33" s="132"/>
      <c r="N33" s="132"/>
      <c r="O33" s="132"/>
      <c r="P33" s="132"/>
      <c r="Q33" s="132"/>
      <c r="R33" s="132"/>
      <c r="S33" s="120"/>
    </row>
    <row r="34" spans="1:19" x14ac:dyDescent="0.2">
      <c r="B34" s="121"/>
      <c r="C34" s="120"/>
      <c r="D34" s="120"/>
      <c r="E34" s="130"/>
      <c r="F34" s="120"/>
      <c r="G34" s="120"/>
      <c r="H34" s="130"/>
      <c r="I34" s="120"/>
      <c r="J34" s="131"/>
      <c r="L34" s="121"/>
      <c r="M34" s="132"/>
      <c r="N34" s="132"/>
      <c r="O34" s="132"/>
      <c r="P34" s="132"/>
      <c r="Q34" s="132"/>
      <c r="R34" s="132"/>
      <c r="S34" s="120"/>
    </row>
    <row r="35" spans="1:19" x14ac:dyDescent="0.2">
      <c r="B35" s="121"/>
      <c r="C35" s="120"/>
      <c r="D35" s="120"/>
      <c r="E35" s="130"/>
      <c r="F35" s="120"/>
      <c r="G35" s="120"/>
      <c r="H35" s="130"/>
      <c r="I35" s="120"/>
      <c r="J35" s="131"/>
      <c r="L35" s="121"/>
      <c r="M35" s="132"/>
      <c r="N35" s="132"/>
      <c r="O35" s="132"/>
      <c r="P35" s="132"/>
      <c r="Q35" s="132"/>
      <c r="R35" s="132"/>
      <c r="S35" s="120"/>
    </row>
    <row r="36" spans="1:19" x14ac:dyDescent="0.2">
      <c r="B36" s="121"/>
      <c r="C36" s="120"/>
      <c r="D36" s="120"/>
      <c r="E36" s="130"/>
      <c r="F36" s="120"/>
      <c r="G36" s="120"/>
      <c r="H36" s="130"/>
      <c r="I36" s="120"/>
      <c r="J36" s="131"/>
      <c r="L36" s="121"/>
      <c r="M36" s="132"/>
      <c r="N36" s="132"/>
      <c r="O36" s="132"/>
      <c r="P36" s="132"/>
      <c r="Q36" s="132"/>
      <c r="R36" s="132"/>
      <c r="S36" s="120"/>
    </row>
    <row r="37" spans="1:19" x14ac:dyDescent="0.2">
      <c r="B37" s="121"/>
      <c r="C37" s="120"/>
      <c r="D37" s="120"/>
      <c r="E37" s="130"/>
      <c r="F37" s="120"/>
      <c r="G37" s="120"/>
      <c r="H37" s="130"/>
      <c r="I37" s="120"/>
      <c r="J37" s="131"/>
      <c r="L37" s="121"/>
      <c r="M37" s="132"/>
      <c r="N37" s="132"/>
      <c r="O37" s="132"/>
      <c r="P37" s="132"/>
      <c r="Q37" s="132"/>
      <c r="R37" s="132"/>
      <c r="S37" s="120"/>
    </row>
    <row r="38" spans="1:19" x14ac:dyDescent="0.2">
      <c r="B38" s="121"/>
      <c r="C38" s="120"/>
      <c r="D38" s="120"/>
      <c r="E38" s="130"/>
      <c r="F38" s="120"/>
      <c r="G38" s="120"/>
      <c r="H38" s="130"/>
      <c r="I38" s="120"/>
      <c r="J38" s="131"/>
      <c r="L38" s="121"/>
      <c r="M38" s="132"/>
      <c r="N38" s="132"/>
      <c r="O38" s="132"/>
      <c r="P38" s="132"/>
      <c r="Q38" s="132"/>
      <c r="R38" s="132"/>
      <c r="S38" s="120"/>
    </row>
    <row r="39" spans="1:19" x14ac:dyDescent="0.2">
      <c r="B39" s="121"/>
      <c r="C39" s="120"/>
      <c r="D39" s="120"/>
      <c r="E39" s="130"/>
      <c r="F39" s="120"/>
      <c r="G39" s="120"/>
      <c r="H39" s="130"/>
      <c r="I39" s="120"/>
      <c r="J39" s="131"/>
      <c r="L39" s="121"/>
      <c r="M39" s="132"/>
      <c r="N39" s="132"/>
      <c r="O39" s="132"/>
      <c r="P39" s="132"/>
      <c r="Q39" s="132"/>
      <c r="R39" s="132"/>
      <c r="S39" s="120"/>
    </row>
    <row r="40" spans="1:19" x14ac:dyDescent="0.2">
      <c r="B40" s="121"/>
      <c r="C40" s="120"/>
      <c r="D40" s="120"/>
      <c r="E40" s="130"/>
      <c r="F40" s="120"/>
      <c r="G40" s="120"/>
      <c r="H40" s="130"/>
      <c r="I40" s="120"/>
      <c r="J40" s="131"/>
      <c r="L40" s="121"/>
      <c r="M40" s="132"/>
      <c r="N40" s="132"/>
      <c r="O40" s="132"/>
      <c r="P40" s="132"/>
      <c r="Q40" s="132"/>
      <c r="R40" s="132"/>
      <c r="S40" s="120"/>
    </row>
    <row r="41" spans="1:19" x14ac:dyDescent="0.2">
      <c r="B41" s="121"/>
      <c r="C41" s="120"/>
      <c r="D41" s="120"/>
      <c r="E41" s="130"/>
      <c r="F41" s="120"/>
      <c r="G41" s="120"/>
      <c r="H41" s="130"/>
      <c r="I41" s="120"/>
      <c r="J41" s="131"/>
      <c r="L41" s="121"/>
      <c r="M41" s="132"/>
      <c r="N41" s="132"/>
      <c r="O41" s="132"/>
      <c r="P41" s="132"/>
      <c r="Q41" s="132"/>
      <c r="R41" s="132"/>
      <c r="S41" s="120"/>
    </row>
    <row r="42" spans="1:19" x14ac:dyDescent="0.2">
      <c r="B42" s="121"/>
      <c r="C42" s="120"/>
      <c r="D42" s="120"/>
      <c r="E42" s="130"/>
      <c r="F42" s="120"/>
      <c r="G42" s="120"/>
      <c r="H42" s="130"/>
      <c r="I42" s="120"/>
      <c r="J42" s="131"/>
      <c r="L42" s="121"/>
      <c r="M42" s="132"/>
      <c r="N42" s="132"/>
      <c r="O42" s="132"/>
      <c r="P42" s="132"/>
      <c r="Q42" s="132"/>
      <c r="R42" s="132"/>
      <c r="S42" s="120"/>
    </row>
    <row r="43" spans="1:19" x14ac:dyDescent="0.2">
      <c r="B43" s="121"/>
      <c r="C43" s="120"/>
      <c r="D43" s="120"/>
      <c r="E43" s="130"/>
      <c r="F43" s="120"/>
      <c r="G43" s="120"/>
      <c r="H43" s="130"/>
      <c r="I43" s="120"/>
      <c r="J43" s="131"/>
      <c r="L43" s="121"/>
      <c r="M43" s="132"/>
      <c r="N43" s="132"/>
      <c r="O43" s="132"/>
      <c r="P43" s="132"/>
      <c r="Q43" s="132"/>
      <c r="R43" s="132"/>
      <c r="S43" s="120"/>
    </row>
    <row r="44" spans="1:19" ht="12.75" thickBot="1" x14ac:dyDescent="0.25">
      <c r="B44" s="121"/>
      <c r="C44" s="120"/>
      <c r="D44" s="120"/>
      <c r="E44" s="130"/>
      <c r="F44" s="120"/>
      <c r="G44" s="120"/>
      <c r="H44" s="130"/>
      <c r="I44" s="120"/>
      <c r="J44" s="131"/>
      <c r="L44" s="121"/>
      <c r="M44" s="132"/>
      <c r="N44" s="132"/>
      <c r="O44" s="132"/>
      <c r="P44" s="132"/>
      <c r="Q44" s="132"/>
      <c r="R44" s="132"/>
      <c r="S44" s="120"/>
    </row>
    <row r="45" spans="1:19" ht="12.75" thickTop="1" x14ac:dyDescent="0.2">
      <c r="A45" s="115"/>
      <c r="B45" s="115"/>
      <c r="C45" s="116" t="s">
        <v>397</v>
      </c>
      <c r="D45" s="116" t="s">
        <v>397</v>
      </c>
      <c r="E45" s="116" t="s">
        <v>397</v>
      </c>
      <c r="F45" s="116" t="s">
        <v>398</v>
      </c>
      <c r="G45" s="116" t="s">
        <v>397</v>
      </c>
      <c r="H45" s="116" t="s">
        <v>397</v>
      </c>
      <c r="I45" s="116" t="s">
        <v>399</v>
      </c>
      <c r="J45" s="116" t="s">
        <v>400</v>
      </c>
      <c r="K45" s="115"/>
      <c r="L45" s="115"/>
      <c r="M45" s="116" t="s">
        <v>401</v>
      </c>
      <c r="N45" s="116" t="s">
        <v>402</v>
      </c>
      <c r="O45" s="116" t="s">
        <v>403</v>
      </c>
      <c r="P45" s="116" t="s">
        <v>404</v>
      </c>
      <c r="Q45" s="116" t="s">
        <v>405</v>
      </c>
      <c r="R45" s="116" t="s">
        <v>406</v>
      </c>
      <c r="S45" s="116" t="s">
        <v>278</v>
      </c>
    </row>
    <row r="46" spans="1:19" ht="12.75" thickBot="1" x14ac:dyDescent="0.25">
      <c r="A46" s="117"/>
      <c r="B46" s="117" t="s">
        <v>407</v>
      </c>
      <c r="C46" s="118" t="s">
        <v>408</v>
      </c>
      <c r="D46" s="118" t="s">
        <v>409</v>
      </c>
      <c r="E46" s="118" t="s">
        <v>410</v>
      </c>
      <c r="F46" s="118" t="s">
        <v>411</v>
      </c>
      <c r="G46" s="118" t="s">
        <v>412</v>
      </c>
      <c r="H46" s="118" t="s">
        <v>413</v>
      </c>
      <c r="I46" s="118" t="s">
        <v>408</v>
      </c>
      <c r="J46" s="118" t="s">
        <v>408</v>
      </c>
      <c r="K46" s="117"/>
      <c r="L46" s="117" t="s">
        <v>407</v>
      </c>
      <c r="M46" s="118" t="s">
        <v>414</v>
      </c>
      <c r="N46" s="118" t="s">
        <v>408</v>
      </c>
      <c r="O46" s="118" t="s">
        <v>408</v>
      </c>
      <c r="P46" s="118" t="s">
        <v>415</v>
      </c>
      <c r="Q46" s="118" t="s">
        <v>416</v>
      </c>
      <c r="R46" s="118" t="s">
        <v>416</v>
      </c>
      <c r="S46" s="118" t="s">
        <v>408</v>
      </c>
    </row>
    <row r="47" spans="1:19" ht="12.75" thickTop="1" x14ac:dyDescent="0.2">
      <c r="A47" s="119" t="s">
        <v>442</v>
      </c>
      <c r="B47" s="119"/>
      <c r="C47" s="121"/>
      <c r="D47" s="121"/>
      <c r="E47" s="121"/>
      <c r="F47" s="121"/>
      <c r="G47" s="121"/>
      <c r="H47" s="121"/>
      <c r="I47" s="121"/>
      <c r="J47" s="121"/>
      <c r="K47" s="119" t="s">
        <v>442</v>
      </c>
      <c r="L47" s="119"/>
      <c r="M47" s="121"/>
      <c r="N47" s="121"/>
      <c r="O47" s="121"/>
      <c r="P47" s="121"/>
      <c r="Q47" s="121"/>
      <c r="R47" s="121"/>
      <c r="S47" s="121"/>
    </row>
    <row r="48" spans="1:19" x14ac:dyDescent="0.2">
      <c r="A48" s="113"/>
      <c r="B48" s="133" t="s">
        <v>443</v>
      </c>
      <c r="C48" s="123">
        <v>11.257429343793801</v>
      </c>
      <c r="D48" s="123">
        <v>136.41596333573887</v>
      </c>
      <c r="E48" s="123">
        <v>43.403545372903999</v>
      </c>
      <c r="F48" s="123">
        <v>7.3076470965200464</v>
      </c>
      <c r="G48" s="123">
        <v>0.10674100892861188</v>
      </c>
      <c r="H48" s="123">
        <v>17186.830735721429</v>
      </c>
      <c r="I48" s="122">
        <v>0.19237775254874004</v>
      </c>
      <c r="J48" s="122">
        <v>0</v>
      </c>
      <c r="K48" s="113"/>
      <c r="L48" s="113" t="s">
        <v>443</v>
      </c>
      <c r="M48" s="122">
        <v>0</v>
      </c>
      <c r="N48" s="122">
        <v>0</v>
      </c>
      <c r="O48" s="122">
        <v>0</v>
      </c>
      <c r="P48" s="122">
        <v>0</v>
      </c>
      <c r="Q48" s="122">
        <v>0</v>
      </c>
      <c r="R48" s="122">
        <v>0</v>
      </c>
      <c r="S48" s="122">
        <v>11.449807096342541</v>
      </c>
    </row>
    <row r="49" spans="1:19" x14ac:dyDescent="0.2">
      <c r="A49" s="113"/>
      <c r="B49" s="133" t="s">
        <v>444</v>
      </c>
      <c r="C49" s="123">
        <v>0.61546473068284491</v>
      </c>
      <c r="D49" s="123">
        <v>5.6020829666263383</v>
      </c>
      <c r="E49" s="123">
        <v>2.6958166904965291</v>
      </c>
      <c r="F49" s="123">
        <v>0.40780964942032416</v>
      </c>
      <c r="G49" s="123">
        <v>4.2661303862418492E-3</v>
      </c>
      <c r="H49" s="123">
        <v>670.29410719711655</v>
      </c>
      <c r="I49" s="122">
        <v>1.015178133485508E-2</v>
      </c>
      <c r="J49" s="122">
        <v>0</v>
      </c>
      <c r="K49" s="113"/>
      <c r="L49" s="113" t="s">
        <v>444</v>
      </c>
      <c r="M49" s="122">
        <v>0</v>
      </c>
      <c r="N49" s="122">
        <v>0</v>
      </c>
      <c r="O49" s="122">
        <v>0</v>
      </c>
      <c r="P49" s="122">
        <v>0</v>
      </c>
      <c r="Q49" s="122">
        <v>0</v>
      </c>
      <c r="R49" s="122">
        <v>0</v>
      </c>
      <c r="S49" s="122">
        <v>0.62561651201769997</v>
      </c>
    </row>
    <row r="50" spans="1:19" x14ac:dyDescent="0.2">
      <c r="A50" s="113"/>
      <c r="B50" s="133" t="s">
        <v>445</v>
      </c>
      <c r="C50" s="123">
        <v>0.7078382449669528</v>
      </c>
      <c r="D50" s="123">
        <v>8.2369057008473305</v>
      </c>
      <c r="E50" s="123">
        <v>4.6990381548915607</v>
      </c>
      <c r="F50" s="123">
        <v>0.62469289100030401</v>
      </c>
      <c r="G50" s="123">
        <v>8.4549455338289864E-3</v>
      </c>
      <c r="H50" s="123">
        <v>1413.3152287121575</v>
      </c>
      <c r="I50" s="122">
        <v>7.54380714473006E-3</v>
      </c>
      <c r="J50" s="122">
        <v>0</v>
      </c>
      <c r="K50" s="113"/>
      <c r="L50" s="113" t="s">
        <v>445</v>
      </c>
      <c r="M50" s="122">
        <v>0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0.71538205211168282</v>
      </c>
    </row>
    <row r="51" spans="1:19" x14ac:dyDescent="0.2">
      <c r="A51" s="113"/>
      <c r="B51" s="133" t="s">
        <v>446</v>
      </c>
      <c r="C51" s="123">
        <v>15.223807921368916</v>
      </c>
      <c r="D51" s="123">
        <v>176.35223277864563</v>
      </c>
      <c r="E51" s="123">
        <v>46.480776726589028</v>
      </c>
      <c r="F51" s="123">
        <v>7.9970303386373978</v>
      </c>
      <c r="G51" s="123">
        <v>0.22829544945227798</v>
      </c>
      <c r="H51" s="123">
        <v>38919.05402359373</v>
      </c>
      <c r="I51" s="122">
        <v>0.20016876697926561</v>
      </c>
      <c r="J51" s="122">
        <v>0</v>
      </c>
      <c r="K51" s="113"/>
      <c r="L51" s="113" t="s">
        <v>446</v>
      </c>
      <c r="M51" s="122">
        <v>0</v>
      </c>
      <c r="N51" s="122">
        <v>0</v>
      </c>
      <c r="O51" s="122">
        <v>0</v>
      </c>
      <c r="P51" s="122">
        <v>0</v>
      </c>
      <c r="Q51" s="122">
        <v>0</v>
      </c>
      <c r="R51" s="122">
        <v>0</v>
      </c>
      <c r="S51" s="122">
        <v>15.423976688348182</v>
      </c>
    </row>
    <row r="52" spans="1:19" x14ac:dyDescent="0.2">
      <c r="A52" s="113"/>
      <c r="B52" s="133" t="s">
        <v>447</v>
      </c>
      <c r="C52" s="123">
        <v>62.800381638053175</v>
      </c>
      <c r="D52" s="123">
        <v>676.36092717026406</v>
      </c>
      <c r="E52" s="123">
        <v>291.55750681396592</v>
      </c>
      <c r="F52" s="123">
        <v>42.360283467577347</v>
      </c>
      <c r="G52" s="123">
        <v>0.96843222613082469</v>
      </c>
      <c r="H52" s="123">
        <v>169786.93884873041</v>
      </c>
      <c r="I52" s="122">
        <v>0.68496573584223497</v>
      </c>
      <c r="J52" s="122">
        <v>0</v>
      </c>
      <c r="K52" s="113"/>
      <c r="L52" s="113" t="s">
        <v>447</v>
      </c>
      <c r="M52" s="122">
        <v>0</v>
      </c>
      <c r="N52" s="122">
        <v>0</v>
      </c>
      <c r="O52" s="122">
        <v>0</v>
      </c>
      <c r="P52" s="122">
        <v>0</v>
      </c>
      <c r="Q52" s="122">
        <v>0</v>
      </c>
      <c r="R52" s="122">
        <v>0</v>
      </c>
      <c r="S52" s="122">
        <v>63.485347373895408</v>
      </c>
    </row>
    <row r="53" spans="1:19" x14ac:dyDescent="0.2">
      <c r="B53" s="133" t="s">
        <v>448</v>
      </c>
      <c r="C53" s="123">
        <v>2.8486592988679464</v>
      </c>
      <c r="D53" s="123">
        <v>36.572229315577943</v>
      </c>
      <c r="E53" s="123">
        <v>12.122901771706285</v>
      </c>
      <c r="F53" s="123">
        <v>1.7455752178389417</v>
      </c>
      <c r="G53" s="123">
        <v>4.1022865578604774E-2</v>
      </c>
      <c r="H53" s="123">
        <v>6871.7137152578398</v>
      </c>
      <c r="I53" s="122">
        <v>3.7683002434326943E-2</v>
      </c>
      <c r="J53" s="122">
        <v>0</v>
      </c>
      <c r="L53" s="113" t="s">
        <v>448</v>
      </c>
      <c r="M53" s="122">
        <v>0</v>
      </c>
      <c r="N53" s="122">
        <v>0</v>
      </c>
      <c r="O53" s="122">
        <v>0</v>
      </c>
      <c r="P53" s="122">
        <v>0</v>
      </c>
      <c r="Q53" s="122">
        <v>0</v>
      </c>
      <c r="R53" s="122">
        <v>0</v>
      </c>
      <c r="S53" s="122">
        <v>2.8863423013022733</v>
      </c>
    </row>
    <row r="54" spans="1:19" x14ac:dyDescent="0.2">
      <c r="B54" s="133" t="s">
        <v>449</v>
      </c>
      <c r="C54" s="123">
        <v>0.43413546646594736</v>
      </c>
      <c r="D54" s="123">
        <v>1.8311051791860633</v>
      </c>
      <c r="E54" s="123">
        <v>1.8917702472156195</v>
      </c>
      <c r="F54" s="123">
        <v>0.27680443403661009</v>
      </c>
      <c r="G54" s="123">
        <v>1.5238985311890477E-3</v>
      </c>
      <c r="H54" s="123">
        <v>237.33293068638648</v>
      </c>
      <c r="I54" s="122">
        <v>7.9121801502873481E-3</v>
      </c>
      <c r="J54" s="122">
        <v>0</v>
      </c>
      <c r="L54" s="113" t="s">
        <v>449</v>
      </c>
      <c r="M54" s="122">
        <v>0</v>
      </c>
      <c r="N54" s="122">
        <v>0</v>
      </c>
      <c r="O54" s="122">
        <v>0</v>
      </c>
      <c r="P54" s="122">
        <v>0</v>
      </c>
      <c r="Q54" s="122">
        <v>0</v>
      </c>
      <c r="R54" s="122">
        <v>0</v>
      </c>
      <c r="S54" s="122">
        <v>0.44204764661623469</v>
      </c>
    </row>
    <row r="55" spans="1:19" x14ac:dyDescent="0.2">
      <c r="B55" s="133" t="s">
        <v>450</v>
      </c>
      <c r="C55" s="123">
        <v>57.960411154573734</v>
      </c>
      <c r="D55" s="123">
        <v>516.5178715196123</v>
      </c>
      <c r="E55" s="123">
        <v>214.04631785052953</v>
      </c>
      <c r="F55" s="123">
        <v>36.85868901078635</v>
      </c>
      <c r="G55" s="123">
        <v>0.93761549200842542</v>
      </c>
      <c r="H55" s="123">
        <v>170583.42613902115</v>
      </c>
      <c r="I55" s="122">
        <v>0.49338968213052203</v>
      </c>
      <c r="J55" s="122">
        <v>0</v>
      </c>
      <c r="L55" s="113" t="s">
        <v>450</v>
      </c>
      <c r="M55" s="122">
        <v>0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58.453800836704254</v>
      </c>
    </row>
    <row r="56" spans="1:19" x14ac:dyDescent="0.2">
      <c r="B56" s="133" t="s">
        <v>451</v>
      </c>
      <c r="C56" s="123">
        <v>14.715409050844361</v>
      </c>
      <c r="D56" s="123">
        <v>129.72747208627595</v>
      </c>
      <c r="E56" s="123">
        <v>49.824525244683663</v>
      </c>
      <c r="F56" s="123">
        <v>9.1472592904654064</v>
      </c>
      <c r="G56" s="123">
        <v>0.23561914534874287</v>
      </c>
      <c r="H56" s="123">
        <v>42420.27255857984</v>
      </c>
      <c r="I56" s="122">
        <v>0.14272259141316038</v>
      </c>
      <c r="J56" s="122">
        <v>0</v>
      </c>
      <c r="L56" s="113" t="s">
        <v>451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14.858131642257522</v>
      </c>
    </row>
    <row r="57" spans="1:19" x14ac:dyDescent="0.2">
      <c r="B57" s="133" t="s">
        <v>452</v>
      </c>
      <c r="C57" s="123">
        <v>7.9934473012018152</v>
      </c>
      <c r="D57" s="123">
        <v>104.88512880261834</v>
      </c>
      <c r="E57" s="123">
        <v>42.698479775486597</v>
      </c>
      <c r="F57" s="123">
        <v>4.9239514631439203</v>
      </c>
      <c r="G57" s="123">
        <v>0.10756441839989597</v>
      </c>
      <c r="H57" s="123">
        <v>18309.799872796244</v>
      </c>
      <c r="I57" s="122">
        <v>9.6610390436277602E-2</v>
      </c>
      <c r="J57" s="122">
        <v>0</v>
      </c>
      <c r="L57" s="113" t="s">
        <v>452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8.0900576916380924</v>
      </c>
    </row>
    <row r="58" spans="1:19" x14ac:dyDescent="0.2">
      <c r="B58" s="133" t="s">
        <v>453</v>
      </c>
      <c r="C58" s="123">
        <v>59.469630250467944</v>
      </c>
      <c r="D58" s="123">
        <v>609.02382161092964</v>
      </c>
      <c r="E58" s="123">
        <v>220.95451701519551</v>
      </c>
      <c r="F58" s="123">
        <v>23.426367722415165</v>
      </c>
      <c r="G58" s="123">
        <v>0.77504879833268081</v>
      </c>
      <c r="H58" s="123">
        <v>145742.34159298561</v>
      </c>
      <c r="I58" s="122">
        <v>0.29205577888351214</v>
      </c>
      <c r="J58" s="122">
        <v>0</v>
      </c>
      <c r="L58" s="113" t="s">
        <v>453</v>
      </c>
      <c r="M58" s="122">
        <v>0</v>
      </c>
      <c r="N58" s="122">
        <v>0</v>
      </c>
      <c r="O58" s="122">
        <v>0</v>
      </c>
      <c r="P58" s="122">
        <v>0</v>
      </c>
      <c r="Q58" s="122">
        <v>0</v>
      </c>
      <c r="R58" s="122">
        <v>0</v>
      </c>
      <c r="S58" s="122">
        <v>59.761686029351459</v>
      </c>
    </row>
    <row r="59" spans="1:19" x14ac:dyDescent="0.2">
      <c r="B59" s="133" t="s">
        <v>454</v>
      </c>
      <c r="C59" s="123">
        <v>7.804729088177262</v>
      </c>
      <c r="D59" s="123">
        <v>101.91441881944058</v>
      </c>
      <c r="E59" s="123">
        <v>45.085626256793525</v>
      </c>
      <c r="F59" s="123">
        <v>6.0663162205362902</v>
      </c>
      <c r="G59" s="123">
        <v>0.10596010265174484</v>
      </c>
      <c r="H59" s="123">
        <v>17514.537868601561</v>
      </c>
      <c r="I59" s="122">
        <v>0.11860499249047816</v>
      </c>
      <c r="J59" s="122">
        <v>0</v>
      </c>
      <c r="L59" s="113" t="s">
        <v>454</v>
      </c>
      <c r="M59" s="122">
        <v>0</v>
      </c>
      <c r="N59" s="122">
        <v>0</v>
      </c>
      <c r="O59" s="122">
        <v>0</v>
      </c>
      <c r="P59" s="122">
        <v>0</v>
      </c>
      <c r="Q59" s="122">
        <v>0</v>
      </c>
      <c r="R59" s="122">
        <v>0</v>
      </c>
      <c r="S59" s="122">
        <v>7.9233340806677397</v>
      </c>
    </row>
    <row r="60" spans="1:19" x14ac:dyDescent="0.2">
      <c r="B60" s="133" t="s">
        <v>455</v>
      </c>
      <c r="C60" s="123">
        <v>0</v>
      </c>
      <c r="D60" s="123">
        <v>0</v>
      </c>
      <c r="E60" s="123">
        <v>0</v>
      </c>
      <c r="F60" s="123">
        <v>0</v>
      </c>
      <c r="G60" s="123">
        <v>0</v>
      </c>
      <c r="H60" s="123">
        <v>0</v>
      </c>
      <c r="I60" s="122">
        <v>0</v>
      </c>
      <c r="J60" s="122">
        <v>0</v>
      </c>
      <c r="L60" s="113" t="s">
        <v>455</v>
      </c>
      <c r="M60" s="122">
        <v>0</v>
      </c>
      <c r="N60" s="122">
        <v>0</v>
      </c>
      <c r="O60" s="122">
        <v>0</v>
      </c>
      <c r="P60" s="122">
        <v>0</v>
      </c>
      <c r="Q60" s="122">
        <v>0</v>
      </c>
      <c r="R60" s="122">
        <v>0</v>
      </c>
      <c r="S60" s="122">
        <v>0</v>
      </c>
    </row>
    <row r="61" spans="1:19" x14ac:dyDescent="0.2">
      <c r="B61" s="133" t="s">
        <v>431</v>
      </c>
      <c r="C61" s="123"/>
      <c r="D61" s="123"/>
      <c r="E61" s="123"/>
      <c r="F61" s="123"/>
      <c r="G61" s="123"/>
      <c r="H61" s="123"/>
      <c r="I61" s="122"/>
      <c r="J61" s="122"/>
      <c r="L61" s="113" t="s">
        <v>431</v>
      </c>
      <c r="M61" s="122" t="s">
        <v>456</v>
      </c>
      <c r="N61" s="122" t="s">
        <v>280</v>
      </c>
      <c r="O61" s="122" t="s">
        <v>280</v>
      </c>
      <c r="P61" s="122" t="s">
        <v>280</v>
      </c>
      <c r="Q61" s="122" t="s">
        <v>280</v>
      </c>
      <c r="R61" s="122" t="s">
        <v>280</v>
      </c>
      <c r="S61" s="122"/>
    </row>
    <row r="62" spans="1:19" x14ac:dyDescent="0.2">
      <c r="B62" s="133" t="s">
        <v>457</v>
      </c>
      <c r="C62" s="123">
        <v>6.3284726442090751</v>
      </c>
      <c r="D62" s="123">
        <v>65.409586827990864</v>
      </c>
      <c r="E62" s="123">
        <v>30.373139840678121</v>
      </c>
      <c r="F62" s="123">
        <v>4.9079507034675842</v>
      </c>
      <c r="G62" s="123">
        <v>9.6409757883867603E-2</v>
      </c>
      <c r="H62" s="123">
        <v>16810.06715577322</v>
      </c>
      <c r="I62" s="122">
        <v>6.9488708561510348E-2</v>
      </c>
      <c r="J62" s="122">
        <v>0</v>
      </c>
      <c r="L62" s="113" t="s">
        <v>457</v>
      </c>
      <c r="M62" s="122">
        <v>0</v>
      </c>
      <c r="N62" s="122">
        <v>0</v>
      </c>
      <c r="O62" s="122">
        <v>0</v>
      </c>
      <c r="P62" s="122">
        <v>0</v>
      </c>
      <c r="Q62" s="122">
        <v>0</v>
      </c>
      <c r="R62" s="122">
        <v>0</v>
      </c>
      <c r="S62" s="122">
        <v>6.3979613527705856</v>
      </c>
    </row>
    <row r="63" spans="1:19" x14ac:dyDescent="0.2">
      <c r="B63" s="133" t="s">
        <v>458</v>
      </c>
      <c r="C63" s="123">
        <v>1.2208855333039335</v>
      </c>
      <c r="D63" s="123">
        <v>12.454674649797926</v>
      </c>
      <c r="E63" s="123">
        <v>6.4095355605850486</v>
      </c>
      <c r="F63" s="123">
        <v>0.98290730548609195</v>
      </c>
      <c r="G63" s="123">
        <v>1.5131636011162866E-2</v>
      </c>
      <c r="H63" s="123">
        <v>2531.2163758244396</v>
      </c>
      <c r="I63" s="122">
        <v>1.5295170113761265E-2</v>
      </c>
      <c r="J63" s="122">
        <v>0</v>
      </c>
      <c r="L63" s="113" t="s">
        <v>458</v>
      </c>
      <c r="M63" s="122">
        <v>0</v>
      </c>
      <c r="N63" s="122">
        <v>0</v>
      </c>
      <c r="O63" s="122">
        <v>0</v>
      </c>
      <c r="P63" s="122">
        <v>0</v>
      </c>
      <c r="Q63" s="122">
        <v>0</v>
      </c>
      <c r="R63" s="122">
        <v>0</v>
      </c>
      <c r="S63" s="122">
        <v>1.2361807034176948</v>
      </c>
    </row>
    <row r="64" spans="1:19" x14ac:dyDescent="0.2">
      <c r="B64" s="133" t="s">
        <v>459</v>
      </c>
      <c r="C64" s="123">
        <v>0.49550902259104124</v>
      </c>
      <c r="D64" s="123">
        <v>3.5854841747391051</v>
      </c>
      <c r="E64" s="123">
        <v>2.9167799192167685</v>
      </c>
      <c r="F64" s="123">
        <v>0.31119694399545006</v>
      </c>
      <c r="G64" s="123">
        <v>3.0428752542161091E-3</v>
      </c>
      <c r="H64" s="123">
        <v>451.39177450028757</v>
      </c>
      <c r="I64" s="122">
        <v>3.6985000172683712E-3</v>
      </c>
      <c r="J64" s="122">
        <v>0</v>
      </c>
      <c r="L64" s="113" t="s">
        <v>459</v>
      </c>
      <c r="M64" s="122">
        <v>0</v>
      </c>
      <c r="N64" s="122">
        <v>0</v>
      </c>
      <c r="O64" s="122">
        <v>0</v>
      </c>
      <c r="P64" s="122">
        <v>0</v>
      </c>
      <c r="Q64" s="122">
        <v>0</v>
      </c>
      <c r="R64" s="122">
        <v>0</v>
      </c>
      <c r="S64" s="122">
        <v>0.49920752260830958</v>
      </c>
    </row>
    <row r="65" spans="1:19" x14ac:dyDescent="0.2">
      <c r="B65" s="133" t="s">
        <v>460</v>
      </c>
      <c r="C65" s="123">
        <v>17.275173539684069</v>
      </c>
      <c r="D65" s="123">
        <v>182.72989298505431</v>
      </c>
      <c r="E65" s="123">
        <v>95.665634160250789</v>
      </c>
      <c r="F65" s="123">
        <v>14.545080263064772</v>
      </c>
      <c r="G65" s="123">
        <v>0.24519737453602758</v>
      </c>
      <c r="H65" s="123">
        <v>42077.554488681133</v>
      </c>
      <c r="I65" s="122">
        <v>0.19769696671798331</v>
      </c>
      <c r="J65" s="122">
        <v>0</v>
      </c>
      <c r="L65" s="113" t="s">
        <v>460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17.472870506402053</v>
      </c>
    </row>
    <row r="66" spans="1:19" x14ac:dyDescent="0.2">
      <c r="B66" s="133" t="s">
        <v>461</v>
      </c>
      <c r="C66" s="123">
        <v>24.919018315541713</v>
      </c>
      <c r="D66" s="123">
        <v>253.88280734621387</v>
      </c>
      <c r="E66" s="123">
        <v>165.91181449220738</v>
      </c>
      <c r="F66" s="123">
        <v>23.713169174088208</v>
      </c>
      <c r="G66" s="123">
        <v>0.32356716575565203</v>
      </c>
      <c r="H66" s="123">
        <v>54588.016218875178</v>
      </c>
      <c r="I66" s="122">
        <v>0.35662283314873178</v>
      </c>
      <c r="J66" s="122">
        <v>0</v>
      </c>
      <c r="L66" s="113" t="s">
        <v>461</v>
      </c>
      <c r="M66" s="122">
        <v>0</v>
      </c>
      <c r="N66" s="122">
        <v>0</v>
      </c>
      <c r="O66" s="122">
        <v>0</v>
      </c>
      <c r="P66" s="122">
        <v>0</v>
      </c>
      <c r="Q66" s="122">
        <v>0</v>
      </c>
      <c r="R66" s="122">
        <v>0</v>
      </c>
      <c r="S66" s="122">
        <v>25.275641148690443</v>
      </c>
    </row>
    <row r="67" spans="1:19" x14ac:dyDescent="0.2">
      <c r="B67" s="133" t="s">
        <v>462</v>
      </c>
      <c r="C67" s="123">
        <v>74.784965878034711</v>
      </c>
      <c r="D67" s="123">
        <v>866.87849394690693</v>
      </c>
      <c r="E67" s="123">
        <v>352.79857158050027</v>
      </c>
      <c r="F67" s="123">
        <v>53.172920191595686</v>
      </c>
      <c r="G67" s="123">
        <v>1.0871022968980357</v>
      </c>
      <c r="H67" s="123">
        <v>185577.54182265038</v>
      </c>
      <c r="I67" s="122">
        <v>0.96355469277437722</v>
      </c>
      <c r="J67" s="122">
        <v>0</v>
      </c>
      <c r="L67" s="113" t="s">
        <v>462</v>
      </c>
      <c r="M67" s="122">
        <v>0</v>
      </c>
      <c r="N67" s="122">
        <v>0</v>
      </c>
      <c r="O67" s="122">
        <v>0</v>
      </c>
      <c r="P67" s="122">
        <v>0</v>
      </c>
      <c r="Q67" s="122">
        <v>0</v>
      </c>
      <c r="R67" s="122">
        <v>0</v>
      </c>
      <c r="S67" s="122">
        <v>75.748520570809092</v>
      </c>
    </row>
    <row r="68" spans="1:19" x14ac:dyDescent="0.2">
      <c r="B68" s="133" t="s">
        <v>463</v>
      </c>
      <c r="C68" s="123">
        <v>15.670100364810537</v>
      </c>
      <c r="D68" s="123">
        <v>181.41898178890369</v>
      </c>
      <c r="E68" s="123">
        <v>82.702939776657075</v>
      </c>
      <c r="F68" s="123">
        <v>10.412460136677439</v>
      </c>
      <c r="G68" s="123">
        <v>0.26412696197236607</v>
      </c>
      <c r="H68" s="123">
        <v>45755.273753480054</v>
      </c>
      <c r="I68" s="122">
        <v>0.1801536133562206</v>
      </c>
      <c r="J68" s="122">
        <v>0</v>
      </c>
      <c r="L68" s="113" t="s">
        <v>463</v>
      </c>
      <c r="M68" s="122">
        <v>0</v>
      </c>
      <c r="N68" s="122">
        <v>0</v>
      </c>
      <c r="O68" s="122">
        <v>0</v>
      </c>
      <c r="P68" s="122">
        <v>0</v>
      </c>
      <c r="Q68" s="122">
        <v>0</v>
      </c>
      <c r="R68" s="122">
        <v>0</v>
      </c>
      <c r="S68" s="122">
        <v>15.850253978166757</v>
      </c>
    </row>
    <row r="69" spans="1:19" x14ac:dyDescent="0.2">
      <c r="A69" s="113"/>
      <c r="B69" s="133" t="s">
        <v>464</v>
      </c>
      <c r="C69" s="123">
        <v>3.6588723458478389</v>
      </c>
      <c r="D69" s="123">
        <v>34.914981770081766</v>
      </c>
      <c r="E69" s="123">
        <v>16.56684179103463</v>
      </c>
      <c r="F69" s="123">
        <v>2.4218758157420748</v>
      </c>
      <c r="G69" s="123">
        <v>3.0229870519025231E-2</v>
      </c>
      <c r="H69" s="123">
        <v>4646.6765669660163</v>
      </c>
      <c r="I69" s="122">
        <v>2.6721879963880382E-2</v>
      </c>
      <c r="J69" s="122">
        <v>0</v>
      </c>
      <c r="K69" s="113"/>
      <c r="L69" s="113" t="s">
        <v>464</v>
      </c>
      <c r="M69" s="122">
        <v>0</v>
      </c>
      <c r="N69" s="122">
        <v>0</v>
      </c>
      <c r="O69" s="122">
        <v>0</v>
      </c>
      <c r="P69" s="122">
        <v>0</v>
      </c>
      <c r="Q69" s="122">
        <v>0</v>
      </c>
      <c r="R69" s="122">
        <v>0</v>
      </c>
      <c r="S69" s="122">
        <v>3.6855942258117191</v>
      </c>
    </row>
    <row r="70" spans="1:19" x14ac:dyDescent="0.2">
      <c r="A70" s="113"/>
      <c r="B70" s="133" t="s">
        <v>465</v>
      </c>
      <c r="C70" s="123">
        <v>121.61411146688855</v>
      </c>
      <c r="D70" s="123">
        <v>561.77721584724554</v>
      </c>
      <c r="E70" s="123">
        <v>591.3073646765763</v>
      </c>
      <c r="F70" s="123">
        <v>86.714645982588237</v>
      </c>
      <c r="G70" s="123">
        <v>0.48804323706876224</v>
      </c>
      <c r="H70" s="123">
        <v>77229.231178934526</v>
      </c>
      <c r="I70" s="122">
        <v>2.2556600870003618</v>
      </c>
      <c r="J70" s="122">
        <v>0</v>
      </c>
      <c r="K70" s="113"/>
      <c r="L70" s="113" t="s">
        <v>465</v>
      </c>
      <c r="M70" s="122">
        <v>0</v>
      </c>
      <c r="N70" s="122">
        <v>0</v>
      </c>
      <c r="O70" s="122">
        <v>0</v>
      </c>
      <c r="P70" s="122">
        <v>0</v>
      </c>
      <c r="Q70" s="122">
        <v>0</v>
      </c>
      <c r="R70" s="122">
        <v>0</v>
      </c>
      <c r="S70" s="122">
        <v>123.86977155388891</v>
      </c>
    </row>
    <row r="71" spans="1:19" x14ac:dyDescent="0.2">
      <c r="A71" s="113"/>
      <c r="B71" s="133" t="s">
        <v>466</v>
      </c>
      <c r="C71" s="123">
        <v>0.80721933644436028</v>
      </c>
      <c r="D71" s="123">
        <v>9.8779086787963397</v>
      </c>
      <c r="E71" s="123">
        <v>4.9879130892961747</v>
      </c>
      <c r="F71" s="123">
        <v>0.66329904357471858</v>
      </c>
      <c r="G71" s="123">
        <v>9.2884795996050588E-3</v>
      </c>
      <c r="H71" s="123">
        <v>1521.8484889678864</v>
      </c>
      <c r="I71" s="122">
        <v>1.0961701951089961E-2</v>
      </c>
      <c r="J71" s="122">
        <v>0</v>
      </c>
      <c r="K71" s="113"/>
      <c r="L71" s="113" t="s">
        <v>466</v>
      </c>
      <c r="M71" s="122">
        <v>0</v>
      </c>
      <c r="N71" s="122">
        <v>0</v>
      </c>
      <c r="O71" s="122">
        <v>0</v>
      </c>
      <c r="P71" s="122">
        <v>0</v>
      </c>
      <c r="Q71" s="122">
        <v>0</v>
      </c>
      <c r="R71" s="122">
        <v>0</v>
      </c>
      <c r="S71" s="122">
        <v>0.8181810383954502</v>
      </c>
    </row>
    <row r="72" spans="1:19" x14ac:dyDescent="0.2">
      <c r="A72" s="113"/>
      <c r="B72" s="133" t="s">
        <v>467</v>
      </c>
      <c r="C72" s="123">
        <v>3.2695920665201633E-2</v>
      </c>
      <c r="D72" s="123">
        <v>0.22143238669255794</v>
      </c>
      <c r="E72" s="123">
        <v>0.20837135404542023</v>
      </c>
      <c r="F72" s="123">
        <v>2.0609043096576525E-2</v>
      </c>
      <c r="G72" s="123">
        <v>1.8487488538981368E-4</v>
      </c>
      <c r="H72" s="123">
        <v>27.425234615521166</v>
      </c>
      <c r="I72" s="122">
        <v>2.6235076820698843E-4</v>
      </c>
      <c r="J72" s="122">
        <v>0</v>
      </c>
      <c r="K72" s="113"/>
      <c r="L72" s="113" t="s">
        <v>467</v>
      </c>
      <c r="M72" s="122">
        <v>0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3.2958271433408619E-2</v>
      </c>
    </row>
    <row r="73" spans="1:19" x14ac:dyDescent="0.2">
      <c r="A73" s="113"/>
      <c r="B73" s="133" t="s">
        <v>468</v>
      </c>
      <c r="C73" s="123">
        <v>134.79861451948443</v>
      </c>
      <c r="D73" s="123">
        <v>713.576639861324</v>
      </c>
      <c r="E73" s="123">
        <v>664.48606654565162</v>
      </c>
      <c r="F73" s="123">
        <v>101.94247105075516</v>
      </c>
      <c r="G73" s="123">
        <v>0.6981234525218819</v>
      </c>
      <c r="H73" s="123">
        <v>112615.96420193455</v>
      </c>
      <c r="I73" s="122">
        <v>2.5275206658418581</v>
      </c>
      <c r="J73" s="122">
        <v>0</v>
      </c>
      <c r="K73" s="113"/>
      <c r="L73" s="113" t="s">
        <v>468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137.32613518532628</v>
      </c>
    </row>
    <row r="74" spans="1:19" x14ac:dyDescent="0.2">
      <c r="A74" s="113"/>
      <c r="B74" s="133" t="s">
        <v>469</v>
      </c>
      <c r="C74" s="123">
        <v>9.6068976478793964</v>
      </c>
      <c r="D74" s="123">
        <v>114.63393856571021</v>
      </c>
      <c r="E74" s="123">
        <v>62.194777665802405</v>
      </c>
      <c r="F74" s="123">
        <v>8.2309769039764635</v>
      </c>
      <c r="G74" s="123">
        <v>0.11967216526271798</v>
      </c>
      <c r="H74" s="123">
        <v>19961.848676111731</v>
      </c>
      <c r="I74" s="122">
        <v>0.11964732303593886</v>
      </c>
      <c r="J74" s="122">
        <v>0</v>
      </c>
      <c r="K74" s="113"/>
      <c r="L74" s="113" t="s">
        <v>469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9.7265449709153344</v>
      </c>
    </row>
    <row r="75" spans="1:19" x14ac:dyDescent="0.2">
      <c r="A75" s="126"/>
      <c r="B75" s="128" t="s">
        <v>470</v>
      </c>
      <c r="C75" s="129">
        <v>653.04388002484961</v>
      </c>
      <c r="D75" s="129">
        <v>5504.8021981152206</v>
      </c>
      <c r="E75" s="129">
        <v>3051.9905723729607</v>
      </c>
      <c r="F75" s="129">
        <v>449.18198936048651</v>
      </c>
      <c r="G75" s="129">
        <v>6.9006646294517795</v>
      </c>
      <c r="H75" s="129">
        <v>1193449.9135591984</v>
      </c>
      <c r="I75" s="128">
        <v>9.0114709550395791</v>
      </c>
      <c r="J75" s="128">
        <v>0</v>
      </c>
      <c r="K75" s="126"/>
      <c r="L75" s="127" t="s">
        <v>470</v>
      </c>
      <c r="M75" s="128">
        <v>0</v>
      </c>
      <c r="N75" s="128">
        <v>0</v>
      </c>
      <c r="O75" s="128">
        <v>0</v>
      </c>
      <c r="P75" s="128">
        <v>0</v>
      </c>
      <c r="Q75" s="128">
        <v>0</v>
      </c>
      <c r="R75" s="128">
        <v>0</v>
      </c>
      <c r="S75" s="129">
        <v>662.05535097988911</v>
      </c>
    </row>
    <row r="86" spans="1:19" ht="12.75" thickBot="1" x14ac:dyDescent="0.25"/>
    <row r="87" spans="1:19" ht="13.5" customHeight="1" thickTop="1" x14ac:dyDescent="0.2">
      <c r="A87" s="115"/>
      <c r="B87" s="115"/>
      <c r="C87" s="116" t="s">
        <v>397</v>
      </c>
      <c r="D87" s="116" t="s">
        <v>397</v>
      </c>
      <c r="E87" s="116" t="s">
        <v>397</v>
      </c>
      <c r="F87" s="116" t="s">
        <v>398</v>
      </c>
      <c r="G87" s="116" t="s">
        <v>397</v>
      </c>
      <c r="H87" s="116" t="s">
        <v>397</v>
      </c>
      <c r="I87" s="116" t="s">
        <v>399</v>
      </c>
      <c r="J87" s="116" t="s">
        <v>400</v>
      </c>
      <c r="K87" s="115"/>
      <c r="L87" s="115"/>
      <c r="M87" s="116" t="s">
        <v>401</v>
      </c>
      <c r="N87" s="116" t="s">
        <v>402</v>
      </c>
      <c r="O87" s="116" t="s">
        <v>403</v>
      </c>
      <c r="P87" s="116" t="s">
        <v>404</v>
      </c>
      <c r="Q87" s="116" t="s">
        <v>405</v>
      </c>
      <c r="R87" s="116" t="s">
        <v>406</v>
      </c>
      <c r="S87" s="116" t="s">
        <v>278</v>
      </c>
    </row>
    <row r="88" spans="1:19" ht="13.5" customHeight="1" thickBot="1" x14ac:dyDescent="0.25">
      <c r="A88" s="117"/>
      <c r="B88" s="117" t="s">
        <v>407</v>
      </c>
      <c r="C88" s="118" t="s">
        <v>408</v>
      </c>
      <c r="D88" s="118" t="s">
        <v>409</v>
      </c>
      <c r="E88" s="118" t="s">
        <v>410</v>
      </c>
      <c r="F88" s="118" t="s">
        <v>411</v>
      </c>
      <c r="G88" s="118" t="s">
        <v>412</v>
      </c>
      <c r="H88" s="118" t="s">
        <v>413</v>
      </c>
      <c r="I88" s="118" t="s">
        <v>408</v>
      </c>
      <c r="J88" s="118" t="s">
        <v>408</v>
      </c>
      <c r="K88" s="117"/>
      <c r="L88" s="117" t="s">
        <v>407</v>
      </c>
      <c r="M88" s="118" t="s">
        <v>414</v>
      </c>
      <c r="N88" s="118" t="s">
        <v>408</v>
      </c>
      <c r="O88" s="118" t="s">
        <v>408</v>
      </c>
      <c r="P88" s="118" t="s">
        <v>415</v>
      </c>
      <c r="Q88" s="118" t="s">
        <v>416</v>
      </c>
      <c r="R88" s="118" t="s">
        <v>416</v>
      </c>
      <c r="S88" s="118" t="s">
        <v>408</v>
      </c>
    </row>
    <row r="89" spans="1:19" ht="13.5" customHeight="1" thickTop="1" x14ac:dyDescent="0.2">
      <c r="A89" s="119" t="s">
        <v>471</v>
      </c>
      <c r="B89" s="119"/>
      <c r="C89" s="121"/>
      <c r="D89" s="121"/>
      <c r="E89" s="121"/>
      <c r="F89" s="121"/>
      <c r="G89" s="121"/>
      <c r="H89" s="121"/>
      <c r="I89" s="121"/>
      <c r="J89" s="121"/>
      <c r="K89" s="119" t="s">
        <v>471</v>
      </c>
      <c r="L89" s="119"/>
      <c r="M89" s="121"/>
      <c r="N89" s="121"/>
      <c r="O89" s="121"/>
      <c r="P89" s="121"/>
      <c r="Q89" s="121"/>
      <c r="R89" s="121"/>
      <c r="S89" s="121"/>
    </row>
    <row r="90" spans="1:19" ht="12.75" customHeight="1" x14ac:dyDescent="0.2">
      <c r="A90" s="113"/>
      <c r="B90" s="113" t="s">
        <v>472</v>
      </c>
      <c r="C90" s="122">
        <v>46.933157202505207</v>
      </c>
      <c r="D90" s="123">
        <v>703.64492195217179</v>
      </c>
      <c r="E90" s="123">
        <v>299.2186955553866</v>
      </c>
      <c r="F90" s="122">
        <v>33.437890797839358</v>
      </c>
      <c r="G90" s="122">
        <v>0.72001929682297805</v>
      </c>
      <c r="H90" s="123">
        <v>124105.89071836066</v>
      </c>
      <c r="I90" s="122">
        <v>0.15838018455404221</v>
      </c>
      <c r="J90" s="122">
        <v>0</v>
      </c>
      <c r="K90" s="113"/>
      <c r="L90" s="113" t="s">
        <v>472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47.091537387059248</v>
      </c>
    </row>
    <row r="91" spans="1:19" ht="12.75" customHeight="1" x14ac:dyDescent="0.2">
      <c r="A91" s="113"/>
      <c r="B91" s="113" t="s">
        <v>473</v>
      </c>
      <c r="C91" s="122">
        <v>12.188308618153712</v>
      </c>
      <c r="D91" s="123">
        <v>52.256372587589659</v>
      </c>
      <c r="E91" s="123">
        <v>53.294003035169453</v>
      </c>
      <c r="F91" s="122">
        <v>7.3717133737651857</v>
      </c>
      <c r="G91" s="122">
        <v>4.2510779094834153E-2</v>
      </c>
      <c r="H91" s="123">
        <v>6668.6318600382074</v>
      </c>
      <c r="I91" s="122">
        <v>0.22842916694601711</v>
      </c>
      <c r="J91" s="122">
        <v>0</v>
      </c>
      <c r="K91" s="113"/>
      <c r="L91" s="113" t="s">
        <v>473</v>
      </c>
      <c r="M91" s="122">
        <v>0</v>
      </c>
      <c r="N91" s="122">
        <v>0</v>
      </c>
      <c r="O91" s="122">
        <v>0</v>
      </c>
      <c r="P91" s="122">
        <v>0</v>
      </c>
      <c r="Q91" s="122">
        <v>0</v>
      </c>
      <c r="R91" s="122">
        <v>0</v>
      </c>
      <c r="S91" s="122">
        <v>12.416737785099729</v>
      </c>
    </row>
    <row r="92" spans="1:19" ht="12.75" customHeight="1" x14ac:dyDescent="0.2">
      <c r="A92" s="113"/>
      <c r="B92" s="113" t="s">
        <v>474</v>
      </c>
      <c r="C92" s="122">
        <v>27.566845127570041</v>
      </c>
      <c r="D92" s="123">
        <v>261.57575148224959</v>
      </c>
      <c r="E92" s="123">
        <v>114.9855594106163</v>
      </c>
      <c r="F92" s="122">
        <v>12.138415552066185</v>
      </c>
      <c r="G92" s="122">
        <v>0.49677767339973933</v>
      </c>
      <c r="H92" s="123">
        <v>96713.120791128924</v>
      </c>
      <c r="I92" s="122">
        <v>7.1831269062148859E-2</v>
      </c>
      <c r="J92" s="122">
        <v>0</v>
      </c>
      <c r="K92" s="113"/>
      <c r="L92" s="113" t="s">
        <v>474</v>
      </c>
      <c r="M92" s="122">
        <v>0</v>
      </c>
      <c r="N92" s="122">
        <v>0</v>
      </c>
      <c r="O92" s="122">
        <v>0</v>
      </c>
      <c r="P92" s="122">
        <v>0</v>
      </c>
      <c r="Q92" s="122">
        <v>0</v>
      </c>
      <c r="R92" s="122">
        <v>0</v>
      </c>
      <c r="S92" s="122">
        <v>27.638676396632189</v>
      </c>
    </row>
    <row r="93" spans="1:19" ht="12.75" customHeight="1" x14ac:dyDescent="0.2">
      <c r="A93" s="113"/>
      <c r="B93" s="113" t="s">
        <v>475</v>
      </c>
      <c r="C93" s="122">
        <v>19.031578830127209</v>
      </c>
      <c r="D93" s="123">
        <v>201.09329614105414</v>
      </c>
      <c r="E93" s="123">
        <v>68.968562455746621</v>
      </c>
      <c r="F93" s="122">
        <v>11.994910811554892</v>
      </c>
      <c r="G93" s="122">
        <v>0.25390052357182069</v>
      </c>
      <c r="H93" s="123">
        <v>42842.679859662363</v>
      </c>
      <c r="I93" s="122">
        <v>0.26607984492696707</v>
      </c>
      <c r="J93" s="122">
        <v>0</v>
      </c>
      <c r="K93" s="113"/>
      <c r="L93" s="113" t="s">
        <v>475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19.297658675054176</v>
      </c>
    </row>
    <row r="94" spans="1:19" ht="12.75" customHeight="1" x14ac:dyDescent="0.2">
      <c r="A94" s="113"/>
      <c r="B94" s="113" t="s">
        <v>476</v>
      </c>
      <c r="C94" s="122">
        <v>2.2087724833096161</v>
      </c>
      <c r="D94" s="123">
        <v>12.729984884439286</v>
      </c>
      <c r="E94" s="123">
        <v>8.5356605915118404</v>
      </c>
      <c r="F94" s="122">
        <v>1.3311184835639409</v>
      </c>
      <c r="G94" s="122">
        <v>1.0293084988104917E-2</v>
      </c>
      <c r="H94" s="123">
        <v>1644.1500166715987</v>
      </c>
      <c r="I94" s="122">
        <v>4.1826619802502678E-2</v>
      </c>
      <c r="J94" s="122">
        <v>0</v>
      </c>
      <c r="K94" s="113"/>
      <c r="L94" s="113" t="s">
        <v>476</v>
      </c>
      <c r="M94" s="122">
        <v>0</v>
      </c>
      <c r="N94" s="122">
        <v>0</v>
      </c>
      <c r="O94" s="122">
        <v>0</v>
      </c>
      <c r="P94" s="122">
        <v>0</v>
      </c>
      <c r="Q94" s="122">
        <v>0</v>
      </c>
      <c r="R94" s="122">
        <v>0</v>
      </c>
      <c r="S94" s="122">
        <v>2.2505991031121186</v>
      </c>
    </row>
    <row r="95" spans="1:19" ht="12.75" customHeight="1" x14ac:dyDescent="0.2">
      <c r="A95" s="113"/>
      <c r="B95" s="113" t="s">
        <v>477</v>
      </c>
      <c r="C95" s="122">
        <v>4.8879523387473187E-2</v>
      </c>
      <c r="D95" s="123">
        <v>0.62367344739316066</v>
      </c>
      <c r="E95" s="123">
        <v>0.16229454691475526</v>
      </c>
      <c r="F95" s="122">
        <v>2.4064939371711891E-2</v>
      </c>
      <c r="G95" s="122">
        <v>7.003852475245256E-4</v>
      </c>
      <c r="H95" s="123">
        <v>119.64846302465669</v>
      </c>
      <c r="I95" s="122">
        <v>5.8969604894954473E-4</v>
      </c>
      <c r="J95" s="122">
        <v>0</v>
      </c>
      <c r="K95" s="113"/>
      <c r="L95" s="113" t="s">
        <v>477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4.9469219436422733E-2</v>
      </c>
    </row>
    <row r="96" spans="1:19" ht="12.75" customHeight="1" x14ac:dyDescent="0.2">
      <c r="A96" s="113"/>
      <c r="B96" s="113" t="s">
        <v>478</v>
      </c>
      <c r="C96" s="122">
        <v>15.440021090441659</v>
      </c>
      <c r="D96" s="123">
        <v>156.01724221766153</v>
      </c>
      <c r="E96" s="123">
        <v>57.445829641097163</v>
      </c>
      <c r="F96" s="122">
        <v>9.6973504823841203</v>
      </c>
      <c r="G96" s="122">
        <v>0.23907344058874011</v>
      </c>
      <c r="H96" s="123">
        <v>42226.301140663323</v>
      </c>
      <c r="I96" s="122">
        <v>0.15175321172530232</v>
      </c>
      <c r="J96" s="122">
        <v>0</v>
      </c>
      <c r="K96" s="113"/>
      <c r="L96" s="113" t="s">
        <v>478</v>
      </c>
      <c r="M96" s="122">
        <v>0</v>
      </c>
      <c r="N96" s="122">
        <v>0</v>
      </c>
      <c r="O96" s="122">
        <v>0</v>
      </c>
      <c r="P96" s="122">
        <v>0</v>
      </c>
      <c r="Q96" s="122">
        <v>0</v>
      </c>
      <c r="R96" s="122">
        <v>0</v>
      </c>
      <c r="S96" s="122">
        <v>15.591774302166961</v>
      </c>
    </row>
    <row r="97" spans="1:19" ht="12.75" customHeight="1" x14ac:dyDescent="0.2">
      <c r="A97" s="113"/>
      <c r="B97" s="113" t="s">
        <v>479</v>
      </c>
      <c r="C97" s="122">
        <v>19.360801452060855</v>
      </c>
      <c r="D97" s="123">
        <v>147.40840215985526</v>
      </c>
      <c r="E97" s="123">
        <v>60.720992748276203</v>
      </c>
      <c r="F97" s="122">
        <v>9.8620586413863034</v>
      </c>
      <c r="G97" s="122">
        <v>0.3219549989635212</v>
      </c>
      <c r="H97" s="123">
        <v>60917.524069531981</v>
      </c>
      <c r="I97" s="122">
        <v>0.11623207983897481</v>
      </c>
      <c r="J97" s="122">
        <v>0</v>
      </c>
      <c r="K97" s="113"/>
      <c r="L97" s="113" t="s">
        <v>479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19.477033531899831</v>
      </c>
    </row>
    <row r="98" spans="1:19" ht="12.75" customHeight="1" x14ac:dyDescent="0.2">
      <c r="B98" s="121" t="s">
        <v>480</v>
      </c>
      <c r="C98" s="124">
        <v>142.77836432755578</v>
      </c>
      <c r="D98" s="125">
        <v>1535.3496448724147</v>
      </c>
      <c r="E98" s="125">
        <v>663.33159798471888</v>
      </c>
      <c r="F98" s="124">
        <v>85.857523081931703</v>
      </c>
      <c r="G98" s="124">
        <v>2.0852301826772628</v>
      </c>
      <c r="H98" s="125">
        <v>375237.94691908167</v>
      </c>
      <c r="I98" s="124">
        <v>1.0351220729049047</v>
      </c>
      <c r="J98" s="124">
        <v>0</v>
      </c>
      <c r="L98" s="121" t="s">
        <v>480</v>
      </c>
      <c r="M98" s="124">
        <v>0</v>
      </c>
      <c r="N98" s="124">
        <v>0</v>
      </c>
      <c r="O98" s="124">
        <v>0</v>
      </c>
      <c r="P98" s="124">
        <v>0</v>
      </c>
      <c r="Q98" s="124">
        <v>0</v>
      </c>
      <c r="R98" s="124">
        <v>0</v>
      </c>
      <c r="S98" s="124">
        <v>143.81348640046068</v>
      </c>
    </row>
    <row r="99" spans="1:19" x14ac:dyDescent="0.2">
      <c r="C99" s="135"/>
      <c r="D99" s="135"/>
      <c r="E99" s="135"/>
      <c r="F99" s="135"/>
      <c r="G99" s="135"/>
      <c r="H99" s="135"/>
      <c r="I99" s="135"/>
      <c r="J99" s="135"/>
      <c r="M99" s="135"/>
      <c r="N99" s="135"/>
      <c r="O99" s="135"/>
      <c r="P99" s="135"/>
      <c r="Q99" s="135"/>
      <c r="R99" s="135"/>
      <c r="S99" s="135"/>
    </row>
    <row r="100" spans="1:19" ht="12.75" customHeight="1" x14ac:dyDescent="0.2">
      <c r="A100" s="119" t="s">
        <v>481</v>
      </c>
      <c r="B100" s="119"/>
      <c r="C100" s="124"/>
      <c r="D100" s="124"/>
      <c r="E100" s="124"/>
      <c r="F100" s="124"/>
      <c r="G100" s="124"/>
      <c r="H100" s="124"/>
      <c r="I100" s="124"/>
      <c r="J100" s="124"/>
      <c r="K100" s="119" t="s">
        <v>481</v>
      </c>
      <c r="L100" s="119"/>
      <c r="M100" s="124"/>
      <c r="N100" s="124"/>
      <c r="O100" s="124"/>
      <c r="P100" s="124"/>
      <c r="Q100" s="124"/>
      <c r="R100" s="124"/>
      <c r="S100" s="124"/>
    </row>
    <row r="101" spans="1:19" ht="12.75" customHeight="1" x14ac:dyDescent="0.2">
      <c r="A101" s="113"/>
      <c r="B101" s="113" t="s">
        <v>482</v>
      </c>
      <c r="C101" s="122">
        <v>27.721530574225895</v>
      </c>
      <c r="D101" s="122">
        <v>297.52969160807464</v>
      </c>
      <c r="E101" s="122">
        <v>113.93324329842349</v>
      </c>
      <c r="F101" s="122">
        <v>18.997492481911387</v>
      </c>
      <c r="G101" s="122">
        <v>0.2597720359849699</v>
      </c>
      <c r="H101" s="123">
        <v>42016.396488419123</v>
      </c>
      <c r="I101" s="122">
        <v>0.47965562308711074</v>
      </c>
      <c r="J101" s="122">
        <v>0</v>
      </c>
      <c r="K101" s="113"/>
      <c r="L101" s="113" t="s">
        <v>482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28.201186197313007</v>
      </c>
    </row>
    <row r="102" spans="1:19" ht="12.75" customHeight="1" x14ac:dyDescent="0.2">
      <c r="A102" s="113"/>
      <c r="B102" s="113" t="s">
        <v>483</v>
      </c>
      <c r="C102" s="122">
        <v>2.1193917972680678</v>
      </c>
      <c r="D102" s="122">
        <v>24.984494222396513</v>
      </c>
      <c r="E102" s="122">
        <v>8.8457577332615429</v>
      </c>
      <c r="F102" s="122">
        <v>1.3965840482723095</v>
      </c>
      <c r="G102" s="122">
        <v>2.8641715943824343E-2</v>
      </c>
      <c r="H102" s="123">
        <v>4952.0021997062213</v>
      </c>
      <c r="I102" s="122">
        <v>1.4315243104046454E-2</v>
      </c>
      <c r="J102" s="122">
        <v>0</v>
      </c>
      <c r="K102" s="113"/>
      <c r="L102" s="113" t="s">
        <v>483</v>
      </c>
      <c r="M102" s="122">
        <v>0</v>
      </c>
      <c r="N102" s="122">
        <v>0</v>
      </c>
      <c r="O102" s="122">
        <v>0</v>
      </c>
      <c r="P102" s="122">
        <v>0</v>
      </c>
      <c r="Q102" s="122">
        <v>0</v>
      </c>
      <c r="R102" s="122">
        <v>0</v>
      </c>
      <c r="S102" s="122">
        <v>2.1337070403721143</v>
      </c>
    </row>
    <row r="103" spans="1:19" ht="12.75" customHeight="1" x14ac:dyDescent="0.2">
      <c r="A103" s="113"/>
      <c r="B103" s="113" t="s">
        <v>484</v>
      </c>
      <c r="C103" s="122">
        <v>23.098038860208558</v>
      </c>
      <c r="D103" s="122">
        <v>232.02525377151983</v>
      </c>
      <c r="E103" s="122">
        <v>103.45866422013015</v>
      </c>
      <c r="F103" s="122">
        <v>16.119320180496022</v>
      </c>
      <c r="G103" s="122">
        <v>0.19707950680262615</v>
      </c>
      <c r="H103" s="123">
        <v>30868.012092348494</v>
      </c>
      <c r="I103" s="122">
        <v>0.23320746151926891</v>
      </c>
      <c r="J103" s="122">
        <v>0</v>
      </c>
      <c r="K103" s="113"/>
      <c r="L103" s="113" t="s">
        <v>484</v>
      </c>
      <c r="M103" s="122">
        <v>0</v>
      </c>
      <c r="N103" s="122">
        <v>0</v>
      </c>
      <c r="O103" s="122">
        <v>0</v>
      </c>
      <c r="P103" s="122">
        <v>0</v>
      </c>
      <c r="Q103" s="122">
        <v>0</v>
      </c>
      <c r="R103" s="122">
        <v>0</v>
      </c>
      <c r="S103" s="122">
        <v>23.331246321727825</v>
      </c>
    </row>
    <row r="104" spans="1:19" ht="12.75" customHeight="1" x14ac:dyDescent="0.2">
      <c r="A104" s="113"/>
      <c r="B104" s="113" t="s">
        <v>485</v>
      </c>
      <c r="C104" s="122">
        <v>5.5355969083747549</v>
      </c>
      <c r="D104" s="122">
        <v>48.627688098979213</v>
      </c>
      <c r="E104" s="122">
        <v>25.195306929283969</v>
      </c>
      <c r="F104" s="122">
        <v>3.5782717650710572</v>
      </c>
      <c r="G104" s="122">
        <v>4.255115590279622E-2</v>
      </c>
      <c r="H104" s="123">
        <v>6370.0441733689186</v>
      </c>
      <c r="I104" s="122">
        <v>3.2523663170016356E-2</v>
      </c>
      <c r="J104" s="122">
        <v>0</v>
      </c>
      <c r="K104" s="113"/>
      <c r="L104" s="113" t="s">
        <v>485</v>
      </c>
      <c r="M104" s="122">
        <v>0</v>
      </c>
      <c r="N104" s="122">
        <v>0</v>
      </c>
      <c r="O104" s="122">
        <v>0</v>
      </c>
      <c r="P104" s="122">
        <v>0</v>
      </c>
      <c r="Q104" s="122">
        <v>0</v>
      </c>
      <c r="R104" s="122">
        <v>0</v>
      </c>
      <c r="S104" s="122">
        <v>5.568120571544771</v>
      </c>
    </row>
    <row r="105" spans="1:19" ht="12.75" customHeight="1" x14ac:dyDescent="0.2">
      <c r="A105" s="113"/>
      <c r="B105" s="113" t="s">
        <v>486</v>
      </c>
      <c r="C105" s="122">
        <v>5.9911062726691047E-3</v>
      </c>
      <c r="D105" s="122">
        <v>4.0682291403366218E-2</v>
      </c>
      <c r="E105" s="122">
        <v>2.4612774506563382E-2</v>
      </c>
      <c r="F105" s="122">
        <v>3.33296410531828E-3</v>
      </c>
      <c r="G105" s="122">
        <v>2.8379441448719831E-5</v>
      </c>
      <c r="H105" s="123">
        <v>4.3513954726901201</v>
      </c>
      <c r="I105" s="122">
        <v>9.2920502513780029E-5</v>
      </c>
      <c r="J105" s="122">
        <v>0</v>
      </c>
      <c r="K105" s="113"/>
      <c r="L105" s="113" t="s">
        <v>486</v>
      </c>
      <c r="M105" s="122">
        <v>0</v>
      </c>
      <c r="N105" s="122">
        <v>0</v>
      </c>
      <c r="O105" s="122">
        <v>0</v>
      </c>
      <c r="P105" s="122">
        <v>0</v>
      </c>
      <c r="Q105" s="122">
        <v>0</v>
      </c>
      <c r="R105" s="122">
        <v>0</v>
      </c>
      <c r="S105" s="122">
        <v>6.0840267751828851E-3</v>
      </c>
    </row>
    <row r="106" spans="1:19" ht="12.75" customHeight="1" x14ac:dyDescent="0.2">
      <c r="A106" s="113"/>
      <c r="B106" s="113" t="s">
        <v>487</v>
      </c>
      <c r="C106" s="122">
        <v>0.1021167449507392</v>
      </c>
      <c r="D106" s="122">
        <v>0.91639065347271442</v>
      </c>
      <c r="E106" s="122">
        <v>0.469411625026108</v>
      </c>
      <c r="F106" s="122">
        <v>7.5195219446290679E-2</v>
      </c>
      <c r="G106" s="122">
        <v>7.5778724350259298E-4</v>
      </c>
      <c r="H106" s="123">
        <v>118.09052649376397</v>
      </c>
      <c r="I106" s="122">
        <v>1.4972367629094911E-3</v>
      </c>
      <c r="J106" s="122">
        <v>0</v>
      </c>
      <c r="K106" s="113"/>
      <c r="L106" s="113" t="s">
        <v>487</v>
      </c>
      <c r="M106" s="122">
        <v>0</v>
      </c>
      <c r="N106" s="122">
        <v>0</v>
      </c>
      <c r="O106" s="122">
        <v>0</v>
      </c>
      <c r="P106" s="122">
        <v>0</v>
      </c>
      <c r="Q106" s="122">
        <v>0</v>
      </c>
      <c r="R106" s="122">
        <v>0</v>
      </c>
      <c r="S106" s="122">
        <v>0.10361398171364869</v>
      </c>
    </row>
    <row r="107" spans="1:19" ht="12.75" customHeight="1" x14ac:dyDescent="0.2">
      <c r="A107" s="113"/>
      <c r="B107" s="113" t="s">
        <v>488</v>
      </c>
      <c r="C107" s="122">
        <v>1.1944932053115851</v>
      </c>
      <c r="D107" s="122">
        <v>14.852865766901687</v>
      </c>
      <c r="E107" s="122">
        <v>4.260697340645935</v>
      </c>
      <c r="F107" s="122">
        <v>0.66465658715514564</v>
      </c>
      <c r="G107" s="122">
        <v>1.2804407722300397E-2</v>
      </c>
      <c r="H107" s="123">
        <v>2081.7334822620664</v>
      </c>
      <c r="I107" s="122">
        <v>2.0176440612613564E-2</v>
      </c>
      <c r="J107" s="122">
        <v>0</v>
      </c>
      <c r="K107" s="113"/>
      <c r="L107" s="113" t="s">
        <v>488</v>
      </c>
      <c r="M107" s="122">
        <v>0</v>
      </c>
      <c r="N107" s="122">
        <v>0</v>
      </c>
      <c r="O107" s="122">
        <v>0</v>
      </c>
      <c r="P107" s="122">
        <v>0</v>
      </c>
      <c r="Q107" s="122">
        <v>0</v>
      </c>
      <c r="R107" s="122">
        <v>0</v>
      </c>
      <c r="S107" s="122">
        <v>1.2146696459241986</v>
      </c>
    </row>
    <row r="108" spans="1:19" ht="12.75" customHeight="1" x14ac:dyDescent="0.2">
      <c r="B108" s="121" t="s">
        <v>489</v>
      </c>
      <c r="C108" s="124">
        <v>59.777159196612274</v>
      </c>
      <c r="D108" s="124">
        <v>618.97706641274806</v>
      </c>
      <c r="E108" s="124">
        <v>256.18769392127774</v>
      </c>
      <c r="F108" s="124">
        <v>40.834853246457527</v>
      </c>
      <c r="G108" s="124">
        <v>0.54163498904146834</v>
      </c>
      <c r="H108" s="125">
        <v>86410.630358071285</v>
      </c>
      <c r="I108" s="124">
        <v>0.78146858875847924</v>
      </c>
      <c r="J108" s="124">
        <v>0</v>
      </c>
      <c r="L108" s="121" t="s">
        <v>489</v>
      </c>
      <c r="M108" s="124">
        <v>0</v>
      </c>
      <c r="N108" s="124">
        <v>0</v>
      </c>
      <c r="O108" s="124">
        <v>0</v>
      </c>
      <c r="P108" s="124">
        <v>0</v>
      </c>
      <c r="Q108" s="124">
        <v>0</v>
      </c>
      <c r="R108" s="124">
        <v>0</v>
      </c>
      <c r="S108" s="124">
        <v>60.558627785370753</v>
      </c>
    </row>
    <row r="109" spans="1:19" x14ac:dyDescent="0.2">
      <c r="C109" s="135"/>
      <c r="D109" s="135"/>
      <c r="E109" s="135"/>
      <c r="F109" s="135"/>
      <c r="G109" s="135"/>
      <c r="H109" s="135"/>
      <c r="I109" s="135"/>
      <c r="J109" s="135"/>
      <c r="M109" s="135"/>
      <c r="N109" s="135"/>
      <c r="O109" s="135"/>
      <c r="P109" s="135"/>
      <c r="Q109" s="135"/>
      <c r="R109" s="135"/>
      <c r="S109" s="135"/>
    </row>
    <row r="110" spans="1:19" ht="12.75" customHeight="1" x14ac:dyDescent="0.2">
      <c r="A110" s="119" t="s">
        <v>490</v>
      </c>
      <c r="B110" s="119"/>
      <c r="C110" s="124"/>
      <c r="D110" s="124"/>
      <c r="E110" s="124"/>
      <c r="F110" s="124"/>
      <c r="G110" s="124"/>
      <c r="H110" s="124"/>
      <c r="I110" s="124"/>
      <c r="J110" s="124"/>
      <c r="K110" s="119" t="s">
        <v>490</v>
      </c>
      <c r="L110" s="119"/>
      <c r="M110" s="124"/>
      <c r="N110" s="124"/>
      <c r="O110" s="124"/>
      <c r="P110" s="124"/>
      <c r="Q110" s="124"/>
      <c r="R110" s="124"/>
      <c r="S110" s="124"/>
    </row>
    <row r="111" spans="1:19" ht="12.75" customHeight="1" x14ac:dyDescent="0.2">
      <c r="A111" s="113"/>
      <c r="B111" s="113" t="s">
        <v>491</v>
      </c>
      <c r="C111" s="122">
        <v>3.3042625371560908</v>
      </c>
      <c r="D111" s="122">
        <v>25.91530736306165</v>
      </c>
      <c r="E111" s="122">
        <v>10.067709632979307</v>
      </c>
      <c r="F111" s="122">
        <v>1.7209961121640456</v>
      </c>
      <c r="G111" s="122">
        <v>5.4745554049054811E-2</v>
      </c>
      <c r="H111" s="123">
        <v>10234.733529026951</v>
      </c>
      <c r="I111" s="122">
        <v>2.3023287944879491E-2</v>
      </c>
      <c r="J111" s="122">
        <v>0</v>
      </c>
      <c r="K111" s="113"/>
      <c r="L111" s="113" t="s">
        <v>491</v>
      </c>
      <c r="M111" s="122">
        <v>0</v>
      </c>
      <c r="N111" s="122">
        <v>0</v>
      </c>
      <c r="O111" s="122">
        <v>0</v>
      </c>
      <c r="P111" s="122">
        <v>0</v>
      </c>
      <c r="Q111" s="122">
        <v>0</v>
      </c>
      <c r="R111" s="122">
        <v>0</v>
      </c>
      <c r="S111" s="122">
        <v>3.32728582510097</v>
      </c>
    </row>
    <row r="112" spans="1:19" ht="12.75" customHeight="1" x14ac:dyDescent="0.2">
      <c r="A112" s="113"/>
      <c r="B112" s="113" t="s">
        <v>492</v>
      </c>
      <c r="C112" s="122">
        <v>0</v>
      </c>
      <c r="D112" s="122">
        <v>0</v>
      </c>
      <c r="E112" s="122">
        <v>0</v>
      </c>
      <c r="F112" s="122">
        <v>0</v>
      </c>
      <c r="G112" s="122">
        <v>0</v>
      </c>
      <c r="H112" s="122">
        <v>0</v>
      </c>
      <c r="I112" s="122">
        <v>0</v>
      </c>
      <c r="J112" s="122">
        <v>0</v>
      </c>
      <c r="K112" s="113"/>
      <c r="L112" s="113" t="s">
        <v>492</v>
      </c>
      <c r="M112" s="122">
        <v>0</v>
      </c>
      <c r="N112" s="122">
        <v>0</v>
      </c>
      <c r="O112" s="122">
        <v>0</v>
      </c>
      <c r="P112" s="122">
        <v>0</v>
      </c>
      <c r="Q112" s="122">
        <v>0</v>
      </c>
      <c r="R112" s="122">
        <v>0</v>
      </c>
      <c r="S112" s="122">
        <v>0</v>
      </c>
    </row>
    <row r="113" spans="1:19" ht="12.75" customHeight="1" x14ac:dyDescent="0.2">
      <c r="B113" s="121" t="s">
        <v>493</v>
      </c>
      <c r="C113" s="124">
        <v>3.3042625371560908</v>
      </c>
      <c r="D113" s="124">
        <v>25.91530736306165</v>
      </c>
      <c r="E113" s="124">
        <v>10.067709632979307</v>
      </c>
      <c r="F113" s="124">
        <v>1.7209961121640456</v>
      </c>
      <c r="G113" s="124">
        <v>5.4745554049054811E-2</v>
      </c>
      <c r="H113" s="125">
        <v>10234.733529026951</v>
      </c>
      <c r="I113" s="124">
        <v>2.3023287944879491E-2</v>
      </c>
      <c r="J113" s="124">
        <v>0</v>
      </c>
      <c r="L113" s="121" t="s">
        <v>493</v>
      </c>
      <c r="M113" s="124">
        <v>0</v>
      </c>
      <c r="N113" s="124">
        <v>0</v>
      </c>
      <c r="O113" s="124">
        <v>0</v>
      </c>
      <c r="P113" s="124">
        <v>0</v>
      </c>
      <c r="Q113" s="124">
        <v>0</v>
      </c>
      <c r="R113" s="124">
        <v>0</v>
      </c>
      <c r="S113" s="124">
        <v>3.32728582510097</v>
      </c>
    </row>
    <row r="114" spans="1:19" x14ac:dyDescent="0.2">
      <c r="C114" s="135"/>
      <c r="D114" s="135"/>
      <c r="E114" s="135"/>
      <c r="F114" s="135"/>
      <c r="G114" s="135"/>
      <c r="H114" s="135"/>
      <c r="I114" s="135"/>
      <c r="J114" s="135"/>
      <c r="M114" s="135"/>
      <c r="N114" s="135"/>
      <c r="O114" s="135"/>
      <c r="P114" s="135"/>
      <c r="Q114" s="135"/>
      <c r="R114" s="135"/>
      <c r="S114" s="135"/>
    </row>
    <row r="115" spans="1:19" ht="12.75" customHeight="1" x14ac:dyDescent="0.2">
      <c r="A115" s="119" t="s">
        <v>494</v>
      </c>
      <c r="B115" s="119"/>
      <c r="C115" s="124"/>
      <c r="D115" s="124"/>
      <c r="E115" s="124"/>
      <c r="F115" s="124"/>
      <c r="G115" s="124"/>
      <c r="H115" s="124"/>
      <c r="I115" s="124"/>
      <c r="J115" s="124"/>
      <c r="K115" s="119" t="s">
        <v>494</v>
      </c>
      <c r="L115" s="119"/>
      <c r="M115" s="124"/>
      <c r="N115" s="124"/>
      <c r="O115" s="124"/>
      <c r="P115" s="124"/>
      <c r="Q115" s="124"/>
      <c r="R115" s="124"/>
      <c r="S115" s="124"/>
    </row>
    <row r="116" spans="1:19" ht="12.75" customHeight="1" x14ac:dyDescent="0.2">
      <c r="A116" s="113"/>
      <c r="B116" s="113" t="s">
        <v>495</v>
      </c>
      <c r="C116" s="136">
        <v>24.08</v>
      </c>
      <c r="D116" s="136">
        <v>430.43</v>
      </c>
      <c r="E116" s="136">
        <v>94.36</v>
      </c>
      <c r="F116" s="136">
        <v>13.69</v>
      </c>
      <c r="G116" s="136">
        <v>1.19</v>
      </c>
      <c r="H116" s="137">
        <v>34614.75</v>
      </c>
      <c r="I116" s="136">
        <v>0.44</v>
      </c>
      <c r="J116" s="122">
        <v>0</v>
      </c>
      <c r="K116" s="113"/>
      <c r="L116" s="113" t="s">
        <v>495</v>
      </c>
      <c r="M116" s="122">
        <v>0</v>
      </c>
      <c r="N116" s="122">
        <v>0</v>
      </c>
      <c r="O116" s="122">
        <v>0</v>
      </c>
      <c r="P116" s="122">
        <v>0</v>
      </c>
      <c r="Q116" s="122">
        <v>0</v>
      </c>
      <c r="R116" s="122">
        <v>0</v>
      </c>
      <c r="S116" s="122">
        <v>70.570672138850583</v>
      </c>
    </row>
    <row r="117" spans="1:19" ht="12.75" customHeight="1" x14ac:dyDescent="0.2">
      <c r="A117" s="113"/>
      <c r="B117" s="113" t="s">
        <v>496</v>
      </c>
      <c r="C117" s="136">
        <v>9.77</v>
      </c>
      <c r="D117" s="136">
        <v>38.75</v>
      </c>
      <c r="E117" s="136">
        <v>29.3</v>
      </c>
      <c r="F117" s="136">
        <v>5.18</v>
      </c>
      <c r="G117" s="136">
        <v>0.13</v>
      </c>
      <c r="H117" s="137">
        <v>3681.21</v>
      </c>
      <c r="I117" s="136">
        <v>0.19</v>
      </c>
      <c r="J117" s="122">
        <v>0</v>
      </c>
      <c r="K117" s="113"/>
      <c r="L117" s="113" t="s">
        <v>496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0.62290627113046704</v>
      </c>
    </row>
    <row r="118" spans="1:19" ht="12.75" customHeight="1" x14ac:dyDescent="0.2">
      <c r="A118" s="126"/>
      <c r="B118" s="127" t="s">
        <v>497</v>
      </c>
      <c r="C118" s="129">
        <v>33.849999999999994</v>
      </c>
      <c r="D118" s="129">
        <v>469.18</v>
      </c>
      <c r="E118" s="129">
        <v>123.66</v>
      </c>
      <c r="F118" s="129">
        <v>18.869999999999997</v>
      </c>
      <c r="G118" s="129">
        <v>1.3199999999999998</v>
      </c>
      <c r="H118" s="129">
        <v>38295.96</v>
      </c>
      <c r="I118" s="129">
        <v>0.63</v>
      </c>
      <c r="J118" s="129">
        <v>0</v>
      </c>
      <c r="K118" s="126"/>
      <c r="L118" s="127" t="s">
        <v>497</v>
      </c>
      <c r="M118" s="128">
        <v>0</v>
      </c>
      <c r="N118" s="128">
        <v>0</v>
      </c>
      <c r="O118" s="128">
        <v>0</v>
      </c>
      <c r="P118" s="128">
        <v>0</v>
      </c>
      <c r="Q118" s="128">
        <v>0</v>
      </c>
      <c r="R118" s="128">
        <v>0</v>
      </c>
      <c r="S118" s="128">
        <v>71.193578409981043</v>
      </c>
    </row>
    <row r="126" spans="1:19" ht="12.75" thickBot="1" x14ac:dyDescent="0.25"/>
    <row r="127" spans="1:19" ht="12.75" thickTop="1" x14ac:dyDescent="0.2">
      <c r="A127" s="115"/>
      <c r="B127" s="115"/>
      <c r="C127" s="116" t="s">
        <v>397</v>
      </c>
      <c r="D127" s="116" t="s">
        <v>397</v>
      </c>
      <c r="E127" s="116" t="s">
        <v>397</v>
      </c>
      <c r="F127" s="116" t="s">
        <v>398</v>
      </c>
      <c r="G127" s="116" t="s">
        <v>397</v>
      </c>
      <c r="H127" s="116" t="s">
        <v>397</v>
      </c>
      <c r="I127" s="116" t="s">
        <v>399</v>
      </c>
      <c r="J127" s="116" t="s">
        <v>400</v>
      </c>
      <c r="K127" s="115"/>
      <c r="L127" s="115"/>
      <c r="M127" s="116" t="s">
        <v>401</v>
      </c>
      <c r="N127" s="116" t="s">
        <v>402</v>
      </c>
      <c r="O127" s="116" t="s">
        <v>403</v>
      </c>
      <c r="P127" s="116" t="s">
        <v>404</v>
      </c>
      <c r="Q127" s="116" t="s">
        <v>405</v>
      </c>
      <c r="R127" s="116" t="s">
        <v>406</v>
      </c>
      <c r="S127" s="116" t="s">
        <v>278</v>
      </c>
    </row>
    <row r="128" spans="1:19" ht="12.75" thickBot="1" x14ac:dyDescent="0.25">
      <c r="A128" s="117"/>
      <c r="B128" s="117" t="s">
        <v>407</v>
      </c>
      <c r="C128" s="118" t="s">
        <v>408</v>
      </c>
      <c r="D128" s="118" t="s">
        <v>409</v>
      </c>
      <c r="E128" s="118" t="s">
        <v>410</v>
      </c>
      <c r="F128" s="118" t="s">
        <v>411</v>
      </c>
      <c r="G128" s="118" t="s">
        <v>412</v>
      </c>
      <c r="H128" s="118" t="s">
        <v>413</v>
      </c>
      <c r="I128" s="118" t="s">
        <v>408</v>
      </c>
      <c r="J128" s="118" t="s">
        <v>408</v>
      </c>
      <c r="K128" s="117"/>
      <c r="L128" s="117" t="s">
        <v>407</v>
      </c>
      <c r="M128" s="118" t="s">
        <v>414</v>
      </c>
      <c r="N128" s="118" t="s">
        <v>408</v>
      </c>
      <c r="O128" s="118" t="s">
        <v>408</v>
      </c>
      <c r="P128" s="118" t="s">
        <v>415</v>
      </c>
      <c r="Q128" s="118" t="s">
        <v>416</v>
      </c>
      <c r="R128" s="118" t="s">
        <v>416</v>
      </c>
      <c r="S128" s="118" t="s">
        <v>408</v>
      </c>
    </row>
    <row r="129" spans="1:19" ht="12.75" thickTop="1" x14ac:dyDescent="0.2">
      <c r="A129" s="119" t="s">
        <v>498</v>
      </c>
      <c r="B129" s="119"/>
      <c r="C129" s="121"/>
      <c r="D129" s="121"/>
      <c r="E129" s="121"/>
      <c r="F129" s="121"/>
      <c r="G129" s="121"/>
      <c r="H129" s="121"/>
      <c r="I129" s="121"/>
      <c r="J129" s="121"/>
      <c r="K129" s="119" t="s">
        <v>498</v>
      </c>
      <c r="L129" s="119"/>
      <c r="M129" s="121"/>
      <c r="N129" s="121"/>
      <c r="O129" s="121"/>
      <c r="P129" s="121"/>
      <c r="Q129" s="121"/>
      <c r="R129" s="121"/>
      <c r="S129" s="121"/>
    </row>
    <row r="130" spans="1:19" x14ac:dyDescent="0.2">
      <c r="A130" s="113"/>
      <c r="B130" s="113" t="s">
        <v>499</v>
      </c>
      <c r="C130" s="122">
        <v>0.87812260933646569</v>
      </c>
      <c r="D130" s="122">
        <v>5.3172894575396921</v>
      </c>
      <c r="E130" s="122">
        <v>3.6746698130302358</v>
      </c>
      <c r="F130" s="122">
        <v>0.59468126862577697</v>
      </c>
      <c r="G130" s="122">
        <v>4.5936419104009992E-3</v>
      </c>
      <c r="H130" s="122">
        <v>739.2763473876372</v>
      </c>
      <c r="I130" s="122">
        <v>1.6406948770960789E-2</v>
      </c>
      <c r="J130" s="122">
        <v>0</v>
      </c>
      <c r="K130" s="113"/>
      <c r="L130" s="113" t="s">
        <v>499</v>
      </c>
      <c r="M130" s="122">
        <v>0</v>
      </c>
      <c r="N130" s="122">
        <v>0</v>
      </c>
      <c r="O130" s="122">
        <v>0</v>
      </c>
      <c r="P130" s="122">
        <v>0</v>
      </c>
      <c r="Q130" s="122">
        <v>0</v>
      </c>
      <c r="R130" s="122">
        <v>0</v>
      </c>
      <c r="S130" s="122">
        <v>0.89452955810742651</v>
      </c>
    </row>
    <row r="131" spans="1:19" x14ac:dyDescent="0.2">
      <c r="B131" s="121" t="s">
        <v>500</v>
      </c>
      <c r="C131" s="124">
        <v>0.87812260933646569</v>
      </c>
      <c r="D131" s="124">
        <v>5.3172894575396921</v>
      </c>
      <c r="E131" s="124">
        <v>3.6746698130302358</v>
      </c>
      <c r="F131" s="124">
        <v>0.59468126862577697</v>
      </c>
      <c r="G131" s="124">
        <v>4.5936419104009992E-3</v>
      </c>
      <c r="H131" s="124">
        <v>739.2763473876372</v>
      </c>
      <c r="I131" s="124">
        <v>1.6406948770960789E-2</v>
      </c>
      <c r="J131" s="124">
        <v>0</v>
      </c>
      <c r="L131" s="121" t="s">
        <v>500</v>
      </c>
      <c r="M131" s="124">
        <v>0</v>
      </c>
      <c r="N131" s="124">
        <v>0</v>
      </c>
      <c r="O131" s="124">
        <v>0</v>
      </c>
      <c r="P131" s="124">
        <v>0</v>
      </c>
      <c r="Q131" s="124">
        <v>0</v>
      </c>
      <c r="R131" s="124">
        <v>0</v>
      </c>
      <c r="S131" s="124">
        <v>1.37</v>
      </c>
    </row>
    <row r="132" spans="1:19" x14ac:dyDescent="0.2">
      <c r="C132" s="135"/>
      <c r="D132" s="135"/>
      <c r="E132" s="135"/>
      <c r="F132" s="135"/>
      <c r="G132" s="135"/>
      <c r="H132" s="135"/>
      <c r="I132" s="135"/>
      <c r="J132" s="135"/>
      <c r="M132" s="135"/>
      <c r="N132" s="135"/>
      <c r="O132" s="135"/>
      <c r="P132" s="135"/>
      <c r="Q132" s="135"/>
      <c r="R132" s="135"/>
      <c r="S132" s="135"/>
    </row>
    <row r="133" spans="1:19" x14ac:dyDescent="0.2">
      <c r="A133" s="119" t="s">
        <v>501</v>
      </c>
      <c r="B133" s="119"/>
      <c r="C133" s="124"/>
      <c r="D133" s="124"/>
      <c r="E133" s="124"/>
      <c r="F133" s="124"/>
      <c r="G133" s="124"/>
      <c r="H133" s="124"/>
      <c r="I133" s="124"/>
      <c r="J133" s="124"/>
      <c r="K133" s="119" t="s">
        <v>501</v>
      </c>
      <c r="L133" s="119"/>
      <c r="M133" s="124"/>
      <c r="N133" s="124"/>
      <c r="O133" s="124"/>
      <c r="P133" s="124"/>
      <c r="Q133" s="124"/>
      <c r="R133" s="124"/>
      <c r="S133" s="124"/>
    </row>
    <row r="134" spans="1:19" x14ac:dyDescent="0.2">
      <c r="A134" s="113"/>
      <c r="B134" s="113" t="s">
        <v>502</v>
      </c>
      <c r="C134" s="122">
        <v>7.9914100822593959</v>
      </c>
      <c r="D134" s="122">
        <v>35.073170531280084</v>
      </c>
      <c r="E134" s="122">
        <v>30.963868314985568</v>
      </c>
      <c r="F134" s="122">
        <v>4.3573710641115486</v>
      </c>
      <c r="G134" s="122">
        <v>2.8669623522825961E-2</v>
      </c>
      <c r="H134" s="123">
        <v>4508.2138038278217</v>
      </c>
      <c r="I134" s="122">
        <v>0.14810340272755179</v>
      </c>
      <c r="J134" s="122">
        <v>0</v>
      </c>
      <c r="K134" s="113"/>
      <c r="L134" s="113" t="s">
        <v>502</v>
      </c>
      <c r="M134" s="122">
        <v>0</v>
      </c>
      <c r="N134" s="122">
        <v>0</v>
      </c>
      <c r="O134" s="122">
        <v>0</v>
      </c>
      <c r="P134" s="122">
        <v>0</v>
      </c>
      <c r="Q134" s="122">
        <v>0</v>
      </c>
      <c r="R134" s="122">
        <v>0</v>
      </c>
      <c r="S134" s="122">
        <v>8.1395134849869475</v>
      </c>
    </row>
    <row r="135" spans="1:19" x14ac:dyDescent="0.2">
      <c r="B135" s="121" t="s">
        <v>503</v>
      </c>
      <c r="C135" s="124">
        <v>7.9914100822593959</v>
      </c>
      <c r="D135" s="124">
        <v>35.073170531280084</v>
      </c>
      <c r="E135" s="124">
        <v>30.963868314985568</v>
      </c>
      <c r="F135" s="124">
        <v>4.3573710641115486</v>
      </c>
      <c r="G135" s="124">
        <v>2.8669623522825961E-2</v>
      </c>
      <c r="H135" s="125">
        <v>4508.2138038278217</v>
      </c>
      <c r="I135" s="124">
        <v>0.14810340272755179</v>
      </c>
      <c r="J135" s="124">
        <v>0</v>
      </c>
      <c r="L135" s="121" t="s">
        <v>503</v>
      </c>
      <c r="M135" s="124">
        <v>0</v>
      </c>
      <c r="N135" s="124">
        <v>0</v>
      </c>
      <c r="O135" s="124">
        <v>0</v>
      </c>
      <c r="P135" s="124">
        <v>0</v>
      </c>
      <c r="Q135" s="124">
        <v>0</v>
      </c>
      <c r="R135" s="124">
        <v>0</v>
      </c>
      <c r="S135" s="124">
        <v>8.1395134849869475</v>
      </c>
    </row>
    <row r="136" spans="1:19" x14ac:dyDescent="0.2">
      <c r="A136" s="113"/>
      <c r="B136" s="113"/>
      <c r="C136" s="122"/>
      <c r="D136" s="122"/>
      <c r="E136" s="122"/>
      <c r="F136" s="122"/>
      <c r="G136" s="122"/>
      <c r="H136" s="122"/>
      <c r="I136" s="122"/>
      <c r="J136" s="122"/>
      <c r="K136" s="113"/>
      <c r="L136" s="113"/>
      <c r="M136" s="122"/>
      <c r="N136" s="122"/>
      <c r="O136" s="122"/>
      <c r="P136" s="122"/>
      <c r="Q136" s="122"/>
      <c r="R136" s="122"/>
      <c r="S136" s="122"/>
    </row>
    <row r="137" spans="1:19" x14ac:dyDescent="0.2">
      <c r="A137" s="126"/>
      <c r="B137" s="127" t="s">
        <v>504</v>
      </c>
      <c r="C137" s="129">
        <v>1093.6305251810988</v>
      </c>
      <c r="D137" s="129">
        <v>9880.0818234609451</v>
      </c>
      <c r="E137" s="129">
        <v>5008.028145156657</v>
      </c>
      <c r="F137" s="129">
        <v>736.58102603261693</v>
      </c>
      <c r="G137" s="129">
        <v>12.502650446720555</v>
      </c>
      <c r="H137" s="129">
        <v>1962811.6826152999</v>
      </c>
      <c r="I137" s="129">
        <v>14.747359429813256</v>
      </c>
      <c r="J137" s="129">
        <v>0</v>
      </c>
      <c r="K137" s="126"/>
      <c r="L137" s="127" t="s">
        <v>504</v>
      </c>
      <c r="M137" s="128">
        <v>0</v>
      </c>
      <c r="N137" s="128">
        <v>0</v>
      </c>
      <c r="O137" s="128">
        <v>0</v>
      </c>
      <c r="P137" s="128">
        <v>0</v>
      </c>
      <c r="Q137" s="128">
        <v>0</v>
      </c>
      <c r="R137" s="128">
        <v>0</v>
      </c>
      <c r="S137" s="129">
        <v>1145.5669334627901</v>
      </c>
    </row>
    <row r="138" spans="1:19" x14ac:dyDescent="0.2">
      <c r="F138" s="138"/>
    </row>
    <row r="139" spans="1:19" ht="12.75" x14ac:dyDescent="0.2">
      <c r="A139" s="111" t="s">
        <v>505</v>
      </c>
      <c r="C139" s="111"/>
      <c r="F139" s="138"/>
      <c r="M139" s="139"/>
      <c r="N139" s="139"/>
      <c r="O139" s="139"/>
      <c r="P139" s="139"/>
      <c r="Q139" s="139"/>
      <c r="R139" s="139"/>
      <c r="S139" s="139"/>
    </row>
    <row r="140" spans="1:19" ht="12.75" x14ac:dyDescent="0.2">
      <c r="A140" s="113" t="s">
        <v>506</v>
      </c>
      <c r="C140" s="111"/>
      <c r="M140" s="139"/>
      <c r="N140" s="139"/>
      <c r="O140" s="139"/>
      <c r="P140" s="139"/>
      <c r="Q140" s="139"/>
      <c r="R140" s="139"/>
      <c r="S140" s="139"/>
    </row>
    <row r="141" spans="1:19" ht="12.75" x14ac:dyDescent="0.2">
      <c r="A141" s="113" t="s">
        <v>507</v>
      </c>
      <c r="C141" s="111"/>
      <c r="M141" s="139"/>
      <c r="N141" s="139"/>
      <c r="O141" s="139"/>
      <c r="P141" s="139"/>
      <c r="Q141" s="139"/>
      <c r="R141" s="139"/>
      <c r="S141" s="139"/>
    </row>
    <row r="143" spans="1:19" x14ac:dyDescent="0.2">
      <c r="A143" s="111" t="s">
        <v>508</v>
      </c>
    </row>
    <row r="145" spans="6:8" x14ac:dyDescent="0.2">
      <c r="F145" s="140"/>
      <c r="G145" s="140"/>
    </row>
    <row r="146" spans="6:8" x14ac:dyDescent="0.2">
      <c r="F146" s="140"/>
      <c r="G146" s="140"/>
      <c r="H146" s="140"/>
    </row>
    <row r="147" spans="6:8" x14ac:dyDescent="0.2">
      <c r="F147" s="138"/>
    </row>
  </sheetData>
  <mergeCells count="4">
    <mergeCell ref="A1:J1"/>
    <mergeCell ref="K1:S1"/>
    <mergeCell ref="A2:J2"/>
    <mergeCell ref="K2:S2"/>
  </mergeCells>
  <pageMargins left="0.7" right="0.7" top="0.75" bottom="0.75" header="0.3" footer="0.3"/>
  <pageSetup paperSize="5" fitToHeight="0" orientation="landscape" horizontalDpi="4294967295" verticalDpi="4294967295" r:id="rId1"/>
  <colBreaks count="1" manualBreakCount="1">
    <brk id="10" max="14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0"/>
  <sheetViews>
    <sheetView workbookViewId="0">
      <selection activeCell="A2" sqref="A2"/>
    </sheetView>
  </sheetViews>
  <sheetFormatPr defaultRowHeight="15" x14ac:dyDescent="0.25"/>
  <cols>
    <col min="1" max="1" width="20.7109375" customWidth="1"/>
    <col min="2" max="2" width="29.5703125" customWidth="1"/>
    <col min="3" max="3" width="10" customWidth="1"/>
    <col min="4" max="4" width="13.85546875" customWidth="1"/>
  </cols>
  <sheetData>
    <row r="1" spans="1:9" ht="23.25" x14ac:dyDescent="0.35">
      <c r="A1" s="186" t="s">
        <v>21888</v>
      </c>
      <c r="B1" s="186"/>
      <c r="C1" s="186"/>
      <c r="D1" s="185"/>
      <c r="E1" s="181"/>
      <c r="F1" s="111"/>
      <c r="G1" s="111"/>
      <c r="H1" s="111"/>
      <c r="I1" s="111"/>
    </row>
    <row r="2" spans="1:9" ht="18" x14ac:dyDescent="0.25">
      <c r="A2" s="187" t="s">
        <v>396</v>
      </c>
      <c r="B2" s="186"/>
      <c r="C2" s="186"/>
      <c r="D2" s="186"/>
      <c r="E2" s="182"/>
      <c r="F2" s="111"/>
      <c r="G2" s="111"/>
      <c r="H2" s="111"/>
      <c r="I2" s="111"/>
    </row>
    <row r="3" spans="1:9" ht="21.75" thickBot="1" x14ac:dyDescent="0.4">
      <c r="A3" s="188" t="s">
        <v>21889</v>
      </c>
      <c r="B3" s="113"/>
      <c r="C3" s="114"/>
      <c r="D3" s="114"/>
      <c r="E3" s="111"/>
      <c r="F3" s="111"/>
      <c r="G3" s="111"/>
      <c r="H3" s="111"/>
      <c r="I3" s="111"/>
    </row>
    <row r="4" spans="1:9" ht="15.75" thickTop="1" x14ac:dyDescent="0.25">
      <c r="A4" s="295"/>
      <c r="B4" s="295"/>
      <c r="C4" s="296" t="s">
        <v>397</v>
      </c>
      <c r="D4" s="296" t="s">
        <v>397</v>
      </c>
      <c r="E4" s="111"/>
      <c r="F4" s="111"/>
      <c r="G4" s="111"/>
      <c r="H4" s="111"/>
      <c r="I4" s="111"/>
    </row>
    <row r="5" spans="1:9" ht="15.75" thickBot="1" x14ac:dyDescent="0.3">
      <c r="A5" s="297"/>
      <c r="B5" s="297" t="s">
        <v>407</v>
      </c>
      <c r="C5" s="298" t="s">
        <v>282</v>
      </c>
      <c r="D5" s="298" t="s">
        <v>309</v>
      </c>
      <c r="E5" s="111"/>
      <c r="F5" s="111"/>
      <c r="G5" s="111"/>
      <c r="H5" s="111"/>
      <c r="I5" s="111"/>
    </row>
    <row r="6" spans="1:9" ht="15.75" thickTop="1" x14ac:dyDescent="0.25">
      <c r="A6" s="299" t="s">
        <v>417</v>
      </c>
      <c r="B6" s="299"/>
      <c r="C6" s="300"/>
      <c r="D6" s="300"/>
      <c r="E6" s="111"/>
      <c r="F6" s="111"/>
      <c r="G6" s="111"/>
      <c r="H6" s="111"/>
      <c r="I6" s="111"/>
    </row>
    <row r="7" spans="1:9" x14ac:dyDescent="0.25">
      <c r="A7" s="111"/>
      <c r="B7" s="111" t="s">
        <v>418</v>
      </c>
      <c r="C7" s="135">
        <v>3.399237899618827E-4</v>
      </c>
      <c r="D7" s="135">
        <v>3.5043676074307767E-4</v>
      </c>
      <c r="E7" s="111"/>
      <c r="F7" s="111"/>
      <c r="G7" s="111"/>
      <c r="H7" s="111"/>
      <c r="I7" s="111"/>
    </row>
    <row r="8" spans="1:9" x14ac:dyDescent="0.25">
      <c r="A8" s="111"/>
      <c r="B8" s="111" t="s">
        <v>419</v>
      </c>
      <c r="C8" s="135">
        <v>2.9276834306821518E-3</v>
      </c>
      <c r="D8" s="135">
        <v>3.0182305581312584E-3</v>
      </c>
      <c r="E8" s="111"/>
      <c r="F8" s="111"/>
      <c r="G8" s="111"/>
      <c r="H8" s="111"/>
      <c r="I8" s="111"/>
    </row>
    <row r="9" spans="1:9" x14ac:dyDescent="0.25">
      <c r="A9" s="111"/>
      <c r="B9" s="111" t="s">
        <v>420</v>
      </c>
      <c r="C9" s="135">
        <v>12.329211749369238</v>
      </c>
      <c r="D9" s="135">
        <v>12.710526519541986</v>
      </c>
      <c r="E9" s="111"/>
      <c r="F9" s="111"/>
      <c r="G9" s="111"/>
      <c r="H9" s="111"/>
      <c r="I9" s="111"/>
    </row>
    <row r="10" spans="1:9" x14ac:dyDescent="0.25">
      <c r="A10" s="111"/>
      <c r="B10" s="111" t="s">
        <v>421</v>
      </c>
      <c r="C10" s="135">
        <v>9.580065393430804E-3</v>
      </c>
      <c r="D10" s="135">
        <v>9.8763572647998961E-3</v>
      </c>
      <c r="E10" s="111"/>
      <c r="F10" s="111"/>
      <c r="G10" s="111"/>
      <c r="H10" s="111"/>
      <c r="I10" s="111"/>
    </row>
    <row r="11" spans="1:9" x14ac:dyDescent="0.25">
      <c r="A11" s="111"/>
      <c r="B11" s="111" t="s">
        <v>422</v>
      </c>
      <c r="C11" s="135">
        <v>1.3788680655366443</v>
      </c>
      <c r="D11" s="135">
        <v>1.4215134848621462</v>
      </c>
      <c r="E11" s="111"/>
      <c r="F11" s="111"/>
      <c r="G11" s="111"/>
      <c r="H11" s="111"/>
      <c r="I11" s="111"/>
    </row>
    <row r="12" spans="1:9" x14ac:dyDescent="0.25">
      <c r="A12" s="111"/>
      <c r="B12" s="111" t="s">
        <v>423</v>
      </c>
      <c r="C12" s="135">
        <v>0.13895085662033146</v>
      </c>
      <c r="D12" s="135">
        <v>0.14324831278409828</v>
      </c>
      <c r="E12" s="111"/>
      <c r="F12" s="111"/>
      <c r="G12" s="111"/>
      <c r="H12" s="111"/>
      <c r="I12" s="111"/>
    </row>
    <row r="13" spans="1:9" x14ac:dyDescent="0.25">
      <c r="A13" s="111"/>
      <c r="B13" s="111" t="s">
        <v>424</v>
      </c>
      <c r="C13" s="135">
        <v>0.2915985030437544</v>
      </c>
      <c r="D13" s="135">
        <v>0.30061703609619567</v>
      </c>
      <c r="E13" s="111"/>
      <c r="F13" s="111"/>
      <c r="G13" s="111"/>
      <c r="H13" s="111"/>
      <c r="I13" s="111"/>
    </row>
    <row r="14" spans="1:9" x14ac:dyDescent="0.25">
      <c r="A14" s="111"/>
      <c r="B14" s="111" t="s">
        <v>425</v>
      </c>
      <c r="C14" s="135">
        <v>0.11004881215878708</v>
      </c>
      <c r="D14" s="135">
        <v>0.11345235184670525</v>
      </c>
      <c r="E14" s="111"/>
      <c r="F14" s="111"/>
      <c r="G14" s="111"/>
      <c r="H14" s="111"/>
      <c r="I14" s="111"/>
    </row>
    <row r="15" spans="1:9" x14ac:dyDescent="0.25">
      <c r="A15" s="111"/>
      <c r="B15" s="111" t="s">
        <v>426</v>
      </c>
      <c r="C15" s="135">
        <v>0.14652197149348412</v>
      </c>
      <c r="D15" s="135">
        <v>0.15105365046882752</v>
      </c>
      <c r="E15" s="111"/>
      <c r="F15" s="111"/>
      <c r="G15" s="111"/>
      <c r="H15" s="111"/>
      <c r="I15" s="111"/>
    </row>
    <row r="16" spans="1:9" x14ac:dyDescent="0.25">
      <c r="A16" s="111"/>
      <c r="B16" s="111" t="s">
        <v>427</v>
      </c>
      <c r="C16" s="135">
        <v>0</v>
      </c>
      <c r="D16" s="135">
        <v>0</v>
      </c>
      <c r="E16" s="111"/>
      <c r="F16" s="111"/>
      <c r="G16" s="111"/>
      <c r="H16" s="111"/>
      <c r="I16" s="111"/>
    </row>
    <row r="17" spans="1:9" x14ac:dyDescent="0.25">
      <c r="A17" s="111"/>
      <c r="B17" s="301" t="s">
        <v>428</v>
      </c>
      <c r="C17" s="302">
        <v>14.408047630836316</v>
      </c>
      <c r="D17" s="302">
        <v>14.853656380183633</v>
      </c>
      <c r="E17" s="111"/>
      <c r="F17" s="111"/>
      <c r="G17" s="111"/>
      <c r="H17" s="111"/>
      <c r="I17" s="111"/>
    </row>
    <row r="18" spans="1:9" x14ac:dyDescent="0.25">
      <c r="A18" s="111"/>
      <c r="B18" s="111"/>
      <c r="C18" s="135"/>
      <c r="D18" s="135"/>
      <c r="E18" s="111"/>
      <c r="F18" s="111"/>
      <c r="G18" s="111"/>
      <c r="H18" s="111"/>
      <c r="I18" s="111"/>
    </row>
    <row r="19" spans="1:9" x14ac:dyDescent="0.25">
      <c r="A19" s="299" t="s">
        <v>429</v>
      </c>
      <c r="B19" s="299"/>
      <c r="C19" s="302"/>
      <c r="D19" s="302"/>
      <c r="E19" s="111"/>
      <c r="F19" s="111"/>
      <c r="G19" s="111"/>
      <c r="H19" s="111"/>
      <c r="I19" s="111"/>
    </row>
    <row r="20" spans="1:9" x14ac:dyDescent="0.25">
      <c r="A20" s="111"/>
      <c r="B20" s="111" t="s">
        <v>430</v>
      </c>
      <c r="C20" s="135">
        <v>7.9006892077556774</v>
      </c>
      <c r="D20" s="135">
        <v>8.1450432568060016</v>
      </c>
      <c r="E20" s="111"/>
      <c r="F20" s="111"/>
      <c r="G20" s="111"/>
      <c r="H20" s="111"/>
      <c r="I20" s="111"/>
    </row>
    <row r="21" spans="1:9" x14ac:dyDescent="0.25">
      <c r="A21" s="111"/>
      <c r="B21" s="111" t="s">
        <v>431</v>
      </c>
      <c r="C21" s="135"/>
      <c r="D21" s="135"/>
      <c r="E21" s="111"/>
      <c r="F21" s="111"/>
      <c r="G21" s="111"/>
      <c r="H21" s="111"/>
      <c r="I21" s="111"/>
    </row>
    <row r="22" spans="1:9" x14ac:dyDescent="0.25">
      <c r="A22" s="111"/>
      <c r="B22" s="301" t="s">
        <v>432</v>
      </c>
      <c r="C22" s="302">
        <v>7.9006892077556774</v>
      </c>
      <c r="D22" s="302">
        <v>8.1450432568060016</v>
      </c>
      <c r="E22" s="111"/>
      <c r="F22" s="111"/>
      <c r="G22" s="111"/>
      <c r="H22" s="111"/>
      <c r="I22" s="111"/>
    </row>
    <row r="23" spans="1:9" x14ac:dyDescent="0.25">
      <c r="A23" s="111"/>
      <c r="B23" s="111"/>
      <c r="C23" s="135"/>
      <c r="D23" s="135"/>
      <c r="E23" s="111"/>
      <c r="F23" s="111"/>
      <c r="G23" s="111"/>
      <c r="H23" s="111"/>
      <c r="I23" s="111"/>
    </row>
    <row r="24" spans="1:9" x14ac:dyDescent="0.25">
      <c r="A24" s="299" t="s">
        <v>433</v>
      </c>
      <c r="B24" s="299"/>
      <c r="C24" s="302"/>
      <c r="D24" s="302"/>
      <c r="E24" s="111"/>
      <c r="F24" s="111"/>
      <c r="G24" s="111"/>
      <c r="H24" s="111"/>
      <c r="I24" s="111"/>
    </row>
    <row r="25" spans="1:9" x14ac:dyDescent="0.25">
      <c r="A25" s="111"/>
      <c r="B25" s="111" t="s">
        <v>434</v>
      </c>
      <c r="C25" s="135">
        <v>20.298182057267255</v>
      </c>
      <c r="D25" s="135">
        <v>20.925963874689064</v>
      </c>
      <c r="E25" s="111"/>
      <c r="F25" s="111"/>
      <c r="G25" s="111"/>
      <c r="H25" s="111"/>
      <c r="I25" s="111"/>
    </row>
    <row r="26" spans="1:9" x14ac:dyDescent="0.25">
      <c r="A26" s="111"/>
      <c r="B26" s="111" t="s">
        <v>435</v>
      </c>
      <c r="C26" s="135">
        <v>0</v>
      </c>
      <c r="D26" s="135">
        <v>0</v>
      </c>
      <c r="E26" s="111"/>
      <c r="F26" s="111"/>
      <c r="G26" s="111"/>
      <c r="H26" s="111"/>
      <c r="I26" s="111"/>
    </row>
    <row r="27" spans="1:9" x14ac:dyDescent="0.25">
      <c r="A27" s="111"/>
      <c r="B27" s="111" t="s">
        <v>436</v>
      </c>
      <c r="C27" s="135">
        <v>48.439754692093921</v>
      </c>
      <c r="D27" s="135">
        <v>49.937885096036197</v>
      </c>
      <c r="E27" s="111"/>
      <c r="F27" s="111"/>
      <c r="G27" s="111"/>
      <c r="H27" s="111"/>
      <c r="I27" s="111"/>
    </row>
    <row r="28" spans="1:9" x14ac:dyDescent="0.25">
      <c r="A28" s="111"/>
      <c r="B28" s="111" t="s">
        <v>437</v>
      </c>
      <c r="C28" s="135">
        <v>0.92762452107900262</v>
      </c>
      <c r="D28" s="135">
        <v>0.95631378901314323</v>
      </c>
      <c r="E28" s="111"/>
      <c r="F28" s="111"/>
      <c r="G28" s="111"/>
      <c r="H28" s="111"/>
      <c r="I28" s="111"/>
    </row>
    <row r="29" spans="1:9" x14ac:dyDescent="0.25">
      <c r="A29" s="111"/>
      <c r="B29" s="111" t="s">
        <v>438</v>
      </c>
      <c r="C29" s="135">
        <v>1.3803084836565811</v>
      </c>
      <c r="D29" s="135">
        <v>1.4229983927405774</v>
      </c>
      <c r="E29" s="111"/>
      <c r="F29" s="111"/>
      <c r="G29" s="111"/>
      <c r="H29" s="111"/>
      <c r="I29" s="111"/>
    </row>
    <row r="30" spans="1:9" x14ac:dyDescent="0.25">
      <c r="A30" s="111"/>
      <c r="B30" s="111" t="s">
        <v>439</v>
      </c>
      <c r="C30" s="135">
        <v>11.998212569827137</v>
      </c>
      <c r="D30" s="135">
        <v>12.36929114906296</v>
      </c>
      <c r="E30" s="111"/>
      <c r="F30" s="111"/>
      <c r="G30" s="111"/>
      <c r="H30" s="111"/>
      <c r="I30" s="111"/>
    </row>
    <row r="31" spans="1:9" x14ac:dyDescent="0.25">
      <c r="A31" s="111"/>
      <c r="B31" s="111" t="s">
        <v>440</v>
      </c>
      <c r="C31" s="135">
        <v>29.810792736323855</v>
      </c>
      <c r="D31" s="135">
        <v>30.73278125158626</v>
      </c>
      <c r="E31" s="111"/>
      <c r="F31" s="111"/>
      <c r="G31" s="111"/>
      <c r="H31" s="111"/>
      <c r="I31" s="111"/>
    </row>
    <row r="32" spans="1:9" x14ac:dyDescent="0.25">
      <c r="A32" s="126"/>
      <c r="B32" s="303" t="s">
        <v>441</v>
      </c>
      <c r="C32" s="304">
        <v>112.85487506024774</v>
      </c>
      <c r="D32" s="304">
        <v>116.3452335531282</v>
      </c>
      <c r="E32" s="111"/>
      <c r="F32" s="111"/>
      <c r="G32" s="111"/>
      <c r="H32" s="111"/>
      <c r="I32" s="111"/>
    </row>
    <row r="33" spans="1:9" x14ac:dyDescent="0.25">
      <c r="A33" s="111"/>
      <c r="B33" s="301"/>
      <c r="C33" s="300"/>
      <c r="D33" s="300"/>
      <c r="E33" s="111"/>
      <c r="F33" s="111"/>
      <c r="G33" s="111"/>
      <c r="H33" s="111"/>
      <c r="I33" s="111"/>
    </row>
    <row r="34" spans="1:9" ht="15.75" thickBot="1" x14ac:dyDescent="0.3">
      <c r="A34" s="111"/>
      <c r="B34" s="301"/>
      <c r="C34" s="300"/>
      <c r="D34" s="300"/>
      <c r="E34" s="111"/>
      <c r="F34" s="111"/>
      <c r="G34" s="111"/>
      <c r="H34" s="111"/>
      <c r="I34" s="111"/>
    </row>
    <row r="35" spans="1:9" ht="15.75" thickTop="1" x14ac:dyDescent="0.25">
      <c r="A35" s="295"/>
      <c r="B35" s="295"/>
      <c r="C35" s="296" t="s">
        <v>397</v>
      </c>
      <c r="D35" s="296" t="s">
        <v>397</v>
      </c>
      <c r="E35" s="111"/>
      <c r="F35" s="111"/>
      <c r="G35" s="111"/>
      <c r="H35" s="111"/>
      <c r="I35" s="111"/>
    </row>
    <row r="36" spans="1:9" ht="15.75" thickBot="1" x14ac:dyDescent="0.3">
      <c r="A36" s="297"/>
      <c r="B36" s="297" t="s">
        <v>407</v>
      </c>
      <c r="C36" s="298" t="s">
        <v>282</v>
      </c>
      <c r="D36" s="298" t="s">
        <v>309</v>
      </c>
      <c r="E36" s="111"/>
      <c r="F36" s="111"/>
      <c r="G36" s="111"/>
      <c r="H36" s="111"/>
      <c r="I36" s="111"/>
    </row>
    <row r="37" spans="1:9" ht="15.75" thickTop="1" x14ac:dyDescent="0.25">
      <c r="A37" s="299" t="s">
        <v>442</v>
      </c>
      <c r="B37" s="299"/>
      <c r="C37" s="301"/>
      <c r="D37" s="301"/>
      <c r="E37" s="111"/>
      <c r="F37" s="111"/>
      <c r="G37" s="111"/>
      <c r="H37" s="111"/>
      <c r="I37" s="111"/>
    </row>
    <row r="38" spans="1:9" x14ac:dyDescent="0.25">
      <c r="A38" s="111"/>
      <c r="B38" s="305" t="s">
        <v>443</v>
      </c>
      <c r="C38" s="306">
        <v>7.3076470965200464</v>
      </c>
      <c r="D38" s="306">
        <v>7.5336566537271228</v>
      </c>
      <c r="E38" s="111"/>
      <c r="F38" s="111"/>
      <c r="G38" s="111"/>
      <c r="H38" s="111"/>
      <c r="I38" s="111"/>
    </row>
    <row r="39" spans="1:9" x14ac:dyDescent="0.25">
      <c r="A39" s="111"/>
      <c r="B39" s="305" t="s">
        <v>444</v>
      </c>
      <c r="C39" s="306">
        <v>0.40780964942032416</v>
      </c>
      <c r="D39" s="306">
        <v>0.4204222846568717</v>
      </c>
      <c r="E39" s="111"/>
      <c r="F39" s="111"/>
      <c r="G39" s="111"/>
      <c r="H39" s="111"/>
      <c r="I39" s="111"/>
    </row>
    <row r="40" spans="1:9" x14ac:dyDescent="0.25">
      <c r="A40" s="111"/>
      <c r="B40" s="305" t="s">
        <v>445</v>
      </c>
      <c r="C40" s="306">
        <v>0.62469289100030401</v>
      </c>
      <c r="D40" s="306">
        <v>0.64401335452512987</v>
      </c>
      <c r="E40" s="111"/>
      <c r="F40" s="111"/>
      <c r="G40" s="111"/>
      <c r="H40" s="111"/>
      <c r="I40" s="111"/>
    </row>
    <row r="41" spans="1:9" x14ac:dyDescent="0.25">
      <c r="A41" s="111"/>
      <c r="B41" s="305" t="s">
        <v>446</v>
      </c>
      <c r="C41" s="306">
        <v>7.9970303386373978</v>
      </c>
      <c r="D41" s="306">
        <v>8.2443611977395861</v>
      </c>
      <c r="E41" s="111"/>
      <c r="F41" s="111"/>
      <c r="G41" s="111"/>
      <c r="H41" s="111"/>
      <c r="I41" s="111"/>
    </row>
    <row r="42" spans="1:9" x14ac:dyDescent="0.25">
      <c r="A42" s="111"/>
      <c r="B42" s="305" t="s">
        <v>447</v>
      </c>
      <c r="C42" s="306">
        <v>42.360283467577347</v>
      </c>
      <c r="D42" s="306">
        <v>43.670394590588671</v>
      </c>
      <c r="E42" s="111"/>
      <c r="F42" s="111"/>
      <c r="G42" s="111"/>
      <c r="H42" s="111"/>
      <c r="I42" s="111"/>
    </row>
    <row r="43" spans="1:9" x14ac:dyDescent="0.25">
      <c r="A43" s="111"/>
      <c r="B43" s="305" t="s">
        <v>448</v>
      </c>
      <c r="C43" s="306">
        <v>1.7455752178389417</v>
      </c>
      <c r="D43" s="306">
        <v>1.7995620240484229</v>
      </c>
      <c r="E43" s="111"/>
      <c r="F43" s="111"/>
      <c r="G43" s="111"/>
      <c r="H43" s="111"/>
      <c r="I43" s="111"/>
    </row>
    <row r="44" spans="1:9" x14ac:dyDescent="0.25">
      <c r="A44" s="111"/>
      <c r="B44" s="305" t="s">
        <v>449</v>
      </c>
      <c r="C44" s="306">
        <v>0.27680443403661009</v>
      </c>
      <c r="D44" s="306">
        <v>0.28536546306923283</v>
      </c>
      <c r="E44" s="111"/>
      <c r="F44" s="111"/>
      <c r="G44" s="111"/>
      <c r="H44" s="111"/>
      <c r="I44" s="111"/>
    </row>
    <row r="45" spans="1:9" x14ac:dyDescent="0.25">
      <c r="A45" s="111"/>
      <c r="B45" s="305" t="s">
        <v>450</v>
      </c>
      <c r="C45" s="306">
        <v>36.85868901078635</v>
      </c>
      <c r="D45" s="306">
        <v>37.998643556009682</v>
      </c>
      <c r="E45" s="111"/>
      <c r="F45" s="111"/>
      <c r="G45" s="111"/>
      <c r="H45" s="111"/>
      <c r="I45" s="111"/>
    </row>
    <row r="46" spans="1:9" x14ac:dyDescent="0.25">
      <c r="A46" s="111"/>
      <c r="B46" s="305" t="s">
        <v>451</v>
      </c>
      <c r="C46" s="306">
        <v>9.1472592904654064</v>
      </c>
      <c r="D46" s="306">
        <v>9.4301612428183272</v>
      </c>
      <c r="E46" s="111"/>
      <c r="F46" s="111"/>
      <c r="G46" s="111"/>
      <c r="H46" s="111"/>
      <c r="I46" s="111"/>
    </row>
    <row r="47" spans="1:9" x14ac:dyDescent="0.25">
      <c r="A47" s="111"/>
      <c r="B47" s="305" t="s">
        <v>452</v>
      </c>
      <c r="C47" s="306">
        <v>4.9239514631439203</v>
      </c>
      <c r="D47" s="306">
        <v>5.0762383794491122</v>
      </c>
      <c r="E47" s="111"/>
      <c r="F47" s="111"/>
      <c r="G47" s="111"/>
      <c r="H47" s="111"/>
      <c r="I47" s="111"/>
    </row>
    <row r="48" spans="1:9" x14ac:dyDescent="0.25">
      <c r="A48" s="111"/>
      <c r="B48" s="305" t="s">
        <v>453</v>
      </c>
      <c r="C48" s="306">
        <v>23.426367722415165</v>
      </c>
      <c r="D48" s="306">
        <v>24.150894650761998</v>
      </c>
      <c r="E48" s="111"/>
      <c r="F48" s="111"/>
      <c r="G48" s="111"/>
      <c r="H48" s="111"/>
      <c r="I48" s="111"/>
    </row>
    <row r="49" spans="1:9" x14ac:dyDescent="0.25">
      <c r="A49" s="111"/>
      <c r="B49" s="305" t="s">
        <v>454</v>
      </c>
      <c r="C49" s="306">
        <v>6.0663162205362902</v>
      </c>
      <c r="D49" s="306">
        <v>6.2539339621689827</v>
      </c>
      <c r="E49" s="111"/>
      <c r="F49" s="111"/>
      <c r="G49" s="111"/>
      <c r="H49" s="111"/>
      <c r="I49" s="111"/>
    </row>
    <row r="50" spans="1:9" x14ac:dyDescent="0.25">
      <c r="A50" s="111"/>
      <c r="B50" s="305" t="s">
        <v>455</v>
      </c>
      <c r="C50" s="306">
        <v>0</v>
      </c>
      <c r="D50" s="306">
        <v>0</v>
      </c>
      <c r="E50" s="111"/>
      <c r="F50" s="111"/>
      <c r="G50" s="111"/>
      <c r="H50" s="111"/>
      <c r="I50" s="111"/>
    </row>
    <row r="51" spans="1:9" x14ac:dyDescent="0.25">
      <c r="A51" s="111"/>
      <c r="B51" s="305" t="s">
        <v>431</v>
      </c>
      <c r="C51" s="306"/>
      <c r="D51" s="306"/>
      <c r="E51" s="111"/>
      <c r="F51" s="111"/>
      <c r="G51" s="111"/>
      <c r="H51" s="111"/>
      <c r="I51" s="111"/>
    </row>
    <row r="52" spans="1:9" x14ac:dyDescent="0.25">
      <c r="A52" s="111"/>
      <c r="B52" s="305" t="s">
        <v>457</v>
      </c>
      <c r="C52" s="306">
        <v>4.9079507034675842</v>
      </c>
      <c r="D52" s="306">
        <v>5.0597414172707733</v>
      </c>
      <c r="E52" s="111"/>
      <c r="F52" s="111"/>
      <c r="G52" s="111"/>
      <c r="H52" s="111"/>
      <c r="I52" s="111"/>
    </row>
    <row r="53" spans="1:9" x14ac:dyDescent="0.25">
      <c r="A53" s="111"/>
      <c r="B53" s="305" t="s">
        <v>458</v>
      </c>
      <c r="C53" s="306">
        <v>0.98290730548609195</v>
      </c>
      <c r="D53" s="306">
        <v>1.0133062710632825</v>
      </c>
      <c r="E53" s="111"/>
      <c r="F53" s="111"/>
      <c r="G53" s="111"/>
      <c r="H53" s="111"/>
      <c r="I53" s="111"/>
    </row>
    <row r="54" spans="1:9" x14ac:dyDescent="0.25">
      <c r="A54" s="111"/>
      <c r="B54" s="305" t="s">
        <v>459</v>
      </c>
      <c r="C54" s="306">
        <v>0.31119694399545006</v>
      </c>
      <c r="D54" s="306">
        <v>0.32082163062725322</v>
      </c>
      <c r="E54" s="111"/>
      <c r="F54" s="111"/>
      <c r="G54" s="111"/>
      <c r="H54" s="111"/>
      <c r="I54" s="111"/>
    </row>
    <row r="55" spans="1:9" x14ac:dyDescent="0.25">
      <c r="A55" s="111"/>
      <c r="B55" s="305" t="s">
        <v>460</v>
      </c>
      <c r="C55" s="306">
        <v>14.545080263064772</v>
      </c>
      <c r="D55" s="306">
        <v>14.994928872316805</v>
      </c>
      <c r="E55" s="111"/>
      <c r="F55" s="111"/>
      <c r="G55" s="111"/>
      <c r="H55" s="111"/>
      <c r="I55" s="111"/>
    </row>
    <row r="56" spans="1:9" x14ac:dyDescent="0.25">
      <c r="A56" s="111"/>
      <c r="B56" s="305" t="s">
        <v>461</v>
      </c>
      <c r="C56" s="306">
        <v>23.713169174088208</v>
      </c>
      <c r="D56" s="306">
        <v>24.446563107434134</v>
      </c>
      <c r="E56" s="111"/>
      <c r="F56" s="111"/>
      <c r="G56" s="111"/>
      <c r="H56" s="111"/>
      <c r="I56" s="111"/>
    </row>
    <row r="57" spans="1:9" x14ac:dyDescent="0.25">
      <c r="A57" s="111"/>
      <c r="B57" s="305" t="s">
        <v>462</v>
      </c>
      <c r="C57" s="306">
        <v>53.172920191595686</v>
      </c>
      <c r="D57" s="306">
        <v>54.81744701743947</v>
      </c>
      <c r="E57" s="111"/>
      <c r="F57" s="111"/>
      <c r="G57" s="111"/>
      <c r="H57" s="111"/>
      <c r="I57" s="111"/>
    </row>
    <row r="58" spans="1:9" x14ac:dyDescent="0.25">
      <c r="A58" s="111"/>
      <c r="B58" s="305" t="s">
        <v>463</v>
      </c>
      <c r="C58" s="306">
        <v>10.412460136677439</v>
      </c>
      <c r="D58" s="306">
        <v>10.734496644669548</v>
      </c>
      <c r="E58" s="111"/>
      <c r="F58" s="111"/>
      <c r="G58" s="111"/>
      <c r="H58" s="111"/>
      <c r="I58" s="111"/>
    </row>
    <row r="59" spans="1:9" x14ac:dyDescent="0.25">
      <c r="A59" s="111"/>
      <c r="B59" s="305" t="s">
        <v>464</v>
      </c>
      <c r="C59" s="306">
        <v>2.4218758157420748</v>
      </c>
      <c r="D59" s="306">
        <v>2.4967796368455235</v>
      </c>
      <c r="E59" s="111"/>
      <c r="F59" s="111"/>
      <c r="G59" s="111"/>
      <c r="H59" s="111"/>
      <c r="I59" s="111"/>
    </row>
    <row r="60" spans="1:9" x14ac:dyDescent="0.25">
      <c r="A60" s="111"/>
      <c r="B60" s="305" t="s">
        <v>465</v>
      </c>
      <c r="C60" s="306">
        <v>86.714645982588237</v>
      </c>
      <c r="D60" s="306">
        <v>89.396541590134234</v>
      </c>
      <c r="E60" s="111"/>
      <c r="F60" s="111"/>
      <c r="G60" s="111"/>
      <c r="H60" s="111"/>
      <c r="I60" s="111"/>
    </row>
    <row r="61" spans="1:9" x14ac:dyDescent="0.25">
      <c r="A61" s="111"/>
      <c r="B61" s="305" t="s">
        <v>466</v>
      </c>
      <c r="C61" s="306">
        <v>0.66329904357471858</v>
      </c>
      <c r="D61" s="306">
        <v>0.68381347841905571</v>
      </c>
      <c r="E61" s="111"/>
      <c r="F61" s="111"/>
      <c r="G61" s="111"/>
      <c r="H61" s="111"/>
      <c r="I61" s="111"/>
    </row>
    <row r="62" spans="1:9" x14ac:dyDescent="0.25">
      <c r="A62" s="111"/>
      <c r="B62" s="305" t="s">
        <v>467</v>
      </c>
      <c r="C62" s="306">
        <v>2.0609043096576525E-2</v>
      </c>
      <c r="D62" s="306">
        <v>2.1246433757401519E-2</v>
      </c>
      <c r="E62" s="111"/>
      <c r="F62" s="111"/>
      <c r="G62" s="111"/>
      <c r="H62" s="111"/>
      <c r="I62" s="111"/>
    </row>
    <row r="63" spans="1:9" x14ac:dyDescent="0.25">
      <c r="A63" s="111"/>
      <c r="B63" s="305" t="s">
        <v>468</v>
      </c>
      <c r="C63" s="306">
        <v>101.94247105075516</v>
      </c>
      <c r="D63" s="306">
        <v>105.09532173057363</v>
      </c>
      <c r="E63" s="111"/>
      <c r="F63" s="111"/>
      <c r="G63" s="111"/>
      <c r="H63" s="111"/>
      <c r="I63" s="111"/>
    </row>
    <row r="64" spans="1:9" x14ac:dyDescent="0.25">
      <c r="A64" s="111"/>
      <c r="B64" s="305" t="s">
        <v>469</v>
      </c>
      <c r="C64" s="306">
        <v>8.2309769039764635</v>
      </c>
      <c r="D64" s="306">
        <v>8.4855431389850224</v>
      </c>
      <c r="E64" s="111"/>
      <c r="F64" s="111"/>
      <c r="G64" s="111"/>
      <c r="H64" s="111"/>
      <c r="I64" s="111"/>
    </row>
    <row r="65" spans="1:9" x14ac:dyDescent="0.25">
      <c r="A65" s="126"/>
      <c r="B65" s="304" t="s">
        <v>470</v>
      </c>
      <c r="C65" s="307">
        <v>449.18198936048651</v>
      </c>
      <c r="D65" s="307">
        <v>463.07419832909926</v>
      </c>
      <c r="E65" s="111"/>
      <c r="F65" s="111"/>
      <c r="G65" s="111"/>
      <c r="H65" s="111"/>
      <c r="I65" s="111"/>
    </row>
    <row r="66" spans="1:9" x14ac:dyDescent="0.25">
      <c r="A66" s="111"/>
      <c r="B66" s="111"/>
      <c r="C66" s="134"/>
      <c r="D66" s="134"/>
      <c r="E66" s="111"/>
      <c r="F66" s="111"/>
      <c r="G66" s="111"/>
      <c r="H66" s="111"/>
      <c r="I66" s="111"/>
    </row>
    <row r="67" spans="1:9" ht="15.75" thickBot="1" x14ac:dyDescent="0.3">
      <c r="A67" s="111"/>
      <c r="B67" s="111"/>
      <c r="C67" s="134"/>
      <c r="D67" s="134"/>
      <c r="E67" s="111"/>
      <c r="F67" s="111"/>
      <c r="G67" s="111"/>
      <c r="H67" s="111"/>
      <c r="I67" s="111"/>
    </row>
    <row r="68" spans="1:9" ht="15.75" thickTop="1" x14ac:dyDescent="0.25">
      <c r="A68" s="295"/>
      <c r="B68" s="295"/>
      <c r="C68" s="296" t="s">
        <v>397</v>
      </c>
      <c r="D68" s="296" t="s">
        <v>397</v>
      </c>
      <c r="E68" s="111"/>
      <c r="F68" s="111"/>
      <c r="G68" s="111"/>
      <c r="H68" s="111"/>
      <c r="I68" s="111"/>
    </row>
    <row r="69" spans="1:9" ht="15.75" thickBot="1" x14ac:dyDescent="0.3">
      <c r="A69" s="297"/>
      <c r="B69" s="297" t="s">
        <v>407</v>
      </c>
      <c r="C69" s="298" t="s">
        <v>282</v>
      </c>
      <c r="D69" s="298" t="s">
        <v>309</v>
      </c>
      <c r="E69" s="111"/>
      <c r="F69" s="111"/>
      <c r="G69" s="111"/>
      <c r="H69" s="111"/>
      <c r="I69" s="111"/>
    </row>
    <row r="70" spans="1:9" ht="15.75" thickTop="1" x14ac:dyDescent="0.25">
      <c r="A70" s="299" t="s">
        <v>471</v>
      </c>
      <c r="B70" s="299"/>
      <c r="C70" s="301"/>
      <c r="D70" s="301"/>
      <c r="E70" s="111"/>
      <c r="F70" s="111"/>
      <c r="G70" s="111"/>
      <c r="H70" s="111"/>
      <c r="I70" s="111"/>
    </row>
    <row r="71" spans="1:9" x14ac:dyDescent="0.25">
      <c r="A71" s="111"/>
      <c r="B71" s="111" t="s">
        <v>472</v>
      </c>
      <c r="C71" s="135">
        <v>33.437890797839358</v>
      </c>
      <c r="D71" s="306">
        <v>34.47205182784748</v>
      </c>
      <c r="E71" s="111"/>
      <c r="F71" s="111"/>
      <c r="G71" s="111"/>
      <c r="H71" s="111"/>
      <c r="I71" s="111"/>
    </row>
    <row r="72" spans="1:9" x14ac:dyDescent="0.25">
      <c r="A72" s="111"/>
      <c r="B72" s="111" t="s">
        <v>473</v>
      </c>
      <c r="C72" s="135">
        <v>7.3717133737651857</v>
      </c>
      <c r="D72" s="306">
        <v>7.5997047021359032</v>
      </c>
      <c r="E72" s="111"/>
      <c r="F72" s="111"/>
      <c r="G72" s="111"/>
      <c r="H72" s="111"/>
      <c r="I72" s="111"/>
    </row>
    <row r="73" spans="1:9" x14ac:dyDescent="0.25">
      <c r="A73" s="111"/>
      <c r="B73" s="111" t="s">
        <v>474</v>
      </c>
      <c r="C73" s="135">
        <v>12.138415552066185</v>
      </c>
      <c r="D73" s="306">
        <v>12.513833095245703</v>
      </c>
      <c r="E73" s="111"/>
      <c r="F73" s="111"/>
      <c r="G73" s="111"/>
      <c r="H73" s="111"/>
      <c r="I73" s="111"/>
    </row>
    <row r="74" spans="1:9" x14ac:dyDescent="0.25">
      <c r="A74" s="111"/>
      <c r="B74" s="111" t="s">
        <v>475</v>
      </c>
      <c r="C74" s="135">
        <v>11.994910811554892</v>
      </c>
      <c r="D74" s="306">
        <v>12.365886158887214</v>
      </c>
      <c r="E74" s="111"/>
      <c r="F74" s="111"/>
      <c r="G74" s="111"/>
      <c r="H74" s="111"/>
      <c r="I74" s="111"/>
    </row>
    <row r="75" spans="1:9" x14ac:dyDescent="0.25">
      <c r="A75" s="111"/>
      <c r="B75" s="111" t="s">
        <v>476</v>
      </c>
      <c r="C75" s="135">
        <v>1.3311184835639409</v>
      </c>
      <c r="D75" s="306">
        <v>1.3722869894451759</v>
      </c>
      <c r="E75" s="111"/>
      <c r="F75" s="111"/>
      <c r="G75" s="111"/>
      <c r="H75" s="111"/>
      <c r="I75" s="111"/>
    </row>
    <row r="76" spans="1:9" x14ac:dyDescent="0.25">
      <c r="A76" s="111"/>
      <c r="B76" s="111" t="s">
        <v>477</v>
      </c>
      <c r="C76" s="135">
        <v>2.4064939371711891E-2</v>
      </c>
      <c r="D76" s="306">
        <v>2.4809214607186238E-2</v>
      </c>
      <c r="E76" s="111"/>
      <c r="F76" s="111"/>
      <c r="G76" s="111"/>
      <c r="H76" s="111"/>
      <c r="I76" s="111"/>
    </row>
    <row r="77" spans="1:9" x14ac:dyDescent="0.25">
      <c r="A77" s="111"/>
      <c r="B77" s="111" t="s">
        <v>478</v>
      </c>
      <c r="C77" s="135">
        <v>9.6973504823841203</v>
      </c>
      <c r="D77" s="306">
        <v>9.9972699019831204</v>
      </c>
      <c r="E77" s="111"/>
      <c r="F77" s="111"/>
      <c r="G77" s="111"/>
      <c r="H77" s="111"/>
      <c r="I77" s="111"/>
    </row>
    <row r="78" spans="1:9" x14ac:dyDescent="0.25">
      <c r="A78" s="111"/>
      <c r="B78" s="111" t="s">
        <v>479</v>
      </c>
      <c r="C78" s="135">
        <v>9.8620586413863034</v>
      </c>
      <c r="D78" s="306">
        <v>10.167069261630822</v>
      </c>
      <c r="E78" s="111"/>
      <c r="F78" s="111"/>
      <c r="G78" s="111"/>
      <c r="H78" s="111"/>
      <c r="I78" s="111"/>
    </row>
    <row r="79" spans="1:9" x14ac:dyDescent="0.25">
      <c r="A79" s="111"/>
      <c r="B79" s="301" t="s">
        <v>480</v>
      </c>
      <c r="C79" s="302">
        <v>85.857523081931703</v>
      </c>
      <c r="D79" s="308">
        <v>88.512911151782589</v>
      </c>
      <c r="E79" s="111"/>
      <c r="F79" s="111"/>
      <c r="G79" s="111"/>
      <c r="H79" s="111"/>
      <c r="I79" s="111"/>
    </row>
    <row r="80" spans="1:9" x14ac:dyDescent="0.25">
      <c r="A80" s="111"/>
      <c r="B80" s="111"/>
      <c r="C80" s="135"/>
      <c r="D80" s="135"/>
      <c r="E80" s="111"/>
      <c r="F80" s="111"/>
      <c r="G80" s="111"/>
      <c r="H80" s="111"/>
      <c r="I80" s="111"/>
    </row>
    <row r="81" spans="1:9" x14ac:dyDescent="0.25">
      <c r="A81" s="299" t="s">
        <v>481</v>
      </c>
      <c r="B81" s="299"/>
      <c r="C81" s="302"/>
      <c r="D81" s="302"/>
      <c r="E81" s="111"/>
      <c r="F81" s="111"/>
      <c r="G81" s="111"/>
      <c r="H81" s="111"/>
      <c r="I81" s="111"/>
    </row>
    <row r="82" spans="1:9" x14ac:dyDescent="0.25">
      <c r="A82" s="111"/>
      <c r="B82" s="111" t="s">
        <v>482</v>
      </c>
      <c r="C82" s="135">
        <v>18.997492481911387</v>
      </c>
      <c r="D82" s="135">
        <v>19.585045829999245</v>
      </c>
      <c r="E82" s="111"/>
      <c r="F82" s="111"/>
      <c r="G82" s="111"/>
      <c r="H82" s="111"/>
      <c r="I82" s="111"/>
    </row>
    <row r="83" spans="1:9" x14ac:dyDescent="0.25">
      <c r="A83" s="111"/>
      <c r="B83" s="111" t="s">
        <v>483</v>
      </c>
      <c r="C83" s="135">
        <v>1.3965840482723095</v>
      </c>
      <c r="D83" s="135">
        <v>1.4397772486740903</v>
      </c>
      <c r="E83" s="111"/>
      <c r="F83" s="111"/>
      <c r="G83" s="111"/>
      <c r="H83" s="111"/>
      <c r="I83" s="111"/>
    </row>
    <row r="84" spans="1:9" x14ac:dyDescent="0.25">
      <c r="A84" s="111"/>
      <c r="B84" s="111" t="s">
        <v>484</v>
      </c>
      <c r="C84" s="135">
        <v>16.119320180496022</v>
      </c>
      <c r="D84" s="135">
        <v>16.617855783174079</v>
      </c>
      <c r="E84" s="111"/>
      <c r="F84" s="111"/>
      <c r="G84" s="111"/>
      <c r="H84" s="111"/>
      <c r="I84" s="111"/>
    </row>
    <row r="85" spans="1:9" x14ac:dyDescent="0.25">
      <c r="A85" s="111"/>
      <c r="B85" s="111" t="s">
        <v>485</v>
      </c>
      <c r="C85" s="135">
        <v>3.5782717650710572</v>
      </c>
      <c r="D85" s="135">
        <v>3.6889397258274852</v>
      </c>
      <c r="E85" s="111"/>
      <c r="F85" s="111"/>
      <c r="G85" s="111"/>
      <c r="H85" s="111"/>
      <c r="I85" s="111"/>
    </row>
    <row r="86" spans="1:9" x14ac:dyDescent="0.25">
      <c r="A86" s="111"/>
      <c r="B86" s="111" t="s">
        <v>486</v>
      </c>
      <c r="C86" s="135">
        <v>3.33296410531828E-3</v>
      </c>
      <c r="D86" s="135">
        <v>3.4360465756250215E-3</v>
      </c>
      <c r="E86" s="111"/>
      <c r="F86" s="111"/>
      <c r="G86" s="111"/>
      <c r="H86" s="111"/>
      <c r="I86" s="111"/>
    </row>
    <row r="87" spans="1:9" x14ac:dyDescent="0.25">
      <c r="A87" s="111"/>
      <c r="B87" s="111" t="s">
        <v>487</v>
      </c>
      <c r="C87" s="135">
        <v>7.5195219446290679E-2</v>
      </c>
      <c r="D87" s="135">
        <v>7.7520861487616569E-2</v>
      </c>
      <c r="E87" s="111"/>
      <c r="F87" s="111"/>
      <c r="G87" s="111"/>
      <c r="H87" s="111"/>
      <c r="I87" s="111"/>
    </row>
    <row r="88" spans="1:9" x14ac:dyDescent="0.25">
      <c r="A88" s="111"/>
      <c r="B88" s="111" t="s">
        <v>488</v>
      </c>
      <c r="C88" s="135">
        <v>0.66465658715514564</v>
      </c>
      <c r="D88" s="135">
        <v>0.68521277841228212</v>
      </c>
      <c r="E88" s="111"/>
      <c r="F88" s="111"/>
      <c r="G88" s="111"/>
      <c r="H88" s="111"/>
      <c r="I88" s="111"/>
    </row>
    <row r="89" spans="1:9" x14ac:dyDescent="0.25">
      <c r="A89" s="111"/>
      <c r="B89" s="301" t="s">
        <v>489</v>
      </c>
      <c r="C89" s="302">
        <v>40.834853246457527</v>
      </c>
      <c r="D89" s="302">
        <v>42.097788274150417</v>
      </c>
      <c r="E89" s="111"/>
      <c r="F89" s="111"/>
      <c r="G89" s="111"/>
      <c r="H89" s="111"/>
      <c r="I89" s="111"/>
    </row>
    <row r="90" spans="1:9" x14ac:dyDescent="0.25">
      <c r="A90" s="111"/>
      <c r="B90" s="111"/>
      <c r="C90" s="135"/>
      <c r="D90" s="135"/>
      <c r="E90" s="111"/>
      <c r="F90" s="111"/>
      <c r="G90" s="111"/>
      <c r="H90" s="111"/>
      <c r="I90" s="111"/>
    </row>
    <row r="91" spans="1:9" x14ac:dyDescent="0.25">
      <c r="A91" s="299" t="s">
        <v>490</v>
      </c>
      <c r="B91" s="299"/>
      <c r="C91" s="302"/>
      <c r="D91" s="302"/>
      <c r="E91" s="111"/>
      <c r="F91" s="111"/>
      <c r="G91" s="111"/>
      <c r="H91" s="111"/>
      <c r="I91" s="111"/>
    </row>
    <row r="92" spans="1:9" x14ac:dyDescent="0.25">
      <c r="A92" s="111"/>
      <c r="B92" s="111" t="s">
        <v>491</v>
      </c>
      <c r="C92" s="135">
        <v>1.7209961121640456</v>
      </c>
      <c r="D92" s="135">
        <v>1.7742223628552596</v>
      </c>
      <c r="E92" s="111"/>
      <c r="F92" s="111"/>
      <c r="G92" s="111"/>
      <c r="H92" s="111"/>
      <c r="I92" s="111"/>
    </row>
    <row r="93" spans="1:9" x14ac:dyDescent="0.25">
      <c r="A93" s="111"/>
      <c r="B93" s="111" t="s">
        <v>492</v>
      </c>
      <c r="C93" s="135">
        <v>0</v>
      </c>
      <c r="D93" s="135">
        <v>0</v>
      </c>
      <c r="E93" s="111"/>
      <c r="F93" s="111"/>
      <c r="G93" s="111"/>
      <c r="H93" s="111"/>
      <c r="I93" s="111"/>
    </row>
    <row r="94" spans="1:9" x14ac:dyDescent="0.25">
      <c r="A94" s="111"/>
      <c r="B94" s="301" t="s">
        <v>493</v>
      </c>
      <c r="C94" s="302">
        <v>1.7209961121640456</v>
      </c>
      <c r="D94" s="302">
        <v>1.7742223628552596</v>
      </c>
      <c r="E94" s="111"/>
      <c r="F94" s="111"/>
      <c r="G94" s="111"/>
      <c r="H94" s="111"/>
      <c r="I94" s="111"/>
    </row>
    <row r="95" spans="1:9" x14ac:dyDescent="0.25">
      <c r="A95" s="111"/>
      <c r="B95" s="111"/>
      <c r="C95" s="135"/>
      <c r="D95" s="135"/>
      <c r="E95" s="111"/>
      <c r="F95" s="111"/>
      <c r="G95" s="111"/>
      <c r="H95" s="111"/>
      <c r="I95" s="111"/>
    </row>
    <row r="96" spans="1:9" x14ac:dyDescent="0.25">
      <c r="A96" s="299" t="s">
        <v>494</v>
      </c>
      <c r="B96" s="299"/>
      <c r="C96" s="302"/>
      <c r="D96" s="302"/>
      <c r="E96" s="111"/>
      <c r="F96" s="111"/>
      <c r="G96" s="111"/>
      <c r="H96" s="111"/>
      <c r="I96" s="111"/>
    </row>
    <row r="97" spans="1:9" x14ac:dyDescent="0.25">
      <c r="A97" s="111"/>
      <c r="B97" s="111" t="s">
        <v>495</v>
      </c>
      <c r="C97" s="309">
        <v>13.69</v>
      </c>
      <c r="D97" s="310">
        <v>14.113403624846031</v>
      </c>
      <c r="E97" s="111"/>
      <c r="F97" s="111"/>
      <c r="G97" s="111"/>
      <c r="H97" s="111"/>
      <c r="I97" s="111"/>
    </row>
    <row r="98" spans="1:9" x14ac:dyDescent="0.25">
      <c r="A98" s="111"/>
      <c r="B98" s="111" t="s">
        <v>496</v>
      </c>
      <c r="C98" s="309">
        <v>5.18</v>
      </c>
      <c r="D98" s="310">
        <v>5.3402067769687687</v>
      </c>
      <c r="E98" s="111"/>
      <c r="F98" s="111"/>
      <c r="G98" s="111"/>
      <c r="H98" s="111"/>
      <c r="I98" s="111"/>
    </row>
    <row r="99" spans="1:9" x14ac:dyDescent="0.25">
      <c r="A99" s="126"/>
      <c r="B99" s="303" t="s">
        <v>497</v>
      </c>
      <c r="C99" s="307">
        <v>18.869999999999997</v>
      </c>
      <c r="D99" s="307">
        <v>19.4536104018148</v>
      </c>
      <c r="E99" s="111"/>
      <c r="F99" s="111"/>
      <c r="G99" s="111"/>
      <c r="H99" s="111"/>
      <c r="I99" s="111"/>
    </row>
    <row r="100" spans="1:9" x14ac:dyDescent="0.25">
      <c r="A100" s="111"/>
      <c r="B100" s="111"/>
      <c r="C100" s="134"/>
      <c r="D100" s="134"/>
      <c r="E100" s="111"/>
      <c r="F100" s="111"/>
      <c r="G100" s="111"/>
      <c r="H100" s="111"/>
      <c r="I100" s="111"/>
    </row>
    <row r="101" spans="1:9" ht="15.75" thickBot="1" x14ac:dyDescent="0.3">
      <c r="A101" s="111"/>
      <c r="B101" s="111"/>
      <c r="C101" s="134"/>
      <c r="D101" s="134"/>
      <c r="E101" s="111"/>
      <c r="F101" s="111"/>
      <c r="G101" s="111"/>
      <c r="H101" s="111"/>
      <c r="I101" s="111"/>
    </row>
    <row r="102" spans="1:9" ht="15.75" thickTop="1" x14ac:dyDescent="0.25">
      <c r="A102" s="295"/>
      <c r="B102" s="295"/>
      <c r="C102" s="296" t="s">
        <v>397</v>
      </c>
      <c r="D102" s="296" t="s">
        <v>397</v>
      </c>
      <c r="E102" s="111"/>
      <c r="F102" s="111"/>
      <c r="G102" s="111"/>
      <c r="H102" s="111"/>
      <c r="I102" s="111"/>
    </row>
    <row r="103" spans="1:9" ht="15.75" thickBot="1" x14ac:dyDescent="0.3">
      <c r="A103" s="297"/>
      <c r="B103" s="297" t="s">
        <v>407</v>
      </c>
      <c r="C103" s="298" t="s">
        <v>282</v>
      </c>
      <c r="D103" s="298" t="s">
        <v>309</v>
      </c>
      <c r="E103" s="111"/>
      <c r="F103" s="111"/>
      <c r="G103" s="111"/>
      <c r="H103" s="111"/>
      <c r="I103" s="111"/>
    </row>
    <row r="104" spans="1:9" ht="15.75" thickTop="1" x14ac:dyDescent="0.25">
      <c r="A104" s="299" t="s">
        <v>498</v>
      </c>
      <c r="B104" s="299"/>
      <c r="C104" s="301"/>
      <c r="D104" s="301"/>
      <c r="E104" s="111"/>
      <c r="F104" s="111"/>
      <c r="G104" s="111"/>
      <c r="H104" s="111"/>
      <c r="I104" s="111"/>
    </row>
    <row r="105" spans="1:9" x14ac:dyDescent="0.25">
      <c r="A105" s="111"/>
      <c r="B105" s="111" t="s">
        <v>499</v>
      </c>
      <c r="C105" s="135">
        <v>0.59468126862577697</v>
      </c>
      <c r="D105" s="135">
        <v>0.61307354070497055</v>
      </c>
      <c r="E105" s="111"/>
      <c r="F105" s="111"/>
      <c r="G105" s="111"/>
      <c r="H105" s="111"/>
      <c r="I105" s="111"/>
    </row>
    <row r="106" spans="1:9" x14ac:dyDescent="0.25">
      <c r="A106" s="111"/>
      <c r="B106" s="301" t="s">
        <v>500</v>
      </c>
      <c r="C106" s="302">
        <v>0.59468126862577697</v>
      </c>
      <c r="D106" s="302">
        <v>0.61307354070497055</v>
      </c>
      <c r="E106" s="111"/>
      <c r="F106" s="111"/>
      <c r="G106" s="111"/>
      <c r="H106" s="111"/>
      <c r="I106" s="111"/>
    </row>
    <row r="107" spans="1:9" x14ac:dyDescent="0.25">
      <c r="A107" s="111"/>
      <c r="B107" s="111"/>
      <c r="C107" s="135"/>
      <c r="D107" s="135"/>
      <c r="E107" s="111"/>
      <c r="F107" s="111"/>
      <c r="G107" s="111"/>
      <c r="H107" s="111"/>
      <c r="I107" s="111"/>
    </row>
    <row r="108" spans="1:9" x14ac:dyDescent="0.25">
      <c r="A108" s="299" t="s">
        <v>501</v>
      </c>
      <c r="B108" s="299"/>
      <c r="C108" s="302"/>
      <c r="D108" s="302"/>
      <c r="E108" s="111"/>
      <c r="F108" s="111"/>
      <c r="G108" s="111"/>
      <c r="H108" s="111"/>
      <c r="I108" s="111"/>
    </row>
    <row r="109" spans="1:9" x14ac:dyDescent="0.25">
      <c r="A109" s="111"/>
      <c r="B109" s="111" t="s">
        <v>502</v>
      </c>
      <c r="C109" s="135">
        <v>4.3573710641115486</v>
      </c>
      <c r="D109" s="135">
        <v>4.4921352307563387</v>
      </c>
      <c r="E109" s="111"/>
      <c r="F109" s="111"/>
      <c r="G109" s="111"/>
      <c r="H109" s="111"/>
      <c r="I109" s="111"/>
    </row>
    <row r="110" spans="1:9" x14ac:dyDescent="0.25">
      <c r="A110" s="111"/>
      <c r="B110" s="301" t="s">
        <v>503</v>
      </c>
      <c r="C110" s="302">
        <v>4.3573710641115486</v>
      </c>
      <c r="D110" s="302">
        <v>4.4921352307563387</v>
      </c>
      <c r="E110" s="111"/>
      <c r="F110" s="111"/>
      <c r="G110" s="111"/>
      <c r="H110" s="111"/>
      <c r="I110" s="111"/>
    </row>
    <row r="111" spans="1:9" x14ac:dyDescent="0.25">
      <c r="A111" s="111"/>
      <c r="B111" s="111"/>
      <c r="C111" s="135"/>
      <c r="D111" s="135"/>
      <c r="E111" s="111"/>
      <c r="F111" s="111"/>
      <c r="G111" s="111"/>
      <c r="H111" s="111"/>
      <c r="I111" s="111"/>
    </row>
    <row r="112" spans="1:9" x14ac:dyDescent="0.25">
      <c r="A112" s="126"/>
      <c r="B112" s="303" t="s">
        <v>504</v>
      </c>
      <c r="C112" s="307">
        <v>736.58102603261693</v>
      </c>
      <c r="D112" s="307">
        <v>759.36187248128147</v>
      </c>
      <c r="E112" s="111"/>
      <c r="F112" s="111"/>
      <c r="G112" s="111"/>
      <c r="H112" s="111"/>
      <c r="I112" s="111"/>
    </row>
    <row r="113" spans="1:9" x14ac:dyDescent="0.25">
      <c r="A113" s="276"/>
      <c r="B113" s="311" t="s">
        <v>22020</v>
      </c>
      <c r="C113" s="312">
        <v>18.87</v>
      </c>
      <c r="D113" s="313">
        <v>19.45</v>
      </c>
      <c r="E113" s="111"/>
      <c r="F113" s="111"/>
      <c r="G113" s="111"/>
      <c r="H113" s="111"/>
      <c r="I113" s="111"/>
    </row>
    <row r="114" spans="1:9" x14ac:dyDescent="0.25">
      <c r="A114" s="276"/>
      <c r="B114" s="311" t="s">
        <v>22019</v>
      </c>
      <c r="C114" s="312">
        <f>SUM(C112-C113)</f>
        <v>717.71102603261693</v>
      </c>
      <c r="D114" s="312">
        <f>SUM(D112-D113)</f>
        <v>739.91187248128142</v>
      </c>
      <c r="E114" s="111"/>
      <c r="F114" s="111"/>
      <c r="G114" s="111"/>
      <c r="H114" s="111"/>
      <c r="I114" s="111"/>
    </row>
    <row r="115" spans="1:9" x14ac:dyDescent="0.25">
      <c r="A115" s="111"/>
      <c r="B115" s="290" t="s">
        <v>22047</v>
      </c>
      <c r="C115" s="314"/>
      <c r="D115" s="315">
        <f>+C114/D114</f>
        <v>0.96999528285143699</v>
      </c>
      <c r="E115" s="111"/>
      <c r="F115" s="111"/>
      <c r="G115" s="111"/>
      <c r="H115" s="111"/>
      <c r="I115" s="111"/>
    </row>
    <row r="116" spans="1:9" x14ac:dyDescent="0.25">
      <c r="A116" s="111"/>
      <c r="B116" s="290"/>
      <c r="C116" s="314"/>
      <c r="D116" s="294"/>
      <c r="E116" s="111"/>
      <c r="F116" s="111"/>
      <c r="G116" s="111"/>
      <c r="H116" s="111"/>
      <c r="I116" s="111"/>
    </row>
    <row r="117" spans="1:9" x14ac:dyDescent="0.25">
      <c r="A117" s="111" t="s">
        <v>21887</v>
      </c>
      <c r="B117" s="111"/>
      <c r="C117" s="111"/>
      <c r="D117" s="134"/>
      <c r="E117" s="111"/>
      <c r="F117" s="111"/>
      <c r="G117" s="111"/>
      <c r="H117" s="111"/>
      <c r="I117" s="111"/>
    </row>
    <row r="118" spans="1:9" ht="28.5" customHeight="1" x14ac:dyDescent="0.25">
      <c r="A118" s="346" t="s">
        <v>506</v>
      </c>
      <c r="B118" s="346"/>
      <c r="C118" s="346"/>
      <c r="D118" s="346"/>
      <c r="E118" s="111"/>
      <c r="F118" s="111"/>
      <c r="G118" s="111"/>
      <c r="H118" s="111"/>
      <c r="I118" s="111"/>
    </row>
    <row r="119" spans="1:9" ht="26.25" customHeight="1" x14ac:dyDescent="0.25">
      <c r="A119" s="346" t="s">
        <v>507</v>
      </c>
      <c r="B119" s="346"/>
      <c r="C119" s="346"/>
      <c r="D119" s="346"/>
      <c r="E119" s="111"/>
      <c r="F119" s="111"/>
      <c r="G119" s="111"/>
      <c r="H119" s="111"/>
      <c r="I119" s="111"/>
    </row>
    <row r="120" spans="1:9" x14ac:dyDescent="0.25">
      <c r="A120" s="111"/>
      <c r="B120" s="111"/>
      <c r="C120" s="134"/>
      <c r="D120" s="134"/>
      <c r="E120" s="111"/>
      <c r="F120" s="111"/>
      <c r="G120" s="111"/>
      <c r="H120" s="111"/>
      <c r="I120" s="111"/>
    </row>
  </sheetData>
  <mergeCells count="2">
    <mergeCell ref="A118:D118"/>
    <mergeCell ref="A119:D119"/>
  </mergeCells>
  <pageMargins left="0.7" right="0.7" top="0.75" bottom="0.75" header="0.3" footer="0.3"/>
  <pageSetup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221"/>
  <sheetViews>
    <sheetView workbookViewId="0">
      <selection sqref="A1:J1"/>
    </sheetView>
  </sheetViews>
  <sheetFormatPr defaultRowHeight="9" x14ac:dyDescent="0.15"/>
  <cols>
    <col min="1" max="1" width="14" style="141" customWidth="1"/>
    <col min="2" max="2" width="22.140625" style="141" bestFit="1" customWidth="1"/>
    <col min="3" max="4" width="14" style="141" customWidth="1"/>
    <col min="5" max="5" width="37" style="141" bestFit="1" customWidth="1"/>
    <col min="6" max="9" width="14" style="141" customWidth="1"/>
    <col min="10" max="10" width="18.7109375" style="141" bestFit="1" customWidth="1"/>
    <col min="11" max="11" width="34.28515625" style="141" bestFit="1" customWidth="1"/>
    <col min="12" max="21" width="14" style="141" customWidth="1"/>
    <col min="22" max="22" width="11.5703125" style="141" bestFit="1" customWidth="1"/>
    <col min="23" max="23" width="22.140625" style="141" bestFit="1" customWidth="1"/>
    <col min="24" max="24" width="14" style="141" customWidth="1"/>
    <col min="25" max="25" width="19.7109375" style="141" bestFit="1" customWidth="1"/>
    <col min="26" max="28" width="14" style="141" customWidth="1"/>
    <col min="29" max="16384" width="9.140625" style="141"/>
  </cols>
  <sheetData>
    <row r="1" spans="1:28" ht="20.25" x14ac:dyDescent="0.3">
      <c r="A1" s="347" t="s">
        <v>21841</v>
      </c>
      <c r="B1" s="347"/>
      <c r="C1" s="347"/>
      <c r="D1" s="347"/>
      <c r="E1" s="347"/>
      <c r="F1" s="347"/>
      <c r="G1" s="347"/>
      <c r="H1" s="347"/>
      <c r="I1" s="347"/>
      <c r="J1" s="347"/>
    </row>
    <row r="2" spans="1:28" ht="18" x14ac:dyDescent="0.25">
      <c r="A2" s="348" t="s">
        <v>10076</v>
      </c>
      <c r="B2" s="348"/>
      <c r="C2" s="348"/>
      <c r="D2" s="348"/>
      <c r="E2" s="348"/>
      <c r="F2" s="348"/>
      <c r="G2" s="348"/>
      <c r="H2" s="348"/>
      <c r="I2" s="348"/>
      <c r="J2" s="348"/>
    </row>
    <row r="3" spans="1:28" ht="15.75" x14ac:dyDescent="0.25">
      <c r="A3" s="349" t="s">
        <v>10075</v>
      </c>
      <c r="B3" s="349"/>
      <c r="C3" s="349"/>
      <c r="D3" s="349"/>
      <c r="E3" s="349"/>
      <c r="F3" s="349"/>
      <c r="G3" s="349"/>
      <c r="H3" s="349"/>
      <c r="I3" s="349"/>
      <c r="J3" s="349"/>
    </row>
    <row r="4" spans="1:28" x14ac:dyDescent="0.15">
      <c r="A4" s="144" t="s">
        <v>10074</v>
      </c>
      <c r="B4" s="144" t="s">
        <v>10073</v>
      </c>
      <c r="C4" s="144" t="s">
        <v>10072</v>
      </c>
      <c r="D4" s="144" t="s">
        <v>10071</v>
      </c>
      <c r="E4" s="144" t="s">
        <v>10070</v>
      </c>
      <c r="F4" s="144" t="s">
        <v>10069</v>
      </c>
      <c r="G4" s="144" t="s">
        <v>10068</v>
      </c>
      <c r="H4" s="144" t="s">
        <v>10067</v>
      </c>
      <c r="I4" s="144" t="s">
        <v>10066</v>
      </c>
      <c r="J4" s="144" t="s">
        <v>10065</v>
      </c>
      <c r="K4" s="144" t="s">
        <v>10064</v>
      </c>
      <c r="L4" s="144" t="s">
        <v>10063</v>
      </c>
      <c r="M4" s="144" t="s">
        <v>10062</v>
      </c>
      <c r="N4" s="144" t="s">
        <v>10061</v>
      </c>
      <c r="O4" s="144" t="s">
        <v>10060</v>
      </c>
      <c r="P4" s="144" t="s">
        <v>10059</v>
      </c>
      <c r="Q4" s="144" t="s">
        <v>10058</v>
      </c>
      <c r="R4" s="144" t="s">
        <v>10057</v>
      </c>
      <c r="S4" s="144" t="s">
        <v>10056</v>
      </c>
      <c r="T4" s="144" t="s">
        <v>10055</v>
      </c>
      <c r="U4" s="144" t="s">
        <v>10054</v>
      </c>
      <c r="V4" s="144" t="s">
        <v>10053</v>
      </c>
      <c r="W4" s="144" t="s">
        <v>10052</v>
      </c>
      <c r="X4" s="144" t="s">
        <v>10051</v>
      </c>
      <c r="Y4" s="144" t="s">
        <v>10050</v>
      </c>
      <c r="Z4" s="144" t="s">
        <v>10049</v>
      </c>
      <c r="AA4" s="144" t="s">
        <v>10048</v>
      </c>
      <c r="AB4" s="144" t="s">
        <v>10047</v>
      </c>
    </row>
    <row r="5" spans="1:28" x14ac:dyDescent="0.15">
      <c r="A5" s="143">
        <v>7</v>
      </c>
      <c r="B5" s="142" t="s">
        <v>1513</v>
      </c>
      <c r="C5" s="142" t="s">
        <v>553</v>
      </c>
      <c r="D5" s="142" t="s">
        <v>1512</v>
      </c>
      <c r="E5" s="142" t="s">
        <v>687</v>
      </c>
      <c r="F5" s="142" t="s">
        <v>530</v>
      </c>
      <c r="G5" s="142" t="s">
        <v>10046</v>
      </c>
      <c r="H5" s="142" t="s">
        <v>3448</v>
      </c>
      <c r="I5" s="142" t="s">
        <v>951</v>
      </c>
      <c r="J5" s="142" t="s">
        <v>10045</v>
      </c>
      <c r="K5" s="142" t="s">
        <v>1857</v>
      </c>
      <c r="L5" s="142" t="s">
        <v>547</v>
      </c>
      <c r="M5" s="142" t="s">
        <v>524</v>
      </c>
      <c r="N5" s="142" t="s">
        <v>523</v>
      </c>
      <c r="O5" s="142" t="s">
        <v>546</v>
      </c>
      <c r="P5" s="142" t="s">
        <v>522</v>
      </c>
      <c r="Q5" s="142" t="s">
        <v>520</v>
      </c>
      <c r="R5" s="142" t="s">
        <v>806</v>
      </c>
      <c r="S5" s="142" t="s">
        <v>805</v>
      </c>
      <c r="T5" s="142" t="s">
        <v>705</v>
      </c>
      <c r="U5" s="142" t="s">
        <v>516</v>
      </c>
      <c r="V5" s="142" t="s">
        <v>815</v>
      </c>
      <c r="W5" s="142" t="s">
        <v>4187</v>
      </c>
      <c r="X5" s="142" t="s">
        <v>951</v>
      </c>
      <c r="Y5" s="142" t="s">
        <v>10044</v>
      </c>
      <c r="Z5" s="142" t="s">
        <v>1699</v>
      </c>
      <c r="AA5" s="142" t="s">
        <v>510</v>
      </c>
      <c r="AB5" s="142" t="s">
        <v>509</v>
      </c>
    </row>
    <row r="6" spans="1:28" x14ac:dyDescent="0.15">
      <c r="A6" s="143">
        <v>10</v>
      </c>
      <c r="B6" s="142" t="s">
        <v>1189</v>
      </c>
      <c r="C6" s="142" t="s">
        <v>553</v>
      </c>
      <c r="D6" s="142" t="s">
        <v>1188</v>
      </c>
      <c r="E6" s="142" t="s">
        <v>687</v>
      </c>
      <c r="F6" s="142" t="s">
        <v>530</v>
      </c>
      <c r="G6" s="142" t="s">
        <v>10042</v>
      </c>
      <c r="H6" s="142" t="s">
        <v>3425</v>
      </c>
      <c r="I6" s="142" t="s">
        <v>1330</v>
      </c>
      <c r="J6" s="142" t="s">
        <v>10041</v>
      </c>
      <c r="K6" s="142" t="s">
        <v>586</v>
      </c>
      <c r="L6" s="142" t="s">
        <v>585</v>
      </c>
      <c r="M6" s="142" t="s">
        <v>524</v>
      </c>
      <c r="N6" s="142" t="s">
        <v>523</v>
      </c>
      <c r="O6" s="142" t="s">
        <v>522</v>
      </c>
      <c r="P6" s="142" t="s">
        <v>559</v>
      </c>
      <c r="Q6" s="142" t="s">
        <v>545</v>
      </c>
      <c r="R6" s="142" t="s">
        <v>544</v>
      </c>
      <c r="S6" s="142" t="s">
        <v>543</v>
      </c>
      <c r="T6" s="142" t="s">
        <v>1557</v>
      </c>
      <c r="U6" s="142" t="s">
        <v>516</v>
      </c>
      <c r="V6" s="142" t="s">
        <v>10040</v>
      </c>
      <c r="W6" s="142" t="s">
        <v>692</v>
      </c>
      <c r="X6" s="142" t="s">
        <v>910</v>
      </c>
      <c r="Y6" s="142" t="s">
        <v>10039</v>
      </c>
      <c r="Z6" s="142" t="s">
        <v>1042</v>
      </c>
      <c r="AA6" s="142" t="s">
        <v>510</v>
      </c>
      <c r="AB6" s="142" t="s">
        <v>509</v>
      </c>
    </row>
    <row r="7" spans="1:28" x14ac:dyDescent="0.15">
      <c r="A7" s="143">
        <v>13</v>
      </c>
      <c r="B7" s="142" t="s">
        <v>1121</v>
      </c>
      <c r="C7" s="142" t="s">
        <v>553</v>
      </c>
      <c r="D7" s="142" t="s">
        <v>1128</v>
      </c>
      <c r="E7" s="142" t="s">
        <v>687</v>
      </c>
      <c r="F7" s="142" t="s">
        <v>530</v>
      </c>
      <c r="G7" s="142" t="s">
        <v>10038</v>
      </c>
      <c r="H7" s="142" t="s">
        <v>1169</v>
      </c>
      <c r="I7" s="142" t="s">
        <v>588</v>
      </c>
      <c r="J7" s="142" t="s">
        <v>10037</v>
      </c>
      <c r="K7" s="142" t="s">
        <v>921</v>
      </c>
      <c r="L7" s="142" t="s">
        <v>525</v>
      </c>
      <c r="M7" s="142" t="s">
        <v>524</v>
      </c>
      <c r="N7" s="142" t="s">
        <v>523</v>
      </c>
      <c r="O7" s="142" t="s">
        <v>522</v>
      </c>
      <c r="P7" s="142" t="s">
        <v>559</v>
      </c>
      <c r="Q7" s="142" t="s">
        <v>545</v>
      </c>
      <c r="R7" s="142" t="s">
        <v>806</v>
      </c>
      <c r="S7" s="142" t="s">
        <v>805</v>
      </c>
      <c r="T7" s="142" t="s">
        <v>738</v>
      </c>
      <c r="U7" s="142" t="s">
        <v>516</v>
      </c>
      <c r="V7" s="142" t="s">
        <v>1672</v>
      </c>
      <c r="W7" s="142" t="s">
        <v>580</v>
      </c>
      <c r="X7" s="142" t="s">
        <v>588</v>
      </c>
      <c r="Y7" s="142" t="s">
        <v>10036</v>
      </c>
      <c r="Z7" s="142" t="s">
        <v>1051</v>
      </c>
      <c r="AA7" s="142" t="s">
        <v>510</v>
      </c>
      <c r="AB7" s="142" t="s">
        <v>509</v>
      </c>
    </row>
    <row r="8" spans="1:28" x14ac:dyDescent="0.15">
      <c r="A8" s="143">
        <v>3915</v>
      </c>
      <c r="B8" s="142" t="s">
        <v>3028</v>
      </c>
      <c r="C8" s="142" t="s">
        <v>553</v>
      </c>
      <c r="D8" s="142" t="s">
        <v>3027</v>
      </c>
      <c r="E8" s="142" t="s">
        <v>2218</v>
      </c>
      <c r="F8" s="142" t="s">
        <v>530</v>
      </c>
      <c r="G8" s="142" t="s">
        <v>10035</v>
      </c>
      <c r="H8" s="142" t="s">
        <v>2087</v>
      </c>
      <c r="I8" s="142" t="s">
        <v>1003</v>
      </c>
      <c r="J8" s="142" t="s">
        <v>10034</v>
      </c>
      <c r="K8" s="142" t="s">
        <v>1508</v>
      </c>
      <c r="L8" s="142" t="s">
        <v>613</v>
      </c>
      <c r="M8" s="142" t="s">
        <v>560</v>
      </c>
      <c r="N8" s="142" t="s">
        <v>523</v>
      </c>
      <c r="O8" s="142" t="s">
        <v>522</v>
      </c>
      <c r="P8" s="142" t="s">
        <v>559</v>
      </c>
      <c r="Q8" s="142" t="s">
        <v>545</v>
      </c>
      <c r="R8" s="142" t="s">
        <v>8962</v>
      </c>
      <c r="S8" s="142" t="s">
        <v>1153</v>
      </c>
      <c r="T8" s="142" t="s">
        <v>3225</v>
      </c>
      <c r="U8" s="142" t="s">
        <v>516</v>
      </c>
      <c r="V8" s="142" t="s">
        <v>1092</v>
      </c>
      <c r="W8" s="142" t="s">
        <v>10033</v>
      </c>
      <c r="X8" s="142" t="s">
        <v>760</v>
      </c>
      <c r="Y8" s="142" t="s">
        <v>10032</v>
      </c>
      <c r="Z8" s="142" t="s">
        <v>2226</v>
      </c>
      <c r="AA8" s="142" t="s">
        <v>510</v>
      </c>
      <c r="AB8" s="142" t="s">
        <v>509</v>
      </c>
    </row>
    <row r="9" spans="1:28" x14ac:dyDescent="0.15">
      <c r="A9" s="143">
        <v>4923</v>
      </c>
      <c r="B9" s="142" t="s">
        <v>2409</v>
      </c>
      <c r="C9" s="142" t="s">
        <v>553</v>
      </c>
      <c r="D9" s="142" t="s">
        <v>2408</v>
      </c>
      <c r="E9" s="142" t="s">
        <v>1824</v>
      </c>
      <c r="F9" s="142" t="s">
        <v>530</v>
      </c>
      <c r="G9" s="142" t="s">
        <v>10031</v>
      </c>
      <c r="H9" s="142" t="s">
        <v>4449</v>
      </c>
      <c r="I9" s="142" t="s">
        <v>1397</v>
      </c>
      <c r="J9" s="142" t="s">
        <v>10030</v>
      </c>
      <c r="K9" s="142" t="s">
        <v>10029</v>
      </c>
      <c r="L9" s="142" t="s">
        <v>547</v>
      </c>
      <c r="M9" s="142" t="s">
        <v>524</v>
      </c>
      <c r="N9" s="142" t="s">
        <v>523</v>
      </c>
      <c r="O9" s="142" t="s">
        <v>612</v>
      </c>
      <c r="P9" s="142" t="s">
        <v>522</v>
      </c>
      <c r="Q9" s="142" t="s">
        <v>520</v>
      </c>
      <c r="R9" s="142" t="s">
        <v>8877</v>
      </c>
      <c r="S9" s="142" t="s">
        <v>2409</v>
      </c>
      <c r="T9" s="142" t="s">
        <v>1827</v>
      </c>
      <c r="U9" s="142" t="s">
        <v>541</v>
      </c>
      <c r="V9" s="142" t="s">
        <v>3712</v>
      </c>
      <c r="W9" s="142" t="s">
        <v>1022</v>
      </c>
      <c r="X9" s="142" t="s">
        <v>1397</v>
      </c>
      <c r="Y9" s="142" t="s">
        <v>10028</v>
      </c>
      <c r="Z9" s="142" t="s">
        <v>3296</v>
      </c>
      <c r="AA9" s="142" t="s">
        <v>510</v>
      </c>
      <c r="AB9" s="142" t="s">
        <v>509</v>
      </c>
    </row>
    <row r="10" spans="1:28" x14ac:dyDescent="0.15">
      <c r="A10" s="143">
        <v>4937</v>
      </c>
      <c r="B10" s="142" t="s">
        <v>1604</v>
      </c>
      <c r="C10" s="142" t="s">
        <v>553</v>
      </c>
      <c r="D10" s="142" t="s">
        <v>1603</v>
      </c>
      <c r="E10" s="142" t="s">
        <v>1824</v>
      </c>
      <c r="F10" s="142" t="s">
        <v>530</v>
      </c>
      <c r="G10" s="142" t="s">
        <v>10027</v>
      </c>
      <c r="H10" s="142" t="s">
        <v>10026</v>
      </c>
      <c r="I10" s="142" t="s">
        <v>1134</v>
      </c>
      <c r="J10" s="142" t="s">
        <v>10025</v>
      </c>
      <c r="K10" s="142" t="s">
        <v>10024</v>
      </c>
      <c r="L10" s="142" t="s">
        <v>525</v>
      </c>
      <c r="M10" s="142" t="s">
        <v>524</v>
      </c>
      <c r="N10" s="142" t="s">
        <v>523</v>
      </c>
      <c r="O10" s="142" t="s">
        <v>599</v>
      </c>
      <c r="P10" s="142" t="s">
        <v>522</v>
      </c>
      <c r="Q10" s="142" t="s">
        <v>545</v>
      </c>
      <c r="R10" s="142" t="s">
        <v>8849</v>
      </c>
      <c r="S10" s="142" t="s">
        <v>1146</v>
      </c>
      <c r="T10" s="142" t="s">
        <v>1894</v>
      </c>
      <c r="U10" s="142" t="s">
        <v>516</v>
      </c>
      <c r="V10" s="142" t="s">
        <v>8176</v>
      </c>
      <c r="W10" s="142" t="s">
        <v>636</v>
      </c>
      <c r="X10" s="142" t="s">
        <v>1134</v>
      </c>
      <c r="Y10" s="142" t="s">
        <v>10023</v>
      </c>
      <c r="Z10" s="142" t="s">
        <v>3531</v>
      </c>
      <c r="AA10" s="142" t="s">
        <v>510</v>
      </c>
      <c r="AB10" s="142" t="s">
        <v>509</v>
      </c>
    </row>
    <row r="11" spans="1:28" x14ac:dyDescent="0.15">
      <c r="A11" s="143">
        <v>5105</v>
      </c>
      <c r="B11" s="142" t="s">
        <v>1385</v>
      </c>
      <c r="C11" s="142" t="s">
        <v>553</v>
      </c>
      <c r="D11" s="142" t="s">
        <v>1384</v>
      </c>
      <c r="E11" s="142" t="s">
        <v>1824</v>
      </c>
      <c r="F11" s="142" t="s">
        <v>530</v>
      </c>
      <c r="G11" s="142" t="s">
        <v>10022</v>
      </c>
      <c r="H11" s="142" t="s">
        <v>2172</v>
      </c>
      <c r="I11" s="142" t="s">
        <v>783</v>
      </c>
      <c r="J11" s="142" t="s">
        <v>10021</v>
      </c>
      <c r="K11" s="142" t="s">
        <v>10020</v>
      </c>
      <c r="L11" s="142" t="s">
        <v>525</v>
      </c>
      <c r="M11" s="142" t="s">
        <v>524</v>
      </c>
      <c r="N11" s="142" t="s">
        <v>523</v>
      </c>
      <c r="O11" s="142" t="s">
        <v>522</v>
      </c>
      <c r="P11" s="142" t="s">
        <v>599</v>
      </c>
      <c r="Q11" s="142" t="s">
        <v>545</v>
      </c>
      <c r="R11" s="142" t="s">
        <v>8975</v>
      </c>
      <c r="S11" s="142" t="s">
        <v>1385</v>
      </c>
      <c r="T11" s="142" t="s">
        <v>861</v>
      </c>
      <c r="U11" s="142" t="s">
        <v>516</v>
      </c>
      <c r="V11" s="142" t="s">
        <v>2187</v>
      </c>
      <c r="W11" s="142" t="s">
        <v>514</v>
      </c>
      <c r="X11" s="142" t="s">
        <v>783</v>
      </c>
      <c r="Y11" s="142" t="s">
        <v>537</v>
      </c>
      <c r="Z11" s="142" t="s">
        <v>2043</v>
      </c>
      <c r="AA11" s="142" t="s">
        <v>734</v>
      </c>
      <c r="AB11" s="142" t="s">
        <v>509</v>
      </c>
    </row>
    <row r="12" spans="1:28" x14ac:dyDescent="0.15">
      <c r="A12" s="143">
        <v>5126</v>
      </c>
      <c r="B12" s="142" t="s">
        <v>1071</v>
      </c>
      <c r="C12" s="142" t="s">
        <v>553</v>
      </c>
      <c r="D12" s="142" t="s">
        <v>1070</v>
      </c>
      <c r="E12" s="142" t="s">
        <v>1824</v>
      </c>
      <c r="F12" s="142" t="s">
        <v>530</v>
      </c>
      <c r="G12" s="142" t="s">
        <v>10019</v>
      </c>
      <c r="H12" s="142" t="s">
        <v>5966</v>
      </c>
      <c r="I12" s="142" t="s">
        <v>1486</v>
      </c>
      <c r="J12" s="142" t="s">
        <v>10017</v>
      </c>
      <c r="K12" s="142" t="s">
        <v>1303</v>
      </c>
      <c r="L12" s="142" t="s">
        <v>585</v>
      </c>
      <c r="M12" s="142" t="s">
        <v>524</v>
      </c>
      <c r="N12" s="142" t="s">
        <v>523</v>
      </c>
      <c r="O12" s="142" t="s">
        <v>522</v>
      </c>
      <c r="P12" s="142" t="s">
        <v>522</v>
      </c>
      <c r="Q12" s="142" t="s">
        <v>545</v>
      </c>
      <c r="R12" s="142" t="s">
        <v>9030</v>
      </c>
      <c r="S12" s="142" t="s">
        <v>3544</v>
      </c>
      <c r="T12" s="142" t="s">
        <v>1827</v>
      </c>
      <c r="U12" s="142" t="s">
        <v>516</v>
      </c>
      <c r="V12" s="142" t="s">
        <v>4984</v>
      </c>
      <c r="W12" s="142" t="s">
        <v>784</v>
      </c>
      <c r="X12" s="142" t="s">
        <v>568</v>
      </c>
      <c r="Y12" s="142" t="s">
        <v>634</v>
      </c>
      <c r="Z12" s="142" t="s">
        <v>1082</v>
      </c>
      <c r="AA12" s="142" t="s">
        <v>724</v>
      </c>
      <c r="AB12" s="142" t="s">
        <v>509</v>
      </c>
    </row>
    <row r="13" spans="1:28" x14ac:dyDescent="0.15">
      <c r="A13" s="143">
        <v>5127</v>
      </c>
      <c r="B13" s="142" t="s">
        <v>1071</v>
      </c>
      <c r="C13" s="142" t="s">
        <v>553</v>
      </c>
      <c r="D13" s="142" t="s">
        <v>1070</v>
      </c>
      <c r="E13" s="142" t="s">
        <v>1824</v>
      </c>
      <c r="F13" s="142" t="s">
        <v>530</v>
      </c>
      <c r="G13" s="142" t="s">
        <v>10018</v>
      </c>
      <c r="H13" s="142" t="s">
        <v>563</v>
      </c>
      <c r="I13" s="142" t="s">
        <v>1486</v>
      </c>
      <c r="J13" s="142" t="s">
        <v>10017</v>
      </c>
      <c r="K13" s="142" t="s">
        <v>1303</v>
      </c>
      <c r="L13" s="142" t="s">
        <v>585</v>
      </c>
      <c r="M13" s="142" t="s">
        <v>524</v>
      </c>
      <c r="N13" s="142" t="s">
        <v>523</v>
      </c>
      <c r="O13" s="142" t="s">
        <v>522</v>
      </c>
      <c r="P13" s="142" t="s">
        <v>522</v>
      </c>
      <c r="Q13" s="142" t="s">
        <v>545</v>
      </c>
      <c r="R13" s="142" t="s">
        <v>9030</v>
      </c>
      <c r="S13" s="142" t="s">
        <v>3544</v>
      </c>
      <c r="T13" s="142" t="s">
        <v>1827</v>
      </c>
      <c r="U13" s="142" t="s">
        <v>516</v>
      </c>
      <c r="V13" s="142" t="s">
        <v>6363</v>
      </c>
      <c r="W13" s="142" t="s">
        <v>784</v>
      </c>
      <c r="X13" s="142" t="s">
        <v>568</v>
      </c>
      <c r="Y13" s="142" t="s">
        <v>634</v>
      </c>
      <c r="Z13" s="142" t="s">
        <v>1082</v>
      </c>
      <c r="AA13" s="142" t="s">
        <v>724</v>
      </c>
      <c r="AB13" s="142" t="s">
        <v>509</v>
      </c>
    </row>
    <row r="14" spans="1:28" x14ac:dyDescent="0.15">
      <c r="A14" s="143">
        <v>5183</v>
      </c>
      <c r="B14" s="142" t="s">
        <v>10016</v>
      </c>
      <c r="C14" s="142" t="s">
        <v>1249</v>
      </c>
      <c r="D14" s="142" t="s">
        <v>10015</v>
      </c>
      <c r="E14" s="142" t="s">
        <v>1824</v>
      </c>
      <c r="F14" s="142" t="s">
        <v>530</v>
      </c>
      <c r="G14" s="142" t="s">
        <v>10014</v>
      </c>
      <c r="H14" s="142" t="s">
        <v>741</v>
      </c>
      <c r="I14" s="142" t="s">
        <v>1037</v>
      </c>
      <c r="J14" s="142" t="s">
        <v>10013</v>
      </c>
      <c r="K14" s="142" t="s">
        <v>1303</v>
      </c>
      <c r="L14" s="142" t="s">
        <v>585</v>
      </c>
      <c r="M14" s="142" t="s">
        <v>524</v>
      </c>
      <c r="N14" s="142" t="s">
        <v>523</v>
      </c>
      <c r="O14" s="142" t="s">
        <v>522</v>
      </c>
      <c r="P14" s="142" t="s">
        <v>522</v>
      </c>
      <c r="Q14" s="142" t="s">
        <v>545</v>
      </c>
      <c r="R14" s="142" t="s">
        <v>9030</v>
      </c>
      <c r="S14" s="142" t="s">
        <v>3544</v>
      </c>
      <c r="T14" s="142" t="s">
        <v>2066</v>
      </c>
      <c r="U14" s="142" t="s">
        <v>516</v>
      </c>
      <c r="V14" s="142" t="s">
        <v>737</v>
      </c>
      <c r="W14" s="142" t="s">
        <v>580</v>
      </c>
      <c r="X14" s="142" t="s">
        <v>910</v>
      </c>
      <c r="Y14" s="142" t="s">
        <v>537</v>
      </c>
      <c r="Z14" s="142" t="s">
        <v>926</v>
      </c>
      <c r="AA14" s="142" t="s">
        <v>510</v>
      </c>
      <c r="AB14" s="142" t="s">
        <v>509</v>
      </c>
    </row>
    <row r="15" spans="1:28" x14ac:dyDescent="0.15">
      <c r="A15" s="143">
        <v>5272</v>
      </c>
      <c r="B15" s="142" t="s">
        <v>3972</v>
      </c>
      <c r="C15" s="142" t="s">
        <v>553</v>
      </c>
      <c r="D15" s="142" t="s">
        <v>3971</v>
      </c>
      <c r="E15" s="142" t="s">
        <v>1824</v>
      </c>
      <c r="F15" s="142" t="s">
        <v>530</v>
      </c>
      <c r="G15" s="142" t="s">
        <v>10012</v>
      </c>
      <c r="H15" s="142" t="s">
        <v>3511</v>
      </c>
      <c r="I15" s="142" t="s">
        <v>1238</v>
      </c>
      <c r="J15" s="142" t="s">
        <v>10011</v>
      </c>
      <c r="K15" s="142" t="s">
        <v>6949</v>
      </c>
      <c r="L15" s="142" t="s">
        <v>613</v>
      </c>
      <c r="M15" s="142" t="s">
        <v>524</v>
      </c>
      <c r="N15" s="142" t="s">
        <v>523</v>
      </c>
      <c r="O15" s="142" t="s">
        <v>522</v>
      </c>
      <c r="P15" s="142" t="s">
        <v>522</v>
      </c>
      <c r="Q15" s="142" t="s">
        <v>545</v>
      </c>
      <c r="R15" s="142" t="s">
        <v>8923</v>
      </c>
      <c r="S15" s="142" t="s">
        <v>3972</v>
      </c>
      <c r="T15" s="142" t="s">
        <v>2066</v>
      </c>
      <c r="U15" s="142" t="s">
        <v>516</v>
      </c>
      <c r="V15" s="142" t="s">
        <v>1092</v>
      </c>
      <c r="W15" s="142" t="s">
        <v>580</v>
      </c>
      <c r="X15" s="142" t="s">
        <v>1238</v>
      </c>
      <c r="Y15" s="142" t="s">
        <v>6280</v>
      </c>
      <c r="Z15" s="142" t="s">
        <v>1411</v>
      </c>
      <c r="AA15" s="142" t="s">
        <v>510</v>
      </c>
      <c r="AB15" s="142" t="s">
        <v>509</v>
      </c>
    </row>
    <row r="16" spans="1:28" x14ac:dyDescent="0.15">
      <c r="A16" s="143">
        <v>5280</v>
      </c>
      <c r="B16" s="142" t="s">
        <v>1153</v>
      </c>
      <c r="C16" s="142" t="s">
        <v>553</v>
      </c>
      <c r="D16" s="142" t="s">
        <v>1152</v>
      </c>
      <c r="E16" s="142" t="s">
        <v>1824</v>
      </c>
      <c r="F16" s="142" t="s">
        <v>530</v>
      </c>
      <c r="G16" s="142" t="s">
        <v>10010</v>
      </c>
      <c r="H16" s="142" t="s">
        <v>2473</v>
      </c>
      <c r="I16" s="142" t="s">
        <v>1134</v>
      </c>
      <c r="J16" s="142" t="s">
        <v>10009</v>
      </c>
      <c r="K16" s="142" t="s">
        <v>10008</v>
      </c>
      <c r="L16" s="142" t="s">
        <v>613</v>
      </c>
      <c r="M16" s="142" t="s">
        <v>524</v>
      </c>
      <c r="N16" s="142" t="s">
        <v>523</v>
      </c>
      <c r="O16" s="142" t="s">
        <v>639</v>
      </c>
      <c r="P16" s="142" t="s">
        <v>639</v>
      </c>
      <c r="Q16" s="142" t="s">
        <v>545</v>
      </c>
      <c r="R16" s="142" t="s">
        <v>8962</v>
      </c>
      <c r="S16" s="142" t="s">
        <v>1153</v>
      </c>
      <c r="T16" s="142" t="s">
        <v>2103</v>
      </c>
      <c r="U16" s="142" t="s">
        <v>516</v>
      </c>
      <c r="V16" s="142" t="s">
        <v>2470</v>
      </c>
      <c r="W16" s="142" t="s">
        <v>7023</v>
      </c>
      <c r="X16" s="142" t="s">
        <v>1134</v>
      </c>
      <c r="Y16" s="142" t="s">
        <v>634</v>
      </c>
      <c r="Z16" s="142" t="s">
        <v>1139</v>
      </c>
      <c r="AA16" s="142" t="s">
        <v>510</v>
      </c>
      <c r="AB16" s="142" t="s">
        <v>509</v>
      </c>
    </row>
    <row r="17" spans="1:28" x14ac:dyDescent="0.15">
      <c r="A17" s="143">
        <v>5299</v>
      </c>
      <c r="B17" s="142" t="s">
        <v>1503</v>
      </c>
      <c r="C17" s="142" t="s">
        <v>553</v>
      </c>
      <c r="D17" s="142" t="s">
        <v>1502</v>
      </c>
      <c r="E17" s="142" t="s">
        <v>1824</v>
      </c>
      <c r="F17" s="142" t="s">
        <v>530</v>
      </c>
      <c r="G17" s="142" t="s">
        <v>10007</v>
      </c>
      <c r="H17" s="142" t="s">
        <v>1956</v>
      </c>
      <c r="I17" s="142" t="s">
        <v>538</v>
      </c>
      <c r="J17" s="142" t="s">
        <v>10006</v>
      </c>
      <c r="K17" s="142" t="s">
        <v>5185</v>
      </c>
      <c r="L17" s="142" t="s">
        <v>585</v>
      </c>
      <c r="M17" s="142" t="s">
        <v>524</v>
      </c>
      <c r="N17" s="142" t="s">
        <v>523</v>
      </c>
      <c r="O17" s="142" t="s">
        <v>612</v>
      </c>
      <c r="P17" s="142" t="s">
        <v>824</v>
      </c>
      <c r="Q17" s="142" t="s">
        <v>545</v>
      </c>
      <c r="R17" s="142" t="s">
        <v>8849</v>
      </c>
      <c r="S17" s="142" t="s">
        <v>1146</v>
      </c>
      <c r="T17" s="142" t="s">
        <v>10005</v>
      </c>
      <c r="U17" s="142" t="s">
        <v>516</v>
      </c>
      <c r="V17" s="142" t="s">
        <v>8847</v>
      </c>
      <c r="W17" s="142" t="s">
        <v>580</v>
      </c>
      <c r="X17" s="142" t="s">
        <v>669</v>
      </c>
      <c r="Y17" s="142" t="s">
        <v>10004</v>
      </c>
      <c r="Z17" s="142" t="s">
        <v>1977</v>
      </c>
      <c r="AA17" s="142" t="s">
        <v>510</v>
      </c>
      <c r="AB17" s="142" t="s">
        <v>509</v>
      </c>
    </row>
    <row r="18" spans="1:28" x14ac:dyDescent="0.15">
      <c r="A18" s="143">
        <v>5313</v>
      </c>
      <c r="B18" s="142" t="s">
        <v>1146</v>
      </c>
      <c r="C18" s="142" t="s">
        <v>553</v>
      </c>
      <c r="D18" s="142" t="s">
        <v>1145</v>
      </c>
      <c r="E18" s="142" t="s">
        <v>1824</v>
      </c>
      <c r="F18" s="142" t="s">
        <v>530</v>
      </c>
      <c r="G18" s="142" t="s">
        <v>10003</v>
      </c>
      <c r="H18" s="142" t="s">
        <v>1194</v>
      </c>
      <c r="I18" s="142" t="s">
        <v>1165</v>
      </c>
      <c r="J18" s="142" t="s">
        <v>10002</v>
      </c>
      <c r="K18" s="142" t="s">
        <v>10001</v>
      </c>
      <c r="L18" s="142" t="s">
        <v>613</v>
      </c>
      <c r="M18" s="142" t="s">
        <v>524</v>
      </c>
      <c r="N18" s="142" t="s">
        <v>523</v>
      </c>
      <c r="O18" s="142" t="s">
        <v>522</v>
      </c>
      <c r="P18" s="142" t="s">
        <v>522</v>
      </c>
      <c r="Q18" s="142" t="s">
        <v>545</v>
      </c>
      <c r="R18" s="142" t="s">
        <v>8849</v>
      </c>
      <c r="S18" s="142" t="s">
        <v>1146</v>
      </c>
      <c r="T18" s="142" t="s">
        <v>2066</v>
      </c>
      <c r="U18" s="142" t="s">
        <v>516</v>
      </c>
      <c r="V18" s="142" t="s">
        <v>1298</v>
      </c>
      <c r="W18" s="142" t="s">
        <v>784</v>
      </c>
      <c r="X18" s="142" t="s">
        <v>1165</v>
      </c>
      <c r="Y18" s="142" t="s">
        <v>634</v>
      </c>
      <c r="Z18" s="142" t="s">
        <v>1411</v>
      </c>
      <c r="AA18" s="142" t="s">
        <v>510</v>
      </c>
      <c r="AB18" s="142" t="s">
        <v>509</v>
      </c>
    </row>
    <row r="19" spans="1:28" x14ac:dyDescent="0.15">
      <c r="A19" s="143">
        <v>5320</v>
      </c>
      <c r="B19" s="142" t="s">
        <v>8427</v>
      </c>
      <c r="C19" s="142" t="s">
        <v>553</v>
      </c>
      <c r="D19" s="142" t="s">
        <v>8426</v>
      </c>
      <c r="E19" s="142" t="s">
        <v>1824</v>
      </c>
      <c r="F19" s="142" t="s">
        <v>530</v>
      </c>
      <c r="G19" s="142" t="s">
        <v>10000</v>
      </c>
      <c r="H19" s="142" t="s">
        <v>750</v>
      </c>
      <c r="I19" s="142" t="s">
        <v>538</v>
      </c>
      <c r="J19" s="142" t="s">
        <v>9999</v>
      </c>
      <c r="K19" s="142" t="s">
        <v>1303</v>
      </c>
      <c r="L19" s="142" t="s">
        <v>585</v>
      </c>
      <c r="M19" s="142" t="s">
        <v>524</v>
      </c>
      <c r="N19" s="142" t="s">
        <v>523</v>
      </c>
      <c r="O19" s="142" t="s">
        <v>599</v>
      </c>
      <c r="P19" s="142" t="s">
        <v>521</v>
      </c>
      <c r="Q19" s="142" t="s">
        <v>520</v>
      </c>
      <c r="R19" s="142" t="s">
        <v>8887</v>
      </c>
      <c r="S19" s="142" t="s">
        <v>1071</v>
      </c>
      <c r="T19" s="142" t="s">
        <v>1827</v>
      </c>
      <c r="U19" s="142" t="s">
        <v>516</v>
      </c>
      <c r="V19" s="142" t="s">
        <v>9998</v>
      </c>
      <c r="W19" s="142" t="s">
        <v>784</v>
      </c>
      <c r="X19" s="142" t="s">
        <v>538</v>
      </c>
      <c r="Y19" s="142" t="s">
        <v>537</v>
      </c>
      <c r="Z19" s="142" t="s">
        <v>714</v>
      </c>
      <c r="AA19" s="142" t="s">
        <v>510</v>
      </c>
      <c r="AB19" s="142" t="s">
        <v>509</v>
      </c>
    </row>
    <row r="20" spans="1:28" x14ac:dyDescent="0.15">
      <c r="A20" s="143">
        <v>5348</v>
      </c>
      <c r="B20" s="142" t="s">
        <v>2211</v>
      </c>
      <c r="C20" s="142" t="s">
        <v>553</v>
      </c>
      <c r="D20" s="142" t="s">
        <v>2219</v>
      </c>
      <c r="E20" s="142" t="s">
        <v>1824</v>
      </c>
      <c r="F20" s="142" t="s">
        <v>530</v>
      </c>
      <c r="G20" s="142" t="s">
        <v>9997</v>
      </c>
      <c r="H20" s="142" t="s">
        <v>7833</v>
      </c>
      <c r="I20" s="142" t="s">
        <v>783</v>
      </c>
      <c r="J20" s="142" t="s">
        <v>9996</v>
      </c>
      <c r="K20" s="142" t="s">
        <v>1934</v>
      </c>
      <c r="L20" s="142" t="s">
        <v>613</v>
      </c>
      <c r="M20" s="142" t="s">
        <v>560</v>
      </c>
      <c r="N20" s="142" t="s">
        <v>523</v>
      </c>
      <c r="O20" s="142" t="s">
        <v>522</v>
      </c>
      <c r="P20" s="142" t="s">
        <v>522</v>
      </c>
      <c r="Q20" s="142" t="s">
        <v>545</v>
      </c>
      <c r="R20" s="142" t="s">
        <v>8877</v>
      </c>
      <c r="S20" s="142" t="s">
        <v>2409</v>
      </c>
      <c r="T20" s="142" t="s">
        <v>1827</v>
      </c>
      <c r="U20" s="142" t="s">
        <v>516</v>
      </c>
      <c r="V20" s="142" t="s">
        <v>1231</v>
      </c>
      <c r="W20" s="142" t="s">
        <v>580</v>
      </c>
      <c r="X20" s="142" t="s">
        <v>783</v>
      </c>
      <c r="Y20" s="142" t="s">
        <v>9995</v>
      </c>
      <c r="Z20" s="142" t="s">
        <v>1411</v>
      </c>
      <c r="AA20" s="142" t="s">
        <v>510</v>
      </c>
      <c r="AB20" s="142" t="s">
        <v>509</v>
      </c>
    </row>
    <row r="21" spans="1:28" x14ac:dyDescent="0.15">
      <c r="A21" s="143">
        <v>5409</v>
      </c>
      <c r="B21" s="142" t="s">
        <v>1503</v>
      </c>
      <c r="C21" s="142" t="s">
        <v>553</v>
      </c>
      <c r="D21" s="142" t="s">
        <v>1502</v>
      </c>
      <c r="E21" s="142" t="s">
        <v>1824</v>
      </c>
      <c r="F21" s="142" t="s">
        <v>530</v>
      </c>
      <c r="G21" s="142" t="s">
        <v>9994</v>
      </c>
      <c r="H21" s="142" t="s">
        <v>3395</v>
      </c>
      <c r="I21" s="142" t="s">
        <v>1397</v>
      </c>
      <c r="J21" s="142" t="s">
        <v>9993</v>
      </c>
      <c r="K21" s="142" t="s">
        <v>1303</v>
      </c>
      <c r="L21" s="142" t="s">
        <v>585</v>
      </c>
      <c r="M21" s="142" t="s">
        <v>524</v>
      </c>
      <c r="N21" s="142" t="s">
        <v>523</v>
      </c>
      <c r="O21" s="142" t="s">
        <v>522</v>
      </c>
      <c r="P21" s="142" t="s">
        <v>522</v>
      </c>
      <c r="Q21" s="142" t="s">
        <v>520</v>
      </c>
      <c r="R21" s="142" t="s">
        <v>8849</v>
      </c>
      <c r="S21" s="142" t="s">
        <v>1146</v>
      </c>
      <c r="T21" s="142" t="s">
        <v>1827</v>
      </c>
      <c r="U21" s="142" t="s">
        <v>516</v>
      </c>
      <c r="V21" s="142" t="s">
        <v>1210</v>
      </c>
      <c r="W21" s="142" t="s">
        <v>580</v>
      </c>
      <c r="X21" s="142" t="s">
        <v>1397</v>
      </c>
      <c r="Y21" s="142" t="s">
        <v>9992</v>
      </c>
      <c r="Z21" s="142" t="s">
        <v>714</v>
      </c>
      <c r="AA21" s="142" t="s">
        <v>510</v>
      </c>
      <c r="AB21" s="142" t="s">
        <v>509</v>
      </c>
    </row>
    <row r="22" spans="1:28" x14ac:dyDescent="0.15">
      <c r="A22" s="143">
        <v>5507</v>
      </c>
      <c r="B22" s="142" t="s">
        <v>8864</v>
      </c>
      <c r="C22" s="142" t="s">
        <v>553</v>
      </c>
      <c r="D22" s="142" t="s">
        <v>9126</v>
      </c>
      <c r="E22" s="142" t="s">
        <v>1824</v>
      </c>
      <c r="F22" s="142" t="s">
        <v>530</v>
      </c>
      <c r="G22" s="142" t="s">
        <v>9991</v>
      </c>
      <c r="H22" s="142" t="s">
        <v>2463</v>
      </c>
      <c r="I22" s="142" t="s">
        <v>1165</v>
      </c>
      <c r="J22" s="142" t="s">
        <v>9990</v>
      </c>
      <c r="K22" s="142" t="s">
        <v>1303</v>
      </c>
      <c r="L22" s="142" t="s">
        <v>585</v>
      </c>
      <c r="M22" s="142" t="s">
        <v>524</v>
      </c>
      <c r="N22" s="142" t="s">
        <v>523</v>
      </c>
      <c r="O22" s="142" t="s">
        <v>522</v>
      </c>
      <c r="P22" s="142" t="s">
        <v>626</v>
      </c>
      <c r="Q22" s="142" t="s">
        <v>545</v>
      </c>
      <c r="R22" s="142" t="s">
        <v>8865</v>
      </c>
      <c r="S22" s="142" t="s">
        <v>8864</v>
      </c>
      <c r="T22" s="142" t="s">
        <v>2039</v>
      </c>
      <c r="U22" s="142" t="s">
        <v>516</v>
      </c>
      <c r="V22" s="142" t="s">
        <v>1719</v>
      </c>
      <c r="W22" s="142" t="s">
        <v>580</v>
      </c>
      <c r="X22" s="142" t="s">
        <v>1397</v>
      </c>
      <c r="Y22" s="142" t="s">
        <v>9989</v>
      </c>
      <c r="Z22" s="142" t="s">
        <v>678</v>
      </c>
      <c r="AA22" s="142" t="s">
        <v>510</v>
      </c>
      <c r="AB22" s="142" t="s">
        <v>509</v>
      </c>
    </row>
    <row r="23" spans="1:28" x14ac:dyDescent="0.15">
      <c r="A23" s="143">
        <v>5569</v>
      </c>
      <c r="B23" s="142" t="s">
        <v>9781</v>
      </c>
      <c r="C23" s="142" t="s">
        <v>4756</v>
      </c>
      <c r="D23" s="142" t="s">
        <v>9988</v>
      </c>
      <c r="E23" s="142" t="s">
        <v>1824</v>
      </c>
      <c r="F23" s="142" t="s">
        <v>530</v>
      </c>
      <c r="G23" s="142" t="s">
        <v>9987</v>
      </c>
      <c r="H23" s="142" t="s">
        <v>799</v>
      </c>
      <c r="I23" s="142" t="s">
        <v>1021</v>
      </c>
      <c r="J23" s="142" t="s">
        <v>9986</v>
      </c>
      <c r="K23" s="142" t="s">
        <v>3372</v>
      </c>
      <c r="L23" s="142" t="s">
        <v>585</v>
      </c>
      <c r="M23" s="142" t="s">
        <v>524</v>
      </c>
      <c r="N23" s="142" t="s">
        <v>523</v>
      </c>
      <c r="O23" s="142" t="s">
        <v>612</v>
      </c>
      <c r="P23" s="142" t="s">
        <v>522</v>
      </c>
      <c r="Q23" s="142" t="s">
        <v>520</v>
      </c>
      <c r="R23" s="142" t="s">
        <v>8849</v>
      </c>
      <c r="S23" s="142" t="s">
        <v>1146</v>
      </c>
      <c r="T23" s="142" t="s">
        <v>1812</v>
      </c>
      <c r="U23" s="142" t="s">
        <v>516</v>
      </c>
      <c r="V23" s="142" t="s">
        <v>4999</v>
      </c>
      <c r="W23" s="142" t="s">
        <v>1741</v>
      </c>
      <c r="X23" s="142" t="s">
        <v>1021</v>
      </c>
      <c r="Y23" s="142" t="s">
        <v>9985</v>
      </c>
      <c r="Z23" s="142" t="s">
        <v>1977</v>
      </c>
      <c r="AA23" s="142" t="s">
        <v>510</v>
      </c>
      <c r="AB23" s="142" t="s">
        <v>509</v>
      </c>
    </row>
    <row r="24" spans="1:28" x14ac:dyDescent="0.15">
      <c r="A24" s="143">
        <v>5570</v>
      </c>
      <c r="B24" s="142" t="s">
        <v>8940</v>
      </c>
      <c r="C24" s="142" t="s">
        <v>553</v>
      </c>
      <c r="D24" s="142" t="s">
        <v>8939</v>
      </c>
      <c r="E24" s="142" t="s">
        <v>1824</v>
      </c>
      <c r="F24" s="142" t="s">
        <v>530</v>
      </c>
      <c r="G24" s="142" t="s">
        <v>9984</v>
      </c>
      <c r="H24" s="142" t="s">
        <v>3462</v>
      </c>
      <c r="I24" s="142" t="s">
        <v>1397</v>
      </c>
      <c r="J24" s="142" t="s">
        <v>9983</v>
      </c>
      <c r="K24" s="142" t="s">
        <v>1398</v>
      </c>
      <c r="L24" s="142" t="s">
        <v>585</v>
      </c>
      <c r="M24" s="142" t="s">
        <v>524</v>
      </c>
      <c r="N24" s="142" t="s">
        <v>523</v>
      </c>
      <c r="O24" s="142" t="s">
        <v>522</v>
      </c>
      <c r="P24" s="142" t="s">
        <v>522</v>
      </c>
      <c r="Q24" s="142" t="s">
        <v>545</v>
      </c>
      <c r="R24" s="142" t="s">
        <v>8849</v>
      </c>
      <c r="S24" s="142" t="s">
        <v>1146</v>
      </c>
      <c r="T24" s="142" t="s">
        <v>1863</v>
      </c>
      <c r="U24" s="142" t="s">
        <v>516</v>
      </c>
      <c r="V24" s="142" t="s">
        <v>4718</v>
      </c>
      <c r="W24" s="142" t="s">
        <v>580</v>
      </c>
      <c r="X24" s="142" t="s">
        <v>1397</v>
      </c>
      <c r="Y24" s="142" t="s">
        <v>9982</v>
      </c>
      <c r="Z24" s="142" t="s">
        <v>1977</v>
      </c>
      <c r="AA24" s="142" t="s">
        <v>510</v>
      </c>
      <c r="AB24" s="142" t="s">
        <v>509</v>
      </c>
    </row>
    <row r="25" spans="1:28" x14ac:dyDescent="0.15">
      <c r="A25" s="143">
        <v>5792</v>
      </c>
      <c r="B25" s="142" t="s">
        <v>2409</v>
      </c>
      <c r="C25" s="142" t="s">
        <v>553</v>
      </c>
      <c r="D25" s="142" t="s">
        <v>2408</v>
      </c>
      <c r="E25" s="142" t="s">
        <v>1824</v>
      </c>
      <c r="F25" s="142" t="s">
        <v>530</v>
      </c>
      <c r="G25" s="142" t="s">
        <v>9981</v>
      </c>
      <c r="H25" s="142" t="s">
        <v>5233</v>
      </c>
      <c r="I25" s="142" t="s">
        <v>783</v>
      </c>
      <c r="J25" s="142" t="s">
        <v>9980</v>
      </c>
      <c r="K25" s="142" t="s">
        <v>1791</v>
      </c>
      <c r="L25" s="142" t="s">
        <v>613</v>
      </c>
      <c r="M25" s="142" t="s">
        <v>524</v>
      </c>
      <c r="N25" s="142" t="s">
        <v>523</v>
      </c>
      <c r="O25" s="142" t="s">
        <v>546</v>
      </c>
      <c r="P25" s="142" t="s">
        <v>546</v>
      </c>
      <c r="Q25" s="142" t="s">
        <v>545</v>
      </c>
      <c r="R25" s="142" t="s">
        <v>8877</v>
      </c>
      <c r="S25" s="142" t="s">
        <v>2409</v>
      </c>
      <c r="T25" s="142" t="s">
        <v>1827</v>
      </c>
      <c r="U25" s="142" t="s">
        <v>516</v>
      </c>
      <c r="V25" s="142" t="s">
        <v>1219</v>
      </c>
      <c r="W25" s="142" t="s">
        <v>636</v>
      </c>
      <c r="X25" s="142" t="s">
        <v>795</v>
      </c>
      <c r="Y25" s="142" t="s">
        <v>634</v>
      </c>
      <c r="Z25" s="142" t="s">
        <v>3517</v>
      </c>
      <c r="AA25" s="142" t="s">
        <v>510</v>
      </c>
      <c r="AB25" s="142" t="s">
        <v>509</v>
      </c>
    </row>
    <row r="26" spans="1:28" x14ac:dyDescent="0.15">
      <c r="A26" s="143">
        <v>5874</v>
      </c>
      <c r="B26" s="142" t="s">
        <v>949</v>
      </c>
      <c r="C26" s="142" t="s">
        <v>553</v>
      </c>
      <c r="D26" s="142" t="s">
        <v>3754</v>
      </c>
      <c r="E26" s="142" t="s">
        <v>1824</v>
      </c>
      <c r="F26" s="142" t="s">
        <v>530</v>
      </c>
      <c r="G26" s="142" t="s">
        <v>9979</v>
      </c>
      <c r="H26" s="142" t="s">
        <v>8496</v>
      </c>
      <c r="I26" s="142" t="s">
        <v>1522</v>
      </c>
      <c r="J26" s="142" t="s">
        <v>9978</v>
      </c>
      <c r="K26" s="142" t="s">
        <v>8253</v>
      </c>
      <c r="L26" s="142" t="s">
        <v>585</v>
      </c>
      <c r="M26" s="142" t="s">
        <v>560</v>
      </c>
      <c r="N26" s="142" t="s">
        <v>523</v>
      </c>
      <c r="O26" s="142" t="s">
        <v>522</v>
      </c>
      <c r="P26" s="142" t="s">
        <v>522</v>
      </c>
      <c r="Q26" s="142" t="s">
        <v>545</v>
      </c>
      <c r="R26" s="142" t="s">
        <v>8849</v>
      </c>
      <c r="S26" s="142" t="s">
        <v>1146</v>
      </c>
      <c r="T26" s="142" t="s">
        <v>2066</v>
      </c>
      <c r="U26" s="142" t="s">
        <v>516</v>
      </c>
      <c r="V26" s="142" t="s">
        <v>3410</v>
      </c>
      <c r="W26" s="142" t="s">
        <v>580</v>
      </c>
      <c r="X26" s="142" t="s">
        <v>568</v>
      </c>
      <c r="Y26" s="142" t="s">
        <v>9977</v>
      </c>
      <c r="Z26" s="142" t="s">
        <v>1977</v>
      </c>
      <c r="AA26" s="142" t="s">
        <v>510</v>
      </c>
      <c r="AB26" s="142" t="s">
        <v>509</v>
      </c>
    </row>
    <row r="27" spans="1:28" x14ac:dyDescent="0.15">
      <c r="A27" s="143">
        <v>5881</v>
      </c>
      <c r="B27" s="142" t="s">
        <v>3972</v>
      </c>
      <c r="C27" s="142" t="s">
        <v>553</v>
      </c>
      <c r="D27" s="142" t="s">
        <v>3971</v>
      </c>
      <c r="E27" s="142" t="s">
        <v>1824</v>
      </c>
      <c r="F27" s="142" t="s">
        <v>530</v>
      </c>
      <c r="G27" s="142" t="s">
        <v>9976</v>
      </c>
      <c r="H27" s="142" t="s">
        <v>2973</v>
      </c>
      <c r="I27" s="142" t="s">
        <v>972</v>
      </c>
      <c r="J27" s="142" t="s">
        <v>9975</v>
      </c>
      <c r="K27" s="142" t="s">
        <v>1303</v>
      </c>
      <c r="L27" s="142" t="s">
        <v>585</v>
      </c>
      <c r="M27" s="142" t="s">
        <v>524</v>
      </c>
      <c r="N27" s="142" t="s">
        <v>523</v>
      </c>
      <c r="O27" s="142" t="s">
        <v>612</v>
      </c>
      <c r="P27" s="142" t="s">
        <v>559</v>
      </c>
      <c r="Q27" s="142" t="s">
        <v>545</v>
      </c>
      <c r="R27" s="142" t="s">
        <v>8923</v>
      </c>
      <c r="S27" s="142" t="s">
        <v>3972</v>
      </c>
      <c r="T27" s="142" t="s">
        <v>1827</v>
      </c>
      <c r="U27" s="142" t="s">
        <v>516</v>
      </c>
      <c r="V27" s="142" t="s">
        <v>854</v>
      </c>
      <c r="W27" s="142" t="s">
        <v>580</v>
      </c>
      <c r="X27" s="142" t="s">
        <v>783</v>
      </c>
      <c r="Y27" s="142" t="s">
        <v>537</v>
      </c>
      <c r="Z27" s="142" t="s">
        <v>1184</v>
      </c>
      <c r="AA27" s="142" t="s">
        <v>510</v>
      </c>
      <c r="AB27" s="142" t="s">
        <v>509</v>
      </c>
    </row>
    <row r="28" spans="1:28" x14ac:dyDescent="0.15">
      <c r="A28" s="143">
        <v>6143</v>
      </c>
      <c r="B28" s="142" t="s">
        <v>1698</v>
      </c>
      <c r="C28" s="142" t="s">
        <v>553</v>
      </c>
      <c r="D28" s="142" t="s">
        <v>1697</v>
      </c>
      <c r="E28" s="142" t="s">
        <v>1824</v>
      </c>
      <c r="F28" s="142" t="s">
        <v>530</v>
      </c>
      <c r="G28" s="142" t="s">
        <v>9974</v>
      </c>
      <c r="H28" s="142" t="s">
        <v>9973</v>
      </c>
      <c r="I28" s="142" t="s">
        <v>1134</v>
      </c>
      <c r="J28" s="142" t="s">
        <v>9972</v>
      </c>
      <c r="K28" s="142" t="s">
        <v>9971</v>
      </c>
      <c r="L28" s="142" t="s">
        <v>585</v>
      </c>
      <c r="M28" s="142" t="s">
        <v>524</v>
      </c>
      <c r="N28" s="142" t="s">
        <v>523</v>
      </c>
      <c r="O28" s="142" t="s">
        <v>546</v>
      </c>
      <c r="P28" s="142" t="s">
        <v>522</v>
      </c>
      <c r="Q28" s="142" t="s">
        <v>547</v>
      </c>
      <c r="R28" s="142" t="s">
        <v>8962</v>
      </c>
      <c r="S28" s="142" t="s">
        <v>1153</v>
      </c>
      <c r="T28" s="142" t="s">
        <v>1921</v>
      </c>
      <c r="U28" s="142" t="s">
        <v>516</v>
      </c>
      <c r="V28" s="142" t="s">
        <v>9970</v>
      </c>
      <c r="W28" s="142" t="s">
        <v>784</v>
      </c>
      <c r="X28" s="142" t="s">
        <v>1330</v>
      </c>
      <c r="Y28" s="142" t="s">
        <v>9969</v>
      </c>
      <c r="Z28" s="142" t="s">
        <v>1184</v>
      </c>
      <c r="AA28" s="142" t="s">
        <v>510</v>
      </c>
      <c r="AB28" s="142" t="s">
        <v>509</v>
      </c>
    </row>
    <row r="29" spans="1:28" x14ac:dyDescent="0.15">
      <c r="A29" s="143">
        <v>6234</v>
      </c>
      <c r="B29" s="142" t="s">
        <v>1146</v>
      </c>
      <c r="C29" s="142" t="s">
        <v>553</v>
      </c>
      <c r="D29" s="142" t="s">
        <v>1145</v>
      </c>
      <c r="E29" s="142" t="s">
        <v>1824</v>
      </c>
      <c r="F29" s="142" t="s">
        <v>530</v>
      </c>
      <c r="G29" s="142" t="s">
        <v>9968</v>
      </c>
      <c r="H29" s="142" t="s">
        <v>2757</v>
      </c>
      <c r="I29" s="142" t="s">
        <v>680</v>
      </c>
      <c r="J29" s="142" t="s">
        <v>9967</v>
      </c>
      <c r="K29" s="142" t="s">
        <v>9966</v>
      </c>
      <c r="L29" s="142" t="s">
        <v>613</v>
      </c>
      <c r="M29" s="142" t="s">
        <v>524</v>
      </c>
      <c r="N29" s="142" t="s">
        <v>523</v>
      </c>
      <c r="O29" s="142" t="s">
        <v>522</v>
      </c>
      <c r="P29" s="142" t="s">
        <v>522</v>
      </c>
      <c r="Q29" s="142" t="s">
        <v>545</v>
      </c>
      <c r="R29" s="142" t="s">
        <v>8849</v>
      </c>
      <c r="S29" s="142" t="s">
        <v>1146</v>
      </c>
      <c r="T29" s="142" t="s">
        <v>2066</v>
      </c>
      <c r="U29" s="142" t="s">
        <v>1869</v>
      </c>
      <c r="V29" s="142" t="s">
        <v>1578</v>
      </c>
      <c r="W29" s="142" t="s">
        <v>784</v>
      </c>
      <c r="X29" s="142" t="s">
        <v>657</v>
      </c>
      <c r="Y29" s="142" t="s">
        <v>634</v>
      </c>
      <c r="Z29" s="142" t="s">
        <v>1065</v>
      </c>
      <c r="AA29" s="142" t="s">
        <v>724</v>
      </c>
      <c r="AB29" s="142" t="s">
        <v>509</v>
      </c>
    </row>
    <row r="30" spans="1:28" x14ac:dyDescent="0.15">
      <c r="A30" s="143">
        <v>6272</v>
      </c>
      <c r="B30" s="142" t="s">
        <v>3972</v>
      </c>
      <c r="C30" s="142" t="s">
        <v>553</v>
      </c>
      <c r="D30" s="142" t="s">
        <v>3971</v>
      </c>
      <c r="E30" s="142" t="s">
        <v>1824</v>
      </c>
      <c r="F30" s="142" t="s">
        <v>530</v>
      </c>
      <c r="G30" s="142" t="s">
        <v>9965</v>
      </c>
      <c r="H30" s="142" t="s">
        <v>2473</v>
      </c>
      <c r="I30" s="142" t="s">
        <v>1522</v>
      </c>
      <c r="J30" s="142" t="s">
        <v>9964</v>
      </c>
      <c r="K30" s="142" t="s">
        <v>1398</v>
      </c>
      <c r="L30" s="142" t="s">
        <v>613</v>
      </c>
      <c r="M30" s="142" t="s">
        <v>524</v>
      </c>
      <c r="N30" s="142" t="s">
        <v>523</v>
      </c>
      <c r="O30" s="142" t="s">
        <v>599</v>
      </c>
      <c r="P30" s="142" t="s">
        <v>559</v>
      </c>
      <c r="Q30" s="142" t="s">
        <v>545</v>
      </c>
      <c r="R30" s="142" t="s">
        <v>8923</v>
      </c>
      <c r="S30" s="142" t="s">
        <v>3972</v>
      </c>
      <c r="T30" s="142" t="s">
        <v>995</v>
      </c>
      <c r="U30" s="142" t="s">
        <v>516</v>
      </c>
      <c r="V30" s="142" t="s">
        <v>1761</v>
      </c>
      <c r="W30" s="142" t="s">
        <v>9963</v>
      </c>
      <c r="X30" s="142" t="s">
        <v>1522</v>
      </c>
      <c r="Y30" s="142" t="s">
        <v>9962</v>
      </c>
      <c r="Z30" s="142" t="s">
        <v>1257</v>
      </c>
      <c r="AA30" s="142" t="s">
        <v>510</v>
      </c>
      <c r="AB30" s="142" t="s">
        <v>509</v>
      </c>
    </row>
    <row r="31" spans="1:28" x14ac:dyDescent="0.15">
      <c r="A31" s="143">
        <v>6302</v>
      </c>
      <c r="B31" s="142" t="s">
        <v>1153</v>
      </c>
      <c r="C31" s="142" t="s">
        <v>553</v>
      </c>
      <c r="D31" s="142" t="s">
        <v>1152</v>
      </c>
      <c r="E31" s="142" t="s">
        <v>1824</v>
      </c>
      <c r="F31" s="142" t="s">
        <v>530</v>
      </c>
      <c r="G31" s="142" t="s">
        <v>9961</v>
      </c>
      <c r="H31" s="142" t="s">
        <v>9960</v>
      </c>
      <c r="I31" s="142" t="s">
        <v>669</v>
      </c>
      <c r="J31" s="142" t="s">
        <v>9959</v>
      </c>
      <c r="K31" s="142" t="s">
        <v>2002</v>
      </c>
      <c r="L31" s="142" t="s">
        <v>613</v>
      </c>
      <c r="M31" s="142" t="s">
        <v>524</v>
      </c>
      <c r="N31" s="142" t="s">
        <v>523</v>
      </c>
      <c r="O31" s="142" t="s">
        <v>824</v>
      </c>
      <c r="P31" s="142" t="s">
        <v>522</v>
      </c>
      <c r="Q31" s="142" t="s">
        <v>545</v>
      </c>
      <c r="R31" s="142" t="s">
        <v>8962</v>
      </c>
      <c r="S31" s="142" t="s">
        <v>1153</v>
      </c>
      <c r="T31" s="142" t="s">
        <v>1894</v>
      </c>
      <c r="U31" s="142" t="s">
        <v>516</v>
      </c>
      <c r="V31" s="142" t="s">
        <v>942</v>
      </c>
      <c r="W31" s="142" t="s">
        <v>580</v>
      </c>
      <c r="X31" s="142" t="s">
        <v>669</v>
      </c>
      <c r="Y31" s="142" t="s">
        <v>634</v>
      </c>
      <c r="Z31" s="142" t="s">
        <v>3847</v>
      </c>
      <c r="AA31" s="142" t="s">
        <v>510</v>
      </c>
      <c r="AB31" s="142" t="s">
        <v>509</v>
      </c>
    </row>
    <row r="32" spans="1:28" x14ac:dyDescent="0.15">
      <c r="A32" s="143">
        <v>6318</v>
      </c>
      <c r="B32" s="142" t="s">
        <v>1443</v>
      </c>
      <c r="C32" s="142" t="s">
        <v>553</v>
      </c>
      <c r="D32" s="142" t="s">
        <v>1442</v>
      </c>
      <c r="E32" s="142" t="s">
        <v>1824</v>
      </c>
      <c r="F32" s="142" t="s">
        <v>530</v>
      </c>
      <c r="G32" s="142" t="s">
        <v>9958</v>
      </c>
      <c r="H32" s="142" t="s">
        <v>3060</v>
      </c>
      <c r="I32" s="142" t="s">
        <v>783</v>
      </c>
      <c r="J32" s="142" t="s">
        <v>9957</v>
      </c>
      <c r="K32" s="142" t="s">
        <v>1303</v>
      </c>
      <c r="L32" s="142" t="s">
        <v>613</v>
      </c>
      <c r="M32" s="142" t="s">
        <v>524</v>
      </c>
      <c r="N32" s="142" t="s">
        <v>523</v>
      </c>
      <c r="O32" s="142" t="s">
        <v>522</v>
      </c>
      <c r="P32" s="142" t="s">
        <v>522</v>
      </c>
      <c r="Q32" s="142" t="s">
        <v>545</v>
      </c>
      <c r="R32" s="142" t="s">
        <v>8872</v>
      </c>
      <c r="S32" s="142" t="s">
        <v>1443</v>
      </c>
      <c r="T32" s="142" t="s">
        <v>1827</v>
      </c>
      <c r="U32" s="142" t="s">
        <v>516</v>
      </c>
      <c r="V32" s="142" t="s">
        <v>4058</v>
      </c>
      <c r="W32" s="142" t="s">
        <v>580</v>
      </c>
      <c r="X32" s="142" t="s">
        <v>783</v>
      </c>
      <c r="Y32" s="142" t="s">
        <v>9956</v>
      </c>
      <c r="Z32" s="142" t="s">
        <v>2177</v>
      </c>
      <c r="AA32" s="142" t="s">
        <v>724</v>
      </c>
      <c r="AB32" s="142" t="s">
        <v>509</v>
      </c>
    </row>
    <row r="33" spans="1:28" x14ac:dyDescent="0.15">
      <c r="A33" s="143">
        <v>6381</v>
      </c>
      <c r="B33" s="142" t="s">
        <v>1276</v>
      </c>
      <c r="C33" s="142" t="s">
        <v>553</v>
      </c>
      <c r="D33" s="142" t="s">
        <v>1275</v>
      </c>
      <c r="E33" s="142" t="s">
        <v>1824</v>
      </c>
      <c r="F33" s="142" t="s">
        <v>530</v>
      </c>
      <c r="G33" s="142" t="s">
        <v>9955</v>
      </c>
      <c r="H33" s="142" t="s">
        <v>2682</v>
      </c>
      <c r="I33" s="142" t="s">
        <v>1330</v>
      </c>
      <c r="J33" s="142" t="s">
        <v>9954</v>
      </c>
      <c r="K33" s="142" t="s">
        <v>1508</v>
      </c>
      <c r="L33" s="142" t="s">
        <v>613</v>
      </c>
      <c r="M33" s="142" t="s">
        <v>560</v>
      </c>
      <c r="N33" s="142" t="s">
        <v>523</v>
      </c>
      <c r="O33" s="142" t="s">
        <v>639</v>
      </c>
      <c r="P33" s="142" t="s">
        <v>824</v>
      </c>
      <c r="Q33" s="142" t="s">
        <v>545</v>
      </c>
      <c r="R33" s="142" t="s">
        <v>9030</v>
      </c>
      <c r="S33" s="142" t="s">
        <v>3544</v>
      </c>
      <c r="T33" s="142" t="s">
        <v>1921</v>
      </c>
      <c r="U33" s="142" t="s">
        <v>626</v>
      </c>
      <c r="V33" s="142" t="s">
        <v>1802</v>
      </c>
      <c r="W33" s="142" t="s">
        <v>1022</v>
      </c>
      <c r="X33" s="142" t="s">
        <v>538</v>
      </c>
      <c r="Y33" s="142" t="s">
        <v>9953</v>
      </c>
      <c r="Z33" s="142" t="s">
        <v>1562</v>
      </c>
      <c r="AA33" s="142" t="s">
        <v>510</v>
      </c>
      <c r="AB33" s="142" t="s">
        <v>509</v>
      </c>
    </row>
    <row r="34" spans="1:28" x14ac:dyDescent="0.15">
      <c r="A34" s="143">
        <v>6568</v>
      </c>
      <c r="B34" s="142" t="s">
        <v>1570</v>
      </c>
      <c r="C34" s="142" t="s">
        <v>553</v>
      </c>
      <c r="D34" s="142" t="s">
        <v>1569</v>
      </c>
      <c r="E34" s="142" t="s">
        <v>1824</v>
      </c>
      <c r="F34" s="142" t="s">
        <v>530</v>
      </c>
      <c r="G34" s="142" t="s">
        <v>9952</v>
      </c>
      <c r="H34" s="142" t="s">
        <v>9951</v>
      </c>
      <c r="I34" s="142" t="s">
        <v>856</v>
      </c>
      <c r="J34" s="142" t="s">
        <v>9950</v>
      </c>
      <c r="K34" s="142" t="s">
        <v>9949</v>
      </c>
      <c r="L34" s="142" t="s">
        <v>585</v>
      </c>
      <c r="M34" s="142" t="s">
        <v>524</v>
      </c>
      <c r="N34" s="142" t="s">
        <v>523</v>
      </c>
      <c r="O34" s="142" t="s">
        <v>522</v>
      </c>
      <c r="P34" s="142" t="s">
        <v>522</v>
      </c>
      <c r="Q34" s="142" t="s">
        <v>545</v>
      </c>
      <c r="R34" s="142" t="s">
        <v>8923</v>
      </c>
      <c r="S34" s="142" t="s">
        <v>3972</v>
      </c>
      <c r="T34" s="142" t="s">
        <v>1921</v>
      </c>
      <c r="U34" s="142" t="s">
        <v>516</v>
      </c>
      <c r="V34" s="142" t="s">
        <v>6144</v>
      </c>
      <c r="W34" s="142" t="s">
        <v>784</v>
      </c>
      <c r="X34" s="142" t="s">
        <v>919</v>
      </c>
      <c r="Y34" s="142" t="s">
        <v>634</v>
      </c>
      <c r="Z34" s="142" t="s">
        <v>714</v>
      </c>
      <c r="AA34" s="142" t="s">
        <v>510</v>
      </c>
      <c r="AB34" s="142" t="s">
        <v>509</v>
      </c>
    </row>
    <row r="35" spans="1:28" x14ac:dyDescent="0.15">
      <c r="A35" s="143">
        <v>6582</v>
      </c>
      <c r="B35" s="142" t="s">
        <v>654</v>
      </c>
      <c r="C35" s="142" t="s">
        <v>553</v>
      </c>
      <c r="D35" s="142" t="s">
        <v>653</v>
      </c>
      <c r="E35" s="142" t="s">
        <v>1824</v>
      </c>
      <c r="F35" s="142" t="s">
        <v>530</v>
      </c>
      <c r="G35" s="142" t="s">
        <v>9948</v>
      </c>
      <c r="H35" s="142" t="s">
        <v>1307</v>
      </c>
      <c r="I35" s="142" t="s">
        <v>635</v>
      </c>
      <c r="J35" s="142" t="s">
        <v>9947</v>
      </c>
      <c r="K35" s="142" t="s">
        <v>9946</v>
      </c>
      <c r="L35" s="142" t="s">
        <v>585</v>
      </c>
      <c r="M35" s="142" t="s">
        <v>560</v>
      </c>
      <c r="N35" s="142" t="s">
        <v>523</v>
      </c>
      <c r="O35" s="142" t="s">
        <v>522</v>
      </c>
      <c r="P35" s="142" t="s">
        <v>522</v>
      </c>
      <c r="Q35" s="142" t="s">
        <v>545</v>
      </c>
      <c r="R35" s="142" t="s">
        <v>8872</v>
      </c>
      <c r="S35" s="142" t="s">
        <v>1443</v>
      </c>
      <c r="T35" s="142" t="s">
        <v>995</v>
      </c>
      <c r="U35" s="142" t="s">
        <v>516</v>
      </c>
      <c r="V35" s="142" t="s">
        <v>1198</v>
      </c>
      <c r="W35" s="142" t="s">
        <v>692</v>
      </c>
      <c r="X35" s="142" t="s">
        <v>635</v>
      </c>
      <c r="Y35" s="142" t="s">
        <v>9945</v>
      </c>
      <c r="Z35" s="142" t="s">
        <v>1184</v>
      </c>
      <c r="AA35" s="142" t="s">
        <v>510</v>
      </c>
      <c r="AB35" s="142" t="s">
        <v>509</v>
      </c>
    </row>
    <row r="36" spans="1:28" x14ac:dyDescent="0.15">
      <c r="A36" s="143">
        <v>6629</v>
      </c>
      <c r="B36" s="142" t="s">
        <v>2863</v>
      </c>
      <c r="C36" s="142" t="s">
        <v>553</v>
      </c>
      <c r="D36" s="142" t="s">
        <v>2862</v>
      </c>
      <c r="E36" s="142" t="s">
        <v>1824</v>
      </c>
      <c r="F36" s="142" t="s">
        <v>530</v>
      </c>
      <c r="G36" s="142" t="s">
        <v>9944</v>
      </c>
      <c r="H36" s="142" t="s">
        <v>8442</v>
      </c>
      <c r="I36" s="142" t="s">
        <v>1477</v>
      </c>
      <c r="J36" s="142" t="s">
        <v>9943</v>
      </c>
      <c r="K36" s="142" t="s">
        <v>943</v>
      </c>
      <c r="L36" s="142" t="s">
        <v>585</v>
      </c>
      <c r="M36" s="142" t="s">
        <v>524</v>
      </c>
      <c r="N36" s="142" t="s">
        <v>523</v>
      </c>
      <c r="O36" s="142" t="s">
        <v>599</v>
      </c>
      <c r="P36" s="142" t="s">
        <v>522</v>
      </c>
      <c r="Q36" s="142" t="s">
        <v>520</v>
      </c>
      <c r="R36" s="142" t="s">
        <v>8849</v>
      </c>
      <c r="S36" s="142" t="s">
        <v>1146</v>
      </c>
      <c r="T36" s="142" t="s">
        <v>861</v>
      </c>
      <c r="U36" s="142" t="s">
        <v>516</v>
      </c>
      <c r="V36" s="142" t="s">
        <v>1666</v>
      </c>
      <c r="W36" s="142" t="s">
        <v>580</v>
      </c>
      <c r="X36" s="142" t="s">
        <v>1477</v>
      </c>
      <c r="Y36" s="142" t="s">
        <v>9942</v>
      </c>
      <c r="Z36" s="142" t="s">
        <v>1977</v>
      </c>
      <c r="AA36" s="142" t="s">
        <v>510</v>
      </c>
      <c r="AB36" s="142" t="s">
        <v>509</v>
      </c>
    </row>
    <row r="37" spans="1:28" x14ac:dyDescent="0.15">
      <c r="A37" s="143">
        <v>6684</v>
      </c>
      <c r="B37" s="142" t="s">
        <v>3907</v>
      </c>
      <c r="C37" s="142" t="s">
        <v>553</v>
      </c>
      <c r="D37" s="142" t="s">
        <v>3602</v>
      </c>
      <c r="E37" s="142" t="s">
        <v>1824</v>
      </c>
      <c r="F37" s="142" t="s">
        <v>530</v>
      </c>
      <c r="G37" s="142" t="s">
        <v>9941</v>
      </c>
      <c r="H37" s="142" t="s">
        <v>1000</v>
      </c>
      <c r="I37" s="142" t="s">
        <v>1363</v>
      </c>
      <c r="J37" s="142" t="s">
        <v>9940</v>
      </c>
      <c r="K37" s="142" t="s">
        <v>9939</v>
      </c>
      <c r="L37" s="142" t="s">
        <v>613</v>
      </c>
      <c r="M37" s="142" t="s">
        <v>547</v>
      </c>
      <c r="N37" s="142" t="s">
        <v>523</v>
      </c>
      <c r="O37" s="142" t="s">
        <v>522</v>
      </c>
      <c r="P37" s="142" t="s">
        <v>522</v>
      </c>
      <c r="Q37" s="142" t="s">
        <v>545</v>
      </c>
      <c r="R37" s="142" t="s">
        <v>8849</v>
      </c>
      <c r="S37" s="142" t="s">
        <v>1146</v>
      </c>
      <c r="T37" s="142" t="s">
        <v>995</v>
      </c>
      <c r="U37" s="142" t="s">
        <v>516</v>
      </c>
      <c r="V37" s="142" t="s">
        <v>2826</v>
      </c>
      <c r="W37" s="142" t="s">
        <v>545</v>
      </c>
      <c r="X37" s="142" t="s">
        <v>579</v>
      </c>
      <c r="Y37" s="142" t="s">
        <v>545</v>
      </c>
      <c r="Z37" s="142" t="s">
        <v>743</v>
      </c>
      <c r="AA37" s="142" t="s">
        <v>724</v>
      </c>
      <c r="AB37" s="142" t="s">
        <v>509</v>
      </c>
    </row>
    <row r="38" spans="1:28" x14ac:dyDescent="0.15">
      <c r="A38" s="143">
        <v>6812</v>
      </c>
      <c r="B38" s="142" t="s">
        <v>3972</v>
      </c>
      <c r="C38" s="142" t="s">
        <v>553</v>
      </c>
      <c r="D38" s="142" t="s">
        <v>3971</v>
      </c>
      <c r="E38" s="142" t="s">
        <v>1824</v>
      </c>
      <c r="F38" s="142" t="s">
        <v>530</v>
      </c>
      <c r="G38" s="142" t="s">
        <v>9938</v>
      </c>
      <c r="H38" s="142" t="s">
        <v>4227</v>
      </c>
      <c r="I38" s="142" t="s">
        <v>1037</v>
      </c>
      <c r="J38" s="142" t="s">
        <v>9937</v>
      </c>
      <c r="K38" s="142" t="s">
        <v>3750</v>
      </c>
      <c r="L38" s="142" t="s">
        <v>585</v>
      </c>
      <c r="M38" s="142" t="s">
        <v>524</v>
      </c>
      <c r="N38" s="142" t="s">
        <v>523</v>
      </c>
      <c r="O38" s="142" t="s">
        <v>599</v>
      </c>
      <c r="P38" s="142" t="s">
        <v>559</v>
      </c>
      <c r="Q38" s="142" t="s">
        <v>545</v>
      </c>
      <c r="R38" s="142" t="s">
        <v>8923</v>
      </c>
      <c r="S38" s="142" t="s">
        <v>3972</v>
      </c>
      <c r="T38" s="142" t="s">
        <v>1863</v>
      </c>
      <c r="U38" s="142" t="s">
        <v>516</v>
      </c>
      <c r="V38" s="142" t="s">
        <v>1053</v>
      </c>
      <c r="W38" s="142" t="s">
        <v>580</v>
      </c>
      <c r="X38" s="142" t="s">
        <v>1075</v>
      </c>
      <c r="Y38" s="142" t="s">
        <v>9936</v>
      </c>
      <c r="Z38" s="142" t="s">
        <v>725</v>
      </c>
      <c r="AA38" s="142" t="s">
        <v>510</v>
      </c>
      <c r="AB38" s="142" t="s">
        <v>509</v>
      </c>
    </row>
    <row r="39" spans="1:28" x14ac:dyDescent="0.15">
      <c r="A39" s="143">
        <v>6821</v>
      </c>
      <c r="B39" s="142" t="s">
        <v>8864</v>
      </c>
      <c r="C39" s="142" t="s">
        <v>553</v>
      </c>
      <c r="D39" s="142" t="s">
        <v>9126</v>
      </c>
      <c r="E39" s="142" t="s">
        <v>1824</v>
      </c>
      <c r="F39" s="142" t="s">
        <v>530</v>
      </c>
      <c r="G39" s="142" t="s">
        <v>9935</v>
      </c>
      <c r="H39" s="142" t="s">
        <v>2884</v>
      </c>
      <c r="I39" s="142" t="s">
        <v>1125</v>
      </c>
      <c r="J39" s="142" t="s">
        <v>9934</v>
      </c>
      <c r="K39" s="142" t="s">
        <v>943</v>
      </c>
      <c r="L39" s="142" t="s">
        <v>585</v>
      </c>
      <c r="M39" s="142" t="s">
        <v>524</v>
      </c>
      <c r="N39" s="142" t="s">
        <v>523</v>
      </c>
      <c r="O39" s="142" t="s">
        <v>522</v>
      </c>
      <c r="P39" s="142" t="s">
        <v>559</v>
      </c>
      <c r="Q39" s="142" t="s">
        <v>547</v>
      </c>
      <c r="R39" s="142" t="s">
        <v>8865</v>
      </c>
      <c r="S39" s="142" t="s">
        <v>8864</v>
      </c>
      <c r="T39" s="142" t="s">
        <v>1827</v>
      </c>
      <c r="U39" s="142" t="s">
        <v>516</v>
      </c>
      <c r="V39" s="142" t="s">
        <v>2949</v>
      </c>
      <c r="W39" s="142" t="s">
        <v>580</v>
      </c>
      <c r="X39" s="142" t="s">
        <v>1125</v>
      </c>
      <c r="Y39" s="142" t="s">
        <v>9933</v>
      </c>
      <c r="Z39" s="142" t="s">
        <v>2203</v>
      </c>
      <c r="AA39" s="142" t="s">
        <v>510</v>
      </c>
      <c r="AB39" s="142" t="s">
        <v>509</v>
      </c>
    </row>
    <row r="40" spans="1:28" x14ac:dyDescent="0.15">
      <c r="A40" s="143">
        <v>6883</v>
      </c>
      <c r="B40" s="142" t="s">
        <v>2409</v>
      </c>
      <c r="C40" s="142" t="s">
        <v>553</v>
      </c>
      <c r="D40" s="142" t="s">
        <v>2408</v>
      </c>
      <c r="E40" s="142" t="s">
        <v>1824</v>
      </c>
      <c r="F40" s="142" t="s">
        <v>530</v>
      </c>
      <c r="G40" s="142" t="s">
        <v>9932</v>
      </c>
      <c r="H40" s="142" t="s">
        <v>1174</v>
      </c>
      <c r="I40" s="142" t="s">
        <v>1238</v>
      </c>
      <c r="J40" s="142" t="s">
        <v>9931</v>
      </c>
      <c r="K40" s="142" t="s">
        <v>998</v>
      </c>
      <c r="L40" s="142" t="s">
        <v>525</v>
      </c>
      <c r="M40" s="142" t="s">
        <v>524</v>
      </c>
      <c r="N40" s="142" t="s">
        <v>523</v>
      </c>
      <c r="O40" s="142" t="s">
        <v>522</v>
      </c>
      <c r="P40" s="142" t="s">
        <v>522</v>
      </c>
      <c r="Q40" s="142" t="s">
        <v>545</v>
      </c>
      <c r="R40" s="142" t="s">
        <v>8877</v>
      </c>
      <c r="S40" s="142" t="s">
        <v>2409</v>
      </c>
      <c r="T40" s="142" t="s">
        <v>861</v>
      </c>
      <c r="U40" s="142" t="s">
        <v>516</v>
      </c>
      <c r="V40" s="142" t="s">
        <v>1773</v>
      </c>
      <c r="W40" s="142" t="s">
        <v>580</v>
      </c>
      <c r="X40" s="142" t="s">
        <v>1238</v>
      </c>
      <c r="Y40" s="142" t="s">
        <v>9930</v>
      </c>
      <c r="Z40" s="142" t="s">
        <v>1361</v>
      </c>
      <c r="AA40" s="142" t="s">
        <v>510</v>
      </c>
      <c r="AB40" s="142" t="s">
        <v>509</v>
      </c>
    </row>
    <row r="41" spans="1:28" x14ac:dyDescent="0.15">
      <c r="A41" s="143">
        <v>6935</v>
      </c>
      <c r="B41" s="142" t="s">
        <v>3907</v>
      </c>
      <c r="C41" s="142" t="s">
        <v>553</v>
      </c>
      <c r="D41" s="142" t="s">
        <v>3602</v>
      </c>
      <c r="E41" s="142" t="s">
        <v>1824</v>
      </c>
      <c r="F41" s="142" t="s">
        <v>530</v>
      </c>
      <c r="G41" s="142" t="s">
        <v>9929</v>
      </c>
      <c r="H41" s="142" t="s">
        <v>4823</v>
      </c>
      <c r="I41" s="142" t="s">
        <v>3521</v>
      </c>
      <c r="J41" s="142" t="s">
        <v>9928</v>
      </c>
      <c r="K41" s="142" t="s">
        <v>7694</v>
      </c>
      <c r="L41" s="142" t="s">
        <v>613</v>
      </c>
      <c r="M41" s="142" t="s">
        <v>524</v>
      </c>
      <c r="N41" s="142" t="s">
        <v>523</v>
      </c>
      <c r="O41" s="142" t="s">
        <v>522</v>
      </c>
      <c r="P41" s="142" t="s">
        <v>559</v>
      </c>
      <c r="Q41" s="142" t="s">
        <v>545</v>
      </c>
      <c r="R41" s="142" t="s">
        <v>8849</v>
      </c>
      <c r="S41" s="142" t="s">
        <v>1146</v>
      </c>
      <c r="T41" s="142" t="s">
        <v>1827</v>
      </c>
      <c r="U41" s="142" t="s">
        <v>516</v>
      </c>
      <c r="V41" s="142" t="s">
        <v>9927</v>
      </c>
      <c r="W41" s="142" t="s">
        <v>580</v>
      </c>
      <c r="X41" s="142" t="s">
        <v>783</v>
      </c>
      <c r="Y41" s="142" t="s">
        <v>634</v>
      </c>
      <c r="Z41" s="142" t="s">
        <v>1411</v>
      </c>
      <c r="AA41" s="142" t="s">
        <v>510</v>
      </c>
      <c r="AB41" s="142" t="s">
        <v>509</v>
      </c>
    </row>
    <row r="42" spans="1:28" x14ac:dyDescent="0.15">
      <c r="A42" s="143">
        <v>7011</v>
      </c>
      <c r="B42" s="142" t="s">
        <v>4556</v>
      </c>
      <c r="C42" s="142" t="s">
        <v>553</v>
      </c>
      <c r="D42" s="142" t="s">
        <v>9926</v>
      </c>
      <c r="E42" s="142" t="s">
        <v>1824</v>
      </c>
      <c r="F42" s="142" t="s">
        <v>530</v>
      </c>
      <c r="G42" s="142" t="s">
        <v>9925</v>
      </c>
      <c r="H42" s="142" t="s">
        <v>1313</v>
      </c>
      <c r="I42" s="142" t="s">
        <v>795</v>
      </c>
      <c r="J42" s="142" t="s">
        <v>9924</v>
      </c>
      <c r="K42" s="142" t="s">
        <v>5902</v>
      </c>
      <c r="L42" s="142" t="s">
        <v>585</v>
      </c>
      <c r="M42" s="142" t="s">
        <v>524</v>
      </c>
      <c r="N42" s="142" t="s">
        <v>523</v>
      </c>
      <c r="O42" s="142" t="s">
        <v>612</v>
      </c>
      <c r="P42" s="142" t="s">
        <v>612</v>
      </c>
      <c r="Q42" s="142" t="s">
        <v>545</v>
      </c>
      <c r="R42" s="142" t="s">
        <v>9030</v>
      </c>
      <c r="S42" s="142" t="s">
        <v>3544</v>
      </c>
      <c r="T42" s="142" t="s">
        <v>1921</v>
      </c>
      <c r="U42" s="142" t="s">
        <v>516</v>
      </c>
      <c r="V42" s="142" t="s">
        <v>4453</v>
      </c>
      <c r="W42" s="142" t="s">
        <v>580</v>
      </c>
      <c r="X42" s="142" t="s">
        <v>795</v>
      </c>
      <c r="Y42" s="142" t="s">
        <v>9923</v>
      </c>
      <c r="Z42" s="142" t="s">
        <v>926</v>
      </c>
      <c r="AA42" s="142" t="s">
        <v>724</v>
      </c>
      <c r="AB42" s="142" t="s">
        <v>509</v>
      </c>
    </row>
    <row r="43" spans="1:28" x14ac:dyDescent="0.15">
      <c r="A43" s="143">
        <v>7097</v>
      </c>
      <c r="B43" s="142" t="s">
        <v>2327</v>
      </c>
      <c r="C43" s="142" t="s">
        <v>553</v>
      </c>
      <c r="D43" s="142" t="s">
        <v>2357</v>
      </c>
      <c r="E43" s="142" t="s">
        <v>1824</v>
      </c>
      <c r="F43" s="142" t="s">
        <v>530</v>
      </c>
      <c r="G43" s="142" t="s">
        <v>9922</v>
      </c>
      <c r="H43" s="142" t="s">
        <v>1540</v>
      </c>
      <c r="I43" s="142" t="s">
        <v>669</v>
      </c>
      <c r="J43" s="142" t="s">
        <v>9921</v>
      </c>
      <c r="K43" s="142" t="s">
        <v>9920</v>
      </c>
      <c r="L43" s="142" t="s">
        <v>525</v>
      </c>
      <c r="M43" s="142" t="s">
        <v>524</v>
      </c>
      <c r="N43" s="142" t="s">
        <v>523</v>
      </c>
      <c r="O43" s="142" t="s">
        <v>522</v>
      </c>
      <c r="P43" s="142" t="s">
        <v>546</v>
      </c>
      <c r="Q43" s="142" t="s">
        <v>520</v>
      </c>
      <c r="R43" s="142" t="s">
        <v>8849</v>
      </c>
      <c r="S43" s="142" t="s">
        <v>1146</v>
      </c>
      <c r="T43" s="142" t="s">
        <v>2066</v>
      </c>
      <c r="U43" s="142" t="s">
        <v>516</v>
      </c>
      <c r="V43" s="142" t="s">
        <v>2826</v>
      </c>
      <c r="W43" s="142" t="s">
        <v>596</v>
      </c>
      <c r="X43" s="142" t="s">
        <v>669</v>
      </c>
      <c r="Y43" s="142" t="s">
        <v>9919</v>
      </c>
      <c r="Z43" s="142" t="s">
        <v>813</v>
      </c>
      <c r="AA43" s="142" t="s">
        <v>510</v>
      </c>
      <c r="AB43" s="142" t="s">
        <v>509</v>
      </c>
    </row>
    <row r="44" spans="1:28" x14ac:dyDescent="0.15">
      <c r="A44" s="143">
        <v>7109</v>
      </c>
      <c r="B44" s="142" t="s">
        <v>1146</v>
      </c>
      <c r="C44" s="142" t="s">
        <v>553</v>
      </c>
      <c r="D44" s="142" t="s">
        <v>1145</v>
      </c>
      <c r="E44" s="142" t="s">
        <v>1824</v>
      </c>
      <c r="F44" s="142" t="s">
        <v>530</v>
      </c>
      <c r="G44" s="142" t="s">
        <v>9918</v>
      </c>
      <c r="H44" s="142" t="s">
        <v>5229</v>
      </c>
      <c r="I44" s="142" t="s">
        <v>635</v>
      </c>
      <c r="J44" s="142" t="s">
        <v>9917</v>
      </c>
      <c r="K44" s="142" t="s">
        <v>6949</v>
      </c>
      <c r="L44" s="142" t="s">
        <v>547</v>
      </c>
      <c r="M44" s="142" t="s">
        <v>524</v>
      </c>
      <c r="N44" s="142" t="s">
        <v>523</v>
      </c>
      <c r="O44" s="142" t="s">
        <v>522</v>
      </c>
      <c r="P44" s="142" t="s">
        <v>522</v>
      </c>
      <c r="Q44" s="142" t="s">
        <v>545</v>
      </c>
      <c r="R44" s="142" t="s">
        <v>8849</v>
      </c>
      <c r="S44" s="142" t="s">
        <v>1146</v>
      </c>
      <c r="T44" s="142" t="s">
        <v>861</v>
      </c>
      <c r="U44" s="142" t="s">
        <v>864</v>
      </c>
      <c r="V44" s="142" t="s">
        <v>4966</v>
      </c>
      <c r="W44" s="142" t="s">
        <v>580</v>
      </c>
      <c r="X44" s="142" t="s">
        <v>595</v>
      </c>
      <c r="Y44" s="142" t="s">
        <v>9916</v>
      </c>
      <c r="Z44" s="142" t="s">
        <v>1257</v>
      </c>
      <c r="AA44" s="142" t="s">
        <v>510</v>
      </c>
      <c r="AB44" s="142" t="s">
        <v>509</v>
      </c>
    </row>
    <row r="45" spans="1:28" x14ac:dyDescent="0.15">
      <c r="A45" s="143">
        <v>7279</v>
      </c>
      <c r="B45" s="142" t="s">
        <v>2409</v>
      </c>
      <c r="C45" s="142" t="s">
        <v>553</v>
      </c>
      <c r="D45" s="142" t="s">
        <v>2408</v>
      </c>
      <c r="E45" s="142" t="s">
        <v>1824</v>
      </c>
      <c r="F45" s="142" t="s">
        <v>530</v>
      </c>
      <c r="G45" s="142" t="s">
        <v>9915</v>
      </c>
      <c r="H45" s="142" t="s">
        <v>1103</v>
      </c>
      <c r="I45" s="142" t="s">
        <v>941</v>
      </c>
      <c r="J45" s="142" t="s">
        <v>9914</v>
      </c>
      <c r="K45" s="142" t="s">
        <v>9913</v>
      </c>
      <c r="L45" s="142" t="s">
        <v>585</v>
      </c>
      <c r="M45" s="142" t="s">
        <v>524</v>
      </c>
      <c r="N45" s="142" t="s">
        <v>523</v>
      </c>
      <c r="O45" s="142" t="s">
        <v>522</v>
      </c>
      <c r="P45" s="142" t="s">
        <v>559</v>
      </c>
      <c r="Q45" s="142" t="s">
        <v>545</v>
      </c>
      <c r="R45" s="142" t="s">
        <v>8877</v>
      </c>
      <c r="S45" s="142" t="s">
        <v>2409</v>
      </c>
      <c r="T45" s="142" t="s">
        <v>861</v>
      </c>
      <c r="U45" s="142" t="s">
        <v>516</v>
      </c>
      <c r="V45" s="142" t="s">
        <v>1593</v>
      </c>
      <c r="W45" s="142" t="s">
        <v>3336</v>
      </c>
      <c r="X45" s="142" t="s">
        <v>579</v>
      </c>
      <c r="Y45" s="142" t="s">
        <v>634</v>
      </c>
      <c r="Z45" s="142" t="s">
        <v>851</v>
      </c>
      <c r="AA45" s="142" t="s">
        <v>510</v>
      </c>
      <c r="AB45" s="142" t="s">
        <v>509</v>
      </c>
    </row>
    <row r="46" spans="1:28" x14ac:dyDescent="0.15">
      <c r="A46" s="143">
        <v>7287</v>
      </c>
      <c r="B46" s="142" t="s">
        <v>1443</v>
      </c>
      <c r="C46" s="142" t="s">
        <v>553</v>
      </c>
      <c r="D46" s="142" t="s">
        <v>1442</v>
      </c>
      <c r="E46" s="142" t="s">
        <v>1824</v>
      </c>
      <c r="F46" s="142" t="s">
        <v>530</v>
      </c>
      <c r="G46" s="142" t="s">
        <v>9912</v>
      </c>
      <c r="H46" s="142" t="s">
        <v>2436</v>
      </c>
      <c r="I46" s="142" t="s">
        <v>538</v>
      </c>
      <c r="J46" s="142" t="s">
        <v>9911</v>
      </c>
      <c r="K46" s="142" t="s">
        <v>9910</v>
      </c>
      <c r="L46" s="142" t="s">
        <v>547</v>
      </c>
      <c r="M46" s="142" t="s">
        <v>640</v>
      </c>
      <c r="N46" s="142" t="s">
        <v>523</v>
      </c>
      <c r="O46" s="142" t="s">
        <v>639</v>
      </c>
      <c r="P46" s="142" t="s">
        <v>522</v>
      </c>
      <c r="Q46" s="142" t="s">
        <v>545</v>
      </c>
      <c r="R46" s="142" t="s">
        <v>8872</v>
      </c>
      <c r="S46" s="142" t="s">
        <v>1443</v>
      </c>
      <c r="T46" s="142" t="s">
        <v>861</v>
      </c>
      <c r="U46" s="142" t="s">
        <v>626</v>
      </c>
      <c r="V46" s="142" t="s">
        <v>6936</v>
      </c>
      <c r="W46" s="142" t="s">
        <v>539</v>
      </c>
      <c r="X46" s="142" t="s">
        <v>972</v>
      </c>
      <c r="Y46" s="142" t="s">
        <v>9909</v>
      </c>
      <c r="Z46" s="142" t="s">
        <v>3075</v>
      </c>
      <c r="AA46" s="142" t="s">
        <v>510</v>
      </c>
      <c r="AB46" s="142" t="s">
        <v>509</v>
      </c>
    </row>
    <row r="47" spans="1:28" x14ac:dyDescent="0.15">
      <c r="A47" s="143">
        <v>7521</v>
      </c>
      <c r="B47" s="142" t="s">
        <v>1146</v>
      </c>
      <c r="C47" s="142" t="s">
        <v>553</v>
      </c>
      <c r="D47" s="142" t="s">
        <v>9469</v>
      </c>
      <c r="E47" s="142" t="s">
        <v>1824</v>
      </c>
      <c r="F47" s="142" t="s">
        <v>530</v>
      </c>
      <c r="G47" s="142" t="s">
        <v>9908</v>
      </c>
      <c r="H47" s="142" t="s">
        <v>1708</v>
      </c>
      <c r="I47" s="142" t="s">
        <v>1413</v>
      </c>
      <c r="J47" s="142" t="s">
        <v>9907</v>
      </c>
      <c r="K47" s="142" t="s">
        <v>2002</v>
      </c>
      <c r="L47" s="142" t="s">
        <v>525</v>
      </c>
      <c r="M47" s="142" t="s">
        <v>524</v>
      </c>
      <c r="N47" s="142" t="s">
        <v>523</v>
      </c>
      <c r="O47" s="142" t="s">
        <v>612</v>
      </c>
      <c r="P47" s="142" t="s">
        <v>612</v>
      </c>
      <c r="Q47" s="142" t="s">
        <v>545</v>
      </c>
      <c r="R47" s="142" t="s">
        <v>8865</v>
      </c>
      <c r="S47" s="142" t="s">
        <v>8864</v>
      </c>
      <c r="T47" s="142" t="s">
        <v>1863</v>
      </c>
      <c r="U47" s="142" t="s">
        <v>516</v>
      </c>
      <c r="V47" s="142" t="s">
        <v>1140</v>
      </c>
      <c r="W47" s="142" t="s">
        <v>514</v>
      </c>
      <c r="X47" s="142" t="s">
        <v>923</v>
      </c>
      <c r="Y47" s="142" t="s">
        <v>9906</v>
      </c>
      <c r="Z47" s="142" t="s">
        <v>1361</v>
      </c>
      <c r="AA47" s="142" t="s">
        <v>510</v>
      </c>
      <c r="AB47" s="142" t="s">
        <v>509</v>
      </c>
    </row>
    <row r="48" spans="1:28" x14ac:dyDescent="0.15">
      <c r="A48" s="143">
        <v>7780</v>
      </c>
      <c r="B48" s="142" t="s">
        <v>5682</v>
      </c>
      <c r="C48" s="142" t="s">
        <v>553</v>
      </c>
      <c r="D48" s="142" t="s">
        <v>688</v>
      </c>
      <c r="E48" s="142" t="s">
        <v>1824</v>
      </c>
      <c r="F48" s="142" t="s">
        <v>530</v>
      </c>
      <c r="G48" s="142" t="s">
        <v>9905</v>
      </c>
      <c r="H48" s="142" t="s">
        <v>3073</v>
      </c>
      <c r="I48" s="142" t="s">
        <v>651</v>
      </c>
      <c r="J48" s="142" t="s">
        <v>9904</v>
      </c>
      <c r="K48" s="142" t="s">
        <v>1997</v>
      </c>
      <c r="L48" s="142" t="s">
        <v>585</v>
      </c>
      <c r="M48" s="142" t="s">
        <v>524</v>
      </c>
      <c r="N48" s="142" t="s">
        <v>523</v>
      </c>
      <c r="O48" s="142" t="s">
        <v>522</v>
      </c>
      <c r="P48" s="142" t="s">
        <v>521</v>
      </c>
      <c r="Q48" s="142" t="s">
        <v>520</v>
      </c>
      <c r="R48" s="142" t="s">
        <v>9030</v>
      </c>
      <c r="S48" s="142" t="s">
        <v>3544</v>
      </c>
      <c r="T48" s="142" t="s">
        <v>1827</v>
      </c>
      <c r="U48" s="142" t="s">
        <v>516</v>
      </c>
      <c r="V48" s="142" t="s">
        <v>3070</v>
      </c>
      <c r="W48" s="142" t="s">
        <v>1741</v>
      </c>
      <c r="X48" s="142" t="s">
        <v>651</v>
      </c>
      <c r="Y48" s="142" t="s">
        <v>537</v>
      </c>
      <c r="Z48" s="142" t="s">
        <v>714</v>
      </c>
      <c r="AA48" s="142" t="s">
        <v>510</v>
      </c>
      <c r="AB48" s="142" t="s">
        <v>509</v>
      </c>
    </row>
    <row r="49" spans="1:28" x14ac:dyDescent="0.15">
      <c r="A49" s="143">
        <v>8119</v>
      </c>
      <c r="B49" s="142" t="s">
        <v>3972</v>
      </c>
      <c r="C49" s="142" t="s">
        <v>553</v>
      </c>
      <c r="D49" s="142" t="s">
        <v>3971</v>
      </c>
      <c r="E49" s="142" t="s">
        <v>1824</v>
      </c>
      <c r="F49" s="142" t="s">
        <v>530</v>
      </c>
      <c r="G49" s="142" t="s">
        <v>9903</v>
      </c>
      <c r="H49" s="142" t="s">
        <v>5076</v>
      </c>
      <c r="I49" s="142" t="s">
        <v>622</v>
      </c>
      <c r="J49" s="142" t="s">
        <v>9902</v>
      </c>
      <c r="K49" s="142" t="s">
        <v>9901</v>
      </c>
      <c r="L49" s="142" t="s">
        <v>613</v>
      </c>
      <c r="M49" s="142" t="s">
        <v>524</v>
      </c>
      <c r="N49" s="142" t="s">
        <v>523</v>
      </c>
      <c r="O49" s="142" t="s">
        <v>639</v>
      </c>
      <c r="P49" s="142" t="s">
        <v>559</v>
      </c>
      <c r="Q49" s="142" t="s">
        <v>545</v>
      </c>
      <c r="R49" s="142" t="s">
        <v>8923</v>
      </c>
      <c r="S49" s="142" t="s">
        <v>3972</v>
      </c>
      <c r="T49" s="142" t="s">
        <v>1827</v>
      </c>
      <c r="U49" s="142" t="s">
        <v>516</v>
      </c>
      <c r="V49" s="142" t="s">
        <v>9900</v>
      </c>
      <c r="W49" s="142" t="s">
        <v>580</v>
      </c>
      <c r="X49" s="142" t="s">
        <v>622</v>
      </c>
      <c r="Y49" s="142" t="s">
        <v>634</v>
      </c>
      <c r="Z49" s="142" t="s">
        <v>3309</v>
      </c>
      <c r="AA49" s="142" t="s">
        <v>510</v>
      </c>
      <c r="AB49" s="142" t="s">
        <v>509</v>
      </c>
    </row>
    <row r="50" spans="1:28" x14ac:dyDescent="0.15">
      <c r="A50" s="143">
        <v>8334</v>
      </c>
      <c r="B50" s="142" t="s">
        <v>1443</v>
      </c>
      <c r="C50" s="142" t="s">
        <v>553</v>
      </c>
      <c r="D50" s="142" t="s">
        <v>1442</v>
      </c>
      <c r="E50" s="142" t="s">
        <v>1824</v>
      </c>
      <c r="F50" s="142" t="s">
        <v>530</v>
      </c>
      <c r="G50" s="142" t="s">
        <v>9899</v>
      </c>
      <c r="H50" s="142" t="s">
        <v>4160</v>
      </c>
      <c r="I50" s="142" t="s">
        <v>622</v>
      </c>
      <c r="J50" s="142" t="s">
        <v>9898</v>
      </c>
      <c r="K50" s="142" t="s">
        <v>9897</v>
      </c>
      <c r="L50" s="142" t="s">
        <v>613</v>
      </c>
      <c r="M50" s="142" t="s">
        <v>524</v>
      </c>
      <c r="N50" s="142" t="s">
        <v>523</v>
      </c>
      <c r="O50" s="142" t="s">
        <v>612</v>
      </c>
      <c r="P50" s="142" t="s">
        <v>559</v>
      </c>
      <c r="Q50" s="142" t="s">
        <v>545</v>
      </c>
      <c r="R50" s="142" t="s">
        <v>8872</v>
      </c>
      <c r="S50" s="142" t="s">
        <v>1443</v>
      </c>
      <c r="T50" s="142" t="s">
        <v>861</v>
      </c>
      <c r="U50" s="142" t="s">
        <v>516</v>
      </c>
      <c r="V50" s="142" t="s">
        <v>1899</v>
      </c>
      <c r="W50" s="142" t="s">
        <v>580</v>
      </c>
      <c r="X50" s="142" t="s">
        <v>622</v>
      </c>
      <c r="Y50" s="142" t="s">
        <v>9896</v>
      </c>
      <c r="Z50" s="142" t="s">
        <v>1361</v>
      </c>
      <c r="AA50" s="142" t="s">
        <v>510</v>
      </c>
      <c r="AB50" s="142" t="s">
        <v>509</v>
      </c>
    </row>
    <row r="51" spans="1:28" x14ac:dyDescent="0.15">
      <c r="A51" s="143">
        <v>8452</v>
      </c>
      <c r="B51" s="142" t="s">
        <v>1146</v>
      </c>
      <c r="C51" s="142" t="s">
        <v>553</v>
      </c>
      <c r="D51" s="142" t="s">
        <v>1145</v>
      </c>
      <c r="E51" s="142" t="s">
        <v>1824</v>
      </c>
      <c r="F51" s="142" t="s">
        <v>530</v>
      </c>
      <c r="G51" s="142" t="s">
        <v>9895</v>
      </c>
      <c r="H51" s="142" t="s">
        <v>5229</v>
      </c>
      <c r="I51" s="142" t="s">
        <v>622</v>
      </c>
      <c r="J51" s="142" t="s">
        <v>9894</v>
      </c>
      <c r="K51" s="142" t="s">
        <v>3186</v>
      </c>
      <c r="L51" s="142" t="s">
        <v>613</v>
      </c>
      <c r="M51" s="142" t="s">
        <v>524</v>
      </c>
      <c r="N51" s="142" t="s">
        <v>523</v>
      </c>
      <c r="O51" s="142" t="s">
        <v>522</v>
      </c>
      <c r="P51" s="142" t="s">
        <v>522</v>
      </c>
      <c r="Q51" s="142" t="s">
        <v>545</v>
      </c>
      <c r="R51" s="142" t="s">
        <v>8849</v>
      </c>
      <c r="S51" s="142" t="s">
        <v>1146</v>
      </c>
      <c r="T51" s="142" t="s">
        <v>861</v>
      </c>
      <c r="U51" s="142" t="s">
        <v>864</v>
      </c>
      <c r="V51" s="142" t="s">
        <v>4966</v>
      </c>
      <c r="W51" s="142" t="s">
        <v>580</v>
      </c>
      <c r="X51" s="142" t="s">
        <v>862</v>
      </c>
      <c r="Y51" s="142" t="s">
        <v>9893</v>
      </c>
      <c r="Z51" s="142" t="s">
        <v>1257</v>
      </c>
      <c r="AA51" s="142" t="s">
        <v>510</v>
      </c>
      <c r="AB51" s="142" t="s">
        <v>509</v>
      </c>
    </row>
    <row r="52" spans="1:28" x14ac:dyDescent="0.15">
      <c r="A52" s="143">
        <v>8719</v>
      </c>
      <c r="B52" s="142" t="s">
        <v>8335</v>
      </c>
      <c r="C52" s="142" t="s">
        <v>553</v>
      </c>
      <c r="D52" s="142" t="s">
        <v>8339</v>
      </c>
      <c r="E52" s="142" t="s">
        <v>1824</v>
      </c>
      <c r="F52" s="142" t="s">
        <v>530</v>
      </c>
      <c r="G52" s="142" t="s">
        <v>9892</v>
      </c>
      <c r="H52" s="142" t="s">
        <v>4947</v>
      </c>
      <c r="I52" s="142" t="s">
        <v>651</v>
      </c>
      <c r="J52" s="142" t="s">
        <v>9891</v>
      </c>
      <c r="K52" s="142" t="s">
        <v>921</v>
      </c>
      <c r="L52" s="142" t="s">
        <v>525</v>
      </c>
      <c r="M52" s="142" t="s">
        <v>524</v>
      </c>
      <c r="N52" s="142" t="s">
        <v>523</v>
      </c>
      <c r="O52" s="142" t="s">
        <v>522</v>
      </c>
      <c r="P52" s="142" t="s">
        <v>522</v>
      </c>
      <c r="Q52" s="142" t="s">
        <v>545</v>
      </c>
      <c r="R52" s="142" t="s">
        <v>8975</v>
      </c>
      <c r="S52" s="142" t="s">
        <v>1385</v>
      </c>
      <c r="T52" s="142" t="s">
        <v>861</v>
      </c>
      <c r="U52" s="142" t="s">
        <v>516</v>
      </c>
      <c r="V52" s="142" t="s">
        <v>4603</v>
      </c>
      <c r="W52" s="142" t="s">
        <v>596</v>
      </c>
      <c r="X52" s="142" t="s">
        <v>651</v>
      </c>
      <c r="Y52" s="142" t="s">
        <v>634</v>
      </c>
      <c r="Z52" s="142" t="s">
        <v>813</v>
      </c>
      <c r="AA52" s="142" t="s">
        <v>510</v>
      </c>
      <c r="AB52" s="142" t="s">
        <v>509</v>
      </c>
    </row>
    <row r="53" spans="1:28" x14ac:dyDescent="0.15">
      <c r="A53" s="143">
        <v>8842</v>
      </c>
      <c r="B53" s="142" t="s">
        <v>1153</v>
      </c>
      <c r="C53" s="142" t="s">
        <v>553</v>
      </c>
      <c r="D53" s="142" t="s">
        <v>1152</v>
      </c>
      <c r="E53" s="142" t="s">
        <v>1824</v>
      </c>
      <c r="F53" s="142" t="s">
        <v>530</v>
      </c>
      <c r="G53" s="142" t="s">
        <v>9890</v>
      </c>
      <c r="H53" s="142" t="s">
        <v>5581</v>
      </c>
      <c r="I53" s="142" t="s">
        <v>556</v>
      </c>
      <c r="J53" s="142" t="s">
        <v>9889</v>
      </c>
      <c r="K53" s="142" t="s">
        <v>2033</v>
      </c>
      <c r="L53" s="142" t="s">
        <v>613</v>
      </c>
      <c r="M53" s="142" t="s">
        <v>524</v>
      </c>
      <c r="N53" s="142" t="s">
        <v>523</v>
      </c>
      <c r="O53" s="142" t="s">
        <v>522</v>
      </c>
      <c r="P53" s="142" t="s">
        <v>522</v>
      </c>
      <c r="Q53" s="142" t="s">
        <v>545</v>
      </c>
      <c r="R53" s="142" t="s">
        <v>8962</v>
      </c>
      <c r="S53" s="142" t="s">
        <v>1153</v>
      </c>
      <c r="T53" s="142" t="s">
        <v>1818</v>
      </c>
      <c r="U53" s="142" t="s">
        <v>626</v>
      </c>
      <c r="V53" s="142" t="s">
        <v>2815</v>
      </c>
      <c r="W53" s="142" t="s">
        <v>580</v>
      </c>
      <c r="X53" s="142" t="s">
        <v>556</v>
      </c>
      <c r="Y53" s="142" t="s">
        <v>9888</v>
      </c>
      <c r="Z53" s="142" t="s">
        <v>1257</v>
      </c>
      <c r="AA53" s="142" t="s">
        <v>510</v>
      </c>
      <c r="AB53" s="142" t="s">
        <v>509</v>
      </c>
    </row>
    <row r="54" spans="1:28" x14ac:dyDescent="0.15">
      <c r="A54" s="143">
        <v>9083</v>
      </c>
      <c r="B54" s="142" t="s">
        <v>1837</v>
      </c>
      <c r="C54" s="142" t="s">
        <v>553</v>
      </c>
      <c r="D54" s="142" t="s">
        <v>1836</v>
      </c>
      <c r="E54" s="142" t="s">
        <v>1824</v>
      </c>
      <c r="F54" s="142" t="s">
        <v>530</v>
      </c>
      <c r="G54" s="142" t="s">
        <v>9887</v>
      </c>
      <c r="H54" s="142" t="s">
        <v>3272</v>
      </c>
      <c r="I54" s="142" t="s">
        <v>1165</v>
      </c>
      <c r="J54" s="142" t="s">
        <v>9886</v>
      </c>
      <c r="K54" s="142" t="s">
        <v>1303</v>
      </c>
      <c r="L54" s="142" t="s">
        <v>585</v>
      </c>
      <c r="M54" s="142" t="s">
        <v>524</v>
      </c>
      <c r="N54" s="142" t="s">
        <v>523</v>
      </c>
      <c r="O54" s="142" t="s">
        <v>522</v>
      </c>
      <c r="P54" s="142" t="s">
        <v>522</v>
      </c>
      <c r="Q54" s="142" t="s">
        <v>545</v>
      </c>
      <c r="R54" s="142" t="s">
        <v>9030</v>
      </c>
      <c r="S54" s="142" t="s">
        <v>3544</v>
      </c>
      <c r="T54" s="142" t="s">
        <v>1827</v>
      </c>
      <c r="U54" s="142" t="s">
        <v>516</v>
      </c>
      <c r="V54" s="142" t="s">
        <v>1198</v>
      </c>
      <c r="W54" s="142" t="s">
        <v>580</v>
      </c>
      <c r="X54" s="142" t="s">
        <v>1278</v>
      </c>
      <c r="Y54" s="142" t="s">
        <v>537</v>
      </c>
      <c r="Z54" s="142" t="s">
        <v>678</v>
      </c>
      <c r="AA54" s="142" t="s">
        <v>510</v>
      </c>
      <c r="AB54" s="142" t="s">
        <v>509</v>
      </c>
    </row>
    <row r="55" spans="1:28" x14ac:dyDescent="0.15">
      <c r="A55" s="143">
        <v>9472</v>
      </c>
      <c r="B55" s="142" t="s">
        <v>4583</v>
      </c>
      <c r="C55" s="142" t="s">
        <v>553</v>
      </c>
      <c r="D55" s="142" t="s">
        <v>8055</v>
      </c>
      <c r="E55" s="142" t="s">
        <v>1824</v>
      </c>
      <c r="F55" s="142" t="s">
        <v>530</v>
      </c>
      <c r="G55" s="142" t="s">
        <v>9885</v>
      </c>
      <c r="H55" s="142" t="s">
        <v>3092</v>
      </c>
      <c r="I55" s="142" t="s">
        <v>919</v>
      </c>
      <c r="J55" s="142" t="s">
        <v>9884</v>
      </c>
      <c r="K55" s="142" t="s">
        <v>4821</v>
      </c>
      <c r="L55" s="142" t="s">
        <v>525</v>
      </c>
      <c r="M55" s="142" t="s">
        <v>524</v>
      </c>
      <c r="N55" s="142" t="s">
        <v>523</v>
      </c>
      <c r="O55" s="142" t="s">
        <v>522</v>
      </c>
      <c r="P55" s="142" t="s">
        <v>599</v>
      </c>
      <c r="Q55" s="142" t="s">
        <v>545</v>
      </c>
      <c r="R55" s="142" t="s">
        <v>8849</v>
      </c>
      <c r="S55" s="142" t="s">
        <v>1146</v>
      </c>
      <c r="T55" s="142" t="s">
        <v>1827</v>
      </c>
      <c r="U55" s="142" t="s">
        <v>516</v>
      </c>
      <c r="V55" s="142" t="s">
        <v>3817</v>
      </c>
      <c r="W55" s="142" t="s">
        <v>580</v>
      </c>
      <c r="X55" s="142" t="s">
        <v>919</v>
      </c>
      <c r="Y55" s="142" t="s">
        <v>9883</v>
      </c>
      <c r="Z55" s="142" t="s">
        <v>1361</v>
      </c>
      <c r="AA55" s="142" t="s">
        <v>510</v>
      </c>
      <c r="AB55" s="142" t="s">
        <v>509</v>
      </c>
    </row>
    <row r="56" spans="1:28" x14ac:dyDescent="0.15">
      <c r="A56" s="143">
        <v>9623</v>
      </c>
      <c r="B56" s="142" t="s">
        <v>1146</v>
      </c>
      <c r="C56" s="142" t="s">
        <v>553</v>
      </c>
      <c r="D56" s="142" t="s">
        <v>1145</v>
      </c>
      <c r="E56" s="142" t="s">
        <v>1824</v>
      </c>
      <c r="F56" s="142" t="s">
        <v>530</v>
      </c>
      <c r="G56" s="142" t="s">
        <v>9882</v>
      </c>
      <c r="H56" s="142" t="s">
        <v>5229</v>
      </c>
      <c r="I56" s="142" t="s">
        <v>1413</v>
      </c>
      <c r="J56" s="142" t="s">
        <v>9881</v>
      </c>
      <c r="K56" s="142" t="s">
        <v>3108</v>
      </c>
      <c r="L56" s="142" t="s">
        <v>613</v>
      </c>
      <c r="M56" s="142" t="s">
        <v>524</v>
      </c>
      <c r="N56" s="142" t="s">
        <v>523</v>
      </c>
      <c r="O56" s="142" t="s">
        <v>522</v>
      </c>
      <c r="P56" s="142" t="s">
        <v>559</v>
      </c>
      <c r="Q56" s="142" t="s">
        <v>545</v>
      </c>
      <c r="R56" s="142" t="s">
        <v>8849</v>
      </c>
      <c r="S56" s="142" t="s">
        <v>1146</v>
      </c>
      <c r="T56" s="142" t="s">
        <v>1818</v>
      </c>
      <c r="U56" s="142" t="s">
        <v>864</v>
      </c>
      <c r="V56" s="142" t="s">
        <v>4966</v>
      </c>
      <c r="W56" s="142" t="s">
        <v>580</v>
      </c>
      <c r="X56" s="142" t="s">
        <v>862</v>
      </c>
      <c r="Y56" s="142" t="s">
        <v>9880</v>
      </c>
      <c r="Z56" s="142" t="s">
        <v>1257</v>
      </c>
      <c r="AA56" s="142" t="s">
        <v>510</v>
      </c>
      <c r="AB56" s="142" t="s">
        <v>509</v>
      </c>
    </row>
    <row r="57" spans="1:28" x14ac:dyDescent="0.15">
      <c r="A57" s="143">
        <v>9837</v>
      </c>
      <c r="B57" s="142" t="s">
        <v>2894</v>
      </c>
      <c r="C57" s="142" t="s">
        <v>2893</v>
      </c>
      <c r="D57" s="142" t="s">
        <v>9879</v>
      </c>
      <c r="E57" s="142" t="s">
        <v>1824</v>
      </c>
      <c r="F57" s="142" t="s">
        <v>530</v>
      </c>
      <c r="G57" s="142" t="s">
        <v>9878</v>
      </c>
      <c r="H57" s="142" t="s">
        <v>4456</v>
      </c>
      <c r="I57" s="142" t="s">
        <v>568</v>
      </c>
      <c r="J57" s="142" t="s">
        <v>9877</v>
      </c>
      <c r="K57" s="142" t="s">
        <v>1997</v>
      </c>
      <c r="L57" s="142" t="s">
        <v>585</v>
      </c>
      <c r="M57" s="142" t="s">
        <v>524</v>
      </c>
      <c r="N57" s="142" t="s">
        <v>523</v>
      </c>
      <c r="O57" s="142" t="s">
        <v>522</v>
      </c>
      <c r="P57" s="142" t="s">
        <v>522</v>
      </c>
      <c r="Q57" s="142" t="s">
        <v>545</v>
      </c>
      <c r="R57" s="142" t="s">
        <v>8872</v>
      </c>
      <c r="S57" s="142" t="s">
        <v>1443</v>
      </c>
      <c r="T57" s="142" t="s">
        <v>3675</v>
      </c>
      <c r="U57" s="142" t="s">
        <v>516</v>
      </c>
      <c r="V57" s="142" t="s">
        <v>2470</v>
      </c>
      <c r="W57" s="142" t="s">
        <v>580</v>
      </c>
      <c r="X57" s="142" t="s">
        <v>568</v>
      </c>
      <c r="Y57" s="142" t="s">
        <v>537</v>
      </c>
      <c r="Z57" s="142" t="s">
        <v>1139</v>
      </c>
      <c r="AA57" s="142" t="s">
        <v>734</v>
      </c>
      <c r="AB57" s="142" t="s">
        <v>509</v>
      </c>
    </row>
    <row r="58" spans="1:28" x14ac:dyDescent="0.15">
      <c r="A58" s="143">
        <v>9847</v>
      </c>
      <c r="B58" s="142" t="s">
        <v>1443</v>
      </c>
      <c r="C58" s="142" t="s">
        <v>553</v>
      </c>
      <c r="D58" s="142" t="s">
        <v>1442</v>
      </c>
      <c r="E58" s="142" t="s">
        <v>1824</v>
      </c>
      <c r="F58" s="142" t="s">
        <v>530</v>
      </c>
      <c r="G58" s="142" t="s">
        <v>9876</v>
      </c>
      <c r="H58" s="142" t="s">
        <v>9875</v>
      </c>
      <c r="I58" s="142" t="s">
        <v>1165</v>
      </c>
      <c r="J58" s="142" t="s">
        <v>9874</v>
      </c>
      <c r="K58" s="142" t="s">
        <v>2007</v>
      </c>
      <c r="L58" s="142" t="s">
        <v>613</v>
      </c>
      <c r="M58" s="142" t="s">
        <v>524</v>
      </c>
      <c r="N58" s="142" t="s">
        <v>523</v>
      </c>
      <c r="O58" s="142" t="s">
        <v>866</v>
      </c>
      <c r="P58" s="142" t="s">
        <v>559</v>
      </c>
      <c r="Q58" s="142" t="s">
        <v>545</v>
      </c>
      <c r="R58" s="142" t="s">
        <v>8872</v>
      </c>
      <c r="S58" s="142" t="s">
        <v>1443</v>
      </c>
      <c r="T58" s="142" t="s">
        <v>1943</v>
      </c>
      <c r="U58" s="142" t="s">
        <v>516</v>
      </c>
      <c r="V58" s="142" t="s">
        <v>977</v>
      </c>
      <c r="W58" s="142" t="s">
        <v>1941</v>
      </c>
      <c r="X58" s="142" t="s">
        <v>595</v>
      </c>
      <c r="Y58" s="142" t="s">
        <v>1083</v>
      </c>
      <c r="Z58" s="142" t="s">
        <v>957</v>
      </c>
      <c r="AA58" s="142" t="s">
        <v>724</v>
      </c>
      <c r="AB58" s="142" t="s">
        <v>509</v>
      </c>
    </row>
    <row r="59" spans="1:28" x14ac:dyDescent="0.15">
      <c r="A59" s="143">
        <v>9856</v>
      </c>
      <c r="B59" s="142" t="s">
        <v>8166</v>
      </c>
      <c r="C59" s="142" t="s">
        <v>553</v>
      </c>
      <c r="D59" s="142" t="s">
        <v>8165</v>
      </c>
      <c r="E59" s="142" t="s">
        <v>1824</v>
      </c>
      <c r="F59" s="142" t="s">
        <v>530</v>
      </c>
      <c r="G59" s="142" t="s">
        <v>9873</v>
      </c>
      <c r="H59" s="142" t="s">
        <v>1793</v>
      </c>
      <c r="I59" s="142" t="s">
        <v>783</v>
      </c>
      <c r="J59" s="142" t="s">
        <v>9872</v>
      </c>
      <c r="K59" s="142" t="s">
        <v>1303</v>
      </c>
      <c r="L59" s="142" t="s">
        <v>585</v>
      </c>
      <c r="M59" s="142" t="s">
        <v>524</v>
      </c>
      <c r="N59" s="142" t="s">
        <v>523</v>
      </c>
      <c r="O59" s="142" t="s">
        <v>522</v>
      </c>
      <c r="P59" s="142" t="s">
        <v>521</v>
      </c>
      <c r="Q59" s="142" t="s">
        <v>545</v>
      </c>
      <c r="R59" s="142" t="s">
        <v>8887</v>
      </c>
      <c r="S59" s="142" t="s">
        <v>1071</v>
      </c>
      <c r="T59" s="142" t="s">
        <v>1827</v>
      </c>
      <c r="U59" s="142" t="s">
        <v>516</v>
      </c>
      <c r="V59" s="142" t="s">
        <v>2786</v>
      </c>
      <c r="W59" s="142" t="s">
        <v>580</v>
      </c>
      <c r="X59" s="142" t="s">
        <v>783</v>
      </c>
      <c r="Y59" s="142" t="s">
        <v>634</v>
      </c>
      <c r="Z59" s="142" t="s">
        <v>1060</v>
      </c>
      <c r="AA59" s="142" t="s">
        <v>510</v>
      </c>
      <c r="AB59" s="142" t="s">
        <v>509</v>
      </c>
    </row>
    <row r="60" spans="1:28" x14ac:dyDescent="0.15">
      <c r="A60" s="143">
        <v>9893</v>
      </c>
      <c r="B60" s="142" t="s">
        <v>5216</v>
      </c>
      <c r="C60" s="142" t="s">
        <v>553</v>
      </c>
      <c r="D60" s="142" t="s">
        <v>8065</v>
      </c>
      <c r="E60" s="142" t="s">
        <v>1824</v>
      </c>
      <c r="F60" s="142" t="s">
        <v>530</v>
      </c>
      <c r="G60" s="142" t="s">
        <v>9871</v>
      </c>
      <c r="H60" s="142" t="s">
        <v>1358</v>
      </c>
      <c r="I60" s="142" t="s">
        <v>568</v>
      </c>
      <c r="J60" s="142" t="s">
        <v>9870</v>
      </c>
      <c r="K60" s="142" t="s">
        <v>4281</v>
      </c>
      <c r="L60" s="142" t="s">
        <v>613</v>
      </c>
      <c r="M60" s="142" t="s">
        <v>524</v>
      </c>
      <c r="N60" s="142" t="s">
        <v>523</v>
      </c>
      <c r="O60" s="142" t="s">
        <v>522</v>
      </c>
      <c r="P60" s="142" t="s">
        <v>522</v>
      </c>
      <c r="Q60" s="142" t="s">
        <v>545</v>
      </c>
      <c r="R60" s="142" t="s">
        <v>8849</v>
      </c>
      <c r="S60" s="142" t="s">
        <v>1146</v>
      </c>
      <c r="T60" s="142" t="s">
        <v>1863</v>
      </c>
      <c r="U60" s="142" t="s">
        <v>516</v>
      </c>
      <c r="V60" s="142" t="s">
        <v>4613</v>
      </c>
      <c r="W60" s="142" t="s">
        <v>580</v>
      </c>
      <c r="X60" s="142" t="s">
        <v>568</v>
      </c>
      <c r="Y60" s="142" t="s">
        <v>9869</v>
      </c>
      <c r="Z60" s="142" t="s">
        <v>990</v>
      </c>
      <c r="AA60" s="142" t="s">
        <v>510</v>
      </c>
      <c r="AB60" s="142" t="s">
        <v>509</v>
      </c>
    </row>
    <row r="61" spans="1:28" x14ac:dyDescent="0.15">
      <c r="A61" s="143">
        <v>10037</v>
      </c>
      <c r="B61" s="142" t="s">
        <v>2409</v>
      </c>
      <c r="C61" s="142" t="s">
        <v>553</v>
      </c>
      <c r="D61" s="142" t="s">
        <v>2408</v>
      </c>
      <c r="E61" s="142" t="s">
        <v>1824</v>
      </c>
      <c r="F61" s="142" t="s">
        <v>530</v>
      </c>
      <c r="G61" s="142" t="s">
        <v>9868</v>
      </c>
      <c r="H61" s="142" t="s">
        <v>2966</v>
      </c>
      <c r="I61" s="142" t="s">
        <v>588</v>
      </c>
      <c r="J61" s="142" t="s">
        <v>9867</v>
      </c>
      <c r="K61" s="142" t="s">
        <v>9866</v>
      </c>
      <c r="L61" s="142" t="s">
        <v>613</v>
      </c>
      <c r="M61" s="142" t="s">
        <v>524</v>
      </c>
      <c r="N61" s="142" t="s">
        <v>523</v>
      </c>
      <c r="O61" s="142" t="s">
        <v>522</v>
      </c>
      <c r="P61" s="142" t="s">
        <v>612</v>
      </c>
      <c r="Q61" s="142" t="s">
        <v>545</v>
      </c>
      <c r="R61" s="142" t="s">
        <v>8877</v>
      </c>
      <c r="S61" s="142" t="s">
        <v>2409</v>
      </c>
      <c r="T61" s="142" t="s">
        <v>1894</v>
      </c>
      <c r="U61" s="142" t="s">
        <v>516</v>
      </c>
      <c r="V61" s="142" t="s">
        <v>3054</v>
      </c>
      <c r="W61" s="142" t="s">
        <v>580</v>
      </c>
      <c r="X61" s="142" t="s">
        <v>588</v>
      </c>
      <c r="Y61" s="142" t="s">
        <v>9865</v>
      </c>
      <c r="Z61" s="142" t="s">
        <v>1065</v>
      </c>
      <c r="AA61" s="142" t="s">
        <v>510</v>
      </c>
      <c r="AB61" s="142" t="s">
        <v>509</v>
      </c>
    </row>
    <row r="62" spans="1:28" x14ac:dyDescent="0.15">
      <c r="A62" s="143">
        <v>10083</v>
      </c>
      <c r="B62" s="142" t="s">
        <v>1153</v>
      </c>
      <c r="C62" s="142" t="s">
        <v>553</v>
      </c>
      <c r="D62" s="142" t="s">
        <v>1152</v>
      </c>
      <c r="E62" s="142" t="s">
        <v>1824</v>
      </c>
      <c r="F62" s="142" t="s">
        <v>530</v>
      </c>
      <c r="G62" s="142" t="s">
        <v>9864</v>
      </c>
      <c r="H62" s="142" t="s">
        <v>1290</v>
      </c>
      <c r="I62" s="142" t="s">
        <v>595</v>
      </c>
      <c r="J62" s="142" t="s">
        <v>9863</v>
      </c>
      <c r="K62" s="142" t="s">
        <v>8622</v>
      </c>
      <c r="L62" s="142" t="s">
        <v>525</v>
      </c>
      <c r="M62" s="142" t="s">
        <v>524</v>
      </c>
      <c r="N62" s="142" t="s">
        <v>523</v>
      </c>
      <c r="O62" s="142" t="s">
        <v>599</v>
      </c>
      <c r="P62" s="142" t="s">
        <v>599</v>
      </c>
      <c r="Q62" s="142" t="s">
        <v>545</v>
      </c>
      <c r="R62" s="142" t="s">
        <v>8962</v>
      </c>
      <c r="S62" s="142" t="s">
        <v>1153</v>
      </c>
      <c r="T62" s="142" t="s">
        <v>1827</v>
      </c>
      <c r="U62" s="142" t="s">
        <v>516</v>
      </c>
      <c r="V62" s="142" t="s">
        <v>2032</v>
      </c>
      <c r="W62" s="142" t="s">
        <v>580</v>
      </c>
      <c r="X62" s="142" t="s">
        <v>595</v>
      </c>
      <c r="Y62" s="142" t="s">
        <v>9862</v>
      </c>
      <c r="Z62" s="142" t="s">
        <v>1411</v>
      </c>
      <c r="AA62" s="142" t="s">
        <v>510</v>
      </c>
      <c r="AB62" s="142" t="s">
        <v>509</v>
      </c>
    </row>
    <row r="63" spans="1:28" x14ac:dyDescent="0.15">
      <c r="A63" s="143">
        <v>10113</v>
      </c>
      <c r="B63" s="142" t="s">
        <v>1443</v>
      </c>
      <c r="C63" s="142" t="s">
        <v>553</v>
      </c>
      <c r="D63" s="142" t="s">
        <v>1442</v>
      </c>
      <c r="E63" s="142" t="s">
        <v>1824</v>
      </c>
      <c r="F63" s="142" t="s">
        <v>530</v>
      </c>
      <c r="G63" s="142" t="s">
        <v>9861</v>
      </c>
      <c r="H63" s="142" t="s">
        <v>1352</v>
      </c>
      <c r="I63" s="142" t="s">
        <v>635</v>
      </c>
      <c r="J63" s="142" t="s">
        <v>9860</v>
      </c>
      <c r="K63" s="142" t="s">
        <v>9859</v>
      </c>
      <c r="L63" s="142" t="s">
        <v>613</v>
      </c>
      <c r="M63" s="142" t="s">
        <v>560</v>
      </c>
      <c r="N63" s="142" t="s">
        <v>523</v>
      </c>
      <c r="O63" s="142" t="s">
        <v>612</v>
      </c>
      <c r="P63" s="142" t="s">
        <v>559</v>
      </c>
      <c r="Q63" s="142" t="s">
        <v>545</v>
      </c>
      <c r="R63" s="142" t="s">
        <v>8872</v>
      </c>
      <c r="S63" s="142" t="s">
        <v>1443</v>
      </c>
      <c r="T63" s="142" t="s">
        <v>2066</v>
      </c>
      <c r="U63" s="142" t="s">
        <v>516</v>
      </c>
      <c r="V63" s="142" t="s">
        <v>2515</v>
      </c>
      <c r="W63" s="142" t="s">
        <v>784</v>
      </c>
      <c r="X63" s="142" t="s">
        <v>635</v>
      </c>
      <c r="Y63" s="142" t="s">
        <v>9858</v>
      </c>
      <c r="Z63" s="142" t="s">
        <v>1437</v>
      </c>
      <c r="AA63" s="142" t="s">
        <v>510</v>
      </c>
      <c r="AB63" s="142" t="s">
        <v>509</v>
      </c>
    </row>
    <row r="64" spans="1:28" x14ac:dyDescent="0.15">
      <c r="A64" s="143">
        <v>10198</v>
      </c>
      <c r="B64" s="142" t="s">
        <v>1837</v>
      </c>
      <c r="C64" s="142" t="s">
        <v>553</v>
      </c>
      <c r="D64" s="142" t="s">
        <v>1836</v>
      </c>
      <c r="E64" s="142" t="s">
        <v>1824</v>
      </c>
      <c r="F64" s="142" t="s">
        <v>530</v>
      </c>
      <c r="G64" s="142" t="s">
        <v>9857</v>
      </c>
      <c r="H64" s="142" t="s">
        <v>4729</v>
      </c>
      <c r="I64" s="142" t="s">
        <v>588</v>
      </c>
      <c r="J64" s="142" t="s">
        <v>9856</v>
      </c>
      <c r="K64" s="142" t="s">
        <v>3040</v>
      </c>
      <c r="L64" s="142" t="s">
        <v>525</v>
      </c>
      <c r="M64" s="142" t="s">
        <v>524</v>
      </c>
      <c r="N64" s="142" t="s">
        <v>523</v>
      </c>
      <c r="O64" s="142" t="s">
        <v>522</v>
      </c>
      <c r="P64" s="142" t="s">
        <v>559</v>
      </c>
      <c r="Q64" s="142" t="s">
        <v>545</v>
      </c>
      <c r="R64" s="142" t="s">
        <v>9030</v>
      </c>
      <c r="S64" s="142" t="s">
        <v>3544</v>
      </c>
      <c r="T64" s="142" t="s">
        <v>861</v>
      </c>
      <c r="U64" s="142" t="s">
        <v>516</v>
      </c>
      <c r="V64" s="142" t="s">
        <v>877</v>
      </c>
      <c r="W64" s="142" t="s">
        <v>580</v>
      </c>
      <c r="X64" s="142" t="s">
        <v>588</v>
      </c>
      <c r="Y64" s="142" t="s">
        <v>9855</v>
      </c>
      <c r="Z64" s="142" t="s">
        <v>1051</v>
      </c>
      <c r="AA64" s="142" t="s">
        <v>510</v>
      </c>
      <c r="AB64" s="142" t="s">
        <v>509</v>
      </c>
    </row>
    <row r="65" spans="1:28" x14ac:dyDescent="0.15">
      <c r="A65" s="143">
        <v>10288</v>
      </c>
      <c r="B65" s="142" t="s">
        <v>9854</v>
      </c>
      <c r="C65" s="142" t="s">
        <v>553</v>
      </c>
      <c r="D65" s="142" t="s">
        <v>9853</v>
      </c>
      <c r="E65" s="142" t="s">
        <v>1824</v>
      </c>
      <c r="F65" s="142" t="s">
        <v>530</v>
      </c>
      <c r="G65" s="142" t="s">
        <v>9852</v>
      </c>
      <c r="H65" s="142" t="s">
        <v>4833</v>
      </c>
      <c r="I65" s="142" t="s">
        <v>588</v>
      </c>
      <c r="J65" s="142" t="s">
        <v>9851</v>
      </c>
      <c r="K65" s="142" t="s">
        <v>9850</v>
      </c>
      <c r="L65" s="142" t="s">
        <v>585</v>
      </c>
      <c r="M65" s="142" t="s">
        <v>524</v>
      </c>
      <c r="N65" s="142" t="s">
        <v>523</v>
      </c>
      <c r="O65" s="142" t="s">
        <v>612</v>
      </c>
      <c r="P65" s="142" t="s">
        <v>612</v>
      </c>
      <c r="Q65" s="142" t="s">
        <v>547</v>
      </c>
      <c r="R65" s="142" t="s">
        <v>8849</v>
      </c>
      <c r="S65" s="142" t="s">
        <v>1146</v>
      </c>
      <c r="T65" s="142" t="s">
        <v>995</v>
      </c>
      <c r="U65" s="142" t="s">
        <v>516</v>
      </c>
      <c r="V65" s="142" t="s">
        <v>1856</v>
      </c>
      <c r="W65" s="142" t="s">
        <v>580</v>
      </c>
      <c r="X65" s="142" t="s">
        <v>588</v>
      </c>
      <c r="Y65" s="142" t="s">
        <v>9849</v>
      </c>
      <c r="Z65" s="142" t="s">
        <v>926</v>
      </c>
      <c r="AA65" s="142" t="s">
        <v>510</v>
      </c>
      <c r="AB65" s="142" t="s">
        <v>509</v>
      </c>
    </row>
    <row r="66" spans="1:28" x14ac:dyDescent="0.15">
      <c r="A66" s="143">
        <v>10534</v>
      </c>
      <c r="B66" s="142" t="s">
        <v>1153</v>
      </c>
      <c r="C66" s="142" t="s">
        <v>553</v>
      </c>
      <c r="D66" s="142" t="s">
        <v>1152</v>
      </c>
      <c r="E66" s="142" t="s">
        <v>1824</v>
      </c>
      <c r="F66" s="142" t="s">
        <v>530</v>
      </c>
      <c r="G66" s="142" t="s">
        <v>9848</v>
      </c>
      <c r="H66" s="142" t="s">
        <v>1615</v>
      </c>
      <c r="I66" s="142" t="s">
        <v>1522</v>
      </c>
      <c r="J66" s="142" t="s">
        <v>9847</v>
      </c>
      <c r="K66" s="142" t="s">
        <v>2002</v>
      </c>
      <c r="L66" s="142" t="s">
        <v>613</v>
      </c>
      <c r="M66" s="142" t="s">
        <v>524</v>
      </c>
      <c r="N66" s="142" t="s">
        <v>523</v>
      </c>
      <c r="O66" s="142" t="s">
        <v>612</v>
      </c>
      <c r="P66" s="142" t="s">
        <v>559</v>
      </c>
      <c r="Q66" s="142" t="s">
        <v>545</v>
      </c>
      <c r="R66" s="142" t="s">
        <v>8962</v>
      </c>
      <c r="S66" s="142" t="s">
        <v>1153</v>
      </c>
      <c r="T66" s="142" t="s">
        <v>1894</v>
      </c>
      <c r="U66" s="142" t="s">
        <v>864</v>
      </c>
      <c r="V66" s="142" t="s">
        <v>2515</v>
      </c>
      <c r="W66" s="142" t="s">
        <v>784</v>
      </c>
      <c r="X66" s="142" t="s">
        <v>691</v>
      </c>
      <c r="Y66" s="142" t="s">
        <v>537</v>
      </c>
      <c r="Z66" s="142" t="s">
        <v>2257</v>
      </c>
      <c r="AA66" s="142" t="s">
        <v>510</v>
      </c>
      <c r="AB66" s="142" t="s">
        <v>509</v>
      </c>
    </row>
    <row r="67" spans="1:28" x14ac:dyDescent="0.15">
      <c r="A67" s="143">
        <v>10861</v>
      </c>
      <c r="B67" s="142" t="s">
        <v>850</v>
      </c>
      <c r="C67" s="142" t="s">
        <v>553</v>
      </c>
      <c r="D67" s="142" t="s">
        <v>849</v>
      </c>
      <c r="E67" s="142" t="s">
        <v>1824</v>
      </c>
      <c r="F67" s="142" t="s">
        <v>530</v>
      </c>
      <c r="G67" s="142" t="s">
        <v>9846</v>
      </c>
      <c r="H67" s="142" t="s">
        <v>1956</v>
      </c>
      <c r="I67" s="142" t="s">
        <v>862</v>
      </c>
      <c r="J67" s="142" t="s">
        <v>9845</v>
      </c>
      <c r="K67" s="142" t="s">
        <v>9844</v>
      </c>
      <c r="L67" s="142" t="s">
        <v>613</v>
      </c>
      <c r="M67" s="142" t="s">
        <v>524</v>
      </c>
      <c r="N67" s="142" t="s">
        <v>523</v>
      </c>
      <c r="O67" s="142" t="s">
        <v>599</v>
      </c>
      <c r="P67" s="142" t="s">
        <v>522</v>
      </c>
      <c r="Q67" s="142" t="s">
        <v>545</v>
      </c>
      <c r="R67" s="142" t="s">
        <v>8872</v>
      </c>
      <c r="S67" s="142" t="s">
        <v>1443</v>
      </c>
      <c r="T67" s="142" t="s">
        <v>3628</v>
      </c>
      <c r="U67" s="142" t="s">
        <v>516</v>
      </c>
      <c r="V67" s="142" t="s">
        <v>9843</v>
      </c>
      <c r="W67" s="142" t="s">
        <v>514</v>
      </c>
      <c r="X67" s="142" t="s">
        <v>1003</v>
      </c>
      <c r="Y67" s="142" t="s">
        <v>537</v>
      </c>
      <c r="Z67" s="142" t="s">
        <v>754</v>
      </c>
      <c r="AA67" s="142" t="s">
        <v>510</v>
      </c>
      <c r="AB67" s="142" t="s">
        <v>509</v>
      </c>
    </row>
    <row r="68" spans="1:28" x14ac:dyDescent="0.15">
      <c r="A68" s="143">
        <v>11043</v>
      </c>
      <c r="B68" s="142" t="s">
        <v>1146</v>
      </c>
      <c r="C68" s="142" t="s">
        <v>553</v>
      </c>
      <c r="D68" s="142" t="s">
        <v>5072</v>
      </c>
      <c r="E68" s="142" t="s">
        <v>1824</v>
      </c>
      <c r="F68" s="142" t="s">
        <v>530</v>
      </c>
      <c r="G68" s="142" t="s">
        <v>9842</v>
      </c>
      <c r="H68" s="142" t="s">
        <v>2921</v>
      </c>
      <c r="I68" s="142" t="s">
        <v>910</v>
      </c>
      <c r="J68" s="142" t="s">
        <v>9841</v>
      </c>
      <c r="K68" s="142" t="s">
        <v>9840</v>
      </c>
      <c r="L68" s="142" t="s">
        <v>585</v>
      </c>
      <c r="M68" s="142" t="s">
        <v>560</v>
      </c>
      <c r="N68" s="142" t="s">
        <v>523</v>
      </c>
      <c r="O68" s="142" t="s">
        <v>522</v>
      </c>
      <c r="P68" s="142" t="s">
        <v>522</v>
      </c>
      <c r="Q68" s="142" t="s">
        <v>545</v>
      </c>
      <c r="R68" s="142" t="s">
        <v>8849</v>
      </c>
      <c r="S68" s="142" t="s">
        <v>1146</v>
      </c>
      <c r="T68" s="142" t="s">
        <v>1894</v>
      </c>
      <c r="U68" s="142" t="s">
        <v>516</v>
      </c>
      <c r="V68" s="142" t="s">
        <v>4718</v>
      </c>
      <c r="W68" s="142" t="s">
        <v>580</v>
      </c>
      <c r="X68" s="142" t="s">
        <v>910</v>
      </c>
      <c r="Y68" s="142" t="s">
        <v>1091</v>
      </c>
      <c r="Z68" s="142" t="s">
        <v>725</v>
      </c>
      <c r="AA68" s="142" t="s">
        <v>510</v>
      </c>
      <c r="AB68" s="142" t="s">
        <v>509</v>
      </c>
    </row>
    <row r="69" spans="1:28" x14ac:dyDescent="0.15">
      <c r="A69" s="143">
        <v>11194</v>
      </c>
      <c r="B69" s="142" t="s">
        <v>1153</v>
      </c>
      <c r="C69" s="142" t="s">
        <v>553</v>
      </c>
      <c r="D69" s="142" t="s">
        <v>1152</v>
      </c>
      <c r="E69" s="142" t="s">
        <v>1824</v>
      </c>
      <c r="F69" s="142" t="s">
        <v>530</v>
      </c>
      <c r="G69" s="142" t="s">
        <v>9839</v>
      </c>
      <c r="H69" s="142" t="s">
        <v>1763</v>
      </c>
      <c r="I69" s="142" t="s">
        <v>923</v>
      </c>
      <c r="J69" s="142" t="s">
        <v>9838</v>
      </c>
      <c r="K69" s="142" t="s">
        <v>1878</v>
      </c>
      <c r="L69" s="142" t="s">
        <v>585</v>
      </c>
      <c r="M69" s="142" t="s">
        <v>524</v>
      </c>
      <c r="N69" s="142" t="s">
        <v>523</v>
      </c>
      <c r="O69" s="142" t="s">
        <v>522</v>
      </c>
      <c r="P69" s="142" t="s">
        <v>521</v>
      </c>
      <c r="Q69" s="142" t="s">
        <v>545</v>
      </c>
      <c r="R69" s="142" t="s">
        <v>8962</v>
      </c>
      <c r="S69" s="142" t="s">
        <v>1153</v>
      </c>
      <c r="T69" s="142" t="s">
        <v>2103</v>
      </c>
      <c r="U69" s="142" t="s">
        <v>516</v>
      </c>
      <c r="V69" s="142" t="s">
        <v>1761</v>
      </c>
      <c r="W69" s="142" t="s">
        <v>580</v>
      </c>
      <c r="X69" s="142" t="s">
        <v>923</v>
      </c>
      <c r="Y69" s="142" t="s">
        <v>9837</v>
      </c>
      <c r="Z69" s="142" t="s">
        <v>926</v>
      </c>
      <c r="AA69" s="142" t="s">
        <v>510</v>
      </c>
      <c r="AB69" s="142" t="s">
        <v>509</v>
      </c>
    </row>
    <row r="70" spans="1:28" x14ac:dyDescent="0.15">
      <c r="A70" s="143">
        <v>11218</v>
      </c>
      <c r="B70" s="142" t="s">
        <v>1807</v>
      </c>
      <c r="C70" s="142" t="s">
        <v>553</v>
      </c>
      <c r="D70" s="142" t="s">
        <v>1806</v>
      </c>
      <c r="E70" s="142" t="s">
        <v>1824</v>
      </c>
      <c r="F70" s="142" t="s">
        <v>530</v>
      </c>
      <c r="G70" s="142" t="s">
        <v>9836</v>
      </c>
      <c r="H70" s="142" t="s">
        <v>3242</v>
      </c>
      <c r="I70" s="142" t="s">
        <v>1165</v>
      </c>
      <c r="J70" s="142" t="s">
        <v>9835</v>
      </c>
      <c r="K70" s="142" t="s">
        <v>9834</v>
      </c>
      <c r="L70" s="142" t="s">
        <v>525</v>
      </c>
      <c r="M70" s="142" t="s">
        <v>524</v>
      </c>
      <c r="N70" s="142" t="s">
        <v>523</v>
      </c>
      <c r="O70" s="142" t="s">
        <v>522</v>
      </c>
      <c r="P70" s="142" t="s">
        <v>522</v>
      </c>
      <c r="Q70" s="142" t="s">
        <v>545</v>
      </c>
      <c r="R70" s="142" t="s">
        <v>8849</v>
      </c>
      <c r="S70" s="142" t="s">
        <v>1146</v>
      </c>
      <c r="T70" s="142" t="s">
        <v>1894</v>
      </c>
      <c r="U70" s="142" t="s">
        <v>516</v>
      </c>
      <c r="V70" s="142" t="s">
        <v>2826</v>
      </c>
      <c r="W70" s="142" t="s">
        <v>3591</v>
      </c>
      <c r="X70" s="142" t="s">
        <v>1165</v>
      </c>
      <c r="Y70" s="142" t="s">
        <v>9833</v>
      </c>
      <c r="Z70" s="142" t="s">
        <v>1042</v>
      </c>
      <c r="AA70" s="142" t="s">
        <v>510</v>
      </c>
      <c r="AB70" s="142" t="s">
        <v>509</v>
      </c>
    </row>
    <row r="71" spans="1:28" x14ac:dyDescent="0.15">
      <c r="A71" s="143">
        <v>11414</v>
      </c>
      <c r="B71" s="142" t="s">
        <v>1650</v>
      </c>
      <c r="C71" s="142" t="s">
        <v>553</v>
      </c>
      <c r="D71" s="142" t="s">
        <v>1649</v>
      </c>
      <c r="E71" s="142" t="s">
        <v>1824</v>
      </c>
      <c r="F71" s="142" t="s">
        <v>530</v>
      </c>
      <c r="G71" s="142" t="s">
        <v>9832</v>
      </c>
      <c r="H71" s="142" t="s">
        <v>2994</v>
      </c>
      <c r="I71" s="142" t="s">
        <v>951</v>
      </c>
      <c r="J71" s="142" t="s">
        <v>9831</v>
      </c>
      <c r="K71" s="142" t="s">
        <v>1928</v>
      </c>
      <c r="L71" s="142" t="s">
        <v>525</v>
      </c>
      <c r="M71" s="142" t="s">
        <v>524</v>
      </c>
      <c r="N71" s="142" t="s">
        <v>523</v>
      </c>
      <c r="O71" s="142" t="s">
        <v>599</v>
      </c>
      <c r="P71" s="142" t="s">
        <v>522</v>
      </c>
      <c r="Q71" s="142" t="s">
        <v>520</v>
      </c>
      <c r="R71" s="142" t="s">
        <v>9030</v>
      </c>
      <c r="S71" s="142" t="s">
        <v>3544</v>
      </c>
      <c r="T71" s="142" t="s">
        <v>861</v>
      </c>
      <c r="U71" s="142" t="s">
        <v>516</v>
      </c>
      <c r="V71" s="142" t="s">
        <v>1231</v>
      </c>
      <c r="W71" s="142" t="s">
        <v>580</v>
      </c>
      <c r="X71" s="142" t="s">
        <v>951</v>
      </c>
      <c r="Y71" s="142" t="s">
        <v>9830</v>
      </c>
      <c r="Z71" s="142" t="s">
        <v>1605</v>
      </c>
      <c r="AA71" s="142" t="s">
        <v>510</v>
      </c>
      <c r="AB71" s="142" t="s">
        <v>509</v>
      </c>
    </row>
    <row r="72" spans="1:28" x14ac:dyDescent="0.15">
      <c r="A72" s="143">
        <v>11471</v>
      </c>
      <c r="B72" s="142" t="s">
        <v>9829</v>
      </c>
      <c r="C72" s="142" t="s">
        <v>553</v>
      </c>
      <c r="D72" s="142" t="s">
        <v>9828</v>
      </c>
      <c r="E72" s="142" t="s">
        <v>1824</v>
      </c>
      <c r="F72" s="142" t="s">
        <v>530</v>
      </c>
      <c r="G72" s="142" t="s">
        <v>9827</v>
      </c>
      <c r="H72" s="142" t="s">
        <v>4615</v>
      </c>
      <c r="I72" s="142" t="s">
        <v>588</v>
      </c>
      <c r="J72" s="142" t="s">
        <v>9826</v>
      </c>
      <c r="K72" s="142" t="s">
        <v>9825</v>
      </c>
      <c r="L72" s="142" t="s">
        <v>525</v>
      </c>
      <c r="M72" s="142" t="s">
        <v>524</v>
      </c>
      <c r="N72" s="142" t="s">
        <v>523</v>
      </c>
      <c r="O72" s="142" t="s">
        <v>522</v>
      </c>
      <c r="P72" s="142" t="s">
        <v>599</v>
      </c>
      <c r="Q72" s="142" t="s">
        <v>545</v>
      </c>
      <c r="R72" s="142" t="s">
        <v>9824</v>
      </c>
      <c r="S72" s="142" t="s">
        <v>9823</v>
      </c>
      <c r="T72" s="142" t="s">
        <v>1894</v>
      </c>
      <c r="U72" s="142" t="s">
        <v>516</v>
      </c>
      <c r="V72" s="142" t="s">
        <v>2640</v>
      </c>
      <c r="W72" s="142" t="s">
        <v>580</v>
      </c>
      <c r="X72" s="142" t="s">
        <v>588</v>
      </c>
      <c r="Y72" s="142" t="s">
        <v>9822</v>
      </c>
      <c r="Z72" s="142" t="s">
        <v>851</v>
      </c>
      <c r="AA72" s="142" t="s">
        <v>510</v>
      </c>
      <c r="AB72" s="142" t="s">
        <v>509</v>
      </c>
    </row>
    <row r="73" spans="1:28" x14ac:dyDescent="0.15">
      <c r="A73" s="143">
        <v>11476</v>
      </c>
      <c r="B73" s="142" t="s">
        <v>2409</v>
      </c>
      <c r="C73" s="142" t="s">
        <v>553</v>
      </c>
      <c r="D73" s="142" t="s">
        <v>2408</v>
      </c>
      <c r="E73" s="142" t="s">
        <v>1824</v>
      </c>
      <c r="F73" s="142" t="s">
        <v>530</v>
      </c>
      <c r="G73" s="142" t="s">
        <v>9821</v>
      </c>
      <c r="H73" s="142" t="s">
        <v>1591</v>
      </c>
      <c r="I73" s="142" t="s">
        <v>556</v>
      </c>
      <c r="J73" s="142" t="s">
        <v>9820</v>
      </c>
      <c r="K73" s="142" t="s">
        <v>9819</v>
      </c>
      <c r="L73" s="142" t="s">
        <v>525</v>
      </c>
      <c r="M73" s="142" t="s">
        <v>524</v>
      </c>
      <c r="N73" s="142" t="s">
        <v>523</v>
      </c>
      <c r="O73" s="142" t="s">
        <v>522</v>
      </c>
      <c r="P73" s="142" t="s">
        <v>559</v>
      </c>
      <c r="Q73" s="142" t="s">
        <v>545</v>
      </c>
      <c r="R73" s="142" t="s">
        <v>8877</v>
      </c>
      <c r="S73" s="142" t="s">
        <v>2409</v>
      </c>
      <c r="T73" s="142" t="s">
        <v>1863</v>
      </c>
      <c r="U73" s="142" t="s">
        <v>516</v>
      </c>
      <c r="V73" s="142" t="s">
        <v>737</v>
      </c>
      <c r="W73" s="142" t="s">
        <v>1741</v>
      </c>
      <c r="X73" s="142" t="s">
        <v>556</v>
      </c>
      <c r="Y73" s="142" t="s">
        <v>9818</v>
      </c>
      <c r="Z73" s="142" t="s">
        <v>957</v>
      </c>
      <c r="AA73" s="142" t="s">
        <v>734</v>
      </c>
      <c r="AB73" s="142" t="s">
        <v>509</v>
      </c>
    </row>
    <row r="74" spans="1:28" x14ac:dyDescent="0.15">
      <c r="A74" s="143">
        <v>11541</v>
      </c>
      <c r="B74" s="142" t="s">
        <v>8335</v>
      </c>
      <c r="C74" s="142" t="s">
        <v>553</v>
      </c>
      <c r="D74" s="142" t="s">
        <v>8339</v>
      </c>
      <c r="E74" s="142" t="s">
        <v>1824</v>
      </c>
      <c r="F74" s="142" t="s">
        <v>530</v>
      </c>
      <c r="G74" s="142" t="s">
        <v>9817</v>
      </c>
      <c r="H74" s="142" t="s">
        <v>685</v>
      </c>
      <c r="I74" s="142" t="s">
        <v>951</v>
      </c>
      <c r="J74" s="142" t="s">
        <v>9816</v>
      </c>
      <c r="K74" s="142" t="s">
        <v>627</v>
      </c>
      <c r="L74" s="142" t="s">
        <v>525</v>
      </c>
      <c r="M74" s="142" t="s">
        <v>524</v>
      </c>
      <c r="N74" s="142" t="s">
        <v>523</v>
      </c>
      <c r="O74" s="142" t="s">
        <v>522</v>
      </c>
      <c r="P74" s="142" t="s">
        <v>559</v>
      </c>
      <c r="Q74" s="142" t="s">
        <v>545</v>
      </c>
      <c r="R74" s="142" t="s">
        <v>8849</v>
      </c>
      <c r="S74" s="142" t="s">
        <v>1146</v>
      </c>
      <c r="T74" s="142" t="s">
        <v>1863</v>
      </c>
      <c r="U74" s="142" t="s">
        <v>516</v>
      </c>
      <c r="V74" s="142" t="s">
        <v>3170</v>
      </c>
      <c r="W74" s="142" t="s">
        <v>1010</v>
      </c>
      <c r="X74" s="142" t="s">
        <v>951</v>
      </c>
      <c r="Y74" s="142" t="s">
        <v>9815</v>
      </c>
      <c r="Z74" s="142" t="s">
        <v>1051</v>
      </c>
      <c r="AA74" s="142" t="s">
        <v>734</v>
      </c>
      <c r="AB74" s="142" t="s">
        <v>509</v>
      </c>
    </row>
    <row r="75" spans="1:28" x14ac:dyDescent="0.15">
      <c r="A75" s="143">
        <v>11726</v>
      </c>
      <c r="B75" s="142" t="s">
        <v>9272</v>
      </c>
      <c r="C75" s="142" t="s">
        <v>553</v>
      </c>
      <c r="D75" s="142" t="s">
        <v>9271</v>
      </c>
      <c r="E75" s="142" t="s">
        <v>1824</v>
      </c>
      <c r="F75" s="142" t="s">
        <v>530</v>
      </c>
      <c r="G75" s="142" t="s">
        <v>9814</v>
      </c>
      <c r="H75" s="142" t="s">
        <v>2310</v>
      </c>
      <c r="I75" s="142" t="s">
        <v>968</v>
      </c>
      <c r="J75" s="142" t="s">
        <v>9813</v>
      </c>
      <c r="K75" s="142" t="s">
        <v>9812</v>
      </c>
      <c r="L75" s="142" t="s">
        <v>613</v>
      </c>
      <c r="M75" s="142" t="s">
        <v>524</v>
      </c>
      <c r="N75" s="142" t="s">
        <v>523</v>
      </c>
      <c r="O75" s="142" t="s">
        <v>522</v>
      </c>
      <c r="P75" s="142" t="s">
        <v>559</v>
      </c>
      <c r="Q75" s="142" t="s">
        <v>545</v>
      </c>
      <c r="R75" s="142" t="s">
        <v>8849</v>
      </c>
      <c r="S75" s="142" t="s">
        <v>1146</v>
      </c>
      <c r="T75" s="142" t="s">
        <v>861</v>
      </c>
      <c r="U75" s="142" t="s">
        <v>864</v>
      </c>
      <c r="V75" s="142" t="s">
        <v>1053</v>
      </c>
      <c r="W75" s="142" t="s">
        <v>3591</v>
      </c>
      <c r="X75" s="142" t="s">
        <v>1075</v>
      </c>
      <c r="Y75" s="142" t="s">
        <v>634</v>
      </c>
      <c r="Z75" s="142" t="s">
        <v>1139</v>
      </c>
      <c r="AA75" s="142" t="s">
        <v>510</v>
      </c>
      <c r="AB75" s="142" t="s">
        <v>509</v>
      </c>
    </row>
    <row r="76" spans="1:28" x14ac:dyDescent="0.15">
      <c r="A76" s="143">
        <v>11847</v>
      </c>
      <c r="B76" s="142" t="s">
        <v>1385</v>
      </c>
      <c r="C76" s="142" t="s">
        <v>553</v>
      </c>
      <c r="D76" s="142" t="s">
        <v>1384</v>
      </c>
      <c r="E76" s="142" t="s">
        <v>1824</v>
      </c>
      <c r="F76" s="142" t="s">
        <v>530</v>
      </c>
      <c r="G76" s="142" t="s">
        <v>9811</v>
      </c>
      <c r="H76" s="142" t="s">
        <v>9810</v>
      </c>
      <c r="I76" s="142" t="s">
        <v>538</v>
      </c>
      <c r="J76" s="142" t="s">
        <v>9809</v>
      </c>
      <c r="K76" s="142" t="s">
        <v>1791</v>
      </c>
      <c r="L76" s="142" t="s">
        <v>613</v>
      </c>
      <c r="M76" s="142" t="s">
        <v>524</v>
      </c>
      <c r="N76" s="142" t="s">
        <v>523</v>
      </c>
      <c r="O76" s="142" t="s">
        <v>546</v>
      </c>
      <c r="P76" s="142" t="s">
        <v>559</v>
      </c>
      <c r="Q76" s="142" t="s">
        <v>545</v>
      </c>
      <c r="R76" s="142" t="s">
        <v>8975</v>
      </c>
      <c r="S76" s="142" t="s">
        <v>1385</v>
      </c>
      <c r="T76" s="142" t="s">
        <v>1827</v>
      </c>
      <c r="U76" s="142" t="s">
        <v>541</v>
      </c>
      <c r="V76" s="142" t="s">
        <v>4944</v>
      </c>
      <c r="W76" s="142" t="s">
        <v>514</v>
      </c>
      <c r="X76" s="142" t="s">
        <v>538</v>
      </c>
      <c r="Y76" s="142" t="s">
        <v>634</v>
      </c>
      <c r="Z76" s="142" t="s">
        <v>1419</v>
      </c>
      <c r="AA76" s="142" t="s">
        <v>510</v>
      </c>
      <c r="AB76" s="142" t="s">
        <v>509</v>
      </c>
    </row>
    <row r="77" spans="1:28" x14ac:dyDescent="0.15">
      <c r="A77" s="143">
        <v>12051</v>
      </c>
      <c r="B77" s="142" t="s">
        <v>3985</v>
      </c>
      <c r="C77" s="142" t="s">
        <v>553</v>
      </c>
      <c r="D77" s="142" t="s">
        <v>3984</v>
      </c>
      <c r="E77" s="142" t="s">
        <v>1824</v>
      </c>
      <c r="F77" s="142" t="s">
        <v>530</v>
      </c>
      <c r="G77" s="142" t="s">
        <v>9808</v>
      </c>
      <c r="H77" s="142" t="s">
        <v>8316</v>
      </c>
      <c r="I77" s="142" t="s">
        <v>680</v>
      </c>
      <c r="J77" s="142" t="s">
        <v>9807</v>
      </c>
      <c r="K77" s="142" t="s">
        <v>9806</v>
      </c>
      <c r="L77" s="142" t="s">
        <v>525</v>
      </c>
      <c r="M77" s="142" t="s">
        <v>524</v>
      </c>
      <c r="N77" s="142" t="s">
        <v>523</v>
      </c>
      <c r="O77" s="142" t="s">
        <v>599</v>
      </c>
      <c r="P77" s="142" t="s">
        <v>522</v>
      </c>
      <c r="Q77" s="142" t="s">
        <v>545</v>
      </c>
      <c r="R77" s="142" t="s">
        <v>8849</v>
      </c>
      <c r="S77" s="142" t="s">
        <v>1146</v>
      </c>
      <c r="T77" s="142" t="s">
        <v>1863</v>
      </c>
      <c r="U77" s="142" t="s">
        <v>516</v>
      </c>
      <c r="V77" s="142" t="s">
        <v>2970</v>
      </c>
      <c r="W77" s="142" t="s">
        <v>580</v>
      </c>
      <c r="X77" s="142" t="s">
        <v>680</v>
      </c>
      <c r="Y77" s="142" t="s">
        <v>634</v>
      </c>
      <c r="Z77" s="142" t="s">
        <v>2203</v>
      </c>
      <c r="AA77" s="142" t="s">
        <v>510</v>
      </c>
      <c r="AB77" s="142" t="s">
        <v>509</v>
      </c>
    </row>
    <row r="78" spans="1:28" x14ac:dyDescent="0.15">
      <c r="A78" s="143">
        <v>12249</v>
      </c>
      <c r="B78" s="142" t="s">
        <v>1071</v>
      </c>
      <c r="C78" s="142" t="s">
        <v>553</v>
      </c>
      <c r="D78" s="142" t="s">
        <v>1070</v>
      </c>
      <c r="E78" s="142" t="s">
        <v>1824</v>
      </c>
      <c r="F78" s="142" t="s">
        <v>530</v>
      </c>
      <c r="G78" s="142" t="s">
        <v>9805</v>
      </c>
      <c r="H78" s="142" t="s">
        <v>1245</v>
      </c>
      <c r="I78" s="142" t="s">
        <v>827</v>
      </c>
      <c r="J78" s="142" t="s">
        <v>9804</v>
      </c>
      <c r="K78" s="142" t="s">
        <v>836</v>
      </c>
      <c r="L78" s="142" t="s">
        <v>613</v>
      </c>
      <c r="M78" s="142" t="s">
        <v>524</v>
      </c>
      <c r="N78" s="142" t="s">
        <v>523</v>
      </c>
      <c r="O78" s="142" t="s">
        <v>522</v>
      </c>
      <c r="P78" s="142" t="s">
        <v>559</v>
      </c>
      <c r="Q78" s="142" t="s">
        <v>545</v>
      </c>
      <c r="R78" s="142" t="s">
        <v>8887</v>
      </c>
      <c r="S78" s="142" t="s">
        <v>1071</v>
      </c>
      <c r="T78" s="142" t="s">
        <v>9803</v>
      </c>
      <c r="U78" s="142" t="s">
        <v>516</v>
      </c>
      <c r="V78" s="142" t="s">
        <v>1651</v>
      </c>
      <c r="W78" s="142" t="s">
        <v>911</v>
      </c>
      <c r="X78" s="142" t="s">
        <v>827</v>
      </c>
      <c r="Y78" s="142" t="s">
        <v>9802</v>
      </c>
      <c r="Z78" s="142" t="s">
        <v>1129</v>
      </c>
      <c r="AA78" s="142" t="s">
        <v>734</v>
      </c>
      <c r="AB78" s="142" t="s">
        <v>509</v>
      </c>
    </row>
    <row r="79" spans="1:28" x14ac:dyDescent="0.15">
      <c r="A79" s="143">
        <v>12425</v>
      </c>
      <c r="B79" s="142" t="s">
        <v>3972</v>
      </c>
      <c r="C79" s="142" t="s">
        <v>553</v>
      </c>
      <c r="D79" s="142" t="s">
        <v>3971</v>
      </c>
      <c r="E79" s="142" t="s">
        <v>1824</v>
      </c>
      <c r="F79" s="142" t="s">
        <v>530</v>
      </c>
      <c r="G79" s="142" t="s">
        <v>9801</v>
      </c>
      <c r="H79" s="142" t="s">
        <v>3338</v>
      </c>
      <c r="I79" s="142" t="s">
        <v>923</v>
      </c>
      <c r="J79" s="142" t="s">
        <v>9800</v>
      </c>
      <c r="K79" s="142" t="s">
        <v>3621</v>
      </c>
      <c r="L79" s="142" t="s">
        <v>525</v>
      </c>
      <c r="M79" s="142" t="s">
        <v>524</v>
      </c>
      <c r="N79" s="142" t="s">
        <v>523</v>
      </c>
      <c r="O79" s="142" t="s">
        <v>521</v>
      </c>
      <c r="P79" s="142" t="s">
        <v>612</v>
      </c>
      <c r="Q79" s="142" t="s">
        <v>545</v>
      </c>
      <c r="R79" s="142" t="s">
        <v>8923</v>
      </c>
      <c r="S79" s="142" t="s">
        <v>3972</v>
      </c>
      <c r="T79" s="142" t="s">
        <v>1827</v>
      </c>
      <c r="U79" s="142" t="s">
        <v>516</v>
      </c>
      <c r="V79" s="142" t="s">
        <v>6138</v>
      </c>
      <c r="W79" s="142" t="s">
        <v>580</v>
      </c>
      <c r="X79" s="142" t="s">
        <v>923</v>
      </c>
      <c r="Y79" s="142" t="s">
        <v>9799</v>
      </c>
      <c r="Z79" s="142" t="s">
        <v>3075</v>
      </c>
      <c r="AA79" s="142" t="s">
        <v>510</v>
      </c>
      <c r="AB79" s="142" t="s">
        <v>509</v>
      </c>
    </row>
    <row r="80" spans="1:28" x14ac:dyDescent="0.15">
      <c r="A80" s="143">
        <v>12503</v>
      </c>
      <c r="B80" s="142" t="s">
        <v>1837</v>
      </c>
      <c r="C80" s="142" t="s">
        <v>553</v>
      </c>
      <c r="D80" s="142" t="s">
        <v>1836</v>
      </c>
      <c r="E80" s="142" t="s">
        <v>1824</v>
      </c>
      <c r="F80" s="142" t="s">
        <v>530</v>
      </c>
      <c r="G80" s="142" t="s">
        <v>9798</v>
      </c>
      <c r="H80" s="142" t="s">
        <v>2244</v>
      </c>
      <c r="I80" s="142" t="s">
        <v>945</v>
      </c>
      <c r="J80" s="142" t="s">
        <v>9797</v>
      </c>
      <c r="K80" s="142" t="s">
        <v>1922</v>
      </c>
      <c r="L80" s="142" t="s">
        <v>613</v>
      </c>
      <c r="M80" s="142" t="s">
        <v>524</v>
      </c>
      <c r="N80" s="142" t="s">
        <v>523</v>
      </c>
      <c r="O80" s="142" t="s">
        <v>599</v>
      </c>
      <c r="P80" s="142" t="s">
        <v>559</v>
      </c>
      <c r="Q80" s="142" t="s">
        <v>545</v>
      </c>
      <c r="R80" s="142" t="s">
        <v>9030</v>
      </c>
      <c r="S80" s="142" t="s">
        <v>3544</v>
      </c>
      <c r="T80" s="142" t="s">
        <v>1943</v>
      </c>
      <c r="U80" s="142" t="s">
        <v>516</v>
      </c>
      <c r="V80" s="142" t="s">
        <v>2970</v>
      </c>
      <c r="W80" s="142" t="s">
        <v>580</v>
      </c>
      <c r="X80" s="142" t="s">
        <v>608</v>
      </c>
      <c r="Y80" s="142" t="s">
        <v>9796</v>
      </c>
      <c r="Z80" s="142" t="s">
        <v>861</v>
      </c>
      <c r="AA80" s="142" t="s">
        <v>510</v>
      </c>
      <c r="AB80" s="142" t="s">
        <v>509</v>
      </c>
    </row>
    <row r="81" spans="1:28" x14ac:dyDescent="0.15">
      <c r="A81" s="143">
        <v>12875</v>
      </c>
      <c r="B81" s="142" t="s">
        <v>1443</v>
      </c>
      <c r="C81" s="142" t="s">
        <v>553</v>
      </c>
      <c r="D81" s="142" t="s">
        <v>1442</v>
      </c>
      <c r="E81" s="142" t="s">
        <v>1824</v>
      </c>
      <c r="F81" s="142" t="s">
        <v>530</v>
      </c>
      <c r="G81" s="142" t="s">
        <v>9795</v>
      </c>
      <c r="H81" s="142" t="s">
        <v>9794</v>
      </c>
      <c r="I81" s="142" t="s">
        <v>1426</v>
      </c>
      <c r="J81" s="142" t="s">
        <v>9793</v>
      </c>
      <c r="K81" s="142" t="s">
        <v>9792</v>
      </c>
      <c r="L81" s="142" t="s">
        <v>525</v>
      </c>
      <c r="M81" s="142" t="s">
        <v>560</v>
      </c>
      <c r="N81" s="142" t="s">
        <v>523</v>
      </c>
      <c r="O81" s="142" t="s">
        <v>599</v>
      </c>
      <c r="P81" s="142" t="s">
        <v>559</v>
      </c>
      <c r="Q81" s="142" t="s">
        <v>545</v>
      </c>
      <c r="R81" s="142" t="s">
        <v>8872</v>
      </c>
      <c r="S81" s="142" t="s">
        <v>1443</v>
      </c>
      <c r="T81" s="142" t="s">
        <v>1827</v>
      </c>
      <c r="U81" s="142" t="s">
        <v>516</v>
      </c>
      <c r="V81" s="142" t="s">
        <v>9791</v>
      </c>
      <c r="W81" s="142" t="s">
        <v>9790</v>
      </c>
      <c r="X81" s="142" t="s">
        <v>1125</v>
      </c>
      <c r="Y81" s="142" t="s">
        <v>9789</v>
      </c>
      <c r="Z81" s="142" t="s">
        <v>990</v>
      </c>
      <c r="AA81" s="142" t="s">
        <v>510</v>
      </c>
      <c r="AB81" s="142" t="s">
        <v>509</v>
      </c>
    </row>
    <row r="82" spans="1:28" x14ac:dyDescent="0.15">
      <c r="A82" s="143">
        <v>13109</v>
      </c>
      <c r="B82" s="142" t="s">
        <v>1153</v>
      </c>
      <c r="C82" s="142" t="s">
        <v>553</v>
      </c>
      <c r="D82" s="142" t="s">
        <v>1152</v>
      </c>
      <c r="E82" s="142" t="s">
        <v>1824</v>
      </c>
      <c r="F82" s="142" t="s">
        <v>530</v>
      </c>
      <c r="G82" s="142" t="s">
        <v>9788</v>
      </c>
      <c r="H82" s="142" t="s">
        <v>1810</v>
      </c>
      <c r="I82" s="142" t="s">
        <v>595</v>
      </c>
      <c r="J82" s="142" t="s">
        <v>9787</v>
      </c>
      <c r="K82" s="142" t="s">
        <v>5985</v>
      </c>
      <c r="L82" s="142" t="s">
        <v>613</v>
      </c>
      <c r="M82" s="142" t="s">
        <v>524</v>
      </c>
      <c r="N82" s="142" t="s">
        <v>523</v>
      </c>
      <c r="O82" s="142" t="s">
        <v>866</v>
      </c>
      <c r="P82" s="142" t="s">
        <v>866</v>
      </c>
      <c r="Q82" s="142" t="s">
        <v>545</v>
      </c>
      <c r="R82" s="142" t="s">
        <v>8962</v>
      </c>
      <c r="S82" s="142" t="s">
        <v>1153</v>
      </c>
      <c r="T82" s="142" t="s">
        <v>3696</v>
      </c>
      <c r="U82" s="142" t="s">
        <v>516</v>
      </c>
      <c r="V82" s="142" t="s">
        <v>6971</v>
      </c>
      <c r="W82" s="142" t="s">
        <v>1741</v>
      </c>
      <c r="X82" s="142" t="s">
        <v>595</v>
      </c>
      <c r="Y82" s="142" t="s">
        <v>9786</v>
      </c>
      <c r="Z82" s="142" t="s">
        <v>735</v>
      </c>
      <c r="AA82" s="142" t="s">
        <v>724</v>
      </c>
      <c r="AB82" s="142" t="s">
        <v>509</v>
      </c>
    </row>
    <row r="83" spans="1:28" x14ac:dyDescent="0.15">
      <c r="A83" s="143">
        <v>13168</v>
      </c>
      <c r="B83" s="142" t="s">
        <v>1153</v>
      </c>
      <c r="C83" s="142" t="s">
        <v>553</v>
      </c>
      <c r="D83" s="142" t="s">
        <v>1152</v>
      </c>
      <c r="E83" s="142" t="s">
        <v>1824</v>
      </c>
      <c r="F83" s="142" t="s">
        <v>530</v>
      </c>
      <c r="G83" s="142" t="s">
        <v>9785</v>
      </c>
      <c r="H83" s="142" t="s">
        <v>1770</v>
      </c>
      <c r="I83" s="142" t="s">
        <v>1916</v>
      </c>
      <c r="J83" s="142" t="s">
        <v>9784</v>
      </c>
      <c r="K83" s="142" t="s">
        <v>9783</v>
      </c>
      <c r="L83" s="142" t="s">
        <v>585</v>
      </c>
      <c r="M83" s="142" t="s">
        <v>524</v>
      </c>
      <c r="N83" s="142" t="s">
        <v>523</v>
      </c>
      <c r="O83" s="142" t="s">
        <v>599</v>
      </c>
      <c r="P83" s="142" t="s">
        <v>559</v>
      </c>
      <c r="Q83" s="142" t="s">
        <v>547</v>
      </c>
      <c r="R83" s="142" t="s">
        <v>8962</v>
      </c>
      <c r="S83" s="142" t="s">
        <v>1153</v>
      </c>
      <c r="T83" s="142" t="s">
        <v>3687</v>
      </c>
      <c r="U83" s="142" t="s">
        <v>516</v>
      </c>
      <c r="V83" s="142" t="s">
        <v>1656</v>
      </c>
      <c r="W83" s="142" t="s">
        <v>1741</v>
      </c>
      <c r="X83" s="142" t="s">
        <v>588</v>
      </c>
      <c r="Y83" s="142" t="s">
        <v>9782</v>
      </c>
      <c r="Z83" s="142" t="s">
        <v>678</v>
      </c>
      <c r="AA83" s="142" t="s">
        <v>510</v>
      </c>
      <c r="AB83" s="142" t="s">
        <v>509</v>
      </c>
    </row>
    <row r="84" spans="1:28" x14ac:dyDescent="0.15">
      <c r="A84" s="143">
        <v>13244</v>
      </c>
      <c r="B84" s="142" t="s">
        <v>9781</v>
      </c>
      <c r="C84" s="142" t="s">
        <v>4756</v>
      </c>
      <c r="D84" s="142" t="s">
        <v>9780</v>
      </c>
      <c r="E84" s="142" t="s">
        <v>1824</v>
      </c>
      <c r="F84" s="142" t="s">
        <v>530</v>
      </c>
      <c r="G84" s="142" t="s">
        <v>9779</v>
      </c>
      <c r="H84" s="142" t="s">
        <v>3267</v>
      </c>
      <c r="I84" s="142" t="s">
        <v>795</v>
      </c>
      <c r="J84" s="142" t="s">
        <v>9778</v>
      </c>
      <c r="K84" s="142" t="s">
        <v>9777</v>
      </c>
      <c r="L84" s="142" t="s">
        <v>613</v>
      </c>
      <c r="M84" s="142" t="s">
        <v>640</v>
      </c>
      <c r="N84" s="142" t="s">
        <v>523</v>
      </c>
      <c r="O84" s="142" t="s">
        <v>866</v>
      </c>
      <c r="P84" s="142" t="s">
        <v>559</v>
      </c>
      <c r="Q84" s="142" t="s">
        <v>545</v>
      </c>
      <c r="R84" s="142" t="s">
        <v>8849</v>
      </c>
      <c r="S84" s="142" t="s">
        <v>1146</v>
      </c>
      <c r="T84" s="142" t="s">
        <v>1863</v>
      </c>
      <c r="U84" s="142" t="s">
        <v>516</v>
      </c>
      <c r="V84" s="142" t="s">
        <v>9776</v>
      </c>
      <c r="W84" s="142" t="s">
        <v>9775</v>
      </c>
      <c r="X84" s="142" t="s">
        <v>795</v>
      </c>
      <c r="Y84" s="142" t="s">
        <v>9774</v>
      </c>
      <c r="Z84" s="142" t="s">
        <v>957</v>
      </c>
      <c r="AA84" s="142" t="s">
        <v>510</v>
      </c>
      <c r="AB84" s="142" t="s">
        <v>509</v>
      </c>
    </row>
    <row r="85" spans="1:28" x14ac:dyDescent="0.15">
      <c r="A85" s="143">
        <v>13535</v>
      </c>
      <c r="B85" s="142" t="s">
        <v>1443</v>
      </c>
      <c r="C85" s="142" t="s">
        <v>553</v>
      </c>
      <c r="D85" s="142" t="s">
        <v>1442</v>
      </c>
      <c r="E85" s="142" t="s">
        <v>1824</v>
      </c>
      <c r="F85" s="142" t="s">
        <v>530</v>
      </c>
      <c r="G85" s="142" t="s">
        <v>9773</v>
      </c>
      <c r="H85" s="142" t="s">
        <v>3242</v>
      </c>
      <c r="I85" s="142" t="s">
        <v>756</v>
      </c>
      <c r="J85" s="142" t="s">
        <v>9772</v>
      </c>
      <c r="K85" s="142" t="s">
        <v>1508</v>
      </c>
      <c r="L85" s="142" t="s">
        <v>525</v>
      </c>
      <c r="M85" s="142" t="s">
        <v>560</v>
      </c>
      <c r="N85" s="142" t="s">
        <v>523</v>
      </c>
      <c r="O85" s="142" t="s">
        <v>522</v>
      </c>
      <c r="P85" s="142" t="s">
        <v>522</v>
      </c>
      <c r="Q85" s="142" t="s">
        <v>545</v>
      </c>
      <c r="R85" s="142" t="s">
        <v>8872</v>
      </c>
      <c r="S85" s="142" t="s">
        <v>1443</v>
      </c>
      <c r="T85" s="142" t="s">
        <v>1129</v>
      </c>
      <c r="U85" s="142" t="s">
        <v>516</v>
      </c>
      <c r="V85" s="142" t="s">
        <v>3058</v>
      </c>
      <c r="W85" s="142" t="s">
        <v>636</v>
      </c>
      <c r="X85" s="142" t="s">
        <v>1278</v>
      </c>
      <c r="Y85" s="142" t="s">
        <v>9771</v>
      </c>
      <c r="Z85" s="142" t="s">
        <v>8898</v>
      </c>
      <c r="AA85" s="142" t="s">
        <v>510</v>
      </c>
      <c r="AB85" s="142" t="s">
        <v>509</v>
      </c>
    </row>
    <row r="86" spans="1:28" x14ac:dyDescent="0.15">
      <c r="A86" s="143">
        <v>13666</v>
      </c>
      <c r="B86" s="142" t="s">
        <v>1385</v>
      </c>
      <c r="C86" s="142" t="s">
        <v>553</v>
      </c>
      <c r="D86" s="142" t="s">
        <v>1384</v>
      </c>
      <c r="E86" s="142" t="s">
        <v>687</v>
      </c>
      <c r="F86" s="142" t="s">
        <v>530</v>
      </c>
      <c r="G86" s="142" t="s">
        <v>9770</v>
      </c>
      <c r="H86" s="142" t="s">
        <v>1221</v>
      </c>
      <c r="I86" s="142" t="s">
        <v>1477</v>
      </c>
      <c r="J86" s="142" t="s">
        <v>9769</v>
      </c>
      <c r="K86" s="142" t="s">
        <v>3595</v>
      </c>
      <c r="L86" s="142" t="s">
        <v>547</v>
      </c>
      <c r="M86" s="142" t="s">
        <v>524</v>
      </c>
      <c r="N86" s="142" t="s">
        <v>523</v>
      </c>
      <c r="O86" s="142" t="s">
        <v>612</v>
      </c>
      <c r="P86" s="142" t="s">
        <v>612</v>
      </c>
      <c r="Q86" s="142" t="s">
        <v>545</v>
      </c>
      <c r="R86" s="142" t="s">
        <v>8975</v>
      </c>
      <c r="S86" s="142" t="s">
        <v>1385</v>
      </c>
      <c r="T86" s="142" t="s">
        <v>2583</v>
      </c>
      <c r="U86" s="142" t="s">
        <v>541</v>
      </c>
      <c r="V86" s="142" t="s">
        <v>2729</v>
      </c>
      <c r="W86" s="142" t="s">
        <v>1022</v>
      </c>
      <c r="X86" s="142" t="s">
        <v>579</v>
      </c>
      <c r="Y86" s="142" t="s">
        <v>634</v>
      </c>
      <c r="Z86" s="142" t="s">
        <v>3225</v>
      </c>
      <c r="AA86" s="142" t="s">
        <v>510</v>
      </c>
      <c r="AB86" s="142" t="s">
        <v>509</v>
      </c>
    </row>
    <row r="87" spans="1:28" x14ac:dyDescent="0.15">
      <c r="A87" s="143">
        <v>13673</v>
      </c>
      <c r="B87" s="142" t="s">
        <v>3972</v>
      </c>
      <c r="C87" s="142" t="s">
        <v>553</v>
      </c>
      <c r="D87" s="142" t="s">
        <v>3971</v>
      </c>
      <c r="E87" s="142" t="s">
        <v>687</v>
      </c>
      <c r="F87" s="142" t="s">
        <v>530</v>
      </c>
      <c r="G87" s="142" t="s">
        <v>9768</v>
      </c>
      <c r="H87" s="142" t="s">
        <v>5715</v>
      </c>
      <c r="I87" s="142" t="s">
        <v>680</v>
      </c>
      <c r="J87" s="142" t="s">
        <v>9767</v>
      </c>
      <c r="K87" s="142" t="s">
        <v>9766</v>
      </c>
      <c r="L87" s="142" t="s">
        <v>613</v>
      </c>
      <c r="M87" s="142" t="s">
        <v>524</v>
      </c>
      <c r="N87" s="142" t="s">
        <v>523</v>
      </c>
      <c r="O87" s="142" t="s">
        <v>612</v>
      </c>
      <c r="P87" s="142" t="s">
        <v>612</v>
      </c>
      <c r="Q87" s="142" t="s">
        <v>545</v>
      </c>
      <c r="R87" s="142" t="s">
        <v>8923</v>
      </c>
      <c r="S87" s="142" t="s">
        <v>3972</v>
      </c>
      <c r="T87" s="142" t="s">
        <v>2583</v>
      </c>
      <c r="U87" s="142" t="s">
        <v>541</v>
      </c>
      <c r="V87" s="142" t="s">
        <v>4241</v>
      </c>
      <c r="W87" s="142" t="s">
        <v>764</v>
      </c>
      <c r="X87" s="142" t="s">
        <v>579</v>
      </c>
      <c r="Y87" s="142" t="s">
        <v>9765</v>
      </c>
      <c r="Z87" s="142" t="s">
        <v>1379</v>
      </c>
      <c r="AA87" s="142" t="s">
        <v>510</v>
      </c>
      <c r="AB87" s="142" t="s">
        <v>509</v>
      </c>
    </row>
    <row r="88" spans="1:28" x14ac:dyDescent="0.15">
      <c r="A88" s="143">
        <v>13676</v>
      </c>
      <c r="B88" s="142" t="s">
        <v>2409</v>
      </c>
      <c r="C88" s="142" t="s">
        <v>553</v>
      </c>
      <c r="D88" s="142" t="s">
        <v>2408</v>
      </c>
      <c r="E88" s="142" t="s">
        <v>687</v>
      </c>
      <c r="F88" s="142" t="s">
        <v>530</v>
      </c>
      <c r="G88" s="142" t="s">
        <v>9764</v>
      </c>
      <c r="H88" s="142" t="s">
        <v>7520</v>
      </c>
      <c r="I88" s="142" t="s">
        <v>1278</v>
      </c>
      <c r="J88" s="142" t="s">
        <v>9763</v>
      </c>
      <c r="K88" s="142" t="s">
        <v>9762</v>
      </c>
      <c r="L88" s="142" t="s">
        <v>613</v>
      </c>
      <c r="M88" s="142" t="s">
        <v>560</v>
      </c>
      <c r="N88" s="142" t="s">
        <v>523</v>
      </c>
      <c r="O88" s="142" t="s">
        <v>522</v>
      </c>
      <c r="P88" s="142" t="s">
        <v>546</v>
      </c>
      <c r="Q88" s="142" t="s">
        <v>547</v>
      </c>
      <c r="R88" s="142" t="s">
        <v>8877</v>
      </c>
      <c r="S88" s="142" t="s">
        <v>2409</v>
      </c>
      <c r="T88" s="142" t="s">
        <v>935</v>
      </c>
      <c r="U88" s="142" t="s">
        <v>541</v>
      </c>
      <c r="V88" s="142" t="s">
        <v>2277</v>
      </c>
      <c r="W88" s="142" t="s">
        <v>623</v>
      </c>
      <c r="X88" s="142" t="s">
        <v>1278</v>
      </c>
      <c r="Y88" s="142" t="s">
        <v>9761</v>
      </c>
      <c r="Z88" s="142" t="s">
        <v>754</v>
      </c>
      <c r="AA88" s="142" t="s">
        <v>510</v>
      </c>
      <c r="AB88" s="142" t="s">
        <v>509</v>
      </c>
    </row>
    <row r="89" spans="1:28" x14ac:dyDescent="0.15">
      <c r="A89" s="143">
        <v>13678</v>
      </c>
      <c r="B89" s="142" t="s">
        <v>9760</v>
      </c>
      <c r="C89" s="142" t="s">
        <v>9759</v>
      </c>
      <c r="D89" s="142" t="s">
        <v>9758</v>
      </c>
      <c r="E89" s="142" t="s">
        <v>687</v>
      </c>
      <c r="F89" s="142" t="s">
        <v>530</v>
      </c>
      <c r="G89" s="142" t="s">
        <v>9757</v>
      </c>
      <c r="H89" s="142" t="s">
        <v>9756</v>
      </c>
      <c r="I89" s="142" t="s">
        <v>945</v>
      </c>
      <c r="J89" s="142" t="s">
        <v>9755</v>
      </c>
      <c r="K89" s="142" t="s">
        <v>9754</v>
      </c>
      <c r="L89" s="142" t="s">
        <v>547</v>
      </c>
      <c r="M89" s="142" t="s">
        <v>524</v>
      </c>
      <c r="N89" s="142" t="s">
        <v>523</v>
      </c>
      <c r="O89" s="142" t="s">
        <v>522</v>
      </c>
      <c r="P89" s="142" t="s">
        <v>522</v>
      </c>
      <c r="Q89" s="142" t="s">
        <v>545</v>
      </c>
      <c r="R89" s="142" t="s">
        <v>9030</v>
      </c>
      <c r="S89" s="142" t="s">
        <v>3544</v>
      </c>
      <c r="T89" s="142" t="s">
        <v>804</v>
      </c>
      <c r="U89" s="142" t="s">
        <v>541</v>
      </c>
      <c r="V89" s="142" t="s">
        <v>9753</v>
      </c>
      <c r="W89" s="142" t="s">
        <v>1628</v>
      </c>
      <c r="X89" s="142" t="s">
        <v>910</v>
      </c>
      <c r="Y89" s="142" t="s">
        <v>634</v>
      </c>
      <c r="Z89" s="142" t="s">
        <v>957</v>
      </c>
      <c r="AA89" s="142" t="s">
        <v>510</v>
      </c>
      <c r="AB89" s="142" t="s">
        <v>509</v>
      </c>
    </row>
    <row r="90" spans="1:28" x14ac:dyDescent="0.15">
      <c r="A90" s="143">
        <v>13685</v>
      </c>
      <c r="B90" s="142" t="s">
        <v>1678</v>
      </c>
      <c r="C90" s="142" t="s">
        <v>553</v>
      </c>
      <c r="D90" s="142" t="s">
        <v>1677</v>
      </c>
      <c r="E90" s="142" t="s">
        <v>687</v>
      </c>
      <c r="F90" s="142" t="s">
        <v>530</v>
      </c>
      <c r="G90" s="142" t="s">
        <v>9752</v>
      </c>
      <c r="H90" s="142" t="s">
        <v>6054</v>
      </c>
      <c r="I90" s="142" t="s">
        <v>1021</v>
      </c>
      <c r="J90" s="142" t="s">
        <v>9751</v>
      </c>
      <c r="K90" s="142" t="s">
        <v>2805</v>
      </c>
      <c r="L90" s="142" t="s">
        <v>585</v>
      </c>
      <c r="M90" s="142" t="s">
        <v>524</v>
      </c>
      <c r="N90" s="142" t="s">
        <v>523</v>
      </c>
      <c r="O90" s="142" t="s">
        <v>522</v>
      </c>
      <c r="P90" s="142" t="s">
        <v>639</v>
      </c>
      <c r="Q90" s="142" t="s">
        <v>545</v>
      </c>
      <c r="R90" s="142" t="s">
        <v>8849</v>
      </c>
      <c r="S90" s="142" t="s">
        <v>1146</v>
      </c>
      <c r="T90" s="142" t="s">
        <v>682</v>
      </c>
      <c r="U90" s="142" t="s">
        <v>516</v>
      </c>
      <c r="V90" s="142" t="s">
        <v>540</v>
      </c>
      <c r="W90" s="142" t="s">
        <v>692</v>
      </c>
      <c r="X90" s="142" t="s">
        <v>1021</v>
      </c>
      <c r="Y90" s="142" t="s">
        <v>9750</v>
      </c>
      <c r="Z90" s="142" t="s">
        <v>875</v>
      </c>
      <c r="AA90" s="142" t="s">
        <v>510</v>
      </c>
      <c r="AB90" s="142" t="s">
        <v>509</v>
      </c>
    </row>
    <row r="91" spans="1:28" x14ac:dyDescent="0.15">
      <c r="A91" s="143">
        <v>13686</v>
      </c>
      <c r="B91" s="142" t="s">
        <v>1678</v>
      </c>
      <c r="C91" s="142" t="s">
        <v>553</v>
      </c>
      <c r="D91" s="142" t="s">
        <v>1677</v>
      </c>
      <c r="E91" s="142" t="s">
        <v>687</v>
      </c>
      <c r="F91" s="142" t="s">
        <v>530</v>
      </c>
      <c r="G91" s="142" t="s">
        <v>9749</v>
      </c>
      <c r="H91" s="142" t="s">
        <v>1909</v>
      </c>
      <c r="I91" s="142" t="s">
        <v>1021</v>
      </c>
      <c r="J91" s="142" t="s">
        <v>9748</v>
      </c>
      <c r="K91" s="142" t="s">
        <v>2858</v>
      </c>
      <c r="L91" s="142" t="s">
        <v>613</v>
      </c>
      <c r="M91" s="142" t="s">
        <v>524</v>
      </c>
      <c r="N91" s="142" t="s">
        <v>523</v>
      </c>
      <c r="O91" s="142" t="s">
        <v>522</v>
      </c>
      <c r="P91" s="142" t="s">
        <v>626</v>
      </c>
      <c r="Q91" s="142" t="s">
        <v>520</v>
      </c>
      <c r="R91" s="142" t="s">
        <v>8962</v>
      </c>
      <c r="S91" s="142" t="s">
        <v>1153</v>
      </c>
      <c r="T91" s="142" t="s">
        <v>717</v>
      </c>
      <c r="U91" s="142" t="s">
        <v>516</v>
      </c>
      <c r="V91" s="142" t="s">
        <v>2151</v>
      </c>
      <c r="W91" s="142" t="s">
        <v>580</v>
      </c>
      <c r="X91" s="142" t="s">
        <v>1021</v>
      </c>
      <c r="Y91" s="142" t="s">
        <v>9747</v>
      </c>
      <c r="Z91" s="142" t="s">
        <v>678</v>
      </c>
      <c r="AA91" s="142" t="s">
        <v>724</v>
      </c>
      <c r="AB91" s="142" t="s">
        <v>509</v>
      </c>
    </row>
    <row r="92" spans="1:28" x14ac:dyDescent="0.15">
      <c r="A92" s="143">
        <v>13705</v>
      </c>
      <c r="B92" s="142" t="s">
        <v>1153</v>
      </c>
      <c r="C92" s="142" t="s">
        <v>553</v>
      </c>
      <c r="D92" s="142" t="s">
        <v>1152</v>
      </c>
      <c r="E92" s="142" t="s">
        <v>687</v>
      </c>
      <c r="F92" s="142" t="s">
        <v>530</v>
      </c>
      <c r="G92" s="142" t="s">
        <v>9746</v>
      </c>
      <c r="H92" s="142" t="s">
        <v>929</v>
      </c>
      <c r="I92" s="142" t="s">
        <v>651</v>
      </c>
      <c r="J92" s="142" t="s">
        <v>9745</v>
      </c>
      <c r="K92" s="142" t="s">
        <v>6488</v>
      </c>
      <c r="L92" s="142" t="s">
        <v>525</v>
      </c>
      <c r="M92" s="142" t="s">
        <v>524</v>
      </c>
      <c r="N92" s="142" t="s">
        <v>523</v>
      </c>
      <c r="O92" s="142" t="s">
        <v>639</v>
      </c>
      <c r="P92" s="142" t="s">
        <v>639</v>
      </c>
      <c r="Q92" s="142" t="s">
        <v>545</v>
      </c>
      <c r="R92" s="142" t="s">
        <v>8962</v>
      </c>
      <c r="S92" s="142" t="s">
        <v>1153</v>
      </c>
      <c r="T92" s="142" t="s">
        <v>682</v>
      </c>
      <c r="U92" s="142" t="s">
        <v>516</v>
      </c>
      <c r="V92" s="142" t="s">
        <v>9744</v>
      </c>
      <c r="W92" s="142" t="s">
        <v>596</v>
      </c>
      <c r="X92" s="142" t="s">
        <v>651</v>
      </c>
      <c r="Y92" s="142" t="s">
        <v>9743</v>
      </c>
      <c r="Z92" s="142" t="s">
        <v>957</v>
      </c>
      <c r="AA92" s="142" t="s">
        <v>510</v>
      </c>
      <c r="AB92" s="142" t="s">
        <v>509</v>
      </c>
    </row>
    <row r="93" spans="1:28" x14ac:dyDescent="0.15">
      <c r="A93" s="143">
        <v>13708</v>
      </c>
      <c r="B93" s="142" t="s">
        <v>3972</v>
      </c>
      <c r="C93" s="142" t="s">
        <v>553</v>
      </c>
      <c r="D93" s="142" t="s">
        <v>3971</v>
      </c>
      <c r="E93" s="142" t="s">
        <v>687</v>
      </c>
      <c r="F93" s="142" t="s">
        <v>530</v>
      </c>
      <c r="G93" s="142" t="s">
        <v>9742</v>
      </c>
      <c r="H93" s="142" t="s">
        <v>1409</v>
      </c>
      <c r="I93" s="142" t="s">
        <v>1125</v>
      </c>
      <c r="J93" s="142" t="s">
        <v>9741</v>
      </c>
      <c r="K93" s="142" t="s">
        <v>1589</v>
      </c>
      <c r="L93" s="142" t="s">
        <v>613</v>
      </c>
      <c r="M93" s="142" t="s">
        <v>560</v>
      </c>
      <c r="N93" s="142" t="s">
        <v>523</v>
      </c>
      <c r="O93" s="142" t="s">
        <v>522</v>
      </c>
      <c r="P93" s="142" t="s">
        <v>522</v>
      </c>
      <c r="Q93" s="142" t="s">
        <v>545</v>
      </c>
      <c r="R93" s="142" t="s">
        <v>8923</v>
      </c>
      <c r="S93" s="142" t="s">
        <v>3972</v>
      </c>
      <c r="T93" s="142" t="s">
        <v>978</v>
      </c>
      <c r="U93" s="142" t="s">
        <v>541</v>
      </c>
      <c r="V93" s="142" t="s">
        <v>1084</v>
      </c>
      <c r="W93" s="142" t="s">
        <v>1022</v>
      </c>
      <c r="X93" s="142" t="s">
        <v>657</v>
      </c>
      <c r="Y93" s="142" t="s">
        <v>634</v>
      </c>
      <c r="Z93" s="142" t="s">
        <v>743</v>
      </c>
      <c r="AA93" s="142" t="s">
        <v>510</v>
      </c>
      <c r="AB93" s="142" t="s">
        <v>509</v>
      </c>
    </row>
    <row r="94" spans="1:28" x14ac:dyDescent="0.15">
      <c r="A94" s="143">
        <v>13709</v>
      </c>
      <c r="B94" s="142" t="s">
        <v>592</v>
      </c>
      <c r="C94" s="142" t="s">
        <v>553</v>
      </c>
      <c r="D94" s="142" t="s">
        <v>591</v>
      </c>
      <c r="E94" s="142" t="s">
        <v>687</v>
      </c>
      <c r="F94" s="142" t="s">
        <v>530</v>
      </c>
      <c r="G94" s="142" t="s">
        <v>9740</v>
      </c>
      <c r="H94" s="142" t="s">
        <v>3734</v>
      </c>
      <c r="I94" s="142" t="s">
        <v>1165</v>
      </c>
      <c r="J94" s="142" t="s">
        <v>9739</v>
      </c>
      <c r="K94" s="142" t="s">
        <v>9738</v>
      </c>
      <c r="L94" s="142" t="s">
        <v>525</v>
      </c>
      <c r="M94" s="142" t="s">
        <v>524</v>
      </c>
      <c r="N94" s="142" t="s">
        <v>523</v>
      </c>
      <c r="O94" s="142" t="s">
        <v>522</v>
      </c>
      <c r="P94" s="142" t="s">
        <v>522</v>
      </c>
      <c r="Q94" s="142" t="s">
        <v>520</v>
      </c>
      <c r="R94" s="142" t="s">
        <v>8975</v>
      </c>
      <c r="S94" s="142" t="s">
        <v>1385</v>
      </c>
      <c r="T94" s="142" t="s">
        <v>682</v>
      </c>
      <c r="U94" s="142" t="s">
        <v>516</v>
      </c>
      <c r="V94" s="142" t="s">
        <v>3732</v>
      </c>
      <c r="W94" s="142" t="s">
        <v>623</v>
      </c>
      <c r="X94" s="142" t="s">
        <v>1165</v>
      </c>
      <c r="Y94" s="142" t="s">
        <v>9737</v>
      </c>
      <c r="Z94" s="142" t="s">
        <v>813</v>
      </c>
      <c r="AA94" s="142" t="s">
        <v>510</v>
      </c>
      <c r="AB94" s="142" t="s">
        <v>509</v>
      </c>
    </row>
    <row r="95" spans="1:28" x14ac:dyDescent="0.15">
      <c r="A95" s="143">
        <v>13716</v>
      </c>
      <c r="B95" s="142" t="s">
        <v>3972</v>
      </c>
      <c r="C95" s="142" t="s">
        <v>553</v>
      </c>
      <c r="D95" s="142" t="s">
        <v>3971</v>
      </c>
      <c r="E95" s="142" t="s">
        <v>687</v>
      </c>
      <c r="F95" s="142" t="s">
        <v>530</v>
      </c>
      <c r="G95" s="142" t="s">
        <v>9736</v>
      </c>
      <c r="H95" s="142" t="s">
        <v>9735</v>
      </c>
      <c r="I95" s="142" t="s">
        <v>1522</v>
      </c>
      <c r="J95" s="142" t="s">
        <v>9734</v>
      </c>
      <c r="K95" s="142" t="s">
        <v>6547</v>
      </c>
      <c r="L95" s="142" t="s">
        <v>585</v>
      </c>
      <c r="M95" s="142" t="s">
        <v>524</v>
      </c>
      <c r="N95" s="142" t="s">
        <v>523</v>
      </c>
      <c r="O95" s="142" t="s">
        <v>612</v>
      </c>
      <c r="P95" s="142" t="s">
        <v>522</v>
      </c>
      <c r="Q95" s="142" t="s">
        <v>1768</v>
      </c>
      <c r="R95" s="142" t="s">
        <v>8923</v>
      </c>
      <c r="S95" s="142" t="s">
        <v>3972</v>
      </c>
      <c r="T95" s="142" t="s">
        <v>1110</v>
      </c>
      <c r="U95" s="142" t="s">
        <v>516</v>
      </c>
      <c r="V95" s="142" t="s">
        <v>1983</v>
      </c>
      <c r="W95" s="142" t="s">
        <v>784</v>
      </c>
      <c r="X95" s="142" t="s">
        <v>1522</v>
      </c>
      <c r="Y95" s="142" t="s">
        <v>9733</v>
      </c>
      <c r="Z95" s="142" t="s">
        <v>6469</v>
      </c>
      <c r="AA95" s="142" t="s">
        <v>510</v>
      </c>
      <c r="AB95" s="142" t="s">
        <v>509</v>
      </c>
    </row>
    <row r="96" spans="1:28" x14ac:dyDescent="0.15">
      <c r="A96" s="143">
        <v>13719</v>
      </c>
      <c r="B96" s="142" t="s">
        <v>1146</v>
      </c>
      <c r="C96" s="142" t="s">
        <v>553</v>
      </c>
      <c r="D96" s="142" t="s">
        <v>1145</v>
      </c>
      <c r="E96" s="142" t="s">
        <v>687</v>
      </c>
      <c r="F96" s="142" t="s">
        <v>530</v>
      </c>
      <c r="G96" s="142" t="s">
        <v>9732</v>
      </c>
      <c r="H96" s="142" t="s">
        <v>5233</v>
      </c>
      <c r="I96" s="142" t="s">
        <v>945</v>
      </c>
      <c r="J96" s="142" t="s">
        <v>9731</v>
      </c>
      <c r="K96" s="142" t="s">
        <v>1138</v>
      </c>
      <c r="L96" s="142" t="s">
        <v>585</v>
      </c>
      <c r="M96" s="142" t="s">
        <v>524</v>
      </c>
      <c r="N96" s="142" t="s">
        <v>523</v>
      </c>
      <c r="O96" s="142" t="s">
        <v>522</v>
      </c>
      <c r="P96" s="142" t="s">
        <v>522</v>
      </c>
      <c r="Q96" s="142" t="s">
        <v>545</v>
      </c>
      <c r="R96" s="142" t="s">
        <v>8849</v>
      </c>
      <c r="S96" s="142" t="s">
        <v>1146</v>
      </c>
      <c r="T96" s="142" t="s">
        <v>682</v>
      </c>
      <c r="U96" s="142" t="s">
        <v>1869</v>
      </c>
      <c r="V96" s="142" t="s">
        <v>1672</v>
      </c>
      <c r="W96" s="142" t="s">
        <v>580</v>
      </c>
      <c r="X96" s="142" t="s">
        <v>579</v>
      </c>
      <c r="Y96" s="142" t="s">
        <v>634</v>
      </c>
      <c r="Z96" s="142" t="s">
        <v>851</v>
      </c>
      <c r="AA96" s="142" t="s">
        <v>510</v>
      </c>
      <c r="AB96" s="142" t="s">
        <v>509</v>
      </c>
    </row>
    <row r="97" spans="1:28" x14ac:dyDescent="0.15">
      <c r="A97" s="143">
        <v>13721</v>
      </c>
      <c r="B97" s="142" t="s">
        <v>2327</v>
      </c>
      <c r="C97" s="142" t="s">
        <v>553</v>
      </c>
      <c r="D97" s="142" t="s">
        <v>2488</v>
      </c>
      <c r="E97" s="142" t="s">
        <v>687</v>
      </c>
      <c r="F97" s="142" t="s">
        <v>530</v>
      </c>
      <c r="G97" s="142" t="s">
        <v>9730</v>
      </c>
      <c r="H97" s="142" t="s">
        <v>2890</v>
      </c>
      <c r="I97" s="142" t="s">
        <v>664</v>
      </c>
      <c r="J97" s="142" t="s">
        <v>9729</v>
      </c>
      <c r="K97" s="142" t="s">
        <v>548</v>
      </c>
      <c r="L97" s="142" t="s">
        <v>613</v>
      </c>
      <c r="M97" s="142" t="s">
        <v>524</v>
      </c>
      <c r="N97" s="142" t="s">
        <v>523</v>
      </c>
      <c r="O97" s="142" t="s">
        <v>522</v>
      </c>
      <c r="P97" s="142" t="s">
        <v>559</v>
      </c>
      <c r="Q97" s="142" t="s">
        <v>545</v>
      </c>
      <c r="R97" s="142" t="s">
        <v>8849</v>
      </c>
      <c r="S97" s="142" t="s">
        <v>1146</v>
      </c>
      <c r="T97" s="142" t="s">
        <v>978</v>
      </c>
      <c r="U97" s="142" t="s">
        <v>541</v>
      </c>
      <c r="V97" s="142" t="s">
        <v>2887</v>
      </c>
      <c r="W97" s="142" t="s">
        <v>623</v>
      </c>
      <c r="X97" s="142" t="s">
        <v>664</v>
      </c>
      <c r="Y97" s="142" t="s">
        <v>9728</v>
      </c>
      <c r="Z97" s="142" t="s">
        <v>1051</v>
      </c>
      <c r="AA97" s="142" t="s">
        <v>510</v>
      </c>
      <c r="AB97" s="142" t="s">
        <v>509</v>
      </c>
    </row>
    <row r="98" spans="1:28" x14ac:dyDescent="0.15">
      <c r="A98" s="143">
        <v>13722</v>
      </c>
      <c r="B98" s="142" t="s">
        <v>2409</v>
      </c>
      <c r="C98" s="142" t="s">
        <v>553</v>
      </c>
      <c r="D98" s="142" t="s">
        <v>2408</v>
      </c>
      <c r="E98" s="142" t="s">
        <v>687</v>
      </c>
      <c r="F98" s="142" t="s">
        <v>530</v>
      </c>
      <c r="G98" s="142" t="s">
        <v>9727</v>
      </c>
      <c r="H98" s="142" t="s">
        <v>8106</v>
      </c>
      <c r="I98" s="142" t="s">
        <v>538</v>
      </c>
      <c r="J98" s="142" t="s">
        <v>9726</v>
      </c>
      <c r="K98" s="142" t="s">
        <v>9725</v>
      </c>
      <c r="L98" s="142" t="s">
        <v>547</v>
      </c>
      <c r="M98" s="142" t="s">
        <v>524</v>
      </c>
      <c r="N98" s="142" t="s">
        <v>523</v>
      </c>
      <c r="O98" s="142" t="s">
        <v>522</v>
      </c>
      <c r="P98" s="142" t="s">
        <v>559</v>
      </c>
      <c r="Q98" s="142" t="s">
        <v>520</v>
      </c>
      <c r="R98" s="142" t="s">
        <v>8877</v>
      </c>
      <c r="S98" s="142" t="s">
        <v>2409</v>
      </c>
      <c r="T98" s="142" t="s">
        <v>865</v>
      </c>
      <c r="U98" s="142" t="s">
        <v>541</v>
      </c>
      <c r="V98" s="142" t="s">
        <v>693</v>
      </c>
      <c r="W98" s="142" t="s">
        <v>623</v>
      </c>
      <c r="X98" s="142" t="s">
        <v>2743</v>
      </c>
      <c r="Y98" s="142" t="s">
        <v>9724</v>
      </c>
      <c r="Z98" s="142" t="s">
        <v>2306</v>
      </c>
      <c r="AA98" s="142" t="s">
        <v>510</v>
      </c>
      <c r="AB98" s="142" t="s">
        <v>509</v>
      </c>
    </row>
    <row r="99" spans="1:28" x14ac:dyDescent="0.15">
      <c r="A99" s="143">
        <v>13726</v>
      </c>
      <c r="B99" s="142" t="s">
        <v>5102</v>
      </c>
      <c r="C99" s="142" t="s">
        <v>553</v>
      </c>
      <c r="D99" s="142" t="s">
        <v>5101</v>
      </c>
      <c r="E99" s="142" t="s">
        <v>687</v>
      </c>
      <c r="F99" s="142" t="s">
        <v>530</v>
      </c>
      <c r="G99" s="142" t="s">
        <v>9723</v>
      </c>
      <c r="H99" s="142" t="s">
        <v>4594</v>
      </c>
      <c r="I99" s="142" t="s">
        <v>538</v>
      </c>
      <c r="J99" s="142" t="s">
        <v>9722</v>
      </c>
      <c r="K99" s="142" t="s">
        <v>1589</v>
      </c>
      <c r="L99" s="142" t="s">
        <v>547</v>
      </c>
      <c r="M99" s="142" t="s">
        <v>524</v>
      </c>
      <c r="N99" s="142" t="s">
        <v>523</v>
      </c>
      <c r="O99" s="142" t="s">
        <v>522</v>
      </c>
      <c r="P99" s="142" t="s">
        <v>559</v>
      </c>
      <c r="Q99" s="142" t="s">
        <v>545</v>
      </c>
      <c r="R99" s="142" t="s">
        <v>8962</v>
      </c>
      <c r="S99" s="142" t="s">
        <v>1153</v>
      </c>
      <c r="T99" s="142" t="s">
        <v>978</v>
      </c>
      <c r="U99" s="142" t="s">
        <v>541</v>
      </c>
      <c r="V99" s="142" t="s">
        <v>581</v>
      </c>
      <c r="W99" s="142" t="s">
        <v>623</v>
      </c>
      <c r="X99" s="142" t="s">
        <v>968</v>
      </c>
      <c r="Y99" s="142" t="s">
        <v>9721</v>
      </c>
      <c r="Z99" s="142" t="s">
        <v>861</v>
      </c>
      <c r="AA99" s="142" t="s">
        <v>510</v>
      </c>
      <c r="AB99" s="142" t="s">
        <v>509</v>
      </c>
    </row>
    <row r="100" spans="1:28" x14ac:dyDescent="0.15">
      <c r="A100" s="143">
        <v>13731</v>
      </c>
      <c r="B100" s="142" t="s">
        <v>1385</v>
      </c>
      <c r="C100" s="142" t="s">
        <v>553</v>
      </c>
      <c r="D100" s="142" t="s">
        <v>1384</v>
      </c>
      <c r="E100" s="142" t="s">
        <v>687</v>
      </c>
      <c r="F100" s="142" t="s">
        <v>530</v>
      </c>
      <c r="G100" s="142" t="s">
        <v>9720</v>
      </c>
      <c r="H100" s="142" t="s">
        <v>3819</v>
      </c>
      <c r="I100" s="142" t="s">
        <v>1125</v>
      </c>
      <c r="J100" s="142" t="s">
        <v>9719</v>
      </c>
      <c r="K100" s="142" t="s">
        <v>9718</v>
      </c>
      <c r="L100" s="142" t="s">
        <v>613</v>
      </c>
      <c r="M100" s="142" t="s">
        <v>524</v>
      </c>
      <c r="N100" s="142" t="s">
        <v>523</v>
      </c>
      <c r="O100" s="142" t="s">
        <v>522</v>
      </c>
      <c r="P100" s="142" t="s">
        <v>639</v>
      </c>
      <c r="Q100" s="142" t="s">
        <v>545</v>
      </c>
      <c r="R100" s="142" t="s">
        <v>8975</v>
      </c>
      <c r="S100" s="142" t="s">
        <v>1385</v>
      </c>
      <c r="T100" s="142" t="s">
        <v>2583</v>
      </c>
      <c r="U100" s="142" t="s">
        <v>541</v>
      </c>
      <c r="V100" s="142" t="s">
        <v>1131</v>
      </c>
      <c r="W100" s="142" t="s">
        <v>623</v>
      </c>
      <c r="X100" s="142" t="s">
        <v>1330</v>
      </c>
      <c r="Y100" s="142" t="s">
        <v>9717</v>
      </c>
      <c r="Z100" s="142" t="s">
        <v>771</v>
      </c>
      <c r="AA100" s="142" t="s">
        <v>724</v>
      </c>
      <c r="AB100" s="142" t="s">
        <v>509</v>
      </c>
    </row>
    <row r="101" spans="1:28" x14ac:dyDescent="0.15">
      <c r="A101" s="143">
        <v>13732</v>
      </c>
      <c r="B101" s="142" t="s">
        <v>9716</v>
      </c>
      <c r="C101" s="142" t="s">
        <v>553</v>
      </c>
      <c r="D101" s="142" t="s">
        <v>9715</v>
      </c>
      <c r="E101" s="142" t="s">
        <v>687</v>
      </c>
      <c r="F101" s="142" t="s">
        <v>530</v>
      </c>
      <c r="G101" s="142" t="s">
        <v>9714</v>
      </c>
      <c r="H101" s="142" t="s">
        <v>1729</v>
      </c>
      <c r="I101" s="142" t="s">
        <v>1397</v>
      </c>
      <c r="J101" s="142" t="s">
        <v>9713</v>
      </c>
      <c r="K101" s="142" t="s">
        <v>1093</v>
      </c>
      <c r="L101" s="142" t="s">
        <v>525</v>
      </c>
      <c r="M101" s="142" t="s">
        <v>524</v>
      </c>
      <c r="N101" s="142" t="s">
        <v>523</v>
      </c>
      <c r="O101" s="142" t="s">
        <v>522</v>
      </c>
      <c r="P101" s="142" t="s">
        <v>522</v>
      </c>
      <c r="Q101" s="142" t="s">
        <v>520</v>
      </c>
      <c r="R101" s="142" t="s">
        <v>8849</v>
      </c>
      <c r="S101" s="142" t="s">
        <v>1146</v>
      </c>
      <c r="T101" s="142" t="s">
        <v>935</v>
      </c>
      <c r="U101" s="142" t="s">
        <v>516</v>
      </c>
      <c r="V101" s="142" t="s">
        <v>6363</v>
      </c>
      <c r="W101" s="142" t="s">
        <v>5297</v>
      </c>
      <c r="X101" s="142" t="s">
        <v>523</v>
      </c>
      <c r="Y101" s="142" t="s">
        <v>9712</v>
      </c>
      <c r="Z101" s="142" t="s">
        <v>2358</v>
      </c>
      <c r="AA101" s="142" t="s">
        <v>510</v>
      </c>
      <c r="AB101" s="142" t="s">
        <v>509</v>
      </c>
    </row>
    <row r="102" spans="1:28" x14ac:dyDescent="0.15">
      <c r="A102" s="143">
        <v>13734</v>
      </c>
      <c r="B102" s="142" t="s">
        <v>2603</v>
      </c>
      <c r="C102" s="142" t="s">
        <v>553</v>
      </c>
      <c r="D102" s="142" t="s">
        <v>2602</v>
      </c>
      <c r="E102" s="142" t="s">
        <v>687</v>
      </c>
      <c r="F102" s="142" t="s">
        <v>530</v>
      </c>
      <c r="G102" s="142" t="s">
        <v>9711</v>
      </c>
      <c r="H102" s="142" t="s">
        <v>2292</v>
      </c>
      <c r="I102" s="142" t="s">
        <v>669</v>
      </c>
      <c r="J102" s="142" t="s">
        <v>9710</v>
      </c>
      <c r="K102" s="142" t="s">
        <v>1436</v>
      </c>
      <c r="L102" s="142" t="s">
        <v>585</v>
      </c>
      <c r="M102" s="142" t="s">
        <v>524</v>
      </c>
      <c r="N102" s="142" t="s">
        <v>523</v>
      </c>
      <c r="O102" s="142" t="s">
        <v>546</v>
      </c>
      <c r="P102" s="142" t="s">
        <v>546</v>
      </c>
      <c r="Q102" s="142" t="s">
        <v>520</v>
      </c>
      <c r="R102" s="142" t="s">
        <v>8962</v>
      </c>
      <c r="S102" s="142" t="s">
        <v>1153</v>
      </c>
      <c r="T102" s="142" t="s">
        <v>717</v>
      </c>
      <c r="U102" s="142" t="s">
        <v>516</v>
      </c>
      <c r="V102" s="142" t="s">
        <v>1131</v>
      </c>
      <c r="W102" s="142" t="s">
        <v>784</v>
      </c>
      <c r="X102" s="142" t="s">
        <v>579</v>
      </c>
      <c r="Y102" s="142" t="s">
        <v>9709</v>
      </c>
      <c r="Z102" s="142" t="s">
        <v>1139</v>
      </c>
      <c r="AA102" s="142" t="s">
        <v>510</v>
      </c>
      <c r="AB102" s="142" t="s">
        <v>509</v>
      </c>
    </row>
    <row r="103" spans="1:28" x14ac:dyDescent="0.15">
      <c r="A103" s="143">
        <v>13738</v>
      </c>
      <c r="B103" s="142" t="s">
        <v>3565</v>
      </c>
      <c r="C103" s="142" t="s">
        <v>553</v>
      </c>
      <c r="D103" s="142" t="s">
        <v>9353</v>
      </c>
      <c r="E103" s="142" t="s">
        <v>687</v>
      </c>
      <c r="F103" s="142" t="s">
        <v>530</v>
      </c>
      <c r="G103" s="142" t="s">
        <v>9708</v>
      </c>
      <c r="H103" s="142" t="s">
        <v>674</v>
      </c>
      <c r="I103" s="142" t="s">
        <v>669</v>
      </c>
      <c r="J103" s="142" t="s">
        <v>9707</v>
      </c>
      <c r="K103" s="142" t="s">
        <v>2858</v>
      </c>
      <c r="L103" s="142" t="s">
        <v>585</v>
      </c>
      <c r="M103" s="142" t="s">
        <v>524</v>
      </c>
      <c r="N103" s="142" t="s">
        <v>523</v>
      </c>
      <c r="O103" s="142" t="s">
        <v>522</v>
      </c>
      <c r="P103" s="142" t="s">
        <v>522</v>
      </c>
      <c r="Q103" s="142" t="s">
        <v>520</v>
      </c>
      <c r="R103" s="142" t="s">
        <v>8849</v>
      </c>
      <c r="S103" s="142" t="s">
        <v>1146</v>
      </c>
      <c r="T103" s="142" t="s">
        <v>728</v>
      </c>
      <c r="U103" s="142" t="s">
        <v>516</v>
      </c>
      <c r="V103" s="142" t="s">
        <v>5656</v>
      </c>
      <c r="W103" s="142" t="s">
        <v>580</v>
      </c>
      <c r="X103" s="142" t="s">
        <v>669</v>
      </c>
      <c r="Y103" s="142" t="s">
        <v>9706</v>
      </c>
      <c r="Z103" s="142" t="s">
        <v>725</v>
      </c>
      <c r="AA103" s="142" t="s">
        <v>510</v>
      </c>
      <c r="AB103" s="142" t="s">
        <v>509</v>
      </c>
    </row>
    <row r="104" spans="1:28" x14ac:dyDescent="0.15">
      <c r="A104" s="143">
        <v>13741</v>
      </c>
      <c r="B104" s="142" t="s">
        <v>1146</v>
      </c>
      <c r="C104" s="142" t="s">
        <v>553</v>
      </c>
      <c r="D104" s="142" t="s">
        <v>1145</v>
      </c>
      <c r="E104" s="142" t="s">
        <v>687</v>
      </c>
      <c r="F104" s="142" t="s">
        <v>530</v>
      </c>
      <c r="G104" s="142" t="s">
        <v>9705</v>
      </c>
      <c r="H104" s="142" t="s">
        <v>4202</v>
      </c>
      <c r="I104" s="142" t="s">
        <v>1021</v>
      </c>
      <c r="J104" s="142" t="s">
        <v>9704</v>
      </c>
      <c r="K104" s="142" t="s">
        <v>708</v>
      </c>
      <c r="L104" s="142" t="s">
        <v>585</v>
      </c>
      <c r="M104" s="142" t="s">
        <v>524</v>
      </c>
      <c r="N104" s="142" t="s">
        <v>523</v>
      </c>
      <c r="O104" s="142" t="s">
        <v>522</v>
      </c>
      <c r="P104" s="142" t="s">
        <v>522</v>
      </c>
      <c r="Q104" s="142" t="s">
        <v>545</v>
      </c>
      <c r="R104" s="142" t="s">
        <v>8849</v>
      </c>
      <c r="S104" s="142" t="s">
        <v>1146</v>
      </c>
      <c r="T104" s="142" t="s">
        <v>705</v>
      </c>
      <c r="U104" s="142" t="s">
        <v>1869</v>
      </c>
      <c r="V104" s="142" t="s">
        <v>1672</v>
      </c>
      <c r="W104" s="142" t="s">
        <v>580</v>
      </c>
      <c r="X104" s="142" t="s">
        <v>910</v>
      </c>
      <c r="Y104" s="142" t="s">
        <v>634</v>
      </c>
      <c r="Z104" s="142" t="s">
        <v>714</v>
      </c>
      <c r="AA104" s="142" t="s">
        <v>510</v>
      </c>
      <c r="AB104" s="142" t="s">
        <v>509</v>
      </c>
    </row>
    <row r="105" spans="1:28" x14ac:dyDescent="0.15">
      <c r="A105" s="143">
        <v>13747</v>
      </c>
      <c r="B105" s="142" t="s">
        <v>3565</v>
      </c>
      <c r="C105" s="142" t="s">
        <v>553</v>
      </c>
      <c r="D105" s="142" t="s">
        <v>3564</v>
      </c>
      <c r="E105" s="142" t="s">
        <v>687</v>
      </c>
      <c r="F105" s="142" t="s">
        <v>530</v>
      </c>
      <c r="G105" s="142" t="s">
        <v>9703</v>
      </c>
      <c r="H105" s="142" t="s">
        <v>1956</v>
      </c>
      <c r="I105" s="142" t="s">
        <v>1363</v>
      </c>
      <c r="J105" s="142" t="s">
        <v>9702</v>
      </c>
      <c r="K105" s="142" t="s">
        <v>7129</v>
      </c>
      <c r="L105" s="142" t="s">
        <v>525</v>
      </c>
      <c r="M105" s="142" t="s">
        <v>524</v>
      </c>
      <c r="N105" s="142" t="s">
        <v>523</v>
      </c>
      <c r="O105" s="142" t="s">
        <v>546</v>
      </c>
      <c r="P105" s="142" t="s">
        <v>546</v>
      </c>
      <c r="Q105" s="142" t="s">
        <v>520</v>
      </c>
      <c r="R105" s="142" t="s">
        <v>8849</v>
      </c>
      <c r="S105" s="142" t="s">
        <v>1146</v>
      </c>
      <c r="T105" s="142" t="s">
        <v>705</v>
      </c>
      <c r="U105" s="142" t="s">
        <v>516</v>
      </c>
      <c r="V105" s="142" t="s">
        <v>1076</v>
      </c>
      <c r="W105" s="142" t="s">
        <v>3979</v>
      </c>
      <c r="X105" s="142" t="s">
        <v>1477</v>
      </c>
      <c r="Y105" s="142" t="s">
        <v>634</v>
      </c>
      <c r="Z105" s="142" t="s">
        <v>4377</v>
      </c>
      <c r="AA105" s="142" t="s">
        <v>510</v>
      </c>
      <c r="AB105" s="142" t="s">
        <v>509</v>
      </c>
    </row>
    <row r="106" spans="1:28" x14ac:dyDescent="0.15">
      <c r="A106" s="143">
        <v>13749</v>
      </c>
      <c r="B106" s="142" t="s">
        <v>8940</v>
      </c>
      <c r="C106" s="142" t="s">
        <v>553</v>
      </c>
      <c r="D106" s="142" t="s">
        <v>8939</v>
      </c>
      <c r="E106" s="142" t="s">
        <v>687</v>
      </c>
      <c r="F106" s="142" t="s">
        <v>530</v>
      </c>
      <c r="G106" s="142" t="s">
        <v>9701</v>
      </c>
      <c r="H106" s="142" t="s">
        <v>9700</v>
      </c>
      <c r="I106" s="142" t="s">
        <v>880</v>
      </c>
      <c r="J106" s="142" t="s">
        <v>9699</v>
      </c>
      <c r="K106" s="142" t="s">
        <v>2710</v>
      </c>
      <c r="L106" s="142" t="s">
        <v>585</v>
      </c>
      <c r="M106" s="142" t="s">
        <v>524</v>
      </c>
      <c r="N106" s="142" t="s">
        <v>523</v>
      </c>
      <c r="O106" s="142" t="s">
        <v>522</v>
      </c>
      <c r="P106" s="142" t="s">
        <v>599</v>
      </c>
      <c r="Q106" s="142" t="s">
        <v>520</v>
      </c>
      <c r="R106" s="142" t="s">
        <v>8849</v>
      </c>
      <c r="S106" s="142" t="s">
        <v>1146</v>
      </c>
      <c r="T106" s="142" t="s">
        <v>682</v>
      </c>
      <c r="U106" s="142" t="s">
        <v>516</v>
      </c>
      <c r="V106" s="142" t="s">
        <v>1679</v>
      </c>
      <c r="W106" s="142" t="s">
        <v>580</v>
      </c>
      <c r="X106" s="142" t="s">
        <v>622</v>
      </c>
      <c r="Y106" s="142" t="s">
        <v>537</v>
      </c>
      <c r="Z106" s="142" t="s">
        <v>851</v>
      </c>
      <c r="AA106" s="142" t="s">
        <v>510</v>
      </c>
      <c r="AB106" s="142" t="s">
        <v>509</v>
      </c>
    </row>
    <row r="107" spans="1:28" x14ac:dyDescent="0.15">
      <c r="A107" s="143">
        <v>13757</v>
      </c>
      <c r="B107" s="142" t="s">
        <v>1385</v>
      </c>
      <c r="C107" s="142" t="s">
        <v>553</v>
      </c>
      <c r="D107" s="142" t="s">
        <v>1384</v>
      </c>
      <c r="E107" s="142" t="s">
        <v>687</v>
      </c>
      <c r="F107" s="142" t="s">
        <v>530</v>
      </c>
      <c r="G107" s="142" t="s">
        <v>9698</v>
      </c>
      <c r="H107" s="142" t="s">
        <v>3511</v>
      </c>
      <c r="I107" s="142" t="s">
        <v>669</v>
      </c>
      <c r="J107" s="142" t="s">
        <v>9697</v>
      </c>
      <c r="K107" s="142" t="s">
        <v>548</v>
      </c>
      <c r="L107" s="142" t="s">
        <v>547</v>
      </c>
      <c r="M107" s="142" t="s">
        <v>524</v>
      </c>
      <c r="N107" s="142" t="s">
        <v>523</v>
      </c>
      <c r="O107" s="142" t="s">
        <v>599</v>
      </c>
      <c r="P107" s="142" t="s">
        <v>599</v>
      </c>
      <c r="Q107" s="142" t="s">
        <v>545</v>
      </c>
      <c r="R107" s="142" t="s">
        <v>8975</v>
      </c>
      <c r="S107" s="142" t="s">
        <v>1385</v>
      </c>
      <c r="T107" s="142" t="s">
        <v>2583</v>
      </c>
      <c r="U107" s="142" t="s">
        <v>541</v>
      </c>
      <c r="V107" s="142" t="s">
        <v>3141</v>
      </c>
      <c r="W107" s="142" t="s">
        <v>623</v>
      </c>
      <c r="X107" s="142" t="s">
        <v>579</v>
      </c>
      <c r="Y107" s="142" t="s">
        <v>634</v>
      </c>
      <c r="Z107" s="142" t="s">
        <v>813</v>
      </c>
      <c r="AA107" s="142" t="s">
        <v>510</v>
      </c>
      <c r="AB107" s="142" t="s">
        <v>509</v>
      </c>
    </row>
    <row r="108" spans="1:28" x14ac:dyDescent="0.15">
      <c r="A108" s="143">
        <v>13760</v>
      </c>
      <c r="B108" s="142" t="s">
        <v>1837</v>
      </c>
      <c r="C108" s="142" t="s">
        <v>553</v>
      </c>
      <c r="D108" s="142" t="s">
        <v>1836</v>
      </c>
      <c r="E108" s="142" t="s">
        <v>687</v>
      </c>
      <c r="F108" s="142" t="s">
        <v>530</v>
      </c>
      <c r="G108" s="142" t="s">
        <v>9696</v>
      </c>
      <c r="H108" s="142" t="s">
        <v>1545</v>
      </c>
      <c r="I108" s="142" t="s">
        <v>783</v>
      </c>
      <c r="J108" s="142" t="s">
        <v>9695</v>
      </c>
      <c r="K108" s="142" t="s">
        <v>4274</v>
      </c>
      <c r="L108" s="142" t="s">
        <v>525</v>
      </c>
      <c r="M108" s="142" t="s">
        <v>524</v>
      </c>
      <c r="N108" s="142" t="s">
        <v>523</v>
      </c>
      <c r="O108" s="142" t="s">
        <v>522</v>
      </c>
      <c r="P108" s="142" t="s">
        <v>522</v>
      </c>
      <c r="Q108" s="142" t="s">
        <v>520</v>
      </c>
      <c r="R108" s="142" t="s">
        <v>9030</v>
      </c>
      <c r="S108" s="142" t="s">
        <v>3544</v>
      </c>
      <c r="T108" s="142" t="s">
        <v>1156</v>
      </c>
      <c r="U108" s="142" t="s">
        <v>516</v>
      </c>
      <c r="V108" s="142" t="s">
        <v>1578</v>
      </c>
      <c r="W108" s="142" t="s">
        <v>514</v>
      </c>
      <c r="X108" s="142" t="s">
        <v>1413</v>
      </c>
      <c r="Y108" s="142" t="s">
        <v>634</v>
      </c>
      <c r="Z108" s="142" t="s">
        <v>1051</v>
      </c>
      <c r="AA108" s="142" t="s">
        <v>510</v>
      </c>
      <c r="AB108" s="142" t="s">
        <v>509</v>
      </c>
    </row>
    <row r="109" spans="1:28" x14ac:dyDescent="0.15">
      <c r="A109" s="143">
        <v>13762</v>
      </c>
      <c r="B109" s="142" t="s">
        <v>677</v>
      </c>
      <c r="C109" s="142" t="s">
        <v>553</v>
      </c>
      <c r="D109" s="142" t="s">
        <v>701</v>
      </c>
      <c r="E109" s="142" t="s">
        <v>687</v>
      </c>
      <c r="F109" s="142" t="s">
        <v>530</v>
      </c>
      <c r="G109" s="142" t="s">
        <v>9694</v>
      </c>
      <c r="H109" s="142" t="s">
        <v>1367</v>
      </c>
      <c r="I109" s="142" t="s">
        <v>744</v>
      </c>
      <c r="J109" s="142" t="s">
        <v>9693</v>
      </c>
      <c r="K109" s="142" t="s">
        <v>708</v>
      </c>
      <c r="L109" s="142" t="s">
        <v>585</v>
      </c>
      <c r="M109" s="142" t="s">
        <v>524</v>
      </c>
      <c r="N109" s="142" t="s">
        <v>523</v>
      </c>
      <c r="O109" s="142" t="s">
        <v>824</v>
      </c>
      <c r="P109" s="142" t="s">
        <v>824</v>
      </c>
      <c r="Q109" s="142" t="s">
        <v>520</v>
      </c>
      <c r="R109" s="142" t="s">
        <v>8962</v>
      </c>
      <c r="S109" s="142" t="s">
        <v>1153</v>
      </c>
      <c r="T109" s="142" t="s">
        <v>717</v>
      </c>
      <c r="U109" s="142" t="s">
        <v>516</v>
      </c>
      <c r="V109" s="142" t="s">
        <v>1364</v>
      </c>
      <c r="W109" s="142" t="s">
        <v>580</v>
      </c>
      <c r="X109" s="142" t="s">
        <v>651</v>
      </c>
      <c r="Y109" s="142" t="s">
        <v>9692</v>
      </c>
      <c r="Z109" s="142" t="s">
        <v>714</v>
      </c>
      <c r="AA109" s="142" t="s">
        <v>510</v>
      </c>
      <c r="AB109" s="142" t="s">
        <v>509</v>
      </c>
    </row>
    <row r="110" spans="1:28" x14ac:dyDescent="0.15">
      <c r="A110" s="143">
        <v>13765</v>
      </c>
      <c r="B110" s="142" t="s">
        <v>8951</v>
      </c>
      <c r="C110" s="142" t="s">
        <v>553</v>
      </c>
      <c r="D110" s="142" t="s">
        <v>8950</v>
      </c>
      <c r="E110" s="142" t="s">
        <v>687</v>
      </c>
      <c r="F110" s="142" t="s">
        <v>530</v>
      </c>
      <c r="G110" s="142" t="s">
        <v>9691</v>
      </c>
      <c r="H110" s="142" t="s">
        <v>1626</v>
      </c>
      <c r="I110" s="142" t="s">
        <v>691</v>
      </c>
      <c r="J110" s="142" t="s">
        <v>9690</v>
      </c>
      <c r="K110" s="142" t="s">
        <v>649</v>
      </c>
      <c r="L110" s="142" t="s">
        <v>547</v>
      </c>
      <c r="M110" s="142" t="s">
        <v>524</v>
      </c>
      <c r="N110" s="142" t="s">
        <v>523</v>
      </c>
      <c r="O110" s="142" t="s">
        <v>522</v>
      </c>
      <c r="P110" s="142" t="s">
        <v>522</v>
      </c>
      <c r="Q110" s="142" t="s">
        <v>545</v>
      </c>
      <c r="R110" s="142" t="s">
        <v>8877</v>
      </c>
      <c r="S110" s="142" t="s">
        <v>2409</v>
      </c>
      <c r="T110" s="142" t="s">
        <v>4344</v>
      </c>
      <c r="U110" s="142" t="s">
        <v>541</v>
      </c>
      <c r="V110" s="142" t="s">
        <v>1231</v>
      </c>
      <c r="W110" s="142" t="s">
        <v>623</v>
      </c>
      <c r="X110" s="142" t="s">
        <v>1413</v>
      </c>
      <c r="Y110" s="142" t="s">
        <v>9689</v>
      </c>
      <c r="Z110" s="142" t="s">
        <v>1372</v>
      </c>
      <c r="AA110" s="142" t="s">
        <v>510</v>
      </c>
      <c r="AB110" s="142" t="s">
        <v>509</v>
      </c>
    </row>
    <row r="111" spans="1:28" x14ac:dyDescent="0.15">
      <c r="A111" s="143">
        <v>13769</v>
      </c>
      <c r="B111" s="142" t="s">
        <v>7905</v>
      </c>
      <c r="C111" s="142" t="s">
        <v>553</v>
      </c>
      <c r="D111" s="142" t="s">
        <v>7859</v>
      </c>
      <c r="E111" s="142" t="s">
        <v>687</v>
      </c>
      <c r="F111" s="142" t="s">
        <v>530</v>
      </c>
      <c r="G111" s="142" t="s">
        <v>9688</v>
      </c>
      <c r="H111" s="142" t="s">
        <v>563</v>
      </c>
      <c r="I111" s="142" t="s">
        <v>538</v>
      </c>
      <c r="J111" s="142" t="s">
        <v>9687</v>
      </c>
      <c r="K111" s="142" t="s">
        <v>548</v>
      </c>
      <c r="L111" s="142" t="s">
        <v>525</v>
      </c>
      <c r="M111" s="142" t="s">
        <v>524</v>
      </c>
      <c r="N111" s="142" t="s">
        <v>523</v>
      </c>
      <c r="O111" s="142" t="s">
        <v>599</v>
      </c>
      <c r="P111" s="142" t="s">
        <v>559</v>
      </c>
      <c r="Q111" s="142" t="s">
        <v>520</v>
      </c>
      <c r="R111" s="142" t="s">
        <v>8887</v>
      </c>
      <c r="S111" s="142" t="s">
        <v>1071</v>
      </c>
      <c r="T111" s="142" t="s">
        <v>1110</v>
      </c>
      <c r="U111" s="142" t="s">
        <v>541</v>
      </c>
      <c r="V111" s="142" t="s">
        <v>4648</v>
      </c>
      <c r="W111" s="142" t="s">
        <v>623</v>
      </c>
      <c r="X111" s="142" t="s">
        <v>538</v>
      </c>
      <c r="Y111" s="142" t="s">
        <v>9686</v>
      </c>
      <c r="Z111" s="142" t="s">
        <v>813</v>
      </c>
      <c r="AA111" s="142" t="s">
        <v>510</v>
      </c>
      <c r="AB111" s="142" t="s">
        <v>509</v>
      </c>
    </row>
    <row r="112" spans="1:28" x14ac:dyDescent="0.15">
      <c r="A112" s="143">
        <v>13776</v>
      </c>
      <c r="B112" s="142" t="s">
        <v>592</v>
      </c>
      <c r="C112" s="142" t="s">
        <v>553</v>
      </c>
      <c r="D112" s="142" t="s">
        <v>1097</v>
      </c>
      <c r="E112" s="142" t="s">
        <v>687</v>
      </c>
      <c r="F112" s="142" t="s">
        <v>530</v>
      </c>
      <c r="G112" s="142" t="s">
        <v>9685</v>
      </c>
      <c r="H112" s="142" t="s">
        <v>2238</v>
      </c>
      <c r="I112" s="142" t="s">
        <v>669</v>
      </c>
      <c r="J112" s="142" t="s">
        <v>9684</v>
      </c>
      <c r="K112" s="142" t="s">
        <v>1332</v>
      </c>
      <c r="L112" s="142" t="s">
        <v>525</v>
      </c>
      <c r="M112" s="142" t="s">
        <v>524</v>
      </c>
      <c r="N112" s="142" t="s">
        <v>523</v>
      </c>
      <c r="O112" s="142" t="s">
        <v>599</v>
      </c>
      <c r="P112" s="142" t="s">
        <v>599</v>
      </c>
      <c r="Q112" s="142" t="s">
        <v>545</v>
      </c>
      <c r="R112" s="142" t="s">
        <v>8975</v>
      </c>
      <c r="S112" s="142" t="s">
        <v>1385</v>
      </c>
      <c r="T112" s="142" t="s">
        <v>682</v>
      </c>
      <c r="U112" s="142" t="s">
        <v>516</v>
      </c>
      <c r="V112" s="142" t="s">
        <v>1651</v>
      </c>
      <c r="W112" s="142" t="s">
        <v>636</v>
      </c>
      <c r="X112" s="142" t="s">
        <v>669</v>
      </c>
      <c r="Y112" s="142" t="s">
        <v>634</v>
      </c>
      <c r="Z112" s="142" t="s">
        <v>1588</v>
      </c>
      <c r="AA112" s="142" t="s">
        <v>510</v>
      </c>
      <c r="AB112" s="142" t="s">
        <v>509</v>
      </c>
    </row>
    <row r="113" spans="1:28" x14ac:dyDescent="0.15">
      <c r="A113" s="143">
        <v>13777</v>
      </c>
      <c r="B113" s="142" t="s">
        <v>1939</v>
      </c>
      <c r="C113" s="142" t="s">
        <v>553</v>
      </c>
      <c r="D113" s="142" t="s">
        <v>1938</v>
      </c>
      <c r="E113" s="142" t="s">
        <v>687</v>
      </c>
      <c r="F113" s="142" t="s">
        <v>530</v>
      </c>
      <c r="G113" s="142" t="s">
        <v>9683</v>
      </c>
      <c r="H113" s="142" t="s">
        <v>3060</v>
      </c>
      <c r="I113" s="142" t="s">
        <v>1165</v>
      </c>
      <c r="J113" s="142" t="s">
        <v>9682</v>
      </c>
      <c r="K113" s="142" t="s">
        <v>7272</v>
      </c>
      <c r="L113" s="142" t="s">
        <v>585</v>
      </c>
      <c r="M113" s="142" t="s">
        <v>524</v>
      </c>
      <c r="N113" s="142" t="s">
        <v>523</v>
      </c>
      <c r="O113" s="142" t="s">
        <v>522</v>
      </c>
      <c r="P113" s="142" t="s">
        <v>522</v>
      </c>
      <c r="Q113" s="142" t="s">
        <v>547</v>
      </c>
      <c r="R113" s="142" t="s">
        <v>8849</v>
      </c>
      <c r="S113" s="142" t="s">
        <v>1146</v>
      </c>
      <c r="T113" s="142" t="s">
        <v>738</v>
      </c>
      <c r="U113" s="142" t="s">
        <v>516</v>
      </c>
      <c r="V113" s="142" t="s">
        <v>757</v>
      </c>
      <c r="W113" s="142" t="s">
        <v>580</v>
      </c>
      <c r="X113" s="142" t="s">
        <v>579</v>
      </c>
      <c r="Y113" s="142" t="s">
        <v>634</v>
      </c>
      <c r="Z113" s="142" t="s">
        <v>1083</v>
      </c>
      <c r="AA113" s="142" t="s">
        <v>724</v>
      </c>
      <c r="AB113" s="142" t="s">
        <v>509</v>
      </c>
    </row>
    <row r="114" spans="1:28" x14ac:dyDescent="0.15">
      <c r="A114" s="143">
        <v>13780</v>
      </c>
      <c r="B114" s="142" t="s">
        <v>1153</v>
      </c>
      <c r="C114" s="142" t="s">
        <v>553</v>
      </c>
      <c r="D114" s="142" t="s">
        <v>1152</v>
      </c>
      <c r="E114" s="142" t="s">
        <v>687</v>
      </c>
      <c r="F114" s="142" t="s">
        <v>530</v>
      </c>
      <c r="G114" s="142" t="s">
        <v>9681</v>
      </c>
      <c r="H114" s="142" t="s">
        <v>2440</v>
      </c>
      <c r="I114" s="142" t="s">
        <v>691</v>
      </c>
      <c r="J114" s="142" t="s">
        <v>9680</v>
      </c>
      <c r="K114" s="142" t="s">
        <v>9679</v>
      </c>
      <c r="L114" s="142" t="s">
        <v>547</v>
      </c>
      <c r="M114" s="142" t="s">
        <v>867</v>
      </c>
      <c r="N114" s="142" t="s">
        <v>523</v>
      </c>
      <c r="O114" s="142" t="s">
        <v>546</v>
      </c>
      <c r="P114" s="142" t="s">
        <v>546</v>
      </c>
      <c r="Q114" s="142" t="s">
        <v>545</v>
      </c>
      <c r="R114" s="142" t="s">
        <v>8962</v>
      </c>
      <c r="S114" s="142" t="s">
        <v>1153</v>
      </c>
      <c r="T114" s="142" t="s">
        <v>738</v>
      </c>
      <c r="U114" s="142" t="s">
        <v>516</v>
      </c>
      <c r="V114" s="142" t="s">
        <v>1231</v>
      </c>
      <c r="W114" s="142" t="s">
        <v>784</v>
      </c>
      <c r="X114" s="142" t="s">
        <v>3533</v>
      </c>
      <c r="Y114" s="142" t="s">
        <v>537</v>
      </c>
      <c r="Z114" s="142" t="s">
        <v>3927</v>
      </c>
      <c r="AA114" s="142" t="s">
        <v>510</v>
      </c>
      <c r="AB114" s="142" t="s">
        <v>509</v>
      </c>
    </row>
    <row r="115" spans="1:28" x14ac:dyDescent="0.15">
      <c r="A115" s="143">
        <v>13785</v>
      </c>
      <c r="B115" s="142" t="s">
        <v>1146</v>
      </c>
      <c r="C115" s="142" t="s">
        <v>553</v>
      </c>
      <c r="D115" s="142" t="s">
        <v>1145</v>
      </c>
      <c r="E115" s="142" t="s">
        <v>687</v>
      </c>
      <c r="F115" s="142" t="s">
        <v>530</v>
      </c>
      <c r="G115" s="142" t="s">
        <v>9678</v>
      </c>
      <c r="H115" s="142" t="s">
        <v>1810</v>
      </c>
      <c r="I115" s="142" t="s">
        <v>1278</v>
      </c>
      <c r="J115" s="142" t="s">
        <v>9677</v>
      </c>
      <c r="K115" s="142" t="s">
        <v>708</v>
      </c>
      <c r="L115" s="142" t="s">
        <v>585</v>
      </c>
      <c r="M115" s="142" t="s">
        <v>524</v>
      </c>
      <c r="N115" s="142" t="s">
        <v>523</v>
      </c>
      <c r="O115" s="142" t="s">
        <v>522</v>
      </c>
      <c r="P115" s="142" t="s">
        <v>522</v>
      </c>
      <c r="Q115" s="142" t="s">
        <v>545</v>
      </c>
      <c r="R115" s="142" t="s">
        <v>8849</v>
      </c>
      <c r="S115" s="142" t="s">
        <v>1146</v>
      </c>
      <c r="T115" s="142" t="s">
        <v>705</v>
      </c>
      <c r="U115" s="142" t="s">
        <v>1869</v>
      </c>
      <c r="V115" s="142" t="s">
        <v>2412</v>
      </c>
      <c r="W115" s="142" t="s">
        <v>784</v>
      </c>
      <c r="X115" s="142" t="s">
        <v>1278</v>
      </c>
      <c r="Y115" s="142" t="s">
        <v>9676</v>
      </c>
      <c r="Z115" s="142" t="s">
        <v>1184</v>
      </c>
      <c r="AA115" s="142" t="s">
        <v>510</v>
      </c>
      <c r="AB115" s="142" t="s">
        <v>509</v>
      </c>
    </row>
    <row r="116" spans="1:28" x14ac:dyDescent="0.15">
      <c r="A116" s="143">
        <v>13786</v>
      </c>
      <c r="B116" s="142" t="s">
        <v>1385</v>
      </c>
      <c r="C116" s="142" t="s">
        <v>553</v>
      </c>
      <c r="D116" s="142" t="s">
        <v>1384</v>
      </c>
      <c r="E116" s="142" t="s">
        <v>687</v>
      </c>
      <c r="F116" s="142" t="s">
        <v>530</v>
      </c>
      <c r="G116" s="142" t="s">
        <v>9675</v>
      </c>
      <c r="H116" s="142" t="s">
        <v>4960</v>
      </c>
      <c r="I116" s="142" t="s">
        <v>1477</v>
      </c>
      <c r="J116" s="142" t="s">
        <v>9674</v>
      </c>
      <c r="K116" s="142" t="s">
        <v>548</v>
      </c>
      <c r="L116" s="142" t="s">
        <v>613</v>
      </c>
      <c r="M116" s="142" t="s">
        <v>524</v>
      </c>
      <c r="N116" s="142" t="s">
        <v>523</v>
      </c>
      <c r="O116" s="142" t="s">
        <v>824</v>
      </c>
      <c r="P116" s="142" t="s">
        <v>612</v>
      </c>
      <c r="Q116" s="142" t="s">
        <v>545</v>
      </c>
      <c r="R116" s="142" t="s">
        <v>8975</v>
      </c>
      <c r="S116" s="142" t="s">
        <v>1385</v>
      </c>
      <c r="T116" s="142" t="s">
        <v>2583</v>
      </c>
      <c r="U116" s="142" t="s">
        <v>541</v>
      </c>
      <c r="V116" s="142" t="s">
        <v>1736</v>
      </c>
      <c r="W116" s="142" t="s">
        <v>1022</v>
      </c>
      <c r="X116" s="142" t="s">
        <v>579</v>
      </c>
      <c r="Y116" s="142" t="s">
        <v>537</v>
      </c>
      <c r="Z116" s="142" t="s">
        <v>1031</v>
      </c>
      <c r="AA116" s="142" t="s">
        <v>510</v>
      </c>
      <c r="AB116" s="142" t="s">
        <v>509</v>
      </c>
    </row>
    <row r="117" spans="1:28" x14ac:dyDescent="0.15">
      <c r="A117" s="143">
        <v>13792</v>
      </c>
      <c r="B117" s="142" t="s">
        <v>746</v>
      </c>
      <c r="C117" s="142" t="s">
        <v>553</v>
      </c>
      <c r="D117" s="142" t="s">
        <v>8679</v>
      </c>
      <c r="E117" s="142" t="s">
        <v>687</v>
      </c>
      <c r="F117" s="142" t="s">
        <v>530</v>
      </c>
      <c r="G117" s="142" t="s">
        <v>9673</v>
      </c>
      <c r="H117" s="142" t="s">
        <v>1880</v>
      </c>
      <c r="I117" s="142" t="s">
        <v>1363</v>
      </c>
      <c r="J117" s="142" t="s">
        <v>9672</v>
      </c>
      <c r="K117" s="142" t="s">
        <v>9671</v>
      </c>
      <c r="L117" s="142" t="s">
        <v>547</v>
      </c>
      <c r="M117" s="142" t="s">
        <v>524</v>
      </c>
      <c r="N117" s="142" t="s">
        <v>523</v>
      </c>
      <c r="O117" s="142" t="s">
        <v>522</v>
      </c>
      <c r="P117" s="142" t="s">
        <v>599</v>
      </c>
      <c r="Q117" s="142" t="s">
        <v>545</v>
      </c>
      <c r="R117" s="142" t="s">
        <v>8865</v>
      </c>
      <c r="S117" s="142" t="s">
        <v>8864</v>
      </c>
      <c r="T117" s="142" t="s">
        <v>728</v>
      </c>
      <c r="U117" s="142" t="s">
        <v>541</v>
      </c>
      <c r="V117" s="142" t="s">
        <v>3058</v>
      </c>
      <c r="W117" s="142" t="s">
        <v>539</v>
      </c>
      <c r="X117" s="142" t="s">
        <v>1363</v>
      </c>
      <c r="Y117" s="142" t="s">
        <v>634</v>
      </c>
      <c r="Z117" s="142" t="s">
        <v>1379</v>
      </c>
      <c r="AA117" s="142" t="s">
        <v>510</v>
      </c>
      <c r="AB117" s="142" t="s">
        <v>509</v>
      </c>
    </row>
    <row r="118" spans="1:28" x14ac:dyDescent="0.15">
      <c r="A118" s="143">
        <v>13795</v>
      </c>
      <c r="B118" s="142" t="s">
        <v>5146</v>
      </c>
      <c r="C118" s="142" t="s">
        <v>553</v>
      </c>
      <c r="D118" s="142" t="s">
        <v>5145</v>
      </c>
      <c r="E118" s="142" t="s">
        <v>687</v>
      </c>
      <c r="F118" s="142" t="s">
        <v>530</v>
      </c>
      <c r="G118" s="142" t="s">
        <v>9670</v>
      </c>
      <c r="H118" s="142" t="s">
        <v>2925</v>
      </c>
      <c r="I118" s="142" t="s">
        <v>1278</v>
      </c>
      <c r="J118" s="142" t="s">
        <v>9669</v>
      </c>
      <c r="K118" s="142" t="s">
        <v>943</v>
      </c>
      <c r="L118" s="142" t="s">
        <v>585</v>
      </c>
      <c r="M118" s="142" t="s">
        <v>524</v>
      </c>
      <c r="N118" s="142" t="s">
        <v>523</v>
      </c>
      <c r="O118" s="142" t="s">
        <v>522</v>
      </c>
      <c r="P118" s="142" t="s">
        <v>522</v>
      </c>
      <c r="Q118" s="142" t="s">
        <v>520</v>
      </c>
      <c r="R118" s="142" t="s">
        <v>9030</v>
      </c>
      <c r="S118" s="142" t="s">
        <v>3544</v>
      </c>
      <c r="T118" s="142" t="s">
        <v>705</v>
      </c>
      <c r="U118" s="142" t="s">
        <v>516</v>
      </c>
      <c r="V118" s="142" t="s">
        <v>745</v>
      </c>
      <c r="W118" s="142" t="s">
        <v>580</v>
      </c>
      <c r="X118" s="142" t="s">
        <v>827</v>
      </c>
      <c r="Y118" s="142" t="s">
        <v>537</v>
      </c>
      <c r="Z118" s="142" t="s">
        <v>1163</v>
      </c>
      <c r="AA118" s="142" t="s">
        <v>510</v>
      </c>
      <c r="AB118" s="142" t="s">
        <v>509</v>
      </c>
    </row>
    <row r="119" spans="1:28" x14ac:dyDescent="0.15">
      <c r="A119" s="143">
        <v>13797</v>
      </c>
      <c r="B119" s="142" t="s">
        <v>2327</v>
      </c>
      <c r="C119" s="142" t="s">
        <v>553</v>
      </c>
      <c r="D119" s="142" t="s">
        <v>2488</v>
      </c>
      <c r="E119" s="142" t="s">
        <v>687</v>
      </c>
      <c r="F119" s="142" t="s">
        <v>530</v>
      </c>
      <c r="G119" s="142" t="s">
        <v>9668</v>
      </c>
      <c r="H119" s="142" t="s">
        <v>1675</v>
      </c>
      <c r="I119" s="142" t="s">
        <v>538</v>
      </c>
      <c r="J119" s="142" t="s">
        <v>9667</v>
      </c>
      <c r="K119" s="142" t="s">
        <v>739</v>
      </c>
      <c r="L119" s="142" t="s">
        <v>613</v>
      </c>
      <c r="M119" s="142" t="s">
        <v>524</v>
      </c>
      <c r="N119" s="142" t="s">
        <v>523</v>
      </c>
      <c r="O119" s="142" t="s">
        <v>522</v>
      </c>
      <c r="P119" s="142" t="s">
        <v>522</v>
      </c>
      <c r="Q119" s="142" t="s">
        <v>545</v>
      </c>
      <c r="R119" s="142" t="s">
        <v>8849</v>
      </c>
      <c r="S119" s="142" t="s">
        <v>1146</v>
      </c>
      <c r="T119" s="142" t="s">
        <v>738</v>
      </c>
      <c r="U119" s="142" t="s">
        <v>516</v>
      </c>
      <c r="V119" s="142" t="s">
        <v>1543</v>
      </c>
      <c r="W119" s="142" t="s">
        <v>596</v>
      </c>
      <c r="X119" s="142" t="s">
        <v>538</v>
      </c>
      <c r="Y119" s="142" t="s">
        <v>9666</v>
      </c>
      <c r="Z119" s="142" t="s">
        <v>3296</v>
      </c>
      <c r="AA119" s="142" t="s">
        <v>510</v>
      </c>
      <c r="AB119" s="142" t="s">
        <v>509</v>
      </c>
    </row>
    <row r="120" spans="1:28" x14ac:dyDescent="0.15">
      <c r="A120" s="143">
        <v>13807</v>
      </c>
      <c r="B120" s="142" t="s">
        <v>3120</v>
      </c>
      <c r="C120" s="142" t="s">
        <v>553</v>
      </c>
      <c r="D120" s="142" t="s">
        <v>3119</v>
      </c>
      <c r="E120" s="142" t="s">
        <v>687</v>
      </c>
      <c r="F120" s="142" t="s">
        <v>530</v>
      </c>
      <c r="G120" s="142" t="s">
        <v>9665</v>
      </c>
      <c r="H120" s="142" t="s">
        <v>2035</v>
      </c>
      <c r="I120" s="142" t="s">
        <v>1165</v>
      </c>
      <c r="J120" s="142" t="s">
        <v>9664</v>
      </c>
      <c r="K120" s="142" t="s">
        <v>1185</v>
      </c>
      <c r="L120" s="142" t="s">
        <v>585</v>
      </c>
      <c r="M120" s="142" t="s">
        <v>524</v>
      </c>
      <c r="N120" s="142" t="s">
        <v>523</v>
      </c>
      <c r="O120" s="142" t="s">
        <v>522</v>
      </c>
      <c r="P120" s="142" t="s">
        <v>599</v>
      </c>
      <c r="Q120" s="142" t="s">
        <v>545</v>
      </c>
      <c r="R120" s="142" t="s">
        <v>8849</v>
      </c>
      <c r="S120" s="142" t="s">
        <v>1146</v>
      </c>
      <c r="T120" s="142" t="s">
        <v>705</v>
      </c>
      <c r="U120" s="142" t="s">
        <v>516</v>
      </c>
      <c r="V120" s="142" t="s">
        <v>4305</v>
      </c>
      <c r="W120" s="142" t="s">
        <v>580</v>
      </c>
      <c r="X120" s="142" t="s">
        <v>579</v>
      </c>
      <c r="Y120" s="142" t="s">
        <v>9663</v>
      </c>
      <c r="Z120" s="142" t="s">
        <v>1977</v>
      </c>
      <c r="AA120" s="142" t="s">
        <v>510</v>
      </c>
      <c r="AB120" s="142" t="s">
        <v>509</v>
      </c>
    </row>
    <row r="121" spans="1:28" x14ac:dyDescent="0.15">
      <c r="A121" s="143">
        <v>13808</v>
      </c>
      <c r="B121" s="142" t="s">
        <v>1189</v>
      </c>
      <c r="C121" s="142" t="s">
        <v>553</v>
      </c>
      <c r="D121" s="142" t="s">
        <v>1188</v>
      </c>
      <c r="E121" s="142" t="s">
        <v>687</v>
      </c>
      <c r="F121" s="142" t="s">
        <v>530</v>
      </c>
      <c r="G121" s="142" t="s">
        <v>9662</v>
      </c>
      <c r="H121" s="142" t="s">
        <v>7535</v>
      </c>
      <c r="I121" s="142" t="s">
        <v>1397</v>
      </c>
      <c r="J121" s="142" t="s">
        <v>9661</v>
      </c>
      <c r="K121" s="142" t="s">
        <v>1035</v>
      </c>
      <c r="L121" s="142" t="s">
        <v>525</v>
      </c>
      <c r="M121" s="142" t="s">
        <v>524</v>
      </c>
      <c r="N121" s="142" t="s">
        <v>523</v>
      </c>
      <c r="O121" s="142" t="s">
        <v>522</v>
      </c>
      <c r="P121" s="142" t="s">
        <v>522</v>
      </c>
      <c r="Q121" s="142" t="s">
        <v>520</v>
      </c>
      <c r="R121" s="142" t="s">
        <v>9030</v>
      </c>
      <c r="S121" s="142" t="s">
        <v>3544</v>
      </c>
      <c r="T121" s="142" t="s">
        <v>1156</v>
      </c>
      <c r="U121" s="142" t="s">
        <v>516</v>
      </c>
      <c r="V121" s="142" t="s">
        <v>8287</v>
      </c>
      <c r="W121" s="142" t="s">
        <v>596</v>
      </c>
      <c r="X121" s="142" t="s">
        <v>1397</v>
      </c>
      <c r="Y121" s="142" t="s">
        <v>9660</v>
      </c>
      <c r="Z121" s="142" t="s">
        <v>813</v>
      </c>
      <c r="AA121" s="142" t="s">
        <v>510</v>
      </c>
      <c r="AB121" s="142" t="s">
        <v>509</v>
      </c>
    </row>
    <row r="122" spans="1:28" x14ac:dyDescent="0.15">
      <c r="A122" s="143">
        <v>13811</v>
      </c>
      <c r="B122" s="142" t="s">
        <v>3565</v>
      </c>
      <c r="C122" s="142" t="s">
        <v>553</v>
      </c>
      <c r="D122" s="142" t="s">
        <v>3564</v>
      </c>
      <c r="E122" s="142" t="s">
        <v>687</v>
      </c>
      <c r="F122" s="142" t="s">
        <v>530</v>
      </c>
      <c r="G122" s="142" t="s">
        <v>9659</v>
      </c>
      <c r="H122" s="142" t="s">
        <v>5619</v>
      </c>
      <c r="I122" s="142" t="s">
        <v>1125</v>
      </c>
      <c r="J122" s="142" t="s">
        <v>9658</v>
      </c>
      <c r="K122" s="142" t="s">
        <v>1466</v>
      </c>
      <c r="L122" s="142" t="s">
        <v>585</v>
      </c>
      <c r="M122" s="142" t="s">
        <v>524</v>
      </c>
      <c r="N122" s="142" t="s">
        <v>523</v>
      </c>
      <c r="O122" s="142" t="s">
        <v>522</v>
      </c>
      <c r="P122" s="142" t="s">
        <v>522</v>
      </c>
      <c r="Q122" s="142" t="s">
        <v>520</v>
      </c>
      <c r="R122" s="142" t="s">
        <v>8849</v>
      </c>
      <c r="S122" s="142" t="s">
        <v>1146</v>
      </c>
      <c r="T122" s="142" t="s">
        <v>705</v>
      </c>
      <c r="U122" s="142" t="s">
        <v>516</v>
      </c>
      <c r="V122" s="142" t="s">
        <v>2744</v>
      </c>
      <c r="W122" s="142" t="s">
        <v>692</v>
      </c>
      <c r="X122" s="142" t="s">
        <v>1125</v>
      </c>
      <c r="Y122" s="142" t="s">
        <v>634</v>
      </c>
      <c r="Z122" s="142" t="s">
        <v>875</v>
      </c>
      <c r="AA122" s="142" t="s">
        <v>510</v>
      </c>
      <c r="AB122" s="142" t="s">
        <v>509</v>
      </c>
    </row>
    <row r="123" spans="1:28" x14ac:dyDescent="0.15">
      <c r="A123" s="143">
        <v>13813</v>
      </c>
      <c r="B123" s="142" t="s">
        <v>2774</v>
      </c>
      <c r="C123" s="142" t="s">
        <v>553</v>
      </c>
      <c r="D123" s="142" t="s">
        <v>2773</v>
      </c>
      <c r="E123" s="142" t="s">
        <v>687</v>
      </c>
      <c r="F123" s="142" t="s">
        <v>530</v>
      </c>
      <c r="G123" s="142" t="s">
        <v>9657</v>
      </c>
      <c r="H123" s="142" t="s">
        <v>2771</v>
      </c>
      <c r="I123" s="142" t="s">
        <v>1637</v>
      </c>
      <c r="J123" s="142" t="s">
        <v>9656</v>
      </c>
      <c r="K123" s="142" t="s">
        <v>7188</v>
      </c>
      <c r="L123" s="142" t="s">
        <v>585</v>
      </c>
      <c r="M123" s="142" t="s">
        <v>560</v>
      </c>
      <c r="N123" s="142" t="s">
        <v>523</v>
      </c>
      <c r="O123" s="142" t="s">
        <v>522</v>
      </c>
      <c r="P123" s="142" t="s">
        <v>522</v>
      </c>
      <c r="Q123" s="142" t="s">
        <v>547</v>
      </c>
      <c r="R123" s="142" t="s">
        <v>8849</v>
      </c>
      <c r="S123" s="142" t="s">
        <v>1146</v>
      </c>
      <c r="T123" s="142" t="s">
        <v>804</v>
      </c>
      <c r="U123" s="142" t="s">
        <v>516</v>
      </c>
      <c r="V123" s="142" t="s">
        <v>1578</v>
      </c>
      <c r="W123" s="142" t="s">
        <v>692</v>
      </c>
      <c r="X123" s="142" t="s">
        <v>1637</v>
      </c>
      <c r="Y123" s="142" t="s">
        <v>9655</v>
      </c>
      <c r="Z123" s="142" t="s">
        <v>1042</v>
      </c>
      <c r="AA123" s="142" t="s">
        <v>510</v>
      </c>
      <c r="AB123" s="142" t="s">
        <v>509</v>
      </c>
    </row>
    <row r="124" spans="1:28" x14ac:dyDescent="0.15">
      <c r="A124" s="143">
        <v>13815</v>
      </c>
      <c r="B124" s="142" t="s">
        <v>2409</v>
      </c>
      <c r="C124" s="142" t="s">
        <v>553</v>
      </c>
      <c r="D124" s="142" t="s">
        <v>2408</v>
      </c>
      <c r="E124" s="142" t="s">
        <v>687</v>
      </c>
      <c r="F124" s="142" t="s">
        <v>530</v>
      </c>
      <c r="G124" s="142" t="s">
        <v>9654</v>
      </c>
      <c r="H124" s="142" t="s">
        <v>5191</v>
      </c>
      <c r="I124" s="142" t="s">
        <v>669</v>
      </c>
      <c r="J124" s="142" t="s">
        <v>9653</v>
      </c>
      <c r="K124" s="142" t="s">
        <v>2579</v>
      </c>
      <c r="L124" s="142" t="s">
        <v>525</v>
      </c>
      <c r="M124" s="142" t="s">
        <v>524</v>
      </c>
      <c r="N124" s="142" t="s">
        <v>523</v>
      </c>
      <c r="O124" s="142" t="s">
        <v>522</v>
      </c>
      <c r="P124" s="142" t="s">
        <v>522</v>
      </c>
      <c r="Q124" s="142" t="s">
        <v>545</v>
      </c>
      <c r="R124" s="142" t="s">
        <v>8877</v>
      </c>
      <c r="S124" s="142" t="s">
        <v>2409</v>
      </c>
      <c r="T124" s="142" t="s">
        <v>823</v>
      </c>
      <c r="U124" s="142" t="s">
        <v>541</v>
      </c>
      <c r="V124" s="142" t="s">
        <v>5189</v>
      </c>
      <c r="W124" s="142" t="s">
        <v>623</v>
      </c>
      <c r="X124" s="142" t="s">
        <v>669</v>
      </c>
      <c r="Y124" s="142" t="s">
        <v>9652</v>
      </c>
      <c r="Z124" s="142" t="s">
        <v>567</v>
      </c>
      <c r="AA124" s="142" t="s">
        <v>510</v>
      </c>
      <c r="AB124" s="142" t="s">
        <v>509</v>
      </c>
    </row>
    <row r="125" spans="1:28" x14ac:dyDescent="0.15">
      <c r="A125" s="143">
        <v>13819</v>
      </c>
      <c r="B125" s="142" t="s">
        <v>8871</v>
      </c>
      <c r="C125" s="142" t="s">
        <v>553</v>
      </c>
      <c r="D125" s="142" t="s">
        <v>8870</v>
      </c>
      <c r="E125" s="142" t="s">
        <v>687</v>
      </c>
      <c r="F125" s="142" t="s">
        <v>530</v>
      </c>
      <c r="G125" s="142" t="s">
        <v>9651</v>
      </c>
      <c r="H125" s="142" t="s">
        <v>924</v>
      </c>
      <c r="I125" s="142" t="s">
        <v>783</v>
      </c>
      <c r="J125" s="142" t="s">
        <v>9650</v>
      </c>
      <c r="K125" s="142" t="s">
        <v>548</v>
      </c>
      <c r="L125" s="142" t="s">
        <v>525</v>
      </c>
      <c r="M125" s="142" t="s">
        <v>524</v>
      </c>
      <c r="N125" s="142" t="s">
        <v>523</v>
      </c>
      <c r="O125" s="142" t="s">
        <v>522</v>
      </c>
      <c r="P125" s="142" t="s">
        <v>626</v>
      </c>
      <c r="Q125" s="142" t="s">
        <v>545</v>
      </c>
      <c r="R125" s="142" t="s">
        <v>8865</v>
      </c>
      <c r="S125" s="142" t="s">
        <v>8864</v>
      </c>
      <c r="T125" s="142" t="s">
        <v>2583</v>
      </c>
      <c r="U125" s="142" t="s">
        <v>541</v>
      </c>
      <c r="V125" s="142" t="s">
        <v>920</v>
      </c>
      <c r="W125" s="142" t="s">
        <v>623</v>
      </c>
      <c r="X125" s="142" t="s">
        <v>783</v>
      </c>
      <c r="Y125" s="142" t="s">
        <v>9649</v>
      </c>
      <c r="Z125" s="142" t="s">
        <v>786</v>
      </c>
      <c r="AA125" s="142" t="s">
        <v>510</v>
      </c>
      <c r="AB125" s="142" t="s">
        <v>509</v>
      </c>
    </row>
    <row r="126" spans="1:28" x14ac:dyDescent="0.15">
      <c r="A126" s="143">
        <v>13825</v>
      </c>
      <c r="B126" s="142" t="s">
        <v>3972</v>
      </c>
      <c r="C126" s="142" t="s">
        <v>553</v>
      </c>
      <c r="D126" s="142" t="s">
        <v>3971</v>
      </c>
      <c r="E126" s="142" t="s">
        <v>687</v>
      </c>
      <c r="F126" s="142" t="s">
        <v>530</v>
      </c>
      <c r="G126" s="142" t="s">
        <v>9648</v>
      </c>
      <c r="H126" s="142" t="s">
        <v>2427</v>
      </c>
      <c r="I126" s="142" t="s">
        <v>1021</v>
      </c>
      <c r="J126" s="142" t="s">
        <v>9647</v>
      </c>
      <c r="K126" s="142" t="s">
        <v>9646</v>
      </c>
      <c r="L126" s="142" t="s">
        <v>525</v>
      </c>
      <c r="M126" s="142" t="s">
        <v>524</v>
      </c>
      <c r="N126" s="142" t="s">
        <v>523</v>
      </c>
      <c r="O126" s="142" t="s">
        <v>599</v>
      </c>
      <c r="P126" s="142" t="s">
        <v>522</v>
      </c>
      <c r="Q126" s="142" t="s">
        <v>545</v>
      </c>
      <c r="R126" s="142" t="s">
        <v>8923</v>
      </c>
      <c r="S126" s="142" t="s">
        <v>3972</v>
      </c>
      <c r="T126" s="142" t="s">
        <v>935</v>
      </c>
      <c r="U126" s="142" t="s">
        <v>541</v>
      </c>
      <c r="V126" s="142" t="s">
        <v>894</v>
      </c>
      <c r="W126" s="142" t="s">
        <v>636</v>
      </c>
      <c r="X126" s="142" t="s">
        <v>1021</v>
      </c>
      <c r="Y126" s="142" t="s">
        <v>9645</v>
      </c>
      <c r="Z126" s="142" t="s">
        <v>735</v>
      </c>
      <c r="AA126" s="142" t="s">
        <v>510</v>
      </c>
      <c r="AB126" s="142" t="s">
        <v>509</v>
      </c>
    </row>
    <row r="127" spans="1:28" x14ac:dyDescent="0.15">
      <c r="A127" s="143">
        <v>13826</v>
      </c>
      <c r="B127" s="142" t="s">
        <v>1146</v>
      </c>
      <c r="C127" s="142" t="s">
        <v>553</v>
      </c>
      <c r="D127" s="142" t="s">
        <v>1145</v>
      </c>
      <c r="E127" s="142" t="s">
        <v>687</v>
      </c>
      <c r="F127" s="142" t="s">
        <v>530</v>
      </c>
      <c r="G127" s="142" t="s">
        <v>9644</v>
      </c>
      <c r="H127" s="142" t="s">
        <v>3395</v>
      </c>
      <c r="I127" s="142" t="s">
        <v>691</v>
      </c>
      <c r="J127" s="142" t="s">
        <v>9643</v>
      </c>
      <c r="K127" s="142" t="s">
        <v>1436</v>
      </c>
      <c r="L127" s="142" t="s">
        <v>547</v>
      </c>
      <c r="M127" s="142" t="s">
        <v>524</v>
      </c>
      <c r="N127" s="142" t="s">
        <v>523</v>
      </c>
      <c r="O127" s="142" t="s">
        <v>522</v>
      </c>
      <c r="P127" s="142" t="s">
        <v>522</v>
      </c>
      <c r="Q127" s="142" t="s">
        <v>520</v>
      </c>
      <c r="R127" s="142" t="s">
        <v>8849</v>
      </c>
      <c r="S127" s="142" t="s">
        <v>1146</v>
      </c>
      <c r="T127" s="142" t="s">
        <v>1304</v>
      </c>
      <c r="U127" s="142" t="s">
        <v>1869</v>
      </c>
      <c r="V127" s="142" t="s">
        <v>2997</v>
      </c>
      <c r="W127" s="142" t="s">
        <v>580</v>
      </c>
      <c r="X127" s="142" t="s">
        <v>691</v>
      </c>
      <c r="Y127" s="142" t="s">
        <v>9642</v>
      </c>
      <c r="Z127" s="142" t="s">
        <v>2085</v>
      </c>
      <c r="AA127" s="142" t="s">
        <v>510</v>
      </c>
      <c r="AB127" s="142" t="s">
        <v>509</v>
      </c>
    </row>
    <row r="128" spans="1:28" x14ac:dyDescent="0.15">
      <c r="A128" s="143">
        <v>13827</v>
      </c>
      <c r="B128" s="142" t="s">
        <v>1146</v>
      </c>
      <c r="C128" s="142" t="s">
        <v>553</v>
      </c>
      <c r="D128" s="142" t="s">
        <v>1145</v>
      </c>
      <c r="E128" s="142" t="s">
        <v>687</v>
      </c>
      <c r="F128" s="142" t="s">
        <v>530</v>
      </c>
      <c r="G128" s="142" t="s">
        <v>9641</v>
      </c>
      <c r="H128" s="142" t="s">
        <v>3395</v>
      </c>
      <c r="I128" s="142" t="s">
        <v>691</v>
      </c>
      <c r="J128" s="142" t="s">
        <v>9640</v>
      </c>
      <c r="K128" s="142" t="s">
        <v>1436</v>
      </c>
      <c r="L128" s="142" t="s">
        <v>547</v>
      </c>
      <c r="M128" s="142" t="s">
        <v>524</v>
      </c>
      <c r="N128" s="142" t="s">
        <v>523</v>
      </c>
      <c r="O128" s="142" t="s">
        <v>522</v>
      </c>
      <c r="P128" s="142" t="s">
        <v>522</v>
      </c>
      <c r="Q128" s="142" t="s">
        <v>520</v>
      </c>
      <c r="R128" s="142" t="s">
        <v>8849</v>
      </c>
      <c r="S128" s="142" t="s">
        <v>1146</v>
      </c>
      <c r="T128" s="142" t="s">
        <v>1304</v>
      </c>
      <c r="U128" s="142" t="s">
        <v>1869</v>
      </c>
      <c r="V128" s="142" t="s">
        <v>2997</v>
      </c>
      <c r="W128" s="142" t="s">
        <v>580</v>
      </c>
      <c r="X128" s="142" t="s">
        <v>691</v>
      </c>
      <c r="Y128" s="142" t="s">
        <v>5838</v>
      </c>
      <c r="Z128" s="142" t="s">
        <v>2085</v>
      </c>
      <c r="AA128" s="142" t="s">
        <v>510</v>
      </c>
      <c r="AB128" s="142" t="s">
        <v>509</v>
      </c>
    </row>
    <row r="129" spans="1:28" x14ac:dyDescent="0.15">
      <c r="A129" s="143">
        <v>13840</v>
      </c>
      <c r="B129" s="142" t="s">
        <v>2603</v>
      </c>
      <c r="C129" s="142" t="s">
        <v>553</v>
      </c>
      <c r="D129" s="142" t="s">
        <v>2602</v>
      </c>
      <c r="E129" s="142" t="s">
        <v>687</v>
      </c>
      <c r="F129" s="142" t="s">
        <v>530</v>
      </c>
      <c r="G129" s="142" t="s">
        <v>9639</v>
      </c>
      <c r="H129" s="142" t="s">
        <v>5195</v>
      </c>
      <c r="I129" s="142" t="s">
        <v>783</v>
      </c>
      <c r="J129" s="142" t="s">
        <v>9638</v>
      </c>
      <c r="K129" s="142" t="s">
        <v>1484</v>
      </c>
      <c r="L129" s="142" t="s">
        <v>585</v>
      </c>
      <c r="M129" s="142" t="s">
        <v>524</v>
      </c>
      <c r="N129" s="142" t="s">
        <v>523</v>
      </c>
      <c r="O129" s="142" t="s">
        <v>522</v>
      </c>
      <c r="P129" s="142" t="s">
        <v>522</v>
      </c>
      <c r="Q129" s="142" t="s">
        <v>520</v>
      </c>
      <c r="R129" s="142" t="s">
        <v>8962</v>
      </c>
      <c r="S129" s="142" t="s">
        <v>1153</v>
      </c>
      <c r="T129" s="142" t="s">
        <v>682</v>
      </c>
      <c r="U129" s="142" t="s">
        <v>516</v>
      </c>
      <c r="V129" s="142" t="s">
        <v>1761</v>
      </c>
      <c r="W129" s="142" t="s">
        <v>580</v>
      </c>
      <c r="X129" s="142" t="s">
        <v>783</v>
      </c>
      <c r="Y129" s="142" t="s">
        <v>9637</v>
      </c>
      <c r="Z129" s="142" t="s">
        <v>678</v>
      </c>
      <c r="AA129" s="142" t="s">
        <v>510</v>
      </c>
      <c r="AB129" s="142" t="s">
        <v>509</v>
      </c>
    </row>
    <row r="130" spans="1:28" x14ac:dyDescent="0.15">
      <c r="A130" s="143">
        <v>13842</v>
      </c>
      <c r="B130" s="142" t="s">
        <v>646</v>
      </c>
      <c r="C130" s="142" t="s">
        <v>553</v>
      </c>
      <c r="D130" s="142" t="s">
        <v>645</v>
      </c>
      <c r="E130" s="142" t="s">
        <v>687</v>
      </c>
      <c r="F130" s="142" t="s">
        <v>530</v>
      </c>
      <c r="G130" s="142" t="s">
        <v>9636</v>
      </c>
      <c r="H130" s="142" t="s">
        <v>4833</v>
      </c>
      <c r="I130" s="142" t="s">
        <v>680</v>
      </c>
      <c r="J130" s="142" t="s">
        <v>9635</v>
      </c>
      <c r="K130" s="142" t="s">
        <v>807</v>
      </c>
      <c r="L130" s="142" t="s">
        <v>547</v>
      </c>
      <c r="M130" s="142" t="s">
        <v>524</v>
      </c>
      <c r="N130" s="142" t="s">
        <v>523</v>
      </c>
      <c r="O130" s="142" t="s">
        <v>522</v>
      </c>
      <c r="P130" s="142" t="s">
        <v>522</v>
      </c>
      <c r="Q130" s="142" t="s">
        <v>545</v>
      </c>
      <c r="R130" s="142" t="s">
        <v>8887</v>
      </c>
      <c r="S130" s="142" t="s">
        <v>1071</v>
      </c>
      <c r="T130" s="142" t="s">
        <v>804</v>
      </c>
      <c r="U130" s="142" t="s">
        <v>541</v>
      </c>
      <c r="V130" s="142" t="s">
        <v>2277</v>
      </c>
      <c r="W130" s="142" t="s">
        <v>596</v>
      </c>
      <c r="X130" s="142" t="s">
        <v>691</v>
      </c>
      <c r="Y130" s="142" t="s">
        <v>9634</v>
      </c>
      <c r="Z130" s="142" t="s">
        <v>957</v>
      </c>
      <c r="AA130" s="142" t="s">
        <v>510</v>
      </c>
      <c r="AB130" s="142" t="s">
        <v>509</v>
      </c>
    </row>
    <row r="131" spans="1:28" x14ac:dyDescent="0.15">
      <c r="A131" s="143">
        <v>13850</v>
      </c>
      <c r="B131" s="142" t="s">
        <v>1146</v>
      </c>
      <c r="C131" s="142" t="s">
        <v>553</v>
      </c>
      <c r="D131" s="142" t="s">
        <v>1145</v>
      </c>
      <c r="E131" s="142" t="s">
        <v>687</v>
      </c>
      <c r="F131" s="142" t="s">
        <v>530</v>
      </c>
      <c r="G131" s="142" t="s">
        <v>9633</v>
      </c>
      <c r="H131" s="142" t="s">
        <v>3960</v>
      </c>
      <c r="I131" s="142" t="s">
        <v>1021</v>
      </c>
      <c r="J131" s="142" t="s">
        <v>9632</v>
      </c>
      <c r="K131" s="142" t="s">
        <v>9631</v>
      </c>
      <c r="L131" s="142" t="s">
        <v>585</v>
      </c>
      <c r="M131" s="142" t="s">
        <v>524</v>
      </c>
      <c r="N131" s="142" t="s">
        <v>523</v>
      </c>
      <c r="O131" s="142" t="s">
        <v>522</v>
      </c>
      <c r="P131" s="142" t="s">
        <v>522</v>
      </c>
      <c r="Q131" s="142" t="s">
        <v>520</v>
      </c>
      <c r="R131" s="142" t="s">
        <v>8849</v>
      </c>
      <c r="S131" s="142" t="s">
        <v>1146</v>
      </c>
      <c r="T131" s="142" t="s">
        <v>705</v>
      </c>
      <c r="U131" s="142" t="s">
        <v>516</v>
      </c>
      <c r="V131" s="142" t="s">
        <v>1578</v>
      </c>
      <c r="W131" s="142" t="s">
        <v>580</v>
      </c>
      <c r="X131" s="142" t="s">
        <v>579</v>
      </c>
      <c r="Y131" s="142" t="s">
        <v>634</v>
      </c>
      <c r="Z131" s="142" t="s">
        <v>851</v>
      </c>
      <c r="AA131" s="142" t="s">
        <v>510</v>
      </c>
      <c r="AB131" s="142" t="s">
        <v>509</v>
      </c>
    </row>
    <row r="132" spans="1:28" x14ac:dyDescent="0.15">
      <c r="A132" s="143">
        <v>13851</v>
      </c>
      <c r="B132" s="142" t="s">
        <v>2327</v>
      </c>
      <c r="C132" s="142" t="s">
        <v>553</v>
      </c>
      <c r="D132" s="142" t="s">
        <v>2357</v>
      </c>
      <c r="E132" s="142" t="s">
        <v>687</v>
      </c>
      <c r="F132" s="142" t="s">
        <v>530</v>
      </c>
      <c r="G132" s="142" t="s">
        <v>9630</v>
      </c>
      <c r="H132" s="142" t="s">
        <v>4049</v>
      </c>
      <c r="I132" s="142" t="s">
        <v>744</v>
      </c>
      <c r="J132" s="142" t="s">
        <v>9629</v>
      </c>
      <c r="K132" s="142" t="s">
        <v>729</v>
      </c>
      <c r="L132" s="142" t="s">
        <v>585</v>
      </c>
      <c r="M132" s="142" t="s">
        <v>524</v>
      </c>
      <c r="N132" s="142" t="s">
        <v>523</v>
      </c>
      <c r="O132" s="142" t="s">
        <v>522</v>
      </c>
      <c r="P132" s="142" t="s">
        <v>522</v>
      </c>
      <c r="Q132" s="142" t="s">
        <v>520</v>
      </c>
      <c r="R132" s="142" t="s">
        <v>8849</v>
      </c>
      <c r="S132" s="142" t="s">
        <v>1146</v>
      </c>
      <c r="T132" s="142" t="s">
        <v>682</v>
      </c>
      <c r="U132" s="142" t="s">
        <v>516</v>
      </c>
      <c r="V132" s="142" t="s">
        <v>4047</v>
      </c>
      <c r="W132" s="142" t="s">
        <v>580</v>
      </c>
      <c r="X132" s="142" t="s">
        <v>744</v>
      </c>
      <c r="Y132" s="142" t="s">
        <v>634</v>
      </c>
      <c r="Z132" s="142" t="s">
        <v>1184</v>
      </c>
      <c r="AA132" s="142" t="s">
        <v>510</v>
      </c>
      <c r="AB132" s="142" t="s">
        <v>509</v>
      </c>
    </row>
    <row r="133" spans="1:28" x14ac:dyDescent="0.15">
      <c r="A133" s="143">
        <v>13852</v>
      </c>
      <c r="B133" s="142" t="s">
        <v>4782</v>
      </c>
      <c r="C133" s="142" t="s">
        <v>553</v>
      </c>
      <c r="D133" s="142" t="s">
        <v>4781</v>
      </c>
      <c r="E133" s="142" t="s">
        <v>687</v>
      </c>
      <c r="F133" s="142" t="s">
        <v>530</v>
      </c>
      <c r="G133" s="142" t="s">
        <v>9628</v>
      </c>
      <c r="H133" s="142" t="s">
        <v>2463</v>
      </c>
      <c r="I133" s="142" t="s">
        <v>669</v>
      </c>
      <c r="J133" s="142" t="s">
        <v>9627</v>
      </c>
      <c r="K133" s="142" t="s">
        <v>1185</v>
      </c>
      <c r="L133" s="142" t="s">
        <v>585</v>
      </c>
      <c r="M133" s="142" t="s">
        <v>524</v>
      </c>
      <c r="N133" s="142" t="s">
        <v>523</v>
      </c>
      <c r="O133" s="142" t="s">
        <v>522</v>
      </c>
      <c r="P133" s="142" t="s">
        <v>626</v>
      </c>
      <c r="Q133" s="142" t="s">
        <v>520</v>
      </c>
      <c r="R133" s="142" t="s">
        <v>9030</v>
      </c>
      <c r="S133" s="142" t="s">
        <v>3544</v>
      </c>
      <c r="T133" s="142" t="s">
        <v>717</v>
      </c>
      <c r="U133" s="142" t="s">
        <v>516</v>
      </c>
      <c r="V133" s="142" t="s">
        <v>8131</v>
      </c>
      <c r="W133" s="142" t="s">
        <v>784</v>
      </c>
      <c r="X133" s="142" t="s">
        <v>669</v>
      </c>
      <c r="Y133" s="142" t="s">
        <v>634</v>
      </c>
      <c r="Z133" s="142" t="s">
        <v>1139</v>
      </c>
      <c r="AA133" s="142" t="s">
        <v>510</v>
      </c>
      <c r="AB133" s="142" t="s">
        <v>509</v>
      </c>
    </row>
    <row r="134" spans="1:28" x14ac:dyDescent="0.15">
      <c r="A134" s="143">
        <v>13858</v>
      </c>
      <c r="B134" s="142" t="s">
        <v>1189</v>
      </c>
      <c r="C134" s="142" t="s">
        <v>553</v>
      </c>
      <c r="D134" s="142" t="s">
        <v>1188</v>
      </c>
      <c r="E134" s="142" t="s">
        <v>687</v>
      </c>
      <c r="F134" s="142" t="s">
        <v>530</v>
      </c>
      <c r="G134" s="142" t="s">
        <v>9626</v>
      </c>
      <c r="H134" s="142" t="s">
        <v>3901</v>
      </c>
      <c r="I134" s="142" t="s">
        <v>669</v>
      </c>
      <c r="J134" s="142" t="s">
        <v>9625</v>
      </c>
      <c r="K134" s="142" t="s">
        <v>9624</v>
      </c>
      <c r="L134" s="142" t="s">
        <v>525</v>
      </c>
      <c r="M134" s="142" t="s">
        <v>524</v>
      </c>
      <c r="N134" s="142" t="s">
        <v>523</v>
      </c>
      <c r="O134" s="142" t="s">
        <v>522</v>
      </c>
      <c r="P134" s="142" t="s">
        <v>639</v>
      </c>
      <c r="Q134" s="142" t="s">
        <v>545</v>
      </c>
      <c r="R134" s="142" t="s">
        <v>9030</v>
      </c>
      <c r="S134" s="142" t="s">
        <v>3544</v>
      </c>
      <c r="T134" s="142" t="s">
        <v>705</v>
      </c>
      <c r="U134" s="142" t="s">
        <v>541</v>
      </c>
      <c r="V134" s="142" t="s">
        <v>2234</v>
      </c>
      <c r="W134" s="142" t="s">
        <v>7688</v>
      </c>
      <c r="X134" s="142" t="s">
        <v>669</v>
      </c>
      <c r="Y134" s="142" t="s">
        <v>9623</v>
      </c>
      <c r="Z134" s="142" t="s">
        <v>813</v>
      </c>
      <c r="AA134" s="142" t="s">
        <v>510</v>
      </c>
      <c r="AB134" s="142" t="s">
        <v>509</v>
      </c>
    </row>
    <row r="135" spans="1:28" x14ac:dyDescent="0.15">
      <c r="A135" s="143">
        <v>13865</v>
      </c>
      <c r="B135" s="142" t="s">
        <v>1146</v>
      </c>
      <c r="C135" s="142" t="s">
        <v>553</v>
      </c>
      <c r="D135" s="142" t="s">
        <v>1145</v>
      </c>
      <c r="E135" s="142" t="s">
        <v>687</v>
      </c>
      <c r="F135" s="142" t="s">
        <v>530</v>
      </c>
      <c r="G135" s="142" t="s">
        <v>9622</v>
      </c>
      <c r="H135" s="142" t="s">
        <v>3960</v>
      </c>
      <c r="I135" s="142" t="s">
        <v>651</v>
      </c>
      <c r="J135" s="142" t="s">
        <v>9621</v>
      </c>
      <c r="K135" s="142" t="s">
        <v>9620</v>
      </c>
      <c r="L135" s="142" t="s">
        <v>547</v>
      </c>
      <c r="M135" s="142" t="s">
        <v>524</v>
      </c>
      <c r="N135" s="142" t="s">
        <v>523</v>
      </c>
      <c r="O135" s="142" t="s">
        <v>522</v>
      </c>
      <c r="P135" s="142" t="s">
        <v>521</v>
      </c>
      <c r="Q135" s="142" t="s">
        <v>520</v>
      </c>
      <c r="R135" s="142" t="s">
        <v>8849</v>
      </c>
      <c r="S135" s="142" t="s">
        <v>1146</v>
      </c>
      <c r="T135" s="142" t="s">
        <v>1232</v>
      </c>
      <c r="U135" s="142" t="s">
        <v>1869</v>
      </c>
      <c r="V135" s="142" t="s">
        <v>1578</v>
      </c>
      <c r="W135" s="142" t="s">
        <v>580</v>
      </c>
      <c r="X135" s="142" t="s">
        <v>651</v>
      </c>
      <c r="Y135" s="142" t="s">
        <v>9619</v>
      </c>
      <c r="Z135" s="142" t="s">
        <v>714</v>
      </c>
      <c r="AA135" s="142" t="s">
        <v>510</v>
      </c>
      <c r="AB135" s="142" t="s">
        <v>509</v>
      </c>
    </row>
    <row r="136" spans="1:28" x14ac:dyDescent="0.15">
      <c r="A136" s="143">
        <v>13881</v>
      </c>
      <c r="B136" s="142" t="s">
        <v>1090</v>
      </c>
      <c r="C136" s="142" t="s">
        <v>553</v>
      </c>
      <c r="D136" s="142" t="s">
        <v>1089</v>
      </c>
      <c r="E136" s="142" t="s">
        <v>687</v>
      </c>
      <c r="F136" s="142" t="s">
        <v>530</v>
      </c>
      <c r="G136" s="142" t="s">
        <v>9618</v>
      </c>
      <c r="H136" s="142" t="s">
        <v>9617</v>
      </c>
      <c r="I136" s="142" t="s">
        <v>1413</v>
      </c>
      <c r="J136" s="142" t="s">
        <v>9616</v>
      </c>
      <c r="K136" s="142" t="s">
        <v>9615</v>
      </c>
      <c r="L136" s="142" t="s">
        <v>613</v>
      </c>
      <c r="M136" s="142" t="s">
        <v>524</v>
      </c>
      <c r="N136" s="142" t="s">
        <v>523</v>
      </c>
      <c r="O136" s="142" t="s">
        <v>612</v>
      </c>
      <c r="P136" s="142" t="s">
        <v>522</v>
      </c>
      <c r="Q136" s="142" t="s">
        <v>545</v>
      </c>
      <c r="R136" s="142" t="s">
        <v>9030</v>
      </c>
      <c r="S136" s="142" t="s">
        <v>3544</v>
      </c>
      <c r="T136" s="142" t="s">
        <v>935</v>
      </c>
      <c r="U136" s="142" t="s">
        <v>541</v>
      </c>
      <c r="V136" s="142" t="s">
        <v>9614</v>
      </c>
      <c r="W136" s="142" t="s">
        <v>623</v>
      </c>
      <c r="X136" s="142" t="s">
        <v>1413</v>
      </c>
      <c r="Y136" s="142" t="s">
        <v>743</v>
      </c>
      <c r="Z136" s="142" t="s">
        <v>861</v>
      </c>
      <c r="AA136" s="142" t="s">
        <v>510</v>
      </c>
      <c r="AB136" s="142" t="s">
        <v>509</v>
      </c>
    </row>
    <row r="137" spans="1:28" x14ac:dyDescent="0.15">
      <c r="A137" s="143">
        <v>13885</v>
      </c>
      <c r="B137" s="142" t="s">
        <v>1153</v>
      </c>
      <c r="C137" s="142" t="s">
        <v>553</v>
      </c>
      <c r="D137" s="142" t="s">
        <v>1152</v>
      </c>
      <c r="E137" s="142" t="s">
        <v>687</v>
      </c>
      <c r="F137" s="142" t="s">
        <v>530</v>
      </c>
      <c r="G137" s="142" t="s">
        <v>9613</v>
      </c>
      <c r="H137" s="142" t="s">
        <v>1095</v>
      </c>
      <c r="I137" s="142" t="s">
        <v>1021</v>
      </c>
      <c r="J137" s="142" t="s">
        <v>9612</v>
      </c>
      <c r="K137" s="142" t="s">
        <v>729</v>
      </c>
      <c r="L137" s="142" t="s">
        <v>585</v>
      </c>
      <c r="M137" s="142" t="s">
        <v>524</v>
      </c>
      <c r="N137" s="142" t="s">
        <v>523</v>
      </c>
      <c r="O137" s="142" t="s">
        <v>599</v>
      </c>
      <c r="P137" s="142" t="s">
        <v>522</v>
      </c>
      <c r="Q137" s="142" t="s">
        <v>545</v>
      </c>
      <c r="R137" s="142" t="s">
        <v>8962</v>
      </c>
      <c r="S137" s="142" t="s">
        <v>1153</v>
      </c>
      <c r="T137" s="142" t="s">
        <v>823</v>
      </c>
      <c r="U137" s="142" t="s">
        <v>516</v>
      </c>
      <c r="V137" s="142" t="s">
        <v>2909</v>
      </c>
      <c r="W137" s="142" t="s">
        <v>580</v>
      </c>
      <c r="X137" s="142" t="s">
        <v>1021</v>
      </c>
      <c r="Y137" s="142" t="s">
        <v>634</v>
      </c>
      <c r="Z137" s="142" t="s">
        <v>1163</v>
      </c>
      <c r="AA137" s="142" t="s">
        <v>510</v>
      </c>
      <c r="AB137" s="142" t="s">
        <v>509</v>
      </c>
    </row>
    <row r="138" spans="1:28" x14ac:dyDescent="0.15">
      <c r="A138" s="143">
        <v>13889</v>
      </c>
      <c r="B138" s="142" t="s">
        <v>1443</v>
      </c>
      <c r="C138" s="142" t="s">
        <v>553</v>
      </c>
      <c r="D138" s="142" t="s">
        <v>1442</v>
      </c>
      <c r="E138" s="142" t="s">
        <v>687</v>
      </c>
      <c r="F138" s="142" t="s">
        <v>530</v>
      </c>
      <c r="G138" s="142" t="s">
        <v>9611</v>
      </c>
      <c r="H138" s="142" t="s">
        <v>2468</v>
      </c>
      <c r="I138" s="142" t="s">
        <v>669</v>
      </c>
      <c r="J138" s="142" t="s">
        <v>9610</v>
      </c>
      <c r="K138" s="142" t="s">
        <v>1185</v>
      </c>
      <c r="L138" s="142" t="s">
        <v>585</v>
      </c>
      <c r="M138" s="142" t="s">
        <v>524</v>
      </c>
      <c r="N138" s="142" t="s">
        <v>523</v>
      </c>
      <c r="O138" s="142" t="s">
        <v>546</v>
      </c>
      <c r="P138" s="142" t="s">
        <v>824</v>
      </c>
      <c r="Q138" s="142" t="s">
        <v>520</v>
      </c>
      <c r="R138" s="142" t="s">
        <v>8872</v>
      </c>
      <c r="S138" s="142" t="s">
        <v>1443</v>
      </c>
      <c r="T138" s="142" t="s">
        <v>717</v>
      </c>
      <c r="U138" s="142" t="s">
        <v>516</v>
      </c>
      <c r="V138" s="142" t="s">
        <v>2949</v>
      </c>
      <c r="W138" s="142" t="s">
        <v>784</v>
      </c>
      <c r="X138" s="142" t="s">
        <v>669</v>
      </c>
      <c r="Y138" s="142" t="s">
        <v>9609</v>
      </c>
      <c r="Z138" s="142" t="s">
        <v>1139</v>
      </c>
      <c r="AA138" s="142" t="s">
        <v>510</v>
      </c>
      <c r="AB138" s="142" t="s">
        <v>509</v>
      </c>
    </row>
    <row r="139" spans="1:28" x14ac:dyDescent="0.15">
      <c r="A139" s="143">
        <v>13892</v>
      </c>
      <c r="B139" s="142" t="s">
        <v>3028</v>
      </c>
      <c r="C139" s="142" t="s">
        <v>553</v>
      </c>
      <c r="D139" s="142" t="s">
        <v>3027</v>
      </c>
      <c r="E139" s="142" t="s">
        <v>687</v>
      </c>
      <c r="F139" s="142" t="s">
        <v>530</v>
      </c>
      <c r="G139" s="142" t="s">
        <v>9608</v>
      </c>
      <c r="H139" s="142" t="s">
        <v>2643</v>
      </c>
      <c r="I139" s="142" t="s">
        <v>1532</v>
      </c>
      <c r="J139" s="142" t="s">
        <v>9607</v>
      </c>
      <c r="K139" s="142" t="s">
        <v>9606</v>
      </c>
      <c r="L139" s="142" t="s">
        <v>525</v>
      </c>
      <c r="M139" s="142" t="s">
        <v>560</v>
      </c>
      <c r="N139" s="142" t="s">
        <v>523</v>
      </c>
      <c r="O139" s="142" t="s">
        <v>522</v>
      </c>
      <c r="P139" s="142" t="s">
        <v>522</v>
      </c>
      <c r="Q139" s="142" t="s">
        <v>545</v>
      </c>
      <c r="R139" s="142" t="s">
        <v>8962</v>
      </c>
      <c r="S139" s="142" t="s">
        <v>1153</v>
      </c>
      <c r="T139" s="142" t="s">
        <v>738</v>
      </c>
      <c r="U139" s="142" t="s">
        <v>516</v>
      </c>
      <c r="V139" s="142" t="s">
        <v>4613</v>
      </c>
      <c r="W139" s="142" t="s">
        <v>539</v>
      </c>
      <c r="X139" s="142" t="s">
        <v>1532</v>
      </c>
      <c r="Y139" s="142" t="s">
        <v>537</v>
      </c>
      <c r="Z139" s="142" t="s">
        <v>1588</v>
      </c>
      <c r="AA139" s="142" t="s">
        <v>510</v>
      </c>
      <c r="AB139" s="142" t="s">
        <v>509</v>
      </c>
    </row>
    <row r="140" spans="1:28" x14ac:dyDescent="0.15">
      <c r="A140" s="143">
        <v>13900</v>
      </c>
      <c r="B140" s="142" t="s">
        <v>695</v>
      </c>
      <c r="C140" s="142" t="s">
        <v>553</v>
      </c>
      <c r="D140" s="142" t="s">
        <v>733</v>
      </c>
      <c r="E140" s="142" t="s">
        <v>687</v>
      </c>
      <c r="F140" s="142" t="s">
        <v>530</v>
      </c>
      <c r="G140" s="142" t="s">
        <v>9605</v>
      </c>
      <c r="H140" s="142" t="s">
        <v>8464</v>
      </c>
      <c r="I140" s="142" t="s">
        <v>680</v>
      </c>
      <c r="J140" s="142" t="s">
        <v>9604</v>
      </c>
      <c r="K140" s="142" t="s">
        <v>2410</v>
      </c>
      <c r="L140" s="142" t="s">
        <v>613</v>
      </c>
      <c r="M140" s="142" t="s">
        <v>524</v>
      </c>
      <c r="N140" s="142" t="s">
        <v>523</v>
      </c>
      <c r="O140" s="142" t="s">
        <v>522</v>
      </c>
      <c r="P140" s="142" t="s">
        <v>522</v>
      </c>
      <c r="Q140" s="142" t="s">
        <v>1768</v>
      </c>
      <c r="R140" s="142" t="s">
        <v>8877</v>
      </c>
      <c r="S140" s="142" t="s">
        <v>2409</v>
      </c>
      <c r="T140" s="142" t="s">
        <v>682</v>
      </c>
      <c r="U140" s="142" t="s">
        <v>516</v>
      </c>
      <c r="V140" s="142" t="s">
        <v>9603</v>
      </c>
      <c r="W140" s="142" t="s">
        <v>514</v>
      </c>
      <c r="X140" s="142" t="s">
        <v>538</v>
      </c>
      <c r="Y140" s="142" t="s">
        <v>9602</v>
      </c>
      <c r="Z140" s="142" t="s">
        <v>1297</v>
      </c>
      <c r="AA140" s="142" t="s">
        <v>510</v>
      </c>
      <c r="AB140" s="142" t="s">
        <v>509</v>
      </c>
    </row>
    <row r="141" spans="1:28" x14ac:dyDescent="0.15">
      <c r="A141" s="143">
        <v>13902</v>
      </c>
      <c r="B141" s="142" t="s">
        <v>1153</v>
      </c>
      <c r="C141" s="142" t="s">
        <v>553</v>
      </c>
      <c r="D141" s="142" t="s">
        <v>1152</v>
      </c>
      <c r="E141" s="142" t="s">
        <v>687</v>
      </c>
      <c r="F141" s="142" t="s">
        <v>530</v>
      </c>
      <c r="G141" s="142" t="s">
        <v>9601</v>
      </c>
      <c r="H141" s="142" t="s">
        <v>3436</v>
      </c>
      <c r="I141" s="142" t="s">
        <v>635</v>
      </c>
      <c r="J141" s="142" t="s">
        <v>9600</v>
      </c>
      <c r="K141" s="142" t="s">
        <v>4821</v>
      </c>
      <c r="L141" s="142" t="s">
        <v>525</v>
      </c>
      <c r="M141" s="142" t="s">
        <v>524</v>
      </c>
      <c r="N141" s="142" t="s">
        <v>523</v>
      </c>
      <c r="O141" s="142" t="s">
        <v>522</v>
      </c>
      <c r="P141" s="142" t="s">
        <v>612</v>
      </c>
      <c r="Q141" s="142" t="s">
        <v>520</v>
      </c>
      <c r="R141" s="142" t="s">
        <v>8962</v>
      </c>
      <c r="S141" s="142" t="s">
        <v>1153</v>
      </c>
      <c r="T141" s="142" t="s">
        <v>717</v>
      </c>
      <c r="U141" s="142" t="s">
        <v>516</v>
      </c>
      <c r="V141" s="142" t="s">
        <v>1672</v>
      </c>
      <c r="W141" s="142" t="s">
        <v>580</v>
      </c>
      <c r="X141" s="142" t="s">
        <v>608</v>
      </c>
      <c r="Y141" s="142" t="s">
        <v>9599</v>
      </c>
      <c r="Z141" s="142" t="s">
        <v>536</v>
      </c>
      <c r="AA141" s="142" t="s">
        <v>510</v>
      </c>
      <c r="AB141" s="142" t="s">
        <v>509</v>
      </c>
    </row>
    <row r="142" spans="1:28" x14ac:dyDescent="0.15">
      <c r="A142" s="143">
        <v>13905</v>
      </c>
      <c r="B142" s="142" t="s">
        <v>4035</v>
      </c>
      <c r="C142" s="142" t="s">
        <v>553</v>
      </c>
      <c r="D142" s="142" t="s">
        <v>4034</v>
      </c>
      <c r="E142" s="142" t="s">
        <v>687</v>
      </c>
      <c r="F142" s="142" t="s">
        <v>530</v>
      </c>
      <c r="G142" s="142" t="s">
        <v>9598</v>
      </c>
      <c r="H142" s="142" t="s">
        <v>881</v>
      </c>
      <c r="I142" s="142" t="s">
        <v>651</v>
      </c>
      <c r="J142" s="142" t="s">
        <v>9597</v>
      </c>
      <c r="K142" s="142" t="s">
        <v>9596</v>
      </c>
      <c r="L142" s="142" t="s">
        <v>547</v>
      </c>
      <c r="M142" s="142" t="s">
        <v>524</v>
      </c>
      <c r="N142" s="142" t="s">
        <v>523</v>
      </c>
      <c r="O142" s="142" t="s">
        <v>522</v>
      </c>
      <c r="P142" s="142" t="s">
        <v>522</v>
      </c>
      <c r="Q142" s="142" t="s">
        <v>520</v>
      </c>
      <c r="R142" s="142" t="s">
        <v>9030</v>
      </c>
      <c r="S142" s="142" t="s">
        <v>3544</v>
      </c>
      <c r="T142" s="142" t="s">
        <v>9595</v>
      </c>
      <c r="U142" s="142" t="s">
        <v>626</v>
      </c>
      <c r="V142" s="142" t="s">
        <v>5292</v>
      </c>
      <c r="W142" s="142" t="s">
        <v>596</v>
      </c>
      <c r="X142" s="142" t="s">
        <v>919</v>
      </c>
      <c r="Y142" s="142" t="s">
        <v>634</v>
      </c>
      <c r="Z142" s="142" t="s">
        <v>2306</v>
      </c>
      <c r="AA142" s="142" t="s">
        <v>510</v>
      </c>
      <c r="AB142" s="142" t="s">
        <v>509</v>
      </c>
    </row>
    <row r="143" spans="1:28" x14ac:dyDescent="0.15">
      <c r="A143" s="143">
        <v>13906</v>
      </c>
      <c r="B143" s="142" t="s">
        <v>1146</v>
      </c>
      <c r="C143" s="142" t="s">
        <v>553</v>
      </c>
      <c r="D143" s="142" t="s">
        <v>1145</v>
      </c>
      <c r="E143" s="142" t="s">
        <v>687</v>
      </c>
      <c r="F143" s="142" t="s">
        <v>530</v>
      </c>
      <c r="G143" s="142" t="s">
        <v>9594</v>
      </c>
      <c r="H143" s="142" t="s">
        <v>5229</v>
      </c>
      <c r="I143" s="142" t="s">
        <v>691</v>
      </c>
      <c r="J143" s="142" t="s">
        <v>9593</v>
      </c>
      <c r="K143" s="142" t="s">
        <v>3807</v>
      </c>
      <c r="L143" s="142" t="s">
        <v>547</v>
      </c>
      <c r="M143" s="142" t="s">
        <v>524</v>
      </c>
      <c r="N143" s="142" t="s">
        <v>523</v>
      </c>
      <c r="O143" s="142" t="s">
        <v>522</v>
      </c>
      <c r="P143" s="142" t="s">
        <v>522</v>
      </c>
      <c r="Q143" s="142" t="s">
        <v>545</v>
      </c>
      <c r="R143" s="142" t="s">
        <v>8849</v>
      </c>
      <c r="S143" s="142" t="s">
        <v>1146</v>
      </c>
      <c r="T143" s="142" t="s">
        <v>738</v>
      </c>
      <c r="U143" s="142" t="s">
        <v>864</v>
      </c>
      <c r="V143" s="142" t="s">
        <v>4966</v>
      </c>
      <c r="W143" s="142" t="s">
        <v>580</v>
      </c>
      <c r="X143" s="142" t="s">
        <v>3769</v>
      </c>
      <c r="Y143" s="142" t="s">
        <v>9592</v>
      </c>
      <c r="Z143" s="142" t="s">
        <v>1257</v>
      </c>
      <c r="AA143" s="142" t="s">
        <v>510</v>
      </c>
      <c r="AB143" s="142" t="s">
        <v>509</v>
      </c>
    </row>
    <row r="144" spans="1:28" x14ac:dyDescent="0.15">
      <c r="A144" s="143">
        <v>13912</v>
      </c>
      <c r="B144" s="142" t="s">
        <v>3565</v>
      </c>
      <c r="C144" s="142" t="s">
        <v>553</v>
      </c>
      <c r="D144" s="142" t="s">
        <v>3564</v>
      </c>
      <c r="E144" s="142" t="s">
        <v>687</v>
      </c>
      <c r="F144" s="142" t="s">
        <v>530</v>
      </c>
      <c r="G144" s="142" t="s">
        <v>9591</v>
      </c>
      <c r="H144" s="142" t="s">
        <v>8316</v>
      </c>
      <c r="I144" s="142" t="s">
        <v>1363</v>
      </c>
      <c r="J144" s="142" t="s">
        <v>9590</v>
      </c>
      <c r="K144" s="142" t="s">
        <v>1428</v>
      </c>
      <c r="L144" s="142" t="s">
        <v>585</v>
      </c>
      <c r="M144" s="142" t="s">
        <v>524</v>
      </c>
      <c r="N144" s="142" t="s">
        <v>523</v>
      </c>
      <c r="O144" s="142" t="s">
        <v>522</v>
      </c>
      <c r="P144" s="142" t="s">
        <v>522</v>
      </c>
      <c r="Q144" s="142" t="s">
        <v>520</v>
      </c>
      <c r="R144" s="142" t="s">
        <v>8849</v>
      </c>
      <c r="S144" s="142" t="s">
        <v>1146</v>
      </c>
      <c r="T144" s="142" t="s">
        <v>728</v>
      </c>
      <c r="U144" s="142" t="s">
        <v>516</v>
      </c>
      <c r="V144" s="142" t="s">
        <v>2970</v>
      </c>
      <c r="W144" s="142" t="s">
        <v>9589</v>
      </c>
      <c r="X144" s="142" t="s">
        <v>657</v>
      </c>
      <c r="Y144" s="142" t="s">
        <v>537</v>
      </c>
      <c r="Z144" s="142" t="s">
        <v>1184</v>
      </c>
      <c r="AA144" s="142" t="s">
        <v>510</v>
      </c>
      <c r="AB144" s="142" t="s">
        <v>509</v>
      </c>
    </row>
    <row r="145" spans="1:28" x14ac:dyDescent="0.15">
      <c r="A145" s="143">
        <v>13922</v>
      </c>
      <c r="B145" s="142" t="s">
        <v>677</v>
      </c>
      <c r="C145" s="142" t="s">
        <v>553</v>
      </c>
      <c r="D145" s="142" t="s">
        <v>8018</v>
      </c>
      <c r="E145" s="142" t="s">
        <v>687</v>
      </c>
      <c r="F145" s="142" t="s">
        <v>530</v>
      </c>
      <c r="G145" s="142" t="s">
        <v>9588</v>
      </c>
      <c r="H145" s="142" t="s">
        <v>7176</v>
      </c>
      <c r="I145" s="142" t="s">
        <v>1165</v>
      </c>
      <c r="J145" s="142" t="s">
        <v>9587</v>
      </c>
      <c r="K145" s="142" t="s">
        <v>1172</v>
      </c>
      <c r="L145" s="142" t="s">
        <v>585</v>
      </c>
      <c r="M145" s="142" t="s">
        <v>524</v>
      </c>
      <c r="N145" s="142" t="s">
        <v>523</v>
      </c>
      <c r="O145" s="142" t="s">
        <v>522</v>
      </c>
      <c r="P145" s="142" t="s">
        <v>559</v>
      </c>
      <c r="Q145" s="142" t="s">
        <v>520</v>
      </c>
      <c r="R145" s="142" t="s">
        <v>9184</v>
      </c>
      <c r="S145" s="142" t="s">
        <v>677</v>
      </c>
      <c r="T145" s="142" t="s">
        <v>738</v>
      </c>
      <c r="U145" s="142" t="s">
        <v>516</v>
      </c>
      <c r="V145" s="142" t="s">
        <v>815</v>
      </c>
      <c r="W145" s="142" t="s">
        <v>580</v>
      </c>
      <c r="X145" s="142" t="s">
        <v>1165</v>
      </c>
      <c r="Y145" s="142" t="s">
        <v>634</v>
      </c>
      <c r="Z145" s="142" t="s">
        <v>1977</v>
      </c>
      <c r="AA145" s="142" t="s">
        <v>734</v>
      </c>
      <c r="AB145" s="142" t="s">
        <v>509</v>
      </c>
    </row>
    <row r="146" spans="1:28" x14ac:dyDescent="0.15">
      <c r="A146" s="143">
        <v>13925</v>
      </c>
      <c r="B146" s="142" t="s">
        <v>619</v>
      </c>
      <c r="C146" s="142" t="s">
        <v>553</v>
      </c>
      <c r="D146" s="142" t="s">
        <v>618</v>
      </c>
      <c r="E146" s="142" t="s">
        <v>687</v>
      </c>
      <c r="F146" s="142" t="s">
        <v>530</v>
      </c>
      <c r="G146" s="142" t="s">
        <v>9586</v>
      </c>
      <c r="H146" s="142" t="s">
        <v>3000</v>
      </c>
      <c r="I146" s="142" t="s">
        <v>538</v>
      </c>
      <c r="J146" s="142" t="s">
        <v>9585</v>
      </c>
      <c r="K146" s="142" t="s">
        <v>807</v>
      </c>
      <c r="L146" s="142" t="s">
        <v>525</v>
      </c>
      <c r="M146" s="142" t="s">
        <v>524</v>
      </c>
      <c r="N146" s="142" t="s">
        <v>523</v>
      </c>
      <c r="O146" s="142" t="s">
        <v>546</v>
      </c>
      <c r="P146" s="142" t="s">
        <v>522</v>
      </c>
      <c r="Q146" s="142" t="s">
        <v>545</v>
      </c>
      <c r="R146" s="142" t="s">
        <v>8877</v>
      </c>
      <c r="S146" s="142" t="s">
        <v>2409</v>
      </c>
      <c r="T146" s="142" t="s">
        <v>804</v>
      </c>
      <c r="U146" s="142" t="s">
        <v>541</v>
      </c>
      <c r="V146" s="142" t="s">
        <v>9584</v>
      </c>
      <c r="W146" s="142" t="s">
        <v>623</v>
      </c>
      <c r="X146" s="142" t="s">
        <v>622</v>
      </c>
      <c r="Y146" s="142" t="s">
        <v>634</v>
      </c>
      <c r="Z146" s="142" t="s">
        <v>861</v>
      </c>
      <c r="AA146" s="142" t="s">
        <v>510</v>
      </c>
      <c r="AB146" s="142" t="s">
        <v>509</v>
      </c>
    </row>
    <row r="147" spans="1:28" x14ac:dyDescent="0.15">
      <c r="A147" s="143">
        <v>13927</v>
      </c>
      <c r="B147" s="142" t="s">
        <v>1570</v>
      </c>
      <c r="C147" s="142" t="s">
        <v>553</v>
      </c>
      <c r="D147" s="142" t="s">
        <v>1569</v>
      </c>
      <c r="E147" s="142" t="s">
        <v>687</v>
      </c>
      <c r="F147" s="142" t="s">
        <v>530</v>
      </c>
      <c r="G147" s="142" t="s">
        <v>9583</v>
      </c>
      <c r="H147" s="142" t="s">
        <v>1015</v>
      </c>
      <c r="I147" s="142" t="s">
        <v>538</v>
      </c>
      <c r="J147" s="142" t="s">
        <v>9581</v>
      </c>
      <c r="K147" s="142" t="s">
        <v>6685</v>
      </c>
      <c r="L147" s="142" t="s">
        <v>525</v>
      </c>
      <c r="M147" s="142" t="s">
        <v>524</v>
      </c>
      <c r="N147" s="142" t="s">
        <v>523</v>
      </c>
      <c r="O147" s="142" t="s">
        <v>599</v>
      </c>
      <c r="P147" s="142" t="s">
        <v>559</v>
      </c>
      <c r="Q147" s="142" t="s">
        <v>545</v>
      </c>
      <c r="R147" s="142" t="s">
        <v>8975</v>
      </c>
      <c r="S147" s="142" t="s">
        <v>1385</v>
      </c>
      <c r="T147" s="142" t="s">
        <v>865</v>
      </c>
      <c r="U147" s="142" t="s">
        <v>541</v>
      </c>
      <c r="V147" s="142" t="s">
        <v>2980</v>
      </c>
      <c r="W147" s="142" t="s">
        <v>1022</v>
      </c>
      <c r="X147" s="142" t="s">
        <v>538</v>
      </c>
      <c r="Y147" s="142" t="s">
        <v>537</v>
      </c>
      <c r="Z147" s="142" t="s">
        <v>1588</v>
      </c>
      <c r="AA147" s="142" t="s">
        <v>510</v>
      </c>
      <c r="AB147" s="142" t="s">
        <v>509</v>
      </c>
    </row>
    <row r="148" spans="1:28" x14ac:dyDescent="0.15">
      <c r="A148" s="143">
        <v>13928</v>
      </c>
      <c r="B148" s="142" t="s">
        <v>1385</v>
      </c>
      <c r="C148" s="142" t="s">
        <v>553</v>
      </c>
      <c r="D148" s="142" t="s">
        <v>1384</v>
      </c>
      <c r="E148" s="142" t="s">
        <v>687</v>
      </c>
      <c r="F148" s="142" t="s">
        <v>530</v>
      </c>
      <c r="G148" s="142" t="s">
        <v>9582</v>
      </c>
      <c r="H148" s="142" t="s">
        <v>2142</v>
      </c>
      <c r="I148" s="142" t="s">
        <v>538</v>
      </c>
      <c r="J148" s="142" t="s">
        <v>9581</v>
      </c>
      <c r="K148" s="142" t="s">
        <v>6685</v>
      </c>
      <c r="L148" s="142" t="s">
        <v>525</v>
      </c>
      <c r="M148" s="142" t="s">
        <v>524</v>
      </c>
      <c r="N148" s="142" t="s">
        <v>523</v>
      </c>
      <c r="O148" s="142" t="s">
        <v>599</v>
      </c>
      <c r="P148" s="142" t="s">
        <v>559</v>
      </c>
      <c r="Q148" s="142" t="s">
        <v>545</v>
      </c>
      <c r="R148" s="142" t="s">
        <v>8975</v>
      </c>
      <c r="S148" s="142" t="s">
        <v>1385</v>
      </c>
      <c r="T148" s="142" t="s">
        <v>865</v>
      </c>
      <c r="U148" s="142" t="s">
        <v>541</v>
      </c>
      <c r="V148" s="142" t="s">
        <v>2744</v>
      </c>
      <c r="W148" s="142" t="s">
        <v>1022</v>
      </c>
      <c r="X148" s="142" t="s">
        <v>538</v>
      </c>
      <c r="Y148" s="142" t="s">
        <v>537</v>
      </c>
      <c r="Z148" s="142" t="s">
        <v>1588</v>
      </c>
      <c r="AA148" s="142" t="s">
        <v>510</v>
      </c>
      <c r="AB148" s="142" t="s">
        <v>509</v>
      </c>
    </row>
    <row r="149" spans="1:28" x14ac:dyDescent="0.15">
      <c r="A149" s="143">
        <v>13929</v>
      </c>
      <c r="B149" s="142" t="s">
        <v>9580</v>
      </c>
      <c r="C149" s="142" t="s">
        <v>553</v>
      </c>
      <c r="D149" s="142" t="s">
        <v>9579</v>
      </c>
      <c r="E149" s="142" t="s">
        <v>687</v>
      </c>
      <c r="F149" s="142" t="s">
        <v>530</v>
      </c>
      <c r="G149" s="142" t="s">
        <v>9578</v>
      </c>
      <c r="H149" s="142" t="s">
        <v>1930</v>
      </c>
      <c r="I149" s="142" t="s">
        <v>1486</v>
      </c>
      <c r="J149" s="142" t="s">
        <v>9577</v>
      </c>
      <c r="K149" s="142" t="s">
        <v>9576</v>
      </c>
      <c r="L149" s="142" t="s">
        <v>585</v>
      </c>
      <c r="M149" s="142" t="s">
        <v>524</v>
      </c>
      <c r="N149" s="142" t="s">
        <v>523</v>
      </c>
      <c r="O149" s="142" t="s">
        <v>599</v>
      </c>
      <c r="P149" s="142" t="s">
        <v>522</v>
      </c>
      <c r="Q149" s="142" t="s">
        <v>520</v>
      </c>
      <c r="R149" s="142" t="s">
        <v>9030</v>
      </c>
      <c r="S149" s="142" t="s">
        <v>3544</v>
      </c>
      <c r="T149" s="142" t="s">
        <v>717</v>
      </c>
      <c r="U149" s="142" t="s">
        <v>516</v>
      </c>
      <c r="V149" s="142" t="s">
        <v>8612</v>
      </c>
      <c r="W149" s="142" t="s">
        <v>911</v>
      </c>
      <c r="X149" s="142" t="s">
        <v>680</v>
      </c>
      <c r="Y149" s="142" t="s">
        <v>9575</v>
      </c>
      <c r="Z149" s="142" t="s">
        <v>940</v>
      </c>
      <c r="AA149" s="142" t="s">
        <v>510</v>
      </c>
      <c r="AB149" s="142" t="s">
        <v>509</v>
      </c>
    </row>
    <row r="150" spans="1:28" x14ac:dyDescent="0.15">
      <c r="A150" s="143">
        <v>13931</v>
      </c>
      <c r="B150" s="142" t="s">
        <v>9574</v>
      </c>
      <c r="C150" s="142" t="s">
        <v>553</v>
      </c>
      <c r="D150" s="142" t="s">
        <v>1017</v>
      </c>
      <c r="E150" s="142" t="s">
        <v>687</v>
      </c>
      <c r="F150" s="142" t="s">
        <v>530</v>
      </c>
      <c r="G150" s="142" t="s">
        <v>9573</v>
      </c>
      <c r="H150" s="142" t="s">
        <v>2468</v>
      </c>
      <c r="I150" s="142" t="s">
        <v>651</v>
      </c>
      <c r="J150" s="142" t="s">
        <v>9572</v>
      </c>
      <c r="K150" s="142" t="s">
        <v>739</v>
      </c>
      <c r="L150" s="142" t="s">
        <v>525</v>
      </c>
      <c r="M150" s="142" t="s">
        <v>524</v>
      </c>
      <c r="N150" s="142" t="s">
        <v>523</v>
      </c>
      <c r="O150" s="142" t="s">
        <v>522</v>
      </c>
      <c r="P150" s="142" t="s">
        <v>522</v>
      </c>
      <c r="Q150" s="142" t="s">
        <v>545</v>
      </c>
      <c r="R150" s="142" t="s">
        <v>9030</v>
      </c>
      <c r="S150" s="142" t="s">
        <v>3544</v>
      </c>
      <c r="T150" s="142" t="s">
        <v>738</v>
      </c>
      <c r="U150" s="142" t="s">
        <v>516</v>
      </c>
      <c r="V150" s="142" t="s">
        <v>1706</v>
      </c>
      <c r="W150" s="142" t="s">
        <v>514</v>
      </c>
      <c r="X150" s="142" t="s">
        <v>651</v>
      </c>
      <c r="Y150" s="142" t="s">
        <v>634</v>
      </c>
      <c r="Z150" s="142" t="s">
        <v>735</v>
      </c>
      <c r="AA150" s="142" t="s">
        <v>510</v>
      </c>
      <c r="AB150" s="142" t="s">
        <v>509</v>
      </c>
    </row>
    <row r="151" spans="1:28" x14ac:dyDescent="0.15">
      <c r="A151" s="143">
        <v>13935</v>
      </c>
      <c r="B151" s="142" t="s">
        <v>2409</v>
      </c>
      <c r="C151" s="142" t="s">
        <v>553</v>
      </c>
      <c r="D151" s="142" t="s">
        <v>2408</v>
      </c>
      <c r="E151" s="142" t="s">
        <v>687</v>
      </c>
      <c r="F151" s="142" t="s">
        <v>530</v>
      </c>
      <c r="G151" s="142" t="s">
        <v>9571</v>
      </c>
      <c r="H151" s="142" t="s">
        <v>2638</v>
      </c>
      <c r="I151" s="142" t="s">
        <v>3374</v>
      </c>
      <c r="J151" s="142" t="s">
        <v>9570</v>
      </c>
      <c r="K151" s="142" t="s">
        <v>825</v>
      </c>
      <c r="L151" s="142" t="s">
        <v>613</v>
      </c>
      <c r="M151" s="142" t="s">
        <v>524</v>
      </c>
      <c r="N151" s="142" t="s">
        <v>523</v>
      </c>
      <c r="O151" s="142" t="s">
        <v>639</v>
      </c>
      <c r="P151" s="142" t="s">
        <v>522</v>
      </c>
      <c r="Q151" s="142" t="s">
        <v>545</v>
      </c>
      <c r="R151" s="142" t="s">
        <v>8877</v>
      </c>
      <c r="S151" s="142" t="s">
        <v>2409</v>
      </c>
      <c r="T151" s="142" t="s">
        <v>717</v>
      </c>
      <c r="U151" s="142" t="s">
        <v>541</v>
      </c>
      <c r="V151" s="142" t="s">
        <v>902</v>
      </c>
      <c r="W151" s="142" t="s">
        <v>1393</v>
      </c>
      <c r="X151" s="142" t="s">
        <v>1522</v>
      </c>
      <c r="Y151" s="142" t="s">
        <v>9569</v>
      </c>
      <c r="Z151" s="142" t="s">
        <v>754</v>
      </c>
      <c r="AA151" s="142" t="s">
        <v>510</v>
      </c>
      <c r="AB151" s="142" t="s">
        <v>509</v>
      </c>
    </row>
    <row r="152" spans="1:28" x14ac:dyDescent="0.15">
      <c r="A152" s="143">
        <v>13936</v>
      </c>
      <c r="B152" s="142" t="s">
        <v>689</v>
      </c>
      <c r="C152" s="142" t="s">
        <v>553</v>
      </c>
      <c r="D152" s="142" t="s">
        <v>1321</v>
      </c>
      <c r="E152" s="142" t="s">
        <v>687</v>
      </c>
      <c r="F152" s="142" t="s">
        <v>530</v>
      </c>
      <c r="G152" s="142" t="s">
        <v>9568</v>
      </c>
      <c r="H152" s="142" t="s">
        <v>1770</v>
      </c>
      <c r="I152" s="142" t="s">
        <v>1397</v>
      </c>
      <c r="J152" s="142" t="s">
        <v>9567</v>
      </c>
      <c r="K152" s="142" t="s">
        <v>739</v>
      </c>
      <c r="L152" s="142" t="s">
        <v>613</v>
      </c>
      <c r="M152" s="142" t="s">
        <v>524</v>
      </c>
      <c r="N152" s="142" t="s">
        <v>523</v>
      </c>
      <c r="O152" s="142" t="s">
        <v>599</v>
      </c>
      <c r="P152" s="142" t="s">
        <v>522</v>
      </c>
      <c r="Q152" s="142" t="s">
        <v>545</v>
      </c>
      <c r="R152" s="142" t="s">
        <v>9030</v>
      </c>
      <c r="S152" s="142" t="s">
        <v>3544</v>
      </c>
      <c r="T152" s="142" t="s">
        <v>738</v>
      </c>
      <c r="U152" s="142" t="s">
        <v>516</v>
      </c>
      <c r="V152" s="142" t="s">
        <v>5948</v>
      </c>
      <c r="W152" s="142" t="s">
        <v>580</v>
      </c>
      <c r="X152" s="142" t="s">
        <v>951</v>
      </c>
      <c r="Y152" s="142" t="s">
        <v>537</v>
      </c>
      <c r="Z152" s="142" t="s">
        <v>1051</v>
      </c>
      <c r="AA152" s="142" t="s">
        <v>510</v>
      </c>
      <c r="AB152" s="142" t="s">
        <v>509</v>
      </c>
    </row>
    <row r="153" spans="1:28" x14ac:dyDescent="0.15">
      <c r="A153" s="143">
        <v>13940</v>
      </c>
      <c r="B153" s="142" t="s">
        <v>8871</v>
      </c>
      <c r="C153" s="142" t="s">
        <v>553</v>
      </c>
      <c r="D153" s="142" t="s">
        <v>8870</v>
      </c>
      <c r="E153" s="142" t="s">
        <v>687</v>
      </c>
      <c r="F153" s="142" t="s">
        <v>530</v>
      </c>
      <c r="G153" s="142" t="s">
        <v>9566</v>
      </c>
      <c r="H153" s="142" t="s">
        <v>1389</v>
      </c>
      <c r="I153" s="142" t="s">
        <v>1125</v>
      </c>
      <c r="J153" s="142" t="s">
        <v>9565</v>
      </c>
      <c r="K153" s="142" t="s">
        <v>9564</v>
      </c>
      <c r="L153" s="142" t="s">
        <v>525</v>
      </c>
      <c r="M153" s="142" t="s">
        <v>524</v>
      </c>
      <c r="N153" s="142" t="s">
        <v>523</v>
      </c>
      <c r="O153" s="142" t="s">
        <v>612</v>
      </c>
      <c r="P153" s="142" t="s">
        <v>559</v>
      </c>
      <c r="Q153" s="142" t="s">
        <v>520</v>
      </c>
      <c r="R153" s="142" t="s">
        <v>8865</v>
      </c>
      <c r="S153" s="142" t="s">
        <v>8864</v>
      </c>
      <c r="T153" s="142" t="s">
        <v>1110</v>
      </c>
      <c r="U153" s="142" t="s">
        <v>541</v>
      </c>
      <c r="V153" s="142" t="s">
        <v>3987</v>
      </c>
      <c r="W153" s="142" t="s">
        <v>596</v>
      </c>
      <c r="X153" s="142" t="s">
        <v>919</v>
      </c>
      <c r="Y153" s="142" t="s">
        <v>537</v>
      </c>
      <c r="Z153" s="142" t="s">
        <v>4067</v>
      </c>
      <c r="AA153" s="142" t="s">
        <v>510</v>
      </c>
      <c r="AB153" s="142" t="s">
        <v>509</v>
      </c>
    </row>
    <row r="154" spans="1:28" x14ac:dyDescent="0.15">
      <c r="A154" s="143">
        <v>13943</v>
      </c>
      <c r="B154" s="142" t="s">
        <v>2646</v>
      </c>
      <c r="C154" s="142" t="s">
        <v>553</v>
      </c>
      <c r="D154" s="142" t="s">
        <v>2645</v>
      </c>
      <c r="E154" s="142" t="s">
        <v>687</v>
      </c>
      <c r="F154" s="142" t="s">
        <v>530</v>
      </c>
      <c r="G154" s="142" t="s">
        <v>9563</v>
      </c>
      <c r="H154" s="142" t="s">
        <v>3794</v>
      </c>
      <c r="I154" s="142" t="s">
        <v>680</v>
      </c>
      <c r="J154" s="142" t="s">
        <v>9562</v>
      </c>
      <c r="K154" s="142" t="s">
        <v>3423</v>
      </c>
      <c r="L154" s="142" t="s">
        <v>585</v>
      </c>
      <c r="M154" s="142" t="s">
        <v>524</v>
      </c>
      <c r="N154" s="142" t="s">
        <v>523</v>
      </c>
      <c r="O154" s="142" t="s">
        <v>599</v>
      </c>
      <c r="P154" s="142" t="s">
        <v>522</v>
      </c>
      <c r="Q154" s="142" t="s">
        <v>545</v>
      </c>
      <c r="R154" s="142" t="s">
        <v>8962</v>
      </c>
      <c r="S154" s="142" t="s">
        <v>1153</v>
      </c>
      <c r="T154" s="142" t="s">
        <v>682</v>
      </c>
      <c r="U154" s="142" t="s">
        <v>516</v>
      </c>
      <c r="V154" s="142" t="s">
        <v>2006</v>
      </c>
      <c r="W154" s="142" t="s">
        <v>8413</v>
      </c>
      <c r="X154" s="142" t="s">
        <v>680</v>
      </c>
      <c r="Y154" s="142" t="s">
        <v>4467</v>
      </c>
      <c r="Z154" s="142" t="s">
        <v>678</v>
      </c>
      <c r="AA154" s="142" t="s">
        <v>510</v>
      </c>
      <c r="AB154" s="142" t="s">
        <v>509</v>
      </c>
    </row>
    <row r="155" spans="1:28" x14ac:dyDescent="0.15">
      <c r="A155" s="143">
        <v>13946</v>
      </c>
      <c r="B155" s="142" t="s">
        <v>3972</v>
      </c>
      <c r="C155" s="142" t="s">
        <v>553</v>
      </c>
      <c r="D155" s="142" t="s">
        <v>3971</v>
      </c>
      <c r="E155" s="142" t="s">
        <v>687</v>
      </c>
      <c r="F155" s="142" t="s">
        <v>530</v>
      </c>
      <c r="G155" s="142" t="s">
        <v>9561</v>
      </c>
      <c r="H155" s="142" t="s">
        <v>3436</v>
      </c>
      <c r="I155" s="142" t="s">
        <v>1125</v>
      </c>
      <c r="J155" s="142" t="s">
        <v>9560</v>
      </c>
      <c r="K155" s="142" t="s">
        <v>5704</v>
      </c>
      <c r="L155" s="142" t="s">
        <v>613</v>
      </c>
      <c r="M155" s="142" t="s">
        <v>524</v>
      </c>
      <c r="N155" s="142" t="s">
        <v>523</v>
      </c>
      <c r="O155" s="142" t="s">
        <v>522</v>
      </c>
      <c r="P155" s="142" t="s">
        <v>824</v>
      </c>
      <c r="Q155" s="142" t="s">
        <v>545</v>
      </c>
      <c r="R155" s="142" t="s">
        <v>8923</v>
      </c>
      <c r="S155" s="142" t="s">
        <v>3972</v>
      </c>
      <c r="T155" s="142" t="s">
        <v>935</v>
      </c>
      <c r="U155" s="142" t="s">
        <v>516</v>
      </c>
      <c r="V155" s="142" t="s">
        <v>3054</v>
      </c>
      <c r="W155" s="142" t="s">
        <v>1622</v>
      </c>
      <c r="X155" s="142" t="s">
        <v>862</v>
      </c>
      <c r="Y155" s="142" t="s">
        <v>634</v>
      </c>
      <c r="Z155" s="142" t="s">
        <v>957</v>
      </c>
      <c r="AA155" s="142" t="s">
        <v>510</v>
      </c>
      <c r="AB155" s="142" t="s">
        <v>509</v>
      </c>
    </row>
    <row r="156" spans="1:28" x14ac:dyDescent="0.15">
      <c r="A156" s="143">
        <v>13958</v>
      </c>
      <c r="B156" s="142" t="s">
        <v>1755</v>
      </c>
      <c r="C156" s="142" t="s">
        <v>553</v>
      </c>
      <c r="D156" s="142" t="s">
        <v>1754</v>
      </c>
      <c r="E156" s="142" t="s">
        <v>687</v>
      </c>
      <c r="F156" s="142" t="s">
        <v>530</v>
      </c>
      <c r="G156" s="142" t="s">
        <v>9559</v>
      </c>
      <c r="H156" s="142" t="s">
        <v>3887</v>
      </c>
      <c r="I156" s="142" t="s">
        <v>1413</v>
      </c>
      <c r="J156" s="142" t="s">
        <v>9558</v>
      </c>
      <c r="K156" s="142" t="s">
        <v>1490</v>
      </c>
      <c r="L156" s="142" t="s">
        <v>547</v>
      </c>
      <c r="M156" s="142" t="s">
        <v>524</v>
      </c>
      <c r="N156" s="142" t="s">
        <v>523</v>
      </c>
      <c r="O156" s="142" t="s">
        <v>612</v>
      </c>
      <c r="P156" s="142" t="s">
        <v>522</v>
      </c>
      <c r="Q156" s="142" t="s">
        <v>520</v>
      </c>
      <c r="R156" s="142" t="s">
        <v>8849</v>
      </c>
      <c r="S156" s="142" t="s">
        <v>1146</v>
      </c>
      <c r="T156" s="142" t="s">
        <v>738</v>
      </c>
      <c r="U156" s="142" t="s">
        <v>516</v>
      </c>
      <c r="V156" s="142" t="s">
        <v>2955</v>
      </c>
      <c r="W156" s="142" t="s">
        <v>514</v>
      </c>
      <c r="X156" s="142" t="s">
        <v>1413</v>
      </c>
      <c r="Y156" s="142" t="s">
        <v>9557</v>
      </c>
      <c r="Z156" s="142" t="s">
        <v>735</v>
      </c>
      <c r="AA156" s="142" t="s">
        <v>510</v>
      </c>
      <c r="AB156" s="142" t="s">
        <v>509</v>
      </c>
    </row>
    <row r="157" spans="1:28" x14ac:dyDescent="0.15">
      <c r="A157" s="143">
        <v>13961</v>
      </c>
      <c r="B157" s="142" t="s">
        <v>1146</v>
      </c>
      <c r="C157" s="142" t="s">
        <v>553</v>
      </c>
      <c r="D157" s="142" t="s">
        <v>1754</v>
      </c>
      <c r="E157" s="142" t="s">
        <v>687</v>
      </c>
      <c r="F157" s="142" t="s">
        <v>530</v>
      </c>
      <c r="G157" s="142" t="s">
        <v>9556</v>
      </c>
      <c r="H157" s="142" t="s">
        <v>5627</v>
      </c>
      <c r="I157" s="142" t="s">
        <v>1413</v>
      </c>
      <c r="J157" s="142" t="s">
        <v>9555</v>
      </c>
      <c r="K157" s="142" t="s">
        <v>3040</v>
      </c>
      <c r="L157" s="142" t="s">
        <v>525</v>
      </c>
      <c r="M157" s="142" t="s">
        <v>524</v>
      </c>
      <c r="N157" s="142" t="s">
        <v>523</v>
      </c>
      <c r="O157" s="142" t="s">
        <v>522</v>
      </c>
      <c r="P157" s="142" t="s">
        <v>522</v>
      </c>
      <c r="Q157" s="142" t="s">
        <v>520</v>
      </c>
      <c r="R157" s="142" t="s">
        <v>8849</v>
      </c>
      <c r="S157" s="142" t="s">
        <v>1146</v>
      </c>
      <c r="T157" s="142" t="s">
        <v>705</v>
      </c>
      <c r="U157" s="142" t="s">
        <v>1004</v>
      </c>
      <c r="V157" s="142" t="s">
        <v>6879</v>
      </c>
      <c r="W157" s="142" t="s">
        <v>596</v>
      </c>
      <c r="X157" s="142" t="s">
        <v>1413</v>
      </c>
      <c r="Y157" s="142" t="s">
        <v>9554</v>
      </c>
      <c r="Z157" s="142" t="s">
        <v>702</v>
      </c>
      <c r="AA157" s="142" t="s">
        <v>510</v>
      </c>
      <c r="AB157" s="142" t="s">
        <v>509</v>
      </c>
    </row>
    <row r="158" spans="1:28" x14ac:dyDescent="0.15">
      <c r="A158" s="143">
        <v>13965</v>
      </c>
      <c r="B158" s="142" t="s">
        <v>1153</v>
      </c>
      <c r="C158" s="142" t="s">
        <v>553</v>
      </c>
      <c r="D158" s="142" t="s">
        <v>1152</v>
      </c>
      <c r="E158" s="142" t="s">
        <v>687</v>
      </c>
      <c r="F158" s="142" t="s">
        <v>530</v>
      </c>
      <c r="G158" s="142" t="s">
        <v>9553</v>
      </c>
      <c r="H158" s="142" t="s">
        <v>3425</v>
      </c>
      <c r="I158" s="142" t="s">
        <v>795</v>
      </c>
      <c r="J158" s="142" t="s">
        <v>9552</v>
      </c>
      <c r="K158" s="142" t="s">
        <v>1508</v>
      </c>
      <c r="L158" s="142" t="s">
        <v>525</v>
      </c>
      <c r="M158" s="142" t="s">
        <v>524</v>
      </c>
      <c r="N158" s="142" t="s">
        <v>523</v>
      </c>
      <c r="O158" s="142" t="s">
        <v>824</v>
      </c>
      <c r="P158" s="142" t="s">
        <v>559</v>
      </c>
      <c r="Q158" s="142" t="s">
        <v>545</v>
      </c>
      <c r="R158" s="142" t="s">
        <v>8962</v>
      </c>
      <c r="S158" s="142" t="s">
        <v>1153</v>
      </c>
      <c r="T158" s="142" t="s">
        <v>804</v>
      </c>
      <c r="U158" s="142" t="s">
        <v>516</v>
      </c>
      <c r="V158" s="142" t="s">
        <v>2122</v>
      </c>
      <c r="W158" s="142" t="s">
        <v>636</v>
      </c>
      <c r="X158" s="142" t="s">
        <v>1238</v>
      </c>
      <c r="Y158" s="142" t="s">
        <v>9551</v>
      </c>
      <c r="Z158" s="142" t="s">
        <v>3517</v>
      </c>
      <c r="AA158" s="142" t="s">
        <v>510</v>
      </c>
      <c r="AB158" s="142" t="s">
        <v>509</v>
      </c>
    </row>
    <row r="159" spans="1:28" x14ac:dyDescent="0.15">
      <c r="A159" s="143">
        <v>13966</v>
      </c>
      <c r="B159" s="142" t="s">
        <v>1650</v>
      </c>
      <c r="C159" s="142" t="s">
        <v>553</v>
      </c>
      <c r="D159" s="142" t="s">
        <v>1649</v>
      </c>
      <c r="E159" s="142" t="s">
        <v>687</v>
      </c>
      <c r="F159" s="142" t="s">
        <v>530</v>
      </c>
      <c r="G159" s="142" t="s">
        <v>9550</v>
      </c>
      <c r="H159" s="142" t="s">
        <v>2146</v>
      </c>
      <c r="I159" s="142" t="s">
        <v>1477</v>
      </c>
      <c r="J159" s="142" t="s">
        <v>9549</v>
      </c>
      <c r="K159" s="142" t="s">
        <v>8188</v>
      </c>
      <c r="L159" s="142" t="s">
        <v>585</v>
      </c>
      <c r="M159" s="142" t="s">
        <v>524</v>
      </c>
      <c r="N159" s="142" t="s">
        <v>523</v>
      </c>
      <c r="O159" s="142" t="s">
        <v>522</v>
      </c>
      <c r="P159" s="142" t="s">
        <v>559</v>
      </c>
      <c r="Q159" s="142" t="s">
        <v>545</v>
      </c>
      <c r="R159" s="142" t="s">
        <v>9030</v>
      </c>
      <c r="S159" s="142" t="s">
        <v>3544</v>
      </c>
      <c r="T159" s="142" t="s">
        <v>717</v>
      </c>
      <c r="U159" s="142" t="s">
        <v>516</v>
      </c>
      <c r="V159" s="142" t="s">
        <v>934</v>
      </c>
      <c r="W159" s="142" t="s">
        <v>580</v>
      </c>
      <c r="X159" s="142" t="s">
        <v>919</v>
      </c>
      <c r="Y159" s="142" t="s">
        <v>537</v>
      </c>
      <c r="Z159" s="142" t="s">
        <v>714</v>
      </c>
      <c r="AA159" s="142" t="s">
        <v>510</v>
      </c>
      <c r="AB159" s="142" t="s">
        <v>509</v>
      </c>
    </row>
    <row r="160" spans="1:28" x14ac:dyDescent="0.15">
      <c r="A160" s="143">
        <v>13970</v>
      </c>
      <c r="B160" s="142" t="s">
        <v>1452</v>
      </c>
      <c r="C160" s="142" t="s">
        <v>553</v>
      </c>
      <c r="D160" s="142" t="s">
        <v>1451</v>
      </c>
      <c r="E160" s="142" t="s">
        <v>687</v>
      </c>
      <c r="F160" s="142" t="s">
        <v>530</v>
      </c>
      <c r="G160" s="142" t="s">
        <v>9548</v>
      </c>
      <c r="H160" s="142" t="s">
        <v>1913</v>
      </c>
      <c r="I160" s="142" t="s">
        <v>1413</v>
      </c>
      <c r="J160" s="142" t="s">
        <v>9547</v>
      </c>
      <c r="K160" s="142" t="s">
        <v>3182</v>
      </c>
      <c r="L160" s="142" t="s">
        <v>525</v>
      </c>
      <c r="M160" s="142" t="s">
        <v>524</v>
      </c>
      <c r="N160" s="142" t="s">
        <v>523</v>
      </c>
      <c r="O160" s="142" t="s">
        <v>612</v>
      </c>
      <c r="P160" s="142" t="s">
        <v>522</v>
      </c>
      <c r="Q160" s="142" t="s">
        <v>520</v>
      </c>
      <c r="R160" s="142" t="s">
        <v>8887</v>
      </c>
      <c r="S160" s="142" t="s">
        <v>1071</v>
      </c>
      <c r="T160" s="142" t="s">
        <v>823</v>
      </c>
      <c r="U160" s="142" t="s">
        <v>516</v>
      </c>
      <c r="V160" s="142" t="s">
        <v>3054</v>
      </c>
      <c r="W160" s="142" t="s">
        <v>596</v>
      </c>
      <c r="X160" s="142" t="s">
        <v>1413</v>
      </c>
      <c r="Y160" s="142" t="s">
        <v>9546</v>
      </c>
      <c r="Z160" s="142" t="s">
        <v>813</v>
      </c>
      <c r="AA160" s="142" t="s">
        <v>510</v>
      </c>
      <c r="AB160" s="142" t="s">
        <v>509</v>
      </c>
    </row>
    <row r="161" spans="1:28" x14ac:dyDescent="0.15">
      <c r="A161" s="143">
        <v>13988</v>
      </c>
      <c r="B161" s="142" t="s">
        <v>9545</v>
      </c>
      <c r="C161" s="142" t="s">
        <v>533</v>
      </c>
      <c r="D161" s="142" t="s">
        <v>9544</v>
      </c>
      <c r="E161" s="142" t="s">
        <v>687</v>
      </c>
      <c r="F161" s="142" t="s">
        <v>530</v>
      </c>
      <c r="G161" s="142" t="s">
        <v>9543</v>
      </c>
      <c r="H161" s="142" t="s">
        <v>2382</v>
      </c>
      <c r="I161" s="142" t="s">
        <v>1037</v>
      </c>
      <c r="J161" s="142" t="s">
        <v>9542</v>
      </c>
      <c r="K161" s="142" t="s">
        <v>7129</v>
      </c>
      <c r="L161" s="142" t="s">
        <v>525</v>
      </c>
      <c r="M161" s="142" t="s">
        <v>524</v>
      </c>
      <c r="N161" s="142" t="s">
        <v>523</v>
      </c>
      <c r="O161" s="142" t="s">
        <v>612</v>
      </c>
      <c r="P161" s="142" t="s">
        <v>522</v>
      </c>
      <c r="Q161" s="142" t="s">
        <v>545</v>
      </c>
      <c r="R161" s="142" t="s">
        <v>9030</v>
      </c>
      <c r="S161" s="142" t="s">
        <v>3544</v>
      </c>
      <c r="T161" s="142" t="s">
        <v>865</v>
      </c>
      <c r="U161" s="142" t="s">
        <v>516</v>
      </c>
      <c r="V161" s="142" t="s">
        <v>3828</v>
      </c>
      <c r="W161" s="142" t="s">
        <v>1393</v>
      </c>
      <c r="X161" s="142" t="s">
        <v>1037</v>
      </c>
      <c r="Y161" s="142" t="s">
        <v>9541</v>
      </c>
      <c r="Z161" s="142" t="s">
        <v>861</v>
      </c>
      <c r="AA161" s="142" t="s">
        <v>510</v>
      </c>
      <c r="AB161" s="142" t="s">
        <v>509</v>
      </c>
    </row>
    <row r="162" spans="1:28" x14ac:dyDescent="0.15">
      <c r="A162" s="143">
        <v>13989</v>
      </c>
      <c r="B162" s="142" t="s">
        <v>6295</v>
      </c>
      <c r="C162" s="142" t="s">
        <v>553</v>
      </c>
      <c r="D162" s="142" t="s">
        <v>7411</v>
      </c>
      <c r="E162" s="142" t="s">
        <v>687</v>
      </c>
      <c r="F162" s="142" t="s">
        <v>530</v>
      </c>
      <c r="G162" s="142" t="s">
        <v>9540</v>
      </c>
      <c r="H162" s="142" t="s">
        <v>2788</v>
      </c>
      <c r="I162" s="142" t="s">
        <v>1125</v>
      </c>
      <c r="J162" s="142" t="s">
        <v>9539</v>
      </c>
      <c r="K162" s="142" t="s">
        <v>9538</v>
      </c>
      <c r="L162" s="142" t="s">
        <v>585</v>
      </c>
      <c r="M162" s="142" t="s">
        <v>524</v>
      </c>
      <c r="N162" s="142" t="s">
        <v>523</v>
      </c>
      <c r="O162" s="142" t="s">
        <v>522</v>
      </c>
      <c r="P162" s="142" t="s">
        <v>522</v>
      </c>
      <c r="Q162" s="142" t="s">
        <v>520</v>
      </c>
      <c r="R162" s="142" t="s">
        <v>8849</v>
      </c>
      <c r="S162" s="142" t="s">
        <v>1146</v>
      </c>
      <c r="T162" s="142" t="s">
        <v>682</v>
      </c>
      <c r="U162" s="142" t="s">
        <v>516</v>
      </c>
      <c r="V162" s="142" t="s">
        <v>1483</v>
      </c>
      <c r="W162" s="142" t="s">
        <v>580</v>
      </c>
      <c r="X162" s="142" t="s">
        <v>1075</v>
      </c>
      <c r="Y162" s="142" t="s">
        <v>9537</v>
      </c>
      <c r="Z162" s="142" t="s">
        <v>725</v>
      </c>
      <c r="AA162" s="142" t="s">
        <v>510</v>
      </c>
      <c r="AB162" s="142" t="s">
        <v>509</v>
      </c>
    </row>
    <row r="163" spans="1:28" x14ac:dyDescent="0.15">
      <c r="A163" s="143">
        <v>13991</v>
      </c>
      <c r="B163" s="142" t="s">
        <v>746</v>
      </c>
      <c r="C163" s="142" t="s">
        <v>553</v>
      </c>
      <c r="D163" s="142" t="s">
        <v>8679</v>
      </c>
      <c r="E163" s="142" t="s">
        <v>687</v>
      </c>
      <c r="F163" s="142" t="s">
        <v>530</v>
      </c>
      <c r="G163" s="142" t="s">
        <v>9536</v>
      </c>
      <c r="H163" s="142" t="s">
        <v>6127</v>
      </c>
      <c r="I163" s="142" t="s">
        <v>1413</v>
      </c>
      <c r="J163" s="142" t="s">
        <v>9535</v>
      </c>
      <c r="K163" s="142" t="s">
        <v>9534</v>
      </c>
      <c r="L163" s="142" t="s">
        <v>547</v>
      </c>
      <c r="M163" s="142" t="s">
        <v>524</v>
      </c>
      <c r="N163" s="142" t="s">
        <v>523</v>
      </c>
      <c r="O163" s="142" t="s">
        <v>522</v>
      </c>
      <c r="P163" s="142" t="s">
        <v>522</v>
      </c>
      <c r="Q163" s="142" t="s">
        <v>545</v>
      </c>
      <c r="R163" s="142" t="s">
        <v>8865</v>
      </c>
      <c r="S163" s="142" t="s">
        <v>8864</v>
      </c>
      <c r="T163" s="142" t="s">
        <v>9533</v>
      </c>
      <c r="U163" s="142" t="s">
        <v>541</v>
      </c>
      <c r="V163" s="142" t="s">
        <v>3878</v>
      </c>
      <c r="W163" s="142" t="s">
        <v>764</v>
      </c>
      <c r="X163" s="142" t="s">
        <v>1413</v>
      </c>
      <c r="Y163" s="142" t="s">
        <v>634</v>
      </c>
      <c r="Z163" s="142" t="s">
        <v>771</v>
      </c>
      <c r="AA163" s="142" t="s">
        <v>510</v>
      </c>
      <c r="AB163" s="142" t="s">
        <v>509</v>
      </c>
    </row>
    <row r="164" spans="1:28" x14ac:dyDescent="0.15">
      <c r="A164" s="143">
        <v>14003</v>
      </c>
      <c r="B164" s="142" t="s">
        <v>689</v>
      </c>
      <c r="C164" s="142" t="s">
        <v>553</v>
      </c>
      <c r="D164" s="142" t="s">
        <v>688</v>
      </c>
      <c r="E164" s="142" t="s">
        <v>687</v>
      </c>
      <c r="F164" s="142" t="s">
        <v>530</v>
      </c>
      <c r="G164" s="142" t="s">
        <v>9532</v>
      </c>
      <c r="H164" s="142" t="s">
        <v>1913</v>
      </c>
      <c r="I164" s="142" t="s">
        <v>538</v>
      </c>
      <c r="J164" s="142" t="s">
        <v>9531</v>
      </c>
      <c r="K164" s="142" t="s">
        <v>1185</v>
      </c>
      <c r="L164" s="142" t="s">
        <v>585</v>
      </c>
      <c r="M164" s="142" t="s">
        <v>524</v>
      </c>
      <c r="N164" s="142" t="s">
        <v>523</v>
      </c>
      <c r="O164" s="142" t="s">
        <v>522</v>
      </c>
      <c r="P164" s="142" t="s">
        <v>559</v>
      </c>
      <c r="Q164" s="142" t="s">
        <v>520</v>
      </c>
      <c r="R164" s="142" t="s">
        <v>9030</v>
      </c>
      <c r="S164" s="142" t="s">
        <v>3544</v>
      </c>
      <c r="T164" s="142" t="s">
        <v>717</v>
      </c>
      <c r="U164" s="142" t="s">
        <v>516</v>
      </c>
      <c r="V164" s="142" t="s">
        <v>4962</v>
      </c>
      <c r="W164" s="142" t="s">
        <v>784</v>
      </c>
      <c r="X164" s="142" t="s">
        <v>538</v>
      </c>
      <c r="Y164" s="142" t="s">
        <v>743</v>
      </c>
      <c r="Z164" s="142" t="s">
        <v>1139</v>
      </c>
      <c r="AA164" s="142" t="s">
        <v>510</v>
      </c>
      <c r="AB164" s="142" t="s">
        <v>509</v>
      </c>
    </row>
    <row r="165" spans="1:28" x14ac:dyDescent="0.15">
      <c r="A165" s="143">
        <v>14012</v>
      </c>
      <c r="B165" s="142" t="s">
        <v>1698</v>
      </c>
      <c r="C165" s="142" t="s">
        <v>553</v>
      </c>
      <c r="D165" s="142" t="s">
        <v>1697</v>
      </c>
      <c r="E165" s="142" t="s">
        <v>687</v>
      </c>
      <c r="F165" s="142" t="s">
        <v>530</v>
      </c>
      <c r="G165" s="142" t="s">
        <v>9530</v>
      </c>
      <c r="H165" s="142" t="s">
        <v>1352</v>
      </c>
      <c r="I165" s="142" t="s">
        <v>568</v>
      </c>
      <c r="J165" s="142" t="s">
        <v>9529</v>
      </c>
      <c r="K165" s="142" t="s">
        <v>586</v>
      </c>
      <c r="L165" s="142" t="s">
        <v>585</v>
      </c>
      <c r="M165" s="142" t="s">
        <v>524</v>
      </c>
      <c r="N165" s="142" t="s">
        <v>523</v>
      </c>
      <c r="O165" s="142" t="s">
        <v>522</v>
      </c>
      <c r="P165" s="142" t="s">
        <v>522</v>
      </c>
      <c r="Q165" s="142" t="s">
        <v>520</v>
      </c>
      <c r="R165" s="142" t="s">
        <v>8962</v>
      </c>
      <c r="S165" s="142" t="s">
        <v>1153</v>
      </c>
      <c r="T165" s="142" t="s">
        <v>682</v>
      </c>
      <c r="U165" s="142" t="s">
        <v>516</v>
      </c>
      <c r="V165" s="142" t="s">
        <v>2528</v>
      </c>
      <c r="W165" s="142" t="s">
        <v>692</v>
      </c>
      <c r="X165" s="142" t="s">
        <v>568</v>
      </c>
      <c r="Y165" s="142" t="s">
        <v>9528</v>
      </c>
      <c r="Z165" s="142" t="s">
        <v>1411</v>
      </c>
      <c r="AA165" s="142" t="s">
        <v>510</v>
      </c>
      <c r="AB165" s="142" t="s">
        <v>509</v>
      </c>
    </row>
    <row r="166" spans="1:28" x14ac:dyDescent="0.15">
      <c r="A166" s="143">
        <v>14015</v>
      </c>
      <c r="B166" s="142" t="s">
        <v>1153</v>
      </c>
      <c r="C166" s="142" t="s">
        <v>553</v>
      </c>
      <c r="D166" s="142" t="s">
        <v>1152</v>
      </c>
      <c r="E166" s="142" t="s">
        <v>687</v>
      </c>
      <c r="F166" s="142" t="s">
        <v>530</v>
      </c>
      <c r="G166" s="142" t="s">
        <v>9527</v>
      </c>
      <c r="H166" s="142" t="s">
        <v>1799</v>
      </c>
      <c r="I166" s="142" t="s">
        <v>945</v>
      </c>
      <c r="J166" s="142" t="s">
        <v>9526</v>
      </c>
      <c r="K166" s="142" t="s">
        <v>7546</v>
      </c>
      <c r="L166" s="142" t="s">
        <v>585</v>
      </c>
      <c r="M166" s="142" t="s">
        <v>524</v>
      </c>
      <c r="N166" s="142" t="s">
        <v>523</v>
      </c>
      <c r="O166" s="142" t="s">
        <v>522</v>
      </c>
      <c r="P166" s="142" t="s">
        <v>522</v>
      </c>
      <c r="Q166" s="142" t="s">
        <v>520</v>
      </c>
      <c r="R166" s="142" t="s">
        <v>8962</v>
      </c>
      <c r="S166" s="142" t="s">
        <v>1153</v>
      </c>
      <c r="T166" s="142" t="s">
        <v>738</v>
      </c>
      <c r="U166" s="142" t="s">
        <v>516</v>
      </c>
      <c r="V166" s="142" t="s">
        <v>3174</v>
      </c>
      <c r="W166" s="142" t="s">
        <v>580</v>
      </c>
      <c r="X166" s="142" t="s">
        <v>595</v>
      </c>
      <c r="Y166" s="142" t="s">
        <v>634</v>
      </c>
      <c r="Z166" s="142" t="s">
        <v>926</v>
      </c>
      <c r="AA166" s="142" t="s">
        <v>510</v>
      </c>
      <c r="AB166" s="142" t="s">
        <v>509</v>
      </c>
    </row>
    <row r="167" spans="1:28" x14ac:dyDescent="0.15">
      <c r="A167" s="143">
        <v>14023</v>
      </c>
      <c r="B167" s="142" t="s">
        <v>1146</v>
      </c>
      <c r="C167" s="142" t="s">
        <v>553</v>
      </c>
      <c r="D167" s="142" t="s">
        <v>1145</v>
      </c>
      <c r="E167" s="142" t="s">
        <v>687</v>
      </c>
      <c r="F167" s="142" t="s">
        <v>530</v>
      </c>
      <c r="G167" s="142" t="s">
        <v>9525</v>
      </c>
      <c r="H167" s="142" t="s">
        <v>5229</v>
      </c>
      <c r="I167" s="142" t="s">
        <v>568</v>
      </c>
      <c r="J167" s="142" t="s">
        <v>9524</v>
      </c>
      <c r="K167" s="142" t="s">
        <v>3186</v>
      </c>
      <c r="L167" s="142" t="s">
        <v>613</v>
      </c>
      <c r="M167" s="142" t="s">
        <v>524</v>
      </c>
      <c r="N167" s="142" t="s">
        <v>523</v>
      </c>
      <c r="O167" s="142" t="s">
        <v>522</v>
      </c>
      <c r="P167" s="142" t="s">
        <v>522</v>
      </c>
      <c r="Q167" s="142" t="s">
        <v>545</v>
      </c>
      <c r="R167" s="142" t="s">
        <v>8849</v>
      </c>
      <c r="S167" s="142" t="s">
        <v>1146</v>
      </c>
      <c r="T167" s="142" t="s">
        <v>738</v>
      </c>
      <c r="U167" s="142" t="s">
        <v>864</v>
      </c>
      <c r="V167" s="142" t="s">
        <v>4966</v>
      </c>
      <c r="W167" s="142" t="s">
        <v>580</v>
      </c>
      <c r="X167" s="142" t="s">
        <v>1916</v>
      </c>
      <c r="Y167" s="142" t="s">
        <v>9523</v>
      </c>
      <c r="Z167" s="142" t="s">
        <v>1257</v>
      </c>
      <c r="AA167" s="142" t="s">
        <v>510</v>
      </c>
      <c r="AB167" s="142" t="s">
        <v>509</v>
      </c>
    </row>
    <row r="168" spans="1:28" x14ac:dyDescent="0.15">
      <c r="A168" s="143">
        <v>14024</v>
      </c>
      <c r="B168" s="142" t="s">
        <v>1443</v>
      </c>
      <c r="C168" s="142" t="s">
        <v>553</v>
      </c>
      <c r="D168" s="142" t="s">
        <v>1442</v>
      </c>
      <c r="E168" s="142" t="s">
        <v>687</v>
      </c>
      <c r="F168" s="142" t="s">
        <v>530</v>
      </c>
      <c r="G168" s="142" t="s">
        <v>9522</v>
      </c>
      <c r="H168" s="142" t="s">
        <v>898</v>
      </c>
      <c r="I168" s="142" t="s">
        <v>568</v>
      </c>
      <c r="J168" s="142" t="s">
        <v>9521</v>
      </c>
      <c r="K168" s="142" t="s">
        <v>2045</v>
      </c>
      <c r="L168" s="142" t="s">
        <v>613</v>
      </c>
      <c r="M168" s="142" t="s">
        <v>524</v>
      </c>
      <c r="N168" s="142" t="s">
        <v>523</v>
      </c>
      <c r="O168" s="142" t="s">
        <v>599</v>
      </c>
      <c r="P168" s="142" t="s">
        <v>522</v>
      </c>
      <c r="Q168" s="142" t="s">
        <v>545</v>
      </c>
      <c r="R168" s="142" t="s">
        <v>8872</v>
      </c>
      <c r="S168" s="142" t="s">
        <v>1443</v>
      </c>
      <c r="T168" s="142" t="s">
        <v>738</v>
      </c>
      <c r="U168" s="142" t="s">
        <v>516</v>
      </c>
      <c r="V168" s="142" t="s">
        <v>1053</v>
      </c>
      <c r="W168" s="142" t="s">
        <v>623</v>
      </c>
      <c r="X168" s="142" t="s">
        <v>568</v>
      </c>
      <c r="Y168" s="142" t="s">
        <v>9520</v>
      </c>
      <c r="Z168" s="142" t="s">
        <v>1073</v>
      </c>
      <c r="AA168" s="142" t="s">
        <v>510</v>
      </c>
      <c r="AB168" s="142" t="s">
        <v>509</v>
      </c>
    </row>
    <row r="169" spans="1:28" x14ac:dyDescent="0.15">
      <c r="A169" s="143">
        <v>14041</v>
      </c>
      <c r="B169" s="142" t="s">
        <v>1146</v>
      </c>
      <c r="C169" s="142" t="s">
        <v>553</v>
      </c>
      <c r="D169" s="142" t="s">
        <v>7327</v>
      </c>
      <c r="E169" s="142" t="s">
        <v>687</v>
      </c>
      <c r="F169" s="142" t="s">
        <v>530</v>
      </c>
      <c r="G169" s="142" t="s">
        <v>9519</v>
      </c>
      <c r="H169" s="142" t="s">
        <v>2343</v>
      </c>
      <c r="I169" s="142" t="s">
        <v>945</v>
      </c>
      <c r="J169" s="142" t="s">
        <v>9518</v>
      </c>
      <c r="K169" s="142" t="s">
        <v>729</v>
      </c>
      <c r="L169" s="142" t="s">
        <v>585</v>
      </c>
      <c r="M169" s="142" t="s">
        <v>524</v>
      </c>
      <c r="N169" s="142" t="s">
        <v>523</v>
      </c>
      <c r="O169" s="142" t="s">
        <v>522</v>
      </c>
      <c r="P169" s="142" t="s">
        <v>639</v>
      </c>
      <c r="Q169" s="142" t="s">
        <v>545</v>
      </c>
      <c r="R169" s="142" t="s">
        <v>8849</v>
      </c>
      <c r="S169" s="142" t="s">
        <v>1146</v>
      </c>
      <c r="T169" s="142" t="s">
        <v>682</v>
      </c>
      <c r="U169" s="142" t="s">
        <v>516</v>
      </c>
      <c r="V169" s="142" t="s">
        <v>4630</v>
      </c>
      <c r="W169" s="142" t="s">
        <v>580</v>
      </c>
      <c r="X169" s="142" t="s">
        <v>968</v>
      </c>
      <c r="Y169" s="142" t="s">
        <v>9517</v>
      </c>
      <c r="Z169" s="142" t="s">
        <v>725</v>
      </c>
      <c r="AA169" s="142" t="s">
        <v>510</v>
      </c>
      <c r="AB169" s="142" t="s">
        <v>509</v>
      </c>
    </row>
    <row r="170" spans="1:28" x14ac:dyDescent="0.15">
      <c r="A170" s="143">
        <v>14044</v>
      </c>
      <c r="B170" s="142" t="s">
        <v>619</v>
      </c>
      <c r="C170" s="142" t="s">
        <v>553</v>
      </c>
      <c r="D170" s="142" t="s">
        <v>618</v>
      </c>
      <c r="E170" s="142" t="s">
        <v>687</v>
      </c>
      <c r="F170" s="142" t="s">
        <v>530</v>
      </c>
      <c r="G170" s="142" t="s">
        <v>9516</v>
      </c>
      <c r="H170" s="142" t="s">
        <v>1675</v>
      </c>
      <c r="I170" s="142" t="s">
        <v>744</v>
      </c>
      <c r="J170" s="142" t="s">
        <v>9515</v>
      </c>
      <c r="K170" s="142" t="s">
        <v>9514</v>
      </c>
      <c r="L170" s="142" t="s">
        <v>585</v>
      </c>
      <c r="M170" s="142" t="s">
        <v>524</v>
      </c>
      <c r="N170" s="142" t="s">
        <v>523</v>
      </c>
      <c r="O170" s="142" t="s">
        <v>522</v>
      </c>
      <c r="P170" s="142" t="s">
        <v>599</v>
      </c>
      <c r="Q170" s="142" t="s">
        <v>545</v>
      </c>
      <c r="R170" s="142" t="s">
        <v>8849</v>
      </c>
      <c r="S170" s="142" t="s">
        <v>1146</v>
      </c>
      <c r="T170" s="142" t="s">
        <v>705</v>
      </c>
      <c r="U170" s="142" t="s">
        <v>516</v>
      </c>
      <c r="V170" s="142" t="s">
        <v>2586</v>
      </c>
      <c r="W170" s="142" t="s">
        <v>580</v>
      </c>
      <c r="X170" s="142" t="s">
        <v>744</v>
      </c>
      <c r="Y170" s="142" t="s">
        <v>743</v>
      </c>
      <c r="Z170" s="142" t="s">
        <v>1184</v>
      </c>
      <c r="AA170" s="142" t="s">
        <v>724</v>
      </c>
      <c r="AB170" s="142" t="s">
        <v>509</v>
      </c>
    </row>
    <row r="171" spans="1:28" x14ac:dyDescent="0.15">
      <c r="A171" s="143">
        <v>14054</v>
      </c>
      <c r="B171" s="142" t="s">
        <v>1443</v>
      </c>
      <c r="C171" s="142" t="s">
        <v>553</v>
      </c>
      <c r="D171" s="142" t="s">
        <v>1442</v>
      </c>
      <c r="E171" s="142" t="s">
        <v>687</v>
      </c>
      <c r="F171" s="142" t="s">
        <v>530</v>
      </c>
      <c r="G171" s="142" t="s">
        <v>9513</v>
      </c>
      <c r="H171" s="142" t="s">
        <v>857</v>
      </c>
      <c r="I171" s="142" t="s">
        <v>622</v>
      </c>
      <c r="J171" s="142" t="s">
        <v>9512</v>
      </c>
      <c r="K171" s="142" t="s">
        <v>1490</v>
      </c>
      <c r="L171" s="142" t="s">
        <v>525</v>
      </c>
      <c r="M171" s="142" t="s">
        <v>524</v>
      </c>
      <c r="N171" s="142" t="s">
        <v>523</v>
      </c>
      <c r="O171" s="142" t="s">
        <v>599</v>
      </c>
      <c r="P171" s="142" t="s">
        <v>522</v>
      </c>
      <c r="Q171" s="142" t="s">
        <v>520</v>
      </c>
      <c r="R171" s="142" t="s">
        <v>8872</v>
      </c>
      <c r="S171" s="142" t="s">
        <v>1443</v>
      </c>
      <c r="T171" s="142" t="s">
        <v>1538</v>
      </c>
      <c r="U171" s="142" t="s">
        <v>516</v>
      </c>
      <c r="V171" s="142" t="s">
        <v>3410</v>
      </c>
      <c r="W171" s="142" t="s">
        <v>514</v>
      </c>
      <c r="X171" s="142" t="s">
        <v>910</v>
      </c>
      <c r="Y171" s="142" t="s">
        <v>9511</v>
      </c>
      <c r="Z171" s="142" t="s">
        <v>735</v>
      </c>
      <c r="AA171" s="142" t="s">
        <v>510</v>
      </c>
      <c r="AB171" s="142" t="s">
        <v>509</v>
      </c>
    </row>
    <row r="172" spans="1:28" x14ac:dyDescent="0.15">
      <c r="A172" s="143">
        <v>14056</v>
      </c>
      <c r="B172" s="142" t="s">
        <v>1146</v>
      </c>
      <c r="C172" s="142" t="s">
        <v>553</v>
      </c>
      <c r="D172" s="142" t="s">
        <v>1145</v>
      </c>
      <c r="E172" s="142" t="s">
        <v>687</v>
      </c>
      <c r="F172" s="142" t="s">
        <v>530</v>
      </c>
      <c r="G172" s="142" t="s">
        <v>9510</v>
      </c>
      <c r="H172" s="142" t="s">
        <v>5229</v>
      </c>
      <c r="I172" s="142" t="s">
        <v>1330</v>
      </c>
      <c r="J172" s="142" t="s">
        <v>9509</v>
      </c>
      <c r="K172" s="142" t="s">
        <v>3807</v>
      </c>
      <c r="L172" s="142" t="s">
        <v>613</v>
      </c>
      <c r="M172" s="142" t="s">
        <v>524</v>
      </c>
      <c r="N172" s="142" t="s">
        <v>523</v>
      </c>
      <c r="O172" s="142" t="s">
        <v>612</v>
      </c>
      <c r="P172" s="142" t="s">
        <v>612</v>
      </c>
      <c r="Q172" s="142" t="s">
        <v>545</v>
      </c>
      <c r="R172" s="142" t="s">
        <v>8849</v>
      </c>
      <c r="S172" s="142" t="s">
        <v>1146</v>
      </c>
      <c r="T172" s="142" t="s">
        <v>738</v>
      </c>
      <c r="U172" s="142" t="s">
        <v>864</v>
      </c>
      <c r="V172" s="142" t="s">
        <v>4966</v>
      </c>
      <c r="W172" s="142" t="s">
        <v>580</v>
      </c>
      <c r="X172" s="142" t="s">
        <v>3769</v>
      </c>
      <c r="Y172" s="142" t="s">
        <v>9508</v>
      </c>
      <c r="Z172" s="142" t="s">
        <v>1257</v>
      </c>
      <c r="AA172" s="142" t="s">
        <v>510</v>
      </c>
      <c r="AB172" s="142" t="s">
        <v>509</v>
      </c>
    </row>
    <row r="173" spans="1:28" x14ac:dyDescent="0.15">
      <c r="A173" s="143">
        <v>14059</v>
      </c>
      <c r="B173" s="142" t="s">
        <v>1146</v>
      </c>
      <c r="C173" s="142" t="s">
        <v>553</v>
      </c>
      <c r="D173" s="142" t="s">
        <v>3602</v>
      </c>
      <c r="E173" s="142" t="s">
        <v>687</v>
      </c>
      <c r="F173" s="142" t="s">
        <v>530</v>
      </c>
      <c r="G173" s="142" t="s">
        <v>9507</v>
      </c>
      <c r="H173" s="142" t="s">
        <v>1245</v>
      </c>
      <c r="I173" s="142" t="s">
        <v>1165</v>
      </c>
      <c r="J173" s="142" t="s">
        <v>9506</v>
      </c>
      <c r="K173" s="142" t="s">
        <v>3713</v>
      </c>
      <c r="L173" s="142" t="s">
        <v>613</v>
      </c>
      <c r="M173" s="142" t="s">
        <v>524</v>
      </c>
      <c r="N173" s="142" t="s">
        <v>523</v>
      </c>
      <c r="O173" s="142" t="s">
        <v>599</v>
      </c>
      <c r="P173" s="142" t="s">
        <v>522</v>
      </c>
      <c r="Q173" s="142" t="s">
        <v>545</v>
      </c>
      <c r="R173" s="142" t="s">
        <v>8849</v>
      </c>
      <c r="S173" s="142" t="s">
        <v>1146</v>
      </c>
      <c r="T173" s="142" t="s">
        <v>738</v>
      </c>
      <c r="U173" s="142" t="s">
        <v>516</v>
      </c>
      <c r="V173" s="142" t="s">
        <v>2909</v>
      </c>
      <c r="W173" s="142" t="s">
        <v>514</v>
      </c>
      <c r="X173" s="142" t="s">
        <v>923</v>
      </c>
      <c r="Y173" s="142" t="s">
        <v>9505</v>
      </c>
      <c r="Z173" s="142" t="s">
        <v>995</v>
      </c>
      <c r="AA173" s="142" t="s">
        <v>510</v>
      </c>
      <c r="AB173" s="142" t="s">
        <v>509</v>
      </c>
    </row>
    <row r="174" spans="1:28" x14ac:dyDescent="0.15">
      <c r="A174" s="143">
        <v>14068</v>
      </c>
      <c r="B174" s="142" t="s">
        <v>1570</v>
      </c>
      <c r="C174" s="142" t="s">
        <v>553</v>
      </c>
      <c r="D174" s="142" t="s">
        <v>1569</v>
      </c>
      <c r="E174" s="142" t="s">
        <v>687</v>
      </c>
      <c r="F174" s="142" t="s">
        <v>530</v>
      </c>
      <c r="G174" s="142" t="s">
        <v>9504</v>
      </c>
      <c r="H174" s="142" t="s">
        <v>4427</v>
      </c>
      <c r="I174" s="142" t="s">
        <v>538</v>
      </c>
      <c r="J174" s="142" t="s">
        <v>9503</v>
      </c>
      <c r="K174" s="142" t="s">
        <v>9502</v>
      </c>
      <c r="L174" s="142" t="s">
        <v>525</v>
      </c>
      <c r="M174" s="142" t="s">
        <v>524</v>
      </c>
      <c r="N174" s="142" t="s">
        <v>523</v>
      </c>
      <c r="O174" s="142" t="s">
        <v>522</v>
      </c>
      <c r="P174" s="142" t="s">
        <v>522</v>
      </c>
      <c r="Q174" s="142" t="s">
        <v>520</v>
      </c>
      <c r="R174" s="142" t="s">
        <v>8923</v>
      </c>
      <c r="S174" s="142" t="s">
        <v>3972</v>
      </c>
      <c r="T174" s="142" t="s">
        <v>935</v>
      </c>
      <c r="U174" s="142" t="s">
        <v>864</v>
      </c>
      <c r="V174" s="142" t="s">
        <v>1666</v>
      </c>
      <c r="W174" s="142" t="s">
        <v>1393</v>
      </c>
      <c r="X174" s="142" t="s">
        <v>795</v>
      </c>
      <c r="Y174" s="142" t="s">
        <v>634</v>
      </c>
      <c r="Z174" s="142" t="s">
        <v>2551</v>
      </c>
      <c r="AA174" s="142" t="s">
        <v>510</v>
      </c>
      <c r="AB174" s="142" t="s">
        <v>509</v>
      </c>
    </row>
    <row r="175" spans="1:28" x14ac:dyDescent="0.15">
      <c r="A175" s="143">
        <v>14078</v>
      </c>
      <c r="B175" s="142" t="s">
        <v>1211</v>
      </c>
      <c r="C175" s="142" t="s">
        <v>553</v>
      </c>
      <c r="D175" s="142" t="s">
        <v>9501</v>
      </c>
      <c r="E175" s="142" t="s">
        <v>687</v>
      </c>
      <c r="F175" s="142" t="s">
        <v>530</v>
      </c>
      <c r="G175" s="142" t="s">
        <v>9500</v>
      </c>
      <c r="H175" s="142" t="s">
        <v>2446</v>
      </c>
      <c r="I175" s="142" t="s">
        <v>880</v>
      </c>
      <c r="J175" s="142" t="s">
        <v>9499</v>
      </c>
      <c r="K175" s="142" t="s">
        <v>2717</v>
      </c>
      <c r="L175" s="142" t="s">
        <v>585</v>
      </c>
      <c r="M175" s="142" t="s">
        <v>524</v>
      </c>
      <c r="N175" s="142" t="s">
        <v>523</v>
      </c>
      <c r="O175" s="142" t="s">
        <v>522</v>
      </c>
      <c r="P175" s="142" t="s">
        <v>559</v>
      </c>
      <c r="Q175" s="142" t="s">
        <v>520</v>
      </c>
      <c r="R175" s="142" t="s">
        <v>8849</v>
      </c>
      <c r="S175" s="142" t="s">
        <v>1146</v>
      </c>
      <c r="T175" s="142" t="s">
        <v>682</v>
      </c>
      <c r="U175" s="142" t="s">
        <v>516</v>
      </c>
      <c r="V175" s="142" t="s">
        <v>1202</v>
      </c>
      <c r="W175" s="142" t="s">
        <v>580</v>
      </c>
      <c r="X175" s="142" t="s">
        <v>622</v>
      </c>
      <c r="Y175" s="142" t="s">
        <v>634</v>
      </c>
      <c r="Z175" s="142" t="s">
        <v>1065</v>
      </c>
      <c r="AA175" s="142" t="s">
        <v>724</v>
      </c>
      <c r="AB175" s="142" t="s">
        <v>509</v>
      </c>
    </row>
    <row r="176" spans="1:28" x14ac:dyDescent="0.15">
      <c r="A176" s="143">
        <v>14080</v>
      </c>
      <c r="B176" s="142" t="s">
        <v>9070</v>
      </c>
      <c r="C176" s="142" t="s">
        <v>553</v>
      </c>
      <c r="D176" s="142" t="s">
        <v>9069</v>
      </c>
      <c r="E176" s="142" t="s">
        <v>687</v>
      </c>
      <c r="F176" s="142" t="s">
        <v>530</v>
      </c>
      <c r="G176" s="142" t="s">
        <v>9498</v>
      </c>
      <c r="H176" s="142" t="s">
        <v>1675</v>
      </c>
      <c r="I176" s="142" t="s">
        <v>1330</v>
      </c>
      <c r="J176" s="142" t="s">
        <v>9497</v>
      </c>
      <c r="K176" s="142" t="s">
        <v>998</v>
      </c>
      <c r="L176" s="142" t="s">
        <v>525</v>
      </c>
      <c r="M176" s="142" t="s">
        <v>524</v>
      </c>
      <c r="N176" s="142" t="s">
        <v>523</v>
      </c>
      <c r="O176" s="142" t="s">
        <v>522</v>
      </c>
      <c r="P176" s="142" t="s">
        <v>522</v>
      </c>
      <c r="Q176" s="142" t="s">
        <v>520</v>
      </c>
      <c r="R176" s="142" t="s">
        <v>8849</v>
      </c>
      <c r="S176" s="142" t="s">
        <v>1146</v>
      </c>
      <c r="T176" s="142" t="s">
        <v>4499</v>
      </c>
      <c r="U176" s="142" t="s">
        <v>516</v>
      </c>
      <c r="V176" s="142" t="s">
        <v>2412</v>
      </c>
      <c r="W176" s="142" t="s">
        <v>580</v>
      </c>
      <c r="X176" s="142" t="s">
        <v>1330</v>
      </c>
      <c r="Y176" s="142" t="s">
        <v>9496</v>
      </c>
      <c r="Z176" s="142" t="s">
        <v>4377</v>
      </c>
      <c r="AA176" s="142" t="s">
        <v>510</v>
      </c>
      <c r="AB176" s="142" t="s">
        <v>509</v>
      </c>
    </row>
    <row r="177" spans="1:28" x14ac:dyDescent="0.15">
      <c r="A177" s="143">
        <v>14081</v>
      </c>
      <c r="B177" s="142" t="s">
        <v>5248</v>
      </c>
      <c r="C177" s="142" t="s">
        <v>553</v>
      </c>
      <c r="D177" s="142" t="s">
        <v>5247</v>
      </c>
      <c r="E177" s="142" t="s">
        <v>687</v>
      </c>
      <c r="F177" s="142" t="s">
        <v>530</v>
      </c>
      <c r="G177" s="142" t="s">
        <v>9495</v>
      </c>
      <c r="H177" s="142" t="s">
        <v>1913</v>
      </c>
      <c r="I177" s="142" t="s">
        <v>3533</v>
      </c>
      <c r="J177" s="142" t="s">
        <v>9494</v>
      </c>
      <c r="K177" s="142" t="s">
        <v>9493</v>
      </c>
      <c r="L177" s="142" t="s">
        <v>585</v>
      </c>
      <c r="M177" s="142" t="s">
        <v>524</v>
      </c>
      <c r="N177" s="142" t="s">
        <v>523</v>
      </c>
      <c r="O177" s="142" t="s">
        <v>3856</v>
      </c>
      <c r="P177" s="142" t="s">
        <v>3856</v>
      </c>
      <c r="Q177" s="142" t="s">
        <v>545</v>
      </c>
      <c r="R177" s="142" t="s">
        <v>8849</v>
      </c>
      <c r="S177" s="142" t="s">
        <v>1146</v>
      </c>
      <c r="T177" s="142" t="s">
        <v>823</v>
      </c>
      <c r="U177" s="142" t="s">
        <v>516</v>
      </c>
      <c r="V177" s="142" t="s">
        <v>1148</v>
      </c>
      <c r="W177" s="142" t="s">
        <v>692</v>
      </c>
      <c r="X177" s="142" t="s">
        <v>1165</v>
      </c>
      <c r="Y177" s="142" t="s">
        <v>9492</v>
      </c>
      <c r="Z177" s="142" t="s">
        <v>1315</v>
      </c>
      <c r="AA177" s="142" t="s">
        <v>510</v>
      </c>
      <c r="AB177" s="142" t="s">
        <v>509</v>
      </c>
    </row>
    <row r="178" spans="1:28" x14ac:dyDescent="0.15">
      <c r="A178" s="143">
        <v>14095</v>
      </c>
      <c r="B178" s="142" t="s">
        <v>7193</v>
      </c>
      <c r="C178" s="142" t="s">
        <v>553</v>
      </c>
      <c r="D178" s="142" t="s">
        <v>8906</v>
      </c>
      <c r="E178" s="142" t="s">
        <v>687</v>
      </c>
      <c r="F178" s="142" t="s">
        <v>530</v>
      </c>
      <c r="G178" s="142" t="s">
        <v>9491</v>
      </c>
      <c r="H178" s="142" t="s">
        <v>5456</v>
      </c>
      <c r="I178" s="142" t="s">
        <v>1165</v>
      </c>
      <c r="J178" s="142" t="s">
        <v>9490</v>
      </c>
      <c r="K178" s="142" t="s">
        <v>1185</v>
      </c>
      <c r="L178" s="142" t="s">
        <v>585</v>
      </c>
      <c r="M178" s="142" t="s">
        <v>524</v>
      </c>
      <c r="N178" s="142" t="s">
        <v>523</v>
      </c>
      <c r="O178" s="142" t="s">
        <v>599</v>
      </c>
      <c r="P178" s="142" t="s">
        <v>522</v>
      </c>
      <c r="Q178" s="142" t="s">
        <v>520</v>
      </c>
      <c r="R178" s="142" t="s">
        <v>8962</v>
      </c>
      <c r="S178" s="142" t="s">
        <v>1153</v>
      </c>
      <c r="T178" s="142" t="s">
        <v>717</v>
      </c>
      <c r="U178" s="142" t="s">
        <v>516</v>
      </c>
      <c r="V178" s="142" t="s">
        <v>2080</v>
      </c>
      <c r="W178" s="142" t="s">
        <v>580</v>
      </c>
      <c r="X178" s="142" t="s">
        <v>1165</v>
      </c>
      <c r="Y178" s="142" t="s">
        <v>9489</v>
      </c>
      <c r="Z178" s="142" t="s">
        <v>1745</v>
      </c>
      <c r="AA178" s="142" t="s">
        <v>510</v>
      </c>
      <c r="AB178" s="142" t="s">
        <v>509</v>
      </c>
    </row>
    <row r="179" spans="1:28" x14ac:dyDescent="0.15">
      <c r="A179" s="143">
        <v>14097</v>
      </c>
      <c r="B179" s="142" t="s">
        <v>2409</v>
      </c>
      <c r="C179" s="142" t="s">
        <v>553</v>
      </c>
      <c r="D179" s="142" t="s">
        <v>2408</v>
      </c>
      <c r="E179" s="142" t="s">
        <v>687</v>
      </c>
      <c r="F179" s="142" t="s">
        <v>530</v>
      </c>
      <c r="G179" s="142" t="s">
        <v>9488</v>
      </c>
      <c r="H179" s="142" t="s">
        <v>3325</v>
      </c>
      <c r="I179" s="142" t="s">
        <v>622</v>
      </c>
      <c r="J179" s="142" t="s">
        <v>9487</v>
      </c>
      <c r="K179" s="142" t="s">
        <v>8946</v>
      </c>
      <c r="L179" s="142" t="s">
        <v>525</v>
      </c>
      <c r="M179" s="142" t="s">
        <v>560</v>
      </c>
      <c r="N179" s="142" t="s">
        <v>523</v>
      </c>
      <c r="O179" s="142" t="s">
        <v>599</v>
      </c>
      <c r="P179" s="142" t="s">
        <v>522</v>
      </c>
      <c r="Q179" s="142" t="s">
        <v>545</v>
      </c>
      <c r="R179" s="142" t="s">
        <v>8877</v>
      </c>
      <c r="S179" s="142" t="s">
        <v>2409</v>
      </c>
      <c r="T179" s="142" t="s">
        <v>865</v>
      </c>
      <c r="U179" s="142" t="s">
        <v>541</v>
      </c>
      <c r="V179" s="142" t="s">
        <v>1845</v>
      </c>
      <c r="W179" s="142" t="s">
        <v>623</v>
      </c>
      <c r="X179" s="142" t="s">
        <v>923</v>
      </c>
      <c r="Y179" s="142" t="s">
        <v>9486</v>
      </c>
      <c r="Z179" s="142" t="s">
        <v>567</v>
      </c>
      <c r="AA179" s="142" t="s">
        <v>510</v>
      </c>
      <c r="AB179" s="142" t="s">
        <v>509</v>
      </c>
    </row>
    <row r="180" spans="1:28" x14ac:dyDescent="0.15">
      <c r="A180" s="143">
        <v>14100</v>
      </c>
      <c r="B180" s="142" t="s">
        <v>5146</v>
      </c>
      <c r="C180" s="142" t="s">
        <v>553</v>
      </c>
      <c r="D180" s="142" t="s">
        <v>5145</v>
      </c>
      <c r="E180" s="142" t="s">
        <v>687</v>
      </c>
      <c r="F180" s="142" t="s">
        <v>530</v>
      </c>
      <c r="G180" s="142" t="s">
        <v>9485</v>
      </c>
      <c r="H180" s="142" t="s">
        <v>4789</v>
      </c>
      <c r="I180" s="142" t="s">
        <v>622</v>
      </c>
      <c r="J180" s="142" t="s">
        <v>9484</v>
      </c>
      <c r="K180" s="142" t="s">
        <v>5340</v>
      </c>
      <c r="L180" s="142" t="s">
        <v>613</v>
      </c>
      <c r="M180" s="142" t="s">
        <v>524</v>
      </c>
      <c r="N180" s="142" t="s">
        <v>523</v>
      </c>
      <c r="O180" s="142" t="s">
        <v>522</v>
      </c>
      <c r="P180" s="142" t="s">
        <v>522</v>
      </c>
      <c r="Q180" s="142" t="s">
        <v>545</v>
      </c>
      <c r="R180" s="142" t="s">
        <v>9030</v>
      </c>
      <c r="S180" s="142" t="s">
        <v>3544</v>
      </c>
      <c r="T180" s="142" t="s">
        <v>1156</v>
      </c>
      <c r="U180" s="142" t="s">
        <v>516</v>
      </c>
      <c r="V180" s="142" t="s">
        <v>9483</v>
      </c>
      <c r="W180" s="142" t="s">
        <v>580</v>
      </c>
      <c r="X180" s="142" t="s">
        <v>622</v>
      </c>
      <c r="Y180" s="142" t="s">
        <v>634</v>
      </c>
      <c r="Z180" s="142" t="s">
        <v>990</v>
      </c>
      <c r="AA180" s="142" t="s">
        <v>724</v>
      </c>
      <c r="AB180" s="142" t="s">
        <v>509</v>
      </c>
    </row>
    <row r="181" spans="1:28" x14ac:dyDescent="0.15">
      <c r="A181" s="143">
        <v>14102</v>
      </c>
      <c r="B181" s="142" t="s">
        <v>1146</v>
      </c>
      <c r="C181" s="142" t="s">
        <v>553</v>
      </c>
      <c r="D181" s="142" t="s">
        <v>8939</v>
      </c>
      <c r="E181" s="142" t="s">
        <v>687</v>
      </c>
      <c r="F181" s="142" t="s">
        <v>530</v>
      </c>
      <c r="G181" s="142" t="s">
        <v>9482</v>
      </c>
      <c r="H181" s="142" t="s">
        <v>3781</v>
      </c>
      <c r="I181" s="142" t="s">
        <v>1125</v>
      </c>
      <c r="J181" s="142" t="s">
        <v>9481</v>
      </c>
      <c r="K181" s="142" t="s">
        <v>1172</v>
      </c>
      <c r="L181" s="142" t="s">
        <v>585</v>
      </c>
      <c r="M181" s="142" t="s">
        <v>524</v>
      </c>
      <c r="N181" s="142" t="s">
        <v>523</v>
      </c>
      <c r="O181" s="142" t="s">
        <v>522</v>
      </c>
      <c r="P181" s="142" t="s">
        <v>599</v>
      </c>
      <c r="Q181" s="142" t="s">
        <v>545</v>
      </c>
      <c r="R181" s="142" t="s">
        <v>8849</v>
      </c>
      <c r="S181" s="142" t="s">
        <v>1146</v>
      </c>
      <c r="T181" s="142" t="s">
        <v>717</v>
      </c>
      <c r="U181" s="142" t="s">
        <v>516</v>
      </c>
      <c r="V181" s="142" t="s">
        <v>1727</v>
      </c>
      <c r="W181" s="142" t="s">
        <v>580</v>
      </c>
      <c r="X181" s="142" t="s">
        <v>1125</v>
      </c>
      <c r="Y181" s="142" t="s">
        <v>537</v>
      </c>
      <c r="Z181" s="142" t="s">
        <v>926</v>
      </c>
      <c r="AA181" s="142" t="s">
        <v>724</v>
      </c>
      <c r="AB181" s="142" t="s">
        <v>509</v>
      </c>
    </row>
    <row r="182" spans="1:28" x14ac:dyDescent="0.15">
      <c r="A182" s="143">
        <v>14125</v>
      </c>
      <c r="B182" s="142" t="s">
        <v>4434</v>
      </c>
      <c r="C182" s="142" t="s">
        <v>553</v>
      </c>
      <c r="D182" s="142" t="s">
        <v>4433</v>
      </c>
      <c r="E182" s="142" t="s">
        <v>687</v>
      </c>
      <c r="F182" s="142" t="s">
        <v>530</v>
      </c>
      <c r="G182" s="142" t="s">
        <v>9480</v>
      </c>
      <c r="H182" s="142" t="s">
        <v>616</v>
      </c>
      <c r="I182" s="142" t="s">
        <v>783</v>
      </c>
      <c r="J182" s="142" t="s">
        <v>9479</v>
      </c>
      <c r="K182" s="142" t="s">
        <v>2579</v>
      </c>
      <c r="L182" s="142" t="s">
        <v>547</v>
      </c>
      <c r="M182" s="142" t="s">
        <v>524</v>
      </c>
      <c r="N182" s="142" t="s">
        <v>523</v>
      </c>
      <c r="O182" s="142" t="s">
        <v>546</v>
      </c>
      <c r="P182" s="142" t="s">
        <v>522</v>
      </c>
      <c r="Q182" s="142" t="s">
        <v>545</v>
      </c>
      <c r="R182" s="142" t="s">
        <v>8923</v>
      </c>
      <c r="S182" s="142" t="s">
        <v>3972</v>
      </c>
      <c r="T182" s="142" t="s">
        <v>823</v>
      </c>
      <c r="U182" s="142" t="s">
        <v>541</v>
      </c>
      <c r="V182" s="142" t="s">
        <v>2012</v>
      </c>
      <c r="W182" s="142" t="s">
        <v>1628</v>
      </c>
      <c r="X182" s="142" t="s">
        <v>1075</v>
      </c>
      <c r="Y182" s="142" t="s">
        <v>9478</v>
      </c>
      <c r="Z182" s="142" t="s">
        <v>861</v>
      </c>
      <c r="AA182" s="142" t="s">
        <v>510</v>
      </c>
      <c r="AB182" s="142" t="s">
        <v>509</v>
      </c>
    </row>
    <row r="183" spans="1:28" x14ac:dyDescent="0.15">
      <c r="A183" s="143">
        <v>14126</v>
      </c>
      <c r="B183" s="142" t="s">
        <v>8940</v>
      </c>
      <c r="C183" s="142" t="s">
        <v>553</v>
      </c>
      <c r="D183" s="142" t="s">
        <v>8939</v>
      </c>
      <c r="E183" s="142" t="s">
        <v>687</v>
      </c>
      <c r="F183" s="142" t="s">
        <v>530</v>
      </c>
      <c r="G183" s="142" t="s">
        <v>9477</v>
      </c>
      <c r="H183" s="142" t="s">
        <v>4594</v>
      </c>
      <c r="I183" s="142" t="s">
        <v>744</v>
      </c>
      <c r="J183" s="142" t="s">
        <v>9476</v>
      </c>
      <c r="K183" s="142" t="s">
        <v>6893</v>
      </c>
      <c r="L183" s="142" t="s">
        <v>525</v>
      </c>
      <c r="M183" s="142" t="s">
        <v>867</v>
      </c>
      <c r="N183" s="142" t="s">
        <v>523</v>
      </c>
      <c r="O183" s="142" t="s">
        <v>639</v>
      </c>
      <c r="P183" s="142" t="s">
        <v>639</v>
      </c>
      <c r="Q183" s="142" t="s">
        <v>545</v>
      </c>
      <c r="R183" s="142" t="s">
        <v>8849</v>
      </c>
      <c r="S183" s="142" t="s">
        <v>1146</v>
      </c>
      <c r="T183" s="142" t="s">
        <v>758</v>
      </c>
      <c r="U183" s="142" t="s">
        <v>516</v>
      </c>
      <c r="V183" s="142" t="s">
        <v>2277</v>
      </c>
      <c r="W183" s="142" t="s">
        <v>623</v>
      </c>
      <c r="X183" s="142" t="s">
        <v>556</v>
      </c>
      <c r="Y183" s="142" t="s">
        <v>537</v>
      </c>
      <c r="Z183" s="142" t="s">
        <v>1073</v>
      </c>
      <c r="AA183" s="142" t="s">
        <v>510</v>
      </c>
      <c r="AB183" s="142" t="s">
        <v>509</v>
      </c>
    </row>
    <row r="184" spans="1:28" x14ac:dyDescent="0.15">
      <c r="A184" s="143">
        <v>14130</v>
      </c>
      <c r="B184" s="142" t="s">
        <v>1024</v>
      </c>
      <c r="C184" s="142" t="s">
        <v>553</v>
      </c>
      <c r="D184" s="142" t="s">
        <v>1030</v>
      </c>
      <c r="E184" s="142" t="s">
        <v>687</v>
      </c>
      <c r="F184" s="142" t="s">
        <v>530</v>
      </c>
      <c r="G184" s="142" t="s">
        <v>9475</v>
      </c>
      <c r="H184" s="142" t="s">
        <v>2531</v>
      </c>
      <c r="I184" s="142" t="s">
        <v>1125</v>
      </c>
      <c r="J184" s="142" t="s">
        <v>9474</v>
      </c>
      <c r="K184" s="142" t="s">
        <v>979</v>
      </c>
      <c r="L184" s="142" t="s">
        <v>525</v>
      </c>
      <c r="M184" s="142" t="s">
        <v>524</v>
      </c>
      <c r="N184" s="142" t="s">
        <v>523</v>
      </c>
      <c r="O184" s="142" t="s">
        <v>522</v>
      </c>
      <c r="P184" s="142" t="s">
        <v>522</v>
      </c>
      <c r="Q184" s="142" t="s">
        <v>520</v>
      </c>
      <c r="R184" s="142" t="s">
        <v>8849</v>
      </c>
      <c r="S184" s="142" t="s">
        <v>1146</v>
      </c>
      <c r="T184" s="142" t="s">
        <v>1110</v>
      </c>
      <c r="U184" s="142" t="s">
        <v>516</v>
      </c>
      <c r="V184" s="142" t="s">
        <v>1727</v>
      </c>
      <c r="W184" s="142" t="s">
        <v>623</v>
      </c>
      <c r="X184" s="142" t="s">
        <v>1125</v>
      </c>
      <c r="Y184" s="142" t="s">
        <v>9473</v>
      </c>
      <c r="Z184" s="142" t="s">
        <v>2276</v>
      </c>
      <c r="AA184" s="142" t="s">
        <v>510</v>
      </c>
      <c r="AB184" s="142" t="s">
        <v>509</v>
      </c>
    </row>
    <row r="185" spans="1:28" x14ac:dyDescent="0.15">
      <c r="A185" s="143">
        <v>14131</v>
      </c>
      <c r="B185" s="142" t="s">
        <v>1189</v>
      </c>
      <c r="C185" s="142" t="s">
        <v>553</v>
      </c>
      <c r="D185" s="142" t="s">
        <v>1188</v>
      </c>
      <c r="E185" s="142" t="s">
        <v>687</v>
      </c>
      <c r="F185" s="142" t="s">
        <v>530</v>
      </c>
      <c r="G185" s="142" t="s">
        <v>9472</v>
      </c>
      <c r="H185" s="142" t="s">
        <v>2801</v>
      </c>
      <c r="I185" s="142" t="s">
        <v>1108</v>
      </c>
      <c r="J185" s="142" t="s">
        <v>9471</v>
      </c>
      <c r="K185" s="142" t="s">
        <v>979</v>
      </c>
      <c r="L185" s="142" t="s">
        <v>525</v>
      </c>
      <c r="M185" s="142" t="s">
        <v>524</v>
      </c>
      <c r="N185" s="142" t="s">
        <v>523</v>
      </c>
      <c r="O185" s="142" t="s">
        <v>522</v>
      </c>
      <c r="P185" s="142" t="s">
        <v>521</v>
      </c>
      <c r="Q185" s="142" t="s">
        <v>545</v>
      </c>
      <c r="R185" s="142" t="s">
        <v>9030</v>
      </c>
      <c r="S185" s="142" t="s">
        <v>3544</v>
      </c>
      <c r="T185" s="142" t="s">
        <v>7194</v>
      </c>
      <c r="U185" s="142" t="s">
        <v>516</v>
      </c>
      <c r="V185" s="142" t="s">
        <v>2887</v>
      </c>
      <c r="W185" s="142" t="s">
        <v>539</v>
      </c>
      <c r="X185" s="142" t="s">
        <v>1108</v>
      </c>
      <c r="Y185" s="142" t="s">
        <v>9470</v>
      </c>
      <c r="Z185" s="142" t="s">
        <v>771</v>
      </c>
      <c r="AA185" s="142" t="s">
        <v>510</v>
      </c>
      <c r="AB185" s="142" t="s">
        <v>509</v>
      </c>
    </row>
    <row r="186" spans="1:28" x14ac:dyDescent="0.15">
      <c r="A186" s="143">
        <v>14136</v>
      </c>
      <c r="B186" s="142" t="s">
        <v>1146</v>
      </c>
      <c r="C186" s="142" t="s">
        <v>553</v>
      </c>
      <c r="D186" s="142" t="s">
        <v>9469</v>
      </c>
      <c r="E186" s="142" t="s">
        <v>687</v>
      </c>
      <c r="F186" s="142" t="s">
        <v>530</v>
      </c>
      <c r="G186" s="142" t="s">
        <v>9468</v>
      </c>
      <c r="H186" s="142" t="s">
        <v>4960</v>
      </c>
      <c r="I186" s="142" t="s">
        <v>919</v>
      </c>
      <c r="J186" s="142" t="s">
        <v>9467</v>
      </c>
      <c r="K186" s="142" t="s">
        <v>708</v>
      </c>
      <c r="L186" s="142" t="s">
        <v>525</v>
      </c>
      <c r="M186" s="142" t="s">
        <v>524</v>
      </c>
      <c r="N186" s="142" t="s">
        <v>523</v>
      </c>
      <c r="O186" s="142" t="s">
        <v>599</v>
      </c>
      <c r="P186" s="142" t="s">
        <v>612</v>
      </c>
      <c r="Q186" s="142" t="s">
        <v>520</v>
      </c>
      <c r="R186" s="142" t="s">
        <v>8849</v>
      </c>
      <c r="S186" s="142" t="s">
        <v>1146</v>
      </c>
      <c r="T186" s="142" t="s">
        <v>2854</v>
      </c>
      <c r="U186" s="142" t="s">
        <v>516</v>
      </c>
      <c r="V186" s="142" t="s">
        <v>1736</v>
      </c>
      <c r="W186" s="142" t="s">
        <v>580</v>
      </c>
      <c r="X186" s="142" t="s">
        <v>919</v>
      </c>
      <c r="Y186" s="142" t="s">
        <v>9466</v>
      </c>
      <c r="Z186" s="142" t="s">
        <v>861</v>
      </c>
      <c r="AA186" s="142" t="s">
        <v>510</v>
      </c>
      <c r="AB186" s="142" t="s">
        <v>509</v>
      </c>
    </row>
    <row r="187" spans="1:28" x14ac:dyDescent="0.15">
      <c r="A187" s="143">
        <v>14145</v>
      </c>
      <c r="B187" s="142" t="s">
        <v>984</v>
      </c>
      <c r="C187" s="142" t="s">
        <v>553</v>
      </c>
      <c r="D187" s="142" t="s">
        <v>1795</v>
      </c>
      <c r="E187" s="142" t="s">
        <v>687</v>
      </c>
      <c r="F187" s="142" t="s">
        <v>530</v>
      </c>
      <c r="G187" s="142" t="s">
        <v>9465</v>
      </c>
      <c r="H187" s="142" t="s">
        <v>8371</v>
      </c>
      <c r="I187" s="142" t="s">
        <v>1021</v>
      </c>
      <c r="J187" s="142" t="s">
        <v>9464</v>
      </c>
      <c r="K187" s="142" t="s">
        <v>2680</v>
      </c>
      <c r="L187" s="142" t="s">
        <v>525</v>
      </c>
      <c r="M187" s="142" t="s">
        <v>524</v>
      </c>
      <c r="N187" s="142" t="s">
        <v>523</v>
      </c>
      <c r="O187" s="142" t="s">
        <v>522</v>
      </c>
      <c r="P187" s="142" t="s">
        <v>522</v>
      </c>
      <c r="Q187" s="142" t="s">
        <v>520</v>
      </c>
      <c r="R187" s="142" t="s">
        <v>8849</v>
      </c>
      <c r="S187" s="142" t="s">
        <v>1146</v>
      </c>
      <c r="T187" s="142" t="s">
        <v>1110</v>
      </c>
      <c r="U187" s="142" t="s">
        <v>516</v>
      </c>
      <c r="V187" s="142" t="s">
        <v>2980</v>
      </c>
      <c r="W187" s="142" t="s">
        <v>623</v>
      </c>
      <c r="X187" s="142" t="s">
        <v>968</v>
      </c>
      <c r="Y187" s="142" t="s">
        <v>9463</v>
      </c>
      <c r="Z187" s="142" t="s">
        <v>861</v>
      </c>
      <c r="AA187" s="142" t="s">
        <v>510</v>
      </c>
      <c r="AB187" s="142" t="s">
        <v>509</v>
      </c>
    </row>
    <row r="188" spans="1:28" x14ac:dyDescent="0.15">
      <c r="A188" s="143">
        <v>14160</v>
      </c>
      <c r="B188" s="142" t="s">
        <v>2409</v>
      </c>
      <c r="C188" s="142" t="s">
        <v>553</v>
      </c>
      <c r="D188" s="142" t="s">
        <v>2408</v>
      </c>
      <c r="E188" s="142" t="s">
        <v>687</v>
      </c>
      <c r="F188" s="142" t="s">
        <v>530</v>
      </c>
      <c r="G188" s="142" t="s">
        <v>9462</v>
      </c>
      <c r="H188" s="142" t="s">
        <v>1880</v>
      </c>
      <c r="I188" s="142" t="s">
        <v>556</v>
      </c>
      <c r="J188" s="142" t="s">
        <v>9461</v>
      </c>
      <c r="K188" s="142" t="s">
        <v>6887</v>
      </c>
      <c r="L188" s="142" t="s">
        <v>525</v>
      </c>
      <c r="M188" s="142" t="s">
        <v>524</v>
      </c>
      <c r="N188" s="142" t="s">
        <v>523</v>
      </c>
      <c r="O188" s="142" t="s">
        <v>522</v>
      </c>
      <c r="P188" s="142" t="s">
        <v>559</v>
      </c>
      <c r="Q188" s="142" t="s">
        <v>520</v>
      </c>
      <c r="R188" s="142" t="s">
        <v>8877</v>
      </c>
      <c r="S188" s="142" t="s">
        <v>2409</v>
      </c>
      <c r="T188" s="142" t="s">
        <v>2551</v>
      </c>
      <c r="U188" s="142" t="s">
        <v>516</v>
      </c>
      <c r="V188" s="142" t="s">
        <v>3058</v>
      </c>
      <c r="W188" s="142" t="s">
        <v>580</v>
      </c>
      <c r="X188" s="142" t="s">
        <v>556</v>
      </c>
      <c r="Y188" s="142" t="s">
        <v>9460</v>
      </c>
      <c r="Z188" s="142" t="s">
        <v>861</v>
      </c>
      <c r="AA188" s="142" t="s">
        <v>510</v>
      </c>
      <c r="AB188" s="142" t="s">
        <v>509</v>
      </c>
    </row>
    <row r="189" spans="1:28" x14ac:dyDescent="0.15">
      <c r="A189" s="143">
        <v>14167</v>
      </c>
      <c r="B189" s="142" t="s">
        <v>2552</v>
      </c>
      <c r="C189" s="142" t="s">
        <v>553</v>
      </c>
      <c r="D189" s="142" t="s">
        <v>4096</v>
      </c>
      <c r="E189" s="142" t="s">
        <v>687</v>
      </c>
      <c r="F189" s="142" t="s">
        <v>530</v>
      </c>
      <c r="G189" s="142" t="s">
        <v>9459</v>
      </c>
      <c r="H189" s="142" t="s">
        <v>4823</v>
      </c>
      <c r="I189" s="142" t="s">
        <v>651</v>
      </c>
      <c r="J189" s="142" t="s">
        <v>9458</v>
      </c>
      <c r="K189" s="142" t="s">
        <v>708</v>
      </c>
      <c r="L189" s="142" t="s">
        <v>525</v>
      </c>
      <c r="M189" s="142" t="s">
        <v>1414</v>
      </c>
      <c r="N189" s="142" t="s">
        <v>523</v>
      </c>
      <c r="O189" s="142" t="s">
        <v>612</v>
      </c>
      <c r="P189" s="142" t="s">
        <v>522</v>
      </c>
      <c r="Q189" s="142" t="s">
        <v>520</v>
      </c>
      <c r="R189" s="142" t="s">
        <v>8849</v>
      </c>
      <c r="S189" s="142" t="s">
        <v>1146</v>
      </c>
      <c r="T189" s="142" t="s">
        <v>758</v>
      </c>
      <c r="U189" s="142" t="s">
        <v>516</v>
      </c>
      <c r="V189" s="142" t="s">
        <v>3170</v>
      </c>
      <c r="W189" s="142" t="s">
        <v>1628</v>
      </c>
      <c r="X189" s="142" t="s">
        <v>568</v>
      </c>
      <c r="Y189" s="142" t="s">
        <v>634</v>
      </c>
      <c r="Z189" s="142" t="s">
        <v>1051</v>
      </c>
      <c r="AA189" s="142" t="s">
        <v>510</v>
      </c>
      <c r="AB189" s="142" t="s">
        <v>509</v>
      </c>
    </row>
    <row r="190" spans="1:28" x14ac:dyDescent="0.15">
      <c r="A190" s="143">
        <v>14168</v>
      </c>
      <c r="B190" s="142" t="s">
        <v>1503</v>
      </c>
      <c r="C190" s="142" t="s">
        <v>553</v>
      </c>
      <c r="D190" s="142" t="s">
        <v>1502</v>
      </c>
      <c r="E190" s="142" t="s">
        <v>687</v>
      </c>
      <c r="F190" s="142" t="s">
        <v>530</v>
      </c>
      <c r="G190" s="142" t="s">
        <v>9457</v>
      </c>
      <c r="H190" s="142" t="s">
        <v>1716</v>
      </c>
      <c r="I190" s="142" t="s">
        <v>919</v>
      </c>
      <c r="J190" s="142" t="s">
        <v>9456</v>
      </c>
      <c r="K190" s="142" t="s">
        <v>4274</v>
      </c>
      <c r="L190" s="142" t="s">
        <v>525</v>
      </c>
      <c r="M190" s="142" t="s">
        <v>524</v>
      </c>
      <c r="N190" s="142" t="s">
        <v>523</v>
      </c>
      <c r="O190" s="142" t="s">
        <v>522</v>
      </c>
      <c r="P190" s="142" t="s">
        <v>559</v>
      </c>
      <c r="Q190" s="142" t="s">
        <v>520</v>
      </c>
      <c r="R190" s="142" t="s">
        <v>8849</v>
      </c>
      <c r="S190" s="142" t="s">
        <v>1146</v>
      </c>
      <c r="T190" s="142" t="s">
        <v>4254</v>
      </c>
      <c r="U190" s="142" t="s">
        <v>516</v>
      </c>
      <c r="V190" s="142" t="s">
        <v>2881</v>
      </c>
      <c r="W190" s="142" t="s">
        <v>580</v>
      </c>
      <c r="X190" s="142" t="s">
        <v>919</v>
      </c>
      <c r="Y190" s="142" t="s">
        <v>9455</v>
      </c>
      <c r="Z190" s="142" t="s">
        <v>861</v>
      </c>
      <c r="AA190" s="142" t="s">
        <v>510</v>
      </c>
      <c r="AB190" s="142" t="s">
        <v>509</v>
      </c>
    </row>
    <row r="191" spans="1:28" x14ac:dyDescent="0.15">
      <c r="A191" s="143">
        <v>14174</v>
      </c>
      <c r="B191" s="142" t="s">
        <v>1146</v>
      </c>
      <c r="C191" s="142" t="s">
        <v>553</v>
      </c>
      <c r="D191" s="142" t="s">
        <v>3564</v>
      </c>
      <c r="E191" s="142" t="s">
        <v>687</v>
      </c>
      <c r="F191" s="142" t="s">
        <v>530</v>
      </c>
      <c r="G191" s="142" t="s">
        <v>9454</v>
      </c>
      <c r="H191" s="142" t="s">
        <v>5538</v>
      </c>
      <c r="I191" s="142" t="s">
        <v>1134</v>
      </c>
      <c r="J191" s="142" t="s">
        <v>9453</v>
      </c>
      <c r="K191" s="142" t="s">
        <v>9452</v>
      </c>
      <c r="L191" s="142" t="s">
        <v>585</v>
      </c>
      <c r="M191" s="142" t="s">
        <v>524</v>
      </c>
      <c r="N191" s="142" t="s">
        <v>523</v>
      </c>
      <c r="O191" s="142" t="s">
        <v>522</v>
      </c>
      <c r="P191" s="142" t="s">
        <v>522</v>
      </c>
      <c r="Q191" s="142" t="s">
        <v>520</v>
      </c>
      <c r="R191" s="142" t="s">
        <v>8849</v>
      </c>
      <c r="S191" s="142" t="s">
        <v>1146</v>
      </c>
      <c r="T191" s="142" t="s">
        <v>682</v>
      </c>
      <c r="U191" s="142" t="s">
        <v>516</v>
      </c>
      <c r="V191" s="142" t="s">
        <v>1023</v>
      </c>
      <c r="W191" s="142" t="s">
        <v>692</v>
      </c>
      <c r="X191" s="142" t="s">
        <v>923</v>
      </c>
      <c r="Y191" s="142" t="s">
        <v>9451</v>
      </c>
      <c r="Z191" s="142" t="s">
        <v>714</v>
      </c>
      <c r="AA191" s="142" t="s">
        <v>510</v>
      </c>
      <c r="AB191" s="142" t="s">
        <v>509</v>
      </c>
    </row>
    <row r="192" spans="1:28" x14ac:dyDescent="0.15">
      <c r="A192" s="143">
        <v>14176</v>
      </c>
      <c r="B192" s="142" t="s">
        <v>3972</v>
      </c>
      <c r="C192" s="142" t="s">
        <v>553</v>
      </c>
      <c r="D192" s="142" t="s">
        <v>3971</v>
      </c>
      <c r="E192" s="142" t="s">
        <v>687</v>
      </c>
      <c r="F192" s="142" t="s">
        <v>530</v>
      </c>
      <c r="G192" s="142" t="s">
        <v>9450</v>
      </c>
      <c r="H192" s="142" t="s">
        <v>1687</v>
      </c>
      <c r="I192" s="142" t="s">
        <v>556</v>
      </c>
      <c r="J192" s="142" t="s">
        <v>9449</v>
      </c>
      <c r="K192" s="142" t="s">
        <v>9448</v>
      </c>
      <c r="L192" s="142" t="s">
        <v>613</v>
      </c>
      <c r="M192" s="142" t="s">
        <v>524</v>
      </c>
      <c r="N192" s="142" t="s">
        <v>523</v>
      </c>
      <c r="O192" s="142" t="s">
        <v>522</v>
      </c>
      <c r="P192" s="142" t="s">
        <v>546</v>
      </c>
      <c r="Q192" s="142" t="s">
        <v>520</v>
      </c>
      <c r="R192" s="142" t="s">
        <v>8923</v>
      </c>
      <c r="S192" s="142" t="s">
        <v>3972</v>
      </c>
      <c r="T192" s="142" t="s">
        <v>2769</v>
      </c>
      <c r="U192" s="142" t="s">
        <v>541</v>
      </c>
      <c r="V192" s="142" t="s">
        <v>3022</v>
      </c>
      <c r="W192" s="142" t="s">
        <v>1622</v>
      </c>
      <c r="X192" s="142" t="s">
        <v>919</v>
      </c>
      <c r="Y192" s="142" t="s">
        <v>9447</v>
      </c>
      <c r="Z192" s="142" t="s">
        <v>1620</v>
      </c>
      <c r="AA192" s="142" t="s">
        <v>510</v>
      </c>
      <c r="AB192" s="142" t="s">
        <v>509</v>
      </c>
    </row>
    <row r="193" spans="1:28" x14ac:dyDescent="0.15">
      <c r="A193" s="143">
        <v>14177</v>
      </c>
      <c r="B193" s="142" t="s">
        <v>695</v>
      </c>
      <c r="C193" s="142" t="s">
        <v>553</v>
      </c>
      <c r="D193" s="142" t="s">
        <v>733</v>
      </c>
      <c r="E193" s="142" t="s">
        <v>687</v>
      </c>
      <c r="F193" s="142" t="s">
        <v>530</v>
      </c>
      <c r="G193" s="142" t="s">
        <v>9446</v>
      </c>
      <c r="H193" s="142" t="s">
        <v>2318</v>
      </c>
      <c r="I193" s="142" t="s">
        <v>919</v>
      </c>
      <c r="J193" s="142" t="s">
        <v>9445</v>
      </c>
      <c r="K193" s="142" t="s">
        <v>1356</v>
      </c>
      <c r="L193" s="142" t="s">
        <v>547</v>
      </c>
      <c r="M193" s="142" t="s">
        <v>524</v>
      </c>
      <c r="N193" s="142" t="s">
        <v>523</v>
      </c>
      <c r="O193" s="142" t="s">
        <v>522</v>
      </c>
      <c r="P193" s="142" t="s">
        <v>522</v>
      </c>
      <c r="Q193" s="142" t="s">
        <v>520</v>
      </c>
      <c r="R193" s="142" t="s">
        <v>8877</v>
      </c>
      <c r="S193" s="142" t="s">
        <v>2409</v>
      </c>
      <c r="T193" s="142" t="s">
        <v>2796</v>
      </c>
      <c r="U193" s="142" t="s">
        <v>516</v>
      </c>
      <c r="V193" s="142" t="s">
        <v>2170</v>
      </c>
      <c r="W193" s="142" t="s">
        <v>1010</v>
      </c>
      <c r="X193" s="142" t="s">
        <v>919</v>
      </c>
      <c r="Y193" s="142" t="s">
        <v>537</v>
      </c>
      <c r="Z193" s="142" t="s">
        <v>743</v>
      </c>
      <c r="AA193" s="142" t="s">
        <v>734</v>
      </c>
      <c r="AB193" s="142" t="s">
        <v>509</v>
      </c>
    </row>
    <row r="194" spans="1:28" x14ac:dyDescent="0.15">
      <c r="A194" s="143">
        <v>14181</v>
      </c>
      <c r="B194" s="142" t="s">
        <v>2914</v>
      </c>
      <c r="C194" s="142" t="s">
        <v>553</v>
      </c>
      <c r="D194" s="142" t="s">
        <v>2913</v>
      </c>
      <c r="E194" s="142" t="s">
        <v>687</v>
      </c>
      <c r="F194" s="142" t="s">
        <v>530</v>
      </c>
      <c r="G194" s="142" t="s">
        <v>9444</v>
      </c>
      <c r="H194" s="142" t="s">
        <v>3537</v>
      </c>
      <c r="I194" s="142" t="s">
        <v>538</v>
      </c>
      <c r="J194" s="142" t="s">
        <v>9443</v>
      </c>
      <c r="K194" s="142" t="s">
        <v>3692</v>
      </c>
      <c r="L194" s="142" t="s">
        <v>525</v>
      </c>
      <c r="M194" s="142" t="s">
        <v>524</v>
      </c>
      <c r="N194" s="142" t="s">
        <v>523</v>
      </c>
      <c r="O194" s="142" t="s">
        <v>522</v>
      </c>
      <c r="P194" s="142" t="s">
        <v>599</v>
      </c>
      <c r="Q194" s="142" t="s">
        <v>520</v>
      </c>
      <c r="R194" s="142" t="s">
        <v>8849</v>
      </c>
      <c r="S194" s="142" t="s">
        <v>1146</v>
      </c>
      <c r="T194" s="142" t="s">
        <v>804</v>
      </c>
      <c r="U194" s="142" t="s">
        <v>516</v>
      </c>
      <c r="V194" s="142" t="s">
        <v>9442</v>
      </c>
      <c r="W194" s="142" t="s">
        <v>1393</v>
      </c>
      <c r="X194" s="142" t="s">
        <v>538</v>
      </c>
      <c r="Y194" s="142" t="s">
        <v>537</v>
      </c>
      <c r="Z194" s="142" t="s">
        <v>9441</v>
      </c>
      <c r="AA194" s="142" t="s">
        <v>510</v>
      </c>
      <c r="AB194" s="142" t="s">
        <v>509</v>
      </c>
    </row>
    <row r="195" spans="1:28" x14ac:dyDescent="0.15">
      <c r="A195" s="143">
        <v>14183</v>
      </c>
      <c r="B195" s="142" t="s">
        <v>1443</v>
      </c>
      <c r="C195" s="142" t="s">
        <v>553</v>
      </c>
      <c r="D195" s="142" t="s">
        <v>1442</v>
      </c>
      <c r="E195" s="142" t="s">
        <v>687</v>
      </c>
      <c r="F195" s="142" t="s">
        <v>530</v>
      </c>
      <c r="G195" s="142" t="s">
        <v>9440</v>
      </c>
      <c r="H195" s="142" t="s">
        <v>9439</v>
      </c>
      <c r="I195" s="142" t="s">
        <v>744</v>
      </c>
      <c r="J195" s="142" t="s">
        <v>9438</v>
      </c>
      <c r="K195" s="142" t="s">
        <v>4741</v>
      </c>
      <c r="L195" s="142" t="s">
        <v>525</v>
      </c>
      <c r="M195" s="142" t="s">
        <v>524</v>
      </c>
      <c r="N195" s="142" t="s">
        <v>523</v>
      </c>
      <c r="O195" s="142" t="s">
        <v>522</v>
      </c>
      <c r="P195" s="142" t="s">
        <v>559</v>
      </c>
      <c r="Q195" s="142" t="s">
        <v>520</v>
      </c>
      <c r="R195" s="142" t="s">
        <v>8872</v>
      </c>
      <c r="S195" s="142" t="s">
        <v>1443</v>
      </c>
      <c r="T195" s="142" t="s">
        <v>865</v>
      </c>
      <c r="U195" s="142" t="s">
        <v>516</v>
      </c>
      <c r="V195" s="142" t="s">
        <v>5085</v>
      </c>
      <c r="W195" s="142" t="s">
        <v>636</v>
      </c>
      <c r="X195" s="142" t="s">
        <v>744</v>
      </c>
      <c r="Y195" s="142" t="s">
        <v>537</v>
      </c>
      <c r="Z195" s="142" t="s">
        <v>1562</v>
      </c>
      <c r="AA195" s="142" t="s">
        <v>510</v>
      </c>
      <c r="AB195" s="142" t="s">
        <v>509</v>
      </c>
    </row>
    <row r="196" spans="1:28" x14ac:dyDescent="0.15">
      <c r="A196" s="143">
        <v>14190</v>
      </c>
      <c r="B196" s="142" t="s">
        <v>1146</v>
      </c>
      <c r="C196" s="142" t="s">
        <v>553</v>
      </c>
      <c r="D196" s="142" t="s">
        <v>1145</v>
      </c>
      <c r="E196" s="142" t="s">
        <v>687</v>
      </c>
      <c r="F196" s="142" t="s">
        <v>530</v>
      </c>
      <c r="G196" s="142" t="s">
        <v>9437</v>
      </c>
      <c r="H196" s="142" t="s">
        <v>5229</v>
      </c>
      <c r="I196" s="142" t="s">
        <v>1238</v>
      </c>
      <c r="J196" s="142" t="s">
        <v>9436</v>
      </c>
      <c r="K196" s="142" t="s">
        <v>3108</v>
      </c>
      <c r="L196" s="142" t="s">
        <v>613</v>
      </c>
      <c r="M196" s="142" t="s">
        <v>524</v>
      </c>
      <c r="N196" s="142" t="s">
        <v>523</v>
      </c>
      <c r="O196" s="142" t="s">
        <v>522</v>
      </c>
      <c r="P196" s="142" t="s">
        <v>522</v>
      </c>
      <c r="Q196" s="142" t="s">
        <v>545</v>
      </c>
      <c r="R196" s="142" t="s">
        <v>8849</v>
      </c>
      <c r="S196" s="142" t="s">
        <v>1146</v>
      </c>
      <c r="T196" s="142" t="s">
        <v>738</v>
      </c>
      <c r="U196" s="142" t="s">
        <v>864</v>
      </c>
      <c r="V196" s="142" t="s">
        <v>4966</v>
      </c>
      <c r="W196" s="142" t="s">
        <v>580</v>
      </c>
      <c r="X196" s="142" t="s">
        <v>1238</v>
      </c>
      <c r="Y196" s="142" t="s">
        <v>9435</v>
      </c>
      <c r="Z196" s="142" t="s">
        <v>1257</v>
      </c>
      <c r="AA196" s="142" t="s">
        <v>510</v>
      </c>
      <c r="AB196" s="142" t="s">
        <v>509</v>
      </c>
    </row>
    <row r="197" spans="1:28" x14ac:dyDescent="0.15">
      <c r="A197" s="143">
        <v>14191</v>
      </c>
      <c r="B197" s="142" t="s">
        <v>1385</v>
      </c>
      <c r="C197" s="142" t="s">
        <v>553</v>
      </c>
      <c r="D197" s="142" t="s">
        <v>1384</v>
      </c>
      <c r="E197" s="142" t="s">
        <v>687</v>
      </c>
      <c r="F197" s="142" t="s">
        <v>530</v>
      </c>
      <c r="G197" s="142" t="s">
        <v>9434</v>
      </c>
      <c r="H197" s="142" t="s">
        <v>3672</v>
      </c>
      <c r="I197" s="142" t="s">
        <v>1413</v>
      </c>
      <c r="J197" s="142" t="s">
        <v>9433</v>
      </c>
      <c r="K197" s="142" t="s">
        <v>9432</v>
      </c>
      <c r="L197" s="142" t="s">
        <v>525</v>
      </c>
      <c r="M197" s="142" t="s">
        <v>524</v>
      </c>
      <c r="N197" s="142" t="s">
        <v>523</v>
      </c>
      <c r="O197" s="142" t="s">
        <v>599</v>
      </c>
      <c r="P197" s="142" t="s">
        <v>522</v>
      </c>
      <c r="Q197" s="142" t="s">
        <v>520</v>
      </c>
      <c r="R197" s="142" t="s">
        <v>8975</v>
      </c>
      <c r="S197" s="142" t="s">
        <v>1385</v>
      </c>
      <c r="T197" s="142" t="s">
        <v>1110</v>
      </c>
      <c r="U197" s="142" t="s">
        <v>541</v>
      </c>
      <c r="V197" s="142" t="s">
        <v>3422</v>
      </c>
      <c r="W197" s="142" t="s">
        <v>596</v>
      </c>
      <c r="X197" s="142" t="s">
        <v>1413</v>
      </c>
      <c r="Y197" s="142" t="s">
        <v>9431</v>
      </c>
      <c r="Z197" s="142" t="s">
        <v>2306</v>
      </c>
      <c r="AA197" s="142" t="s">
        <v>510</v>
      </c>
      <c r="AB197" s="142" t="s">
        <v>509</v>
      </c>
    </row>
    <row r="198" spans="1:28" x14ac:dyDescent="0.15">
      <c r="A198" s="143">
        <v>14193</v>
      </c>
      <c r="B198" s="142" t="s">
        <v>5216</v>
      </c>
      <c r="C198" s="142" t="s">
        <v>553</v>
      </c>
      <c r="D198" s="142" t="s">
        <v>8065</v>
      </c>
      <c r="E198" s="142" t="s">
        <v>687</v>
      </c>
      <c r="F198" s="142" t="s">
        <v>530</v>
      </c>
      <c r="G198" s="142" t="s">
        <v>9430</v>
      </c>
      <c r="H198" s="142" t="s">
        <v>2643</v>
      </c>
      <c r="I198" s="142" t="s">
        <v>1165</v>
      </c>
      <c r="J198" s="142" t="s">
        <v>9429</v>
      </c>
      <c r="K198" s="142" t="s">
        <v>9428</v>
      </c>
      <c r="L198" s="142" t="s">
        <v>585</v>
      </c>
      <c r="M198" s="142" t="s">
        <v>524</v>
      </c>
      <c r="N198" s="142" t="s">
        <v>523</v>
      </c>
      <c r="O198" s="142" t="s">
        <v>599</v>
      </c>
      <c r="P198" s="142" t="s">
        <v>559</v>
      </c>
      <c r="Q198" s="142" t="s">
        <v>520</v>
      </c>
      <c r="R198" s="142" t="s">
        <v>8849</v>
      </c>
      <c r="S198" s="142" t="s">
        <v>1146</v>
      </c>
      <c r="T198" s="142" t="s">
        <v>738</v>
      </c>
      <c r="U198" s="142" t="s">
        <v>516</v>
      </c>
      <c r="V198" s="142" t="s">
        <v>2804</v>
      </c>
      <c r="W198" s="142" t="s">
        <v>580</v>
      </c>
      <c r="X198" s="142" t="s">
        <v>1413</v>
      </c>
      <c r="Y198" s="142" t="s">
        <v>9427</v>
      </c>
      <c r="Z198" s="142" t="s">
        <v>1139</v>
      </c>
      <c r="AA198" s="142" t="s">
        <v>510</v>
      </c>
      <c r="AB198" s="142" t="s">
        <v>509</v>
      </c>
    </row>
    <row r="199" spans="1:28" x14ac:dyDescent="0.15">
      <c r="A199" s="143">
        <v>14197</v>
      </c>
      <c r="B199" s="142" t="s">
        <v>1678</v>
      </c>
      <c r="C199" s="142" t="s">
        <v>553</v>
      </c>
      <c r="D199" s="142" t="s">
        <v>2773</v>
      </c>
      <c r="E199" s="142" t="s">
        <v>687</v>
      </c>
      <c r="F199" s="142" t="s">
        <v>530</v>
      </c>
      <c r="G199" s="142" t="s">
        <v>9426</v>
      </c>
      <c r="H199" s="142" t="s">
        <v>643</v>
      </c>
      <c r="I199" s="142" t="s">
        <v>910</v>
      </c>
      <c r="J199" s="142" t="s">
        <v>9425</v>
      </c>
      <c r="K199" s="142" t="s">
        <v>586</v>
      </c>
      <c r="L199" s="142" t="s">
        <v>585</v>
      </c>
      <c r="M199" s="142" t="s">
        <v>524</v>
      </c>
      <c r="N199" s="142" t="s">
        <v>523</v>
      </c>
      <c r="O199" s="142" t="s">
        <v>522</v>
      </c>
      <c r="P199" s="142" t="s">
        <v>522</v>
      </c>
      <c r="Q199" s="142" t="s">
        <v>520</v>
      </c>
      <c r="R199" s="142" t="s">
        <v>8962</v>
      </c>
      <c r="S199" s="142" t="s">
        <v>1153</v>
      </c>
      <c r="T199" s="142" t="s">
        <v>804</v>
      </c>
      <c r="U199" s="142" t="s">
        <v>516</v>
      </c>
      <c r="V199" s="142" t="s">
        <v>8559</v>
      </c>
      <c r="W199" s="142" t="s">
        <v>580</v>
      </c>
      <c r="X199" s="142" t="s">
        <v>910</v>
      </c>
      <c r="Y199" s="142" t="s">
        <v>9424</v>
      </c>
      <c r="Z199" s="142" t="s">
        <v>1411</v>
      </c>
      <c r="AA199" s="142" t="s">
        <v>510</v>
      </c>
      <c r="AB199" s="142" t="s">
        <v>509</v>
      </c>
    </row>
    <row r="200" spans="1:28" x14ac:dyDescent="0.15">
      <c r="A200" s="143">
        <v>14213</v>
      </c>
      <c r="B200" s="142" t="s">
        <v>3972</v>
      </c>
      <c r="C200" s="142" t="s">
        <v>553</v>
      </c>
      <c r="D200" s="142" t="s">
        <v>3971</v>
      </c>
      <c r="E200" s="142" t="s">
        <v>687</v>
      </c>
      <c r="F200" s="142" t="s">
        <v>530</v>
      </c>
      <c r="G200" s="142" t="s">
        <v>9423</v>
      </c>
      <c r="H200" s="142" t="s">
        <v>5003</v>
      </c>
      <c r="I200" s="142" t="s">
        <v>538</v>
      </c>
      <c r="J200" s="142" t="s">
        <v>9422</v>
      </c>
      <c r="K200" s="142" t="s">
        <v>8203</v>
      </c>
      <c r="L200" s="142" t="s">
        <v>613</v>
      </c>
      <c r="M200" s="142" t="s">
        <v>524</v>
      </c>
      <c r="N200" s="142" t="s">
        <v>523</v>
      </c>
      <c r="O200" s="142" t="s">
        <v>522</v>
      </c>
      <c r="P200" s="142" t="s">
        <v>612</v>
      </c>
      <c r="Q200" s="142" t="s">
        <v>545</v>
      </c>
      <c r="R200" s="142" t="s">
        <v>8923</v>
      </c>
      <c r="S200" s="142" t="s">
        <v>3972</v>
      </c>
      <c r="T200" s="142" t="s">
        <v>717</v>
      </c>
      <c r="U200" s="142" t="s">
        <v>541</v>
      </c>
      <c r="V200" s="142" t="s">
        <v>8287</v>
      </c>
      <c r="W200" s="142" t="s">
        <v>1628</v>
      </c>
      <c r="X200" s="142" t="s">
        <v>910</v>
      </c>
      <c r="Y200" s="142" t="s">
        <v>9421</v>
      </c>
      <c r="Z200" s="142" t="s">
        <v>9420</v>
      </c>
      <c r="AA200" s="142" t="s">
        <v>510</v>
      </c>
      <c r="AB200" s="142" t="s">
        <v>509</v>
      </c>
    </row>
    <row r="201" spans="1:28" x14ac:dyDescent="0.15">
      <c r="A201" s="143">
        <v>14215</v>
      </c>
      <c r="B201" s="142" t="s">
        <v>8871</v>
      </c>
      <c r="C201" s="142" t="s">
        <v>553</v>
      </c>
      <c r="D201" s="142" t="s">
        <v>8870</v>
      </c>
      <c r="E201" s="142" t="s">
        <v>687</v>
      </c>
      <c r="F201" s="142" t="s">
        <v>530</v>
      </c>
      <c r="G201" s="142" t="s">
        <v>9419</v>
      </c>
      <c r="H201" s="142" t="s">
        <v>3188</v>
      </c>
      <c r="I201" s="142" t="s">
        <v>1477</v>
      </c>
      <c r="J201" s="142" t="s">
        <v>9418</v>
      </c>
      <c r="K201" s="142" t="s">
        <v>4604</v>
      </c>
      <c r="L201" s="142" t="s">
        <v>613</v>
      </c>
      <c r="M201" s="142" t="s">
        <v>524</v>
      </c>
      <c r="N201" s="142" t="s">
        <v>523</v>
      </c>
      <c r="O201" s="142" t="s">
        <v>522</v>
      </c>
      <c r="P201" s="142" t="s">
        <v>546</v>
      </c>
      <c r="Q201" s="142" t="s">
        <v>545</v>
      </c>
      <c r="R201" s="142" t="s">
        <v>8865</v>
      </c>
      <c r="S201" s="142" t="s">
        <v>8864</v>
      </c>
      <c r="T201" s="142" t="s">
        <v>865</v>
      </c>
      <c r="U201" s="142" t="s">
        <v>541</v>
      </c>
      <c r="V201" s="142" t="s">
        <v>4648</v>
      </c>
      <c r="W201" s="142" t="s">
        <v>764</v>
      </c>
      <c r="X201" s="142" t="s">
        <v>538</v>
      </c>
      <c r="Y201" s="142" t="s">
        <v>9417</v>
      </c>
      <c r="Z201" s="142" t="s">
        <v>1031</v>
      </c>
      <c r="AA201" s="142" t="s">
        <v>510</v>
      </c>
      <c r="AB201" s="142" t="s">
        <v>509</v>
      </c>
    </row>
    <row r="202" spans="1:28" x14ac:dyDescent="0.15">
      <c r="A202" s="143">
        <v>14217</v>
      </c>
      <c r="B202" s="142" t="s">
        <v>5780</v>
      </c>
      <c r="C202" s="142" t="s">
        <v>553</v>
      </c>
      <c r="D202" s="142" t="s">
        <v>5779</v>
      </c>
      <c r="E202" s="142" t="s">
        <v>687</v>
      </c>
      <c r="F202" s="142" t="s">
        <v>530</v>
      </c>
      <c r="G202" s="142" t="s">
        <v>9416</v>
      </c>
      <c r="H202" s="142" t="s">
        <v>3064</v>
      </c>
      <c r="I202" s="142" t="s">
        <v>669</v>
      </c>
      <c r="J202" s="142" t="s">
        <v>9415</v>
      </c>
      <c r="K202" s="142" t="s">
        <v>4281</v>
      </c>
      <c r="L202" s="142" t="s">
        <v>613</v>
      </c>
      <c r="M202" s="142" t="s">
        <v>524</v>
      </c>
      <c r="N202" s="142" t="s">
        <v>523</v>
      </c>
      <c r="O202" s="142" t="s">
        <v>639</v>
      </c>
      <c r="P202" s="142" t="s">
        <v>522</v>
      </c>
      <c r="Q202" s="142" t="s">
        <v>545</v>
      </c>
      <c r="R202" s="142" t="s">
        <v>8849</v>
      </c>
      <c r="S202" s="142" t="s">
        <v>1146</v>
      </c>
      <c r="T202" s="142" t="s">
        <v>738</v>
      </c>
      <c r="U202" s="142" t="s">
        <v>516</v>
      </c>
      <c r="V202" s="142" t="s">
        <v>4718</v>
      </c>
      <c r="W202" s="142" t="s">
        <v>596</v>
      </c>
      <c r="X202" s="142" t="s">
        <v>556</v>
      </c>
      <c r="Y202" s="142" t="s">
        <v>9414</v>
      </c>
      <c r="Z202" s="142" t="s">
        <v>771</v>
      </c>
      <c r="AA202" s="142" t="s">
        <v>510</v>
      </c>
      <c r="AB202" s="142" t="s">
        <v>509</v>
      </c>
    </row>
    <row r="203" spans="1:28" x14ac:dyDescent="0.15">
      <c r="A203" s="143">
        <v>14223</v>
      </c>
      <c r="B203" s="142" t="s">
        <v>5120</v>
      </c>
      <c r="C203" s="142" t="s">
        <v>553</v>
      </c>
      <c r="D203" s="142" t="s">
        <v>5119</v>
      </c>
      <c r="E203" s="142" t="s">
        <v>687</v>
      </c>
      <c r="F203" s="142" t="s">
        <v>530</v>
      </c>
      <c r="G203" s="142" t="s">
        <v>9413</v>
      </c>
      <c r="H203" s="142" t="s">
        <v>3368</v>
      </c>
      <c r="I203" s="142" t="s">
        <v>568</v>
      </c>
      <c r="J203" s="142" t="s">
        <v>9412</v>
      </c>
      <c r="K203" s="142" t="s">
        <v>9411</v>
      </c>
      <c r="L203" s="142" t="s">
        <v>525</v>
      </c>
      <c r="M203" s="142" t="s">
        <v>524</v>
      </c>
      <c r="N203" s="142" t="s">
        <v>523</v>
      </c>
      <c r="O203" s="142" t="s">
        <v>612</v>
      </c>
      <c r="P203" s="142" t="s">
        <v>522</v>
      </c>
      <c r="Q203" s="142" t="s">
        <v>545</v>
      </c>
      <c r="R203" s="142" t="s">
        <v>8865</v>
      </c>
      <c r="S203" s="142" t="s">
        <v>8864</v>
      </c>
      <c r="T203" s="142" t="s">
        <v>5458</v>
      </c>
      <c r="U203" s="142" t="s">
        <v>541</v>
      </c>
      <c r="V203" s="142" t="s">
        <v>785</v>
      </c>
      <c r="W203" s="142" t="s">
        <v>764</v>
      </c>
      <c r="X203" s="142" t="s">
        <v>579</v>
      </c>
      <c r="Y203" s="142" t="s">
        <v>9410</v>
      </c>
      <c r="Z203" s="142" t="s">
        <v>957</v>
      </c>
      <c r="AA203" s="142" t="s">
        <v>510</v>
      </c>
      <c r="AB203" s="142" t="s">
        <v>509</v>
      </c>
    </row>
    <row r="204" spans="1:28" x14ac:dyDescent="0.15">
      <c r="A204" s="143">
        <v>14228</v>
      </c>
      <c r="B204" s="142" t="s">
        <v>3530</v>
      </c>
      <c r="C204" s="142" t="s">
        <v>553</v>
      </c>
      <c r="D204" s="142" t="s">
        <v>3529</v>
      </c>
      <c r="E204" s="142" t="s">
        <v>687</v>
      </c>
      <c r="F204" s="142" t="s">
        <v>530</v>
      </c>
      <c r="G204" s="142" t="s">
        <v>9409</v>
      </c>
      <c r="H204" s="142" t="s">
        <v>2963</v>
      </c>
      <c r="I204" s="142" t="s">
        <v>968</v>
      </c>
      <c r="J204" s="142" t="s">
        <v>9408</v>
      </c>
      <c r="K204" s="142" t="s">
        <v>729</v>
      </c>
      <c r="L204" s="142" t="s">
        <v>585</v>
      </c>
      <c r="M204" s="142" t="s">
        <v>524</v>
      </c>
      <c r="N204" s="142" t="s">
        <v>523</v>
      </c>
      <c r="O204" s="142" t="s">
        <v>522</v>
      </c>
      <c r="P204" s="142" t="s">
        <v>599</v>
      </c>
      <c r="Q204" s="142" t="s">
        <v>520</v>
      </c>
      <c r="R204" s="142" t="s">
        <v>8849</v>
      </c>
      <c r="S204" s="142" t="s">
        <v>1146</v>
      </c>
      <c r="T204" s="142" t="s">
        <v>9407</v>
      </c>
      <c r="U204" s="142" t="s">
        <v>516</v>
      </c>
      <c r="V204" s="142" t="s">
        <v>1953</v>
      </c>
      <c r="W204" s="142" t="s">
        <v>580</v>
      </c>
      <c r="X204" s="142" t="s">
        <v>968</v>
      </c>
      <c r="Y204" s="142" t="s">
        <v>743</v>
      </c>
      <c r="Z204" s="142" t="s">
        <v>1315</v>
      </c>
      <c r="AA204" s="142" t="s">
        <v>510</v>
      </c>
      <c r="AB204" s="142" t="s">
        <v>509</v>
      </c>
    </row>
    <row r="205" spans="1:28" x14ac:dyDescent="0.15">
      <c r="A205" s="143">
        <v>14234</v>
      </c>
      <c r="B205" s="142" t="s">
        <v>3972</v>
      </c>
      <c r="C205" s="142" t="s">
        <v>553</v>
      </c>
      <c r="D205" s="142" t="s">
        <v>3971</v>
      </c>
      <c r="E205" s="142" t="s">
        <v>687</v>
      </c>
      <c r="F205" s="142" t="s">
        <v>530</v>
      </c>
      <c r="G205" s="142" t="s">
        <v>9406</v>
      </c>
      <c r="H205" s="142" t="s">
        <v>2051</v>
      </c>
      <c r="I205" s="142" t="s">
        <v>651</v>
      </c>
      <c r="J205" s="142" t="s">
        <v>9405</v>
      </c>
      <c r="K205" s="142" t="s">
        <v>9404</v>
      </c>
      <c r="L205" s="142" t="s">
        <v>613</v>
      </c>
      <c r="M205" s="142" t="s">
        <v>524</v>
      </c>
      <c r="N205" s="142" t="s">
        <v>523</v>
      </c>
      <c r="O205" s="142" t="s">
        <v>824</v>
      </c>
      <c r="P205" s="142" t="s">
        <v>522</v>
      </c>
      <c r="Q205" s="142" t="s">
        <v>545</v>
      </c>
      <c r="R205" s="142" t="s">
        <v>8923</v>
      </c>
      <c r="S205" s="142" t="s">
        <v>3972</v>
      </c>
      <c r="T205" s="142" t="s">
        <v>804</v>
      </c>
      <c r="U205" s="142" t="s">
        <v>541</v>
      </c>
      <c r="V205" s="142" t="s">
        <v>3347</v>
      </c>
      <c r="W205" s="142" t="s">
        <v>764</v>
      </c>
      <c r="X205" s="142" t="s">
        <v>651</v>
      </c>
      <c r="Y205" s="142" t="s">
        <v>9403</v>
      </c>
      <c r="Z205" s="142" t="s">
        <v>771</v>
      </c>
      <c r="AA205" s="142" t="s">
        <v>510</v>
      </c>
      <c r="AB205" s="142" t="s">
        <v>509</v>
      </c>
    </row>
    <row r="206" spans="1:28" x14ac:dyDescent="0.15">
      <c r="A206" s="143">
        <v>14235</v>
      </c>
      <c r="B206" s="142" t="s">
        <v>5146</v>
      </c>
      <c r="C206" s="142" t="s">
        <v>553</v>
      </c>
      <c r="D206" s="142" t="s">
        <v>5145</v>
      </c>
      <c r="E206" s="142" t="s">
        <v>687</v>
      </c>
      <c r="F206" s="142" t="s">
        <v>530</v>
      </c>
      <c r="G206" s="142" t="s">
        <v>9402</v>
      </c>
      <c r="H206" s="142" t="s">
        <v>3316</v>
      </c>
      <c r="I206" s="142" t="s">
        <v>538</v>
      </c>
      <c r="J206" s="142" t="s">
        <v>9401</v>
      </c>
      <c r="K206" s="142" t="s">
        <v>8340</v>
      </c>
      <c r="L206" s="142" t="s">
        <v>525</v>
      </c>
      <c r="M206" s="142" t="s">
        <v>524</v>
      </c>
      <c r="N206" s="142" t="s">
        <v>523</v>
      </c>
      <c r="O206" s="142" t="s">
        <v>599</v>
      </c>
      <c r="P206" s="142" t="s">
        <v>546</v>
      </c>
      <c r="Q206" s="142" t="s">
        <v>545</v>
      </c>
      <c r="R206" s="142" t="s">
        <v>9030</v>
      </c>
      <c r="S206" s="142" t="s">
        <v>3544</v>
      </c>
      <c r="T206" s="142" t="s">
        <v>717</v>
      </c>
      <c r="U206" s="142" t="s">
        <v>516</v>
      </c>
      <c r="V206" s="142" t="s">
        <v>2715</v>
      </c>
      <c r="W206" s="142" t="s">
        <v>580</v>
      </c>
      <c r="X206" s="142" t="s">
        <v>538</v>
      </c>
      <c r="Y206" s="142" t="s">
        <v>634</v>
      </c>
      <c r="Z206" s="142" t="s">
        <v>1977</v>
      </c>
      <c r="AA206" s="142" t="s">
        <v>510</v>
      </c>
      <c r="AB206" s="142" t="s">
        <v>509</v>
      </c>
    </row>
    <row r="207" spans="1:28" x14ac:dyDescent="0.15">
      <c r="A207" s="143">
        <v>14239</v>
      </c>
      <c r="B207" s="142" t="s">
        <v>3972</v>
      </c>
      <c r="C207" s="142" t="s">
        <v>553</v>
      </c>
      <c r="D207" s="142" t="s">
        <v>3971</v>
      </c>
      <c r="E207" s="142" t="s">
        <v>687</v>
      </c>
      <c r="F207" s="142" t="s">
        <v>530</v>
      </c>
      <c r="G207" s="142" t="s">
        <v>9400</v>
      </c>
      <c r="H207" s="142" t="s">
        <v>1930</v>
      </c>
      <c r="I207" s="142" t="s">
        <v>608</v>
      </c>
      <c r="J207" s="142" t="s">
        <v>9399</v>
      </c>
      <c r="K207" s="142" t="s">
        <v>4478</v>
      </c>
      <c r="L207" s="142" t="s">
        <v>613</v>
      </c>
      <c r="M207" s="142" t="s">
        <v>524</v>
      </c>
      <c r="N207" s="142" t="s">
        <v>523</v>
      </c>
      <c r="O207" s="142" t="s">
        <v>522</v>
      </c>
      <c r="P207" s="142" t="s">
        <v>522</v>
      </c>
      <c r="Q207" s="142" t="s">
        <v>545</v>
      </c>
      <c r="R207" s="142" t="s">
        <v>8923</v>
      </c>
      <c r="S207" s="142" t="s">
        <v>3972</v>
      </c>
      <c r="T207" s="142" t="s">
        <v>717</v>
      </c>
      <c r="U207" s="142" t="s">
        <v>541</v>
      </c>
      <c r="V207" s="142" t="s">
        <v>920</v>
      </c>
      <c r="W207" s="142" t="s">
        <v>580</v>
      </c>
      <c r="X207" s="142" t="s">
        <v>622</v>
      </c>
      <c r="Y207" s="142" t="s">
        <v>9398</v>
      </c>
      <c r="Z207" s="142" t="s">
        <v>861</v>
      </c>
      <c r="AA207" s="142" t="s">
        <v>510</v>
      </c>
      <c r="AB207" s="142" t="s">
        <v>509</v>
      </c>
    </row>
    <row r="208" spans="1:28" x14ac:dyDescent="0.15">
      <c r="A208" s="143">
        <v>14249</v>
      </c>
      <c r="B208" s="142" t="s">
        <v>9380</v>
      </c>
      <c r="C208" s="142" t="s">
        <v>553</v>
      </c>
      <c r="D208" s="142" t="s">
        <v>9379</v>
      </c>
      <c r="E208" s="142" t="s">
        <v>687</v>
      </c>
      <c r="F208" s="142" t="s">
        <v>530</v>
      </c>
      <c r="G208" s="142" t="s">
        <v>9397</v>
      </c>
      <c r="H208" s="142" t="s">
        <v>4474</v>
      </c>
      <c r="I208" s="142" t="s">
        <v>556</v>
      </c>
      <c r="J208" s="142" t="s">
        <v>9396</v>
      </c>
      <c r="K208" s="142" t="s">
        <v>789</v>
      </c>
      <c r="L208" s="142" t="s">
        <v>613</v>
      </c>
      <c r="M208" s="142" t="s">
        <v>524</v>
      </c>
      <c r="N208" s="142" t="s">
        <v>523</v>
      </c>
      <c r="O208" s="142" t="s">
        <v>522</v>
      </c>
      <c r="P208" s="142" t="s">
        <v>639</v>
      </c>
      <c r="Q208" s="142" t="s">
        <v>545</v>
      </c>
      <c r="R208" s="142" t="s">
        <v>8877</v>
      </c>
      <c r="S208" s="142" t="s">
        <v>2409</v>
      </c>
      <c r="T208" s="142" t="s">
        <v>738</v>
      </c>
      <c r="U208" s="142" t="s">
        <v>516</v>
      </c>
      <c r="V208" s="142" t="s">
        <v>1727</v>
      </c>
      <c r="W208" s="142" t="s">
        <v>580</v>
      </c>
      <c r="X208" s="142" t="s">
        <v>608</v>
      </c>
      <c r="Y208" s="142" t="s">
        <v>9395</v>
      </c>
      <c r="Z208" s="142" t="s">
        <v>833</v>
      </c>
      <c r="AA208" s="142" t="s">
        <v>510</v>
      </c>
      <c r="AB208" s="142" t="s">
        <v>509</v>
      </c>
    </row>
    <row r="209" spans="1:28" x14ac:dyDescent="0.15">
      <c r="A209" s="143">
        <v>14253</v>
      </c>
      <c r="B209" s="142" t="s">
        <v>1570</v>
      </c>
      <c r="C209" s="142" t="s">
        <v>553</v>
      </c>
      <c r="D209" s="142" t="s">
        <v>1569</v>
      </c>
      <c r="E209" s="142" t="s">
        <v>687</v>
      </c>
      <c r="F209" s="142" t="s">
        <v>530</v>
      </c>
      <c r="G209" s="142" t="s">
        <v>9394</v>
      </c>
      <c r="H209" s="142" t="s">
        <v>2643</v>
      </c>
      <c r="I209" s="142" t="s">
        <v>595</v>
      </c>
      <c r="J209" s="142" t="s">
        <v>9393</v>
      </c>
      <c r="K209" s="142" t="s">
        <v>9392</v>
      </c>
      <c r="L209" s="142" t="s">
        <v>525</v>
      </c>
      <c r="M209" s="142" t="s">
        <v>524</v>
      </c>
      <c r="N209" s="142" t="s">
        <v>523</v>
      </c>
      <c r="O209" s="142" t="s">
        <v>546</v>
      </c>
      <c r="P209" s="142" t="s">
        <v>522</v>
      </c>
      <c r="Q209" s="142" t="s">
        <v>545</v>
      </c>
      <c r="R209" s="142" t="s">
        <v>8923</v>
      </c>
      <c r="S209" s="142" t="s">
        <v>3972</v>
      </c>
      <c r="T209" s="142" t="s">
        <v>1156</v>
      </c>
      <c r="U209" s="142" t="s">
        <v>541</v>
      </c>
      <c r="V209" s="142" t="s">
        <v>5656</v>
      </c>
      <c r="W209" s="142" t="s">
        <v>596</v>
      </c>
      <c r="X209" s="142" t="s">
        <v>608</v>
      </c>
      <c r="Y209" s="142" t="s">
        <v>9391</v>
      </c>
      <c r="Z209" s="142" t="s">
        <v>702</v>
      </c>
      <c r="AA209" s="142" t="s">
        <v>510</v>
      </c>
      <c r="AB209" s="142" t="s">
        <v>509</v>
      </c>
    </row>
    <row r="210" spans="1:28" x14ac:dyDescent="0.15">
      <c r="A210" s="143">
        <v>14259</v>
      </c>
      <c r="B210" s="142" t="s">
        <v>1146</v>
      </c>
      <c r="C210" s="142" t="s">
        <v>553</v>
      </c>
      <c r="D210" s="142" t="s">
        <v>1145</v>
      </c>
      <c r="E210" s="142" t="s">
        <v>687</v>
      </c>
      <c r="F210" s="142" t="s">
        <v>530</v>
      </c>
      <c r="G210" s="142" t="s">
        <v>9390</v>
      </c>
      <c r="H210" s="142" t="s">
        <v>5229</v>
      </c>
      <c r="I210" s="142" t="s">
        <v>795</v>
      </c>
      <c r="J210" s="142" t="s">
        <v>9389</v>
      </c>
      <c r="K210" s="142" t="s">
        <v>3108</v>
      </c>
      <c r="L210" s="142" t="s">
        <v>613</v>
      </c>
      <c r="M210" s="142" t="s">
        <v>524</v>
      </c>
      <c r="N210" s="142" t="s">
        <v>523</v>
      </c>
      <c r="O210" s="142" t="s">
        <v>522</v>
      </c>
      <c r="P210" s="142" t="s">
        <v>559</v>
      </c>
      <c r="Q210" s="142" t="s">
        <v>545</v>
      </c>
      <c r="R210" s="142" t="s">
        <v>8849</v>
      </c>
      <c r="S210" s="142" t="s">
        <v>1146</v>
      </c>
      <c r="T210" s="142" t="s">
        <v>738</v>
      </c>
      <c r="U210" s="142" t="s">
        <v>864</v>
      </c>
      <c r="V210" s="142" t="s">
        <v>4966</v>
      </c>
      <c r="W210" s="142" t="s">
        <v>580</v>
      </c>
      <c r="X210" s="142" t="s">
        <v>795</v>
      </c>
      <c r="Y210" s="142" t="s">
        <v>9388</v>
      </c>
      <c r="Z210" s="142" t="s">
        <v>1257</v>
      </c>
      <c r="AA210" s="142" t="s">
        <v>510</v>
      </c>
      <c r="AB210" s="142" t="s">
        <v>509</v>
      </c>
    </row>
    <row r="211" spans="1:28" x14ac:dyDescent="0.15">
      <c r="A211" s="143">
        <v>14261</v>
      </c>
      <c r="B211" s="142" t="s">
        <v>1443</v>
      </c>
      <c r="C211" s="142" t="s">
        <v>553</v>
      </c>
      <c r="D211" s="142" t="s">
        <v>1442</v>
      </c>
      <c r="E211" s="142" t="s">
        <v>687</v>
      </c>
      <c r="F211" s="142" t="s">
        <v>530</v>
      </c>
      <c r="G211" s="142" t="s">
        <v>9387</v>
      </c>
      <c r="H211" s="142" t="s">
        <v>3252</v>
      </c>
      <c r="I211" s="142" t="s">
        <v>783</v>
      </c>
      <c r="J211" s="142" t="s">
        <v>9386</v>
      </c>
      <c r="K211" s="142" t="s">
        <v>7169</v>
      </c>
      <c r="L211" s="142" t="s">
        <v>525</v>
      </c>
      <c r="M211" s="142" t="s">
        <v>524</v>
      </c>
      <c r="N211" s="142" t="s">
        <v>523</v>
      </c>
      <c r="O211" s="142" t="s">
        <v>522</v>
      </c>
      <c r="P211" s="142" t="s">
        <v>559</v>
      </c>
      <c r="Q211" s="142" t="s">
        <v>545</v>
      </c>
      <c r="R211" s="142" t="s">
        <v>8872</v>
      </c>
      <c r="S211" s="142" t="s">
        <v>1443</v>
      </c>
      <c r="T211" s="142" t="s">
        <v>1156</v>
      </c>
      <c r="U211" s="142" t="s">
        <v>516</v>
      </c>
      <c r="V211" s="142" t="s">
        <v>3849</v>
      </c>
      <c r="W211" s="142" t="s">
        <v>539</v>
      </c>
      <c r="X211" s="142" t="s">
        <v>669</v>
      </c>
      <c r="Y211" s="142" t="s">
        <v>634</v>
      </c>
      <c r="Z211" s="142" t="s">
        <v>957</v>
      </c>
      <c r="AA211" s="142" t="s">
        <v>510</v>
      </c>
      <c r="AB211" s="142" t="s">
        <v>509</v>
      </c>
    </row>
    <row r="212" spans="1:28" x14ac:dyDescent="0.15">
      <c r="A212" s="143">
        <v>14267</v>
      </c>
      <c r="B212" s="142" t="s">
        <v>660</v>
      </c>
      <c r="C212" s="142" t="s">
        <v>553</v>
      </c>
      <c r="D212" s="142" t="s">
        <v>667</v>
      </c>
      <c r="E212" s="142" t="s">
        <v>687</v>
      </c>
      <c r="F212" s="142" t="s">
        <v>530</v>
      </c>
      <c r="G212" s="142" t="s">
        <v>9385</v>
      </c>
      <c r="H212" s="142" t="s">
        <v>2890</v>
      </c>
      <c r="I212" s="142" t="s">
        <v>651</v>
      </c>
      <c r="J212" s="142" t="s">
        <v>9384</v>
      </c>
      <c r="K212" s="142" t="s">
        <v>825</v>
      </c>
      <c r="L212" s="142" t="s">
        <v>585</v>
      </c>
      <c r="M212" s="142" t="s">
        <v>524</v>
      </c>
      <c r="N212" s="142" t="s">
        <v>523</v>
      </c>
      <c r="O212" s="142" t="s">
        <v>522</v>
      </c>
      <c r="P212" s="142" t="s">
        <v>522</v>
      </c>
      <c r="Q212" s="142" t="s">
        <v>520</v>
      </c>
      <c r="R212" s="142" t="s">
        <v>8849</v>
      </c>
      <c r="S212" s="142" t="s">
        <v>1146</v>
      </c>
      <c r="T212" s="142" t="s">
        <v>1156</v>
      </c>
      <c r="U212" s="142" t="s">
        <v>516</v>
      </c>
      <c r="V212" s="142" t="s">
        <v>4867</v>
      </c>
      <c r="W212" s="142" t="s">
        <v>580</v>
      </c>
      <c r="X212" s="142" t="s">
        <v>651</v>
      </c>
      <c r="Y212" s="142" t="s">
        <v>537</v>
      </c>
      <c r="Z212" s="142" t="s">
        <v>714</v>
      </c>
      <c r="AA212" s="142" t="s">
        <v>510</v>
      </c>
      <c r="AB212" s="142" t="s">
        <v>509</v>
      </c>
    </row>
    <row r="213" spans="1:28" x14ac:dyDescent="0.15">
      <c r="A213" s="143">
        <v>14283</v>
      </c>
      <c r="B213" s="142" t="s">
        <v>3544</v>
      </c>
      <c r="C213" s="142" t="s">
        <v>553</v>
      </c>
      <c r="D213" s="142" t="s">
        <v>6106</v>
      </c>
      <c r="E213" s="142" t="s">
        <v>687</v>
      </c>
      <c r="F213" s="142" t="s">
        <v>530</v>
      </c>
      <c r="G213" s="142" t="s">
        <v>9383</v>
      </c>
      <c r="H213" s="142" t="s">
        <v>2963</v>
      </c>
      <c r="I213" s="142" t="s">
        <v>588</v>
      </c>
      <c r="J213" s="142" t="s">
        <v>9382</v>
      </c>
      <c r="K213" s="142" t="s">
        <v>2865</v>
      </c>
      <c r="L213" s="142" t="s">
        <v>525</v>
      </c>
      <c r="M213" s="142" t="s">
        <v>524</v>
      </c>
      <c r="N213" s="142" t="s">
        <v>523</v>
      </c>
      <c r="O213" s="142" t="s">
        <v>599</v>
      </c>
      <c r="P213" s="142" t="s">
        <v>599</v>
      </c>
      <c r="Q213" s="142" t="s">
        <v>545</v>
      </c>
      <c r="R213" s="142" t="s">
        <v>9030</v>
      </c>
      <c r="S213" s="142" t="s">
        <v>3544</v>
      </c>
      <c r="T213" s="142" t="s">
        <v>705</v>
      </c>
      <c r="U213" s="142" t="s">
        <v>516</v>
      </c>
      <c r="V213" s="142" t="s">
        <v>1543</v>
      </c>
      <c r="W213" s="142" t="s">
        <v>580</v>
      </c>
      <c r="X213" s="142" t="s">
        <v>595</v>
      </c>
      <c r="Y213" s="142" t="s">
        <v>9381</v>
      </c>
      <c r="Z213" s="142" t="s">
        <v>702</v>
      </c>
      <c r="AA213" s="142" t="s">
        <v>510</v>
      </c>
      <c r="AB213" s="142" t="s">
        <v>509</v>
      </c>
    </row>
    <row r="214" spans="1:28" x14ac:dyDescent="0.15">
      <c r="A214" s="143">
        <v>14291</v>
      </c>
      <c r="B214" s="142" t="s">
        <v>9380</v>
      </c>
      <c r="C214" s="142" t="s">
        <v>553</v>
      </c>
      <c r="D214" s="142" t="s">
        <v>9379</v>
      </c>
      <c r="E214" s="142" t="s">
        <v>687</v>
      </c>
      <c r="F214" s="142" t="s">
        <v>530</v>
      </c>
      <c r="G214" s="142" t="s">
        <v>9378</v>
      </c>
      <c r="H214" s="142" t="s">
        <v>1631</v>
      </c>
      <c r="I214" s="142" t="s">
        <v>680</v>
      </c>
      <c r="J214" s="142" t="s">
        <v>9377</v>
      </c>
      <c r="K214" s="142" t="s">
        <v>1428</v>
      </c>
      <c r="L214" s="142" t="s">
        <v>585</v>
      </c>
      <c r="M214" s="142" t="s">
        <v>524</v>
      </c>
      <c r="N214" s="142" t="s">
        <v>523</v>
      </c>
      <c r="O214" s="142" t="s">
        <v>522</v>
      </c>
      <c r="P214" s="142" t="s">
        <v>824</v>
      </c>
      <c r="Q214" s="142" t="s">
        <v>547</v>
      </c>
      <c r="R214" s="142" t="s">
        <v>8849</v>
      </c>
      <c r="S214" s="142" t="s">
        <v>1146</v>
      </c>
      <c r="T214" s="142" t="s">
        <v>728</v>
      </c>
      <c r="U214" s="142" t="s">
        <v>516</v>
      </c>
      <c r="V214" s="142" t="s">
        <v>1076</v>
      </c>
      <c r="W214" s="142" t="s">
        <v>692</v>
      </c>
      <c r="X214" s="142" t="s">
        <v>680</v>
      </c>
      <c r="Y214" s="142" t="s">
        <v>743</v>
      </c>
      <c r="Z214" s="142" t="s">
        <v>875</v>
      </c>
      <c r="AA214" s="142" t="s">
        <v>510</v>
      </c>
      <c r="AB214" s="142" t="s">
        <v>509</v>
      </c>
    </row>
    <row r="215" spans="1:28" x14ac:dyDescent="0.15">
      <c r="A215" s="143">
        <v>14332</v>
      </c>
      <c r="B215" s="142" t="s">
        <v>1146</v>
      </c>
      <c r="C215" s="142" t="s">
        <v>553</v>
      </c>
      <c r="D215" s="142" t="s">
        <v>1145</v>
      </c>
      <c r="E215" s="142" t="s">
        <v>687</v>
      </c>
      <c r="F215" s="142" t="s">
        <v>530</v>
      </c>
      <c r="G215" s="142" t="s">
        <v>9375</v>
      </c>
      <c r="H215" s="142" t="s">
        <v>3960</v>
      </c>
      <c r="I215" s="142" t="s">
        <v>538</v>
      </c>
      <c r="J215" s="142" t="s">
        <v>9374</v>
      </c>
      <c r="K215" s="142" t="s">
        <v>1428</v>
      </c>
      <c r="L215" s="142" t="s">
        <v>585</v>
      </c>
      <c r="M215" s="142" t="s">
        <v>524</v>
      </c>
      <c r="N215" s="142" t="s">
        <v>523</v>
      </c>
      <c r="O215" s="142" t="s">
        <v>522</v>
      </c>
      <c r="P215" s="142" t="s">
        <v>522</v>
      </c>
      <c r="Q215" s="142" t="s">
        <v>520</v>
      </c>
      <c r="R215" s="142" t="s">
        <v>8849</v>
      </c>
      <c r="S215" s="142" t="s">
        <v>1146</v>
      </c>
      <c r="T215" s="142" t="s">
        <v>823</v>
      </c>
      <c r="U215" s="142" t="s">
        <v>516</v>
      </c>
      <c r="V215" s="142" t="s">
        <v>1578</v>
      </c>
      <c r="W215" s="142" t="s">
        <v>580</v>
      </c>
      <c r="X215" s="142" t="s">
        <v>538</v>
      </c>
      <c r="Y215" s="142" t="s">
        <v>1083</v>
      </c>
      <c r="Z215" s="142" t="s">
        <v>1411</v>
      </c>
      <c r="AA215" s="142" t="s">
        <v>510</v>
      </c>
      <c r="AB215" s="142" t="s">
        <v>509</v>
      </c>
    </row>
    <row r="216" spans="1:28" x14ac:dyDescent="0.15">
      <c r="A216" s="143">
        <v>14341</v>
      </c>
      <c r="B216" s="142" t="s">
        <v>1452</v>
      </c>
      <c r="C216" s="142" t="s">
        <v>553</v>
      </c>
      <c r="D216" s="142" t="s">
        <v>1451</v>
      </c>
      <c r="E216" s="142" t="s">
        <v>687</v>
      </c>
      <c r="F216" s="142" t="s">
        <v>530</v>
      </c>
      <c r="G216" s="142" t="s">
        <v>9373</v>
      </c>
      <c r="H216" s="142" t="s">
        <v>9372</v>
      </c>
      <c r="I216" s="142" t="s">
        <v>651</v>
      </c>
      <c r="J216" s="142" t="s">
        <v>9371</v>
      </c>
      <c r="K216" s="142" t="s">
        <v>943</v>
      </c>
      <c r="L216" s="142" t="s">
        <v>525</v>
      </c>
      <c r="M216" s="142" t="s">
        <v>524</v>
      </c>
      <c r="N216" s="142" t="s">
        <v>523</v>
      </c>
      <c r="O216" s="142" t="s">
        <v>522</v>
      </c>
      <c r="P216" s="142" t="s">
        <v>559</v>
      </c>
      <c r="Q216" s="142" t="s">
        <v>520</v>
      </c>
      <c r="R216" s="142" t="s">
        <v>8887</v>
      </c>
      <c r="S216" s="142" t="s">
        <v>1071</v>
      </c>
      <c r="T216" s="142" t="s">
        <v>900</v>
      </c>
      <c r="U216" s="142" t="s">
        <v>516</v>
      </c>
      <c r="V216" s="142" t="s">
        <v>9370</v>
      </c>
      <c r="W216" s="142" t="s">
        <v>580</v>
      </c>
      <c r="X216" s="142" t="s">
        <v>588</v>
      </c>
      <c r="Y216" s="142" t="s">
        <v>9369</v>
      </c>
      <c r="Z216" s="142" t="s">
        <v>702</v>
      </c>
      <c r="AA216" s="142" t="s">
        <v>510</v>
      </c>
      <c r="AB216" s="142" t="s">
        <v>509</v>
      </c>
    </row>
    <row r="217" spans="1:28" x14ac:dyDescent="0.15">
      <c r="A217" s="143">
        <v>14342</v>
      </c>
      <c r="B217" s="142" t="s">
        <v>1146</v>
      </c>
      <c r="C217" s="142" t="s">
        <v>553</v>
      </c>
      <c r="D217" s="142" t="s">
        <v>1145</v>
      </c>
      <c r="E217" s="142" t="s">
        <v>687</v>
      </c>
      <c r="F217" s="142" t="s">
        <v>530</v>
      </c>
      <c r="G217" s="142" t="s">
        <v>9368</v>
      </c>
      <c r="H217" s="142" t="s">
        <v>629</v>
      </c>
      <c r="I217" s="142" t="s">
        <v>556</v>
      </c>
      <c r="J217" s="142" t="s">
        <v>9367</v>
      </c>
      <c r="K217" s="142" t="s">
        <v>1356</v>
      </c>
      <c r="L217" s="142" t="s">
        <v>525</v>
      </c>
      <c r="M217" s="142" t="s">
        <v>524</v>
      </c>
      <c r="N217" s="142" t="s">
        <v>523</v>
      </c>
      <c r="O217" s="142" t="s">
        <v>866</v>
      </c>
      <c r="P217" s="142" t="s">
        <v>866</v>
      </c>
      <c r="Q217" s="142" t="s">
        <v>545</v>
      </c>
      <c r="R217" s="142" t="s">
        <v>8849</v>
      </c>
      <c r="S217" s="142" t="s">
        <v>1146</v>
      </c>
      <c r="T217" s="142" t="s">
        <v>717</v>
      </c>
      <c r="U217" s="142" t="s">
        <v>864</v>
      </c>
      <c r="V217" s="142" t="s">
        <v>1876</v>
      </c>
      <c r="W217" s="142" t="s">
        <v>580</v>
      </c>
      <c r="X217" s="142" t="s">
        <v>513</v>
      </c>
      <c r="Y217" s="142" t="s">
        <v>9366</v>
      </c>
      <c r="Z217" s="142" t="s">
        <v>995</v>
      </c>
      <c r="AA217" s="142" t="s">
        <v>510</v>
      </c>
      <c r="AB217" s="142" t="s">
        <v>509</v>
      </c>
    </row>
    <row r="218" spans="1:28" x14ac:dyDescent="0.15">
      <c r="A218" s="143">
        <v>14349</v>
      </c>
      <c r="B218" s="142" t="s">
        <v>2824</v>
      </c>
      <c r="C218" s="142" t="s">
        <v>553</v>
      </c>
      <c r="D218" s="142" t="s">
        <v>2823</v>
      </c>
      <c r="E218" s="142" t="s">
        <v>687</v>
      </c>
      <c r="F218" s="142" t="s">
        <v>530</v>
      </c>
      <c r="G218" s="142" t="s">
        <v>9365</v>
      </c>
      <c r="H218" s="142" t="s">
        <v>1681</v>
      </c>
      <c r="I218" s="142" t="s">
        <v>1397</v>
      </c>
      <c r="J218" s="142" t="s">
        <v>9364</v>
      </c>
      <c r="K218" s="142" t="s">
        <v>1172</v>
      </c>
      <c r="L218" s="142" t="s">
        <v>585</v>
      </c>
      <c r="M218" s="142" t="s">
        <v>524</v>
      </c>
      <c r="N218" s="142" t="s">
        <v>523</v>
      </c>
      <c r="O218" s="142" t="s">
        <v>522</v>
      </c>
      <c r="P218" s="142" t="s">
        <v>599</v>
      </c>
      <c r="Q218" s="142" t="s">
        <v>520</v>
      </c>
      <c r="R218" s="142" t="s">
        <v>8849</v>
      </c>
      <c r="S218" s="142" t="s">
        <v>1146</v>
      </c>
      <c r="T218" s="142" t="s">
        <v>738</v>
      </c>
      <c r="U218" s="142" t="s">
        <v>516</v>
      </c>
      <c r="V218" s="142" t="s">
        <v>4547</v>
      </c>
      <c r="W218" s="142" t="s">
        <v>580</v>
      </c>
      <c r="X218" s="142" t="s">
        <v>1477</v>
      </c>
      <c r="Y218" s="142" t="s">
        <v>9363</v>
      </c>
      <c r="Z218" s="142" t="s">
        <v>1977</v>
      </c>
      <c r="AA218" s="142" t="s">
        <v>510</v>
      </c>
      <c r="AB218" s="142" t="s">
        <v>509</v>
      </c>
    </row>
    <row r="219" spans="1:28" x14ac:dyDescent="0.15">
      <c r="A219" s="143">
        <v>14355</v>
      </c>
      <c r="B219" s="142" t="s">
        <v>5248</v>
      </c>
      <c r="C219" s="142" t="s">
        <v>553</v>
      </c>
      <c r="D219" s="142" t="s">
        <v>5247</v>
      </c>
      <c r="E219" s="142" t="s">
        <v>687</v>
      </c>
      <c r="F219" s="142" t="s">
        <v>530</v>
      </c>
      <c r="G219" s="142" t="s">
        <v>9362</v>
      </c>
      <c r="H219" s="142" t="s">
        <v>4427</v>
      </c>
      <c r="I219" s="142" t="s">
        <v>1278</v>
      </c>
      <c r="J219" s="142" t="s">
        <v>9361</v>
      </c>
      <c r="K219" s="142" t="s">
        <v>3372</v>
      </c>
      <c r="L219" s="142" t="s">
        <v>585</v>
      </c>
      <c r="M219" s="142" t="s">
        <v>524</v>
      </c>
      <c r="N219" s="142" t="s">
        <v>523</v>
      </c>
      <c r="O219" s="142" t="s">
        <v>599</v>
      </c>
      <c r="P219" s="142" t="s">
        <v>599</v>
      </c>
      <c r="Q219" s="142" t="s">
        <v>520</v>
      </c>
      <c r="R219" s="142" t="s">
        <v>8849</v>
      </c>
      <c r="S219" s="142" t="s">
        <v>1146</v>
      </c>
      <c r="T219" s="142" t="s">
        <v>682</v>
      </c>
      <c r="U219" s="142" t="s">
        <v>516</v>
      </c>
      <c r="V219" s="142" t="s">
        <v>2032</v>
      </c>
      <c r="W219" s="142" t="s">
        <v>580</v>
      </c>
      <c r="X219" s="142" t="s">
        <v>862</v>
      </c>
      <c r="Y219" s="142" t="s">
        <v>634</v>
      </c>
      <c r="Z219" s="142" t="s">
        <v>714</v>
      </c>
      <c r="AA219" s="142" t="s">
        <v>510</v>
      </c>
      <c r="AB219" s="142" t="s">
        <v>509</v>
      </c>
    </row>
    <row r="220" spans="1:28" x14ac:dyDescent="0.15">
      <c r="A220" s="143">
        <v>14356</v>
      </c>
      <c r="B220" s="142" t="s">
        <v>1146</v>
      </c>
      <c r="C220" s="142" t="s">
        <v>553</v>
      </c>
      <c r="D220" s="142" t="s">
        <v>2351</v>
      </c>
      <c r="E220" s="142" t="s">
        <v>687</v>
      </c>
      <c r="F220" s="142" t="s">
        <v>530</v>
      </c>
      <c r="G220" s="142" t="s">
        <v>9360</v>
      </c>
      <c r="H220" s="142" t="s">
        <v>1618</v>
      </c>
      <c r="I220" s="142" t="s">
        <v>827</v>
      </c>
      <c r="J220" s="142" t="s">
        <v>9359</v>
      </c>
      <c r="K220" s="142" t="s">
        <v>4398</v>
      </c>
      <c r="L220" s="142" t="s">
        <v>613</v>
      </c>
      <c r="M220" s="142" t="s">
        <v>524</v>
      </c>
      <c r="N220" s="142" t="s">
        <v>523</v>
      </c>
      <c r="O220" s="142" t="s">
        <v>599</v>
      </c>
      <c r="P220" s="142" t="s">
        <v>559</v>
      </c>
      <c r="Q220" s="142" t="s">
        <v>520</v>
      </c>
      <c r="R220" s="142" t="s">
        <v>8849</v>
      </c>
      <c r="S220" s="142" t="s">
        <v>1146</v>
      </c>
      <c r="T220" s="142" t="s">
        <v>9358</v>
      </c>
      <c r="U220" s="142" t="s">
        <v>516</v>
      </c>
      <c r="V220" s="142" t="s">
        <v>3335</v>
      </c>
      <c r="W220" s="142" t="s">
        <v>596</v>
      </c>
      <c r="X220" s="142" t="s">
        <v>827</v>
      </c>
      <c r="Y220" s="142" t="s">
        <v>9357</v>
      </c>
      <c r="Z220" s="142" t="s">
        <v>900</v>
      </c>
      <c r="AA220" s="142" t="s">
        <v>510</v>
      </c>
      <c r="AB220" s="142" t="s">
        <v>509</v>
      </c>
    </row>
    <row r="221" spans="1:28" x14ac:dyDescent="0.15">
      <c r="A221" s="143">
        <v>14358</v>
      </c>
      <c r="B221" s="142" t="s">
        <v>3851</v>
      </c>
      <c r="C221" s="142" t="s">
        <v>553</v>
      </c>
      <c r="D221" s="142" t="s">
        <v>3859</v>
      </c>
      <c r="E221" s="142" t="s">
        <v>687</v>
      </c>
      <c r="F221" s="142" t="s">
        <v>530</v>
      </c>
      <c r="G221" s="142" t="s">
        <v>9356</v>
      </c>
      <c r="H221" s="142" t="s">
        <v>1473</v>
      </c>
      <c r="I221" s="142" t="s">
        <v>588</v>
      </c>
      <c r="J221" s="142" t="s">
        <v>9355</v>
      </c>
      <c r="K221" s="142" t="s">
        <v>5704</v>
      </c>
      <c r="L221" s="142" t="s">
        <v>525</v>
      </c>
      <c r="M221" s="142" t="s">
        <v>524</v>
      </c>
      <c r="N221" s="142" t="s">
        <v>523</v>
      </c>
      <c r="O221" s="142" t="s">
        <v>612</v>
      </c>
      <c r="P221" s="142" t="s">
        <v>522</v>
      </c>
      <c r="Q221" s="142" t="s">
        <v>520</v>
      </c>
      <c r="R221" s="142" t="s">
        <v>9030</v>
      </c>
      <c r="S221" s="142" t="s">
        <v>3544</v>
      </c>
      <c r="T221" s="142" t="s">
        <v>1288</v>
      </c>
      <c r="U221" s="142" t="s">
        <v>516</v>
      </c>
      <c r="V221" s="142" t="s">
        <v>4914</v>
      </c>
      <c r="W221" s="142" t="s">
        <v>514</v>
      </c>
      <c r="X221" s="142" t="s">
        <v>588</v>
      </c>
      <c r="Y221" s="142" t="s">
        <v>9354</v>
      </c>
      <c r="Z221" s="142" t="s">
        <v>833</v>
      </c>
      <c r="AA221" s="142" t="s">
        <v>510</v>
      </c>
      <c r="AB221" s="142" t="s">
        <v>509</v>
      </c>
    </row>
    <row r="222" spans="1:28" x14ac:dyDescent="0.15">
      <c r="A222" s="143">
        <v>14380</v>
      </c>
      <c r="B222" s="142" t="s">
        <v>3565</v>
      </c>
      <c r="C222" s="142" t="s">
        <v>553</v>
      </c>
      <c r="D222" s="142" t="s">
        <v>9353</v>
      </c>
      <c r="E222" s="142" t="s">
        <v>687</v>
      </c>
      <c r="F222" s="142" t="s">
        <v>530</v>
      </c>
      <c r="G222" s="142" t="s">
        <v>9352</v>
      </c>
      <c r="H222" s="142" t="s">
        <v>2111</v>
      </c>
      <c r="I222" s="142" t="s">
        <v>1278</v>
      </c>
      <c r="J222" s="142" t="s">
        <v>9351</v>
      </c>
      <c r="K222" s="142" t="s">
        <v>729</v>
      </c>
      <c r="L222" s="142" t="s">
        <v>585</v>
      </c>
      <c r="M222" s="142" t="s">
        <v>524</v>
      </c>
      <c r="N222" s="142" t="s">
        <v>523</v>
      </c>
      <c r="O222" s="142" t="s">
        <v>522</v>
      </c>
      <c r="P222" s="142" t="s">
        <v>599</v>
      </c>
      <c r="Q222" s="142" t="s">
        <v>520</v>
      </c>
      <c r="R222" s="142" t="s">
        <v>8849</v>
      </c>
      <c r="S222" s="142" t="s">
        <v>1146</v>
      </c>
      <c r="T222" s="142" t="s">
        <v>823</v>
      </c>
      <c r="U222" s="142" t="s">
        <v>516</v>
      </c>
      <c r="V222" s="142" t="s">
        <v>1465</v>
      </c>
      <c r="W222" s="142" t="s">
        <v>1741</v>
      </c>
      <c r="X222" s="142" t="s">
        <v>1278</v>
      </c>
      <c r="Y222" s="142" t="s">
        <v>9350</v>
      </c>
      <c r="Z222" s="142" t="s">
        <v>678</v>
      </c>
      <c r="AA222" s="142" t="s">
        <v>734</v>
      </c>
      <c r="AB222" s="142" t="s">
        <v>509</v>
      </c>
    </row>
    <row r="223" spans="1:28" x14ac:dyDescent="0.15">
      <c r="A223" s="143">
        <v>14407</v>
      </c>
      <c r="B223" s="142" t="s">
        <v>3489</v>
      </c>
      <c r="C223" s="142" t="s">
        <v>553</v>
      </c>
      <c r="D223" s="142" t="s">
        <v>3488</v>
      </c>
      <c r="E223" s="142" t="s">
        <v>687</v>
      </c>
      <c r="F223" s="142" t="s">
        <v>530</v>
      </c>
      <c r="G223" s="142" t="s">
        <v>9349</v>
      </c>
      <c r="H223" s="142" t="s">
        <v>2318</v>
      </c>
      <c r="I223" s="142" t="s">
        <v>669</v>
      </c>
      <c r="J223" s="142" t="s">
        <v>9348</v>
      </c>
      <c r="K223" s="142" t="s">
        <v>9347</v>
      </c>
      <c r="L223" s="142" t="s">
        <v>585</v>
      </c>
      <c r="M223" s="142" t="s">
        <v>524</v>
      </c>
      <c r="N223" s="142" t="s">
        <v>523</v>
      </c>
      <c r="O223" s="142" t="s">
        <v>599</v>
      </c>
      <c r="P223" s="142" t="s">
        <v>559</v>
      </c>
      <c r="Q223" s="142" t="s">
        <v>547</v>
      </c>
      <c r="R223" s="142" t="s">
        <v>8962</v>
      </c>
      <c r="S223" s="142" t="s">
        <v>1153</v>
      </c>
      <c r="T223" s="142" t="s">
        <v>738</v>
      </c>
      <c r="U223" s="142" t="s">
        <v>516</v>
      </c>
      <c r="V223" s="142" t="s">
        <v>2505</v>
      </c>
      <c r="W223" s="142" t="s">
        <v>580</v>
      </c>
      <c r="X223" s="142" t="s">
        <v>669</v>
      </c>
      <c r="Y223" s="142" t="s">
        <v>634</v>
      </c>
      <c r="Z223" s="142" t="s">
        <v>926</v>
      </c>
      <c r="AA223" s="142" t="s">
        <v>510</v>
      </c>
      <c r="AB223" s="142" t="s">
        <v>509</v>
      </c>
    </row>
    <row r="224" spans="1:28" x14ac:dyDescent="0.15">
      <c r="A224" s="143">
        <v>14410</v>
      </c>
      <c r="B224" s="142" t="s">
        <v>9070</v>
      </c>
      <c r="C224" s="142" t="s">
        <v>553</v>
      </c>
      <c r="D224" s="142" t="s">
        <v>9069</v>
      </c>
      <c r="E224" s="142" t="s">
        <v>687</v>
      </c>
      <c r="F224" s="142" t="s">
        <v>530</v>
      </c>
      <c r="G224" s="142" t="s">
        <v>9346</v>
      </c>
      <c r="H224" s="142" t="s">
        <v>9345</v>
      </c>
      <c r="I224" s="142" t="s">
        <v>1522</v>
      </c>
      <c r="J224" s="142" t="s">
        <v>9344</v>
      </c>
      <c r="K224" s="142" t="s">
        <v>1398</v>
      </c>
      <c r="L224" s="142" t="s">
        <v>585</v>
      </c>
      <c r="M224" s="142" t="s">
        <v>524</v>
      </c>
      <c r="N224" s="142" t="s">
        <v>523</v>
      </c>
      <c r="O224" s="142" t="s">
        <v>522</v>
      </c>
      <c r="P224" s="142" t="s">
        <v>824</v>
      </c>
      <c r="Q224" s="142" t="s">
        <v>547</v>
      </c>
      <c r="R224" s="142" t="s">
        <v>8849</v>
      </c>
      <c r="S224" s="142" t="s">
        <v>1146</v>
      </c>
      <c r="T224" s="142" t="s">
        <v>682</v>
      </c>
      <c r="U224" s="142" t="s">
        <v>516</v>
      </c>
      <c r="V224" s="142" t="s">
        <v>9343</v>
      </c>
      <c r="W224" s="142" t="s">
        <v>692</v>
      </c>
      <c r="X224" s="142" t="s">
        <v>795</v>
      </c>
      <c r="Y224" s="142" t="s">
        <v>634</v>
      </c>
      <c r="Z224" s="142" t="s">
        <v>851</v>
      </c>
      <c r="AA224" s="142" t="s">
        <v>510</v>
      </c>
      <c r="AB224" s="142" t="s">
        <v>509</v>
      </c>
    </row>
    <row r="225" spans="1:28" x14ac:dyDescent="0.15">
      <c r="A225" s="143">
        <v>14415</v>
      </c>
      <c r="B225" s="142" t="s">
        <v>3972</v>
      </c>
      <c r="C225" s="142" t="s">
        <v>553</v>
      </c>
      <c r="D225" s="142" t="s">
        <v>3971</v>
      </c>
      <c r="E225" s="142" t="s">
        <v>687</v>
      </c>
      <c r="F225" s="142" t="s">
        <v>530</v>
      </c>
      <c r="G225" s="142" t="s">
        <v>9342</v>
      </c>
      <c r="H225" s="142" t="s">
        <v>3600</v>
      </c>
      <c r="I225" s="142" t="s">
        <v>651</v>
      </c>
      <c r="J225" s="142" t="s">
        <v>9341</v>
      </c>
      <c r="K225" s="142" t="s">
        <v>943</v>
      </c>
      <c r="L225" s="142" t="s">
        <v>525</v>
      </c>
      <c r="M225" s="142" t="s">
        <v>524</v>
      </c>
      <c r="N225" s="142" t="s">
        <v>523</v>
      </c>
      <c r="O225" s="142" t="s">
        <v>626</v>
      </c>
      <c r="P225" s="142" t="s">
        <v>626</v>
      </c>
      <c r="Q225" s="142" t="s">
        <v>545</v>
      </c>
      <c r="R225" s="142" t="s">
        <v>8923</v>
      </c>
      <c r="S225" s="142" t="s">
        <v>3972</v>
      </c>
      <c r="T225" s="142" t="s">
        <v>705</v>
      </c>
      <c r="U225" s="142" t="s">
        <v>516</v>
      </c>
      <c r="V225" s="142" t="s">
        <v>9340</v>
      </c>
      <c r="W225" s="142" t="s">
        <v>514</v>
      </c>
      <c r="X225" s="142" t="s">
        <v>651</v>
      </c>
      <c r="Y225" s="142" t="s">
        <v>9339</v>
      </c>
      <c r="Z225" s="142" t="s">
        <v>813</v>
      </c>
      <c r="AA225" s="142" t="s">
        <v>510</v>
      </c>
      <c r="AB225" s="142" t="s">
        <v>509</v>
      </c>
    </row>
    <row r="226" spans="1:28" x14ac:dyDescent="0.15">
      <c r="A226" s="143">
        <v>14421</v>
      </c>
      <c r="B226" s="142" t="s">
        <v>1146</v>
      </c>
      <c r="C226" s="142" t="s">
        <v>553</v>
      </c>
      <c r="D226" s="142" t="s">
        <v>1145</v>
      </c>
      <c r="E226" s="142" t="s">
        <v>687</v>
      </c>
      <c r="F226" s="142" t="s">
        <v>530</v>
      </c>
      <c r="G226" s="142" t="s">
        <v>9338</v>
      </c>
      <c r="H226" s="142" t="s">
        <v>3960</v>
      </c>
      <c r="I226" s="142" t="s">
        <v>783</v>
      </c>
      <c r="J226" s="142" t="s">
        <v>9337</v>
      </c>
      <c r="K226" s="142" t="s">
        <v>3265</v>
      </c>
      <c r="L226" s="142" t="s">
        <v>585</v>
      </c>
      <c r="M226" s="142" t="s">
        <v>524</v>
      </c>
      <c r="N226" s="142" t="s">
        <v>523</v>
      </c>
      <c r="O226" s="142" t="s">
        <v>522</v>
      </c>
      <c r="P226" s="142" t="s">
        <v>559</v>
      </c>
      <c r="Q226" s="142" t="s">
        <v>545</v>
      </c>
      <c r="R226" s="142" t="s">
        <v>8849</v>
      </c>
      <c r="S226" s="142" t="s">
        <v>1146</v>
      </c>
      <c r="T226" s="142" t="s">
        <v>1110</v>
      </c>
      <c r="U226" s="142" t="s">
        <v>516</v>
      </c>
      <c r="V226" s="142" t="s">
        <v>1578</v>
      </c>
      <c r="W226" s="142" t="s">
        <v>580</v>
      </c>
      <c r="X226" s="142" t="s">
        <v>783</v>
      </c>
      <c r="Y226" s="142" t="s">
        <v>1091</v>
      </c>
      <c r="Z226" s="142" t="s">
        <v>1065</v>
      </c>
      <c r="AA226" s="142" t="s">
        <v>510</v>
      </c>
      <c r="AB226" s="142" t="s">
        <v>509</v>
      </c>
    </row>
    <row r="227" spans="1:28" x14ac:dyDescent="0.15">
      <c r="A227" s="143">
        <v>14422</v>
      </c>
      <c r="B227" s="142" t="s">
        <v>1153</v>
      </c>
      <c r="C227" s="142" t="s">
        <v>553</v>
      </c>
      <c r="D227" s="142" t="s">
        <v>1152</v>
      </c>
      <c r="E227" s="142" t="s">
        <v>687</v>
      </c>
      <c r="F227" s="142" t="s">
        <v>530</v>
      </c>
      <c r="G227" s="142" t="s">
        <v>9336</v>
      </c>
      <c r="H227" s="142" t="s">
        <v>2562</v>
      </c>
      <c r="I227" s="142" t="s">
        <v>1075</v>
      </c>
      <c r="J227" s="142" t="s">
        <v>9335</v>
      </c>
      <c r="K227" s="142" t="s">
        <v>1167</v>
      </c>
      <c r="L227" s="142" t="s">
        <v>585</v>
      </c>
      <c r="M227" s="142" t="s">
        <v>524</v>
      </c>
      <c r="N227" s="142" t="s">
        <v>523</v>
      </c>
      <c r="O227" s="142" t="s">
        <v>599</v>
      </c>
      <c r="P227" s="142" t="s">
        <v>599</v>
      </c>
      <c r="Q227" s="142" t="s">
        <v>520</v>
      </c>
      <c r="R227" s="142" t="s">
        <v>8962</v>
      </c>
      <c r="S227" s="142" t="s">
        <v>1153</v>
      </c>
      <c r="T227" s="142" t="s">
        <v>1110</v>
      </c>
      <c r="U227" s="142" t="s">
        <v>516</v>
      </c>
      <c r="V227" s="142" t="s">
        <v>1465</v>
      </c>
      <c r="W227" s="142" t="s">
        <v>784</v>
      </c>
      <c r="X227" s="142" t="s">
        <v>1075</v>
      </c>
      <c r="Y227" s="142" t="s">
        <v>1083</v>
      </c>
      <c r="Z227" s="142" t="s">
        <v>3513</v>
      </c>
      <c r="AA227" s="142" t="s">
        <v>510</v>
      </c>
      <c r="AB227" s="142" t="s">
        <v>509</v>
      </c>
    </row>
    <row r="228" spans="1:28" x14ac:dyDescent="0.15">
      <c r="A228" s="143">
        <v>14431</v>
      </c>
      <c r="B228" s="142" t="s">
        <v>1576</v>
      </c>
      <c r="C228" s="142" t="s">
        <v>553</v>
      </c>
      <c r="D228" s="142" t="s">
        <v>1575</v>
      </c>
      <c r="E228" s="142" t="s">
        <v>687</v>
      </c>
      <c r="F228" s="142" t="s">
        <v>530</v>
      </c>
      <c r="G228" s="142" t="s">
        <v>9334</v>
      </c>
      <c r="H228" s="142" t="s">
        <v>1759</v>
      </c>
      <c r="I228" s="142" t="s">
        <v>556</v>
      </c>
      <c r="J228" s="142" t="s">
        <v>9333</v>
      </c>
      <c r="K228" s="142" t="s">
        <v>3566</v>
      </c>
      <c r="L228" s="142" t="s">
        <v>525</v>
      </c>
      <c r="M228" s="142" t="s">
        <v>524</v>
      </c>
      <c r="N228" s="142" t="s">
        <v>523</v>
      </c>
      <c r="O228" s="142" t="s">
        <v>522</v>
      </c>
      <c r="P228" s="142" t="s">
        <v>612</v>
      </c>
      <c r="Q228" s="142" t="s">
        <v>520</v>
      </c>
      <c r="R228" s="142" t="s">
        <v>8865</v>
      </c>
      <c r="S228" s="142" t="s">
        <v>8864</v>
      </c>
      <c r="T228" s="142" t="s">
        <v>2583</v>
      </c>
      <c r="U228" s="142" t="s">
        <v>541</v>
      </c>
      <c r="V228" s="142" t="s">
        <v>9332</v>
      </c>
      <c r="W228" s="142" t="s">
        <v>764</v>
      </c>
      <c r="X228" s="142" t="s">
        <v>556</v>
      </c>
      <c r="Y228" s="142" t="s">
        <v>9331</v>
      </c>
      <c r="Z228" s="142" t="s">
        <v>771</v>
      </c>
      <c r="AA228" s="142" t="s">
        <v>510</v>
      </c>
      <c r="AB228" s="142" t="s">
        <v>509</v>
      </c>
    </row>
    <row r="229" spans="1:28" x14ac:dyDescent="0.15">
      <c r="A229" s="143">
        <v>14436</v>
      </c>
      <c r="B229" s="142" t="s">
        <v>1146</v>
      </c>
      <c r="C229" s="142" t="s">
        <v>553</v>
      </c>
      <c r="D229" s="142" t="s">
        <v>2351</v>
      </c>
      <c r="E229" s="142" t="s">
        <v>687</v>
      </c>
      <c r="F229" s="142" t="s">
        <v>530</v>
      </c>
      <c r="G229" s="142" t="s">
        <v>9330</v>
      </c>
      <c r="H229" s="142" t="s">
        <v>7833</v>
      </c>
      <c r="I229" s="142" t="s">
        <v>972</v>
      </c>
      <c r="J229" s="142" t="s">
        <v>9329</v>
      </c>
      <c r="K229" s="142" t="s">
        <v>9196</v>
      </c>
      <c r="L229" s="142" t="s">
        <v>613</v>
      </c>
      <c r="M229" s="142" t="s">
        <v>640</v>
      </c>
      <c r="N229" s="142" t="s">
        <v>523</v>
      </c>
      <c r="O229" s="142" t="s">
        <v>522</v>
      </c>
      <c r="P229" s="142" t="s">
        <v>522</v>
      </c>
      <c r="Q229" s="142" t="s">
        <v>545</v>
      </c>
      <c r="R229" s="142" t="s">
        <v>8849</v>
      </c>
      <c r="S229" s="142" t="s">
        <v>1146</v>
      </c>
      <c r="T229" s="142" t="s">
        <v>804</v>
      </c>
      <c r="U229" s="142" t="s">
        <v>864</v>
      </c>
      <c r="V229" s="142" t="s">
        <v>1231</v>
      </c>
      <c r="W229" s="142" t="s">
        <v>1022</v>
      </c>
      <c r="X229" s="142" t="s">
        <v>608</v>
      </c>
      <c r="Y229" s="142" t="s">
        <v>9328</v>
      </c>
      <c r="Z229" s="142" t="s">
        <v>754</v>
      </c>
      <c r="AA229" s="142" t="s">
        <v>510</v>
      </c>
      <c r="AB229" s="142" t="s">
        <v>509</v>
      </c>
    </row>
    <row r="230" spans="1:28" x14ac:dyDescent="0.15">
      <c r="A230" s="143">
        <v>14437</v>
      </c>
      <c r="B230" s="142" t="s">
        <v>1146</v>
      </c>
      <c r="C230" s="142" t="s">
        <v>553</v>
      </c>
      <c r="D230" s="142" t="s">
        <v>2351</v>
      </c>
      <c r="E230" s="142" t="s">
        <v>687</v>
      </c>
      <c r="F230" s="142" t="s">
        <v>530</v>
      </c>
      <c r="G230" s="142" t="s">
        <v>9327</v>
      </c>
      <c r="H230" s="142" t="s">
        <v>7833</v>
      </c>
      <c r="I230" s="142" t="s">
        <v>856</v>
      </c>
      <c r="J230" s="142" t="s">
        <v>9326</v>
      </c>
      <c r="K230" s="142" t="s">
        <v>9192</v>
      </c>
      <c r="L230" s="142" t="s">
        <v>613</v>
      </c>
      <c r="M230" s="142" t="s">
        <v>640</v>
      </c>
      <c r="N230" s="142" t="s">
        <v>523</v>
      </c>
      <c r="O230" s="142" t="s">
        <v>522</v>
      </c>
      <c r="P230" s="142" t="s">
        <v>522</v>
      </c>
      <c r="Q230" s="142" t="s">
        <v>545</v>
      </c>
      <c r="R230" s="142" t="s">
        <v>8849</v>
      </c>
      <c r="S230" s="142" t="s">
        <v>1146</v>
      </c>
      <c r="T230" s="142" t="s">
        <v>935</v>
      </c>
      <c r="U230" s="142" t="s">
        <v>864</v>
      </c>
      <c r="V230" s="142" t="s">
        <v>1231</v>
      </c>
      <c r="W230" s="142" t="s">
        <v>1022</v>
      </c>
      <c r="X230" s="142" t="s">
        <v>608</v>
      </c>
      <c r="Y230" s="142" t="s">
        <v>9325</v>
      </c>
      <c r="Z230" s="142" t="s">
        <v>754</v>
      </c>
      <c r="AA230" s="142" t="s">
        <v>510</v>
      </c>
      <c r="AB230" s="142" t="s">
        <v>509</v>
      </c>
    </row>
    <row r="231" spans="1:28" x14ac:dyDescent="0.15">
      <c r="A231" s="143">
        <v>14444</v>
      </c>
      <c r="B231" s="142" t="s">
        <v>1146</v>
      </c>
      <c r="C231" s="142" t="s">
        <v>553</v>
      </c>
      <c r="D231" s="142" t="s">
        <v>2351</v>
      </c>
      <c r="E231" s="142" t="s">
        <v>687</v>
      </c>
      <c r="F231" s="142" t="s">
        <v>530</v>
      </c>
      <c r="G231" s="142" t="s">
        <v>9324</v>
      </c>
      <c r="H231" s="142" t="s">
        <v>4484</v>
      </c>
      <c r="I231" s="142" t="s">
        <v>1037</v>
      </c>
      <c r="J231" s="142" t="s">
        <v>9323</v>
      </c>
      <c r="K231" s="142" t="s">
        <v>9140</v>
      </c>
      <c r="L231" s="142" t="s">
        <v>613</v>
      </c>
      <c r="M231" s="142" t="s">
        <v>640</v>
      </c>
      <c r="N231" s="142" t="s">
        <v>523</v>
      </c>
      <c r="O231" s="142" t="s">
        <v>1507</v>
      </c>
      <c r="P231" s="142" t="s">
        <v>1507</v>
      </c>
      <c r="Q231" s="142" t="s">
        <v>545</v>
      </c>
      <c r="R231" s="142" t="s">
        <v>8849</v>
      </c>
      <c r="S231" s="142" t="s">
        <v>1146</v>
      </c>
      <c r="T231" s="142" t="s">
        <v>804</v>
      </c>
      <c r="U231" s="142" t="s">
        <v>864</v>
      </c>
      <c r="V231" s="142" t="s">
        <v>1231</v>
      </c>
      <c r="W231" s="142" t="s">
        <v>1022</v>
      </c>
      <c r="X231" s="142" t="s">
        <v>608</v>
      </c>
      <c r="Y231" s="142" t="s">
        <v>9322</v>
      </c>
      <c r="Z231" s="142" t="s">
        <v>754</v>
      </c>
      <c r="AA231" s="142" t="s">
        <v>510</v>
      </c>
      <c r="AB231" s="142" t="s">
        <v>509</v>
      </c>
    </row>
    <row r="232" spans="1:28" x14ac:dyDescent="0.15">
      <c r="A232" s="143">
        <v>14445</v>
      </c>
      <c r="B232" s="142" t="s">
        <v>1146</v>
      </c>
      <c r="C232" s="142" t="s">
        <v>553</v>
      </c>
      <c r="D232" s="142" t="s">
        <v>2351</v>
      </c>
      <c r="E232" s="142" t="s">
        <v>687</v>
      </c>
      <c r="F232" s="142" t="s">
        <v>530</v>
      </c>
      <c r="G232" s="142" t="s">
        <v>9321</v>
      </c>
      <c r="H232" s="142" t="s">
        <v>4484</v>
      </c>
      <c r="I232" s="142" t="s">
        <v>1037</v>
      </c>
      <c r="J232" s="142" t="s">
        <v>9320</v>
      </c>
      <c r="K232" s="142" t="s">
        <v>9140</v>
      </c>
      <c r="L232" s="142" t="s">
        <v>613</v>
      </c>
      <c r="M232" s="142" t="s">
        <v>640</v>
      </c>
      <c r="N232" s="142" t="s">
        <v>523</v>
      </c>
      <c r="O232" s="142" t="s">
        <v>866</v>
      </c>
      <c r="P232" s="142" t="s">
        <v>866</v>
      </c>
      <c r="Q232" s="142" t="s">
        <v>545</v>
      </c>
      <c r="R232" s="142" t="s">
        <v>8849</v>
      </c>
      <c r="S232" s="142" t="s">
        <v>1146</v>
      </c>
      <c r="T232" s="142" t="s">
        <v>804</v>
      </c>
      <c r="U232" s="142" t="s">
        <v>864</v>
      </c>
      <c r="V232" s="142" t="s">
        <v>1293</v>
      </c>
      <c r="W232" s="142" t="s">
        <v>1022</v>
      </c>
      <c r="X232" s="142" t="s">
        <v>608</v>
      </c>
      <c r="Y232" s="142" t="s">
        <v>9319</v>
      </c>
      <c r="Z232" s="142" t="s">
        <v>754</v>
      </c>
      <c r="AA232" s="142" t="s">
        <v>510</v>
      </c>
      <c r="AB232" s="142" t="s">
        <v>509</v>
      </c>
    </row>
    <row r="233" spans="1:28" x14ac:dyDescent="0.15">
      <c r="A233" s="143">
        <v>14450</v>
      </c>
      <c r="B233" s="142" t="s">
        <v>2409</v>
      </c>
      <c r="C233" s="142" t="s">
        <v>553</v>
      </c>
      <c r="D233" s="142" t="s">
        <v>2408</v>
      </c>
      <c r="E233" s="142" t="s">
        <v>687</v>
      </c>
      <c r="F233" s="142" t="s">
        <v>530</v>
      </c>
      <c r="G233" s="142" t="s">
        <v>9318</v>
      </c>
      <c r="H233" s="142" t="s">
        <v>9317</v>
      </c>
      <c r="I233" s="142" t="s">
        <v>651</v>
      </c>
      <c r="J233" s="142" t="s">
        <v>9316</v>
      </c>
      <c r="K233" s="142" t="s">
        <v>5204</v>
      </c>
      <c r="L233" s="142" t="s">
        <v>525</v>
      </c>
      <c r="M233" s="142" t="s">
        <v>524</v>
      </c>
      <c r="N233" s="142" t="s">
        <v>523</v>
      </c>
      <c r="O233" s="142" t="s">
        <v>522</v>
      </c>
      <c r="P233" s="142" t="s">
        <v>559</v>
      </c>
      <c r="Q233" s="142" t="s">
        <v>520</v>
      </c>
      <c r="R233" s="142" t="s">
        <v>8877</v>
      </c>
      <c r="S233" s="142" t="s">
        <v>2409</v>
      </c>
      <c r="T233" s="142" t="s">
        <v>823</v>
      </c>
      <c r="U233" s="142" t="s">
        <v>516</v>
      </c>
      <c r="V233" s="142" t="s">
        <v>5891</v>
      </c>
      <c r="W233" s="142" t="s">
        <v>636</v>
      </c>
      <c r="X233" s="142" t="s">
        <v>651</v>
      </c>
      <c r="Y233" s="142" t="s">
        <v>9315</v>
      </c>
      <c r="Z233" s="142" t="s">
        <v>1562</v>
      </c>
      <c r="AA233" s="142" t="s">
        <v>510</v>
      </c>
      <c r="AB233" s="142" t="s">
        <v>509</v>
      </c>
    </row>
    <row r="234" spans="1:28" x14ac:dyDescent="0.15">
      <c r="A234" s="143">
        <v>14453</v>
      </c>
      <c r="B234" s="142" t="s">
        <v>1443</v>
      </c>
      <c r="C234" s="142" t="s">
        <v>553</v>
      </c>
      <c r="D234" s="142" t="s">
        <v>1442</v>
      </c>
      <c r="E234" s="142" t="s">
        <v>687</v>
      </c>
      <c r="F234" s="142" t="s">
        <v>530</v>
      </c>
      <c r="G234" s="142" t="s">
        <v>9314</v>
      </c>
      <c r="H234" s="142" t="s">
        <v>2189</v>
      </c>
      <c r="I234" s="142" t="s">
        <v>1916</v>
      </c>
      <c r="J234" s="142" t="s">
        <v>9313</v>
      </c>
      <c r="K234" s="142" t="s">
        <v>1508</v>
      </c>
      <c r="L234" s="142" t="s">
        <v>613</v>
      </c>
      <c r="M234" s="142" t="s">
        <v>560</v>
      </c>
      <c r="N234" s="142" t="s">
        <v>523</v>
      </c>
      <c r="O234" s="142" t="s">
        <v>599</v>
      </c>
      <c r="P234" s="142" t="s">
        <v>522</v>
      </c>
      <c r="Q234" s="142" t="s">
        <v>545</v>
      </c>
      <c r="R234" s="142" t="s">
        <v>8872</v>
      </c>
      <c r="S234" s="142" t="s">
        <v>1443</v>
      </c>
      <c r="T234" s="142" t="s">
        <v>1557</v>
      </c>
      <c r="U234" s="142" t="s">
        <v>516</v>
      </c>
      <c r="V234" s="142" t="s">
        <v>6336</v>
      </c>
      <c r="W234" s="142" t="s">
        <v>596</v>
      </c>
      <c r="X234" s="142" t="s">
        <v>862</v>
      </c>
      <c r="Y234" s="142" t="s">
        <v>9312</v>
      </c>
      <c r="Z234" s="142" t="s">
        <v>990</v>
      </c>
      <c r="AA234" s="142" t="s">
        <v>510</v>
      </c>
      <c r="AB234" s="142" t="s">
        <v>509</v>
      </c>
    </row>
    <row r="235" spans="1:28" x14ac:dyDescent="0.15">
      <c r="A235" s="143">
        <v>14460</v>
      </c>
      <c r="B235" s="142" t="s">
        <v>4059</v>
      </c>
      <c r="C235" s="142" t="s">
        <v>553</v>
      </c>
      <c r="D235" s="142" t="s">
        <v>4896</v>
      </c>
      <c r="E235" s="142" t="s">
        <v>687</v>
      </c>
      <c r="F235" s="142" t="s">
        <v>530</v>
      </c>
      <c r="G235" s="142" t="s">
        <v>9311</v>
      </c>
      <c r="H235" s="142" t="s">
        <v>5411</v>
      </c>
      <c r="I235" s="142" t="s">
        <v>651</v>
      </c>
      <c r="J235" s="142" t="s">
        <v>9310</v>
      </c>
      <c r="K235" s="142" t="s">
        <v>586</v>
      </c>
      <c r="L235" s="142" t="s">
        <v>585</v>
      </c>
      <c r="M235" s="142" t="s">
        <v>524</v>
      </c>
      <c r="N235" s="142" t="s">
        <v>523</v>
      </c>
      <c r="O235" s="142" t="s">
        <v>522</v>
      </c>
      <c r="P235" s="142" t="s">
        <v>522</v>
      </c>
      <c r="Q235" s="142" t="s">
        <v>547</v>
      </c>
      <c r="R235" s="142" t="s">
        <v>8849</v>
      </c>
      <c r="S235" s="142" t="s">
        <v>1146</v>
      </c>
      <c r="T235" s="142" t="s">
        <v>1557</v>
      </c>
      <c r="U235" s="142" t="s">
        <v>516</v>
      </c>
      <c r="V235" s="142" t="s">
        <v>1773</v>
      </c>
      <c r="W235" s="142" t="s">
        <v>692</v>
      </c>
      <c r="X235" s="142" t="s">
        <v>651</v>
      </c>
      <c r="Y235" s="142" t="s">
        <v>1091</v>
      </c>
      <c r="Z235" s="142" t="s">
        <v>1060</v>
      </c>
      <c r="AA235" s="142" t="s">
        <v>510</v>
      </c>
      <c r="AB235" s="142" t="s">
        <v>509</v>
      </c>
    </row>
    <row r="236" spans="1:28" x14ac:dyDescent="0.15">
      <c r="A236" s="143">
        <v>14462</v>
      </c>
      <c r="B236" s="142" t="s">
        <v>1146</v>
      </c>
      <c r="C236" s="142" t="s">
        <v>553</v>
      </c>
      <c r="D236" s="142" t="s">
        <v>2351</v>
      </c>
      <c r="E236" s="142" t="s">
        <v>687</v>
      </c>
      <c r="F236" s="142" t="s">
        <v>530</v>
      </c>
      <c r="G236" s="142" t="s">
        <v>9309</v>
      </c>
      <c r="H236" s="142" t="s">
        <v>791</v>
      </c>
      <c r="I236" s="142" t="s">
        <v>2105</v>
      </c>
      <c r="J236" s="142" t="s">
        <v>9308</v>
      </c>
      <c r="K236" s="142" t="s">
        <v>9290</v>
      </c>
      <c r="L236" s="142" t="s">
        <v>613</v>
      </c>
      <c r="M236" s="142" t="s">
        <v>640</v>
      </c>
      <c r="N236" s="142" t="s">
        <v>523</v>
      </c>
      <c r="O236" s="142" t="s">
        <v>521</v>
      </c>
      <c r="P236" s="142" t="s">
        <v>521</v>
      </c>
      <c r="Q236" s="142" t="s">
        <v>545</v>
      </c>
      <c r="R236" s="142" t="s">
        <v>8849</v>
      </c>
      <c r="S236" s="142" t="s">
        <v>1146</v>
      </c>
      <c r="T236" s="142" t="s">
        <v>804</v>
      </c>
      <c r="U236" s="142" t="s">
        <v>864</v>
      </c>
      <c r="V236" s="142" t="s">
        <v>637</v>
      </c>
      <c r="W236" s="142" t="s">
        <v>1022</v>
      </c>
      <c r="X236" s="142" t="s">
        <v>608</v>
      </c>
      <c r="Y236" s="142" t="s">
        <v>1091</v>
      </c>
      <c r="Z236" s="142" t="s">
        <v>754</v>
      </c>
      <c r="AA236" s="142" t="s">
        <v>510</v>
      </c>
      <c r="AB236" s="142" t="s">
        <v>509</v>
      </c>
    </row>
    <row r="237" spans="1:28" x14ac:dyDescent="0.15">
      <c r="A237" s="143">
        <v>14484</v>
      </c>
      <c r="B237" s="142" t="s">
        <v>1146</v>
      </c>
      <c r="C237" s="142" t="s">
        <v>553</v>
      </c>
      <c r="D237" s="142" t="s">
        <v>2351</v>
      </c>
      <c r="E237" s="142" t="s">
        <v>687</v>
      </c>
      <c r="F237" s="142" t="s">
        <v>530</v>
      </c>
      <c r="G237" s="142" t="s">
        <v>9307</v>
      </c>
      <c r="H237" s="142" t="s">
        <v>4916</v>
      </c>
      <c r="I237" s="142" t="s">
        <v>6141</v>
      </c>
      <c r="J237" s="142" t="s">
        <v>9306</v>
      </c>
      <c r="K237" s="142" t="s">
        <v>9290</v>
      </c>
      <c r="L237" s="142" t="s">
        <v>525</v>
      </c>
      <c r="M237" s="142" t="s">
        <v>640</v>
      </c>
      <c r="N237" s="142" t="s">
        <v>523</v>
      </c>
      <c r="O237" s="142" t="s">
        <v>639</v>
      </c>
      <c r="P237" s="142" t="s">
        <v>559</v>
      </c>
      <c r="Q237" s="142" t="s">
        <v>545</v>
      </c>
      <c r="R237" s="142" t="s">
        <v>8849</v>
      </c>
      <c r="S237" s="142" t="s">
        <v>1146</v>
      </c>
      <c r="T237" s="142" t="s">
        <v>804</v>
      </c>
      <c r="U237" s="142" t="s">
        <v>1869</v>
      </c>
      <c r="V237" s="142" t="s">
        <v>2988</v>
      </c>
      <c r="W237" s="142" t="s">
        <v>1022</v>
      </c>
      <c r="X237" s="142" t="s">
        <v>608</v>
      </c>
      <c r="Y237" s="142" t="s">
        <v>9305</v>
      </c>
      <c r="Z237" s="142" t="s">
        <v>754</v>
      </c>
      <c r="AA237" s="142" t="s">
        <v>510</v>
      </c>
      <c r="AB237" s="142" t="s">
        <v>509</v>
      </c>
    </row>
    <row r="238" spans="1:28" x14ac:dyDescent="0.15">
      <c r="A238" s="143">
        <v>14485</v>
      </c>
      <c r="B238" s="142" t="s">
        <v>1146</v>
      </c>
      <c r="C238" s="142" t="s">
        <v>553</v>
      </c>
      <c r="D238" s="142" t="s">
        <v>9288</v>
      </c>
      <c r="E238" s="142" t="s">
        <v>687</v>
      </c>
      <c r="F238" s="142" t="s">
        <v>530</v>
      </c>
      <c r="G238" s="142" t="s">
        <v>9304</v>
      </c>
      <c r="H238" s="142" t="s">
        <v>3866</v>
      </c>
      <c r="I238" s="142" t="s">
        <v>1003</v>
      </c>
      <c r="J238" s="142" t="s">
        <v>9303</v>
      </c>
      <c r="K238" s="142" t="s">
        <v>586</v>
      </c>
      <c r="L238" s="142" t="s">
        <v>585</v>
      </c>
      <c r="M238" s="142" t="s">
        <v>524</v>
      </c>
      <c r="N238" s="142" t="s">
        <v>523</v>
      </c>
      <c r="O238" s="142" t="s">
        <v>522</v>
      </c>
      <c r="P238" s="142" t="s">
        <v>559</v>
      </c>
      <c r="Q238" s="142" t="s">
        <v>520</v>
      </c>
      <c r="R238" s="142" t="s">
        <v>8849</v>
      </c>
      <c r="S238" s="142" t="s">
        <v>1146</v>
      </c>
      <c r="T238" s="142" t="s">
        <v>2846</v>
      </c>
      <c r="U238" s="142" t="s">
        <v>516</v>
      </c>
      <c r="V238" s="142" t="s">
        <v>2353</v>
      </c>
      <c r="W238" s="142" t="s">
        <v>1741</v>
      </c>
      <c r="X238" s="142" t="s">
        <v>1003</v>
      </c>
      <c r="Y238" s="142" t="s">
        <v>9302</v>
      </c>
      <c r="Z238" s="142" t="s">
        <v>1082</v>
      </c>
      <c r="AA238" s="142" t="s">
        <v>510</v>
      </c>
      <c r="AB238" s="142" t="s">
        <v>509</v>
      </c>
    </row>
    <row r="239" spans="1:28" x14ac:dyDescent="0.15">
      <c r="A239" s="143">
        <v>14488</v>
      </c>
      <c r="B239" s="142" t="s">
        <v>1146</v>
      </c>
      <c r="C239" s="142" t="s">
        <v>553</v>
      </c>
      <c r="D239" s="142" t="s">
        <v>2351</v>
      </c>
      <c r="E239" s="142" t="s">
        <v>687</v>
      </c>
      <c r="F239" s="142" t="s">
        <v>530</v>
      </c>
      <c r="G239" s="142" t="s">
        <v>9301</v>
      </c>
      <c r="H239" s="142" t="s">
        <v>3593</v>
      </c>
      <c r="I239" s="142" t="s">
        <v>1037</v>
      </c>
      <c r="J239" s="142" t="s">
        <v>9300</v>
      </c>
      <c r="K239" s="142" t="s">
        <v>9140</v>
      </c>
      <c r="L239" s="142" t="s">
        <v>613</v>
      </c>
      <c r="M239" s="142" t="s">
        <v>640</v>
      </c>
      <c r="N239" s="142" t="s">
        <v>523</v>
      </c>
      <c r="O239" s="142" t="s">
        <v>639</v>
      </c>
      <c r="P239" s="142" t="s">
        <v>559</v>
      </c>
      <c r="Q239" s="142" t="s">
        <v>545</v>
      </c>
      <c r="R239" s="142" t="s">
        <v>8849</v>
      </c>
      <c r="S239" s="142" t="s">
        <v>1146</v>
      </c>
      <c r="T239" s="142" t="s">
        <v>804</v>
      </c>
      <c r="U239" s="142" t="s">
        <v>864</v>
      </c>
      <c r="V239" s="142" t="s">
        <v>1293</v>
      </c>
      <c r="W239" s="142" t="s">
        <v>1022</v>
      </c>
      <c r="X239" s="142" t="s">
        <v>608</v>
      </c>
      <c r="Y239" s="142" t="s">
        <v>9299</v>
      </c>
      <c r="Z239" s="142" t="s">
        <v>754</v>
      </c>
      <c r="AA239" s="142" t="s">
        <v>724</v>
      </c>
      <c r="AB239" s="142" t="s">
        <v>509</v>
      </c>
    </row>
    <row r="240" spans="1:28" x14ac:dyDescent="0.15">
      <c r="A240" s="143">
        <v>14490</v>
      </c>
      <c r="B240" s="142" t="s">
        <v>1146</v>
      </c>
      <c r="C240" s="142" t="s">
        <v>553</v>
      </c>
      <c r="D240" s="142" t="s">
        <v>2351</v>
      </c>
      <c r="E240" s="142" t="s">
        <v>687</v>
      </c>
      <c r="F240" s="142" t="s">
        <v>530</v>
      </c>
      <c r="G240" s="142" t="s">
        <v>9298</v>
      </c>
      <c r="H240" s="142" t="s">
        <v>699</v>
      </c>
      <c r="I240" s="142" t="s">
        <v>1037</v>
      </c>
      <c r="J240" s="142" t="s">
        <v>9297</v>
      </c>
      <c r="K240" s="142" t="s">
        <v>9140</v>
      </c>
      <c r="L240" s="142" t="s">
        <v>613</v>
      </c>
      <c r="M240" s="142" t="s">
        <v>640</v>
      </c>
      <c r="N240" s="142" t="s">
        <v>523</v>
      </c>
      <c r="O240" s="142" t="s">
        <v>546</v>
      </c>
      <c r="P240" s="142" t="s">
        <v>559</v>
      </c>
      <c r="Q240" s="142" t="s">
        <v>545</v>
      </c>
      <c r="R240" s="142" t="s">
        <v>8849</v>
      </c>
      <c r="S240" s="142" t="s">
        <v>1146</v>
      </c>
      <c r="T240" s="142" t="s">
        <v>804</v>
      </c>
      <c r="U240" s="142" t="s">
        <v>864</v>
      </c>
      <c r="V240" s="142" t="s">
        <v>6355</v>
      </c>
      <c r="W240" s="142" t="s">
        <v>1022</v>
      </c>
      <c r="X240" s="142" t="s">
        <v>608</v>
      </c>
      <c r="Y240" s="142" t="s">
        <v>9296</v>
      </c>
      <c r="Z240" s="142" t="s">
        <v>754</v>
      </c>
      <c r="AA240" s="142" t="s">
        <v>724</v>
      </c>
      <c r="AB240" s="142" t="s">
        <v>509</v>
      </c>
    </row>
    <row r="241" spans="1:28" x14ac:dyDescent="0.15">
      <c r="A241" s="143">
        <v>14491</v>
      </c>
      <c r="B241" s="142" t="s">
        <v>1146</v>
      </c>
      <c r="C241" s="142" t="s">
        <v>553</v>
      </c>
      <c r="D241" s="142" t="s">
        <v>2351</v>
      </c>
      <c r="E241" s="142" t="s">
        <v>687</v>
      </c>
      <c r="F241" s="142" t="s">
        <v>530</v>
      </c>
      <c r="G241" s="142" t="s">
        <v>9295</v>
      </c>
      <c r="H241" s="142" t="s">
        <v>8429</v>
      </c>
      <c r="I241" s="142" t="s">
        <v>1037</v>
      </c>
      <c r="J241" s="142" t="s">
        <v>9294</v>
      </c>
      <c r="K241" s="142" t="s">
        <v>9140</v>
      </c>
      <c r="L241" s="142" t="s">
        <v>613</v>
      </c>
      <c r="M241" s="142" t="s">
        <v>640</v>
      </c>
      <c r="N241" s="142" t="s">
        <v>523</v>
      </c>
      <c r="O241" s="142" t="s">
        <v>612</v>
      </c>
      <c r="P241" s="142" t="s">
        <v>559</v>
      </c>
      <c r="Q241" s="142" t="s">
        <v>545</v>
      </c>
      <c r="R241" s="142" t="s">
        <v>8849</v>
      </c>
      <c r="S241" s="142" t="s">
        <v>1146</v>
      </c>
      <c r="T241" s="142" t="s">
        <v>804</v>
      </c>
      <c r="U241" s="142" t="s">
        <v>864</v>
      </c>
      <c r="V241" s="142" t="s">
        <v>6355</v>
      </c>
      <c r="W241" s="142" t="s">
        <v>1022</v>
      </c>
      <c r="X241" s="142" t="s">
        <v>608</v>
      </c>
      <c r="Y241" s="142" t="s">
        <v>9293</v>
      </c>
      <c r="Z241" s="142" t="s">
        <v>754</v>
      </c>
      <c r="AA241" s="142" t="s">
        <v>724</v>
      </c>
      <c r="AB241" s="142" t="s">
        <v>509</v>
      </c>
    </row>
    <row r="242" spans="1:28" x14ac:dyDescent="0.15">
      <c r="A242" s="143">
        <v>14492</v>
      </c>
      <c r="B242" s="142" t="s">
        <v>1146</v>
      </c>
      <c r="C242" s="142" t="s">
        <v>553</v>
      </c>
      <c r="D242" s="142" t="s">
        <v>2351</v>
      </c>
      <c r="E242" s="142" t="s">
        <v>687</v>
      </c>
      <c r="F242" s="142" t="s">
        <v>530</v>
      </c>
      <c r="G242" s="142" t="s">
        <v>9292</v>
      </c>
      <c r="H242" s="142" t="s">
        <v>2556</v>
      </c>
      <c r="I242" s="142" t="s">
        <v>2105</v>
      </c>
      <c r="J242" s="142" t="s">
        <v>9291</v>
      </c>
      <c r="K242" s="142" t="s">
        <v>9290</v>
      </c>
      <c r="L242" s="142" t="s">
        <v>613</v>
      </c>
      <c r="M242" s="142" t="s">
        <v>640</v>
      </c>
      <c r="N242" s="142" t="s">
        <v>523</v>
      </c>
      <c r="O242" s="142" t="s">
        <v>546</v>
      </c>
      <c r="P242" s="142" t="s">
        <v>559</v>
      </c>
      <c r="Q242" s="142" t="s">
        <v>545</v>
      </c>
      <c r="R242" s="142" t="s">
        <v>8849</v>
      </c>
      <c r="S242" s="142" t="s">
        <v>1146</v>
      </c>
      <c r="T242" s="142" t="s">
        <v>804</v>
      </c>
      <c r="U242" s="142" t="s">
        <v>864</v>
      </c>
      <c r="V242" s="142" t="s">
        <v>1656</v>
      </c>
      <c r="W242" s="142" t="s">
        <v>1022</v>
      </c>
      <c r="X242" s="142" t="s">
        <v>608</v>
      </c>
      <c r="Y242" s="142" t="s">
        <v>9289</v>
      </c>
      <c r="Z242" s="142" t="s">
        <v>754</v>
      </c>
      <c r="AA242" s="142" t="s">
        <v>724</v>
      </c>
      <c r="AB242" s="142" t="s">
        <v>509</v>
      </c>
    </row>
    <row r="243" spans="1:28" x14ac:dyDescent="0.15">
      <c r="A243" s="143">
        <v>14496</v>
      </c>
      <c r="B243" s="142" t="s">
        <v>1146</v>
      </c>
      <c r="C243" s="142" t="s">
        <v>553</v>
      </c>
      <c r="D243" s="142" t="s">
        <v>9288</v>
      </c>
      <c r="E243" s="142" t="s">
        <v>687</v>
      </c>
      <c r="F243" s="142" t="s">
        <v>530</v>
      </c>
      <c r="G243" s="142" t="s">
        <v>9287</v>
      </c>
      <c r="H243" s="142" t="s">
        <v>2463</v>
      </c>
      <c r="I243" s="142" t="s">
        <v>1916</v>
      </c>
      <c r="J243" s="142" t="s">
        <v>9286</v>
      </c>
      <c r="K243" s="142" t="s">
        <v>1085</v>
      </c>
      <c r="L243" s="142" t="s">
        <v>585</v>
      </c>
      <c r="M243" s="142" t="s">
        <v>1414</v>
      </c>
      <c r="N243" s="142" t="s">
        <v>523</v>
      </c>
      <c r="O243" s="142" t="s">
        <v>522</v>
      </c>
      <c r="P243" s="142" t="s">
        <v>522</v>
      </c>
      <c r="Q243" s="142" t="s">
        <v>520</v>
      </c>
      <c r="R243" s="142" t="s">
        <v>8865</v>
      </c>
      <c r="S243" s="142" t="s">
        <v>8864</v>
      </c>
      <c r="T243" s="142" t="s">
        <v>9285</v>
      </c>
      <c r="U243" s="142" t="s">
        <v>516</v>
      </c>
      <c r="V243" s="142" t="s">
        <v>7673</v>
      </c>
      <c r="W243" s="142" t="s">
        <v>1741</v>
      </c>
      <c r="X243" s="142" t="s">
        <v>1916</v>
      </c>
      <c r="Y243" s="142" t="s">
        <v>9284</v>
      </c>
      <c r="Z243" s="142" t="s">
        <v>1932</v>
      </c>
      <c r="AA243" s="142" t="s">
        <v>510</v>
      </c>
      <c r="AB243" s="142" t="s">
        <v>509</v>
      </c>
    </row>
    <row r="244" spans="1:28" x14ac:dyDescent="0.15">
      <c r="A244" s="143">
        <v>14498</v>
      </c>
      <c r="B244" s="142" t="s">
        <v>1146</v>
      </c>
      <c r="C244" s="142" t="s">
        <v>553</v>
      </c>
      <c r="D244" s="142" t="s">
        <v>2351</v>
      </c>
      <c r="E244" s="142" t="s">
        <v>687</v>
      </c>
      <c r="F244" s="142" t="s">
        <v>530</v>
      </c>
      <c r="G244" s="142" t="s">
        <v>9283</v>
      </c>
      <c r="H244" s="142" t="s">
        <v>4484</v>
      </c>
      <c r="I244" s="142" t="s">
        <v>1037</v>
      </c>
      <c r="J244" s="142" t="s">
        <v>9282</v>
      </c>
      <c r="K244" s="142" t="s">
        <v>9192</v>
      </c>
      <c r="L244" s="142" t="s">
        <v>613</v>
      </c>
      <c r="M244" s="142" t="s">
        <v>640</v>
      </c>
      <c r="N244" s="142" t="s">
        <v>523</v>
      </c>
      <c r="O244" s="142" t="s">
        <v>824</v>
      </c>
      <c r="P244" s="142" t="s">
        <v>559</v>
      </c>
      <c r="Q244" s="142" t="s">
        <v>545</v>
      </c>
      <c r="R244" s="142" t="s">
        <v>8849</v>
      </c>
      <c r="S244" s="142" t="s">
        <v>1146</v>
      </c>
      <c r="T244" s="142" t="s">
        <v>804</v>
      </c>
      <c r="U244" s="142" t="s">
        <v>864</v>
      </c>
      <c r="V244" s="142" t="s">
        <v>1293</v>
      </c>
      <c r="W244" s="142" t="s">
        <v>1022</v>
      </c>
      <c r="X244" s="142" t="s">
        <v>608</v>
      </c>
      <c r="Y244" s="142" t="s">
        <v>9281</v>
      </c>
      <c r="Z244" s="142" t="s">
        <v>754</v>
      </c>
      <c r="AA244" s="142" t="s">
        <v>510</v>
      </c>
      <c r="AB244" s="142" t="s">
        <v>509</v>
      </c>
    </row>
    <row r="245" spans="1:28" x14ac:dyDescent="0.15">
      <c r="A245" s="143">
        <v>14505</v>
      </c>
      <c r="B245" s="142" t="s">
        <v>1576</v>
      </c>
      <c r="C245" s="142" t="s">
        <v>553</v>
      </c>
      <c r="D245" s="142" t="s">
        <v>1575</v>
      </c>
      <c r="E245" s="142" t="s">
        <v>687</v>
      </c>
      <c r="F245" s="142" t="s">
        <v>530</v>
      </c>
      <c r="G245" s="142" t="s">
        <v>9280</v>
      </c>
      <c r="H245" s="142" t="s">
        <v>1174</v>
      </c>
      <c r="I245" s="142" t="s">
        <v>556</v>
      </c>
      <c r="J245" s="142" t="s">
        <v>9279</v>
      </c>
      <c r="K245" s="142" t="s">
        <v>586</v>
      </c>
      <c r="L245" s="142" t="s">
        <v>585</v>
      </c>
      <c r="M245" s="142" t="s">
        <v>524</v>
      </c>
      <c r="N245" s="142" t="s">
        <v>523</v>
      </c>
      <c r="O245" s="142" t="s">
        <v>522</v>
      </c>
      <c r="P245" s="142" t="s">
        <v>559</v>
      </c>
      <c r="Q245" s="142" t="s">
        <v>520</v>
      </c>
      <c r="R245" s="142" t="s">
        <v>8865</v>
      </c>
      <c r="S245" s="142" t="s">
        <v>8864</v>
      </c>
      <c r="T245" s="142" t="s">
        <v>804</v>
      </c>
      <c r="U245" s="142" t="s">
        <v>516</v>
      </c>
      <c r="V245" s="142" t="s">
        <v>2277</v>
      </c>
      <c r="W245" s="142" t="s">
        <v>580</v>
      </c>
      <c r="X245" s="142" t="s">
        <v>556</v>
      </c>
      <c r="Y245" s="142" t="s">
        <v>6280</v>
      </c>
      <c r="Z245" s="142" t="s">
        <v>1411</v>
      </c>
      <c r="AA245" s="142" t="s">
        <v>510</v>
      </c>
      <c r="AB245" s="142" t="s">
        <v>509</v>
      </c>
    </row>
    <row r="246" spans="1:28" x14ac:dyDescent="0.15">
      <c r="A246" s="143">
        <v>14507</v>
      </c>
      <c r="B246" s="142" t="s">
        <v>1146</v>
      </c>
      <c r="C246" s="142" t="s">
        <v>553</v>
      </c>
      <c r="D246" s="142" t="s">
        <v>2351</v>
      </c>
      <c r="E246" s="142" t="s">
        <v>687</v>
      </c>
      <c r="F246" s="142" t="s">
        <v>530</v>
      </c>
      <c r="G246" s="142" t="s">
        <v>9278</v>
      </c>
      <c r="H246" s="142" t="s">
        <v>1367</v>
      </c>
      <c r="I246" s="142" t="s">
        <v>1037</v>
      </c>
      <c r="J246" s="142" t="s">
        <v>9277</v>
      </c>
      <c r="K246" s="142" t="s">
        <v>9140</v>
      </c>
      <c r="L246" s="142" t="s">
        <v>613</v>
      </c>
      <c r="M246" s="142" t="s">
        <v>640</v>
      </c>
      <c r="N246" s="142" t="s">
        <v>523</v>
      </c>
      <c r="O246" s="142" t="s">
        <v>626</v>
      </c>
      <c r="P246" s="142" t="s">
        <v>626</v>
      </c>
      <c r="Q246" s="142" t="s">
        <v>545</v>
      </c>
      <c r="R246" s="142" t="s">
        <v>8849</v>
      </c>
      <c r="S246" s="142" t="s">
        <v>1146</v>
      </c>
      <c r="T246" s="142" t="s">
        <v>804</v>
      </c>
      <c r="U246" s="142" t="s">
        <v>864</v>
      </c>
      <c r="V246" s="142" t="s">
        <v>3022</v>
      </c>
      <c r="W246" s="142" t="s">
        <v>1022</v>
      </c>
      <c r="X246" s="142" t="s">
        <v>608</v>
      </c>
      <c r="Y246" s="142" t="s">
        <v>9276</v>
      </c>
      <c r="Z246" s="142" t="s">
        <v>754</v>
      </c>
      <c r="AA246" s="142" t="s">
        <v>510</v>
      </c>
      <c r="AB246" s="142" t="s">
        <v>509</v>
      </c>
    </row>
    <row r="247" spans="1:28" x14ac:dyDescent="0.15">
      <c r="A247" s="143">
        <v>14512</v>
      </c>
      <c r="B247" s="142" t="s">
        <v>8940</v>
      </c>
      <c r="C247" s="142" t="s">
        <v>553</v>
      </c>
      <c r="D247" s="142" t="s">
        <v>8939</v>
      </c>
      <c r="E247" s="142" t="s">
        <v>687</v>
      </c>
      <c r="F247" s="142" t="s">
        <v>530</v>
      </c>
      <c r="G247" s="142" t="s">
        <v>9275</v>
      </c>
      <c r="H247" s="142" t="s">
        <v>2087</v>
      </c>
      <c r="I247" s="142" t="s">
        <v>1916</v>
      </c>
      <c r="J247" s="142" t="s">
        <v>9274</v>
      </c>
      <c r="K247" s="142" t="s">
        <v>9273</v>
      </c>
      <c r="L247" s="142" t="s">
        <v>525</v>
      </c>
      <c r="M247" s="142" t="s">
        <v>867</v>
      </c>
      <c r="N247" s="142" t="s">
        <v>523</v>
      </c>
      <c r="O247" s="142" t="s">
        <v>824</v>
      </c>
      <c r="P247" s="142" t="s">
        <v>522</v>
      </c>
      <c r="Q247" s="142" t="s">
        <v>545</v>
      </c>
      <c r="R247" s="142" t="s">
        <v>8849</v>
      </c>
      <c r="S247" s="142" t="s">
        <v>1146</v>
      </c>
      <c r="T247" s="142" t="s">
        <v>2306</v>
      </c>
      <c r="U247" s="142" t="s">
        <v>1004</v>
      </c>
      <c r="V247" s="142" t="s">
        <v>1672</v>
      </c>
      <c r="W247" s="142" t="s">
        <v>596</v>
      </c>
      <c r="X247" s="142" t="s">
        <v>657</v>
      </c>
      <c r="Y247" s="142" t="s">
        <v>634</v>
      </c>
      <c r="Z247" s="142" t="s">
        <v>892</v>
      </c>
      <c r="AA247" s="142" t="s">
        <v>1002</v>
      </c>
      <c r="AB247" s="142" t="s">
        <v>509</v>
      </c>
    </row>
    <row r="248" spans="1:28" x14ac:dyDescent="0.15">
      <c r="A248" s="143">
        <v>14519</v>
      </c>
      <c r="B248" s="142" t="s">
        <v>9272</v>
      </c>
      <c r="C248" s="142" t="s">
        <v>553</v>
      </c>
      <c r="D248" s="142" t="s">
        <v>9271</v>
      </c>
      <c r="E248" s="142" t="s">
        <v>687</v>
      </c>
      <c r="F248" s="142" t="s">
        <v>530</v>
      </c>
      <c r="G248" s="142" t="s">
        <v>9270</v>
      </c>
      <c r="H248" s="142" t="s">
        <v>1416</v>
      </c>
      <c r="I248" s="142" t="s">
        <v>783</v>
      </c>
      <c r="J248" s="142" t="s">
        <v>9269</v>
      </c>
      <c r="K248" s="142" t="s">
        <v>9268</v>
      </c>
      <c r="L248" s="142" t="s">
        <v>613</v>
      </c>
      <c r="M248" s="142" t="s">
        <v>524</v>
      </c>
      <c r="N248" s="142" t="s">
        <v>523</v>
      </c>
      <c r="O248" s="142" t="s">
        <v>522</v>
      </c>
      <c r="P248" s="142" t="s">
        <v>559</v>
      </c>
      <c r="Q248" s="142" t="s">
        <v>545</v>
      </c>
      <c r="R248" s="142" t="s">
        <v>8849</v>
      </c>
      <c r="S248" s="142" t="s">
        <v>1146</v>
      </c>
      <c r="T248" s="142" t="s">
        <v>738</v>
      </c>
      <c r="U248" s="142" t="s">
        <v>864</v>
      </c>
      <c r="V248" s="142" t="s">
        <v>3403</v>
      </c>
      <c r="W248" s="142" t="s">
        <v>784</v>
      </c>
      <c r="X248" s="142" t="s">
        <v>783</v>
      </c>
      <c r="Y248" s="142" t="s">
        <v>537</v>
      </c>
      <c r="Z248" s="142" t="s">
        <v>1042</v>
      </c>
      <c r="AA248" s="142" t="s">
        <v>510</v>
      </c>
      <c r="AB248" s="142" t="s">
        <v>509</v>
      </c>
    </row>
    <row r="249" spans="1:28" x14ac:dyDescent="0.15">
      <c r="A249" s="143">
        <v>14525</v>
      </c>
      <c r="B249" s="142" t="s">
        <v>1698</v>
      </c>
      <c r="C249" s="142" t="s">
        <v>553</v>
      </c>
      <c r="D249" s="142" t="s">
        <v>1697</v>
      </c>
      <c r="E249" s="142" t="s">
        <v>687</v>
      </c>
      <c r="F249" s="142" t="s">
        <v>530</v>
      </c>
      <c r="G249" s="142" t="s">
        <v>9267</v>
      </c>
      <c r="H249" s="142" t="s">
        <v>5206</v>
      </c>
      <c r="I249" s="142" t="s">
        <v>4365</v>
      </c>
      <c r="J249" s="142" t="s">
        <v>9266</v>
      </c>
      <c r="K249" s="142" t="s">
        <v>9265</v>
      </c>
      <c r="L249" s="142" t="s">
        <v>585</v>
      </c>
      <c r="M249" s="142" t="s">
        <v>560</v>
      </c>
      <c r="N249" s="142" t="s">
        <v>523</v>
      </c>
      <c r="O249" s="142" t="s">
        <v>599</v>
      </c>
      <c r="P249" s="142" t="s">
        <v>522</v>
      </c>
      <c r="Q249" s="142" t="s">
        <v>520</v>
      </c>
      <c r="R249" s="142" t="s">
        <v>8849</v>
      </c>
      <c r="S249" s="142" t="s">
        <v>1146</v>
      </c>
      <c r="T249" s="142" t="s">
        <v>804</v>
      </c>
      <c r="U249" s="142" t="s">
        <v>516</v>
      </c>
      <c r="V249" s="142" t="s">
        <v>3636</v>
      </c>
      <c r="W249" s="142" t="s">
        <v>1279</v>
      </c>
      <c r="X249" s="142" t="s">
        <v>4365</v>
      </c>
      <c r="Y249" s="142" t="s">
        <v>634</v>
      </c>
      <c r="Z249" s="142" t="s">
        <v>3513</v>
      </c>
      <c r="AA249" s="142" t="s">
        <v>510</v>
      </c>
      <c r="AB249" s="142" t="s">
        <v>509</v>
      </c>
    </row>
    <row r="250" spans="1:28" x14ac:dyDescent="0.15">
      <c r="A250" s="143">
        <v>14530</v>
      </c>
      <c r="B250" s="142" t="s">
        <v>1755</v>
      </c>
      <c r="C250" s="142" t="s">
        <v>553</v>
      </c>
      <c r="D250" s="142" t="s">
        <v>1754</v>
      </c>
      <c r="E250" s="142" t="s">
        <v>687</v>
      </c>
      <c r="F250" s="142" t="s">
        <v>530</v>
      </c>
      <c r="G250" s="142" t="s">
        <v>9264</v>
      </c>
      <c r="H250" s="142" t="s">
        <v>5338</v>
      </c>
      <c r="I250" s="142" t="s">
        <v>910</v>
      </c>
      <c r="J250" s="142" t="s">
        <v>9263</v>
      </c>
      <c r="K250" s="142" t="s">
        <v>797</v>
      </c>
      <c r="L250" s="142" t="s">
        <v>613</v>
      </c>
      <c r="M250" s="142" t="s">
        <v>524</v>
      </c>
      <c r="N250" s="142" t="s">
        <v>523</v>
      </c>
      <c r="O250" s="142" t="s">
        <v>522</v>
      </c>
      <c r="P250" s="142" t="s">
        <v>559</v>
      </c>
      <c r="Q250" s="142" t="s">
        <v>545</v>
      </c>
      <c r="R250" s="142" t="s">
        <v>9030</v>
      </c>
      <c r="S250" s="142" t="s">
        <v>3544</v>
      </c>
      <c r="T250" s="142" t="s">
        <v>705</v>
      </c>
      <c r="U250" s="142" t="s">
        <v>516</v>
      </c>
      <c r="V250" s="142" t="s">
        <v>3341</v>
      </c>
      <c r="W250" s="142" t="s">
        <v>580</v>
      </c>
      <c r="X250" s="142" t="s">
        <v>910</v>
      </c>
      <c r="Y250" s="142" t="s">
        <v>9262</v>
      </c>
      <c r="Z250" s="142" t="s">
        <v>861</v>
      </c>
      <c r="AA250" s="142" t="s">
        <v>734</v>
      </c>
      <c r="AB250" s="142" t="s">
        <v>509</v>
      </c>
    </row>
    <row r="251" spans="1:28" x14ac:dyDescent="0.15">
      <c r="A251" s="143">
        <v>14544</v>
      </c>
      <c r="B251" s="142" t="s">
        <v>2409</v>
      </c>
      <c r="C251" s="142" t="s">
        <v>553</v>
      </c>
      <c r="D251" s="142" t="s">
        <v>2408</v>
      </c>
      <c r="E251" s="142" t="s">
        <v>687</v>
      </c>
      <c r="F251" s="142" t="s">
        <v>530</v>
      </c>
      <c r="G251" s="142" t="s">
        <v>9261</v>
      </c>
      <c r="H251" s="142" t="s">
        <v>5055</v>
      </c>
      <c r="I251" s="142" t="s">
        <v>608</v>
      </c>
      <c r="J251" s="142" t="s">
        <v>9260</v>
      </c>
      <c r="K251" s="142" t="s">
        <v>2971</v>
      </c>
      <c r="L251" s="142" t="s">
        <v>613</v>
      </c>
      <c r="M251" s="142" t="s">
        <v>524</v>
      </c>
      <c r="N251" s="142" t="s">
        <v>523</v>
      </c>
      <c r="O251" s="142" t="s">
        <v>866</v>
      </c>
      <c r="P251" s="142" t="s">
        <v>522</v>
      </c>
      <c r="Q251" s="142" t="s">
        <v>520</v>
      </c>
      <c r="R251" s="142" t="s">
        <v>8877</v>
      </c>
      <c r="S251" s="142" t="s">
        <v>2409</v>
      </c>
      <c r="T251" s="142" t="s">
        <v>804</v>
      </c>
      <c r="U251" s="142" t="s">
        <v>541</v>
      </c>
      <c r="V251" s="142" t="s">
        <v>1781</v>
      </c>
      <c r="W251" s="142" t="s">
        <v>514</v>
      </c>
      <c r="X251" s="142" t="s">
        <v>608</v>
      </c>
      <c r="Y251" s="142" t="s">
        <v>9259</v>
      </c>
      <c r="Z251" s="142" t="s">
        <v>4105</v>
      </c>
      <c r="AA251" s="142" t="s">
        <v>734</v>
      </c>
      <c r="AB251" s="142" t="s">
        <v>509</v>
      </c>
    </row>
    <row r="252" spans="1:28" x14ac:dyDescent="0.15">
      <c r="A252" s="143">
        <v>14545</v>
      </c>
      <c r="B252" s="142" t="s">
        <v>8864</v>
      </c>
      <c r="C252" s="142" t="s">
        <v>553</v>
      </c>
      <c r="D252" s="142" t="s">
        <v>9126</v>
      </c>
      <c r="E252" s="142" t="s">
        <v>687</v>
      </c>
      <c r="F252" s="142" t="s">
        <v>530</v>
      </c>
      <c r="G252" s="142" t="s">
        <v>9258</v>
      </c>
      <c r="H252" s="142" t="s">
        <v>9257</v>
      </c>
      <c r="I252" s="142" t="s">
        <v>1108</v>
      </c>
      <c r="J252" s="142" t="s">
        <v>9256</v>
      </c>
      <c r="K252" s="142" t="s">
        <v>9255</v>
      </c>
      <c r="L252" s="142" t="s">
        <v>585</v>
      </c>
      <c r="M252" s="142" t="s">
        <v>524</v>
      </c>
      <c r="N252" s="142" t="s">
        <v>523</v>
      </c>
      <c r="O252" s="142" t="s">
        <v>599</v>
      </c>
      <c r="P252" s="142" t="s">
        <v>522</v>
      </c>
      <c r="Q252" s="142" t="s">
        <v>520</v>
      </c>
      <c r="R252" s="142" t="s">
        <v>8865</v>
      </c>
      <c r="S252" s="142" t="s">
        <v>8864</v>
      </c>
      <c r="T252" s="142" t="s">
        <v>682</v>
      </c>
      <c r="U252" s="142" t="s">
        <v>516</v>
      </c>
      <c r="V252" s="142" t="s">
        <v>3076</v>
      </c>
      <c r="W252" s="142" t="s">
        <v>9254</v>
      </c>
      <c r="X252" s="142" t="s">
        <v>595</v>
      </c>
      <c r="Y252" s="142" t="s">
        <v>9253</v>
      </c>
      <c r="Z252" s="142" t="s">
        <v>1060</v>
      </c>
      <c r="AA252" s="142" t="s">
        <v>510</v>
      </c>
      <c r="AB252" s="142" t="s">
        <v>509</v>
      </c>
    </row>
    <row r="253" spans="1:28" x14ac:dyDescent="0.15">
      <c r="A253" s="143">
        <v>14558</v>
      </c>
      <c r="B253" s="142" t="s">
        <v>1153</v>
      </c>
      <c r="C253" s="142" t="s">
        <v>553</v>
      </c>
      <c r="D253" s="142" t="s">
        <v>1152</v>
      </c>
      <c r="E253" s="142" t="s">
        <v>687</v>
      </c>
      <c r="F253" s="142" t="s">
        <v>530</v>
      </c>
      <c r="G253" s="142" t="s">
        <v>9252</v>
      </c>
      <c r="H253" s="142" t="s">
        <v>2058</v>
      </c>
      <c r="I253" s="142" t="s">
        <v>622</v>
      </c>
      <c r="J253" s="142" t="s">
        <v>9251</v>
      </c>
      <c r="K253" s="142" t="s">
        <v>739</v>
      </c>
      <c r="L253" s="142" t="s">
        <v>525</v>
      </c>
      <c r="M253" s="142" t="s">
        <v>524</v>
      </c>
      <c r="N253" s="142" t="s">
        <v>523</v>
      </c>
      <c r="O253" s="142" t="s">
        <v>599</v>
      </c>
      <c r="P253" s="142" t="s">
        <v>626</v>
      </c>
      <c r="Q253" s="142" t="s">
        <v>545</v>
      </c>
      <c r="R253" s="142" t="s">
        <v>8962</v>
      </c>
      <c r="S253" s="142" t="s">
        <v>1153</v>
      </c>
      <c r="T253" s="142" t="s">
        <v>823</v>
      </c>
      <c r="U253" s="142" t="s">
        <v>516</v>
      </c>
      <c r="V253" s="142" t="s">
        <v>1324</v>
      </c>
      <c r="W253" s="142" t="s">
        <v>514</v>
      </c>
      <c r="X253" s="142" t="s">
        <v>622</v>
      </c>
      <c r="Y253" s="142" t="s">
        <v>9250</v>
      </c>
      <c r="Z253" s="142" t="s">
        <v>771</v>
      </c>
      <c r="AA253" s="142" t="s">
        <v>510</v>
      </c>
      <c r="AB253" s="142" t="s">
        <v>509</v>
      </c>
    </row>
    <row r="254" spans="1:28" x14ac:dyDescent="0.15">
      <c r="A254" s="143">
        <v>14562</v>
      </c>
      <c r="B254" s="142" t="s">
        <v>1146</v>
      </c>
      <c r="C254" s="142" t="s">
        <v>553</v>
      </c>
      <c r="D254" s="142" t="s">
        <v>2351</v>
      </c>
      <c r="E254" s="142" t="s">
        <v>687</v>
      </c>
      <c r="F254" s="142" t="s">
        <v>530</v>
      </c>
      <c r="G254" s="142" t="s">
        <v>9249</v>
      </c>
      <c r="H254" s="142" t="s">
        <v>3663</v>
      </c>
      <c r="I254" s="142" t="s">
        <v>856</v>
      </c>
      <c r="J254" s="142" t="s">
        <v>9248</v>
      </c>
      <c r="K254" s="142" t="s">
        <v>9117</v>
      </c>
      <c r="L254" s="142" t="s">
        <v>613</v>
      </c>
      <c r="M254" s="142" t="s">
        <v>640</v>
      </c>
      <c r="N254" s="142" t="s">
        <v>523</v>
      </c>
      <c r="O254" s="142" t="s">
        <v>599</v>
      </c>
      <c r="P254" s="142" t="s">
        <v>599</v>
      </c>
      <c r="Q254" s="142" t="s">
        <v>545</v>
      </c>
      <c r="R254" s="142" t="s">
        <v>8849</v>
      </c>
      <c r="S254" s="142" t="s">
        <v>1146</v>
      </c>
      <c r="T254" s="142" t="s">
        <v>823</v>
      </c>
      <c r="U254" s="142" t="s">
        <v>864</v>
      </c>
      <c r="V254" s="142" t="s">
        <v>1231</v>
      </c>
      <c r="W254" s="142" t="s">
        <v>1022</v>
      </c>
      <c r="X254" s="142" t="s">
        <v>608</v>
      </c>
      <c r="Y254" s="142" t="s">
        <v>9247</v>
      </c>
      <c r="Z254" s="142" t="s">
        <v>754</v>
      </c>
      <c r="AA254" s="142" t="s">
        <v>510</v>
      </c>
      <c r="AB254" s="142" t="s">
        <v>509</v>
      </c>
    </row>
    <row r="255" spans="1:28" x14ac:dyDescent="0.15">
      <c r="A255" s="143">
        <v>14565</v>
      </c>
      <c r="B255" s="142" t="s">
        <v>9246</v>
      </c>
      <c r="C255" s="142" t="s">
        <v>831</v>
      </c>
      <c r="D255" s="142" t="s">
        <v>9245</v>
      </c>
      <c r="E255" s="142" t="s">
        <v>687</v>
      </c>
      <c r="F255" s="142" t="s">
        <v>530</v>
      </c>
      <c r="G255" s="142" t="s">
        <v>9244</v>
      </c>
      <c r="H255" s="142" t="s">
        <v>3436</v>
      </c>
      <c r="I255" s="142" t="s">
        <v>1397</v>
      </c>
      <c r="J255" s="142" t="s">
        <v>9243</v>
      </c>
      <c r="K255" s="142" t="s">
        <v>729</v>
      </c>
      <c r="L255" s="142" t="s">
        <v>585</v>
      </c>
      <c r="M255" s="142" t="s">
        <v>524</v>
      </c>
      <c r="N255" s="142" t="s">
        <v>523</v>
      </c>
      <c r="O255" s="142" t="s">
        <v>522</v>
      </c>
      <c r="P255" s="142" t="s">
        <v>639</v>
      </c>
      <c r="Q255" s="142" t="s">
        <v>520</v>
      </c>
      <c r="R255" s="142" t="s">
        <v>8865</v>
      </c>
      <c r="S255" s="142" t="s">
        <v>8864</v>
      </c>
      <c r="T255" s="142" t="s">
        <v>717</v>
      </c>
      <c r="U255" s="142" t="s">
        <v>516</v>
      </c>
      <c r="V255" s="142" t="s">
        <v>3433</v>
      </c>
      <c r="W255" s="142" t="s">
        <v>580</v>
      </c>
      <c r="X255" s="142" t="s">
        <v>1397</v>
      </c>
      <c r="Y255" s="142" t="s">
        <v>537</v>
      </c>
      <c r="Z255" s="142" t="s">
        <v>1184</v>
      </c>
      <c r="AA255" s="142" t="s">
        <v>510</v>
      </c>
      <c r="AB255" s="142" t="s">
        <v>509</v>
      </c>
    </row>
    <row r="256" spans="1:28" x14ac:dyDescent="0.15">
      <c r="A256" s="143">
        <v>14567</v>
      </c>
      <c r="B256" s="142" t="s">
        <v>1755</v>
      </c>
      <c r="C256" s="142" t="s">
        <v>553</v>
      </c>
      <c r="D256" s="142" t="s">
        <v>1754</v>
      </c>
      <c r="E256" s="142" t="s">
        <v>687</v>
      </c>
      <c r="F256" s="142" t="s">
        <v>530</v>
      </c>
      <c r="G256" s="142" t="s">
        <v>9242</v>
      </c>
      <c r="H256" s="142" t="s">
        <v>4222</v>
      </c>
      <c r="I256" s="142" t="s">
        <v>919</v>
      </c>
      <c r="J256" s="142" t="s">
        <v>9241</v>
      </c>
      <c r="K256" s="142" t="s">
        <v>586</v>
      </c>
      <c r="L256" s="142" t="s">
        <v>585</v>
      </c>
      <c r="M256" s="142" t="s">
        <v>524</v>
      </c>
      <c r="N256" s="142" t="s">
        <v>523</v>
      </c>
      <c r="O256" s="142" t="s">
        <v>522</v>
      </c>
      <c r="P256" s="142" t="s">
        <v>522</v>
      </c>
      <c r="Q256" s="142" t="s">
        <v>520</v>
      </c>
      <c r="R256" s="142" t="s">
        <v>8849</v>
      </c>
      <c r="S256" s="142" t="s">
        <v>1146</v>
      </c>
      <c r="T256" s="142" t="s">
        <v>1110</v>
      </c>
      <c r="U256" s="142" t="s">
        <v>516</v>
      </c>
      <c r="V256" s="142" t="s">
        <v>2997</v>
      </c>
      <c r="W256" s="142" t="s">
        <v>692</v>
      </c>
      <c r="X256" s="142" t="s">
        <v>919</v>
      </c>
      <c r="Y256" s="142" t="s">
        <v>9240</v>
      </c>
      <c r="Z256" s="142" t="s">
        <v>1065</v>
      </c>
      <c r="AA256" s="142" t="s">
        <v>510</v>
      </c>
      <c r="AB256" s="142" t="s">
        <v>509</v>
      </c>
    </row>
    <row r="257" spans="1:28" x14ac:dyDescent="0.15">
      <c r="A257" s="143">
        <v>14581</v>
      </c>
      <c r="B257" s="142" t="s">
        <v>689</v>
      </c>
      <c r="C257" s="142" t="s">
        <v>553</v>
      </c>
      <c r="D257" s="142" t="s">
        <v>688</v>
      </c>
      <c r="E257" s="142" t="s">
        <v>687</v>
      </c>
      <c r="F257" s="142" t="s">
        <v>530</v>
      </c>
      <c r="G257" s="142" t="s">
        <v>9239</v>
      </c>
      <c r="H257" s="142" t="s">
        <v>2468</v>
      </c>
      <c r="I257" s="142" t="s">
        <v>4576</v>
      </c>
      <c r="J257" s="142" t="s">
        <v>9238</v>
      </c>
      <c r="K257" s="142" t="s">
        <v>4529</v>
      </c>
      <c r="L257" s="142" t="s">
        <v>585</v>
      </c>
      <c r="M257" s="142" t="s">
        <v>560</v>
      </c>
      <c r="N257" s="142" t="s">
        <v>523</v>
      </c>
      <c r="O257" s="142" t="s">
        <v>612</v>
      </c>
      <c r="P257" s="142" t="s">
        <v>559</v>
      </c>
      <c r="Q257" s="142" t="s">
        <v>545</v>
      </c>
      <c r="R257" s="142" t="s">
        <v>8865</v>
      </c>
      <c r="S257" s="142" t="s">
        <v>8864</v>
      </c>
      <c r="T257" s="142" t="s">
        <v>1110</v>
      </c>
      <c r="U257" s="142" t="s">
        <v>516</v>
      </c>
      <c r="V257" s="142" t="s">
        <v>2640</v>
      </c>
      <c r="W257" s="142" t="s">
        <v>580</v>
      </c>
      <c r="X257" s="142" t="s">
        <v>1003</v>
      </c>
      <c r="Y257" s="142" t="s">
        <v>9237</v>
      </c>
      <c r="Z257" s="142" t="s">
        <v>1065</v>
      </c>
      <c r="AA257" s="142" t="s">
        <v>510</v>
      </c>
      <c r="AB257" s="142" t="s">
        <v>509</v>
      </c>
    </row>
    <row r="258" spans="1:28" x14ac:dyDescent="0.15">
      <c r="A258" s="143">
        <v>14595</v>
      </c>
      <c r="B258" s="142" t="s">
        <v>1276</v>
      </c>
      <c r="C258" s="142" t="s">
        <v>553</v>
      </c>
      <c r="D258" s="142" t="s">
        <v>1275</v>
      </c>
      <c r="E258" s="142" t="s">
        <v>687</v>
      </c>
      <c r="F258" s="142" t="s">
        <v>530</v>
      </c>
      <c r="G258" s="142" t="s">
        <v>9236</v>
      </c>
      <c r="H258" s="142" t="s">
        <v>1290</v>
      </c>
      <c r="I258" s="142" t="s">
        <v>608</v>
      </c>
      <c r="J258" s="142" t="s">
        <v>9235</v>
      </c>
      <c r="K258" s="142" t="s">
        <v>708</v>
      </c>
      <c r="L258" s="142" t="s">
        <v>525</v>
      </c>
      <c r="M258" s="142" t="s">
        <v>524</v>
      </c>
      <c r="N258" s="142" t="s">
        <v>523</v>
      </c>
      <c r="O258" s="142" t="s">
        <v>599</v>
      </c>
      <c r="P258" s="142" t="s">
        <v>522</v>
      </c>
      <c r="Q258" s="142" t="s">
        <v>520</v>
      </c>
      <c r="R258" s="142" t="s">
        <v>9030</v>
      </c>
      <c r="S258" s="142" t="s">
        <v>3544</v>
      </c>
      <c r="T258" s="142" t="s">
        <v>705</v>
      </c>
      <c r="U258" s="142" t="s">
        <v>516</v>
      </c>
      <c r="V258" s="142" t="s">
        <v>3987</v>
      </c>
      <c r="W258" s="142" t="s">
        <v>580</v>
      </c>
      <c r="X258" s="142" t="s">
        <v>608</v>
      </c>
      <c r="Y258" s="142" t="s">
        <v>634</v>
      </c>
      <c r="Z258" s="142" t="s">
        <v>2796</v>
      </c>
      <c r="AA258" s="142" t="s">
        <v>510</v>
      </c>
      <c r="AB258" s="142" t="s">
        <v>509</v>
      </c>
    </row>
    <row r="259" spans="1:28" x14ac:dyDescent="0.15">
      <c r="A259" s="143">
        <v>14598</v>
      </c>
      <c r="B259" s="142" t="s">
        <v>1146</v>
      </c>
      <c r="C259" s="142" t="s">
        <v>553</v>
      </c>
      <c r="D259" s="142" t="s">
        <v>2351</v>
      </c>
      <c r="E259" s="142" t="s">
        <v>687</v>
      </c>
      <c r="F259" s="142" t="s">
        <v>530</v>
      </c>
      <c r="G259" s="142" t="s">
        <v>9234</v>
      </c>
      <c r="H259" s="142" t="s">
        <v>7200</v>
      </c>
      <c r="I259" s="142" t="s">
        <v>1037</v>
      </c>
      <c r="J259" s="142" t="s">
        <v>9233</v>
      </c>
      <c r="K259" s="142" t="s">
        <v>9232</v>
      </c>
      <c r="L259" s="142" t="s">
        <v>547</v>
      </c>
      <c r="M259" s="142" t="s">
        <v>640</v>
      </c>
      <c r="N259" s="142" t="s">
        <v>523</v>
      </c>
      <c r="O259" s="142" t="s">
        <v>1684</v>
      </c>
      <c r="P259" s="142" t="s">
        <v>559</v>
      </c>
      <c r="Q259" s="142" t="s">
        <v>545</v>
      </c>
      <c r="R259" s="142" t="s">
        <v>8849</v>
      </c>
      <c r="S259" s="142" t="s">
        <v>1146</v>
      </c>
      <c r="T259" s="142" t="s">
        <v>823</v>
      </c>
      <c r="U259" s="142" t="s">
        <v>516</v>
      </c>
      <c r="V259" s="142" t="s">
        <v>7439</v>
      </c>
      <c r="W259" s="142" t="s">
        <v>1022</v>
      </c>
      <c r="X259" s="142" t="s">
        <v>608</v>
      </c>
      <c r="Y259" s="142" t="s">
        <v>9231</v>
      </c>
      <c r="Z259" s="142" t="s">
        <v>754</v>
      </c>
      <c r="AA259" s="142" t="s">
        <v>510</v>
      </c>
      <c r="AB259" s="142" t="s">
        <v>509</v>
      </c>
    </row>
    <row r="260" spans="1:28" x14ac:dyDescent="0.15">
      <c r="A260" s="143">
        <v>14599</v>
      </c>
      <c r="B260" s="142" t="s">
        <v>1146</v>
      </c>
      <c r="C260" s="142" t="s">
        <v>553</v>
      </c>
      <c r="D260" s="142" t="s">
        <v>2351</v>
      </c>
      <c r="E260" s="142" t="s">
        <v>687</v>
      </c>
      <c r="F260" s="142" t="s">
        <v>530</v>
      </c>
      <c r="G260" s="142" t="s">
        <v>9230</v>
      </c>
      <c r="H260" s="142" t="s">
        <v>7200</v>
      </c>
      <c r="I260" s="142" t="s">
        <v>1037</v>
      </c>
      <c r="J260" s="142" t="s">
        <v>9229</v>
      </c>
      <c r="K260" s="142" t="s">
        <v>9140</v>
      </c>
      <c r="L260" s="142" t="s">
        <v>547</v>
      </c>
      <c r="M260" s="142" t="s">
        <v>640</v>
      </c>
      <c r="N260" s="142" t="s">
        <v>523</v>
      </c>
      <c r="O260" s="142" t="s">
        <v>824</v>
      </c>
      <c r="P260" s="142" t="s">
        <v>559</v>
      </c>
      <c r="Q260" s="142" t="s">
        <v>545</v>
      </c>
      <c r="R260" s="142" t="s">
        <v>8849</v>
      </c>
      <c r="S260" s="142" t="s">
        <v>1146</v>
      </c>
      <c r="T260" s="142" t="s">
        <v>823</v>
      </c>
      <c r="U260" s="142" t="s">
        <v>516</v>
      </c>
      <c r="V260" s="142" t="s">
        <v>7439</v>
      </c>
      <c r="W260" s="142" t="s">
        <v>1022</v>
      </c>
      <c r="X260" s="142" t="s">
        <v>608</v>
      </c>
      <c r="Y260" s="142" t="s">
        <v>9228</v>
      </c>
      <c r="Z260" s="142" t="s">
        <v>754</v>
      </c>
      <c r="AA260" s="142" t="s">
        <v>724</v>
      </c>
      <c r="AB260" s="142" t="s">
        <v>509</v>
      </c>
    </row>
    <row r="261" spans="1:28" x14ac:dyDescent="0.15">
      <c r="A261" s="143">
        <v>14600</v>
      </c>
      <c r="B261" s="142" t="s">
        <v>9227</v>
      </c>
      <c r="C261" s="142" t="s">
        <v>4776</v>
      </c>
      <c r="D261" s="142" t="s">
        <v>9226</v>
      </c>
      <c r="E261" s="142" t="s">
        <v>687</v>
      </c>
      <c r="F261" s="142" t="s">
        <v>530</v>
      </c>
      <c r="G261" s="142" t="s">
        <v>9225</v>
      </c>
      <c r="H261" s="142" t="s">
        <v>4055</v>
      </c>
      <c r="I261" s="142" t="s">
        <v>1021</v>
      </c>
      <c r="J261" s="142" t="s">
        <v>9224</v>
      </c>
      <c r="K261" s="142" t="s">
        <v>1167</v>
      </c>
      <c r="L261" s="142" t="s">
        <v>585</v>
      </c>
      <c r="M261" s="142" t="s">
        <v>524</v>
      </c>
      <c r="N261" s="142" t="s">
        <v>523</v>
      </c>
      <c r="O261" s="142" t="s">
        <v>522</v>
      </c>
      <c r="P261" s="142" t="s">
        <v>559</v>
      </c>
      <c r="Q261" s="142" t="s">
        <v>520</v>
      </c>
      <c r="R261" s="142" t="s">
        <v>9030</v>
      </c>
      <c r="S261" s="142" t="s">
        <v>3544</v>
      </c>
      <c r="T261" s="142" t="s">
        <v>705</v>
      </c>
      <c r="U261" s="142" t="s">
        <v>516</v>
      </c>
      <c r="V261" s="142" t="s">
        <v>3174</v>
      </c>
      <c r="W261" s="142" t="s">
        <v>784</v>
      </c>
      <c r="X261" s="142" t="s">
        <v>1021</v>
      </c>
      <c r="Y261" s="142" t="s">
        <v>9223</v>
      </c>
      <c r="Z261" s="142" t="s">
        <v>1163</v>
      </c>
      <c r="AA261" s="142" t="s">
        <v>510</v>
      </c>
      <c r="AB261" s="142" t="s">
        <v>509</v>
      </c>
    </row>
    <row r="262" spans="1:28" x14ac:dyDescent="0.15">
      <c r="A262" s="143">
        <v>14601</v>
      </c>
      <c r="B262" s="142" t="s">
        <v>1146</v>
      </c>
      <c r="C262" s="142" t="s">
        <v>553</v>
      </c>
      <c r="D262" s="142" t="s">
        <v>2351</v>
      </c>
      <c r="E262" s="142" t="s">
        <v>687</v>
      </c>
      <c r="F262" s="142" t="s">
        <v>530</v>
      </c>
      <c r="G262" s="142" t="s">
        <v>9222</v>
      </c>
      <c r="H262" s="142" t="s">
        <v>1897</v>
      </c>
      <c r="I262" s="142" t="s">
        <v>856</v>
      </c>
      <c r="J262" s="142" t="s">
        <v>9221</v>
      </c>
      <c r="K262" s="142" t="s">
        <v>9117</v>
      </c>
      <c r="L262" s="142" t="s">
        <v>547</v>
      </c>
      <c r="M262" s="142" t="s">
        <v>640</v>
      </c>
      <c r="N262" s="142" t="s">
        <v>523</v>
      </c>
      <c r="O262" s="142" t="s">
        <v>866</v>
      </c>
      <c r="P262" s="142" t="s">
        <v>866</v>
      </c>
      <c r="Q262" s="142" t="s">
        <v>545</v>
      </c>
      <c r="R262" s="142" t="s">
        <v>8849</v>
      </c>
      <c r="S262" s="142" t="s">
        <v>1146</v>
      </c>
      <c r="T262" s="142" t="s">
        <v>823</v>
      </c>
      <c r="U262" s="142" t="s">
        <v>864</v>
      </c>
      <c r="V262" s="142" t="s">
        <v>3022</v>
      </c>
      <c r="W262" s="142" t="s">
        <v>1022</v>
      </c>
      <c r="X262" s="142" t="s">
        <v>1021</v>
      </c>
      <c r="Y262" s="142" t="s">
        <v>9220</v>
      </c>
      <c r="Z262" s="142" t="s">
        <v>754</v>
      </c>
      <c r="AA262" s="142" t="s">
        <v>510</v>
      </c>
      <c r="AB262" s="142" t="s">
        <v>509</v>
      </c>
    </row>
    <row r="263" spans="1:28" x14ac:dyDescent="0.15">
      <c r="A263" s="143">
        <v>14606</v>
      </c>
      <c r="B263" s="142" t="s">
        <v>2603</v>
      </c>
      <c r="C263" s="142" t="s">
        <v>553</v>
      </c>
      <c r="D263" s="142" t="s">
        <v>2602</v>
      </c>
      <c r="E263" s="142" t="s">
        <v>687</v>
      </c>
      <c r="F263" s="142" t="s">
        <v>530</v>
      </c>
      <c r="G263" s="142" t="s">
        <v>9219</v>
      </c>
      <c r="H263" s="142" t="s">
        <v>8316</v>
      </c>
      <c r="I263" s="142" t="s">
        <v>680</v>
      </c>
      <c r="J263" s="142" t="s">
        <v>9218</v>
      </c>
      <c r="K263" s="142" t="s">
        <v>943</v>
      </c>
      <c r="L263" s="142" t="s">
        <v>585</v>
      </c>
      <c r="M263" s="142" t="s">
        <v>524</v>
      </c>
      <c r="N263" s="142" t="s">
        <v>523</v>
      </c>
      <c r="O263" s="142" t="s">
        <v>522</v>
      </c>
      <c r="P263" s="142" t="s">
        <v>559</v>
      </c>
      <c r="Q263" s="142" t="s">
        <v>520</v>
      </c>
      <c r="R263" s="142" t="s">
        <v>8962</v>
      </c>
      <c r="S263" s="142" t="s">
        <v>1153</v>
      </c>
      <c r="T263" s="142" t="s">
        <v>705</v>
      </c>
      <c r="U263" s="142" t="s">
        <v>516</v>
      </c>
      <c r="V263" s="142" t="s">
        <v>637</v>
      </c>
      <c r="W263" s="142" t="s">
        <v>911</v>
      </c>
      <c r="X263" s="142" t="s">
        <v>680</v>
      </c>
      <c r="Y263" s="142" t="s">
        <v>634</v>
      </c>
      <c r="Z263" s="142" t="s">
        <v>1163</v>
      </c>
      <c r="AA263" s="142" t="s">
        <v>510</v>
      </c>
      <c r="AB263" s="142" t="s">
        <v>509</v>
      </c>
    </row>
    <row r="264" spans="1:28" x14ac:dyDescent="0.15">
      <c r="A264" s="143">
        <v>14628</v>
      </c>
      <c r="B264" s="142" t="s">
        <v>3907</v>
      </c>
      <c r="C264" s="142" t="s">
        <v>553</v>
      </c>
      <c r="D264" s="142" t="s">
        <v>3602</v>
      </c>
      <c r="E264" s="142" t="s">
        <v>687</v>
      </c>
      <c r="F264" s="142" t="s">
        <v>530</v>
      </c>
      <c r="G264" s="142" t="s">
        <v>9217</v>
      </c>
      <c r="H264" s="142" t="s">
        <v>2030</v>
      </c>
      <c r="I264" s="142" t="s">
        <v>880</v>
      </c>
      <c r="J264" s="142" t="s">
        <v>9216</v>
      </c>
      <c r="K264" s="142" t="s">
        <v>3958</v>
      </c>
      <c r="L264" s="142" t="s">
        <v>525</v>
      </c>
      <c r="M264" s="142" t="s">
        <v>560</v>
      </c>
      <c r="N264" s="142" t="s">
        <v>523</v>
      </c>
      <c r="O264" s="142" t="s">
        <v>522</v>
      </c>
      <c r="P264" s="142" t="s">
        <v>522</v>
      </c>
      <c r="Q264" s="142" t="s">
        <v>520</v>
      </c>
      <c r="R264" s="142" t="s">
        <v>8849</v>
      </c>
      <c r="S264" s="142" t="s">
        <v>1146</v>
      </c>
      <c r="T264" s="142" t="s">
        <v>1110</v>
      </c>
      <c r="U264" s="142" t="s">
        <v>516</v>
      </c>
      <c r="V264" s="142" t="s">
        <v>4058</v>
      </c>
      <c r="W264" s="142" t="s">
        <v>1022</v>
      </c>
      <c r="X264" s="142" t="s">
        <v>880</v>
      </c>
      <c r="Y264" s="142" t="s">
        <v>9215</v>
      </c>
      <c r="Z264" s="142" t="s">
        <v>2043</v>
      </c>
      <c r="AA264" s="142" t="s">
        <v>510</v>
      </c>
      <c r="AB264" s="142" t="s">
        <v>509</v>
      </c>
    </row>
    <row r="265" spans="1:28" x14ac:dyDescent="0.15">
      <c r="A265" s="143">
        <v>14633</v>
      </c>
      <c r="B265" s="142" t="s">
        <v>9070</v>
      </c>
      <c r="C265" s="142" t="s">
        <v>553</v>
      </c>
      <c r="D265" s="142" t="s">
        <v>9069</v>
      </c>
      <c r="E265" s="142" t="s">
        <v>687</v>
      </c>
      <c r="F265" s="142" t="s">
        <v>530</v>
      </c>
      <c r="G265" s="142" t="s">
        <v>9214</v>
      </c>
      <c r="H265" s="142" t="s">
        <v>2207</v>
      </c>
      <c r="I265" s="142" t="s">
        <v>635</v>
      </c>
      <c r="J265" s="142" t="s">
        <v>9213</v>
      </c>
      <c r="K265" s="142" t="s">
        <v>6488</v>
      </c>
      <c r="L265" s="142" t="s">
        <v>525</v>
      </c>
      <c r="M265" s="142" t="s">
        <v>524</v>
      </c>
      <c r="N265" s="142" t="s">
        <v>523</v>
      </c>
      <c r="O265" s="142" t="s">
        <v>522</v>
      </c>
      <c r="P265" s="142" t="s">
        <v>824</v>
      </c>
      <c r="Q265" s="142" t="s">
        <v>520</v>
      </c>
      <c r="R265" s="142" t="s">
        <v>8849</v>
      </c>
      <c r="S265" s="142" t="s">
        <v>1146</v>
      </c>
      <c r="T265" s="142" t="s">
        <v>1156</v>
      </c>
      <c r="U265" s="142" t="s">
        <v>516</v>
      </c>
      <c r="V265" s="142" t="s">
        <v>3054</v>
      </c>
      <c r="W265" s="142" t="s">
        <v>7688</v>
      </c>
      <c r="X265" s="142" t="s">
        <v>635</v>
      </c>
      <c r="Y265" s="142" t="s">
        <v>9212</v>
      </c>
      <c r="Z265" s="142" t="s">
        <v>957</v>
      </c>
      <c r="AA265" s="142" t="s">
        <v>510</v>
      </c>
      <c r="AB265" s="142" t="s">
        <v>509</v>
      </c>
    </row>
    <row r="266" spans="1:28" x14ac:dyDescent="0.15">
      <c r="A266" s="143">
        <v>14636</v>
      </c>
      <c r="B266" s="142" t="s">
        <v>3972</v>
      </c>
      <c r="C266" s="142" t="s">
        <v>553</v>
      </c>
      <c r="D266" s="142" t="s">
        <v>3971</v>
      </c>
      <c r="E266" s="142" t="s">
        <v>687</v>
      </c>
      <c r="F266" s="142" t="s">
        <v>530</v>
      </c>
      <c r="G266" s="142" t="s">
        <v>9210</v>
      </c>
      <c r="H266" s="142" t="s">
        <v>3740</v>
      </c>
      <c r="I266" s="142" t="s">
        <v>941</v>
      </c>
      <c r="J266" s="142" t="s">
        <v>9209</v>
      </c>
      <c r="K266" s="142" t="s">
        <v>2805</v>
      </c>
      <c r="L266" s="142" t="s">
        <v>585</v>
      </c>
      <c r="M266" s="142" t="s">
        <v>524</v>
      </c>
      <c r="N266" s="142" t="s">
        <v>523</v>
      </c>
      <c r="O266" s="142" t="s">
        <v>599</v>
      </c>
      <c r="P266" s="142" t="s">
        <v>824</v>
      </c>
      <c r="Q266" s="142" t="s">
        <v>520</v>
      </c>
      <c r="R266" s="142" t="s">
        <v>8923</v>
      </c>
      <c r="S266" s="142" t="s">
        <v>3972</v>
      </c>
      <c r="T266" s="142" t="s">
        <v>1557</v>
      </c>
      <c r="U266" s="142" t="s">
        <v>516</v>
      </c>
      <c r="V266" s="142" t="s">
        <v>2955</v>
      </c>
      <c r="W266" s="142" t="s">
        <v>692</v>
      </c>
      <c r="X266" s="142" t="s">
        <v>941</v>
      </c>
      <c r="Y266" s="142" t="s">
        <v>9208</v>
      </c>
      <c r="Z266" s="142" t="s">
        <v>851</v>
      </c>
      <c r="AA266" s="142" t="s">
        <v>510</v>
      </c>
      <c r="AB266" s="142" t="s">
        <v>509</v>
      </c>
    </row>
    <row r="267" spans="1:28" x14ac:dyDescent="0.15">
      <c r="A267" s="143">
        <v>14640</v>
      </c>
      <c r="B267" s="142" t="s">
        <v>1443</v>
      </c>
      <c r="C267" s="142" t="s">
        <v>553</v>
      </c>
      <c r="D267" s="142" t="s">
        <v>1442</v>
      </c>
      <c r="E267" s="142" t="s">
        <v>687</v>
      </c>
      <c r="F267" s="142" t="s">
        <v>530</v>
      </c>
      <c r="G267" s="142" t="s">
        <v>9207</v>
      </c>
      <c r="H267" s="142" t="s">
        <v>2201</v>
      </c>
      <c r="I267" s="142" t="s">
        <v>1108</v>
      </c>
      <c r="J267" s="142" t="s">
        <v>9206</v>
      </c>
      <c r="K267" s="142" t="s">
        <v>3031</v>
      </c>
      <c r="L267" s="142" t="s">
        <v>585</v>
      </c>
      <c r="M267" s="142" t="s">
        <v>524</v>
      </c>
      <c r="N267" s="142" t="s">
        <v>523</v>
      </c>
      <c r="O267" s="142" t="s">
        <v>824</v>
      </c>
      <c r="P267" s="142" t="s">
        <v>559</v>
      </c>
      <c r="Q267" s="142" t="s">
        <v>520</v>
      </c>
      <c r="R267" s="142" t="s">
        <v>8872</v>
      </c>
      <c r="S267" s="142" t="s">
        <v>1443</v>
      </c>
      <c r="T267" s="142" t="s">
        <v>935</v>
      </c>
      <c r="U267" s="142" t="s">
        <v>516</v>
      </c>
      <c r="V267" s="142" t="s">
        <v>4984</v>
      </c>
      <c r="W267" s="142" t="s">
        <v>784</v>
      </c>
      <c r="X267" s="142" t="s">
        <v>827</v>
      </c>
      <c r="Y267" s="142" t="s">
        <v>537</v>
      </c>
      <c r="Z267" s="142" t="s">
        <v>1411</v>
      </c>
      <c r="AA267" s="142" t="s">
        <v>510</v>
      </c>
      <c r="AB267" s="142" t="s">
        <v>509</v>
      </c>
    </row>
    <row r="268" spans="1:28" x14ac:dyDescent="0.15">
      <c r="A268" s="143">
        <v>14643</v>
      </c>
      <c r="B268" s="142" t="s">
        <v>3972</v>
      </c>
      <c r="C268" s="142" t="s">
        <v>553</v>
      </c>
      <c r="D268" s="142" t="s">
        <v>3971</v>
      </c>
      <c r="E268" s="142" t="s">
        <v>687</v>
      </c>
      <c r="F268" s="142" t="s">
        <v>530</v>
      </c>
      <c r="G268" s="142" t="s">
        <v>9205</v>
      </c>
      <c r="H268" s="142" t="s">
        <v>1492</v>
      </c>
      <c r="I268" s="142" t="s">
        <v>1165</v>
      </c>
      <c r="J268" s="142" t="s">
        <v>9204</v>
      </c>
      <c r="K268" s="142" t="s">
        <v>878</v>
      </c>
      <c r="L268" s="142" t="s">
        <v>585</v>
      </c>
      <c r="M268" s="142" t="s">
        <v>524</v>
      </c>
      <c r="N268" s="142" t="s">
        <v>523</v>
      </c>
      <c r="O268" s="142" t="s">
        <v>522</v>
      </c>
      <c r="P268" s="142" t="s">
        <v>559</v>
      </c>
      <c r="Q268" s="142" t="s">
        <v>520</v>
      </c>
      <c r="R268" s="142" t="s">
        <v>8923</v>
      </c>
      <c r="S268" s="142" t="s">
        <v>3972</v>
      </c>
      <c r="T268" s="142" t="s">
        <v>682</v>
      </c>
      <c r="U268" s="142" t="s">
        <v>516</v>
      </c>
      <c r="V268" s="142" t="s">
        <v>1537</v>
      </c>
      <c r="W268" s="142" t="s">
        <v>580</v>
      </c>
      <c r="X268" s="142" t="s">
        <v>1165</v>
      </c>
      <c r="Y268" s="142" t="s">
        <v>9203</v>
      </c>
      <c r="Z268" s="142" t="s">
        <v>820</v>
      </c>
      <c r="AA268" s="142" t="s">
        <v>510</v>
      </c>
      <c r="AB268" s="142" t="s">
        <v>509</v>
      </c>
    </row>
    <row r="269" spans="1:28" x14ac:dyDescent="0.15">
      <c r="A269" s="143">
        <v>14655</v>
      </c>
      <c r="B269" s="142" t="s">
        <v>2409</v>
      </c>
      <c r="C269" s="142" t="s">
        <v>553</v>
      </c>
      <c r="D269" s="142" t="s">
        <v>2408</v>
      </c>
      <c r="E269" s="142" t="s">
        <v>687</v>
      </c>
      <c r="F269" s="142" t="s">
        <v>530</v>
      </c>
      <c r="G269" s="142" t="s">
        <v>9202</v>
      </c>
      <c r="H269" s="142" t="s">
        <v>2181</v>
      </c>
      <c r="I269" s="142" t="s">
        <v>910</v>
      </c>
      <c r="J269" s="142" t="s">
        <v>9201</v>
      </c>
      <c r="K269" s="142" t="s">
        <v>921</v>
      </c>
      <c r="L269" s="142" t="s">
        <v>613</v>
      </c>
      <c r="M269" s="142" t="s">
        <v>524</v>
      </c>
      <c r="N269" s="142" t="s">
        <v>523</v>
      </c>
      <c r="O269" s="142" t="s">
        <v>522</v>
      </c>
      <c r="P269" s="142" t="s">
        <v>522</v>
      </c>
      <c r="Q269" s="142" t="s">
        <v>520</v>
      </c>
      <c r="R269" s="142" t="s">
        <v>8877</v>
      </c>
      <c r="S269" s="142" t="s">
        <v>2409</v>
      </c>
      <c r="T269" s="142" t="s">
        <v>1156</v>
      </c>
      <c r="U269" s="142" t="s">
        <v>516</v>
      </c>
      <c r="V269" s="142" t="s">
        <v>9200</v>
      </c>
      <c r="W269" s="142" t="s">
        <v>596</v>
      </c>
      <c r="X269" s="142" t="s">
        <v>910</v>
      </c>
      <c r="Y269" s="142" t="s">
        <v>9199</v>
      </c>
      <c r="Z269" s="142" t="s">
        <v>4067</v>
      </c>
      <c r="AA269" s="142" t="s">
        <v>510</v>
      </c>
      <c r="AB269" s="142" t="s">
        <v>509</v>
      </c>
    </row>
    <row r="270" spans="1:28" x14ac:dyDescent="0.15">
      <c r="A270" s="143">
        <v>14661</v>
      </c>
      <c r="B270" s="142" t="s">
        <v>1146</v>
      </c>
      <c r="C270" s="142" t="s">
        <v>553</v>
      </c>
      <c r="D270" s="142" t="s">
        <v>2351</v>
      </c>
      <c r="E270" s="142" t="s">
        <v>687</v>
      </c>
      <c r="F270" s="142" t="s">
        <v>530</v>
      </c>
      <c r="G270" s="142" t="s">
        <v>9198</v>
      </c>
      <c r="H270" s="142" t="s">
        <v>5325</v>
      </c>
      <c r="I270" s="142" t="s">
        <v>972</v>
      </c>
      <c r="J270" s="142" t="s">
        <v>9197</v>
      </c>
      <c r="K270" s="142" t="s">
        <v>9196</v>
      </c>
      <c r="L270" s="142" t="s">
        <v>613</v>
      </c>
      <c r="M270" s="142" t="s">
        <v>640</v>
      </c>
      <c r="N270" s="142" t="s">
        <v>523</v>
      </c>
      <c r="O270" s="142" t="s">
        <v>639</v>
      </c>
      <c r="P270" s="142" t="s">
        <v>824</v>
      </c>
      <c r="Q270" s="142" t="s">
        <v>545</v>
      </c>
      <c r="R270" s="142" t="s">
        <v>8849</v>
      </c>
      <c r="S270" s="142" t="s">
        <v>1146</v>
      </c>
      <c r="T270" s="142" t="s">
        <v>804</v>
      </c>
      <c r="U270" s="142" t="s">
        <v>864</v>
      </c>
      <c r="V270" s="142" t="s">
        <v>5656</v>
      </c>
      <c r="W270" s="142" t="s">
        <v>1022</v>
      </c>
      <c r="X270" s="142" t="s">
        <v>608</v>
      </c>
      <c r="Y270" s="142" t="s">
        <v>9195</v>
      </c>
      <c r="Z270" s="142" t="s">
        <v>754</v>
      </c>
      <c r="AA270" s="142" t="s">
        <v>510</v>
      </c>
      <c r="AB270" s="142" t="s">
        <v>509</v>
      </c>
    </row>
    <row r="271" spans="1:28" x14ac:dyDescent="0.15">
      <c r="A271" s="143">
        <v>14667</v>
      </c>
      <c r="B271" s="142" t="s">
        <v>1146</v>
      </c>
      <c r="C271" s="142" t="s">
        <v>553</v>
      </c>
      <c r="D271" s="142" t="s">
        <v>2351</v>
      </c>
      <c r="E271" s="142" t="s">
        <v>687</v>
      </c>
      <c r="F271" s="142" t="s">
        <v>530</v>
      </c>
      <c r="G271" s="142" t="s">
        <v>9194</v>
      </c>
      <c r="H271" s="142" t="s">
        <v>4395</v>
      </c>
      <c r="I271" s="142" t="s">
        <v>1486</v>
      </c>
      <c r="J271" s="142" t="s">
        <v>9193</v>
      </c>
      <c r="K271" s="142" t="s">
        <v>9192</v>
      </c>
      <c r="L271" s="142" t="s">
        <v>547</v>
      </c>
      <c r="M271" s="142" t="s">
        <v>640</v>
      </c>
      <c r="N271" s="142" t="s">
        <v>523</v>
      </c>
      <c r="O271" s="142" t="s">
        <v>612</v>
      </c>
      <c r="P271" s="142" t="s">
        <v>612</v>
      </c>
      <c r="Q271" s="142" t="s">
        <v>545</v>
      </c>
      <c r="R271" s="142" t="s">
        <v>8849</v>
      </c>
      <c r="S271" s="142" t="s">
        <v>1146</v>
      </c>
      <c r="T271" s="142" t="s">
        <v>823</v>
      </c>
      <c r="U271" s="142" t="s">
        <v>864</v>
      </c>
      <c r="V271" s="142" t="s">
        <v>5656</v>
      </c>
      <c r="W271" s="142" t="s">
        <v>1022</v>
      </c>
      <c r="X271" s="142" t="s">
        <v>608</v>
      </c>
      <c r="Y271" s="142" t="s">
        <v>9191</v>
      </c>
      <c r="Z271" s="142" t="s">
        <v>1031</v>
      </c>
      <c r="AA271" s="142" t="s">
        <v>510</v>
      </c>
      <c r="AB271" s="142" t="s">
        <v>509</v>
      </c>
    </row>
    <row r="272" spans="1:28" x14ac:dyDescent="0.15">
      <c r="A272" s="143">
        <v>14669</v>
      </c>
      <c r="B272" s="142" t="s">
        <v>2552</v>
      </c>
      <c r="C272" s="142" t="s">
        <v>553</v>
      </c>
      <c r="D272" s="142" t="s">
        <v>4096</v>
      </c>
      <c r="E272" s="142" t="s">
        <v>687</v>
      </c>
      <c r="F272" s="142" t="s">
        <v>530</v>
      </c>
      <c r="G272" s="142" t="s">
        <v>9190</v>
      </c>
      <c r="H272" s="142" t="s">
        <v>1775</v>
      </c>
      <c r="I272" s="142" t="s">
        <v>595</v>
      </c>
      <c r="J272" s="142" t="s">
        <v>9189</v>
      </c>
      <c r="K272" s="142" t="s">
        <v>8340</v>
      </c>
      <c r="L272" s="142" t="s">
        <v>585</v>
      </c>
      <c r="M272" s="142" t="s">
        <v>524</v>
      </c>
      <c r="N272" s="142" t="s">
        <v>523</v>
      </c>
      <c r="O272" s="142" t="s">
        <v>522</v>
      </c>
      <c r="P272" s="142" t="s">
        <v>599</v>
      </c>
      <c r="Q272" s="142" t="s">
        <v>520</v>
      </c>
      <c r="R272" s="142" t="s">
        <v>8849</v>
      </c>
      <c r="S272" s="142" t="s">
        <v>1146</v>
      </c>
      <c r="T272" s="142" t="s">
        <v>865</v>
      </c>
      <c r="U272" s="142" t="s">
        <v>516</v>
      </c>
      <c r="V272" s="142" t="s">
        <v>2997</v>
      </c>
      <c r="W272" s="142" t="s">
        <v>580</v>
      </c>
      <c r="X272" s="142" t="s">
        <v>595</v>
      </c>
      <c r="Y272" s="142" t="s">
        <v>9188</v>
      </c>
      <c r="Z272" s="142" t="s">
        <v>1411</v>
      </c>
      <c r="AA272" s="142" t="s">
        <v>510</v>
      </c>
      <c r="AB272" s="142" t="s">
        <v>509</v>
      </c>
    </row>
    <row r="273" spans="1:28" x14ac:dyDescent="0.15">
      <c r="A273" s="143">
        <v>14676</v>
      </c>
      <c r="B273" s="142" t="s">
        <v>3155</v>
      </c>
      <c r="C273" s="142" t="s">
        <v>553</v>
      </c>
      <c r="D273" s="142" t="s">
        <v>3154</v>
      </c>
      <c r="E273" s="142" t="s">
        <v>687</v>
      </c>
      <c r="F273" s="142" t="s">
        <v>530</v>
      </c>
      <c r="G273" s="142" t="s">
        <v>9187</v>
      </c>
      <c r="H273" s="142" t="s">
        <v>6573</v>
      </c>
      <c r="I273" s="142" t="s">
        <v>3374</v>
      </c>
      <c r="J273" s="142" t="s">
        <v>9186</v>
      </c>
      <c r="K273" s="142" t="s">
        <v>9185</v>
      </c>
      <c r="L273" s="142" t="s">
        <v>525</v>
      </c>
      <c r="M273" s="142" t="s">
        <v>524</v>
      </c>
      <c r="N273" s="142" t="s">
        <v>523</v>
      </c>
      <c r="O273" s="142" t="s">
        <v>522</v>
      </c>
      <c r="P273" s="142" t="s">
        <v>866</v>
      </c>
      <c r="Q273" s="142" t="s">
        <v>545</v>
      </c>
      <c r="R273" s="142" t="s">
        <v>9184</v>
      </c>
      <c r="S273" s="142" t="s">
        <v>677</v>
      </c>
      <c r="T273" s="142" t="s">
        <v>1156</v>
      </c>
      <c r="U273" s="142" t="s">
        <v>516</v>
      </c>
      <c r="V273" s="142" t="s">
        <v>4047</v>
      </c>
      <c r="W273" s="142" t="s">
        <v>636</v>
      </c>
      <c r="X273" s="142" t="s">
        <v>3374</v>
      </c>
      <c r="Y273" s="142" t="s">
        <v>634</v>
      </c>
      <c r="Z273" s="142" t="s">
        <v>1297</v>
      </c>
      <c r="AA273" s="142" t="s">
        <v>510</v>
      </c>
      <c r="AB273" s="142" t="s">
        <v>509</v>
      </c>
    </row>
    <row r="274" spans="1:28" x14ac:dyDescent="0.15">
      <c r="A274" s="143">
        <v>14680</v>
      </c>
      <c r="B274" s="142" t="s">
        <v>3013</v>
      </c>
      <c r="C274" s="142" t="s">
        <v>553</v>
      </c>
      <c r="D274" s="142" t="s">
        <v>3012</v>
      </c>
      <c r="E274" s="142" t="s">
        <v>687</v>
      </c>
      <c r="F274" s="142" t="s">
        <v>530</v>
      </c>
      <c r="G274" s="142" t="s">
        <v>9183</v>
      </c>
      <c r="H274" s="142" t="s">
        <v>2884</v>
      </c>
      <c r="I274" s="142" t="s">
        <v>910</v>
      </c>
      <c r="J274" s="142" t="s">
        <v>9182</v>
      </c>
      <c r="K274" s="142" t="s">
        <v>9181</v>
      </c>
      <c r="L274" s="142" t="s">
        <v>525</v>
      </c>
      <c r="M274" s="142" t="s">
        <v>524</v>
      </c>
      <c r="N274" s="142" t="s">
        <v>523</v>
      </c>
      <c r="O274" s="142" t="s">
        <v>599</v>
      </c>
      <c r="P274" s="142" t="s">
        <v>559</v>
      </c>
      <c r="Q274" s="142" t="s">
        <v>520</v>
      </c>
      <c r="R274" s="142" t="s">
        <v>9030</v>
      </c>
      <c r="S274" s="142" t="s">
        <v>3544</v>
      </c>
      <c r="T274" s="142" t="s">
        <v>823</v>
      </c>
      <c r="U274" s="142" t="s">
        <v>516</v>
      </c>
      <c r="V274" s="142" t="s">
        <v>1781</v>
      </c>
      <c r="W274" s="142" t="s">
        <v>596</v>
      </c>
      <c r="X274" s="142" t="s">
        <v>910</v>
      </c>
      <c r="Y274" s="142" t="s">
        <v>9180</v>
      </c>
      <c r="Z274" s="142" t="s">
        <v>2358</v>
      </c>
      <c r="AA274" s="142" t="s">
        <v>510</v>
      </c>
      <c r="AB274" s="142" t="s">
        <v>509</v>
      </c>
    </row>
    <row r="275" spans="1:28" x14ac:dyDescent="0.15">
      <c r="A275" s="143">
        <v>14684</v>
      </c>
      <c r="B275" s="142" t="s">
        <v>8940</v>
      </c>
      <c r="C275" s="142" t="s">
        <v>553</v>
      </c>
      <c r="D275" s="142" t="s">
        <v>8939</v>
      </c>
      <c r="E275" s="142" t="s">
        <v>687</v>
      </c>
      <c r="F275" s="142" t="s">
        <v>530</v>
      </c>
      <c r="G275" s="142" t="s">
        <v>9179</v>
      </c>
      <c r="H275" s="142" t="s">
        <v>6981</v>
      </c>
      <c r="I275" s="142" t="s">
        <v>680</v>
      </c>
      <c r="J275" s="142" t="s">
        <v>9178</v>
      </c>
      <c r="K275" s="142" t="s">
        <v>1167</v>
      </c>
      <c r="L275" s="142" t="s">
        <v>585</v>
      </c>
      <c r="M275" s="142" t="s">
        <v>524</v>
      </c>
      <c r="N275" s="142" t="s">
        <v>523</v>
      </c>
      <c r="O275" s="142" t="s">
        <v>522</v>
      </c>
      <c r="P275" s="142" t="s">
        <v>559</v>
      </c>
      <c r="Q275" s="142" t="s">
        <v>545</v>
      </c>
      <c r="R275" s="142" t="s">
        <v>8849</v>
      </c>
      <c r="S275" s="142" t="s">
        <v>1146</v>
      </c>
      <c r="T275" s="142" t="s">
        <v>1583</v>
      </c>
      <c r="U275" s="142" t="s">
        <v>516</v>
      </c>
      <c r="V275" s="142" t="s">
        <v>5731</v>
      </c>
      <c r="W275" s="142" t="s">
        <v>911</v>
      </c>
      <c r="X275" s="142" t="s">
        <v>1278</v>
      </c>
      <c r="Y275" s="142" t="s">
        <v>537</v>
      </c>
      <c r="Z275" s="142" t="s">
        <v>1163</v>
      </c>
      <c r="AA275" s="142" t="s">
        <v>510</v>
      </c>
      <c r="AB275" s="142" t="s">
        <v>509</v>
      </c>
    </row>
    <row r="276" spans="1:28" x14ac:dyDescent="0.15">
      <c r="A276" s="143">
        <v>14699</v>
      </c>
      <c r="B276" s="142" t="s">
        <v>2327</v>
      </c>
      <c r="C276" s="142" t="s">
        <v>553</v>
      </c>
      <c r="D276" s="142" t="s">
        <v>2785</v>
      </c>
      <c r="E276" s="142" t="s">
        <v>687</v>
      </c>
      <c r="F276" s="142" t="s">
        <v>530</v>
      </c>
      <c r="G276" s="142" t="s">
        <v>9177</v>
      </c>
      <c r="H276" s="142" t="s">
        <v>9176</v>
      </c>
      <c r="I276" s="142" t="s">
        <v>538</v>
      </c>
      <c r="J276" s="142" t="s">
        <v>9175</v>
      </c>
      <c r="K276" s="142" t="s">
        <v>9174</v>
      </c>
      <c r="L276" s="142" t="s">
        <v>525</v>
      </c>
      <c r="M276" s="142" t="s">
        <v>524</v>
      </c>
      <c r="N276" s="142" t="s">
        <v>523</v>
      </c>
      <c r="O276" s="142" t="s">
        <v>522</v>
      </c>
      <c r="P276" s="142" t="s">
        <v>639</v>
      </c>
      <c r="Q276" s="142" t="s">
        <v>545</v>
      </c>
      <c r="R276" s="142" t="s">
        <v>8962</v>
      </c>
      <c r="S276" s="142" t="s">
        <v>1153</v>
      </c>
      <c r="T276" s="142" t="s">
        <v>865</v>
      </c>
      <c r="U276" s="142" t="s">
        <v>541</v>
      </c>
      <c r="V276" s="142" t="s">
        <v>7289</v>
      </c>
      <c r="W276" s="142" t="s">
        <v>4726</v>
      </c>
      <c r="X276" s="142" t="s">
        <v>595</v>
      </c>
      <c r="Y276" s="142" t="s">
        <v>9173</v>
      </c>
      <c r="Z276" s="142" t="s">
        <v>3855</v>
      </c>
      <c r="AA276" s="142" t="s">
        <v>510</v>
      </c>
      <c r="AB276" s="142" t="s">
        <v>509</v>
      </c>
    </row>
    <row r="277" spans="1:28" x14ac:dyDescent="0.15">
      <c r="A277" s="143">
        <v>14702</v>
      </c>
      <c r="B277" s="142" t="s">
        <v>2409</v>
      </c>
      <c r="C277" s="142" t="s">
        <v>553</v>
      </c>
      <c r="D277" s="142" t="s">
        <v>2408</v>
      </c>
      <c r="E277" s="142" t="s">
        <v>687</v>
      </c>
      <c r="F277" s="142" t="s">
        <v>530</v>
      </c>
      <c r="G277" s="142" t="s">
        <v>9172</v>
      </c>
      <c r="H277" s="142" t="s">
        <v>3217</v>
      </c>
      <c r="I277" s="142" t="s">
        <v>651</v>
      </c>
      <c r="J277" s="142" t="s">
        <v>9171</v>
      </c>
      <c r="K277" s="142" t="s">
        <v>3440</v>
      </c>
      <c r="L277" s="142" t="s">
        <v>525</v>
      </c>
      <c r="M277" s="142" t="s">
        <v>524</v>
      </c>
      <c r="N277" s="142" t="s">
        <v>523</v>
      </c>
      <c r="O277" s="142" t="s">
        <v>639</v>
      </c>
      <c r="P277" s="142" t="s">
        <v>522</v>
      </c>
      <c r="Q277" s="142" t="s">
        <v>520</v>
      </c>
      <c r="R277" s="142" t="s">
        <v>8877</v>
      </c>
      <c r="S277" s="142" t="s">
        <v>2409</v>
      </c>
      <c r="T277" s="142" t="s">
        <v>682</v>
      </c>
      <c r="U277" s="142" t="s">
        <v>516</v>
      </c>
      <c r="V277" s="142" t="s">
        <v>1820</v>
      </c>
      <c r="W277" s="142" t="s">
        <v>580</v>
      </c>
      <c r="X277" s="142" t="s">
        <v>595</v>
      </c>
      <c r="Y277" s="142" t="s">
        <v>9170</v>
      </c>
      <c r="Z277" s="142" t="s">
        <v>702</v>
      </c>
      <c r="AA277" s="142" t="s">
        <v>510</v>
      </c>
      <c r="AB277" s="142" t="s">
        <v>509</v>
      </c>
    </row>
    <row r="278" spans="1:28" x14ac:dyDescent="0.15">
      <c r="A278" s="143">
        <v>14721</v>
      </c>
      <c r="B278" s="142" t="s">
        <v>1189</v>
      </c>
      <c r="C278" s="142" t="s">
        <v>553</v>
      </c>
      <c r="D278" s="142" t="s">
        <v>1188</v>
      </c>
      <c r="E278" s="142" t="s">
        <v>687</v>
      </c>
      <c r="F278" s="142" t="s">
        <v>530</v>
      </c>
      <c r="G278" s="142" t="s">
        <v>9169</v>
      </c>
      <c r="H278" s="142" t="s">
        <v>5908</v>
      </c>
      <c r="I278" s="142" t="s">
        <v>680</v>
      </c>
      <c r="J278" s="142" t="s">
        <v>9168</v>
      </c>
      <c r="K278" s="142" t="s">
        <v>1172</v>
      </c>
      <c r="L278" s="142" t="s">
        <v>585</v>
      </c>
      <c r="M278" s="142" t="s">
        <v>524</v>
      </c>
      <c r="N278" s="142" t="s">
        <v>523</v>
      </c>
      <c r="O278" s="142" t="s">
        <v>599</v>
      </c>
      <c r="P278" s="142" t="s">
        <v>522</v>
      </c>
      <c r="Q278" s="142" t="s">
        <v>520</v>
      </c>
      <c r="R278" s="142" t="s">
        <v>9030</v>
      </c>
      <c r="S278" s="142" t="s">
        <v>3544</v>
      </c>
      <c r="T278" s="142" t="s">
        <v>1110</v>
      </c>
      <c r="U278" s="142" t="s">
        <v>516</v>
      </c>
      <c r="V278" s="142" t="s">
        <v>796</v>
      </c>
      <c r="W278" s="142" t="s">
        <v>580</v>
      </c>
      <c r="X278" s="142" t="s">
        <v>862</v>
      </c>
      <c r="Y278" s="142" t="s">
        <v>537</v>
      </c>
      <c r="Z278" s="142" t="s">
        <v>1065</v>
      </c>
      <c r="AA278" s="142" t="s">
        <v>510</v>
      </c>
      <c r="AB278" s="142" t="s">
        <v>509</v>
      </c>
    </row>
    <row r="279" spans="1:28" x14ac:dyDescent="0.15">
      <c r="A279" s="143">
        <v>14722</v>
      </c>
      <c r="B279" s="142" t="s">
        <v>1146</v>
      </c>
      <c r="C279" s="142" t="s">
        <v>553</v>
      </c>
      <c r="D279" s="142" t="s">
        <v>2351</v>
      </c>
      <c r="E279" s="142" t="s">
        <v>687</v>
      </c>
      <c r="F279" s="142" t="s">
        <v>530</v>
      </c>
      <c r="G279" s="142" t="s">
        <v>9167</v>
      </c>
      <c r="H279" s="142" t="s">
        <v>799</v>
      </c>
      <c r="I279" s="142" t="s">
        <v>1037</v>
      </c>
      <c r="J279" s="142" t="s">
        <v>9166</v>
      </c>
      <c r="K279" s="142" t="s">
        <v>9140</v>
      </c>
      <c r="L279" s="142" t="s">
        <v>613</v>
      </c>
      <c r="M279" s="142" t="s">
        <v>640</v>
      </c>
      <c r="N279" s="142" t="s">
        <v>523</v>
      </c>
      <c r="O279" s="142" t="s">
        <v>1507</v>
      </c>
      <c r="P279" s="142" t="s">
        <v>1507</v>
      </c>
      <c r="Q279" s="142" t="s">
        <v>545</v>
      </c>
      <c r="R279" s="142" t="s">
        <v>8849</v>
      </c>
      <c r="S279" s="142" t="s">
        <v>1146</v>
      </c>
      <c r="T279" s="142" t="s">
        <v>823</v>
      </c>
      <c r="U279" s="142" t="s">
        <v>864</v>
      </c>
      <c r="V279" s="142" t="s">
        <v>2222</v>
      </c>
      <c r="W279" s="142" t="s">
        <v>1022</v>
      </c>
      <c r="X279" s="142" t="s">
        <v>608</v>
      </c>
      <c r="Y279" s="142" t="s">
        <v>9165</v>
      </c>
      <c r="Z279" s="142" t="s">
        <v>754</v>
      </c>
      <c r="AA279" s="142" t="s">
        <v>734</v>
      </c>
      <c r="AB279" s="142" t="s">
        <v>509</v>
      </c>
    </row>
    <row r="280" spans="1:28" x14ac:dyDescent="0.15">
      <c r="A280" s="143">
        <v>14725</v>
      </c>
      <c r="B280" s="142" t="s">
        <v>3120</v>
      </c>
      <c r="C280" s="142" t="s">
        <v>553</v>
      </c>
      <c r="D280" s="142" t="s">
        <v>3119</v>
      </c>
      <c r="E280" s="142" t="s">
        <v>687</v>
      </c>
      <c r="F280" s="142" t="s">
        <v>530</v>
      </c>
      <c r="G280" s="142" t="s">
        <v>9164</v>
      </c>
      <c r="H280" s="142" t="s">
        <v>2087</v>
      </c>
      <c r="I280" s="142" t="s">
        <v>538</v>
      </c>
      <c r="J280" s="142" t="s">
        <v>9163</v>
      </c>
      <c r="K280" s="142" t="s">
        <v>943</v>
      </c>
      <c r="L280" s="142" t="s">
        <v>525</v>
      </c>
      <c r="M280" s="142" t="s">
        <v>524</v>
      </c>
      <c r="N280" s="142" t="s">
        <v>523</v>
      </c>
      <c r="O280" s="142" t="s">
        <v>522</v>
      </c>
      <c r="P280" s="142" t="s">
        <v>559</v>
      </c>
      <c r="Q280" s="142" t="s">
        <v>520</v>
      </c>
      <c r="R280" s="142" t="s">
        <v>8877</v>
      </c>
      <c r="S280" s="142" t="s">
        <v>2409</v>
      </c>
      <c r="T280" s="142" t="s">
        <v>705</v>
      </c>
      <c r="U280" s="142" t="s">
        <v>516</v>
      </c>
      <c r="V280" s="142" t="s">
        <v>1092</v>
      </c>
      <c r="W280" s="142" t="s">
        <v>580</v>
      </c>
      <c r="X280" s="142" t="s">
        <v>538</v>
      </c>
      <c r="Y280" s="142" t="s">
        <v>9162</v>
      </c>
      <c r="Z280" s="142" t="s">
        <v>990</v>
      </c>
      <c r="AA280" s="142" t="s">
        <v>510</v>
      </c>
      <c r="AB280" s="142" t="s">
        <v>509</v>
      </c>
    </row>
    <row r="281" spans="1:28" x14ac:dyDescent="0.15">
      <c r="A281" s="143">
        <v>14735</v>
      </c>
      <c r="B281" s="142" t="s">
        <v>1146</v>
      </c>
      <c r="C281" s="142" t="s">
        <v>553</v>
      </c>
      <c r="D281" s="142" t="s">
        <v>1145</v>
      </c>
      <c r="E281" s="142" t="s">
        <v>687</v>
      </c>
      <c r="F281" s="142" t="s">
        <v>530</v>
      </c>
      <c r="G281" s="142" t="s">
        <v>9161</v>
      </c>
      <c r="H281" s="142" t="s">
        <v>4160</v>
      </c>
      <c r="I281" s="142" t="s">
        <v>1238</v>
      </c>
      <c r="J281" s="142" t="s">
        <v>9160</v>
      </c>
      <c r="K281" s="142" t="s">
        <v>3235</v>
      </c>
      <c r="L281" s="142" t="s">
        <v>585</v>
      </c>
      <c r="M281" s="142" t="s">
        <v>524</v>
      </c>
      <c r="N281" s="142" t="s">
        <v>523</v>
      </c>
      <c r="O281" s="142" t="s">
        <v>522</v>
      </c>
      <c r="P281" s="142" t="s">
        <v>522</v>
      </c>
      <c r="Q281" s="142" t="s">
        <v>520</v>
      </c>
      <c r="R281" s="142" t="s">
        <v>8849</v>
      </c>
      <c r="S281" s="142" t="s">
        <v>1146</v>
      </c>
      <c r="T281" s="142" t="s">
        <v>865</v>
      </c>
      <c r="U281" s="142" t="s">
        <v>516</v>
      </c>
      <c r="V281" s="142" t="s">
        <v>1899</v>
      </c>
      <c r="W281" s="142" t="s">
        <v>580</v>
      </c>
      <c r="X281" s="142" t="s">
        <v>1238</v>
      </c>
      <c r="Y281" s="142" t="s">
        <v>9159</v>
      </c>
      <c r="Z281" s="142" t="s">
        <v>1411</v>
      </c>
      <c r="AA281" s="142" t="s">
        <v>510</v>
      </c>
      <c r="AB281" s="142" t="s">
        <v>509</v>
      </c>
    </row>
    <row r="282" spans="1:28" x14ac:dyDescent="0.15">
      <c r="A282" s="143">
        <v>14737</v>
      </c>
      <c r="B282" s="142" t="s">
        <v>3972</v>
      </c>
      <c r="C282" s="142" t="s">
        <v>553</v>
      </c>
      <c r="D282" s="142" t="s">
        <v>3971</v>
      </c>
      <c r="E282" s="142" t="s">
        <v>687</v>
      </c>
      <c r="F282" s="142" t="s">
        <v>530</v>
      </c>
      <c r="G282" s="142" t="s">
        <v>9158</v>
      </c>
      <c r="H282" s="142" t="s">
        <v>1087</v>
      </c>
      <c r="I282" s="142" t="s">
        <v>608</v>
      </c>
      <c r="J282" s="142" t="s">
        <v>9157</v>
      </c>
      <c r="K282" s="142" t="s">
        <v>708</v>
      </c>
      <c r="L282" s="142" t="s">
        <v>525</v>
      </c>
      <c r="M282" s="142" t="s">
        <v>524</v>
      </c>
      <c r="N282" s="142" t="s">
        <v>523</v>
      </c>
      <c r="O282" s="142" t="s">
        <v>599</v>
      </c>
      <c r="P282" s="142" t="s">
        <v>522</v>
      </c>
      <c r="Q282" s="142" t="s">
        <v>545</v>
      </c>
      <c r="R282" s="142" t="s">
        <v>8923</v>
      </c>
      <c r="S282" s="142" t="s">
        <v>3972</v>
      </c>
      <c r="T282" s="142" t="s">
        <v>705</v>
      </c>
      <c r="U282" s="142" t="s">
        <v>516</v>
      </c>
      <c r="V282" s="142" t="s">
        <v>5189</v>
      </c>
      <c r="W282" s="142" t="s">
        <v>580</v>
      </c>
      <c r="X282" s="142" t="s">
        <v>608</v>
      </c>
      <c r="Y282" s="142" t="s">
        <v>9156</v>
      </c>
      <c r="Z282" s="142" t="s">
        <v>702</v>
      </c>
      <c r="AA282" s="142" t="s">
        <v>510</v>
      </c>
      <c r="AB282" s="142" t="s">
        <v>509</v>
      </c>
    </row>
    <row r="283" spans="1:28" x14ac:dyDescent="0.15">
      <c r="A283" s="143">
        <v>14738</v>
      </c>
      <c r="B283" s="142" t="s">
        <v>1071</v>
      </c>
      <c r="C283" s="142" t="s">
        <v>553</v>
      </c>
      <c r="D283" s="142" t="s">
        <v>1070</v>
      </c>
      <c r="E283" s="142" t="s">
        <v>687</v>
      </c>
      <c r="F283" s="142" t="s">
        <v>530</v>
      </c>
      <c r="G283" s="142" t="s">
        <v>9155</v>
      </c>
      <c r="H283" s="142" t="s">
        <v>1319</v>
      </c>
      <c r="I283" s="142" t="s">
        <v>760</v>
      </c>
      <c r="J283" s="142" t="s">
        <v>9154</v>
      </c>
      <c r="K283" s="142" t="s">
        <v>9153</v>
      </c>
      <c r="L283" s="142" t="s">
        <v>525</v>
      </c>
      <c r="M283" s="142" t="s">
        <v>867</v>
      </c>
      <c r="N283" s="142" t="s">
        <v>523</v>
      </c>
      <c r="O283" s="142" t="s">
        <v>824</v>
      </c>
      <c r="P283" s="142" t="s">
        <v>522</v>
      </c>
      <c r="Q283" s="142" t="s">
        <v>545</v>
      </c>
      <c r="R283" s="142" t="s">
        <v>8887</v>
      </c>
      <c r="S283" s="142" t="s">
        <v>1071</v>
      </c>
      <c r="T283" s="142" t="s">
        <v>2306</v>
      </c>
      <c r="U283" s="142" t="s">
        <v>1004</v>
      </c>
      <c r="V283" s="142" t="s">
        <v>1719</v>
      </c>
      <c r="W283" s="142" t="s">
        <v>596</v>
      </c>
      <c r="X283" s="142" t="s">
        <v>760</v>
      </c>
      <c r="Y283" s="142" t="s">
        <v>9152</v>
      </c>
      <c r="Z283" s="142" t="s">
        <v>900</v>
      </c>
      <c r="AA283" s="142" t="s">
        <v>1002</v>
      </c>
      <c r="AB283" s="142" t="s">
        <v>509</v>
      </c>
    </row>
    <row r="284" spans="1:28" x14ac:dyDescent="0.15">
      <c r="A284" s="143">
        <v>14743</v>
      </c>
      <c r="B284" s="142" t="s">
        <v>4588</v>
      </c>
      <c r="C284" s="142" t="s">
        <v>553</v>
      </c>
      <c r="D284" s="142" t="s">
        <v>4587</v>
      </c>
      <c r="E284" s="142" t="s">
        <v>687</v>
      </c>
      <c r="F284" s="142" t="s">
        <v>530</v>
      </c>
      <c r="G284" s="142" t="s">
        <v>9151</v>
      </c>
      <c r="H284" s="142" t="s">
        <v>1770</v>
      </c>
      <c r="I284" s="142" t="s">
        <v>1278</v>
      </c>
      <c r="J284" s="142" t="s">
        <v>9150</v>
      </c>
      <c r="K284" s="142" t="s">
        <v>878</v>
      </c>
      <c r="L284" s="142" t="s">
        <v>585</v>
      </c>
      <c r="M284" s="142" t="s">
        <v>524</v>
      </c>
      <c r="N284" s="142" t="s">
        <v>523</v>
      </c>
      <c r="O284" s="142" t="s">
        <v>522</v>
      </c>
      <c r="P284" s="142" t="s">
        <v>599</v>
      </c>
      <c r="Q284" s="142" t="s">
        <v>545</v>
      </c>
      <c r="R284" s="142" t="s">
        <v>8849</v>
      </c>
      <c r="S284" s="142" t="s">
        <v>1146</v>
      </c>
      <c r="T284" s="142" t="s">
        <v>2583</v>
      </c>
      <c r="U284" s="142" t="s">
        <v>516</v>
      </c>
      <c r="V284" s="142" t="s">
        <v>4097</v>
      </c>
      <c r="W284" s="142" t="s">
        <v>636</v>
      </c>
      <c r="X284" s="142" t="s">
        <v>1278</v>
      </c>
      <c r="Y284" s="142" t="s">
        <v>9149</v>
      </c>
      <c r="Z284" s="142" t="s">
        <v>1425</v>
      </c>
      <c r="AA284" s="142" t="s">
        <v>724</v>
      </c>
      <c r="AB284" s="142" t="s">
        <v>509</v>
      </c>
    </row>
    <row r="285" spans="1:28" x14ac:dyDescent="0.15">
      <c r="A285" s="143">
        <v>14747</v>
      </c>
      <c r="B285" s="142" t="s">
        <v>2670</v>
      </c>
      <c r="C285" s="142" t="s">
        <v>553</v>
      </c>
      <c r="D285" s="142" t="s">
        <v>2669</v>
      </c>
      <c r="E285" s="142" t="s">
        <v>687</v>
      </c>
      <c r="F285" s="142" t="s">
        <v>530</v>
      </c>
      <c r="G285" s="142" t="s">
        <v>9148</v>
      </c>
      <c r="H285" s="142" t="s">
        <v>4227</v>
      </c>
      <c r="I285" s="142" t="s">
        <v>680</v>
      </c>
      <c r="J285" s="142" t="s">
        <v>9147</v>
      </c>
      <c r="K285" s="142" t="s">
        <v>2410</v>
      </c>
      <c r="L285" s="142" t="s">
        <v>525</v>
      </c>
      <c r="M285" s="142" t="s">
        <v>524</v>
      </c>
      <c r="N285" s="142" t="s">
        <v>523</v>
      </c>
      <c r="O285" s="142" t="s">
        <v>522</v>
      </c>
      <c r="P285" s="142" t="s">
        <v>559</v>
      </c>
      <c r="Q285" s="142" t="s">
        <v>547</v>
      </c>
      <c r="R285" s="142" t="s">
        <v>8849</v>
      </c>
      <c r="S285" s="142" t="s">
        <v>1146</v>
      </c>
      <c r="T285" s="142" t="s">
        <v>804</v>
      </c>
      <c r="U285" s="142" t="s">
        <v>516</v>
      </c>
      <c r="V285" s="142" t="s">
        <v>9146</v>
      </c>
      <c r="W285" s="142" t="s">
        <v>5263</v>
      </c>
      <c r="X285" s="142" t="s">
        <v>568</v>
      </c>
      <c r="Y285" s="142" t="s">
        <v>537</v>
      </c>
      <c r="Z285" s="142" t="s">
        <v>1073</v>
      </c>
      <c r="AA285" s="142" t="s">
        <v>734</v>
      </c>
      <c r="AB285" s="142" t="s">
        <v>509</v>
      </c>
    </row>
    <row r="286" spans="1:28" x14ac:dyDescent="0.15">
      <c r="A286" s="143">
        <v>14750</v>
      </c>
      <c r="B286" s="142" t="s">
        <v>1310</v>
      </c>
      <c r="C286" s="142" t="s">
        <v>553</v>
      </c>
      <c r="D286" s="142" t="s">
        <v>1309</v>
      </c>
      <c r="E286" s="142" t="s">
        <v>687</v>
      </c>
      <c r="F286" s="142" t="s">
        <v>530</v>
      </c>
      <c r="G286" s="142" t="s">
        <v>9145</v>
      </c>
      <c r="H286" s="142" t="s">
        <v>1631</v>
      </c>
      <c r="I286" s="142" t="s">
        <v>669</v>
      </c>
      <c r="J286" s="142" t="s">
        <v>9144</v>
      </c>
      <c r="K286" s="142" t="s">
        <v>825</v>
      </c>
      <c r="L286" s="142" t="s">
        <v>585</v>
      </c>
      <c r="M286" s="142" t="s">
        <v>524</v>
      </c>
      <c r="N286" s="142" t="s">
        <v>523</v>
      </c>
      <c r="O286" s="142" t="s">
        <v>522</v>
      </c>
      <c r="P286" s="142" t="s">
        <v>559</v>
      </c>
      <c r="Q286" s="142" t="s">
        <v>545</v>
      </c>
      <c r="R286" s="142" t="s">
        <v>8849</v>
      </c>
      <c r="S286" s="142" t="s">
        <v>1146</v>
      </c>
      <c r="T286" s="142" t="s">
        <v>1156</v>
      </c>
      <c r="U286" s="142" t="s">
        <v>516</v>
      </c>
      <c r="V286" s="142" t="s">
        <v>3341</v>
      </c>
      <c r="W286" s="142" t="s">
        <v>580</v>
      </c>
      <c r="X286" s="142" t="s">
        <v>669</v>
      </c>
      <c r="Y286" s="142" t="s">
        <v>9143</v>
      </c>
      <c r="Z286" s="142" t="s">
        <v>714</v>
      </c>
      <c r="AA286" s="142" t="s">
        <v>510</v>
      </c>
      <c r="AB286" s="142" t="s">
        <v>509</v>
      </c>
    </row>
    <row r="287" spans="1:28" x14ac:dyDescent="0.15">
      <c r="A287" s="143">
        <v>14751</v>
      </c>
      <c r="B287" s="142" t="s">
        <v>1146</v>
      </c>
      <c r="C287" s="142" t="s">
        <v>553</v>
      </c>
      <c r="D287" s="142" t="s">
        <v>2351</v>
      </c>
      <c r="E287" s="142" t="s">
        <v>687</v>
      </c>
      <c r="F287" s="142" t="s">
        <v>530</v>
      </c>
      <c r="G287" s="142" t="s">
        <v>9142</v>
      </c>
      <c r="H287" s="142" t="s">
        <v>3316</v>
      </c>
      <c r="I287" s="142" t="s">
        <v>1486</v>
      </c>
      <c r="J287" s="142" t="s">
        <v>9141</v>
      </c>
      <c r="K287" s="142" t="s">
        <v>9140</v>
      </c>
      <c r="L287" s="142" t="s">
        <v>613</v>
      </c>
      <c r="M287" s="142" t="s">
        <v>640</v>
      </c>
      <c r="N287" s="142" t="s">
        <v>523</v>
      </c>
      <c r="O287" s="142" t="s">
        <v>612</v>
      </c>
      <c r="P287" s="142" t="s">
        <v>612</v>
      </c>
      <c r="Q287" s="142" t="s">
        <v>545</v>
      </c>
      <c r="R287" s="142" t="s">
        <v>8849</v>
      </c>
      <c r="S287" s="142" t="s">
        <v>1146</v>
      </c>
      <c r="T287" s="142" t="s">
        <v>823</v>
      </c>
      <c r="U287" s="142" t="s">
        <v>864</v>
      </c>
      <c r="V287" s="142" t="s">
        <v>1317</v>
      </c>
      <c r="W287" s="142" t="s">
        <v>1022</v>
      </c>
      <c r="X287" s="142" t="s">
        <v>608</v>
      </c>
      <c r="Y287" s="142" t="s">
        <v>9139</v>
      </c>
      <c r="Z287" s="142" t="s">
        <v>754</v>
      </c>
      <c r="AA287" s="142" t="s">
        <v>510</v>
      </c>
      <c r="AB287" s="142" t="s">
        <v>509</v>
      </c>
    </row>
    <row r="288" spans="1:28" x14ac:dyDescent="0.15">
      <c r="A288" s="143">
        <v>14759</v>
      </c>
      <c r="B288" s="142" t="s">
        <v>2409</v>
      </c>
      <c r="C288" s="142" t="s">
        <v>553</v>
      </c>
      <c r="D288" s="142" t="s">
        <v>2408</v>
      </c>
      <c r="E288" s="142" t="s">
        <v>687</v>
      </c>
      <c r="F288" s="142" t="s">
        <v>530</v>
      </c>
      <c r="G288" s="142" t="s">
        <v>9138</v>
      </c>
      <c r="H288" s="142" t="s">
        <v>1038</v>
      </c>
      <c r="I288" s="142" t="s">
        <v>1916</v>
      </c>
      <c r="J288" s="142" t="s">
        <v>9137</v>
      </c>
      <c r="K288" s="142" t="s">
        <v>845</v>
      </c>
      <c r="L288" s="142" t="s">
        <v>525</v>
      </c>
      <c r="M288" s="142" t="s">
        <v>524</v>
      </c>
      <c r="N288" s="142" t="s">
        <v>523</v>
      </c>
      <c r="O288" s="142" t="s">
        <v>612</v>
      </c>
      <c r="P288" s="142" t="s">
        <v>626</v>
      </c>
      <c r="Q288" s="142" t="s">
        <v>520</v>
      </c>
      <c r="R288" s="142" t="s">
        <v>8962</v>
      </c>
      <c r="S288" s="142" t="s">
        <v>1153</v>
      </c>
      <c r="T288" s="142" t="s">
        <v>804</v>
      </c>
      <c r="U288" s="142" t="s">
        <v>516</v>
      </c>
      <c r="V288" s="142" t="s">
        <v>1727</v>
      </c>
      <c r="W288" s="142" t="s">
        <v>596</v>
      </c>
      <c r="X288" s="142" t="s">
        <v>1916</v>
      </c>
      <c r="Y288" s="142" t="s">
        <v>9136</v>
      </c>
      <c r="Z288" s="142" t="s">
        <v>900</v>
      </c>
      <c r="AA288" s="142" t="s">
        <v>510</v>
      </c>
      <c r="AB288" s="142" t="s">
        <v>509</v>
      </c>
    </row>
    <row r="289" spans="1:28" x14ac:dyDescent="0.15">
      <c r="A289" s="143">
        <v>14760</v>
      </c>
      <c r="B289" s="142" t="s">
        <v>850</v>
      </c>
      <c r="C289" s="142" t="s">
        <v>553</v>
      </c>
      <c r="D289" s="142" t="s">
        <v>849</v>
      </c>
      <c r="E289" s="142" t="s">
        <v>687</v>
      </c>
      <c r="F289" s="142" t="s">
        <v>530</v>
      </c>
      <c r="G289" s="142" t="s">
        <v>9135</v>
      </c>
      <c r="H289" s="142" t="s">
        <v>2546</v>
      </c>
      <c r="I289" s="142" t="s">
        <v>669</v>
      </c>
      <c r="J289" s="142" t="s">
        <v>9134</v>
      </c>
      <c r="K289" s="142" t="s">
        <v>1167</v>
      </c>
      <c r="L289" s="142" t="s">
        <v>585</v>
      </c>
      <c r="M289" s="142" t="s">
        <v>524</v>
      </c>
      <c r="N289" s="142" t="s">
        <v>523</v>
      </c>
      <c r="O289" s="142" t="s">
        <v>522</v>
      </c>
      <c r="P289" s="142" t="s">
        <v>599</v>
      </c>
      <c r="Q289" s="142" t="s">
        <v>520</v>
      </c>
      <c r="R289" s="142" t="s">
        <v>8849</v>
      </c>
      <c r="S289" s="142" t="s">
        <v>1146</v>
      </c>
      <c r="T289" s="142" t="s">
        <v>1156</v>
      </c>
      <c r="U289" s="142" t="s">
        <v>516</v>
      </c>
      <c r="V289" s="142" t="s">
        <v>2550</v>
      </c>
      <c r="W289" s="142" t="s">
        <v>784</v>
      </c>
      <c r="X289" s="142" t="s">
        <v>669</v>
      </c>
      <c r="Y289" s="142" t="s">
        <v>9133</v>
      </c>
      <c r="Z289" s="142" t="s">
        <v>714</v>
      </c>
      <c r="AA289" s="142" t="s">
        <v>510</v>
      </c>
      <c r="AB289" s="142" t="s">
        <v>509</v>
      </c>
    </row>
    <row r="290" spans="1:28" x14ac:dyDescent="0.15">
      <c r="A290" s="143">
        <v>14765</v>
      </c>
      <c r="B290" s="142" t="s">
        <v>8864</v>
      </c>
      <c r="C290" s="142" t="s">
        <v>553</v>
      </c>
      <c r="D290" s="142" t="s">
        <v>9126</v>
      </c>
      <c r="E290" s="142" t="s">
        <v>687</v>
      </c>
      <c r="F290" s="142" t="s">
        <v>530</v>
      </c>
      <c r="G290" s="142" t="s">
        <v>9132</v>
      </c>
      <c r="H290" s="142" t="s">
        <v>4526</v>
      </c>
      <c r="I290" s="142" t="s">
        <v>1397</v>
      </c>
      <c r="J290" s="142" t="s">
        <v>9131</v>
      </c>
      <c r="K290" s="142" t="s">
        <v>4454</v>
      </c>
      <c r="L290" s="142" t="s">
        <v>613</v>
      </c>
      <c r="M290" s="142" t="s">
        <v>524</v>
      </c>
      <c r="N290" s="142" t="s">
        <v>523</v>
      </c>
      <c r="O290" s="142" t="s">
        <v>599</v>
      </c>
      <c r="P290" s="142" t="s">
        <v>522</v>
      </c>
      <c r="Q290" s="142" t="s">
        <v>545</v>
      </c>
      <c r="R290" s="142" t="s">
        <v>8865</v>
      </c>
      <c r="S290" s="142" t="s">
        <v>8864</v>
      </c>
      <c r="T290" s="142" t="s">
        <v>865</v>
      </c>
      <c r="U290" s="142" t="s">
        <v>541</v>
      </c>
      <c r="V290" s="142" t="s">
        <v>1231</v>
      </c>
      <c r="W290" s="142" t="s">
        <v>1628</v>
      </c>
      <c r="X290" s="142" t="s">
        <v>795</v>
      </c>
      <c r="Y290" s="142" t="s">
        <v>9130</v>
      </c>
      <c r="Z290" s="142" t="s">
        <v>771</v>
      </c>
      <c r="AA290" s="142" t="s">
        <v>510</v>
      </c>
      <c r="AB290" s="142" t="s">
        <v>509</v>
      </c>
    </row>
    <row r="291" spans="1:28" x14ac:dyDescent="0.15">
      <c r="A291" s="143">
        <v>14768</v>
      </c>
      <c r="B291" s="142" t="s">
        <v>1146</v>
      </c>
      <c r="C291" s="142" t="s">
        <v>553</v>
      </c>
      <c r="D291" s="142" t="s">
        <v>1145</v>
      </c>
      <c r="E291" s="142" t="s">
        <v>687</v>
      </c>
      <c r="F291" s="142" t="s">
        <v>530</v>
      </c>
      <c r="G291" s="142" t="s">
        <v>9129</v>
      </c>
      <c r="H291" s="142" t="s">
        <v>9128</v>
      </c>
      <c r="I291" s="142" t="s">
        <v>669</v>
      </c>
      <c r="J291" s="142" t="s">
        <v>9127</v>
      </c>
      <c r="K291" s="142" t="s">
        <v>825</v>
      </c>
      <c r="L291" s="142" t="s">
        <v>585</v>
      </c>
      <c r="M291" s="142" t="s">
        <v>524</v>
      </c>
      <c r="N291" s="142" t="s">
        <v>523</v>
      </c>
      <c r="O291" s="142" t="s">
        <v>522</v>
      </c>
      <c r="P291" s="142" t="s">
        <v>559</v>
      </c>
      <c r="Q291" s="142" t="s">
        <v>520</v>
      </c>
      <c r="R291" s="142" t="s">
        <v>8849</v>
      </c>
      <c r="S291" s="142" t="s">
        <v>1146</v>
      </c>
      <c r="T291" s="142" t="s">
        <v>1156</v>
      </c>
      <c r="U291" s="142" t="s">
        <v>516</v>
      </c>
      <c r="V291" s="142" t="s">
        <v>1298</v>
      </c>
      <c r="W291" s="142" t="s">
        <v>580</v>
      </c>
      <c r="X291" s="142" t="s">
        <v>669</v>
      </c>
      <c r="Y291" s="142" t="s">
        <v>537</v>
      </c>
      <c r="Z291" s="142" t="s">
        <v>851</v>
      </c>
      <c r="AA291" s="142" t="s">
        <v>510</v>
      </c>
      <c r="AB291" s="142" t="s">
        <v>509</v>
      </c>
    </row>
    <row r="292" spans="1:28" x14ac:dyDescent="0.15">
      <c r="A292" s="143">
        <v>14769</v>
      </c>
      <c r="B292" s="142" t="s">
        <v>8864</v>
      </c>
      <c r="C292" s="142" t="s">
        <v>553</v>
      </c>
      <c r="D292" s="142" t="s">
        <v>9126</v>
      </c>
      <c r="E292" s="142" t="s">
        <v>687</v>
      </c>
      <c r="F292" s="142" t="s">
        <v>530</v>
      </c>
      <c r="G292" s="142" t="s">
        <v>9125</v>
      </c>
      <c r="H292" s="142" t="s">
        <v>2164</v>
      </c>
      <c r="I292" s="142" t="s">
        <v>744</v>
      </c>
      <c r="J292" s="142" t="s">
        <v>9124</v>
      </c>
      <c r="K292" s="142" t="s">
        <v>748</v>
      </c>
      <c r="L292" s="142" t="s">
        <v>585</v>
      </c>
      <c r="M292" s="142" t="s">
        <v>524</v>
      </c>
      <c r="N292" s="142" t="s">
        <v>523</v>
      </c>
      <c r="O292" s="142" t="s">
        <v>522</v>
      </c>
      <c r="P292" s="142" t="s">
        <v>639</v>
      </c>
      <c r="Q292" s="142" t="s">
        <v>520</v>
      </c>
      <c r="R292" s="142" t="s">
        <v>8865</v>
      </c>
      <c r="S292" s="142" t="s">
        <v>8864</v>
      </c>
      <c r="T292" s="142" t="s">
        <v>1156</v>
      </c>
      <c r="U292" s="142" t="s">
        <v>516</v>
      </c>
      <c r="V292" s="142" t="s">
        <v>7276</v>
      </c>
      <c r="W292" s="142" t="s">
        <v>514</v>
      </c>
      <c r="X292" s="142" t="s">
        <v>744</v>
      </c>
      <c r="Y292" s="142" t="s">
        <v>9123</v>
      </c>
      <c r="Z292" s="142" t="s">
        <v>655</v>
      </c>
      <c r="AA292" s="142" t="s">
        <v>510</v>
      </c>
      <c r="AB292" s="142" t="s">
        <v>509</v>
      </c>
    </row>
    <row r="293" spans="1:28" x14ac:dyDescent="0.15">
      <c r="A293" s="143">
        <v>14770</v>
      </c>
      <c r="B293" s="142" t="s">
        <v>689</v>
      </c>
      <c r="C293" s="142" t="s">
        <v>553</v>
      </c>
      <c r="D293" s="142" t="s">
        <v>688</v>
      </c>
      <c r="E293" s="142" t="s">
        <v>687</v>
      </c>
      <c r="F293" s="142" t="s">
        <v>530</v>
      </c>
      <c r="G293" s="142" t="s">
        <v>9122</v>
      </c>
      <c r="H293" s="142" t="s">
        <v>2004</v>
      </c>
      <c r="I293" s="142" t="s">
        <v>595</v>
      </c>
      <c r="J293" s="142" t="s">
        <v>9121</v>
      </c>
      <c r="K293" s="142" t="s">
        <v>586</v>
      </c>
      <c r="L293" s="142" t="s">
        <v>585</v>
      </c>
      <c r="M293" s="142" t="s">
        <v>524</v>
      </c>
      <c r="N293" s="142" t="s">
        <v>523</v>
      </c>
      <c r="O293" s="142" t="s">
        <v>522</v>
      </c>
      <c r="P293" s="142" t="s">
        <v>599</v>
      </c>
      <c r="Q293" s="142" t="s">
        <v>520</v>
      </c>
      <c r="R293" s="142" t="s">
        <v>9030</v>
      </c>
      <c r="S293" s="142" t="s">
        <v>3544</v>
      </c>
      <c r="T293" s="142" t="s">
        <v>717</v>
      </c>
      <c r="U293" s="142" t="s">
        <v>516</v>
      </c>
      <c r="V293" s="142" t="s">
        <v>4178</v>
      </c>
      <c r="W293" s="142" t="s">
        <v>580</v>
      </c>
      <c r="X293" s="142" t="s">
        <v>595</v>
      </c>
      <c r="Y293" s="142" t="s">
        <v>9120</v>
      </c>
      <c r="Z293" s="142" t="s">
        <v>714</v>
      </c>
      <c r="AA293" s="142" t="s">
        <v>510</v>
      </c>
      <c r="AB293" s="142" t="s">
        <v>509</v>
      </c>
    </row>
    <row r="294" spans="1:28" x14ac:dyDescent="0.15">
      <c r="A294" s="143">
        <v>14774</v>
      </c>
      <c r="B294" s="142" t="s">
        <v>1146</v>
      </c>
      <c r="C294" s="142" t="s">
        <v>553</v>
      </c>
      <c r="D294" s="142" t="s">
        <v>2351</v>
      </c>
      <c r="E294" s="142" t="s">
        <v>687</v>
      </c>
      <c r="F294" s="142" t="s">
        <v>530</v>
      </c>
      <c r="G294" s="142" t="s">
        <v>9119</v>
      </c>
      <c r="H294" s="142" t="s">
        <v>710</v>
      </c>
      <c r="I294" s="142" t="s">
        <v>1037</v>
      </c>
      <c r="J294" s="142" t="s">
        <v>9118</v>
      </c>
      <c r="K294" s="142" t="s">
        <v>9117</v>
      </c>
      <c r="L294" s="142" t="s">
        <v>613</v>
      </c>
      <c r="M294" s="142" t="s">
        <v>640</v>
      </c>
      <c r="N294" s="142" t="s">
        <v>523</v>
      </c>
      <c r="O294" s="142" t="s">
        <v>1507</v>
      </c>
      <c r="P294" s="142" t="s">
        <v>1507</v>
      </c>
      <c r="Q294" s="142" t="s">
        <v>545</v>
      </c>
      <c r="R294" s="142" t="s">
        <v>8849</v>
      </c>
      <c r="S294" s="142" t="s">
        <v>1146</v>
      </c>
      <c r="T294" s="142" t="s">
        <v>804</v>
      </c>
      <c r="U294" s="142" t="s">
        <v>864</v>
      </c>
      <c r="V294" s="142" t="s">
        <v>6355</v>
      </c>
      <c r="W294" s="142" t="s">
        <v>1022</v>
      </c>
      <c r="X294" s="142" t="s">
        <v>608</v>
      </c>
      <c r="Y294" s="142" t="s">
        <v>9116</v>
      </c>
      <c r="Z294" s="142" t="s">
        <v>754</v>
      </c>
      <c r="AA294" s="142" t="s">
        <v>510</v>
      </c>
      <c r="AB294" s="142" t="s">
        <v>509</v>
      </c>
    </row>
    <row r="295" spans="1:28" x14ac:dyDescent="0.15">
      <c r="A295" s="143">
        <v>14784</v>
      </c>
      <c r="B295" s="142" t="s">
        <v>1146</v>
      </c>
      <c r="C295" s="142" t="s">
        <v>553</v>
      </c>
      <c r="D295" s="142" t="s">
        <v>9110</v>
      </c>
      <c r="E295" s="142" t="s">
        <v>687</v>
      </c>
      <c r="F295" s="142" t="s">
        <v>530</v>
      </c>
      <c r="G295" s="142" t="s">
        <v>9115</v>
      </c>
      <c r="H295" s="142" t="s">
        <v>5581</v>
      </c>
      <c r="I295" s="142" t="s">
        <v>9114</v>
      </c>
      <c r="J295" s="142" t="s">
        <v>9113</v>
      </c>
      <c r="K295" s="142" t="s">
        <v>9112</v>
      </c>
      <c r="L295" s="142" t="s">
        <v>547</v>
      </c>
      <c r="M295" s="142" t="s">
        <v>640</v>
      </c>
      <c r="N295" s="142" t="s">
        <v>523</v>
      </c>
      <c r="O295" s="142" t="s">
        <v>866</v>
      </c>
      <c r="P295" s="142" t="s">
        <v>866</v>
      </c>
      <c r="Q295" s="142" t="s">
        <v>545</v>
      </c>
      <c r="R295" s="142" t="s">
        <v>8849</v>
      </c>
      <c r="S295" s="142" t="s">
        <v>1146</v>
      </c>
      <c r="T295" s="142" t="s">
        <v>1156</v>
      </c>
      <c r="U295" s="142" t="s">
        <v>1869</v>
      </c>
      <c r="V295" s="142" t="s">
        <v>765</v>
      </c>
      <c r="W295" s="142" t="s">
        <v>1393</v>
      </c>
      <c r="X295" s="142" t="s">
        <v>538</v>
      </c>
      <c r="Y295" s="142" t="s">
        <v>9111</v>
      </c>
      <c r="Z295" s="142" t="s">
        <v>2043</v>
      </c>
      <c r="AA295" s="142" t="s">
        <v>734</v>
      </c>
      <c r="AB295" s="142" t="s">
        <v>509</v>
      </c>
    </row>
    <row r="296" spans="1:28" x14ac:dyDescent="0.15">
      <c r="A296" s="143">
        <v>14785</v>
      </c>
      <c r="B296" s="142" t="s">
        <v>1146</v>
      </c>
      <c r="C296" s="142" t="s">
        <v>553</v>
      </c>
      <c r="D296" s="142" t="s">
        <v>9110</v>
      </c>
      <c r="E296" s="142" t="s">
        <v>687</v>
      </c>
      <c r="F296" s="142" t="s">
        <v>530</v>
      </c>
      <c r="G296" s="142" t="s">
        <v>9109</v>
      </c>
      <c r="H296" s="142" t="s">
        <v>1000</v>
      </c>
      <c r="I296" s="142" t="s">
        <v>1522</v>
      </c>
      <c r="J296" s="142" t="s">
        <v>9108</v>
      </c>
      <c r="K296" s="142" t="s">
        <v>9107</v>
      </c>
      <c r="L296" s="142" t="s">
        <v>547</v>
      </c>
      <c r="M296" s="142" t="s">
        <v>640</v>
      </c>
      <c r="N296" s="142" t="s">
        <v>523</v>
      </c>
      <c r="O296" s="142" t="s">
        <v>866</v>
      </c>
      <c r="P296" s="142" t="s">
        <v>559</v>
      </c>
      <c r="Q296" s="142" t="s">
        <v>545</v>
      </c>
      <c r="R296" s="142" t="s">
        <v>8849</v>
      </c>
      <c r="S296" s="142" t="s">
        <v>1146</v>
      </c>
      <c r="T296" s="142" t="s">
        <v>1110</v>
      </c>
      <c r="U296" s="142" t="s">
        <v>1869</v>
      </c>
      <c r="V296" s="142" t="s">
        <v>765</v>
      </c>
      <c r="W296" s="142" t="s">
        <v>1505</v>
      </c>
      <c r="X296" s="142" t="s">
        <v>910</v>
      </c>
      <c r="Y296" s="142" t="s">
        <v>9106</v>
      </c>
      <c r="Z296" s="142" t="s">
        <v>1361</v>
      </c>
      <c r="AA296" s="142" t="s">
        <v>734</v>
      </c>
      <c r="AB296" s="142" t="s">
        <v>509</v>
      </c>
    </row>
    <row r="297" spans="1:28" x14ac:dyDescent="0.15">
      <c r="A297" s="143">
        <v>14788</v>
      </c>
      <c r="B297" s="142" t="s">
        <v>2552</v>
      </c>
      <c r="C297" s="142" t="s">
        <v>553</v>
      </c>
      <c r="D297" s="142" t="s">
        <v>2918</v>
      </c>
      <c r="E297" s="142" t="s">
        <v>687</v>
      </c>
      <c r="F297" s="142" t="s">
        <v>530</v>
      </c>
      <c r="G297" s="142" t="s">
        <v>9105</v>
      </c>
      <c r="H297" s="142" t="s">
        <v>2525</v>
      </c>
      <c r="I297" s="142" t="s">
        <v>622</v>
      </c>
      <c r="J297" s="142" t="s">
        <v>9104</v>
      </c>
      <c r="K297" s="142" t="s">
        <v>708</v>
      </c>
      <c r="L297" s="142" t="s">
        <v>525</v>
      </c>
      <c r="M297" s="142" t="s">
        <v>524</v>
      </c>
      <c r="N297" s="142" t="s">
        <v>523</v>
      </c>
      <c r="O297" s="142" t="s">
        <v>522</v>
      </c>
      <c r="P297" s="142" t="s">
        <v>522</v>
      </c>
      <c r="Q297" s="142" t="s">
        <v>520</v>
      </c>
      <c r="R297" s="142" t="s">
        <v>8865</v>
      </c>
      <c r="S297" s="142" t="s">
        <v>8864</v>
      </c>
      <c r="T297" s="142" t="s">
        <v>705</v>
      </c>
      <c r="U297" s="142" t="s">
        <v>516</v>
      </c>
      <c r="V297" s="142" t="s">
        <v>1537</v>
      </c>
      <c r="W297" s="142" t="s">
        <v>580</v>
      </c>
      <c r="X297" s="142" t="s">
        <v>622</v>
      </c>
      <c r="Y297" s="142" t="s">
        <v>9103</v>
      </c>
      <c r="Z297" s="142" t="s">
        <v>861</v>
      </c>
      <c r="AA297" s="142" t="s">
        <v>510</v>
      </c>
      <c r="AB297" s="142" t="s">
        <v>509</v>
      </c>
    </row>
    <row r="298" spans="1:28" x14ac:dyDescent="0.15">
      <c r="A298" s="143">
        <v>14789</v>
      </c>
      <c r="B298" s="142" t="s">
        <v>7080</v>
      </c>
      <c r="C298" s="142" t="s">
        <v>553</v>
      </c>
      <c r="D298" s="142" t="s">
        <v>7063</v>
      </c>
      <c r="E298" s="142" t="s">
        <v>687</v>
      </c>
      <c r="F298" s="142" t="s">
        <v>530</v>
      </c>
      <c r="G298" s="142" t="s">
        <v>9102</v>
      </c>
      <c r="H298" s="142" t="s">
        <v>4615</v>
      </c>
      <c r="I298" s="142" t="s">
        <v>651</v>
      </c>
      <c r="J298" s="142" t="s">
        <v>9101</v>
      </c>
      <c r="K298" s="142" t="s">
        <v>9100</v>
      </c>
      <c r="L298" s="142" t="s">
        <v>585</v>
      </c>
      <c r="M298" s="142" t="s">
        <v>524</v>
      </c>
      <c r="N298" s="142" t="s">
        <v>523</v>
      </c>
      <c r="O298" s="142" t="s">
        <v>612</v>
      </c>
      <c r="P298" s="142" t="s">
        <v>559</v>
      </c>
      <c r="Q298" s="142" t="s">
        <v>545</v>
      </c>
      <c r="R298" s="142" t="s">
        <v>9030</v>
      </c>
      <c r="S298" s="142" t="s">
        <v>3544</v>
      </c>
      <c r="T298" s="142" t="s">
        <v>682</v>
      </c>
      <c r="U298" s="142" t="s">
        <v>516</v>
      </c>
      <c r="V298" s="142" t="s">
        <v>4487</v>
      </c>
      <c r="W298" s="142" t="s">
        <v>580</v>
      </c>
      <c r="X298" s="142" t="s">
        <v>651</v>
      </c>
      <c r="Y298" s="142" t="s">
        <v>537</v>
      </c>
      <c r="Z298" s="142" t="s">
        <v>714</v>
      </c>
      <c r="AA298" s="142" t="s">
        <v>510</v>
      </c>
      <c r="AB298" s="142" t="s">
        <v>509</v>
      </c>
    </row>
    <row r="299" spans="1:28" x14ac:dyDescent="0.15">
      <c r="A299" s="143">
        <v>14791</v>
      </c>
      <c r="B299" s="142" t="s">
        <v>1900</v>
      </c>
      <c r="C299" s="142" t="s">
        <v>553</v>
      </c>
      <c r="D299" s="142" t="s">
        <v>1905</v>
      </c>
      <c r="E299" s="142" t="s">
        <v>687</v>
      </c>
      <c r="F299" s="142" t="s">
        <v>530</v>
      </c>
      <c r="G299" s="142" t="s">
        <v>9099</v>
      </c>
      <c r="H299" s="142" t="s">
        <v>8464</v>
      </c>
      <c r="I299" s="142" t="s">
        <v>1165</v>
      </c>
      <c r="J299" s="142" t="s">
        <v>9098</v>
      </c>
      <c r="K299" s="142" t="s">
        <v>729</v>
      </c>
      <c r="L299" s="142" t="s">
        <v>585</v>
      </c>
      <c r="M299" s="142" t="s">
        <v>524</v>
      </c>
      <c r="N299" s="142" t="s">
        <v>523</v>
      </c>
      <c r="O299" s="142" t="s">
        <v>522</v>
      </c>
      <c r="P299" s="142" t="s">
        <v>522</v>
      </c>
      <c r="Q299" s="142" t="s">
        <v>520</v>
      </c>
      <c r="R299" s="142" t="s">
        <v>8849</v>
      </c>
      <c r="S299" s="142" t="s">
        <v>1146</v>
      </c>
      <c r="T299" s="142" t="s">
        <v>717</v>
      </c>
      <c r="U299" s="142" t="s">
        <v>516</v>
      </c>
      <c r="V299" s="142" t="s">
        <v>9097</v>
      </c>
      <c r="W299" s="142" t="s">
        <v>580</v>
      </c>
      <c r="X299" s="142" t="s">
        <v>862</v>
      </c>
      <c r="Y299" s="142" t="s">
        <v>537</v>
      </c>
      <c r="Z299" s="142" t="s">
        <v>1139</v>
      </c>
      <c r="AA299" s="142" t="s">
        <v>510</v>
      </c>
      <c r="AB299" s="142" t="s">
        <v>509</v>
      </c>
    </row>
    <row r="300" spans="1:28" x14ac:dyDescent="0.15">
      <c r="A300" s="143">
        <v>14794</v>
      </c>
      <c r="B300" s="142" t="s">
        <v>2327</v>
      </c>
      <c r="C300" s="142" t="s">
        <v>553</v>
      </c>
      <c r="D300" s="142" t="s">
        <v>2357</v>
      </c>
      <c r="E300" s="142" t="s">
        <v>687</v>
      </c>
      <c r="F300" s="142" t="s">
        <v>530</v>
      </c>
      <c r="G300" s="142" t="s">
        <v>9096</v>
      </c>
      <c r="H300" s="142" t="s">
        <v>2627</v>
      </c>
      <c r="I300" s="142" t="s">
        <v>1075</v>
      </c>
      <c r="J300" s="142" t="s">
        <v>9095</v>
      </c>
      <c r="K300" s="142" t="s">
        <v>903</v>
      </c>
      <c r="L300" s="142" t="s">
        <v>613</v>
      </c>
      <c r="M300" s="142" t="s">
        <v>524</v>
      </c>
      <c r="N300" s="142" t="s">
        <v>523</v>
      </c>
      <c r="O300" s="142" t="s">
        <v>599</v>
      </c>
      <c r="P300" s="142" t="s">
        <v>599</v>
      </c>
      <c r="Q300" s="142" t="s">
        <v>520</v>
      </c>
      <c r="R300" s="142" t="s">
        <v>8849</v>
      </c>
      <c r="S300" s="142" t="s">
        <v>1146</v>
      </c>
      <c r="T300" s="142" t="s">
        <v>865</v>
      </c>
      <c r="U300" s="142" t="s">
        <v>516</v>
      </c>
      <c r="V300" s="142" t="s">
        <v>2804</v>
      </c>
      <c r="W300" s="142" t="s">
        <v>623</v>
      </c>
      <c r="X300" s="142" t="s">
        <v>1075</v>
      </c>
      <c r="Y300" s="142" t="s">
        <v>9094</v>
      </c>
      <c r="Z300" s="142" t="s">
        <v>1699</v>
      </c>
      <c r="AA300" s="142" t="s">
        <v>510</v>
      </c>
      <c r="AB300" s="142" t="s">
        <v>509</v>
      </c>
    </row>
    <row r="301" spans="1:28" x14ac:dyDescent="0.15">
      <c r="A301" s="143">
        <v>14800</v>
      </c>
      <c r="B301" s="142" t="s">
        <v>1146</v>
      </c>
      <c r="C301" s="142" t="s">
        <v>553</v>
      </c>
      <c r="D301" s="142" t="s">
        <v>2351</v>
      </c>
      <c r="E301" s="142" t="s">
        <v>687</v>
      </c>
      <c r="F301" s="142" t="s">
        <v>530</v>
      </c>
      <c r="G301" s="142" t="s">
        <v>9093</v>
      </c>
      <c r="H301" s="142" t="s">
        <v>5505</v>
      </c>
      <c r="I301" s="142" t="s">
        <v>1134</v>
      </c>
      <c r="J301" s="142" t="s">
        <v>9092</v>
      </c>
      <c r="K301" s="142" t="s">
        <v>9091</v>
      </c>
      <c r="L301" s="142" t="s">
        <v>613</v>
      </c>
      <c r="M301" s="142" t="s">
        <v>640</v>
      </c>
      <c r="N301" s="142" t="s">
        <v>523</v>
      </c>
      <c r="O301" s="142" t="s">
        <v>612</v>
      </c>
      <c r="P301" s="142" t="s">
        <v>559</v>
      </c>
      <c r="Q301" s="142" t="s">
        <v>545</v>
      </c>
      <c r="R301" s="142" t="s">
        <v>8849</v>
      </c>
      <c r="S301" s="142" t="s">
        <v>1146</v>
      </c>
      <c r="T301" s="142" t="s">
        <v>804</v>
      </c>
      <c r="U301" s="142" t="s">
        <v>864</v>
      </c>
      <c r="V301" s="142" t="s">
        <v>637</v>
      </c>
      <c r="W301" s="142" t="s">
        <v>1022</v>
      </c>
      <c r="X301" s="142" t="s">
        <v>608</v>
      </c>
      <c r="Y301" s="142" t="s">
        <v>9087</v>
      </c>
      <c r="Z301" s="142" t="s">
        <v>754</v>
      </c>
      <c r="AA301" s="142" t="s">
        <v>510</v>
      </c>
      <c r="AB301" s="142" t="s">
        <v>509</v>
      </c>
    </row>
    <row r="302" spans="1:28" x14ac:dyDescent="0.15">
      <c r="A302" s="143">
        <v>14814</v>
      </c>
      <c r="B302" s="142" t="s">
        <v>1146</v>
      </c>
      <c r="C302" s="142" t="s">
        <v>553</v>
      </c>
      <c r="D302" s="142" t="s">
        <v>2351</v>
      </c>
      <c r="E302" s="142" t="s">
        <v>687</v>
      </c>
      <c r="F302" s="142" t="s">
        <v>530</v>
      </c>
      <c r="G302" s="142" t="s">
        <v>9090</v>
      </c>
      <c r="H302" s="142" t="s">
        <v>699</v>
      </c>
      <c r="I302" s="142" t="s">
        <v>1037</v>
      </c>
      <c r="J302" s="142" t="s">
        <v>9089</v>
      </c>
      <c r="K302" s="142" t="s">
        <v>9088</v>
      </c>
      <c r="L302" s="142" t="s">
        <v>613</v>
      </c>
      <c r="M302" s="142" t="s">
        <v>640</v>
      </c>
      <c r="N302" s="142" t="s">
        <v>523</v>
      </c>
      <c r="O302" s="142" t="s">
        <v>824</v>
      </c>
      <c r="P302" s="142" t="s">
        <v>559</v>
      </c>
      <c r="Q302" s="142" t="s">
        <v>545</v>
      </c>
      <c r="R302" s="142" t="s">
        <v>8849</v>
      </c>
      <c r="S302" s="142" t="s">
        <v>1146</v>
      </c>
      <c r="T302" s="142" t="s">
        <v>804</v>
      </c>
      <c r="U302" s="142" t="s">
        <v>864</v>
      </c>
      <c r="V302" s="142" t="s">
        <v>6355</v>
      </c>
      <c r="W302" s="142" t="s">
        <v>1022</v>
      </c>
      <c r="X302" s="142" t="s">
        <v>608</v>
      </c>
      <c r="Y302" s="142" t="s">
        <v>9087</v>
      </c>
      <c r="Z302" s="142" t="s">
        <v>754</v>
      </c>
      <c r="AA302" s="142" t="s">
        <v>510</v>
      </c>
      <c r="AB302" s="142" t="s">
        <v>509</v>
      </c>
    </row>
    <row r="303" spans="1:28" x14ac:dyDescent="0.15">
      <c r="A303" s="143">
        <v>14823</v>
      </c>
      <c r="B303" s="142" t="s">
        <v>1276</v>
      </c>
      <c r="C303" s="142" t="s">
        <v>553</v>
      </c>
      <c r="D303" s="142" t="s">
        <v>1275</v>
      </c>
      <c r="E303" s="142" t="s">
        <v>687</v>
      </c>
      <c r="F303" s="142" t="s">
        <v>530</v>
      </c>
      <c r="G303" s="142" t="s">
        <v>9086</v>
      </c>
      <c r="H303" s="142" t="s">
        <v>2030</v>
      </c>
      <c r="I303" s="142" t="s">
        <v>1363</v>
      </c>
      <c r="J303" s="142" t="s">
        <v>9085</v>
      </c>
      <c r="K303" s="142" t="s">
        <v>9084</v>
      </c>
      <c r="L303" s="142" t="s">
        <v>585</v>
      </c>
      <c r="M303" s="142" t="s">
        <v>524</v>
      </c>
      <c r="N303" s="142" t="s">
        <v>523</v>
      </c>
      <c r="O303" s="142" t="s">
        <v>546</v>
      </c>
      <c r="P303" s="142" t="s">
        <v>559</v>
      </c>
      <c r="Q303" s="142" t="s">
        <v>520</v>
      </c>
      <c r="R303" s="142" t="s">
        <v>8865</v>
      </c>
      <c r="S303" s="142" t="s">
        <v>8864</v>
      </c>
      <c r="T303" s="142" t="s">
        <v>738</v>
      </c>
      <c r="U303" s="142" t="s">
        <v>516</v>
      </c>
      <c r="V303" s="142" t="s">
        <v>2887</v>
      </c>
      <c r="W303" s="142" t="s">
        <v>580</v>
      </c>
      <c r="X303" s="142" t="s">
        <v>1363</v>
      </c>
      <c r="Y303" s="142" t="s">
        <v>634</v>
      </c>
      <c r="Z303" s="142" t="s">
        <v>1977</v>
      </c>
      <c r="AA303" s="142" t="s">
        <v>510</v>
      </c>
      <c r="AB303" s="142" t="s">
        <v>509</v>
      </c>
    </row>
    <row r="304" spans="1:28" x14ac:dyDescent="0.15">
      <c r="A304" s="143">
        <v>14824</v>
      </c>
      <c r="B304" s="142" t="s">
        <v>2409</v>
      </c>
      <c r="C304" s="142" t="s">
        <v>553</v>
      </c>
      <c r="D304" s="142" t="s">
        <v>2408</v>
      </c>
      <c r="E304" s="142" t="s">
        <v>687</v>
      </c>
      <c r="F304" s="142" t="s">
        <v>530</v>
      </c>
      <c r="G304" s="142" t="s">
        <v>9083</v>
      </c>
      <c r="H304" s="142" t="s">
        <v>2507</v>
      </c>
      <c r="I304" s="142" t="s">
        <v>622</v>
      </c>
      <c r="J304" s="142" t="s">
        <v>9082</v>
      </c>
      <c r="K304" s="142" t="s">
        <v>9081</v>
      </c>
      <c r="L304" s="142" t="s">
        <v>525</v>
      </c>
      <c r="M304" s="142" t="s">
        <v>524</v>
      </c>
      <c r="N304" s="142" t="s">
        <v>523</v>
      </c>
      <c r="O304" s="142" t="s">
        <v>546</v>
      </c>
      <c r="P304" s="142" t="s">
        <v>559</v>
      </c>
      <c r="Q304" s="142" t="s">
        <v>545</v>
      </c>
      <c r="R304" s="142" t="s">
        <v>8877</v>
      </c>
      <c r="S304" s="142" t="s">
        <v>2409</v>
      </c>
      <c r="T304" s="142" t="s">
        <v>865</v>
      </c>
      <c r="U304" s="142" t="s">
        <v>541</v>
      </c>
      <c r="V304" s="142" t="s">
        <v>3706</v>
      </c>
      <c r="W304" s="142" t="s">
        <v>514</v>
      </c>
      <c r="X304" s="142" t="s">
        <v>760</v>
      </c>
      <c r="Y304" s="142" t="s">
        <v>9080</v>
      </c>
      <c r="Z304" s="142" t="s">
        <v>9079</v>
      </c>
      <c r="AA304" s="142" t="s">
        <v>510</v>
      </c>
      <c r="AB304" s="142" t="s">
        <v>509</v>
      </c>
    </row>
    <row r="305" spans="1:28" x14ac:dyDescent="0.15">
      <c r="A305" s="143">
        <v>14829</v>
      </c>
      <c r="B305" s="142" t="s">
        <v>1503</v>
      </c>
      <c r="C305" s="142" t="s">
        <v>553</v>
      </c>
      <c r="D305" s="142" t="s">
        <v>1502</v>
      </c>
      <c r="E305" s="142" t="s">
        <v>687</v>
      </c>
      <c r="F305" s="142" t="s">
        <v>530</v>
      </c>
      <c r="G305" s="142" t="s">
        <v>9078</v>
      </c>
      <c r="H305" s="142" t="s">
        <v>2421</v>
      </c>
      <c r="I305" s="142" t="s">
        <v>1522</v>
      </c>
      <c r="J305" s="142" t="s">
        <v>9077</v>
      </c>
      <c r="K305" s="142" t="s">
        <v>998</v>
      </c>
      <c r="L305" s="142" t="s">
        <v>525</v>
      </c>
      <c r="M305" s="142" t="s">
        <v>524</v>
      </c>
      <c r="N305" s="142" t="s">
        <v>523</v>
      </c>
      <c r="O305" s="142" t="s">
        <v>522</v>
      </c>
      <c r="P305" s="142" t="s">
        <v>599</v>
      </c>
      <c r="Q305" s="142" t="s">
        <v>520</v>
      </c>
      <c r="R305" s="142" t="s">
        <v>8962</v>
      </c>
      <c r="S305" s="142" t="s">
        <v>1153</v>
      </c>
      <c r="T305" s="142" t="s">
        <v>865</v>
      </c>
      <c r="U305" s="142" t="s">
        <v>516</v>
      </c>
      <c r="V305" s="142" t="s">
        <v>2418</v>
      </c>
      <c r="W305" s="142" t="s">
        <v>911</v>
      </c>
      <c r="X305" s="142" t="s">
        <v>783</v>
      </c>
      <c r="Y305" s="142" t="s">
        <v>634</v>
      </c>
      <c r="Z305" s="142" t="s">
        <v>1297</v>
      </c>
      <c r="AA305" s="142" t="s">
        <v>510</v>
      </c>
      <c r="AB305" s="142" t="s">
        <v>509</v>
      </c>
    </row>
    <row r="306" spans="1:28" x14ac:dyDescent="0.15">
      <c r="A306" s="143">
        <v>14841</v>
      </c>
      <c r="B306" s="142" t="s">
        <v>695</v>
      </c>
      <c r="C306" s="142" t="s">
        <v>553</v>
      </c>
      <c r="D306" s="142" t="s">
        <v>733</v>
      </c>
      <c r="E306" s="142" t="s">
        <v>687</v>
      </c>
      <c r="F306" s="142" t="s">
        <v>530</v>
      </c>
      <c r="G306" s="142" t="s">
        <v>9076</v>
      </c>
      <c r="H306" s="142" t="s">
        <v>1704</v>
      </c>
      <c r="I306" s="142" t="s">
        <v>760</v>
      </c>
      <c r="J306" s="142" t="s">
        <v>9075</v>
      </c>
      <c r="K306" s="142" t="s">
        <v>5283</v>
      </c>
      <c r="L306" s="142" t="s">
        <v>525</v>
      </c>
      <c r="M306" s="142" t="s">
        <v>524</v>
      </c>
      <c r="N306" s="142" t="s">
        <v>523</v>
      </c>
      <c r="O306" s="142" t="s">
        <v>599</v>
      </c>
      <c r="P306" s="142" t="s">
        <v>559</v>
      </c>
      <c r="Q306" s="142" t="s">
        <v>520</v>
      </c>
      <c r="R306" s="142" t="s">
        <v>8872</v>
      </c>
      <c r="S306" s="142" t="s">
        <v>1443</v>
      </c>
      <c r="T306" s="142" t="s">
        <v>738</v>
      </c>
      <c r="U306" s="142" t="s">
        <v>516</v>
      </c>
      <c r="V306" s="142" t="s">
        <v>1702</v>
      </c>
      <c r="W306" s="142" t="s">
        <v>514</v>
      </c>
      <c r="X306" s="142" t="s">
        <v>760</v>
      </c>
      <c r="Y306" s="142" t="s">
        <v>9074</v>
      </c>
      <c r="Z306" s="142" t="s">
        <v>735</v>
      </c>
      <c r="AA306" s="142" t="s">
        <v>510</v>
      </c>
      <c r="AB306" s="142" t="s">
        <v>509</v>
      </c>
    </row>
    <row r="307" spans="1:28" x14ac:dyDescent="0.15">
      <c r="A307" s="143">
        <v>14855</v>
      </c>
      <c r="B307" s="142" t="s">
        <v>1270</v>
      </c>
      <c r="C307" s="142" t="s">
        <v>553</v>
      </c>
      <c r="D307" s="142" t="s">
        <v>1269</v>
      </c>
      <c r="E307" s="142" t="s">
        <v>687</v>
      </c>
      <c r="F307" s="142" t="s">
        <v>530</v>
      </c>
      <c r="G307" s="142" t="s">
        <v>9073</v>
      </c>
      <c r="H307" s="142" t="s">
        <v>5003</v>
      </c>
      <c r="I307" s="142" t="s">
        <v>941</v>
      </c>
      <c r="J307" s="142" t="s">
        <v>9072</v>
      </c>
      <c r="K307" s="142" t="s">
        <v>9071</v>
      </c>
      <c r="L307" s="142" t="s">
        <v>585</v>
      </c>
      <c r="M307" s="142" t="s">
        <v>524</v>
      </c>
      <c r="N307" s="142" t="s">
        <v>523</v>
      </c>
      <c r="O307" s="142" t="s">
        <v>522</v>
      </c>
      <c r="P307" s="142" t="s">
        <v>559</v>
      </c>
      <c r="Q307" s="142" t="s">
        <v>520</v>
      </c>
      <c r="R307" s="142" t="s">
        <v>8872</v>
      </c>
      <c r="S307" s="142" t="s">
        <v>1443</v>
      </c>
      <c r="T307" s="142" t="s">
        <v>804</v>
      </c>
      <c r="U307" s="142" t="s">
        <v>516</v>
      </c>
      <c r="V307" s="142" t="s">
        <v>8287</v>
      </c>
      <c r="W307" s="142" t="s">
        <v>514</v>
      </c>
      <c r="X307" s="142" t="s">
        <v>608</v>
      </c>
      <c r="Y307" s="142" t="s">
        <v>537</v>
      </c>
      <c r="Z307" s="142" t="s">
        <v>1042</v>
      </c>
      <c r="AA307" s="142" t="s">
        <v>510</v>
      </c>
      <c r="AB307" s="142" t="s">
        <v>509</v>
      </c>
    </row>
    <row r="308" spans="1:28" x14ac:dyDescent="0.15">
      <c r="A308" s="143">
        <v>14864</v>
      </c>
      <c r="B308" s="142" t="s">
        <v>9070</v>
      </c>
      <c r="C308" s="142" t="s">
        <v>553</v>
      </c>
      <c r="D308" s="142" t="s">
        <v>9069</v>
      </c>
      <c r="E308" s="142" t="s">
        <v>687</v>
      </c>
      <c r="F308" s="142" t="s">
        <v>530</v>
      </c>
      <c r="G308" s="142" t="s">
        <v>9068</v>
      </c>
      <c r="H308" s="142" t="s">
        <v>2973</v>
      </c>
      <c r="I308" s="142" t="s">
        <v>691</v>
      </c>
      <c r="J308" s="142" t="s">
        <v>9067</v>
      </c>
      <c r="K308" s="142" t="s">
        <v>6488</v>
      </c>
      <c r="L308" s="142" t="s">
        <v>525</v>
      </c>
      <c r="M308" s="142" t="s">
        <v>524</v>
      </c>
      <c r="N308" s="142" t="s">
        <v>523</v>
      </c>
      <c r="O308" s="142" t="s">
        <v>522</v>
      </c>
      <c r="P308" s="142" t="s">
        <v>559</v>
      </c>
      <c r="Q308" s="142" t="s">
        <v>520</v>
      </c>
      <c r="R308" s="142" t="s">
        <v>8849</v>
      </c>
      <c r="S308" s="142" t="s">
        <v>1146</v>
      </c>
      <c r="T308" s="142" t="s">
        <v>682</v>
      </c>
      <c r="U308" s="142" t="s">
        <v>516</v>
      </c>
      <c r="V308" s="142" t="s">
        <v>854</v>
      </c>
      <c r="W308" s="142" t="s">
        <v>596</v>
      </c>
      <c r="X308" s="142" t="s">
        <v>691</v>
      </c>
      <c r="Y308" s="142" t="s">
        <v>9066</v>
      </c>
      <c r="Z308" s="142" t="s">
        <v>957</v>
      </c>
      <c r="AA308" s="142" t="s">
        <v>510</v>
      </c>
      <c r="AB308" s="142" t="s">
        <v>509</v>
      </c>
    </row>
    <row r="309" spans="1:28" x14ac:dyDescent="0.15">
      <c r="A309" s="143">
        <v>14868</v>
      </c>
      <c r="B309" s="142" t="s">
        <v>3565</v>
      </c>
      <c r="C309" s="142" t="s">
        <v>553</v>
      </c>
      <c r="D309" s="142" t="s">
        <v>3564</v>
      </c>
      <c r="E309" s="142" t="s">
        <v>687</v>
      </c>
      <c r="F309" s="142" t="s">
        <v>530</v>
      </c>
      <c r="G309" s="142" t="s">
        <v>9065</v>
      </c>
      <c r="H309" s="142" t="s">
        <v>1319</v>
      </c>
      <c r="I309" s="142" t="s">
        <v>783</v>
      </c>
      <c r="J309" s="142" t="s">
        <v>9064</v>
      </c>
      <c r="K309" s="142" t="s">
        <v>7121</v>
      </c>
      <c r="L309" s="142" t="s">
        <v>585</v>
      </c>
      <c r="M309" s="142" t="s">
        <v>524</v>
      </c>
      <c r="N309" s="142" t="s">
        <v>523</v>
      </c>
      <c r="O309" s="142" t="s">
        <v>522</v>
      </c>
      <c r="P309" s="142" t="s">
        <v>599</v>
      </c>
      <c r="Q309" s="142" t="s">
        <v>520</v>
      </c>
      <c r="R309" s="142" t="s">
        <v>8849</v>
      </c>
      <c r="S309" s="142" t="s">
        <v>1146</v>
      </c>
      <c r="T309" s="142" t="s">
        <v>1110</v>
      </c>
      <c r="U309" s="142" t="s">
        <v>516</v>
      </c>
      <c r="V309" s="142" t="s">
        <v>1317</v>
      </c>
      <c r="W309" s="142" t="s">
        <v>580</v>
      </c>
      <c r="X309" s="142" t="s">
        <v>783</v>
      </c>
      <c r="Y309" s="142" t="s">
        <v>9063</v>
      </c>
      <c r="Z309" s="142" t="s">
        <v>1411</v>
      </c>
      <c r="AA309" s="142" t="s">
        <v>510</v>
      </c>
      <c r="AB309" s="142" t="s">
        <v>509</v>
      </c>
    </row>
    <row r="310" spans="1:28" x14ac:dyDescent="0.15">
      <c r="A310" s="143">
        <v>14870</v>
      </c>
      <c r="B310" s="142" t="s">
        <v>4059</v>
      </c>
      <c r="C310" s="142" t="s">
        <v>553</v>
      </c>
      <c r="D310" s="142" t="s">
        <v>4896</v>
      </c>
      <c r="E310" s="142" t="s">
        <v>687</v>
      </c>
      <c r="F310" s="142" t="s">
        <v>530</v>
      </c>
      <c r="G310" s="142" t="s">
        <v>9062</v>
      </c>
      <c r="H310" s="142" t="s">
        <v>1367</v>
      </c>
      <c r="I310" s="142" t="s">
        <v>1477</v>
      </c>
      <c r="J310" s="142" t="s">
        <v>9061</v>
      </c>
      <c r="K310" s="142" t="s">
        <v>825</v>
      </c>
      <c r="L310" s="142" t="s">
        <v>585</v>
      </c>
      <c r="M310" s="142" t="s">
        <v>524</v>
      </c>
      <c r="N310" s="142" t="s">
        <v>523</v>
      </c>
      <c r="O310" s="142" t="s">
        <v>522</v>
      </c>
      <c r="P310" s="142" t="s">
        <v>599</v>
      </c>
      <c r="Q310" s="142" t="s">
        <v>520</v>
      </c>
      <c r="R310" s="142" t="s">
        <v>8849</v>
      </c>
      <c r="S310" s="142" t="s">
        <v>1146</v>
      </c>
      <c r="T310" s="142" t="s">
        <v>682</v>
      </c>
      <c r="U310" s="142" t="s">
        <v>516</v>
      </c>
      <c r="V310" s="142" t="s">
        <v>1364</v>
      </c>
      <c r="W310" s="142" t="s">
        <v>2017</v>
      </c>
      <c r="X310" s="142" t="s">
        <v>1477</v>
      </c>
      <c r="Y310" s="142" t="s">
        <v>634</v>
      </c>
      <c r="Z310" s="142" t="s">
        <v>1745</v>
      </c>
      <c r="AA310" s="142" t="s">
        <v>510</v>
      </c>
      <c r="AB310" s="142" t="s">
        <v>509</v>
      </c>
    </row>
    <row r="311" spans="1:28" x14ac:dyDescent="0.15">
      <c r="A311" s="143">
        <v>14872</v>
      </c>
      <c r="B311" s="142" t="s">
        <v>812</v>
      </c>
      <c r="C311" s="142" t="s">
        <v>553</v>
      </c>
      <c r="D311" s="142" t="s">
        <v>811</v>
      </c>
      <c r="E311" s="142" t="s">
        <v>687</v>
      </c>
      <c r="F311" s="142" t="s">
        <v>530</v>
      </c>
      <c r="G311" s="142" t="s">
        <v>9060</v>
      </c>
      <c r="H311" s="142" t="s">
        <v>1367</v>
      </c>
      <c r="I311" s="142" t="s">
        <v>968</v>
      </c>
      <c r="J311" s="142" t="s">
        <v>9059</v>
      </c>
      <c r="K311" s="142" t="s">
        <v>1085</v>
      </c>
      <c r="L311" s="142" t="s">
        <v>585</v>
      </c>
      <c r="M311" s="142" t="s">
        <v>524</v>
      </c>
      <c r="N311" s="142" t="s">
        <v>523</v>
      </c>
      <c r="O311" s="142" t="s">
        <v>522</v>
      </c>
      <c r="P311" s="142" t="s">
        <v>612</v>
      </c>
      <c r="Q311" s="142" t="s">
        <v>520</v>
      </c>
      <c r="R311" s="142" t="s">
        <v>8849</v>
      </c>
      <c r="S311" s="142" t="s">
        <v>1146</v>
      </c>
      <c r="T311" s="142" t="s">
        <v>738</v>
      </c>
      <c r="U311" s="142" t="s">
        <v>516</v>
      </c>
      <c r="V311" s="142" t="s">
        <v>1364</v>
      </c>
      <c r="W311" s="142" t="s">
        <v>514</v>
      </c>
      <c r="X311" s="142" t="s">
        <v>968</v>
      </c>
      <c r="Y311" s="142" t="s">
        <v>9058</v>
      </c>
      <c r="Z311" s="142" t="s">
        <v>1184</v>
      </c>
      <c r="AA311" s="142" t="s">
        <v>510</v>
      </c>
      <c r="AB311" s="142" t="s">
        <v>509</v>
      </c>
    </row>
    <row r="312" spans="1:28" x14ac:dyDescent="0.15">
      <c r="A312" s="143">
        <v>14874</v>
      </c>
      <c r="B312" s="142" t="s">
        <v>1153</v>
      </c>
      <c r="C312" s="142" t="s">
        <v>553</v>
      </c>
      <c r="D312" s="142" t="s">
        <v>1152</v>
      </c>
      <c r="E312" s="142" t="s">
        <v>687</v>
      </c>
      <c r="F312" s="142" t="s">
        <v>530</v>
      </c>
      <c r="G312" s="142" t="s">
        <v>9057</v>
      </c>
      <c r="H312" s="142" t="s">
        <v>2667</v>
      </c>
      <c r="I312" s="142" t="s">
        <v>691</v>
      </c>
      <c r="J312" s="142" t="s">
        <v>9056</v>
      </c>
      <c r="K312" s="142" t="s">
        <v>3713</v>
      </c>
      <c r="L312" s="142" t="s">
        <v>613</v>
      </c>
      <c r="M312" s="142" t="s">
        <v>524</v>
      </c>
      <c r="N312" s="142" t="s">
        <v>523</v>
      </c>
      <c r="O312" s="142" t="s">
        <v>599</v>
      </c>
      <c r="P312" s="142" t="s">
        <v>522</v>
      </c>
      <c r="Q312" s="142" t="s">
        <v>520</v>
      </c>
      <c r="R312" s="142" t="s">
        <v>8962</v>
      </c>
      <c r="S312" s="142" t="s">
        <v>1153</v>
      </c>
      <c r="T312" s="142" t="s">
        <v>804</v>
      </c>
      <c r="U312" s="142" t="s">
        <v>516</v>
      </c>
      <c r="V312" s="142" t="s">
        <v>597</v>
      </c>
      <c r="W312" s="142" t="s">
        <v>539</v>
      </c>
      <c r="X312" s="142" t="s">
        <v>691</v>
      </c>
      <c r="Y312" s="142" t="s">
        <v>537</v>
      </c>
      <c r="Z312" s="142" t="s">
        <v>861</v>
      </c>
      <c r="AA312" s="142" t="s">
        <v>510</v>
      </c>
      <c r="AB312" s="142" t="s">
        <v>509</v>
      </c>
    </row>
    <row r="313" spans="1:28" x14ac:dyDescent="0.15">
      <c r="A313" s="143">
        <v>14879</v>
      </c>
      <c r="B313" s="142" t="s">
        <v>1146</v>
      </c>
      <c r="C313" s="142" t="s">
        <v>553</v>
      </c>
      <c r="D313" s="142" t="s">
        <v>7327</v>
      </c>
      <c r="E313" s="142" t="s">
        <v>687</v>
      </c>
      <c r="F313" s="142" t="s">
        <v>530</v>
      </c>
      <c r="G313" s="142" t="s">
        <v>9054</v>
      </c>
      <c r="H313" s="142" t="s">
        <v>4769</v>
      </c>
      <c r="I313" s="142" t="s">
        <v>538</v>
      </c>
      <c r="J313" s="142" t="s">
        <v>9053</v>
      </c>
      <c r="K313" s="142" t="s">
        <v>825</v>
      </c>
      <c r="L313" s="142" t="s">
        <v>585</v>
      </c>
      <c r="M313" s="142" t="s">
        <v>524</v>
      </c>
      <c r="N313" s="142" t="s">
        <v>523</v>
      </c>
      <c r="O313" s="142" t="s">
        <v>522</v>
      </c>
      <c r="P313" s="142" t="s">
        <v>522</v>
      </c>
      <c r="Q313" s="142" t="s">
        <v>520</v>
      </c>
      <c r="R313" s="142" t="s">
        <v>8849</v>
      </c>
      <c r="S313" s="142" t="s">
        <v>1146</v>
      </c>
      <c r="T313" s="142" t="s">
        <v>1156</v>
      </c>
      <c r="U313" s="142" t="s">
        <v>516</v>
      </c>
      <c r="V313" s="142" t="s">
        <v>3347</v>
      </c>
      <c r="W313" s="142" t="s">
        <v>580</v>
      </c>
      <c r="X313" s="142" t="s">
        <v>538</v>
      </c>
      <c r="Y313" s="142" t="s">
        <v>9052</v>
      </c>
      <c r="Z313" s="142" t="s">
        <v>725</v>
      </c>
      <c r="AA313" s="142" t="s">
        <v>510</v>
      </c>
      <c r="AB313" s="142" t="s">
        <v>509</v>
      </c>
    </row>
    <row r="314" spans="1:28" x14ac:dyDescent="0.15">
      <c r="A314" s="143">
        <v>14881</v>
      </c>
      <c r="B314" s="142" t="s">
        <v>1146</v>
      </c>
      <c r="C314" s="142" t="s">
        <v>553</v>
      </c>
      <c r="D314" s="142" t="s">
        <v>1145</v>
      </c>
      <c r="E314" s="142" t="s">
        <v>687</v>
      </c>
      <c r="F314" s="142" t="s">
        <v>530</v>
      </c>
      <c r="G314" s="142" t="s">
        <v>9051</v>
      </c>
      <c r="H314" s="142" t="s">
        <v>2446</v>
      </c>
      <c r="I314" s="142" t="s">
        <v>1916</v>
      </c>
      <c r="J314" s="142" t="s">
        <v>9050</v>
      </c>
      <c r="K314" s="142" t="s">
        <v>3186</v>
      </c>
      <c r="L314" s="142" t="s">
        <v>613</v>
      </c>
      <c r="M314" s="142" t="s">
        <v>524</v>
      </c>
      <c r="N314" s="142" t="s">
        <v>523</v>
      </c>
      <c r="O314" s="142" t="s">
        <v>599</v>
      </c>
      <c r="P314" s="142" t="s">
        <v>522</v>
      </c>
      <c r="Q314" s="142" t="s">
        <v>545</v>
      </c>
      <c r="R314" s="142" t="s">
        <v>8849</v>
      </c>
      <c r="S314" s="142" t="s">
        <v>1146</v>
      </c>
      <c r="T314" s="142" t="s">
        <v>738</v>
      </c>
      <c r="U314" s="142" t="s">
        <v>864</v>
      </c>
      <c r="V314" s="142" t="s">
        <v>4598</v>
      </c>
      <c r="W314" s="142" t="s">
        <v>580</v>
      </c>
      <c r="X314" s="142" t="s">
        <v>1003</v>
      </c>
      <c r="Y314" s="142" t="s">
        <v>9049</v>
      </c>
      <c r="Z314" s="142" t="s">
        <v>1257</v>
      </c>
      <c r="AA314" s="142" t="s">
        <v>510</v>
      </c>
      <c r="AB314" s="142" t="s">
        <v>509</v>
      </c>
    </row>
    <row r="315" spans="1:28" x14ac:dyDescent="0.15">
      <c r="A315" s="143">
        <v>14896</v>
      </c>
      <c r="B315" s="142" t="s">
        <v>1146</v>
      </c>
      <c r="C315" s="142" t="s">
        <v>553</v>
      </c>
      <c r="D315" s="142" t="s">
        <v>8939</v>
      </c>
      <c r="E315" s="142" t="s">
        <v>687</v>
      </c>
      <c r="F315" s="142" t="s">
        <v>530</v>
      </c>
      <c r="G315" s="142" t="s">
        <v>9048</v>
      </c>
      <c r="H315" s="142" t="s">
        <v>981</v>
      </c>
      <c r="I315" s="142" t="s">
        <v>1165</v>
      </c>
      <c r="J315" s="142" t="s">
        <v>9047</v>
      </c>
      <c r="K315" s="142" t="s">
        <v>1172</v>
      </c>
      <c r="L315" s="142" t="s">
        <v>585</v>
      </c>
      <c r="M315" s="142" t="s">
        <v>524</v>
      </c>
      <c r="N315" s="142" t="s">
        <v>523</v>
      </c>
      <c r="O315" s="142" t="s">
        <v>522</v>
      </c>
      <c r="P315" s="142" t="s">
        <v>522</v>
      </c>
      <c r="Q315" s="142" t="s">
        <v>520</v>
      </c>
      <c r="R315" s="142" t="s">
        <v>8849</v>
      </c>
      <c r="S315" s="142" t="s">
        <v>1146</v>
      </c>
      <c r="T315" s="142" t="s">
        <v>900</v>
      </c>
      <c r="U315" s="142" t="s">
        <v>516</v>
      </c>
      <c r="V315" s="142" t="s">
        <v>844</v>
      </c>
      <c r="W315" s="142" t="s">
        <v>580</v>
      </c>
      <c r="X315" s="142" t="s">
        <v>538</v>
      </c>
      <c r="Y315" s="142" t="s">
        <v>634</v>
      </c>
      <c r="Z315" s="142" t="s">
        <v>1065</v>
      </c>
      <c r="AA315" s="142" t="s">
        <v>510</v>
      </c>
      <c r="AB315" s="142" t="s">
        <v>509</v>
      </c>
    </row>
    <row r="316" spans="1:28" x14ac:dyDescent="0.15">
      <c r="A316" s="143">
        <v>14904</v>
      </c>
      <c r="B316" s="142" t="s">
        <v>3972</v>
      </c>
      <c r="C316" s="142" t="s">
        <v>553</v>
      </c>
      <c r="D316" s="142" t="s">
        <v>3971</v>
      </c>
      <c r="E316" s="142" t="s">
        <v>687</v>
      </c>
      <c r="F316" s="142" t="s">
        <v>530</v>
      </c>
      <c r="G316" s="142" t="s">
        <v>9046</v>
      </c>
      <c r="H316" s="142" t="s">
        <v>2363</v>
      </c>
      <c r="I316" s="142" t="s">
        <v>680</v>
      </c>
      <c r="J316" s="142" t="s">
        <v>9045</v>
      </c>
      <c r="K316" s="142" t="s">
        <v>6778</v>
      </c>
      <c r="L316" s="142" t="s">
        <v>613</v>
      </c>
      <c r="M316" s="142" t="s">
        <v>524</v>
      </c>
      <c r="N316" s="142" t="s">
        <v>523</v>
      </c>
      <c r="O316" s="142" t="s">
        <v>599</v>
      </c>
      <c r="P316" s="142" t="s">
        <v>599</v>
      </c>
      <c r="Q316" s="142" t="s">
        <v>545</v>
      </c>
      <c r="R316" s="142" t="s">
        <v>8923</v>
      </c>
      <c r="S316" s="142" t="s">
        <v>3972</v>
      </c>
      <c r="T316" s="142" t="s">
        <v>865</v>
      </c>
      <c r="U316" s="142" t="s">
        <v>541</v>
      </c>
      <c r="V316" s="142" t="s">
        <v>9044</v>
      </c>
      <c r="W316" s="142" t="s">
        <v>596</v>
      </c>
      <c r="X316" s="142" t="s">
        <v>862</v>
      </c>
      <c r="Y316" s="142" t="s">
        <v>9043</v>
      </c>
      <c r="Z316" s="142" t="s">
        <v>5507</v>
      </c>
      <c r="AA316" s="142" t="s">
        <v>510</v>
      </c>
      <c r="AB316" s="142" t="s">
        <v>509</v>
      </c>
    </row>
    <row r="317" spans="1:28" x14ac:dyDescent="0.15">
      <c r="A317" s="143">
        <v>14919</v>
      </c>
      <c r="B317" s="142" t="s">
        <v>9042</v>
      </c>
      <c r="C317" s="142" t="s">
        <v>3414</v>
      </c>
      <c r="D317" s="142" t="s">
        <v>9041</v>
      </c>
      <c r="E317" s="142" t="s">
        <v>687</v>
      </c>
      <c r="F317" s="142" t="s">
        <v>530</v>
      </c>
      <c r="G317" s="142" t="s">
        <v>9040</v>
      </c>
      <c r="H317" s="142" t="s">
        <v>4337</v>
      </c>
      <c r="I317" s="142" t="s">
        <v>651</v>
      </c>
      <c r="J317" s="142" t="s">
        <v>9039</v>
      </c>
      <c r="K317" s="142" t="s">
        <v>2115</v>
      </c>
      <c r="L317" s="142" t="s">
        <v>585</v>
      </c>
      <c r="M317" s="142" t="s">
        <v>524</v>
      </c>
      <c r="N317" s="142" t="s">
        <v>523</v>
      </c>
      <c r="O317" s="142" t="s">
        <v>522</v>
      </c>
      <c r="P317" s="142" t="s">
        <v>599</v>
      </c>
      <c r="Q317" s="142" t="s">
        <v>547</v>
      </c>
      <c r="R317" s="142" t="s">
        <v>8849</v>
      </c>
      <c r="S317" s="142" t="s">
        <v>1146</v>
      </c>
      <c r="T317" s="142" t="s">
        <v>682</v>
      </c>
      <c r="U317" s="142" t="s">
        <v>516</v>
      </c>
      <c r="V317" s="142" t="s">
        <v>4791</v>
      </c>
      <c r="W317" s="142" t="s">
        <v>4447</v>
      </c>
      <c r="X317" s="142" t="s">
        <v>608</v>
      </c>
      <c r="Y317" s="142" t="s">
        <v>9038</v>
      </c>
      <c r="Z317" s="142" t="s">
        <v>950</v>
      </c>
      <c r="AA317" s="142" t="s">
        <v>724</v>
      </c>
      <c r="AB317" s="142" t="s">
        <v>509</v>
      </c>
    </row>
    <row r="318" spans="1:28" x14ac:dyDescent="0.15">
      <c r="A318" s="143">
        <v>14922</v>
      </c>
      <c r="B318" s="142" t="s">
        <v>677</v>
      </c>
      <c r="C318" s="142" t="s">
        <v>553</v>
      </c>
      <c r="D318" s="142" t="s">
        <v>8018</v>
      </c>
      <c r="E318" s="142" t="s">
        <v>687</v>
      </c>
      <c r="F318" s="142" t="s">
        <v>530</v>
      </c>
      <c r="G318" s="142" t="s">
        <v>9037</v>
      </c>
      <c r="H318" s="142" t="s">
        <v>1492</v>
      </c>
      <c r="I318" s="142" t="s">
        <v>556</v>
      </c>
      <c r="J318" s="142" t="s">
        <v>9036</v>
      </c>
      <c r="K318" s="142" t="s">
        <v>729</v>
      </c>
      <c r="L318" s="142" t="s">
        <v>585</v>
      </c>
      <c r="M318" s="142" t="s">
        <v>524</v>
      </c>
      <c r="N318" s="142" t="s">
        <v>523</v>
      </c>
      <c r="O318" s="142" t="s">
        <v>522</v>
      </c>
      <c r="P318" s="142" t="s">
        <v>559</v>
      </c>
      <c r="Q318" s="142" t="s">
        <v>520</v>
      </c>
      <c r="R318" s="142" t="s">
        <v>8849</v>
      </c>
      <c r="S318" s="142" t="s">
        <v>1146</v>
      </c>
      <c r="T318" s="142" t="s">
        <v>900</v>
      </c>
      <c r="U318" s="142" t="s">
        <v>516</v>
      </c>
      <c r="V318" s="142" t="s">
        <v>1537</v>
      </c>
      <c r="W318" s="142" t="s">
        <v>580</v>
      </c>
      <c r="X318" s="142" t="s">
        <v>919</v>
      </c>
      <c r="Y318" s="142" t="s">
        <v>634</v>
      </c>
      <c r="Z318" s="142" t="s">
        <v>1411</v>
      </c>
      <c r="AA318" s="142" t="s">
        <v>510</v>
      </c>
      <c r="AB318" s="142" t="s">
        <v>509</v>
      </c>
    </row>
    <row r="319" spans="1:28" x14ac:dyDescent="0.15">
      <c r="A319" s="143">
        <v>14926</v>
      </c>
      <c r="B319" s="142" t="s">
        <v>5146</v>
      </c>
      <c r="C319" s="142" t="s">
        <v>553</v>
      </c>
      <c r="D319" s="142" t="s">
        <v>5145</v>
      </c>
      <c r="E319" s="142" t="s">
        <v>687</v>
      </c>
      <c r="F319" s="142" t="s">
        <v>530</v>
      </c>
      <c r="G319" s="142" t="s">
        <v>9035</v>
      </c>
      <c r="H319" s="142" t="s">
        <v>4427</v>
      </c>
      <c r="I319" s="142" t="s">
        <v>756</v>
      </c>
      <c r="J319" s="142" t="s">
        <v>9034</v>
      </c>
      <c r="K319" s="142" t="s">
        <v>896</v>
      </c>
      <c r="L319" s="142" t="s">
        <v>525</v>
      </c>
      <c r="M319" s="142" t="s">
        <v>524</v>
      </c>
      <c r="N319" s="142" t="s">
        <v>523</v>
      </c>
      <c r="O319" s="142" t="s">
        <v>599</v>
      </c>
      <c r="P319" s="142" t="s">
        <v>522</v>
      </c>
      <c r="Q319" s="142" t="s">
        <v>520</v>
      </c>
      <c r="R319" s="142" t="s">
        <v>9030</v>
      </c>
      <c r="S319" s="142" t="s">
        <v>3544</v>
      </c>
      <c r="T319" s="142" t="s">
        <v>7119</v>
      </c>
      <c r="U319" s="142" t="s">
        <v>516</v>
      </c>
      <c r="V319" s="142" t="s">
        <v>2032</v>
      </c>
      <c r="W319" s="142" t="s">
        <v>514</v>
      </c>
      <c r="X319" s="142" t="s">
        <v>756</v>
      </c>
      <c r="Y319" s="142" t="s">
        <v>9033</v>
      </c>
      <c r="Z319" s="142" t="s">
        <v>2358</v>
      </c>
      <c r="AA319" s="142" t="s">
        <v>510</v>
      </c>
      <c r="AB319" s="142" t="s">
        <v>509</v>
      </c>
    </row>
    <row r="320" spans="1:28" x14ac:dyDescent="0.15">
      <c r="A320" s="143">
        <v>14969</v>
      </c>
      <c r="B320" s="142" t="s">
        <v>3544</v>
      </c>
      <c r="C320" s="142" t="s">
        <v>553</v>
      </c>
      <c r="D320" s="142" t="s">
        <v>6106</v>
      </c>
      <c r="E320" s="142" t="s">
        <v>687</v>
      </c>
      <c r="F320" s="142" t="s">
        <v>530</v>
      </c>
      <c r="G320" s="142" t="s">
        <v>9032</v>
      </c>
      <c r="H320" s="142" t="s">
        <v>2507</v>
      </c>
      <c r="I320" s="142" t="s">
        <v>756</v>
      </c>
      <c r="J320" s="142" t="s">
        <v>9031</v>
      </c>
      <c r="K320" s="142" t="s">
        <v>739</v>
      </c>
      <c r="L320" s="142" t="s">
        <v>525</v>
      </c>
      <c r="M320" s="142" t="s">
        <v>524</v>
      </c>
      <c r="N320" s="142" t="s">
        <v>523</v>
      </c>
      <c r="O320" s="142" t="s">
        <v>599</v>
      </c>
      <c r="P320" s="142" t="s">
        <v>522</v>
      </c>
      <c r="Q320" s="142" t="s">
        <v>520</v>
      </c>
      <c r="R320" s="142" t="s">
        <v>9030</v>
      </c>
      <c r="S320" s="142" t="s">
        <v>3544</v>
      </c>
      <c r="T320" s="142" t="s">
        <v>738</v>
      </c>
      <c r="U320" s="142" t="s">
        <v>516</v>
      </c>
      <c r="V320" s="142" t="s">
        <v>2505</v>
      </c>
      <c r="W320" s="142" t="s">
        <v>514</v>
      </c>
      <c r="X320" s="142" t="s">
        <v>756</v>
      </c>
      <c r="Y320" s="142" t="s">
        <v>9029</v>
      </c>
      <c r="Z320" s="142" t="s">
        <v>754</v>
      </c>
      <c r="AA320" s="142" t="s">
        <v>510</v>
      </c>
      <c r="AB320" s="142" t="s">
        <v>509</v>
      </c>
    </row>
    <row r="321" spans="1:28" x14ac:dyDescent="0.15">
      <c r="A321" s="143">
        <v>14973</v>
      </c>
      <c r="B321" s="142" t="s">
        <v>1503</v>
      </c>
      <c r="C321" s="142" t="s">
        <v>553</v>
      </c>
      <c r="D321" s="142" t="s">
        <v>1502</v>
      </c>
      <c r="E321" s="142" t="s">
        <v>687</v>
      </c>
      <c r="F321" s="142" t="s">
        <v>530</v>
      </c>
      <c r="G321" s="142" t="s">
        <v>9028</v>
      </c>
      <c r="H321" s="142" t="s">
        <v>2740</v>
      </c>
      <c r="I321" s="142" t="s">
        <v>968</v>
      </c>
      <c r="J321" s="142" t="s">
        <v>9027</v>
      </c>
      <c r="K321" s="142" t="s">
        <v>992</v>
      </c>
      <c r="L321" s="142" t="s">
        <v>525</v>
      </c>
      <c r="M321" s="142" t="s">
        <v>524</v>
      </c>
      <c r="N321" s="142" t="s">
        <v>523</v>
      </c>
      <c r="O321" s="142" t="s">
        <v>522</v>
      </c>
      <c r="P321" s="142" t="s">
        <v>639</v>
      </c>
      <c r="Q321" s="142" t="s">
        <v>520</v>
      </c>
      <c r="R321" s="142" t="s">
        <v>8849</v>
      </c>
      <c r="S321" s="142" t="s">
        <v>1146</v>
      </c>
      <c r="T321" s="142" t="s">
        <v>804</v>
      </c>
      <c r="U321" s="142" t="s">
        <v>516</v>
      </c>
      <c r="V321" s="142" t="s">
        <v>7709</v>
      </c>
      <c r="W321" s="142" t="s">
        <v>623</v>
      </c>
      <c r="X321" s="142" t="s">
        <v>968</v>
      </c>
      <c r="Y321" s="142" t="s">
        <v>9026</v>
      </c>
      <c r="Z321" s="142" t="s">
        <v>861</v>
      </c>
      <c r="AA321" s="142" t="s">
        <v>510</v>
      </c>
      <c r="AB321" s="142" t="s">
        <v>509</v>
      </c>
    </row>
    <row r="322" spans="1:28" x14ac:dyDescent="0.15">
      <c r="A322" s="143">
        <v>14981</v>
      </c>
      <c r="B322" s="142" t="s">
        <v>2327</v>
      </c>
      <c r="C322" s="142" t="s">
        <v>553</v>
      </c>
      <c r="D322" s="142" t="s">
        <v>2785</v>
      </c>
      <c r="E322" s="142" t="s">
        <v>531</v>
      </c>
      <c r="F322" s="142" t="s">
        <v>530</v>
      </c>
      <c r="G322" s="142" t="s">
        <v>9025</v>
      </c>
      <c r="H322" s="142" t="s">
        <v>710</v>
      </c>
      <c r="I322" s="142" t="s">
        <v>651</v>
      </c>
      <c r="J322" s="142" t="s">
        <v>9024</v>
      </c>
      <c r="K322" s="142" t="s">
        <v>9023</v>
      </c>
      <c r="L322" s="142" t="s">
        <v>547</v>
      </c>
      <c r="M322" s="142" t="s">
        <v>524</v>
      </c>
      <c r="N322" s="142" t="s">
        <v>523</v>
      </c>
      <c r="O322" s="142" t="s">
        <v>522</v>
      </c>
      <c r="P322" s="142" t="s">
        <v>559</v>
      </c>
      <c r="Q322" s="142" t="s">
        <v>520</v>
      </c>
      <c r="R322" s="142" t="s">
        <v>8849</v>
      </c>
      <c r="S322" s="142" t="s">
        <v>1146</v>
      </c>
      <c r="T322" s="142" t="s">
        <v>648</v>
      </c>
      <c r="U322" s="142" t="s">
        <v>516</v>
      </c>
      <c r="V322" s="142" t="s">
        <v>1781</v>
      </c>
      <c r="W322" s="142" t="s">
        <v>623</v>
      </c>
      <c r="X322" s="142" t="s">
        <v>651</v>
      </c>
      <c r="Y322" s="142" t="s">
        <v>9022</v>
      </c>
      <c r="Z322" s="142" t="s">
        <v>2358</v>
      </c>
      <c r="AA322" s="142" t="s">
        <v>724</v>
      </c>
      <c r="AB322" s="142" t="s">
        <v>509</v>
      </c>
    </row>
    <row r="323" spans="1:28" x14ac:dyDescent="0.15">
      <c r="A323" s="143">
        <v>14982</v>
      </c>
      <c r="B323" s="142" t="s">
        <v>1153</v>
      </c>
      <c r="C323" s="142" t="s">
        <v>553</v>
      </c>
      <c r="D323" s="142" t="s">
        <v>1152</v>
      </c>
      <c r="E323" s="142" t="s">
        <v>531</v>
      </c>
      <c r="F323" s="142" t="s">
        <v>530</v>
      </c>
      <c r="G323" s="142" t="s">
        <v>9021</v>
      </c>
      <c r="H323" s="142" t="s">
        <v>1416</v>
      </c>
      <c r="I323" s="142" t="s">
        <v>651</v>
      </c>
      <c r="J323" s="142" t="s">
        <v>9020</v>
      </c>
      <c r="K323" s="142" t="s">
        <v>649</v>
      </c>
      <c r="L323" s="142" t="s">
        <v>547</v>
      </c>
      <c r="M323" s="142" t="s">
        <v>524</v>
      </c>
      <c r="N323" s="142" t="s">
        <v>523</v>
      </c>
      <c r="O323" s="142" t="s">
        <v>522</v>
      </c>
      <c r="P323" s="142" t="s">
        <v>522</v>
      </c>
      <c r="Q323" s="142" t="s">
        <v>520</v>
      </c>
      <c r="R323" s="142" t="s">
        <v>8849</v>
      </c>
      <c r="S323" s="142" t="s">
        <v>1146</v>
      </c>
      <c r="T323" s="142" t="s">
        <v>648</v>
      </c>
      <c r="U323" s="142" t="s">
        <v>541</v>
      </c>
      <c r="V323" s="142" t="s">
        <v>2676</v>
      </c>
      <c r="W323" s="142" t="s">
        <v>1505</v>
      </c>
      <c r="X323" s="142" t="s">
        <v>1091</v>
      </c>
      <c r="Y323" s="142" t="s">
        <v>9019</v>
      </c>
      <c r="Z323" s="142" t="s">
        <v>1699</v>
      </c>
      <c r="AA323" s="142" t="s">
        <v>724</v>
      </c>
      <c r="AB323" s="142" t="s">
        <v>509</v>
      </c>
    </row>
    <row r="324" spans="1:28" x14ac:dyDescent="0.15">
      <c r="A324" s="143">
        <v>14984</v>
      </c>
      <c r="B324" s="142" t="s">
        <v>1385</v>
      </c>
      <c r="C324" s="142" t="s">
        <v>553</v>
      </c>
      <c r="D324" s="142" t="s">
        <v>1384</v>
      </c>
      <c r="E324" s="142" t="s">
        <v>531</v>
      </c>
      <c r="F324" s="142" t="s">
        <v>530</v>
      </c>
      <c r="G324" s="142" t="s">
        <v>9018</v>
      </c>
      <c r="H324" s="142" t="s">
        <v>5349</v>
      </c>
      <c r="I324" s="142" t="s">
        <v>1363</v>
      </c>
      <c r="J324" s="142" t="s">
        <v>9017</v>
      </c>
      <c r="K324" s="142" t="s">
        <v>9016</v>
      </c>
      <c r="L324" s="142" t="s">
        <v>525</v>
      </c>
      <c r="M324" s="142" t="s">
        <v>560</v>
      </c>
      <c r="N324" s="142" t="s">
        <v>523</v>
      </c>
      <c r="O324" s="142" t="s">
        <v>1507</v>
      </c>
      <c r="P324" s="142" t="s">
        <v>1507</v>
      </c>
      <c r="Q324" s="142" t="s">
        <v>520</v>
      </c>
      <c r="R324" s="142" t="s">
        <v>8975</v>
      </c>
      <c r="S324" s="142" t="s">
        <v>1385</v>
      </c>
      <c r="T324" s="142" t="s">
        <v>648</v>
      </c>
      <c r="U324" s="142" t="s">
        <v>541</v>
      </c>
      <c r="V324" s="142" t="s">
        <v>2729</v>
      </c>
      <c r="W324" s="142" t="s">
        <v>9015</v>
      </c>
      <c r="X324" s="142" t="s">
        <v>1363</v>
      </c>
      <c r="Y324" s="142" t="s">
        <v>9014</v>
      </c>
      <c r="Z324" s="142" t="s">
        <v>2376</v>
      </c>
      <c r="AA324" s="142" t="s">
        <v>510</v>
      </c>
      <c r="AB324" s="142" t="s">
        <v>509</v>
      </c>
    </row>
    <row r="325" spans="1:28" x14ac:dyDescent="0.15">
      <c r="A325" s="143">
        <v>14985</v>
      </c>
      <c r="B325" s="142" t="s">
        <v>2327</v>
      </c>
      <c r="C325" s="142" t="s">
        <v>553</v>
      </c>
      <c r="D325" s="142" t="s">
        <v>2488</v>
      </c>
      <c r="E325" s="142" t="s">
        <v>531</v>
      </c>
      <c r="F325" s="142" t="s">
        <v>530</v>
      </c>
      <c r="G325" s="142" t="s">
        <v>9013</v>
      </c>
      <c r="H325" s="142" t="s">
        <v>1367</v>
      </c>
      <c r="I325" s="142" t="s">
        <v>1477</v>
      </c>
      <c r="J325" s="142" t="s">
        <v>9012</v>
      </c>
      <c r="K325" s="142" t="s">
        <v>1589</v>
      </c>
      <c r="L325" s="142" t="s">
        <v>525</v>
      </c>
      <c r="M325" s="142" t="s">
        <v>524</v>
      </c>
      <c r="N325" s="142" t="s">
        <v>523</v>
      </c>
      <c r="O325" s="142" t="s">
        <v>522</v>
      </c>
      <c r="P325" s="142" t="s">
        <v>599</v>
      </c>
      <c r="Q325" s="142" t="s">
        <v>545</v>
      </c>
      <c r="R325" s="142" t="s">
        <v>8849</v>
      </c>
      <c r="S325" s="142" t="s">
        <v>1146</v>
      </c>
      <c r="T325" s="142" t="s">
        <v>648</v>
      </c>
      <c r="U325" s="142" t="s">
        <v>541</v>
      </c>
      <c r="V325" s="142" t="s">
        <v>2006</v>
      </c>
      <c r="W325" s="142" t="s">
        <v>9011</v>
      </c>
      <c r="X325" s="142" t="s">
        <v>1477</v>
      </c>
      <c r="Y325" s="142" t="s">
        <v>3553</v>
      </c>
      <c r="Z325" s="142" t="s">
        <v>2551</v>
      </c>
      <c r="AA325" s="142" t="s">
        <v>724</v>
      </c>
      <c r="AB325" s="142" t="s">
        <v>509</v>
      </c>
    </row>
    <row r="326" spans="1:28" x14ac:dyDescent="0.15">
      <c r="A326" s="143">
        <v>14986</v>
      </c>
      <c r="B326" s="142" t="s">
        <v>2327</v>
      </c>
      <c r="C326" s="142" t="s">
        <v>553</v>
      </c>
      <c r="D326" s="142" t="s">
        <v>2488</v>
      </c>
      <c r="E326" s="142" t="s">
        <v>531</v>
      </c>
      <c r="F326" s="142" t="s">
        <v>530</v>
      </c>
      <c r="G326" s="142" t="s">
        <v>9010</v>
      </c>
      <c r="H326" s="142" t="s">
        <v>3051</v>
      </c>
      <c r="I326" s="142" t="s">
        <v>669</v>
      </c>
      <c r="J326" s="142" t="s">
        <v>9009</v>
      </c>
      <c r="K326" s="142" t="s">
        <v>649</v>
      </c>
      <c r="L326" s="142" t="s">
        <v>547</v>
      </c>
      <c r="M326" s="142" t="s">
        <v>524</v>
      </c>
      <c r="N326" s="142" t="s">
        <v>523</v>
      </c>
      <c r="O326" s="142" t="s">
        <v>522</v>
      </c>
      <c r="P326" s="142" t="s">
        <v>522</v>
      </c>
      <c r="Q326" s="142" t="s">
        <v>545</v>
      </c>
      <c r="R326" s="142" t="s">
        <v>8849</v>
      </c>
      <c r="S326" s="142" t="s">
        <v>1146</v>
      </c>
      <c r="T326" s="142" t="s">
        <v>648</v>
      </c>
      <c r="U326" s="142" t="s">
        <v>541</v>
      </c>
      <c r="V326" s="142" t="s">
        <v>1515</v>
      </c>
      <c r="W326" s="142" t="s">
        <v>623</v>
      </c>
      <c r="X326" s="142" t="s">
        <v>9008</v>
      </c>
      <c r="Y326" s="142" t="s">
        <v>9007</v>
      </c>
      <c r="Z326" s="142" t="s">
        <v>567</v>
      </c>
      <c r="AA326" s="142" t="s">
        <v>510</v>
      </c>
      <c r="AB326" s="142" t="s">
        <v>509</v>
      </c>
    </row>
    <row r="327" spans="1:28" x14ac:dyDescent="0.15">
      <c r="A327" s="143">
        <v>14987</v>
      </c>
      <c r="B327" s="142" t="s">
        <v>8956</v>
      </c>
      <c r="C327" s="142" t="s">
        <v>553</v>
      </c>
      <c r="D327" s="142" t="s">
        <v>8955</v>
      </c>
      <c r="E327" s="142" t="s">
        <v>531</v>
      </c>
      <c r="F327" s="142" t="s">
        <v>530</v>
      </c>
      <c r="G327" s="142" t="s">
        <v>9006</v>
      </c>
      <c r="H327" s="142" t="s">
        <v>4324</v>
      </c>
      <c r="I327" s="142" t="s">
        <v>1021</v>
      </c>
      <c r="J327" s="142" t="s">
        <v>9005</v>
      </c>
      <c r="K327" s="142" t="s">
        <v>649</v>
      </c>
      <c r="L327" s="142" t="s">
        <v>613</v>
      </c>
      <c r="M327" s="142" t="s">
        <v>524</v>
      </c>
      <c r="N327" s="142" t="s">
        <v>523</v>
      </c>
      <c r="O327" s="142" t="s">
        <v>599</v>
      </c>
      <c r="P327" s="142" t="s">
        <v>522</v>
      </c>
      <c r="Q327" s="142" t="s">
        <v>545</v>
      </c>
      <c r="R327" s="142" t="s">
        <v>8877</v>
      </c>
      <c r="S327" s="142" t="s">
        <v>2409</v>
      </c>
      <c r="T327" s="142" t="s">
        <v>648</v>
      </c>
      <c r="U327" s="142" t="s">
        <v>541</v>
      </c>
      <c r="V327" s="142" t="s">
        <v>4296</v>
      </c>
      <c r="W327" s="142" t="s">
        <v>623</v>
      </c>
      <c r="X327" s="142" t="s">
        <v>795</v>
      </c>
      <c r="Y327" s="142" t="s">
        <v>9004</v>
      </c>
      <c r="Z327" s="142" t="s">
        <v>567</v>
      </c>
      <c r="AA327" s="142" t="s">
        <v>510</v>
      </c>
      <c r="AB327" s="142" t="s">
        <v>509</v>
      </c>
    </row>
    <row r="328" spans="1:28" x14ac:dyDescent="0.15">
      <c r="A328" s="143">
        <v>14988</v>
      </c>
      <c r="B328" s="142" t="s">
        <v>2513</v>
      </c>
      <c r="C328" s="142" t="s">
        <v>553</v>
      </c>
      <c r="D328" s="142" t="s">
        <v>2512</v>
      </c>
      <c r="E328" s="142" t="s">
        <v>531</v>
      </c>
      <c r="F328" s="142" t="s">
        <v>530</v>
      </c>
      <c r="G328" s="142" t="s">
        <v>9003</v>
      </c>
      <c r="H328" s="142" t="s">
        <v>3468</v>
      </c>
      <c r="I328" s="142" t="s">
        <v>1278</v>
      </c>
      <c r="J328" s="142" t="s">
        <v>9002</v>
      </c>
      <c r="K328" s="142" t="s">
        <v>548</v>
      </c>
      <c r="L328" s="142" t="s">
        <v>547</v>
      </c>
      <c r="M328" s="142" t="s">
        <v>524</v>
      </c>
      <c r="N328" s="142" t="s">
        <v>523</v>
      </c>
      <c r="O328" s="142" t="s">
        <v>599</v>
      </c>
      <c r="P328" s="142" t="s">
        <v>599</v>
      </c>
      <c r="Q328" s="142" t="s">
        <v>545</v>
      </c>
      <c r="R328" s="142" t="s">
        <v>8887</v>
      </c>
      <c r="S328" s="142" t="s">
        <v>1071</v>
      </c>
      <c r="T328" s="142" t="s">
        <v>625</v>
      </c>
      <c r="U328" s="142" t="s">
        <v>541</v>
      </c>
      <c r="V328" s="142" t="s">
        <v>2505</v>
      </c>
      <c r="W328" s="142" t="s">
        <v>539</v>
      </c>
      <c r="X328" s="142" t="s">
        <v>1278</v>
      </c>
      <c r="Y328" s="142" t="s">
        <v>9001</v>
      </c>
      <c r="Z328" s="142" t="s">
        <v>3464</v>
      </c>
      <c r="AA328" s="142" t="s">
        <v>510</v>
      </c>
      <c r="AB328" s="142" t="s">
        <v>509</v>
      </c>
    </row>
    <row r="329" spans="1:28" x14ac:dyDescent="0.15">
      <c r="A329" s="143">
        <v>14989</v>
      </c>
      <c r="B329" s="142" t="s">
        <v>2327</v>
      </c>
      <c r="C329" s="142" t="s">
        <v>553</v>
      </c>
      <c r="D329" s="142" t="s">
        <v>2488</v>
      </c>
      <c r="E329" s="142" t="s">
        <v>531</v>
      </c>
      <c r="F329" s="142" t="s">
        <v>530</v>
      </c>
      <c r="G329" s="142" t="s">
        <v>9000</v>
      </c>
      <c r="H329" s="142" t="s">
        <v>2925</v>
      </c>
      <c r="I329" s="142" t="s">
        <v>1021</v>
      </c>
      <c r="J329" s="142" t="s">
        <v>8999</v>
      </c>
      <c r="K329" s="142" t="s">
        <v>8998</v>
      </c>
      <c r="L329" s="142" t="s">
        <v>613</v>
      </c>
      <c r="M329" s="142" t="s">
        <v>524</v>
      </c>
      <c r="N329" s="142" t="s">
        <v>523</v>
      </c>
      <c r="O329" s="142" t="s">
        <v>522</v>
      </c>
      <c r="P329" s="142" t="s">
        <v>522</v>
      </c>
      <c r="Q329" s="142" t="s">
        <v>547</v>
      </c>
      <c r="R329" s="142" t="s">
        <v>8849</v>
      </c>
      <c r="S329" s="142" t="s">
        <v>1146</v>
      </c>
      <c r="T329" s="142" t="s">
        <v>648</v>
      </c>
      <c r="U329" s="142" t="s">
        <v>626</v>
      </c>
      <c r="V329" s="142" t="s">
        <v>1781</v>
      </c>
      <c r="W329" s="142" t="s">
        <v>623</v>
      </c>
      <c r="X329" s="142" t="s">
        <v>579</v>
      </c>
      <c r="Y329" s="142" t="s">
        <v>8997</v>
      </c>
      <c r="Z329" s="142" t="s">
        <v>735</v>
      </c>
      <c r="AA329" s="142" t="s">
        <v>510</v>
      </c>
      <c r="AB329" s="142" t="s">
        <v>509</v>
      </c>
    </row>
    <row r="330" spans="1:28" x14ac:dyDescent="0.15">
      <c r="A330" s="143">
        <v>14990</v>
      </c>
      <c r="B330" s="142" t="s">
        <v>1570</v>
      </c>
      <c r="C330" s="142" t="s">
        <v>553</v>
      </c>
      <c r="D330" s="142" t="s">
        <v>1569</v>
      </c>
      <c r="E330" s="142" t="s">
        <v>531</v>
      </c>
      <c r="F330" s="142" t="s">
        <v>530</v>
      </c>
      <c r="G330" s="142" t="s">
        <v>8996</v>
      </c>
      <c r="H330" s="142" t="s">
        <v>881</v>
      </c>
      <c r="I330" s="142" t="s">
        <v>691</v>
      </c>
      <c r="J330" s="142" t="s">
        <v>8995</v>
      </c>
      <c r="K330" s="142" t="s">
        <v>3595</v>
      </c>
      <c r="L330" s="142" t="s">
        <v>613</v>
      </c>
      <c r="M330" s="142" t="s">
        <v>524</v>
      </c>
      <c r="N330" s="142" t="s">
        <v>523</v>
      </c>
      <c r="O330" s="142" t="s">
        <v>546</v>
      </c>
      <c r="P330" s="142" t="s">
        <v>546</v>
      </c>
      <c r="Q330" s="142" t="s">
        <v>545</v>
      </c>
      <c r="R330" s="142" t="s">
        <v>8923</v>
      </c>
      <c r="S330" s="142" t="s">
        <v>3972</v>
      </c>
      <c r="T330" s="142" t="s">
        <v>648</v>
      </c>
      <c r="U330" s="142" t="s">
        <v>541</v>
      </c>
      <c r="V330" s="142" t="s">
        <v>1856</v>
      </c>
      <c r="W330" s="142" t="s">
        <v>623</v>
      </c>
      <c r="X330" s="142" t="s">
        <v>923</v>
      </c>
      <c r="Y330" s="142" t="s">
        <v>8994</v>
      </c>
      <c r="Z330" s="142" t="s">
        <v>3687</v>
      </c>
      <c r="AA330" s="142" t="s">
        <v>724</v>
      </c>
      <c r="AB330" s="142" t="s">
        <v>509</v>
      </c>
    </row>
    <row r="331" spans="1:28" x14ac:dyDescent="0.15">
      <c r="A331" s="143">
        <v>14991</v>
      </c>
      <c r="B331" s="142" t="s">
        <v>2327</v>
      </c>
      <c r="C331" s="142" t="s">
        <v>553</v>
      </c>
      <c r="D331" s="142" t="s">
        <v>2488</v>
      </c>
      <c r="E331" s="142" t="s">
        <v>531</v>
      </c>
      <c r="F331" s="142" t="s">
        <v>530</v>
      </c>
      <c r="G331" s="142" t="s">
        <v>8993</v>
      </c>
      <c r="H331" s="142" t="s">
        <v>5908</v>
      </c>
      <c r="I331" s="142" t="s">
        <v>669</v>
      </c>
      <c r="J331" s="142" t="s">
        <v>8992</v>
      </c>
      <c r="K331" s="142" t="s">
        <v>649</v>
      </c>
      <c r="L331" s="142" t="s">
        <v>613</v>
      </c>
      <c r="M331" s="142" t="s">
        <v>524</v>
      </c>
      <c r="N331" s="142" t="s">
        <v>523</v>
      </c>
      <c r="O331" s="142" t="s">
        <v>522</v>
      </c>
      <c r="P331" s="142" t="s">
        <v>522</v>
      </c>
      <c r="Q331" s="142" t="s">
        <v>547</v>
      </c>
      <c r="R331" s="142" t="s">
        <v>8849</v>
      </c>
      <c r="S331" s="142" t="s">
        <v>1146</v>
      </c>
      <c r="T331" s="142" t="s">
        <v>648</v>
      </c>
      <c r="U331" s="142" t="s">
        <v>541</v>
      </c>
      <c r="V331" s="142" t="s">
        <v>902</v>
      </c>
      <c r="W331" s="142" t="s">
        <v>623</v>
      </c>
      <c r="X331" s="142" t="s">
        <v>669</v>
      </c>
      <c r="Y331" s="142" t="s">
        <v>8991</v>
      </c>
      <c r="Z331" s="142" t="s">
        <v>813</v>
      </c>
      <c r="AA331" s="142" t="s">
        <v>510</v>
      </c>
      <c r="AB331" s="142" t="s">
        <v>509</v>
      </c>
    </row>
    <row r="332" spans="1:28" x14ac:dyDescent="0.15">
      <c r="A332" s="143">
        <v>14992</v>
      </c>
      <c r="B332" s="142" t="s">
        <v>2327</v>
      </c>
      <c r="C332" s="142" t="s">
        <v>553</v>
      </c>
      <c r="D332" s="142" t="s">
        <v>2488</v>
      </c>
      <c r="E332" s="142" t="s">
        <v>531</v>
      </c>
      <c r="F332" s="142" t="s">
        <v>530</v>
      </c>
      <c r="G332" s="142" t="s">
        <v>8990</v>
      </c>
      <c r="H332" s="142" t="s">
        <v>973</v>
      </c>
      <c r="I332" s="142" t="s">
        <v>538</v>
      </c>
      <c r="J332" s="142" t="s">
        <v>8989</v>
      </c>
      <c r="K332" s="142" t="s">
        <v>548</v>
      </c>
      <c r="L332" s="142" t="s">
        <v>547</v>
      </c>
      <c r="M332" s="142" t="s">
        <v>524</v>
      </c>
      <c r="N332" s="142" t="s">
        <v>523</v>
      </c>
      <c r="O332" s="142" t="s">
        <v>522</v>
      </c>
      <c r="P332" s="142" t="s">
        <v>521</v>
      </c>
      <c r="Q332" s="142" t="s">
        <v>520</v>
      </c>
      <c r="R332" s="142" t="s">
        <v>8849</v>
      </c>
      <c r="S332" s="142" t="s">
        <v>1146</v>
      </c>
      <c r="T332" s="142" t="s">
        <v>625</v>
      </c>
      <c r="U332" s="142" t="s">
        <v>541</v>
      </c>
      <c r="V332" s="142" t="s">
        <v>1651</v>
      </c>
      <c r="W332" s="142" t="s">
        <v>539</v>
      </c>
      <c r="X332" s="142" t="s">
        <v>538</v>
      </c>
      <c r="Y332" s="142" t="s">
        <v>634</v>
      </c>
      <c r="Z332" s="142" t="s">
        <v>735</v>
      </c>
      <c r="AA332" s="142" t="s">
        <v>510</v>
      </c>
      <c r="AB332" s="142" t="s">
        <v>509</v>
      </c>
    </row>
    <row r="333" spans="1:28" x14ac:dyDescent="0.15">
      <c r="A333" s="143">
        <v>14993</v>
      </c>
      <c r="B333" s="142" t="s">
        <v>2327</v>
      </c>
      <c r="C333" s="142" t="s">
        <v>553</v>
      </c>
      <c r="D333" s="142" t="s">
        <v>2488</v>
      </c>
      <c r="E333" s="142" t="s">
        <v>531</v>
      </c>
      <c r="F333" s="142" t="s">
        <v>530</v>
      </c>
      <c r="G333" s="142" t="s">
        <v>8988</v>
      </c>
      <c r="H333" s="142" t="s">
        <v>2451</v>
      </c>
      <c r="I333" s="142" t="s">
        <v>1397</v>
      </c>
      <c r="J333" s="142" t="s">
        <v>8987</v>
      </c>
      <c r="K333" s="142" t="s">
        <v>649</v>
      </c>
      <c r="L333" s="142" t="s">
        <v>525</v>
      </c>
      <c r="M333" s="142" t="s">
        <v>524</v>
      </c>
      <c r="N333" s="142" t="s">
        <v>523</v>
      </c>
      <c r="O333" s="142" t="s">
        <v>522</v>
      </c>
      <c r="P333" s="142" t="s">
        <v>522</v>
      </c>
      <c r="Q333" s="142" t="s">
        <v>1768</v>
      </c>
      <c r="R333" s="142" t="s">
        <v>8849</v>
      </c>
      <c r="S333" s="142" t="s">
        <v>1146</v>
      </c>
      <c r="T333" s="142" t="s">
        <v>638</v>
      </c>
      <c r="U333" s="142" t="s">
        <v>626</v>
      </c>
      <c r="V333" s="142" t="s">
        <v>5887</v>
      </c>
      <c r="W333" s="142" t="s">
        <v>623</v>
      </c>
      <c r="X333" s="142" t="s">
        <v>657</v>
      </c>
      <c r="Y333" s="142" t="s">
        <v>8986</v>
      </c>
      <c r="Z333" s="142" t="s">
        <v>813</v>
      </c>
      <c r="AA333" s="142" t="s">
        <v>510</v>
      </c>
      <c r="AB333" s="142" t="s">
        <v>509</v>
      </c>
    </row>
    <row r="334" spans="1:28" x14ac:dyDescent="0.15">
      <c r="A334" s="143">
        <v>14994</v>
      </c>
      <c r="B334" s="142" t="s">
        <v>2327</v>
      </c>
      <c r="C334" s="142" t="s">
        <v>553</v>
      </c>
      <c r="D334" s="142" t="s">
        <v>2488</v>
      </c>
      <c r="E334" s="142" t="s">
        <v>531</v>
      </c>
      <c r="F334" s="142" t="s">
        <v>530</v>
      </c>
      <c r="G334" s="142" t="s">
        <v>8985</v>
      </c>
      <c r="H334" s="142" t="s">
        <v>8984</v>
      </c>
      <c r="I334" s="142" t="s">
        <v>538</v>
      </c>
      <c r="J334" s="142" t="s">
        <v>8983</v>
      </c>
      <c r="K334" s="142" t="s">
        <v>649</v>
      </c>
      <c r="L334" s="142" t="s">
        <v>547</v>
      </c>
      <c r="M334" s="142" t="s">
        <v>524</v>
      </c>
      <c r="N334" s="142" t="s">
        <v>523</v>
      </c>
      <c r="O334" s="142" t="s">
        <v>522</v>
      </c>
      <c r="P334" s="142" t="s">
        <v>522</v>
      </c>
      <c r="Q334" s="142" t="s">
        <v>545</v>
      </c>
      <c r="R334" s="142" t="s">
        <v>8849</v>
      </c>
      <c r="S334" s="142" t="s">
        <v>1146</v>
      </c>
      <c r="T334" s="142" t="s">
        <v>648</v>
      </c>
      <c r="U334" s="142" t="s">
        <v>541</v>
      </c>
      <c r="V334" s="142" t="s">
        <v>8982</v>
      </c>
      <c r="W334" s="142" t="s">
        <v>634</v>
      </c>
      <c r="X334" s="142" t="s">
        <v>579</v>
      </c>
      <c r="Y334" s="142" t="s">
        <v>8981</v>
      </c>
      <c r="Z334" s="142" t="s">
        <v>1073</v>
      </c>
      <c r="AA334" s="142" t="s">
        <v>510</v>
      </c>
      <c r="AB334" s="142" t="s">
        <v>509</v>
      </c>
    </row>
    <row r="335" spans="1:28" x14ac:dyDescent="0.15">
      <c r="A335" s="143">
        <v>14995</v>
      </c>
      <c r="B335" s="142" t="s">
        <v>1678</v>
      </c>
      <c r="C335" s="142" t="s">
        <v>553</v>
      </c>
      <c r="D335" s="142" t="s">
        <v>1677</v>
      </c>
      <c r="E335" s="142" t="s">
        <v>531</v>
      </c>
      <c r="F335" s="142" t="s">
        <v>530</v>
      </c>
      <c r="G335" s="142" t="s">
        <v>8980</v>
      </c>
      <c r="H335" s="142" t="s">
        <v>2873</v>
      </c>
      <c r="I335" s="142" t="s">
        <v>1330</v>
      </c>
      <c r="J335" s="142" t="s">
        <v>8979</v>
      </c>
      <c r="K335" s="142" t="s">
        <v>3393</v>
      </c>
      <c r="L335" s="142" t="s">
        <v>613</v>
      </c>
      <c r="M335" s="142" t="s">
        <v>524</v>
      </c>
      <c r="N335" s="142" t="s">
        <v>523</v>
      </c>
      <c r="O335" s="142" t="s">
        <v>612</v>
      </c>
      <c r="P335" s="142" t="s">
        <v>559</v>
      </c>
      <c r="Q335" s="142" t="s">
        <v>545</v>
      </c>
      <c r="R335" s="142" t="s">
        <v>8849</v>
      </c>
      <c r="S335" s="142" t="s">
        <v>1146</v>
      </c>
      <c r="T335" s="142" t="s">
        <v>638</v>
      </c>
      <c r="U335" s="142" t="s">
        <v>541</v>
      </c>
      <c r="V335" s="142" t="s">
        <v>7289</v>
      </c>
      <c r="W335" s="142" t="s">
        <v>623</v>
      </c>
      <c r="X335" s="142" t="s">
        <v>1330</v>
      </c>
      <c r="Y335" s="142" t="s">
        <v>8978</v>
      </c>
      <c r="Z335" s="142" t="s">
        <v>567</v>
      </c>
      <c r="AA335" s="142" t="s">
        <v>510</v>
      </c>
      <c r="AB335" s="142" t="s">
        <v>509</v>
      </c>
    </row>
    <row r="336" spans="1:28" x14ac:dyDescent="0.15">
      <c r="A336" s="143">
        <v>14996</v>
      </c>
      <c r="B336" s="142" t="s">
        <v>1385</v>
      </c>
      <c r="C336" s="142" t="s">
        <v>553</v>
      </c>
      <c r="D336" s="142" t="s">
        <v>1384</v>
      </c>
      <c r="E336" s="142" t="s">
        <v>531</v>
      </c>
      <c r="F336" s="142" t="s">
        <v>530</v>
      </c>
      <c r="G336" s="142" t="s">
        <v>8977</v>
      </c>
      <c r="H336" s="142" t="s">
        <v>3338</v>
      </c>
      <c r="I336" s="142" t="s">
        <v>1278</v>
      </c>
      <c r="J336" s="142" t="s">
        <v>8976</v>
      </c>
      <c r="K336" s="142" t="s">
        <v>6778</v>
      </c>
      <c r="L336" s="142" t="s">
        <v>613</v>
      </c>
      <c r="M336" s="142" t="s">
        <v>524</v>
      </c>
      <c r="N336" s="142" t="s">
        <v>523</v>
      </c>
      <c r="O336" s="142" t="s">
        <v>522</v>
      </c>
      <c r="P336" s="142" t="s">
        <v>612</v>
      </c>
      <c r="Q336" s="142" t="s">
        <v>545</v>
      </c>
      <c r="R336" s="142" t="s">
        <v>8975</v>
      </c>
      <c r="S336" s="142" t="s">
        <v>1385</v>
      </c>
      <c r="T336" s="142" t="s">
        <v>638</v>
      </c>
      <c r="U336" s="142" t="s">
        <v>541</v>
      </c>
      <c r="V336" s="142" t="s">
        <v>3849</v>
      </c>
      <c r="W336" s="142" t="s">
        <v>539</v>
      </c>
      <c r="X336" s="142" t="s">
        <v>1330</v>
      </c>
      <c r="Y336" s="142" t="s">
        <v>545</v>
      </c>
      <c r="Z336" s="142" t="s">
        <v>3675</v>
      </c>
      <c r="AA336" s="142" t="s">
        <v>510</v>
      </c>
      <c r="AB336" s="142" t="s">
        <v>509</v>
      </c>
    </row>
    <row r="337" spans="1:28" x14ac:dyDescent="0.15">
      <c r="A337" s="143">
        <v>14997</v>
      </c>
      <c r="B337" s="142" t="s">
        <v>2409</v>
      </c>
      <c r="C337" s="142" t="s">
        <v>553</v>
      </c>
      <c r="D337" s="142" t="s">
        <v>2408</v>
      </c>
      <c r="E337" s="142" t="s">
        <v>531</v>
      </c>
      <c r="F337" s="142" t="s">
        <v>530</v>
      </c>
      <c r="G337" s="142" t="s">
        <v>8974</v>
      </c>
      <c r="H337" s="142" t="s">
        <v>1174</v>
      </c>
      <c r="I337" s="142" t="s">
        <v>669</v>
      </c>
      <c r="J337" s="142" t="s">
        <v>8973</v>
      </c>
      <c r="K337" s="142" t="s">
        <v>649</v>
      </c>
      <c r="L337" s="142" t="s">
        <v>525</v>
      </c>
      <c r="M337" s="142" t="s">
        <v>524</v>
      </c>
      <c r="N337" s="142" t="s">
        <v>523</v>
      </c>
      <c r="O337" s="142" t="s">
        <v>522</v>
      </c>
      <c r="P337" s="142" t="s">
        <v>522</v>
      </c>
      <c r="Q337" s="142" t="s">
        <v>520</v>
      </c>
      <c r="R337" s="142" t="s">
        <v>8877</v>
      </c>
      <c r="S337" s="142" t="s">
        <v>2409</v>
      </c>
      <c r="T337" s="142" t="s">
        <v>648</v>
      </c>
      <c r="U337" s="142" t="s">
        <v>541</v>
      </c>
      <c r="V337" s="142" t="s">
        <v>2277</v>
      </c>
      <c r="W337" s="142" t="s">
        <v>623</v>
      </c>
      <c r="X337" s="142" t="s">
        <v>622</v>
      </c>
      <c r="Y337" s="142" t="s">
        <v>537</v>
      </c>
      <c r="Z337" s="142" t="s">
        <v>8972</v>
      </c>
      <c r="AA337" s="142" t="s">
        <v>510</v>
      </c>
      <c r="AB337" s="142" t="s">
        <v>509</v>
      </c>
    </row>
    <row r="338" spans="1:28" x14ac:dyDescent="0.15">
      <c r="A338" s="143">
        <v>14998</v>
      </c>
      <c r="B338" s="142" t="s">
        <v>8940</v>
      </c>
      <c r="C338" s="142" t="s">
        <v>553</v>
      </c>
      <c r="D338" s="142" t="s">
        <v>8939</v>
      </c>
      <c r="E338" s="142" t="s">
        <v>531</v>
      </c>
      <c r="F338" s="142" t="s">
        <v>530</v>
      </c>
      <c r="G338" s="142" t="s">
        <v>8971</v>
      </c>
      <c r="H338" s="142" t="s">
        <v>1949</v>
      </c>
      <c r="I338" s="142" t="s">
        <v>941</v>
      </c>
      <c r="J338" s="142" t="s">
        <v>8970</v>
      </c>
      <c r="K338" s="142" t="s">
        <v>8969</v>
      </c>
      <c r="L338" s="142" t="s">
        <v>525</v>
      </c>
      <c r="M338" s="142" t="s">
        <v>524</v>
      </c>
      <c r="N338" s="142" t="s">
        <v>523</v>
      </c>
      <c r="O338" s="142" t="s">
        <v>522</v>
      </c>
      <c r="P338" s="142" t="s">
        <v>522</v>
      </c>
      <c r="Q338" s="142" t="s">
        <v>520</v>
      </c>
      <c r="R338" s="142" t="s">
        <v>8849</v>
      </c>
      <c r="S338" s="142" t="s">
        <v>1146</v>
      </c>
      <c r="T338" s="142" t="s">
        <v>638</v>
      </c>
      <c r="U338" s="142" t="s">
        <v>516</v>
      </c>
      <c r="V338" s="142" t="s">
        <v>2080</v>
      </c>
      <c r="W338" s="142" t="s">
        <v>1022</v>
      </c>
      <c r="X338" s="142" t="s">
        <v>941</v>
      </c>
      <c r="Y338" s="142" t="s">
        <v>634</v>
      </c>
      <c r="Z338" s="142" t="s">
        <v>1588</v>
      </c>
      <c r="AA338" s="142" t="s">
        <v>510</v>
      </c>
      <c r="AB338" s="142" t="s">
        <v>509</v>
      </c>
    </row>
    <row r="339" spans="1:28" x14ac:dyDescent="0.15">
      <c r="A339" s="143">
        <v>14999</v>
      </c>
      <c r="B339" s="142" t="s">
        <v>1570</v>
      </c>
      <c r="C339" s="142" t="s">
        <v>553</v>
      </c>
      <c r="D339" s="142" t="s">
        <v>1569</v>
      </c>
      <c r="E339" s="142" t="s">
        <v>531</v>
      </c>
      <c r="F339" s="142" t="s">
        <v>530</v>
      </c>
      <c r="G339" s="142" t="s">
        <v>8968</v>
      </c>
      <c r="H339" s="142" t="s">
        <v>2035</v>
      </c>
      <c r="I339" s="142" t="s">
        <v>538</v>
      </c>
      <c r="J339" s="142" t="s">
        <v>8967</v>
      </c>
      <c r="K339" s="142" t="s">
        <v>8966</v>
      </c>
      <c r="L339" s="142" t="s">
        <v>525</v>
      </c>
      <c r="M339" s="142" t="s">
        <v>524</v>
      </c>
      <c r="N339" s="142" t="s">
        <v>523</v>
      </c>
      <c r="O339" s="142" t="s">
        <v>522</v>
      </c>
      <c r="P339" s="142" t="s">
        <v>599</v>
      </c>
      <c r="Q339" s="142" t="s">
        <v>545</v>
      </c>
      <c r="R339" s="142" t="s">
        <v>8923</v>
      </c>
      <c r="S339" s="142" t="s">
        <v>3972</v>
      </c>
      <c r="T339" s="142" t="s">
        <v>648</v>
      </c>
      <c r="U339" s="142" t="s">
        <v>541</v>
      </c>
      <c r="V339" s="142" t="s">
        <v>1736</v>
      </c>
      <c r="W339" s="142" t="s">
        <v>623</v>
      </c>
      <c r="X339" s="142" t="s">
        <v>538</v>
      </c>
      <c r="Y339" s="142" t="s">
        <v>8965</v>
      </c>
      <c r="Z339" s="142" t="s">
        <v>861</v>
      </c>
      <c r="AA339" s="142" t="s">
        <v>724</v>
      </c>
      <c r="AB339" s="142" t="s">
        <v>509</v>
      </c>
    </row>
    <row r="340" spans="1:28" x14ac:dyDescent="0.15">
      <c r="A340" s="143">
        <v>15000</v>
      </c>
      <c r="B340" s="142" t="s">
        <v>1153</v>
      </c>
      <c r="C340" s="142" t="s">
        <v>553</v>
      </c>
      <c r="D340" s="142" t="s">
        <v>1152</v>
      </c>
      <c r="E340" s="142" t="s">
        <v>531</v>
      </c>
      <c r="F340" s="142" t="s">
        <v>530</v>
      </c>
      <c r="G340" s="142" t="s">
        <v>8964</v>
      </c>
      <c r="H340" s="142" t="s">
        <v>2338</v>
      </c>
      <c r="I340" s="142" t="s">
        <v>568</v>
      </c>
      <c r="J340" s="142" t="s">
        <v>8963</v>
      </c>
      <c r="K340" s="142" t="s">
        <v>649</v>
      </c>
      <c r="L340" s="142" t="s">
        <v>525</v>
      </c>
      <c r="M340" s="142" t="s">
        <v>524</v>
      </c>
      <c r="N340" s="142" t="s">
        <v>523</v>
      </c>
      <c r="O340" s="142" t="s">
        <v>522</v>
      </c>
      <c r="P340" s="142" t="s">
        <v>522</v>
      </c>
      <c r="Q340" s="142" t="s">
        <v>520</v>
      </c>
      <c r="R340" s="142" t="s">
        <v>8962</v>
      </c>
      <c r="S340" s="142" t="s">
        <v>1153</v>
      </c>
      <c r="T340" s="142" t="s">
        <v>648</v>
      </c>
      <c r="U340" s="142" t="s">
        <v>626</v>
      </c>
      <c r="V340" s="142" t="s">
        <v>5656</v>
      </c>
      <c r="W340" s="142" t="s">
        <v>1505</v>
      </c>
      <c r="X340" s="142" t="s">
        <v>568</v>
      </c>
      <c r="Y340" s="142" t="s">
        <v>8961</v>
      </c>
      <c r="Z340" s="142" t="s">
        <v>813</v>
      </c>
      <c r="AA340" s="142" t="s">
        <v>510</v>
      </c>
      <c r="AB340" s="142" t="s">
        <v>509</v>
      </c>
    </row>
    <row r="341" spans="1:28" x14ac:dyDescent="0.15">
      <c r="A341" s="143">
        <v>15001</v>
      </c>
      <c r="B341" s="142" t="s">
        <v>619</v>
      </c>
      <c r="C341" s="142" t="s">
        <v>553</v>
      </c>
      <c r="D341" s="142" t="s">
        <v>618</v>
      </c>
      <c r="E341" s="142" t="s">
        <v>531</v>
      </c>
      <c r="F341" s="142" t="s">
        <v>530</v>
      </c>
      <c r="G341" s="142" t="s">
        <v>8960</v>
      </c>
      <c r="H341" s="142" t="s">
        <v>8959</v>
      </c>
      <c r="I341" s="142" t="s">
        <v>622</v>
      </c>
      <c r="J341" s="142" t="s">
        <v>8958</v>
      </c>
      <c r="K341" s="142" t="s">
        <v>2287</v>
      </c>
      <c r="L341" s="142" t="s">
        <v>525</v>
      </c>
      <c r="M341" s="142" t="s">
        <v>524</v>
      </c>
      <c r="N341" s="142" t="s">
        <v>523</v>
      </c>
      <c r="O341" s="142" t="s">
        <v>599</v>
      </c>
      <c r="P341" s="142" t="s">
        <v>522</v>
      </c>
      <c r="Q341" s="142" t="s">
        <v>520</v>
      </c>
      <c r="R341" s="142" t="s">
        <v>8877</v>
      </c>
      <c r="S341" s="142" t="s">
        <v>2409</v>
      </c>
      <c r="T341" s="142" t="s">
        <v>648</v>
      </c>
      <c r="U341" s="142" t="s">
        <v>516</v>
      </c>
      <c r="V341" s="142" t="s">
        <v>884</v>
      </c>
      <c r="W341" s="142" t="s">
        <v>596</v>
      </c>
      <c r="X341" s="142" t="s">
        <v>622</v>
      </c>
      <c r="Y341" s="142" t="s">
        <v>8957</v>
      </c>
      <c r="Z341" s="142" t="s">
        <v>4451</v>
      </c>
      <c r="AA341" s="142" t="s">
        <v>510</v>
      </c>
      <c r="AB341" s="142" t="s">
        <v>509</v>
      </c>
    </row>
    <row r="342" spans="1:28" x14ac:dyDescent="0.15">
      <c r="A342" s="143">
        <v>15002</v>
      </c>
      <c r="B342" s="142" t="s">
        <v>8956</v>
      </c>
      <c r="C342" s="142" t="s">
        <v>553</v>
      </c>
      <c r="D342" s="142" t="s">
        <v>8955</v>
      </c>
      <c r="E342" s="142" t="s">
        <v>531</v>
      </c>
      <c r="F342" s="142" t="s">
        <v>530</v>
      </c>
      <c r="G342" s="142" t="s">
        <v>8954</v>
      </c>
      <c r="H342" s="142" t="s">
        <v>1897</v>
      </c>
      <c r="I342" s="142" t="s">
        <v>1165</v>
      </c>
      <c r="J342" s="142" t="s">
        <v>8953</v>
      </c>
      <c r="K342" s="142" t="s">
        <v>634</v>
      </c>
      <c r="L342" s="142" t="s">
        <v>547</v>
      </c>
      <c r="M342" s="142" t="s">
        <v>524</v>
      </c>
      <c r="N342" s="142" t="s">
        <v>523</v>
      </c>
      <c r="O342" s="142" t="s">
        <v>522</v>
      </c>
      <c r="P342" s="142" t="s">
        <v>522</v>
      </c>
      <c r="Q342" s="142" t="s">
        <v>545</v>
      </c>
      <c r="R342" s="142" t="s">
        <v>8877</v>
      </c>
      <c r="S342" s="142" t="s">
        <v>2409</v>
      </c>
      <c r="T342" s="142" t="s">
        <v>625</v>
      </c>
      <c r="U342" s="142" t="s">
        <v>516</v>
      </c>
      <c r="V342" s="142" t="s">
        <v>6971</v>
      </c>
      <c r="W342" s="142" t="s">
        <v>634</v>
      </c>
      <c r="X342" s="142" t="s">
        <v>1165</v>
      </c>
      <c r="Y342" s="142" t="s">
        <v>8952</v>
      </c>
      <c r="Z342" s="142" t="s">
        <v>2306</v>
      </c>
      <c r="AA342" s="142" t="s">
        <v>510</v>
      </c>
      <c r="AB342" s="142" t="s">
        <v>509</v>
      </c>
    </row>
    <row r="343" spans="1:28" x14ac:dyDescent="0.15">
      <c r="A343" s="143">
        <v>15003</v>
      </c>
      <c r="B343" s="142" t="s">
        <v>8951</v>
      </c>
      <c r="C343" s="142" t="s">
        <v>553</v>
      </c>
      <c r="D343" s="142" t="s">
        <v>8950</v>
      </c>
      <c r="E343" s="142" t="s">
        <v>531</v>
      </c>
      <c r="F343" s="142" t="s">
        <v>530</v>
      </c>
      <c r="G343" s="142" t="s">
        <v>8949</v>
      </c>
      <c r="H343" s="142" t="s">
        <v>8948</v>
      </c>
      <c r="I343" s="142" t="s">
        <v>622</v>
      </c>
      <c r="J343" s="142" t="s">
        <v>8947</v>
      </c>
      <c r="K343" s="142" t="s">
        <v>8946</v>
      </c>
      <c r="L343" s="142" t="s">
        <v>525</v>
      </c>
      <c r="M343" s="142" t="s">
        <v>560</v>
      </c>
      <c r="N343" s="142" t="s">
        <v>523</v>
      </c>
      <c r="O343" s="142" t="s">
        <v>599</v>
      </c>
      <c r="P343" s="142" t="s">
        <v>522</v>
      </c>
      <c r="Q343" s="142" t="s">
        <v>545</v>
      </c>
      <c r="R343" s="142" t="s">
        <v>8877</v>
      </c>
      <c r="S343" s="142" t="s">
        <v>2409</v>
      </c>
      <c r="T343" s="142" t="s">
        <v>648</v>
      </c>
      <c r="U343" s="142" t="s">
        <v>541</v>
      </c>
      <c r="V343" s="142" t="s">
        <v>4296</v>
      </c>
      <c r="W343" s="142" t="s">
        <v>623</v>
      </c>
      <c r="X343" s="142" t="s">
        <v>538</v>
      </c>
      <c r="Y343" s="142" t="s">
        <v>537</v>
      </c>
      <c r="Z343" s="142" t="s">
        <v>2266</v>
      </c>
      <c r="AA343" s="142" t="s">
        <v>510</v>
      </c>
      <c r="AB343" s="142" t="s">
        <v>509</v>
      </c>
    </row>
    <row r="344" spans="1:28" x14ac:dyDescent="0.15">
      <c r="A344" s="143">
        <v>15004</v>
      </c>
      <c r="B344" s="142" t="s">
        <v>1146</v>
      </c>
      <c r="C344" s="142" t="s">
        <v>553</v>
      </c>
      <c r="D344" s="142" t="s">
        <v>5072</v>
      </c>
      <c r="E344" s="142" t="s">
        <v>531</v>
      </c>
      <c r="F344" s="142" t="s">
        <v>530</v>
      </c>
      <c r="G344" s="142" t="s">
        <v>8945</v>
      </c>
      <c r="H344" s="142" t="s">
        <v>8944</v>
      </c>
      <c r="I344" s="142" t="s">
        <v>910</v>
      </c>
      <c r="J344" s="142" t="s">
        <v>8943</v>
      </c>
      <c r="K344" s="142" t="s">
        <v>6506</v>
      </c>
      <c r="L344" s="142" t="s">
        <v>547</v>
      </c>
      <c r="M344" s="142" t="s">
        <v>524</v>
      </c>
      <c r="N344" s="142" t="s">
        <v>523</v>
      </c>
      <c r="O344" s="142" t="s">
        <v>522</v>
      </c>
      <c r="P344" s="142" t="s">
        <v>559</v>
      </c>
      <c r="Q344" s="142" t="s">
        <v>545</v>
      </c>
      <c r="R344" s="142" t="s">
        <v>8849</v>
      </c>
      <c r="S344" s="142" t="s">
        <v>1146</v>
      </c>
      <c r="T344" s="142" t="s">
        <v>542</v>
      </c>
      <c r="U344" s="142" t="s">
        <v>516</v>
      </c>
      <c r="V344" s="142" t="s">
        <v>8942</v>
      </c>
      <c r="W344" s="142" t="s">
        <v>596</v>
      </c>
      <c r="X344" s="142" t="s">
        <v>910</v>
      </c>
      <c r="Y344" s="142" t="s">
        <v>8941</v>
      </c>
      <c r="Z344" s="142" t="s">
        <v>2306</v>
      </c>
      <c r="AA344" s="142" t="s">
        <v>724</v>
      </c>
      <c r="AB344" s="142" t="s">
        <v>509</v>
      </c>
    </row>
    <row r="345" spans="1:28" x14ac:dyDescent="0.15">
      <c r="A345" s="143">
        <v>15005</v>
      </c>
      <c r="B345" s="142" t="s">
        <v>8940</v>
      </c>
      <c r="C345" s="142" t="s">
        <v>553</v>
      </c>
      <c r="D345" s="142" t="s">
        <v>8939</v>
      </c>
      <c r="E345" s="142" t="s">
        <v>531</v>
      </c>
      <c r="F345" s="142" t="s">
        <v>530</v>
      </c>
      <c r="G345" s="142" t="s">
        <v>8938</v>
      </c>
      <c r="H345" s="142" t="s">
        <v>1930</v>
      </c>
      <c r="I345" s="142" t="s">
        <v>1486</v>
      </c>
      <c r="J345" s="142" t="s">
        <v>8937</v>
      </c>
      <c r="K345" s="142" t="s">
        <v>979</v>
      </c>
      <c r="L345" s="142" t="s">
        <v>525</v>
      </c>
      <c r="M345" s="142" t="s">
        <v>524</v>
      </c>
      <c r="N345" s="142" t="s">
        <v>523</v>
      </c>
      <c r="O345" s="142" t="s">
        <v>522</v>
      </c>
      <c r="P345" s="142" t="s">
        <v>599</v>
      </c>
      <c r="Q345" s="142" t="s">
        <v>545</v>
      </c>
      <c r="R345" s="142" t="s">
        <v>8849</v>
      </c>
      <c r="S345" s="142" t="s">
        <v>1146</v>
      </c>
      <c r="T345" s="142" t="s">
        <v>625</v>
      </c>
      <c r="U345" s="142" t="s">
        <v>516</v>
      </c>
      <c r="V345" s="142" t="s">
        <v>2881</v>
      </c>
      <c r="W345" s="142" t="s">
        <v>539</v>
      </c>
      <c r="X345" s="142" t="s">
        <v>1486</v>
      </c>
      <c r="Y345" s="142" t="s">
        <v>8936</v>
      </c>
      <c r="Z345" s="142" t="s">
        <v>2465</v>
      </c>
      <c r="AA345" s="142" t="s">
        <v>510</v>
      </c>
      <c r="AB345" s="142" t="s">
        <v>509</v>
      </c>
    </row>
    <row r="346" spans="1:28" x14ac:dyDescent="0.15">
      <c r="A346" s="143">
        <v>15007</v>
      </c>
      <c r="B346" s="142" t="s">
        <v>8871</v>
      </c>
      <c r="C346" s="142" t="s">
        <v>553</v>
      </c>
      <c r="D346" s="142" t="s">
        <v>8870</v>
      </c>
      <c r="E346" s="142" t="s">
        <v>531</v>
      </c>
      <c r="F346" s="142" t="s">
        <v>530</v>
      </c>
      <c r="G346" s="142" t="s">
        <v>8935</v>
      </c>
      <c r="H346" s="142" t="s">
        <v>8934</v>
      </c>
      <c r="I346" s="142" t="s">
        <v>556</v>
      </c>
      <c r="J346" s="142" t="s">
        <v>8933</v>
      </c>
      <c r="K346" s="142" t="s">
        <v>2287</v>
      </c>
      <c r="L346" s="142" t="s">
        <v>525</v>
      </c>
      <c r="M346" s="142" t="s">
        <v>524</v>
      </c>
      <c r="N346" s="142" t="s">
        <v>523</v>
      </c>
      <c r="O346" s="142" t="s">
        <v>546</v>
      </c>
      <c r="P346" s="142" t="s">
        <v>522</v>
      </c>
      <c r="Q346" s="142" t="s">
        <v>520</v>
      </c>
      <c r="R346" s="142" t="s">
        <v>8865</v>
      </c>
      <c r="S346" s="142" t="s">
        <v>8864</v>
      </c>
      <c r="T346" s="142" t="s">
        <v>1098</v>
      </c>
      <c r="U346" s="142" t="s">
        <v>541</v>
      </c>
      <c r="V346" s="142" t="s">
        <v>1983</v>
      </c>
      <c r="W346" s="142" t="s">
        <v>539</v>
      </c>
      <c r="X346" s="142" t="s">
        <v>556</v>
      </c>
      <c r="Y346" s="142" t="s">
        <v>634</v>
      </c>
      <c r="Z346" s="142" t="s">
        <v>2266</v>
      </c>
      <c r="AA346" s="142" t="s">
        <v>510</v>
      </c>
      <c r="AB346" s="142" t="s">
        <v>509</v>
      </c>
    </row>
    <row r="347" spans="1:28" x14ac:dyDescent="0.15">
      <c r="A347" s="143">
        <v>15008</v>
      </c>
      <c r="B347" s="142" t="s">
        <v>1570</v>
      </c>
      <c r="C347" s="142" t="s">
        <v>553</v>
      </c>
      <c r="D347" s="142" t="s">
        <v>1569</v>
      </c>
      <c r="E347" s="142" t="s">
        <v>531</v>
      </c>
      <c r="F347" s="142" t="s">
        <v>530</v>
      </c>
      <c r="G347" s="142" t="s">
        <v>8932</v>
      </c>
      <c r="H347" s="142" t="s">
        <v>2398</v>
      </c>
      <c r="I347" s="142" t="s">
        <v>680</v>
      </c>
      <c r="J347" s="142" t="s">
        <v>8931</v>
      </c>
      <c r="K347" s="142" t="s">
        <v>548</v>
      </c>
      <c r="L347" s="142" t="s">
        <v>613</v>
      </c>
      <c r="M347" s="142" t="s">
        <v>524</v>
      </c>
      <c r="N347" s="142" t="s">
        <v>523</v>
      </c>
      <c r="O347" s="142" t="s">
        <v>522</v>
      </c>
      <c r="P347" s="142" t="s">
        <v>824</v>
      </c>
      <c r="Q347" s="142" t="s">
        <v>545</v>
      </c>
      <c r="R347" s="142" t="s">
        <v>8923</v>
      </c>
      <c r="S347" s="142" t="s">
        <v>3972</v>
      </c>
      <c r="T347" s="142" t="s">
        <v>638</v>
      </c>
      <c r="U347" s="142" t="s">
        <v>541</v>
      </c>
      <c r="V347" s="142" t="s">
        <v>8930</v>
      </c>
      <c r="W347" s="142" t="s">
        <v>539</v>
      </c>
      <c r="X347" s="142" t="s">
        <v>680</v>
      </c>
      <c r="Y347" s="142" t="s">
        <v>634</v>
      </c>
      <c r="Z347" s="142" t="s">
        <v>813</v>
      </c>
      <c r="AA347" s="142" t="s">
        <v>510</v>
      </c>
      <c r="AB347" s="142" t="s">
        <v>509</v>
      </c>
    </row>
    <row r="348" spans="1:28" x14ac:dyDescent="0.15">
      <c r="A348" s="143">
        <v>15009</v>
      </c>
      <c r="B348" s="142" t="s">
        <v>1576</v>
      </c>
      <c r="C348" s="142" t="s">
        <v>553</v>
      </c>
      <c r="D348" s="142" t="s">
        <v>1575</v>
      </c>
      <c r="E348" s="142" t="s">
        <v>531</v>
      </c>
      <c r="F348" s="142" t="s">
        <v>530</v>
      </c>
      <c r="G348" s="142" t="s">
        <v>8929</v>
      </c>
      <c r="H348" s="142" t="s">
        <v>946</v>
      </c>
      <c r="I348" s="142" t="s">
        <v>651</v>
      </c>
      <c r="J348" s="142" t="s">
        <v>8928</v>
      </c>
      <c r="K348" s="142" t="s">
        <v>8927</v>
      </c>
      <c r="L348" s="142" t="s">
        <v>613</v>
      </c>
      <c r="M348" s="142" t="s">
        <v>524</v>
      </c>
      <c r="N348" s="142" t="s">
        <v>523</v>
      </c>
      <c r="O348" s="142" t="s">
        <v>522</v>
      </c>
      <c r="P348" s="142" t="s">
        <v>559</v>
      </c>
      <c r="Q348" s="142" t="s">
        <v>545</v>
      </c>
      <c r="R348" s="142" t="s">
        <v>8865</v>
      </c>
      <c r="S348" s="142" t="s">
        <v>8864</v>
      </c>
      <c r="T348" s="142" t="s">
        <v>625</v>
      </c>
      <c r="U348" s="142" t="s">
        <v>541</v>
      </c>
      <c r="V348" s="142" t="s">
        <v>2676</v>
      </c>
      <c r="W348" s="142" t="s">
        <v>623</v>
      </c>
      <c r="X348" s="142" t="s">
        <v>651</v>
      </c>
      <c r="Y348" s="142" t="s">
        <v>634</v>
      </c>
      <c r="Z348" s="142" t="s">
        <v>861</v>
      </c>
      <c r="AA348" s="142" t="s">
        <v>510</v>
      </c>
      <c r="AB348" s="142" t="s">
        <v>509</v>
      </c>
    </row>
    <row r="349" spans="1:28" x14ac:dyDescent="0.15">
      <c r="A349" s="143">
        <v>15010</v>
      </c>
      <c r="B349" s="142" t="s">
        <v>3972</v>
      </c>
      <c r="C349" s="142" t="s">
        <v>553</v>
      </c>
      <c r="D349" s="142" t="s">
        <v>3971</v>
      </c>
      <c r="E349" s="142" t="s">
        <v>531</v>
      </c>
      <c r="F349" s="142" t="s">
        <v>530</v>
      </c>
      <c r="G349" s="142" t="s">
        <v>8926</v>
      </c>
      <c r="H349" s="142" t="s">
        <v>3025</v>
      </c>
      <c r="I349" s="142" t="s">
        <v>1330</v>
      </c>
      <c r="J349" s="142" t="s">
        <v>8925</v>
      </c>
      <c r="K349" s="142" t="s">
        <v>8924</v>
      </c>
      <c r="L349" s="142" t="s">
        <v>613</v>
      </c>
      <c r="M349" s="142" t="s">
        <v>524</v>
      </c>
      <c r="N349" s="142" t="s">
        <v>523</v>
      </c>
      <c r="O349" s="142" t="s">
        <v>522</v>
      </c>
      <c r="P349" s="142" t="s">
        <v>824</v>
      </c>
      <c r="Q349" s="142" t="s">
        <v>545</v>
      </c>
      <c r="R349" s="142" t="s">
        <v>8923</v>
      </c>
      <c r="S349" s="142" t="s">
        <v>3972</v>
      </c>
      <c r="T349" s="142" t="s">
        <v>542</v>
      </c>
      <c r="U349" s="142" t="s">
        <v>541</v>
      </c>
      <c r="V349" s="142" t="s">
        <v>8605</v>
      </c>
      <c r="W349" s="142" t="s">
        <v>623</v>
      </c>
      <c r="X349" s="142" t="s">
        <v>568</v>
      </c>
      <c r="Y349" s="142" t="s">
        <v>8922</v>
      </c>
      <c r="Z349" s="142" t="s">
        <v>995</v>
      </c>
      <c r="AA349" s="142" t="s">
        <v>510</v>
      </c>
      <c r="AB349" s="142" t="s">
        <v>509</v>
      </c>
    </row>
    <row r="350" spans="1:28" x14ac:dyDescent="0.15">
      <c r="A350" s="143">
        <v>15011</v>
      </c>
      <c r="B350" s="142" t="s">
        <v>6604</v>
      </c>
      <c r="C350" s="142" t="s">
        <v>553</v>
      </c>
      <c r="D350" s="142" t="s">
        <v>6603</v>
      </c>
      <c r="E350" s="142" t="s">
        <v>531</v>
      </c>
      <c r="F350" s="142" t="s">
        <v>530</v>
      </c>
      <c r="G350" s="142" t="s">
        <v>8921</v>
      </c>
      <c r="H350" s="142" t="s">
        <v>2746</v>
      </c>
      <c r="I350" s="142" t="s">
        <v>1397</v>
      </c>
      <c r="J350" s="142" t="s">
        <v>8920</v>
      </c>
      <c r="K350" s="142" t="s">
        <v>979</v>
      </c>
      <c r="L350" s="142" t="s">
        <v>525</v>
      </c>
      <c r="M350" s="142" t="s">
        <v>524</v>
      </c>
      <c r="N350" s="142" t="s">
        <v>523</v>
      </c>
      <c r="O350" s="142" t="s">
        <v>522</v>
      </c>
      <c r="P350" s="142" t="s">
        <v>522</v>
      </c>
      <c r="Q350" s="142" t="s">
        <v>545</v>
      </c>
      <c r="R350" s="142" t="s">
        <v>8877</v>
      </c>
      <c r="S350" s="142" t="s">
        <v>2409</v>
      </c>
      <c r="T350" s="142" t="s">
        <v>4985</v>
      </c>
      <c r="U350" s="142" t="s">
        <v>516</v>
      </c>
      <c r="V350" s="142" t="s">
        <v>3987</v>
      </c>
      <c r="W350" s="142" t="s">
        <v>539</v>
      </c>
      <c r="X350" s="142" t="s">
        <v>1397</v>
      </c>
      <c r="Y350" s="142" t="s">
        <v>8919</v>
      </c>
      <c r="Z350" s="142" t="s">
        <v>5818</v>
      </c>
      <c r="AA350" s="142" t="s">
        <v>510</v>
      </c>
      <c r="AB350" s="142" t="s">
        <v>509</v>
      </c>
    </row>
    <row r="351" spans="1:28" x14ac:dyDescent="0.15">
      <c r="A351" s="143">
        <v>15012</v>
      </c>
      <c r="B351" s="142" t="s">
        <v>8871</v>
      </c>
      <c r="C351" s="142" t="s">
        <v>553</v>
      </c>
      <c r="D351" s="142" t="s">
        <v>8870</v>
      </c>
      <c r="E351" s="142" t="s">
        <v>531</v>
      </c>
      <c r="F351" s="142" t="s">
        <v>530</v>
      </c>
      <c r="G351" s="142" t="s">
        <v>8918</v>
      </c>
      <c r="H351" s="142" t="s">
        <v>8499</v>
      </c>
      <c r="I351" s="142" t="s">
        <v>680</v>
      </c>
      <c r="J351" s="142" t="s">
        <v>8917</v>
      </c>
      <c r="K351" s="142" t="s">
        <v>8916</v>
      </c>
      <c r="L351" s="142" t="s">
        <v>525</v>
      </c>
      <c r="M351" s="142" t="s">
        <v>524</v>
      </c>
      <c r="N351" s="142" t="s">
        <v>523</v>
      </c>
      <c r="O351" s="142" t="s">
        <v>824</v>
      </c>
      <c r="P351" s="142" t="s">
        <v>824</v>
      </c>
      <c r="Q351" s="142" t="s">
        <v>520</v>
      </c>
      <c r="R351" s="142" t="s">
        <v>8865</v>
      </c>
      <c r="S351" s="142" t="s">
        <v>8864</v>
      </c>
      <c r="T351" s="142" t="s">
        <v>8915</v>
      </c>
      <c r="U351" s="142" t="s">
        <v>541</v>
      </c>
      <c r="V351" s="142" t="s">
        <v>540</v>
      </c>
      <c r="W351" s="142" t="s">
        <v>596</v>
      </c>
      <c r="X351" s="142" t="s">
        <v>680</v>
      </c>
      <c r="Y351" s="142" t="s">
        <v>8914</v>
      </c>
      <c r="Z351" s="142" t="s">
        <v>2266</v>
      </c>
      <c r="AA351" s="142" t="s">
        <v>510</v>
      </c>
      <c r="AB351" s="142" t="s">
        <v>509</v>
      </c>
    </row>
    <row r="352" spans="1:28" x14ac:dyDescent="0.15">
      <c r="A352" s="143">
        <v>15013</v>
      </c>
      <c r="B352" s="142" t="s">
        <v>3120</v>
      </c>
      <c r="C352" s="142" t="s">
        <v>553</v>
      </c>
      <c r="D352" s="142" t="s">
        <v>3119</v>
      </c>
      <c r="E352" s="142" t="s">
        <v>531</v>
      </c>
      <c r="F352" s="142" t="s">
        <v>530</v>
      </c>
      <c r="G352" s="142" t="s">
        <v>8913</v>
      </c>
      <c r="H352" s="142" t="s">
        <v>3064</v>
      </c>
      <c r="I352" s="142" t="s">
        <v>827</v>
      </c>
      <c r="J352" s="142" t="s">
        <v>8912</v>
      </c>
      <c r="K352" s="142" t="s">
        <v>627</v>
      </c>
      <c r="L352" s="142" t="s">
        <v>525</v>
      </c>
      <c r="M352" s="142" t="s">
        <v>524</v>
      </c>
      <c r="N352" s="142" t="s">
        <v>523</v>
      </c>
      <c r="O352" s="142" t="s">
        <v>522</v>
      </c>
      <c r="P352" s="142" t="s">
        <v>599</v>
      </c>
      <c r="Q352" s="142" t="s">
        <v>520</v>
      </c>
      <c r="R352" s="142" t="s">
        <v>8872</v>
      </c>
      <c r="S352" s="142" t="s">
        <v>1443</v>
      </c>
      <c r="T352" s="142" t="s">
        <v>8895</v>
      </c>
      <c r="U352" s="142" t="s">
        <v>516</v>
      </c>
      <c r="V352" s="142" t="s">
        <v>4468</v>
      </c>
      <c r="W352" s="142" t="s">
        <v>596</v>
      </c>
      <c r="X352" s="142" t="s">
        <v>827</v>
      </c>
      <c r="Y352" s="142" t="s">
        <v>8911</v>
      </c>
      <c r="Z352" s="142" t="s">
        <v>8893</v>
      </c>
      <c r="AA352" s="142" t="s">
        <v>510</v>
      </c>
      <c r="AB352" s="142" t="s">
        <v>509</v>
      </c>
    </row>
    <row r="353" spans="1:28" x14ac:dyDescent="0.15">
      <c r="A353" s="143">
        <v>15014</v>
      </c>
      <c r="B353" s="142" t="s">
        <v>1050</v>
      </c>
      <c r="C353" s="142" t="s">
        <v>553</v>
      </c>
      <c r="D353" s="142" t="s">
        <v>1049</v>
      </c>
      <c r="E353" s="142" t="s">
        <v>531</v>
      </c>
      <c r="F353" s="142" t="s">
        <v>530</v>
      </c>
      <c r="G353" s="142" t="s">
        <v>8910</v>
      </c>
      <c r="H353" s="142" t="s">
        <v>741</v>
      </c>
      <c r="I353" s="142" t="s">
        <v>827</v>
      </c>
      <c r="J353" s="142" t="s">
        <v>8909</v>
      </c>
      <c r="K353" s="142" t="s">
        <v>627</v>
      </c>
      <c r="L353" s="142" t="s">
        <v>525</v>
      </c>
      <c r="M353" s="142" t="s">
        <v>524</v>
      </c>
      <c r="N353" s="142" t="s">
        <v>523</v>
      </c>
      <c r="O353" s="142" t="s">
        <v>522</v>
      </c>
      <c r="P353" s="142" t="s">
        <v>522</v>
      </c>
      <c r="Q353" s="142" t="s">
        <v>545</v>
      </c>
      <c r="R353" s="142" t="s">
        <v>8849</v>
      </c>
      <c r="S353" s="142" t="s">
        <v>1146</v>
      </c>
      <c r="T353" s="142" t="s">
        <v>2259</v>
      </c>
      <c r="U353" s="142" t="s">
        <v>516</v>
      </c>
      <c r="V353" s="142" t="s">
        <v>2997</v>
      </c>
      <c r="W353" s="142" t="s">
        <v>596</v>
      </c>
      <c r="X353" s="142" t="s">
        <v>827</v>
      </c>
      <c r="Y353" s="142" t="s">
        <v>8908</v>
      </c>
      <c r="Z353" s="142" t="s">
        <v>8907</v>
      </c>
      <c r="AA353" s="142" t="s">
        <v>510</v>
      </c>
      <c r="AB353" s="142" t="s">
        <v>509</v>
      </c>
    </row>
    <row r="354" spans="1:28" x14ac:dyDescent="0.15">
      <c r="A354" s="143">
        <v>15015</v>
      </c>
      <c r="B354" s="142" t="s">
        <v>7193</v>
      </c>
      <c r="C354" s="142" t="s">
        <v>553</v>
      </c>
      <c r="D354" s="142" t="s">
        <v>8906</v>
      </c>
      <c r="E354" s="142" t="s">
        <v>531</v>
      </c>
      <c r="F354" s="142" t="s">
        <v>530</v>
      </c>
      <c r="G354" s="142" t="s">
        <v>8905</v>
      </c>
      <c r="H354" s="142" t="s">
        <v>2740</v>
      </c>
      <c r="I354" s="142" t="s">
        <v>827</v>
      </c>
      <c r="J354" s="142" t="s">
        <v>8904</v>
      </c>
      <c r="K354" s="142" t="s">
        <v>7826</v>
      </c>
      <c r="L354" s="142" t="s">
        <v>525</v>
      </c>
      <c r="M354" s="142" t="s">
        <v>524</v>
      </c>
      <c r="N354" s="142" t="s">
        <v>523</v>
      </c>
      <c r="O354" s="142" t="s">
        <v>522</v>
      </c>
      <c r="P354" s="142" t="s">
        <v>559</v>
      </c>
      <c r="Q354" s="142" t="s">
        <v>545</v>
      </c>
      <c r="R354" s="142" t="s">
        <v>8849</v>
      </c>
      <c r="S354" s="142" t="s">
        <v>1146</v>
      </c>
      <c r="T354" s="142" t="s">
        <v>582</v>
      </c>
      <c r="U354" s="142" t="s">
        <v>516</v>
      </c>
      <c r="V354" s="142" t="s">
        <v>8903</v>
      </c>
      <c r="W354" s="142" t="s">
        <v>1992</v>
      </c>
      <c r="X354" s="142" t="s">
        <v>827</v>
      </c>
      <c r="Y354" s="142" t="s">
        <v>8902</v>
      </c>
      <c r="Z354" s="142" t="s">
        <v>567</v>
      </c>
      <c r="AA354" s="142" t="s">
        <v>510</v>
      </c>
      <c r="AB354" s="142" t="s">
        <v>509</v>
      </c>
    </row>
    <row r="355" spans="1:28" x14ac:dyDescent="0.15">
      <c r="A355" s="143">
        <v>15017</v>
      </c>
      <c r="B355" s="142" t="s">
        <v>1337</v>
      </c>
      <c r="C355" s="142" t="s">
        <v>553</v>
      </c>
      <c r="D355" s="142" t="s">
        <v>1336</v>
      </c>
      <c r="E355" s="142" t="s">
        <v>531</v>
      </c>
      <c r="F355" s="142" t="s">
        <v>530</v>
      </c>
      <c r="G355" s="142" t="s">
        <v>8901</v>
      </c>
      <c r="H355" s="142" t="s">
        <v>1078</v>
      </c>
      <c r="I355" s="142" t="s">
        <v>1125</v>
      </c>
      <c r="J355" s="142" t="s">
        <v>8900</v>
      </c>
      <c r="K355" s="142" t="s">
        <v>878</v>
      </c>
      <c r="L355" s="142" t="s">
        <v>585</v>
      </c>
      <c r="M355" s="142" t="s">
        <v>524</v>
      </c>
      <c r="N355" s="142" t="s">
        <v>523</v>
      </c>
      <c r="O355" s="142" t="s">
        <v>522</v>
      </c>
      <c r="P355" s="142" t="s">
        <v>612</v>
      </c>
      <c r="Q355" s="142" t="s">
        <v>545</v>
      </c>
      <c r="R355" s="142" t="s">
        <v>8849</v>
      </c>
      <c r="S355" s="142" t="s">
        <v>1146</v>
      </c>
      <c r="T355" s="142" t="s">
        <v>625</v>
      </c>
      <c r="U355" s="142" t="s">
        <v>516</v>
      </c>
      <c r="V355" s="142" t="s">
        <v>1250</v>
      </c>
      <c r="W355" s="142" t="s">
        <v>636</v>
      </c>
      <c r="X355" s="142" t="s">
        <v>1125</v>
      </c>
      <c r="Y355" s="142" t="s">
        <v>8899</v>
      </c>
      <c r="Z355" s="142" t="s">
        <v>8898</v>
      </c>
      <c r="AA355" s="142" t="s">
        <v>510</v>
      </c>
      <c r="AB355" s="142" t="s">
        <v>509</v>
      </c>
    </row>
    <row r="356" spans="1:28" x14ac:dyDescent="0.15">
      <c r="A356" s="143">
        <v>15018</v>
      </c>
      <c r="B356" s="142" t="s">
        <v>4583</v>
      </c>
      <c r="C356" s="142" t="s">
        <v>553</v>
      </c>
      <c r="D356" s="142" t="s">
        <v>8055</v>
      </c>
      <c r="E356" s="142" t="s">
        <v>531</v>
      </c>
      <c r="F356" s="142" t="s">
        <v>530</v>
      </c>
      <c r="G356" s="142" t="s">
        <v>8897</v>
      </c>
      <c r="H356" s="142" t="s">
        <v>1462</v>
      </c>
      <c r="I356" s="142" t="s">
        <v>862</v>
      </c>
      <c r="J356" s="142" t="s">
        <v>8896</v>
      </c>
      <c r="K356" s="142" t="s">
        <v>627</v>
      </c>
      <c r="L356" s="142" t="s">
        <v>525</v>
      </c>
      <c r="M356" s="142" t="s">
        <v>524</v>
      </c>
      <c r="N356" s="142" t="s">
        <v>523</v>
      </c>
      <c r="O356" s="142" t="s">
        <v>522</v>
      </c>
      <c r="P356" s="142" t="s">
        <v>599</v>
      </c>
      <c r="Q356" s="142" t="s">
        <v>520</v>
      </c>
      <c r="R356" s="142" t="s">
        <v>8849</v>
      </c>
      <c r="S356" s="142" t="s">
        <v>1146</v>
      </c>
      <c r="T356" s="142" t="s">
        <v>8895</v>
      </c>
      <c r="U356" s="142" t="s">
        <v>516</v>
      </c>
      <c r="V356" s="142" t="s">
        <v>1459</v>
      </c>
      <c r="W356" s="142" t="s">
        <v>596</v>
      </c>
      <c r="X356" s="142" t="s">
        <v>862</v>
      </c>
      <c r="Y356" s="142" t="s">
        <v>8894</v>
      </c>
      <c r="Z356" s="142" t="s">
        <v>8893</v>
      </c>
      <c r="AA356" s="142" t="s">
        <v>510</v>
      </c>
      <c r="AB356" s="142" t="s">
        <v>509</v>
      </c>
    </row>
    <row r="357" spans="1:28" x14ac:dyDescent="0.15">
      <c r="A357" s="143">
        <v>15021</v>
      </c>
      <c r="B357" s="142" t="s">
        <v>1650</v>
      </c>
      <c r="C357" s="142" t="s">
        <v>553</v>
      </c>
      <c r="D357" s="142" t="s">
        <v>1649</v>
      </c>
      <c r="E357" s="142" t="s">
        <v>531</v>
      </c>
      <c r="F357" s="142" t="s">
        <v>530</v>
      </c>
      <c r="G357" s="142" t="s">
        <v>8892</v>
      </c>
      <c r="H357" s="142" t="s">
        <v>915</v>
      </c>
      <c r="I357" s="142" t="s">
        <v>669</v>
      </c>
      <c r="J357" s="142" t="s">
        <v>8891</v>
      </c>
      <c r="K357" s="142" t="s">
        <v>3919</v>
      </c>
      <c r="L357" s="142" t="s">
        <v>547</v>
      </c>
      <c r="M357" s="142" t="s">
        <v>524</v>
      </c>
      <c r="N357" s="142" t="s">
        <v>523</v>
      </c>
      <c r="O357" s="142" t="s">
        <v>599</v>
      </c>
      <c r="P357" s="142" t="s">
        <v>559</v>
      </c>
      <c r="Q357" s="142" t="s">
        <v>545</v>
      </c>
      <c r="R357" s="142" t="s">
        <v>8865</v>
      </c>
      <c r="S357" s="142" t="s">
        <v>8864</v>
      </c>
      <c r="T357" s="142" t="s">
        <v>2336</v>
      </c>
      <c r="U357" s="142" t="s">
        <v>541</v>
      </c>
      <c r="V357" s="142" t="s">
        <v>977</v>
      </c>
      <c r="W357" s="142" t="s">
        <v>596</v>
      </c>
      <c r="X357" s="142" t="s">
        <v>669</v>
      </c>
      <c r="Y357" s="142" t="s">
        <v>537</v>
      </c>
      <c r="Z357" s="142" t="s">
        <v>957</v>
      </c>
      <c r="AA357" s="142" t="s">
        <v>510</v>
      </c>
      <c r="AB357" s="142" t="s">
        <v>509</v>
      </c>
    </row>
    <row r="358" spans="1:28" x14ac:dyDescent="0.15">
      <c r="A358" s="143">
        <v>15022</v>
      </c>
      <c r="B358" s="142" t="s">
        <v>8427</v>
      </c>
      <c r="C358" s="142" t="s">
        <v>553</v>
      </c>
      <c r="D358" s="142" t="s">
        <v>8426</v>
      </c>
      <c r="E358" s="142" t="s">
        <v>531</v>
      </c>
      <c r="F358" s="142" t="s">
        <v>530</v>
      </c>
      <c r="G358" s="142" t="s">
        <v>8890</v>
      </c>
      <c r="H358" s="142" t="s">
        <v>8000</v>
      </c>
      <c r="I358" s="142" t="s">
        <v>1278</v>
      </c>
      <c r="J358" s="142" t="s">
        <v>8889</v>
      </c>
      <c r="K358" s="142" t="s">
        <v>8888</v>
      </c>
      <c r="L358" s="142" t="s">
        <v>525</v>
      </c>
      <c r="M358" s="142" t="s">
        <v>524</v>
      </c>
      <c r="N358" s="142" t="s">
        <v>523</v>
      </c>
      <c r="O358" s="142" t="s">
        <v>599</v>
      </c>
      <c r="P358" s="142" t="s">
        <v>522</v>
      </c>
      <c r="Q358" s="142" t="s">
        <v>520</v>
      </c>
      <c r="R358" s="142" t="s">
        <v>8887</v>
      </c>
      <c r="S358" s="142" t="s">
        <v>1071</v>
      </c>
      <c r="T358" s="142" t="s">
        <v>638</v>
      </c>
      <c r="U358" s="142" t="s">
        <v>541</v>
      </c>
      <c r="V358" s="142" t="s">
        <v>1324</v>
      </c>
      <c r="W358" s="142" t="s">
        <v>596</v>
      </c>
      <c r="X358" s="142" t="s">
        <v>795</v>
      </c>
      <c r="Y358" s="142" t="s">
        <v>537</v>
      </c>
      <c r="Z358" s="142" t="s">
        <v>536</v>
      </c>
      <c r="AA358" s="142" t="s">
        <v>510</v>
      </c>
      <c r="AB358" s="142" t="s">
        <v>509</v>
      </c>
    </row>
    <row r="359" spans="1:28" x14ac:dyDescent="0.15">
      <c r="A359" s="143">
        <v>15024</v>
      </c>
      <c r="B359" s="142" t="s">
        <v>8871</v>
      </c>
      <c r="C359" s="142" t="s">
        <v>553</v>
      </c>
      <c r="D359" s="142" t="s">
        <v>8870</v>
      </c>
      <c r="E359" s="142" t="s">
        <v>531</v>
      </c>
      <c r="F359" s="142" t="s">
        <v>530</v>
      </c>
      <c r="G359" s="142" t="s">
        <v>8886</v>
      </c>
      <c r="H359" s="142" t="s">
        <v>3593</v>
      </c>
      <c r="I359" s="142" t="s">
        <v>651</v>
      </c>
      <c r="J359" s="142" t="s">
        <v>8885</v>
      </c>
      <c r="K359" s="142" t="s">
        <v>1589</v>
      </c>
      <c r="L359" s="142" t="s">
        <v>525</v>
      </c>
      <c r="M359" s="142" t="s">
        <v>524</v>
      </c>
      <c r="N359" s="142" t="s">
        <v>523</v>
      </c>
      <c r="O359" s="142" t="s">
        <v>824</v>
      </c>
      <c r="P359" s="142" t="s">
        <v>559</v>
      </c>
      <c r="Q359" s="142" t="s">
        <v>545</v>
      </c>
      <c r="R359" s="142" t="s">
        <v>8865</v>
      </c>
      <c r="S359" s="142" t="s">
        <v>8864</v>
      </c>
      <c r="T359" s="142" t="s">
        <v>638</v>
      </c>
      <c r="U359" s="142" t="s">
        <v>541</v>
      </c>
      <c r="V359" s="142" t="s">
        <v>4952</v>
      </c>
      <c r="W359" s="142" t="s">
        <v>764</v>
      </c>
      <c r="X359" s="142" t="s">
        <v>556</v>
      </c>
      <c r="Y359" s="142" t="s">
        <v>537</v>
      </c>
      <c r="Z359" s="142" t="s">
        <v>567</v>
      </c>
      <c r="AA359" s="142" t="s">
        <v>510</v>
      </c>
      <c r="AB359" s="142" t="s">
        <v>509</v>
      </c>
    </row>
    <row r="360" spans="1:28" x14ac:dyDescent="0.15">
      <c r="A360" s="143">
        <v>15026</v>
      </c>
      <c r="B360" s="142" t="s">
        <v>8884</v>
      </c>
      <c r="C360" s="142" t="s">
        <v>831</v>
      </c>
      <c r="D360" s="142" t="s">
        <v>8883</v>
      </c>
      <c r="E360" s="142" t="s">
        <v>531</v>
      </c>
      <c r="F360" s="142" t="s">
        <v>530</v>
      </c>
      <c r="G360" s="142" t="s">
        <v>8882</v>
      </c>
      <c r="H360" s="142" t="s">
        <v>1038</v>
      </c>
      <c r="I360" s="142" t="s">
        <v>760</v>
      </c>
      <c r="J360" s="142" t="s">
        <v>8881</v>
      </c>
      <c r="K360" s="142" t="s">
        <v>600</v>
      </c>
      <c r="L360" s="142" t="s">
        <v>613</v>
      </c>
      <c r="M360" s="142" t="s">
        <v>524</v>
      </c>
      <c r="N360" s="142" t="s">
        <v>523</v>
      </c>
      <c r="O360" s="142" t="s">
        <v>522</v>
      </c>
      <c r="P360" s="142" t="s">
        <v>599</v>
      </c>
      <c r="Q360" s="142" t="s">
        <v>520</v>
      </c>
      <c r="R360" s="142" t="s">
        <v>8872</v>
      </c>
      <c r="S360" s="142" t="s">
        <v>1443</v>
      </c>
      <c r="T360" s="142" t="s">
        <v>2396</v>
      </c>
      <c r="U360" s="142" t="s">
        <v>516</v>
      </c>
      <c r="V360" s="142" t="s">
        <v>624</v>
      </c>
      <c r="W360" s="142" t="s">
        <v>596</v>
      </c>
      <c r="X360" s="142" t="s">
        <v>760</v>
      </c>
      <c r="Y360" s="142" t="s">
        <v>8880</v>
      </c>
      <c r="Z360" s="142" t="s">
        <v>620</v>
      </c>
      <c r="AA360" s="142" t="s">
        <v>510</v>
      </c>
      <c r="AB360" s="142" t="s">
        <v>509</v>
      </c>
    </row>
    <row r="361" spans="1:28" x14ac:dyDescent="0.15">
      <c r="A361" s="143">
        <v>15027</v>
      </c>
      <c r="B361" s="142" t="s">
        <v>2410</v>
      </c>
      <c r="C361" s="142" t="s">
        <v>553</v>
      </c>
      <c r="D361" s="142" t="s">
        <v>3624</v>
      </c>
      <c r="E361" s="142" t="s">
        <v>531</v>
      </c>
      <c r="F361" s="142" t="s">
        <v>530</v>
      </c>
      <c r="G361" s="142" t="s">
        <v>8879</v>
      </c>
      <c r="H361" s="142" t="s">
        <v>1559</v>
      </c>
      <c r="I361" s="142" t="s">
        <v>923</v>
      </c>
      <c r="J361" s="142" t="s">
        <v>8878</v>
      </c>
      <c r="K361" s="142" t="s">
        <v>649</v>
      </c>
      <c r="L361" s="142" t="s">
        <v>525</v>
      </c>
      <c r="M361" s="142" t="s">
        <v>524</v>
      </c>
      <c r="N361" s="142" t="s">
        <v>523</v>
      </c>
      <c r="O361" s="142" t="s">
        <v>522</v>
      </c>
      <c r="P361" s="142" t="s">
        <v>559</v>
      </c>
      <c r="Q361" s="142" t="s">
        <v>520</v>
      </c>
      <c r="R361" s="142" t="s">
        <v>8877</v>
      </c>
      <c r="S361" s="142" t="s">
        <v>2409</v>
      </c>
      <c r="T361" s="142" t="s">
        <v>648</v>
      </c>
      <c r="U361" s="142" t="s">
        <v>541</v>
      </c>
      <c r="V361" s="142" t="s">
        <v>4097</v>
      </c>
      <c r="W361" s="142" t="s">
        <v>8876</v>
      </c>
      <c r="X361" s="142" t="s">
        <v>2743</v>
      </c>
      <c r="Y361" s="142" t="s">
        <v>8875</v>
      </c>
      <c r="Z361" s="142" t="s">
        <v>702</v>
      </c>
      <c r="AA361" s="142" t="s">
        <v>510</v>
      </c>
      <c r="AB361" s="142" t="s">
        <v>509</v>
      </c>
    </row>
    <row r="362" spans="1:28" x14ac:dyDescent="0.15">
      <c r="A362" s="143">
        <v>15029</v>
      </c>
      <c r="B362" s="142" t="s">
        <v>1443</v>
      </c>
      <c r="C362" s="142" t="s">
        <v>553</v>
      </c>
      <c r="D362" s="142" t="s">
        <v>1442</v>
      </c>
      <c r="E362" s="142" t="s">
        <v>531</v>
      </c>
      <c r="F362" s="142" t="s">
        <v>530</v>
      </c>
      <c r="G362" s="142" t="s">
        <v>8874</v>
      </c>
      <c r="H362" s="142" t="s">
        <v>4160</v>
      </c>
      <c r="I362" s="142" t="s">
        <v>669</v>
      </c>
      <c r="J362" s="142" t="s">
        <v>8873</v>
      </c>
      <c r="K362" s="142" t="s">
        <v>1589</v>
      </c>
      <c r="L362" s="142" t="s">
        <v>613</v>
      </c>
      <c r="M362" s="142" t="s">
        <v>524</v>
      </c>
      <c r="N362" s="142" t="s">
        <v>523</v>
      </c>
      <c r="O362" s="142" t="s">
        <v>612</v>
      </c>
      <c r="P362" s="142" t="s">
        <v>522</v>
      </c>
      <c r="Q362" s="142" t="s">
        <v>545</v>
      </c>
      <c r="R362" s="142" t="s">
        <v>8872</v>
      </c>
      <c r="S362" s="142" t="s">
        <v>1443</v>
      </c>
      <c r="T362" s="142" t="s">
        <v>648</v>
      </c>
      <c r="U362" s="142" t="s">
        <v>516</v>
      </c>
      <c r="V362" s="142" t="s">
        <v>1899</v>
      </c>
      <c r="W362" s="142" t="s">
        <v>623</v>
      </c>
      <c r="X362" s="142" t="s">
        <v>1238</v>
      </c>
      <c r="Y362" s="142" t="s">
        <v>537</v>
      </c>
      <c r="Z362" s="142" t="s">
        <v>900</v>
      </c>
      <c r="AA362" s="142" t="s">
        <v>510</v>
      </c>
      <c r="AB362" s="142" t="s">
        <v>509</v>
      </c>
    </row>
    <row r="363" spans="1:28" x14ac:dyDescent="0.15">
      <c r="A363" s="143">
        <v>15031</v>
      </c>
      <c r="B363" s="142" t="s">
        <v>8871</v>
      </c>
      <c r="C363" s="142" t="s">
        <v>553</v>
      </c>
      <c r="D363" s="142" t="s">
        <v>8870</v>
      </c>
      <c r="E363" s="142" t="s">
        <v>531</v>
      </c>
      <c r="F363" s="142" t="s">
        <v>530</v>
      </c>
      <c r="G363" s="142" t="s">
        <v>8869</v>
      </c>
      <c r="H363" s="142" t="s">
        <v>5666</v>
      </c>
      <c r="I363" s="142" t="s">
        <v>568</v>
      </c>
      <c r="J363" s="142" t="s">
        <v>8868</v>
      </c>
      <c r="K363" s="142" t="s">
        <v>548</v>
      </c>
      <c r="L363" s="142" t="s">
        <v>525</v>
      </c>
      <c r="M363" s="142" t="s">
        <v>524</v>
      </c>
      <c r="N363" s="142" t="s">
        <v>523</v>
      </c>
      <c r="O363" s="142" t="s">
        <v>599</v>
      </c>
      <c r="P363" s="142" t="s">
        <v>559</v>
      </c>
      <c r="Q363" s="142" t="s">
        <v>520</v>
      </c>
      <c r="R363" s="142" t="s">
        <v>8865</v>
      </c>
      <c r="S363" s="142" t="s">
        <v>8864</v>
      </c>
      <c r="T363" s="142" t="s">
        <v>2326</v>
      </c>
      <c r="U363" s="142" t="s">
        <v>541</v>
      </c>
      <c r="V363" s="142" t="s">
        <v>8418</v>
      </c>
      <c r="W363" s="142" t="s">
        <v>623</v>
      </c>
      <c r="X363" s="142" t="s">
        <v>919</v>
      </c>
      <c r="Y363" s="142" t="s">
        <v>537</v>
      </c>
      <c r="Z363" s="142" t="s">
        <v>4272</v>
      </c>
      <c r="AA363" s="142" t="s">
        <v>510</v>
      </c>
      <c r="AB363" s="142" t="s">
        <v>509</v>
      </c>
    </row>
    <row r="364" spans="1:28" x14ac:dyDescent="0.15">
      <c r="A364" s="143">
        <v>15032</v>
      </c>
      <c r="B364" s="142" t="s">
        <v>1576</v>
      </c>
      <c r="C364" s="142" t="s">
        <v>553</v>
      </c>
      <c r="D364" s="142" t="s">
        <v>1575</v>
      </c>
      <c r="E364" s="142" t="s">
        <v>531</v>
      </c>
      <c r="F364" s="142" t="s">
        <v>530</v>
      </c>
      <c r="G364" s="142" t="s">
        <v>8867</v>
      </c>
      <c r="H364" s="142" t="s">
        <v>2244</v>
      </c>
      <c r="I364" s="142" t="s">
        <v>1238</v>
      </c>
      <c r="J364" s="142" t="s">
        <v>8866</v>
      </c>
      <c r="K364" s="142" t="s">
        <v>2287</v>
      </c>
      <c r="L364" s="142" t="s">
        <v>525</v>
      </c>
      <c r="M364" s="142" t="s">
        <v>524</v>
      </c>
      <c r="N364" s="142" t="s">
        <v>523</v>
      </c>
      <c r="O364" s="142" t="s">
        <v>824</v>
      </c>
      <c r="P364" s="142" t="s">
        <v>824</v>
      </c>
      <c r="Q364" s="142" t="s">
        <v>545</v>
      </c>
      <c r="R364" s="142" t="s">
        <v>8865</v>
      </c>
      <c r="S364" s="142" t="s">
        <v>8864</v>
      </c>
      <c r="T364" s="142" t="s">
        <v>638</v>
      </c>
      <c r="U364" s="142" t="s">
        <v>541</v>
      </c>
      <c r="V364" s="142" t="s">
        <v>2970</v>
      </c>
      <c r="W364" s="142" t="s">
        <v>539</v>
      </c>
      <c r="X364" s="142" t="s">
        <v>1238</v>
      </c>
      <c r="Y364" s="142" t="s">
        <v>537</v>
      </c>
      <c r="Z364" s="142" t="s">
        <v>2465</v>
      </c>
      <c r="AA364" s="142" t="s">
        <v>734</v>
      </c>
      <c r="AB364" s="142" t="s">
        <v>509</v>
      </c>
    </row>
    <row r="365" spans="1:28" x14ac:dyDescent="0.15">
      <c r="A365" s="143">
        <v>15033</v>
      </c>
      <c r="B365" s="142" t="s">
        <v>3822</v>
      </c>
      <c r="C365" s="142" t="s">
        <v>553</v>
      </c>
      <c r="D365" s="142" t="s">
        <v>3821</v>
      </c>
      <c r="E365" s="142" t="s">
        <v>531</v>
      </c>
      <c r="F365" s="142" t="s">
        <v>530</v>
      </c>
      <c r="G365" s="142" t="s">
        <v>8863</v>
      </c>
      <c r="H365" s="142" t="s">
        <v>1936</v>
      </c>
      <c r="I365" s="142" t="s">
        <v>622</v>
      </c>
      <c r="J365" s="142" t="s">
        <v>8862</v>
      </c>
      <c r="K365" s="142" t="s">
        <v>586</v>
      </c>
      <c r="L365" s="142" t="s">
        <v>585</v>
      </c>
      <c r="M365" s="142" t="s">
        <v>524</v>
      </c>
      <c r="N365" s="142" t="s">
        <v>523</v>
      </c>
      <c r="O365" s="142" t="s">
        <v>626</v>
      </c>
      <c r="P365" s="142" t="s">
        <v>626</v>
      </c>
      <c r="Q365" s="142" t="s">
        <v>520</v>
      </c>
      <c r="R365" s="142" t="s">
        <v>8849</v>
      </c>
      <c r="S365" s="142" t="s">
        <v>1146</v>
      </c>
      <c r="T365" s="142" t="s">
        <v>8861</v>
      </c>
      <c r="U365" s="142" t="s">
        <v>516</v>
      </c>
      <c r="V365" s="142" t="s">
        <v>557</v>
      </c>
      <c r="W365" s="142" t="s">
        <v>580</v>
      </c>
      <c r="X365" s="142" t="s">
        <v>622</v>
      </c>
      <c r="Y365" s="142" t="s">
        <v>8860</v>
      </c>
      <c r="Z365" s="142" t="s">
        <v>577</v>
      </c>
      <c r="AA365" s="142" t="s">
        <v>510</v>
      </c>
      <c r="AB365" s="142" t="s">
        <v>509</v>
      </c>
    </row>
    <row r="366" spans="1:28" x14ac:dyDescent="0.15">
      <c r="A366" s="143">
        <v>15035</v>
      </c>
      <c r="B366" s="142" t="s">
        <v>605</v>
      </c>
      <c r="C366" s="142" t="s">
        <v>553</v>
      </c>
      <c r="D366" s="142" t="s">
        <v>604</v>
      </c>
      <c r="E366" s="142" t="s">
        <v>531</v>
      </c>
      <c r="F366" s="142" t="s">
        <v>530</v>
      </c>
      <c r="G366" s="142" t="s">
        <v>8859</v>
      </c>
      <c r="H366" s="142" t="s">
        <v>8858</v>
      </c>
      <c r="I366" s="142" t="s">
        <v>513</v>
      </c>
      <c r="J366" s="142" t="s">
        <v>8857</v>
      </c>
      <c r="K366" s="142" t="s">
        <v>600</v>
      </c>
      <c r="L366" s="142" t="s">
        <v>525</v>
      </c>
      <c r="M366" s="142" t="s">
        <v>524</v>
      </c>
      <c r="N366" s="142" t="s">
        <v>523</v>
      </c>
      <c r="O366" s="142" t="s">
        <v>639</v>
      </c>
      <c r="P366" s="142" t="s">
        <v>559</v>
      </c>
      <c r="Q366" s="142" t="s">
        <v>520</v>
      </c>
      <c r="R366" s="142" t="s">
        <v>8849</v>
      </c>
      <c r="S366" s="142" t="s">
        <v>1146</v>
      </c>
      <c r="T366" s="142" t="s">
        <v>7837</v>
      </c>
      <c r="U366" s="142" t="s">
        <v>516</v>
      </c>
      <c r="V366" s="142" t="s">
        <v>4259</v>
      </c>
      <c r="W366" s="142" t="s">
        <v>596</v>
      </c>
      <c r="X366" s="142" t="s">
        <v>513</v>
      </c>
      <c r="Y366" s="142" t="s">
        <v>8856</v>
      </c>
      <c r="Z366" s="142" t="s">
        <v>8855</v>
      </c>
      <c r="AA366" s="142" t="s">
        <v>510</v>
      </c>
      <c r="AB366" s="142" t="s">
        <v>509</v>
      </c>
    </row>
    <row r="367" spans="1:28" x14ac:dyDescent="0.15">
      <c r="A367" s="143">
        <v>15036</v>
      </c>
      <c r="B367" s="142" t="s">
        <v>4588</v>
      </c>
      <c r="C367" s="142" t="s">
        <v>553</v>
      </c>
      <c r="D367" s="142" t="s">
        <v>4587</v>
      </c>
      <c r="E367" s="142" t="s">
        <v>531</v>
      </c>
      <c r="F367" s="142" t="s">
        <v>530</v>
      </c>
      <c r="G367" s="142" t="s">
        <v>8854</v>
      </c>
      <c r="H367" s="142" t="s">
        <v>8316</v>
      </c>
      <c r="I367" s="142" t="s">
        <v>1916</v>
      </c>
      <c r="J367" s="142" t="s">
        <v>8853</v>
      </c>
      <c r="K367" s="142" t="s">
        <v>2438</v>
      </c>
      <c r="L367" s="142" t="s">
        <v>525</v>
      </c>
      <c r="M367" s="142" t="s">
        <v>524</v>
      </c>
      <c r="N367" s="142" t="s">
        <v>523</v>
      </c>
      <c r="O367" s="142" t="s">
        <v>599</v>
      </c>
      <c r="P367" s="142" t="s">
        <v>522</v>
      </c>
      <c r="Q367" s="142" t="s">
        <v>520</v>
      </c>
      <c r="R367" s="142" t="s">
        <v>8849</v>
      </c>
      <c r="S367" s="142" t="s">
        <v>1146</v>
      </c>
      <c r="T367" s="142" t="s">
        <v>638</v>
      </c>
      <c r="U367" s="142" t="s">
        <v>516</v>
      </c>
      <c r="V367" s="142" t="s">
        <v>1549</v>
      </c>
      <c r="W367" s="142" t="s">
        <v>514</v>
      </c>
      <c r="X367" s="142" t="s">
        <v>1916</v>
      </c>
      <c r="Y367" s="142" t="s">
        <v>8852</v>
      </c>
      <c r="Z367" s="142" t="s">
        <v>833</v>
      </c>
      <c r="AA367" s="142" t="s">
        <v>510</v>
      </c>
      <c r="AB367" s="142" t="s">
        <v>509</v>
      </c>
    </row>
    <row r="368" spans="1:28" x14ac:dyDescent="0.15">
      <c r="A368" s="143">
        <v>15037</v>
      </c>
      <c r="B368" s="142" t="s">
        <v>2211</v>
      </c>
      <c r="C368" s="142" t="s">
        <v>553</v>
      </c>
      <c r="D368" s="142" t="s">
        <v>2219</v>
      </c>
      <c r="E368" s="142" t="s">
        <v>531</v>
      </c>
      <c r="F368" s="142" t="s">
        <v>530</v>
      </c>
      <c r="G368" s="142" t="s">
        <v>8851</v>
      </c>
      <c r="H368" s="142" t="s">
        <v>1956</v>
      </c>
      <c r="I368" s="142" t="s">
        <v>919</v>
      </c>
      <c r="J368" s="142" t="s">
        <v>8850</v>
      </c>
      <c r="K368" s="142" t="s">
        <v>4507</v>
      </c>
      <c r="L368" s="142" t="s">
        <v>525</v>
      </c>
      <c r="M368" s="142" t="s">
        <v>524</v>
      </c>
      <c r="N368" s="142" t="s">
        <v>523</v>
      </c>
      <c r="O368" s="142" t="s">
        <v>522</v>
      </c>
      <c r="P368" s="142" t="s">
        <v>522</v>
      </c>
      <c r="Q368" s="142" t="s">
        <v>520</v>
      </c>
      <c r="R368" s="142" t="s">
        <v>8849</v>
      </c>
      <c r="S368" s="142" t="s">
        <v>1146</v>
      </c>
      <c r="T368" s="142" t="s">
        <v>8848</v>
      </c>
      <c r="U368" s="142" t="s">
        <v>516</v>
      </c>
      <c r="V368" s="142" t="s">
        <v>8847</v>
      </c>
      <c r="W368" s="142" t="s">
        <v>7485</v>
      </c>
      <c r="X368" s="142" t="s">
        <v>919</v>
      </c>
      <c r="Y368" s="142" t="s">
        <v>743</v>
      </c>
      <c r="Z368" s="142" t="s">
        <v>8846</v>
      </c>
      <c r="AA368" s="142" t="s">
        <v>510</v>
      </c>
      <c r="AB368" s="142" t="s">
        <v>509</v>
      </c>
    </row>
    <row r="369" spans="1:28" x14ac:dyDescent="0.15">
      <c r="A369" s="143">
        <v>17521</v>
      </c>
      <c r="B369" s="142" t="s">
        <v>5784</v>
      </c>
      <c r="C369" s="142" t="s">
        <v>553</v>
      </c>
      <c r="D369" s="142" t="s">
        <v>5783</v>
      </c>
      <c r="E369" s="142" t="s">
        <v>2218</v>
      </c>
      <c r="F369" s="142" t="s">
        <v>530</v>
      </c>
      <c r="G369" s="142" t="s">
        <v>8845</v>
      </c>
      <c r="H369" s="142" t="s">
        <v>1913</v>
      </c>
      <c r="I369" s="142" t="s">
        <v>880</v>
      </c>
      <c r="J369" s="142" t="s">
        <v>8844</v>
      </c>
      <c r="K369" s="142" t="s">
        <v>8843</v>
      </c>
      <c r="L369" s="142" t="s">
        <v>613</v>
      </c>
      <c r="M369" s="142" t="s">
        <v>524</v>
      </c>
      <c r="N369" s="142" t="s">
        <v>523</v>
      </c>
      <c r="O369" s="142" t="s">
        <v>522</v>
      </c>
      <c r="P369" s="142" t="s">
        <v>559</v>
      </c>
      <c r="Q369" s="142" t="s">
        <v>545</v>
      </c>
      <c r="R369" s="142" t="s">
        <v>8842</v>
      </c>
      <c r="S369" s="142" t="s">
        <v>5784</v>
      </c>
      <c r="T369" s="142" t="s">
        <v>8841</v>
      </c>
      <c r="U369" s="142" t="s">
        <v>516</v>
      </c>
      <c r="V369" s="142" t="s">
        <v>4343</v>
      </c>
      <c r="W369" s="142" t="s">
        <v>2240</v>
      </c>
      <c r="X369" s="142" t="s">
        <v>8840</v>
      </c>
      <c r="Y369" s="142" t="s">
        <v>537</v>
      </c>
      <c r="Z369" s="142" t="s">
        <v>8839</v>
      </c>
      <c r="AA369" s="142" t="s">
        <v>724</v>
      </c>
      <c r="AB369" s="142" t="s">
        <v>509</v>
      </c>
    </row>
    <row r="370" spans="1:28" x14ac:dyDescent="0.15">
      <c r="A370" s="143">
        <v>18531</v>
      </c>
      <c r="B370" s="142" t="s">
        <v>1349</v>
      </c>
      <c r="C370" s="142" t="s">
        <v>553</v>
      </c>
      <c r="D370" s="142" t="s">
        <v>1348</v>
      </c>
      <c r="E370" s="142" t="s">
        <v>2218</v>
      </c>
      <c r="F370" s="142" t="s">
        <v>530</v>
      </c>
      <c r="G370" s="142" t="s">
        <v>8838</v>
      </c>
      <c r="H370" s="142" t="s">
        <v>2503</v>
      </c>
      <c r="I370" s="142" t="s">
        <v>827</v>
      </c>
      <c r="J370" s="142" t="s">
        <v>8837</v>
      </c>
      <c r="K370" s="142" t="s">
        <v>8836</v>
      </c>
      <c r="L370" s="142" t="s">
        <v>613</v>
      </c>
      <c r="M370" s="142" t="s">
        <v>2213</v>
      </c>
      <c r="N370" s="142" t="s">
        <v>523</v>
      </c>
      <c r="O370" s="142" t="s">
        <v>546</v>
      </c>
      <c r="P370" s="142" t="s">
        <v>559</v>
      </c>
      <c r="Q370" s="142" t="s">
        <v>545</v>
      </c>
      <c r="R370" s="142" t="s">
        <v>7798</v>
      </c>
      <c r="S370" s="142" t="s">
        <v>2513</v>
      </c>
      <c r="T370" s="142" t="s">
        <v>8835</v>
      </c>
      <c r="U370" s="142" t="s">
        <v>516</v>
      </c>
      <c r="V370" s="142" t="s">
        <v>8834</v>
      </c>
      <c r="W370" s="142" t="s">
        <v>1741</v>
      </c>
      <c r="X370" s="142" t="s">
        <v>827</v>
      </c>
      <c r="Y370" s="142" t="s">
        <v>8833</v>
      </c>
      <c r="Z370" s="142" t="s">
        <v>678</v>
      </c>
      <c r="AA370" s="142" t="s">
        <v>724</v>
      </c>
      <c r="AB370" s="142" t="s">
        <v>509</v>
      </c>
    </row>
    <row r="371" spans="1:28" x14ac:dyDescent="0.15">
      <c r="A371" s="143">
        <v>21279</v>
      </c>
      <c r="B371" s="142" t="s">
        <v>1071</v>
      </c>
      <c r="C371" s="142" t="s">
        <v>553</v>
      </c>
      <c r="D371" s="142" t="s">
        <v>1070</v>
      </c>
      <c r="E371" s="142" t="s">
        <v>1824</v>
      </c>
      <c r="F371" s="142" t="s">
        <v>530</v>
      </c>
      <c r="G371" s="142" t="s">
        <v>8832</v>
      </c>
      <c r="H371" s="142" t="s">
        <v>5233</v>
      </c>
      <c r="I371" s="142" t="s">
        <v>680</v>
      </c>
      <c r="J371" s="142" t="s">
        <v>8831</v>
      </c>
      <c r="K371" s="142" t="s">
        <v>943</v>
      </c>
      <c r="L371" s="142" t="s">
        <v>585</v>
      </c>
      <c r="M371" s="142" t="s">
        <v>524</v>
      </c>
      <c r="N371" s="142" t="s">
        <v>523</v>
      </c>
      <c r="O371" s="142" t="s">
        <v>522</v>
      </c>
      <c r="P371" s="142" t="s">
        <v>522</v>
      </c>
      <c r="Q371" s="142" t="s">
        <v>1768</v>
      </c>
      <c r="R371" s="142" t="s">
        <v>7839</v>
      </c>
      <c r="S371" s="142" t="s">
        <v>7838</v>
      </c>
      <c r="T371" s="142" t="s">
        <v>1827</v>
      </c>
      <c r="U371" s="142" t="s">
        <v>516</v>
      </c>
      <c r="V371" s="142" t="s">
        <v>1092</v>
      </c>
      <c r="W371" s="142" t="s">
        <v>580</v>
      </c>
      <c r="X371" s="142" t="s">
        <v>1021</v>
      </c>
      <c r="Y371" s="142" t="s">
        <v>8830</v>
      </c>
      <c r="Z371" s="142" t="s">
        <v>2226</v>
      </c>
      <c r="AA371" s="142" t="s">
        <v>510</v>
      </c>
      <c r="AB371" s="142" t="s">
        <v>509</v>
      </c>
    </row>
    <row r="372" spans="1:28" x14ac:dyDescent="0.15">
      <c r="A372" s="143">
        <v>21376</v>
      </c>
      <c r="B372" s="142" t="s">
        <v>5344</v>
      </c>
      <c r="C372" s="142" t="s">
        <v>553</v>
      </c>
      <c r="D372" s="142" t="s">
        <v>5343</v>
      </c>
      <c r="E372" s="142" t="s">
        <v>1824</v>
      </c>
      <c r="F372" s="142" t="s">
        <v>530</v>
      </c>
      <c r="G372" s="142" t="s">
        <v>8829</v>
      </c>
      <c r="H372" s="142" t="s">
        <v>8256</v>
      </c>
      <c r="I372" s="142" t="s">
        <v>669</v>
      </c>
      <c r="J372" s="142" t="s">
        <v>8828</v>
      </c>
      <c r="K372" s="142" t="s">
        <v>1303</v>
      </c>
      <c r="L372" s="142" t="s">
        <v>613</v>
      </c>
      <c r="M372" s="142" t="s">
        <v>524</v>
      </c>
      <c r="N372" s="142" t="s">
        <v>523</v>
      </c>
      <c r="O372" s="142" t="s">
        <v>522</v>
      </c>
      <c r="P372" s="142" t="s">
        <v>522</v>
      </c>
      <c r="Q372" s="142" t="s">
        <v>545</v>
      </c>
      <c r="R372" s="142" t="s">
        <v>7798</v>
      </c>
      <c r="S372" s="142" t="s">
        <v>2513</v>
      </c>
      <c r="T372" s="142" t="s">
        <v>2066</v>
      </c>
      <c r="U372" s="142" t="s">
        <v>516</v>
      </c>
      <c r="V372" s="142" t="s">
        <v>2895</v>
      </c>
      <c r="W372" s="142" t="s">
        <v>580</v>
      </c>
      <c r="X372" s="142" t="s">
        <v>669</v>
      </c>
      <c r="Y372" s="142" t="s">
        <v>537</v>
      </c>
      <c r="Z372" s="142" t="s">
        <v>1139</v>
      </c>
      <c r="AA372" s="142" t="s">
        <v>510</v>
      </c>
      <c r="AB372" s="142" t="s">
        <v>509</v>
      </c>
    </row>
    <row r="373" spans="1:28" x14ac:dyDescent="0.15">
      <c r="A373" s="143">
        <v>21471</v>
      </c>
      <c r="B373" s="142" t="s">
        <v>1807</v>
      </c>
      <c r="C373" s="142" t="s">
        <v>553</v>
      </c>
      <c r="D373" s="142" t="s">
        <v>1806</v>
      </c>
      <c r="E373" s="142" t="s">
        <v>1824</v>
      </c>
      <c r="F373" s="142" t="s">
        <v>530</v>
      </c>
      <c r="G373" s="142" t="s">
        <v>8827</v>
      </c>
      <c r="H373" s="142" t="s">
        <v>3511</v>
      </c>
      <c r="I373" s="142" t="s">
        <v>651</v>
      </c>
      <c r="J373" s="142" t="s">
        <v>8826</v>
      </c>
      <c r="K373" s="142" t="s">
        <v>2002</v>
      </c>
      <c r="L373" s="142" t="s">
        <v>613</v>
      </c>
      <c r="M373" s="142" t="s">
        <v>524</v>
      </c>
      <c r="N373" s="142" t="s">
        <v>523</v>
      </c>
      <c r="O373" s="142" t="s">
        <v>522</v>
      </c>
      <c r="P373" s="142" t="s">
        <v>599</v>
      </c>
      <c r="Q373" s="142" t="s">
        <v>545</v>
      </c>
      <c r="R373" s="142" t="s">
        <v>7818</v>
      </c>
      <c r="S373" s="142" t="s">
        <v>1807</v>
      </c>
      <c r="T373" s="142" t="s">
        <v>1827</v>
      </c>
      <c r="U373" s="142" t="s">
        <v>864</v>
      </c>
      <c r="V373" s="142" t="s">
        <v>3459</v>
      </c>
      <c r="W373" s="142" t="s">
        <v>8825</v>
      </c>
      <c r="X373" s="142" t="s">
        <v>651</v>
      </c>
      <c r="Y373" s="142" t="s">
        <v>634</v>
      </c>
      <c r="Z373" s="142" t="s">
        <v>1082</v>
      </c>
      <c r="AA373" s="142" t="s">
        <v>510</v>
      </c>
      <c r="AB373" s="142" t="s">
        <v>509</v>
      </c>
    </row>
    <row r="374" spans="1:28" x14ac:dyDescent="0.15">
      <c r="A374" s="143">
        <v>21480</v>
      </c>
      <c r="B374" s="142" t="s">
        <v>2385</v>
      </c>
      <c r="C374" s="142" t="s">
        <v>553</v>
      </c>
      <c r="D374" s="142" t="s">
        <v>2384</v>
      </c>
      <c r="E374" s="142" t="s">
        <v>1824</v>
      </c>
      <c r="F374" s="142" t="s">
        <v>530</v>
      </c>
      <c r="G374" s="142" t="s">
        <v>8824</v>
      </c>
      <c r="H374" s="142" t="s">
        <v>6127</v>
      </c>
      <c r="I374" s="142" t="s">
        <v>6141</v>
      </c>
      <c r="J374" s="142" t="s">
        <v>8823</v>
      </c>
      <c r="K374" s="142" t="s">
        <v>7694</v>
      </c>
      <c r="L374" s="142" t="s">
        <v>613</v>
      </c>
      <c r="M374" s="142" t="s">
        <v>524</v>
      </c>
      <c r="N374" s="142" t="s">
        <v>523</v>
      </c>
      <c r="O374" s="142" t="s">
        <v>824</v>
      </c>
      <c r="P374" s="142" t="s">
        <v>824</v>
      </c>
      <c r="Q374" s="142" t="s">
        <v>545</v>
      </c>
      <c r="R374" s="142" t="s">
        <v>7808</v>
      </c>
      <c r="S374" s="142" t="s">
        <v>2767</v>
      </c>
      <c r="T374" s="142" t="s">
        <v>1827</v>
      </c>
      <c r="U374" s="142" t="s">
        <v>516</v>
      </c>
      <c r="V374" s="142" t="s">
        <v>4178</v>
      </c>
      <c r="W374" s="142" t="s">
        <v>580</v>
      </c>
      <c r="X374" s="142" t="s">
        <v>588</v>
      </c>
      <c r="Y374" s="142" t="s">
        <v>8822</v>
      </c>
      <c r="Z374" s="142" t="s">
        <v>8821</v>
      </c>
      <c r="AA374" s="142" t="s">
        <v>734</v>
      </c>
      <c r="AB374" s="142" t="s">
        <v>509</v>
      </c>
    </row>
    <row r="375" spans="1:28" x14ac:dyDescent="0.15">
      <c r="A375" s="143">
        <v>21568</v>
      </c>
      <c r="B375" s="142" t="s">
        <v>2385</v>
      </c>
      <c r="C375" s="142" t="s">
        <v>553</v>
      </c>
      <c r="D375" s="142" t="s">
        <v>2384</v>
      </c>
      <c r="E375" s="142" t="s">
        <v>1824</v>
      </c>
      <c r="F375" s="142" t="s">
        <v>530</v>
      </c>
      <c r="G375" s="142" t="s">
        <v>8820</v>
      </c>
      <c r="H375" s="142" t="s">
        <v>2569</v>
      </c>
      <c r="I375" s="142" t="s">
        <v>1477</v>
      </c>
      <c r="J375" s="142" t="s">
        <v>8819</v>
      </c>
      <c r="K375" s="142" t="s">
        <v>1508</v>
      </c>
      <c r="L375" s="142" t="s">
        <v>613</v>
      </c>
      <c r="M375" s="142" t="s">
        <v>560</v>
      </c>
      <c r="N375" s="142" t="s">
        <v>523</v>
      </c>
      <c r="O375" s="142" t="s">
        <v>522</v>
      </c>
      <c r="P375" s="142" t="s">
        <v>522</v>
      </c>
      <c r="Q375" s="142" t="s">
        <v>545</v>
      </c>
      <c r="R375" s="142" t="s">
        <v>7808</v>
      </c>
      <c r="S375" s="142" t="s">
        <v>2767</v>
      </c>
      <c r="T375" s="142" t="s">
        <v>2066</v>
      </c>
      <c r="U375" s="142" t="s">
        <v>516</v>
      </c>
      <c r="V375" s="142" t="s">
        <v>2764</v>
      </c>
      <c r="W375" s="142" t="s">
        <v>580</v>
      </c>
      <c r="X375" s="142" t="s">
        <v>1477</v>
      </c>
      <c r="Y375" s="142" t="s">
        <v>8818</v>
      </c>
      <c r="Z375" s="142" t="s">
        <v>2203</v>
      </c>
      <c r="AA375" s="142" t="s">
        <v>510</v>
      </c>
      <c r="AB375" s="142" t="s">
        <v>509</v>
      </c>
    </row>
    <row r="376" spans="1:28" x14ac:dyDescent="0.15">
      <c r="A376" s="143">
        <v>21629</v>
      </c>
      <c r="B376" s="142" t="s">
        <v>2385</v>
      </c>
      <c r="C376" s="142" t="s">
        <v>553</v>
      </c>
      <c r="D376" s="142" t="s">
        <v>2384</v>
      </c>
      <c r="E376" s="142" t="s">
        <v>1824</v>
      </c>
      <c r="F376" s="142" t="s">
        <v>530</v>
      </c>
      <c r="G376" s="142" t="s">
        <v>8817</v>
      </c>
      <c r="H376" s="142" t="s">
        <v>3689</v>
      </c>
      <c r="I376" s="142" t="s">
        <v>880</v>
      </c>
      <c r="J376" s="142" t="s">
        <v>8816</v>
      </c>
      <c r="K376" s="142" t="s">
        <v>634</v>
      </c>
      <c r="L376" s="142" t="s">
        <v>613</v>
      </c>
      <c r="M376" s="142" t="s">
        <v>524</v>
      </c>
      <c r="N376" s="142" t="s">
        <v>523</v>
      </c>
      <c r="O376" s="142" t="s">
        <v>546</v>
      </c>
      <c r="P376" s="142" t="s">
        <v>546</v>
      </c>
      <c r="Q376" s="142" t="s">
        <v>545</v>
      </c>
      <c r="R376" s="142" t="s">
        <v>7808</v>
      </c>
      <c r="S376" s="142" t="s">
        <v>2767</v>
      </c>
      <c r="T376" s="142" t="s">
        <v>995</v>
      </c>
      <c r="U376" s="142" t="s">
        <v>516</v>
      </c>
      <c r="V376" s="142" t="s">
        <v>745</v>
      </c>
      <c r="W376" s="142" t="s">
        <v>8815</v>
      </c>
      <c r="X376" s="142" t="s">
        <v>579</v>
      </c>
      <c r="Y376" s="142" t="s">
        <v>634</v>
      </c>
      <c r="Z376" s="142" t="s">
        <v>1425</v>
      </c>
      <c r="AA376" s="142" t="s">
        <v>510</v>
      </c>
      <c r="AB376" s="142" t="s">
        <v>509</v>
      </c>
    </row>
    <row r="377" spans="1:28" x14ac:dyDescent="0.15">
      <c r="A377" s="143">
        <v>21682</v>
      </c>
      <c r="B377" s="142" t="s">
        <v>8810</v>
      </c>
      <c r="C377" s="142" t="s">
        <v>553</v>
      </c>
      <c r="D377" s="142" t="s">
        <v>8814</v>
      </c>
      <c r="E377" s="142" t="s">
        <v>1824</v>
      </c>
      <c r="F377" s="142" t="s">
        <v>530</v>
      </c>
      <c r="G377" s="142" t="s">
        <v>8813</v>
      </c>
      <c r="H377" s="142" t="s">
        <v>1174</v>
      </c>
      <c r="I377" s="142" t="s">
        <v>1522</v>
      </c>
      <c r="J377" s="142" t="s">
        <v>8812</v>
      </c>
      <c r="K377" s="142" t="s">
        <v>4763</v>
      </c>
      <c r="L377" s="142" t="s">
        <v>585</v>
      </c>
      <c r="M377" s="142" t="s">
        <v>524</v>
      </c>
      <c r="N377" s="142" t="s">
        <v>523</v>
      </c>
      <c r="O377" s="142" t="s">
        <v>522</v>
      </c>
      <c r="P377" s="142" t="s">
        <v>522</v>
      </c>
      <c r="Q377" s="142" t="s">
        <v>520</v>
      </c>
      <c r="R377" s="142" t="s">
        <v>8811</v>
      </c>
      <c r="S377" s="142" t="s">
        <v>8810</v>
      </c>
      <c r="T377" s="142" t="s">
        <v>2066</v>
      </c>
      <c r="U377" s="142" t="s">
        <v>516</v>
      </c>
      <c r="V377" s="142" t="s">
        <v>2881</v>
      </c>
      <c r="W377" s="142" t="s">
        <v>580</v>
      </c>
      <c r="X377" s="142" t="s">
        <v>1522</v>
      </c>
      <c r="Y377" s="142" t="s">
        <v>8809</v>
      </c>
      <c r="Z377" s="142" t="s">
        <v>926</v>
      </c>
      <c r="AA377" s="142" t="s">
        <v>510</v>
      </c>
      <c r="AB377" s="142" t="s">
        <v>509</v>
      </c>
    </row>
    <row r="378" spans="1:28" x14ac:dyDescent="0.15">
      <c r="A378" s="143">
        <v>21743</v>
      </c>
      <c r="B378" s="142" t="s">
        <v>1349</v>
      </c>
      <c r="C378" s="142" t="s">
        <v>553</v>
      </c>
      <c r="D378" s="142" t="s">
        <v>8808</v>
      </c>
      <c r="E378" s="142" t="s">
        <v>1824</v>
      </c>
      <c r="F378" s="142" t="s">
        <v>530</v>
      </c>
      <c r="G378" s="142" t="s">
        <v>8807</v>
      </c>
      <c r="H378" s="142" t="s">
        <v>1930</v>
      </c>
      <c r="I378" s="142" t="s">
        <v>1477</v>
      </c>
      <c r="J378" s="142" t="s">
        <v>8806</v>
      </c>
      <c r="K378" s="142" t="s">
        <v>1997</v>
      </c>
      <c r="L378" s="142" t="s">
        <v>585</v>
      </c>
      <c r="M378" s="142" t="s">
        <v>524</v>
      </c>
      <c r="N378" s="142" t="s">
        <v>523</v>
      </c>
      <c r="O378" s="142" t="s">
        <v>522</v>
      </c>
      <c r="P378" s="142" t="s">
        <v>559</v>
      </c>
      <c r="Q378" s="142" t="s">
        <v>545</v>
      </c>
      <c r="R378" s="142" t="s">
        <v>7839</v>
      </c>
      <c r="S378" s="142" t="s">
        <v>7838</v>
      </c>
      <c r="T378" s="142" t="s">
        <v>2066</v>
      </c>
      <c r="U378" s="142" t="s">
        <v>516</v>
      </c>
      <c r="V378" s="142" t="s">
        <v>2518</v>
      </c>
      <c r="W378" s="142" t="s">
        <v>580</v>
      </c>
      <c r="X378" s="142" t="s">
        <v>1477</v>
      </c>
      <c r="Y378" s="142" t="s">
        <v>8805</v>
      </c>
      <c r="Z378" s="142" t="s">
        <v>1139</v>
      </c>
      <c r="AA378" s="142" t="s">
        <v>510</v>
      </c>
      <c r="AB378" s="142" t="s">
        <v>509</v>
      </c>
    </row>
    <row r="379" spans="1:28" x14ac:dyDescent="0.15">
      <c r="A379" s="143">
        <v>21842</v>
      </c>
      <c r="B379" s="142" t="s">
        <v>1807</v>
      </c>
      <c r="C379" s="142" t="s">
        <v>553</v>
      </c>
      <c r="D379" s="142" t="s">
        <v>1806</v>
      </c>
      <c r="E379" s="142" t="s">
        <v>1824</v>
      </c>
      <c r="F379" s="142" t="s">
        <v>530</v>
      </c>
      <c r="G379" s="142" t="s">
        <v>8804</v>
      </c>
      <c r="H379" s="142" t="s">
        <v>1468</v>
      </c>
      <c r="I379" s="142" t="s">
        <v>1522</v>
      </c>
      <c r="J379" s="142" t="s">
        <v>8803</v>
      </c>
      <c r="K379" s="142" t="s">
        <v>8802</v>
      </c>
      <c r="L379" s="142" t="s">
        <v>547</v>
      </c>
      <c r="M379" s="142" t="s">
        <v>524</v>
      </c>
      <c r="N379" s="142" t="s">
        <v>523</v>
      </c>
      <c r="O379" s="142" t="s">
        <v>522</v>
      </c>
      <c r="P379" s="142" t="s">
        <v>522</v>
      </c>
      <c r="Q379" s="142" t="s">
        <v>520</v>
      </c>
      <c r="R379" s="142" t="s">
        <v>7818</v>
      </c>
      <c r="S379" s="142" t="s">
        <v>1807</v>
      </c>
      <c r="T379" s="142" t="s">
        <v>1894</v>
      </c>
      <c r="U379" s="142" t="s">
        <v>1869</v>
      </c>
      <c r="V379" s="142" t="s">
        <v>1578</v>
      </c>
      <c r="W379" s="142" t="s">
        <v>636</v>
      </c>
      <c r="X379" s="142" t="s">
        <v>1522</v>
      </c>
      <c r="Y379" s="142" t="s">
        <v>8801</v>
      </c>
      <c r="Z379" s="142" t="s">
        <v>1437</v>
      </c>
      <c r="AA379" s="142" t="s">
        <v>510</v>
      </c>
      <c r="AB379" s="142" t="s">
        <v>509</v>
      </c>
    </row>
    <row r="380" spans="1:28" x14ac:dyDescent="0.15">
      <c r="A380" s="143">
        <v>21891</v>
      </c>
      <c r="B380" s="142" t="s">
        <v>7905</v>
      </c>
      <c r="C380" s="142" t="s">
        <v>553</v>
      </c>
      <c r="D380" s="142" t="s">
        <v>7859</v>
      </c>
      <c r="E380" s="142" t="s">
        <v>1824</v>
      </c>
      <c r="F380" s="142" t="s">
        <v>530</v>
      </c>
      <c r="G380" s="142" t="s">
        <v>8800</v>
      </c>
      <c r="H380" s="142" t="s">
        <v>699</v>
      </c>
      <c r="I380" s="142" t="s">
        <v>538</v>
      </c>
      <c r="J380" s="142" t="s">
        <v>8799</v>
      </c>
      <c r="K380" s="142" t="s">
        <v>586</v>
      </c>
      <c r="L380" s="142" t="s">
        <v>585</v>
      </c>
      <c r="M380" s="142" t="s">
        <v>524</v>
      </c>
      <c r="N380" s="142" t="s">
        <v>523</v>
      </c>
      <c r="O380" s="142" t="s">
        <v>522</v>
      </c>
      <c r="P380" s="142" t="s">
        <v>559</v>
      </c>
      <c r="Q380" s="142" t="s">
        <v>520</v>
      </c>
      <c r="R380" s="142" t="s">
        <v>7798</v>
      </c>
      <c r="S380" s="142" t="s">
        <v>2513</v>
      </c>
      <c r="T380" s="142" t="s">
        <v>861</v>
      </c>
      <c r="U380" s="142" t="s">
        <v>516</v>
      </c>
      <c r="V380" s="142" t="s">
        <v>693</v>
      </c>
      <c r="W380" s="142" t="s">
        <v>692</v>
      </c>
      <c r="X380" s="142" t="s">
        <v>538</v>
      </c>
      <c r="Y380" s="142" t="s">
        <v>1083</v>
      </c>
      <c r="Z380" s="142" t="s">
        <v>1139</v>
      </c>
      <c r="AA380" s="142" t="s">
        <v>510</v>
      </c>
      <c r="AB380" s="142" t="s">
        <v>509</v>
      </c>
    </row>
    <row r="381" spans="1:28" x14ac:dyDescent="0.15">
      <c r="A381" s="143">
        <v>21944</v>
      </c>
      <c r="B381" s="142" t="s">
        <v>1349</v>
      </c>
      <c r="C381" s="142" t="s">
        <v>553</v>
      </c>
      <c r="D381" s="142" t="s">
        <v>1348</v>
      </c>
      <c r="E381" s="142" t="s">
        <v>1824</v>
      </c>
      <c r="F381" s="142" t="s">
        <v>530</v>
      </c>
      <c r="G381" s="142" t="s">
        <v>8798</v>
      </c>
      <c r="H381" s="142" t="s">
        <v>3880</v>
      </c>
      <c r="I381" s="142" t="s">
        <v>1278</v>
      </c>
      <c r="J381" s="142" t="s">
        <v>8797</v>
      </c>
      <c r="K381" s="142" t="s">
        <v>4763</v>
      </c>
      <c r="L381" s="142" t="s">
        <v>585</v>
      </c>
      <c r="M381" s="142" t="s">
        <v>524</v>
      </c>
      <c r="N381" s="142" t="s">
        <v>523</v>
      </c>
      <c r="O381" s="142" t="s">
        <v>522</v>
      </c>
      <c r="P381" s="142" t="s">
        <v>522</v>
      </c>
      <c r="Q381" s="142" t="s">
        <v>545</v>
      </c>
      <c r="R381" s="142" t="s">
        <v>7839</v>
      </c>
      <c r="S381" s="142" t="s">
        <v>7838</v>
      </c>
      <c r="T381" s="142" t="s">
        <v>861</v>
      </c>
      <c r="U381" s="142" t="s">
        <v>516</v>
      </c>
      <c r="V381" s="142" t="s">
        <v>3331</v>
      </c>
      <c r="W381" s="142" t="s">
        <v>2017</v>
      </c>
      <c r="X381" s="142" t="s">
        <v>523</v>
      </c>
      <c r="Y381" s="142" t="s">
        <v>8796</v>
      </c>
      <c r="Z381" s="142" t="s">
        <v>2226</v>
      </c>
      <c r="AA381" s="142" t="s">
        <v>510</v>
      </c>
      <c r="AB381" s="142" t="s">
        <v>509</v>
      </c>
    </row>
    <row r="382" spans="1:28" x14ac:dyDescent="0.15">
      <c r="A382" s="143">
        <v>21990</v>
      </c>
      <c r="B382" s="142" t="s">
        <v>5839</v>
      </c>
      <c r="C382" s="142" t="s">
        <v>5198</v>
      </c>
      <c r="D382" s="142" t="s">
        <v>8795</v>
      </c>
      <c r="E382" s="142" t="s">
        <v>1824</v>
      </c>
      <c r="F382" s="142" t="s">
        <v>530</v>
      </c>
      <c r="G382" s="142" t="s">
        <v>8794</v>
      </c>
      <c r="H382" s="142" t="s">
        <v>7200</v>
      </c>
      <c r="I382" s="142" t="s">
        <v>1278</v>
      </c>
      <c r="J382" s="142" t="s">
        <v>8793</v>
      </c>
      <c r="K382" s="142" t="s">
        <v>1303</v>
      </c>
      <c r="L382" s="142" t="s">
        <v>585</v>
      </c>
      <c r="M382" s="142" t="s">
        <v>524</v>
      </c>
      <c r="N382" s="142" t="s">
        <v>523</v>
      </c>
      <c r="O382" s="142" t="s">
        <v>522</v>
      </c>
      <c r="P382" s="142" t="s">
        <v>522</v>
      </c>
      <c r="Q382" s="142" t="s">
        <v>520</v>
      </c>
      <c r="R382" s="142" t="s">
        <v>7808</v>
      </c>
      <c r="S382" s="142" t="s">
        <v>2767</v>
      </c>
      <c r="T382" s="142" t="s">
        <v>1827</v>
      </c>
      <c r="U382" s="142" t="s">
        <v>516</v>
      </c>
      <c r="V382" s="142" t="s">
        <v>3640</v>
      </c>
      <c r="W382" s="142" t="s">
        <v>1279</v>
      </c>
      <c r="X382" s="142" t="s">
        <v>1278</v>
      </c>
      <c r="Y382" s="142" t="s">
        <v>8792</v>
      </c>
      <c r="Z382" s="142" t="s">
        <v>725</v>
      </c>
      <c r="AA382" s="142" t="s">
        <v>510</v>
      </c>
      <c r="AB382" s="142" t="s">
        <v>509</v>
      </c>
    </row>
    <row r="383" spans="1:28" x14ac:dyDescent="0.15">
      <c r="A383" s="143">
        <v>21992</v>
      </c>
      <c r="B383" s="142" t="s">
        <v>1189</v>
      </c>
      <c r="C383" s="142" t="s">
        <v>553</v>
      </c>
      <c r="D383" s="142" t="s">
        <v>1188</v>
      </c>
      <c r="E383" s="142" t="s">
        <v>1824</v>
      </c>
      <c r="F383" s="142" t="s">
        <v>530</v>
      </c>
      <c r="G383" s="142" t="s">
        <v>8791</v>
      </c>
      <c r="H383" s="142" t="s">
        <v>1267</v>
      </c>
      <c r="I383" s="142" t="s">
        <v>1477</v>
      </c>
      <c r="J383" s="142" t="s">
        <v>8790</v>
      </c>
      <c r="K383" s="142" t="s">
        <v>8789</v>
      </c>
      <c r="L383" s="142" t="s">
        <v>585</v>
      </c>
      <c r="M383" s="142" t="s">
        <v>560</v>
      </c>
      <c r="N383" s="142" t="s">
        <v>523</v>
      </c>
      <c r="O383" s="142" t="s">
        <v>522</v>
      </c>
      <c r="P383" s="142" t="s">
        <v>522</v>
      </c>
      <c r="Q383" s="142" t="s">
        <v>545</v>
      </c>
      <c r="R383" s="142" t="s">
        <v>8282</v>
      </c>
      <c r="S383" s="142" t="s">
        <v>1189</v>
      </c>
      <c r="T383" s="142" t="s">
        <v>2066</v>
      </c>
      <c r="U383" s="142" t="s">
        <v>516</v>
      </c>
      <c r="V383" s="142" t="s">
        <v>1265</v>
      </c>
      <c r="W383" s="142" t="s">
        <v>580</v>
      </c>
      <c r="X383" s="142" t="s">
        <v>1477</v>
      </c>
      <c r="Y383" s="142" t="s">
        <v>8788</v>
      </c>
      <c r="Z383" s="142" t="s">
        <v>1139</v>
      </c>
      <c r="AA383" s="142" t="s">
        <v>510</v>
      </c>
      <c r="AB383" s="142" t="s">
        <v>509</v>
      </c>
    </row>
    <row r="384" spans="1:28" x14ac:dyDescent="0.15">
      <c r="A384" s="143">
        <v>22158</v>
      </c>
      <c r="B384" s="142" t="s">
        <v>7510</v>
      </c>
      <c r="C384" s="142" t="s">
        <v>1403</v>
      </c>
      <c r="D384" s="142" t="s">
        <v>8787</v>
      </c>
      <c r="E384" s="142" t="s">
        <v>1824</v>
      </c>
      <c r="F384" s="142" t="s">
        <v>530</v>
      </c>
      <c r="G384" s="142" t="s">
        <v>8786</v>
      </c>
      <c r="H384" s="142" t="s">
        <v>1909</v>
      </c>
      <c r="I384" s="142" t="s">
        <v>1125</v>
      </c>
      <c r="J384" s="142" t="s">
        <v>8785</v>
      </c>
      <c r="K384" s="142" t="s">
        <v>943</v>
      </c>
      <c r="L384" s="142" t="s">
        <v>585</v>
      </c>
      <c r="M384" s="142" t="s">
        <v>524</v>
      </c>
      <c r="N384" s="142" t="s">
        <v>523</v>
      </c>
      <c r="O384" s="142" t="s">
        <v>522</v>
      </c>
      <c r="P384" s="142" t="s">
        <v>522</v>
      </c>
      <c r="Q384" s="142" t="s">
        <v>520</v>
      </c>
      <c r="R384" s="142" t="s">
        <v>7808</v>
      </c>
      <c r="S384" s="142" t="s">
        <v>2767</v>
      </c>
      <c r="T384" s="142" t="s">
        <v>861</v>
      </c>
      <c r="U384" s="142" t="s">
        <v>516</v>
      </c>
      <c r="V384" s="142" t="s">
        <v>5189</v>
      </c>
      <c r="W384" s="142" t="s">
        <v>580</v>
      </c>
      <c r="X384" s="142" t="s">
        <v>1125</v>
      </c>
      <c r="Y384" s="142" t="s">
        <v>8784</v>
      </c>
      <c r="Z384" s="142" t="s">
        <v>1977</v>
      </c>
      <c r="AA384" s="142" t="s">
        <v>510</v>
      </c>
      <c r="AB384" s="142" t="s">
        <v>509</v>
      </c>
    </row>
    <row r="385" spans="1:28" x14ac:dyDescent="0.15">
      <c r="A385" s="143">
        <v>22254</v>
      </c>
      <c r="B385" s="142" t="s">
        <v>2385</v>
      </c>
      <c r="C385" s="142" t="s">
        <v>553</v>
      </c>
      <c r="D385" s="142" t="s">
        <v>2384</v>
      </c>
      <c r="E385" s="142" t="s">
        <v>1824</v>
      </c>
      <c r="F385" s="142" t="s">
        <v>530</v>
      </c>
      <c r="G385" s="142" t="s">
        <v>8783</v>
      </c>
      <c r="H385" s="142" t="s">
        <v>4427</v>
      </c>
      <c r="I385" s="142" t="s">
        <v>1522</v>
      </c>
      <c r="J385" s="142" t="s">
        <v>8782</v>
      </c>
      <c r="K385" s="142" t="s">
        <v>1303</v>
      </c>
      <c r="L385" s="142" t="s">
        <v>585</v>
      </c>
      <c r="M385" s="142" t="s">
        <v>524</v>
      </c>
      <c r="N385" s="142" t="s">
        <v>523</v>
      </c>
      <c r="O385" s="142" t="s">
        <v>522</v>
      </c>
      <c r="P385" s="142" t="s">
        <v>522</v>
      </c>
      <c r="Q385" s="142" t="s">
        <v>520</v>
      </c>
      <c r="R385" s="142" t="s">
        <v>7808</v>
      </c>
      <c r="S385" s="142" t="s">
        <v>2767</v>
      </c>
      <c r="T385" s="142" t="s">
        <v>1827</v>
      </c>
      <c r="U385" s="142" t="s">
        <v>516</v>
      </c>
      <c r="V385" s="142" t="s">
        <v>2032</v>
      </c>
      <c r="W385" s="142" t="s">
        <v>580</v>
      </c>
      <c r="X385" s="142" t="s">
        <v>760</v>
      </c>
      <c r="Y385" s="142" t="s">
        <v>8781</v>
      </c>
      <c r="Z385" s="142" t="s">
        <v>1060</v>
      </c>
      <c r="AA385" s="142" t="s">
        <v>510</v>
      </c>
      <c r="AB385" s="142" t="s">
        <v>509</v>
      </c>
    </row>
    <row r="386" spans="1:28" x14ac:dyDescent="0.15">
      <c r="A386" s="143">
        <v>22340</v>
      </c>
      <c r="B386" s="142" t="s">
        <v>2749</v>
      </c>
      <c r="C386" s="142" t="s">
        <v>553</v>
      </c>
      <c r="D386" s="142" t="s">
        <v>2748</v>
      </c>
      <c r="E386" s="142" t="s">
        <v>1824</v>
      </c>
      <c r="F386" s="142" t="s">
        <v>530</v>
      </c>
      <c r="G386" s="142" t="s">
        <v>8780</v>
      </c>
      <c r="H386" s="142" t="s">
        <v>5024</v>
      </c>
      <c r="I386" s="142" t="s">
        <v>669</v>
      </c>
      <c r="J386" s="142" t="s">
        <v>8779</v>
      </c>
      <c r="K386" s="142" t="s">
        <v>8778</v>
      </c>
      <c r="L386" s="142" t="s">
        <v>613</v>
      </c>
      <c r="M386" s="142" t="s">
        <v>524</v>
      </c>
      <c r="N386" s="142" t="s">
        <v>523</v>
      </c>
      <c r="O386" s="142" t="s">
        <v>522</v>
      </c>
      <c r="P386" s="142" t="s">
        <v>522</v>
      </c>
      <c r="Q386" s="142" t="s">
        <v>545</v>
      </c>
      <c r="R386" s="142" t="s">
        <v>7839</v>
      </c>
      <c r="S386" s="142" t="s">
        <v>7838</v>
      </c>
      <c r="T386" s="142" t="s">
        <v>1960</v>
      </c>
      <c r="U386" s="142" t="s">
        <v>516</v>
      </c>
      <c r="V386" s="142" t="s">
        <v>6696</v>
      </c>
      <c r="W386" s="142" t="s">
        <v>784</v>
      </c>
      <c r="X386" s="142" t="s">
        <v>669</v>
      </c>
      <c r="Y386" s="142" t="s">
        <v>8777</v>
      </c>
      <c r="Z386" s="142" t="s">
        <v>1163</v>
      </c>
      <c r="AA386" s="142" t="s">
        <v>510</v>
      </c>
      <c r="AB386" s="142" t="s">
        <v>509</v>
      </c>
    </row>
    <row r="387" spans="1:28" x14ac:dyDescent="0.15">
      <c r="A387" s="143">
        <v>22359</v>
      </c>
      <c r="B387" s="142" t="s">
        <v>4588</v>
      </c>
      <c r="C387" s="142" t="s">
        <v>553</v>
      </c>
      <c r="D387" s="142" t="s">
        <v>4587</v>
      </c>
      <c r="E387" s="142" t="s">
        <v>1824</v>
      </c>
      <c r="F387" s="142" t="s">
        <v>530</v>
      </c>
      <c r="G387" s="142" t="s">
        <v>8776</v>
      </c>
      <c r="H387" s="142" t="s">
        <v>988</v>
      </c>
      <c r="I387" s="142" t="s">
        <v>856</v>
      </c>
      <c r="J387" s="142" t="s">
        <v>8775</v>
      </c>
      <c r="K387" s="142" t="s">
        <v>8036</v>
      </c>
      <c r="L387" s="142" t="s">
        <v>613</v>
      </c>
      <c r="M387" s="142" t="s">
        <v>524</v>
      </c>
      <c r="N387" s="142" t="s">
        <v>523</v>
      </c>
      <c r="O387" s="142" t="s">
        <v>599</v>
      </c>
      <c r="P387" s="142" t="s">
        <v>522</v>
      </c>
      <c r="Q387" s="142" t="s">
        <v>545</v>
      </c>
      <c r="R387" s="142" t="s">
        <v>7798</v>
      </c>
      <c r="S387" s="142" t="s">
        <v>2513</v>
      </c>
      <c r="T387" s="142" t="s">
        <v>2066</v>
      </c>
      <c r="U387" s="142" t="s">
        <v>516</v>
      </c>
      <c r="V387" s="142" t="s">
        <v>5891</v>
      </c>
      <c r="W387" s="142" t="s">
        <v>636</v>
      </c>
      <c r="X387" s="142" t="s">
        <v>856</v>
      </c>
      <c r="Y387" s="142" t="s">
        <v>1091</v>
      </c>
      <c r="Z387" s="142" t="s">
        <v>8774</v>
      </c>
      <c r="AA387" s="142" t="s">
        <v>547</v>
      </c>
      <c r="AB387" s="142" t="s">
        <v>509</v>
      </c>
    </row>
    <row r="388" spans="1:28" x14ac:dyDescent="0.15">
      <c r="A388" s="143">
        <v>22466</v>
      </c>
      <c r="B388" s="142" t="s">
        <v>7905</v>
      </c>
      <c r="C388" s="142" t="s">
        <v>553</v>
      </c>
      <c r="D388" s="142" t="s">
        <v>7859</v>
      </c>
      <c r="E388" s="142" t="s">
        <v>1824</v>
      </c>
      <c r="F388" s="142" t="s">
        <v>530</v>
      </c>
      <c r="G388" s="142" t="s">
        <v>8773</v>
      </c>
      <c r="H388" s="142" t="s">
        <v>1056</v>
      </c>
      <c r="I388" s="142" t="s">
        <v>1037</v>
      </c>
      <c r="J388" s="142" t="s">
        <v>8772</v>
      </c>
      <c r="K388" s="142" t="s">
        <v>8771</v>
      </c>
      <c r="L388" s="142" t="s">
        <v>585</v>
      </c>
      <c r="M388" s="142" t="s">
        <v>524</v>
      </c>
      <c r="N388" s="142" t="s">
        <v>523</v>
      </c>
      <c r="O388" s="142" t="s">
        <v>612</v>
      </c>
      <c r="P388" s="142" t="s">
        <v>522</v>
      </c>
      <c r="Q388" s="142" t="s">
        <v>545</v>
      </c>
      <c r="R388" s="142" t="s">
        <v>7798</v>
      </c>
      <c r="S388" s="142" t="s">
        <v>2513</v>
      </c>
      <c r="T388" s="142" t="s">
        <v>3604</v>
      </c>
      <c r="U388" s="142" t="s">
        <v>516</v>
      </c>
      <c r="V388" s="142" t="s">
        <v>1593</v>
      </c>
      <c r="W388" s="142" t="s">
        <v>514</v>
      </c>
      <c r="X388" s="142" t="s">
        <v>1522</v>
      </c>
      <c r="Y388" s="142" t="s">
        <v>8770</v>
      </c>
      <c r="Z388" s="142" t="s">
        <v>1139</v>
      </c>
      <c r="AA388" s="142" t="s">
        <v>510</v>
      </c>
      <c r="AB388" s="142" t="s">
        <v>509</v>
      </c>
    </row>
    <row r="389" spans="1:28" x14ac:dyDescent="0.15">
      <c r="A389" s="143">
        <v>22579</v>
      </c>
      <c r="B389" s="142" t="s">
        <v>2767</v>
      </c>
      <c r="C389" s="142" t="s">
        <v>553</v>
      </c>
      <c r="D389" s="142" t="s">
        <v>2384</v>
      </c>
      <c r="E389" s="142" t="s">
        <v>1824</v>
      </c>
      <c r="F389" s="142" t="s">
        <v>530</v>
      </c>
      <c r="G389" s="142" t="s">
        <v>8769</v>
      </c>
      <c r="H389" s="142" t="s">
        <v>5908</v>
      </c>
      <c r="I389" s="142" t="s">
        <v>1037</v>
      </c>
      <c r="J389" s="142" t="s">
        <v>8768</v>
      </c>
      <c r="K389" s="142" t="s">
        <v>8767</v>
      </c>
      <c r="L389" s="142" t="s">
        <v>613</v>
      </c>
      <c r="M389" s="142" t="s">
        <v>560</v>
      </c>
      <c r="N389" s="142" t="s">
        <v>523</v>
      </c>
      <c r="O389" s="142" t="s">
        <v>612</v>
      </c>
      <c r="P389" s="142" t="s">
        <v>612</v>
      </c>
      <c r="Q389" s="142" t="s">
        <v>545</v>
      </c>
      <c r="R389" s="142" t="s">
        <v>7808</v>
      </c>
      <c r="S389" s="142" t="s">
        <v>2767</v>
      </c>
      <c r="T389" s="142" t="s">
        <v>1960</v>
      </c>
      <c r="U389" s="142" t="s">
        <v>516</v>
      </c>
      <c r="V389" s="142" t="s">
        <v>1549</v>
      </c>
      <c r="W389" s="142" t="s">
        <v>784</v>
      </c>
      <c r="X389" s="142" t="s">
        <v>1037</v>
      </c>
      <c r="Y389" s="142" t="s">
        <v>634</v>
      </c>
      <c r="Z389" s="142" t="s">
        <v>1778</v>
      </c>
      <c r="AA389" s="142" t="s">
        <v>724</v>
      </c>
      <c r="AB389" s="142" t="s">
        <v>509</v>
      </c>
    </row>
    <row r="390" spans="1:28" x14ac:dyDescent="0.15">
      <c r="A390" s="143">
        <v>22590</v>
      </c>
      <c r="B390" s="142" t="s">
        <v>2385</v>
      </c>
      <c r="C390" s="142" t="s">
        <v>553</v>
      </c>
      <c r="D390" s="142" t="s">
        <v>2384</v>
      </c>
      <c r="E390" s="142" t="s">
        <v>1824</v>
      </c>
      <c r="F390" s="142" t="s">
        <v>530</v>
      </c>
      <c r="G390" s="142" t="s">
        <v>8766</v>
      </c>
      <c r="H390" s="142" t="s">
        <v>2181</v>
      </c>
      <c r="I390" s="142" t="s">
        <v>880</v>
      </c>
      <c r="J390" s="142" t="s">
        <v>8765</v>
      </c>
      <c r="K390" s="142" t="s">
        <v>1303</v>
      </c>
      <c r="L390" s="142" t="s">
        <v>585</v>
      </c>
      <c r="M390" s="142" t="s">
        <v>524</v>
      </c>
      <c r="N390" s="142" t="s">
        <v>523</v>
      </c>
      <c r="O390" s="142" t="s">
        <v>522</v>
      </c>
      <c r="P390" s="142" t="s">
        <v>522</v>
      </c>
      <c r="Q390" s="142" t="s">
        <v>545</v>
      </c>
      <c r="R390" s="142" t="s">
        <v>7808</v>
      </c>
      <c r="S390" s="142" t="s">
        <v>2767</v>
      </c>
      <c r="T390" s="142" t="s">
        <v>1827</v>
      </c>
      <c r="U390" s="142" t="s">
        <v>516</v>
      </c>
      <c r="V390" s="142" t="s">
        <v>8764</v>
      </c>
      <c r="W390" s="142" t="s">
        <v>580</v>
      </c>
      <c r="X390" s="142" t="s">
        <v>783</v>
      </c>
      <c r="Y390" s="142" t="s">
        <v>8763</v>
      </c>
      <c r="Z390" s="142" t="s">
        <v>714</v>
      </c>
      <c r="AA390" s="142" t="s">
        <v>510</v>
      </c>
      <c r="AB390" s="142" t="s">
        <v>509</v>
      </c>
    </row>
    <row r="391" spans="1:28" x14ac:dyDescent="0.15">
      <c r="A391" s="143">
        <v>22603</v>
      </c>
      <c r="B391" s="142" t="s">
        <v>2749</v>
      </c>
      <c r="C391" s="142" t="s">
        <v>553</v>
      </c>
      <c r="D391" s="142" t="s">
        <v>2748</v>
      </c>
      <c r="E391" s="142" t="s">
        <v>1824</v>
      </c>
      <c r="F391" s="142" t="s">
        <v>530</v>
      </c>
      <c r="G391" s="142" t="s">
        <v>8762</v>
      </c>
      <c r="H391" s="142" t="s">
        <v>731</v>
      </c>
      <c r="I391" s="142" t="s">
        <v>651</v>
      </c>
      <c r="J391" s="142" t="s">
        <v>8761</v>
      </c>
      <c r="K391" s="142" t="s">
        <v>8760</v>
      </c>
      <c r="L391" s="142" t="s">
        <v>613</v>
      </c>
      <c r="M391" s="142" t="s">
        <v>524</v>
      </c>
      <c r="N391" s="142" t="s">
        <v>523</v>
      </c>
      <c r="O391" s="142" t="s">
        <v>599</v>
      </c>
      <c r="P391" s="142" t="s">
        <v>599</v>
      </c>
      <c r="Q391" s="142" t="s">
        <v>545</v>
      </c>
      <c r="R391" s="142" t="s">
        <v>7839</v>
      </c>
      <c r="S391" s="142" t="s">
        <v>7838</v>
      </c>
      <c r="T391" s="142" t="s">
        <v>1894</v>
      </c>
      <c r="U391" s="142" t="s">
        <v>864</v>
      </c>
      <c r="V391" s="142" t="s">
        <v>1210</v>
      </c>
      <c r="W391" s="142" t="s">
        <v>4608</v>
      </c>
      <c r="X391" s="142" t="s">
        <v>651</v>
      </c>
      <c r="Y391" s="142" t="s">
        <v>8759</v>
      </c>
      <c r="Z391" s="142" t="s">
        <v>2257</v>
      </c>
      <c r="AA391" s="142" t="s">
        <v>510</v>
      </c>
      <c r="AB391" s="142" t="s">
        <v>509</v>
      </c>
    </row>
    <row r="392" spans="1:28" x14ac:dyDescent="0.15">
      <c r="A392" s="143">
        <v>22627</v>
      </c>
      <c r="B392" s="142" t="s">
        <v>2385</v>
      </c>
      <c r="C392" s="142" t="s">
        <v>553</v>
      </c>
      <c r="D392" s="142" t="s">
        <v>2384</v>
      </c>
      <c r="E392" s="142" t="s">
        <v>1824</v>
      </c>
      <c r="F392" s="142" t="s">
        <v>530</v>
      </c>
      <c r="G392" s="142" t="s">
        <v>8758</v>
      </c>
      <c r="H392" s="142" t="s">
        <v>1810</v>
      </c>
      <c r="I392" s="142" t="s">
        <v>538</v>
      </c>
      <c r="J392" s="142" t="s">
        <v>8757</v>
      </c>
      <c r="K392" s="142" t="s">
        <v>3766</v>
      </c>
      <c r="L392" s="142" t="s">
        <v>613</v>
      </c>
      <c r="M392" s="142" t="s">
        <v>524</v>
      </c>
      <c r="N392" s="142" t="s">
        <v>523</v>
      </c>
      <c r="O392" s="142" t="s">
        <v>522</v>
      </c>
      <c r="P392" s="142" t="s">
        <v>559</v>
      </c>
      <c r="Q392" s="142" t="s">
        <v>547</v>
      </c>
      <c r="R392" s="142" t="s">
        <v>7808</v>
      </c>
      <c r="S392" s="142" t="s">
        <v>2767</v>
      </c>
      <c r="T392" s="142" t="s">
        <v>1827</v>
      </c>
      <c r="U392" s="142" t="s">
        <v>516</v>
      </c>
      <c r="V392" s="142" t="s">
        <v>6971</v>
      </c>
      <c r="W392" s="142" t="s">
        <v>911</v>
      </c>
      <c r="X392" s="142" t="s">
        <v>862</v>
      </c>
      <c r="Y392" s="142" t="s">
        <v>8756</v>
      </c>
      <c r="Z392" s="142" t="s">
        <v>1379</v>
      </c>
      <c r="AA392" s="142" t="s">
        <v>734</v>
      </c>
      <c r="AB392" s="142" t="s">
        <v>509</v>
      </c>
    </row>
    <row r="393" spans="1:28" x14ac:dyDescent="0.15">
      <c r="A393" s="143">
        <v>22985</v>
      </c>
      <c r="B393" s="142" t="s">
        <v>2749</v>
      </c>
      <c r="C393" s="142" t="s">
        <v>553</v>
      </c>
      <c r="D393" s="142" t="s">
        <v>2748</v>
      </c>
      <c r="E393" s="142" t="s">
        <v>1824</v>
      </c>
      <c r="F393" s="142" t="s">
        <v>530</v>
      </c>
      <c r="G393" s="142" t="s">
        <v>8755</v>
      </c>
      <c r="H393" s="142" t="s">
        <v>3316</v>
      </c>
      <c r="I393" s="142" t="s">
        <v>941</v>
      </c>
      <c r="J393" s="142" t="s">
        <v>8754</v>
      </c>
      <c r="K393" s="142" t="s">
        <v>8753</v>
      </c>
      <c r="L393" s="142" t="s">
        <v>547</v>
      </c>
      <c r="M393" s="142" t="s">
        <v>524</v>
      </c>
      <c r="N393" s="142" t="s">
        <v>523</v>
      </c>
      <c r="O393" s="142" t="s">
        <v>522</v>
      </c>
      <c r="P393" s="142" t="s">
        <v>626</v>
      </c>
      <c r="Q393" s="142" t="s">
        <v>547</v>
      </c>
      <c r="R393" s="142" t="s">
        <v>7839</v>
      </c>
      <c r="S393" s="142" t="s">
        <v>7838</v>
      </c>
      <c r="T393" s="142" t="s">
        <v>2066</v>
      </c>
      <c r="U393" s="142" t="s">
        <v>626</v>
      </c>
      <c r="V393" s="142" t="s">
        <v>3385</v>
      </c>
      <c r="W393" s="142" t="s">
        <v>784</v>
      </c>
      <c r="X393" s="142" t="s">
        <v>941</v>
      </c>
      <c r="Y393" s="142" t="s">
        <v>8752</v>
      </c>
      <c r="Z393" s="142" t="s">
        <v>1437</v>
      </c>
      <c r="AA393" s="142" t="s">
        <v>510</v>
      </c>
      <c r="AB393" s="142" t="s">
        <v>509</v>
      </c>
    </row>
    <row r="394" spans="1:28" x14ac:dyDescent="0.15">
      <c r="A394" s="143">
        <v>23170</v>
      </c>
      <c r="B394" s="142" t="s">
        <v>2385</v>
      </c>
      <c r="C394" s="142" t="s">
        <v>553</v>
      </c>
      <c r="D394" s="142" t="s">
        <v>2384</v>
      </c>
      <c r="E394" s="142" t="s">
        <v>1824</v>
      </c>
      <c r="F394" s="142" t="s">
        <v>530</v>
      </c>
      <c r="G394" s="142" t="s">
        <v>8751</v>
      </c>
      <c r="H394" s="142" t="s">
        <v>563</v>
      </c>
      <c r="I394" s="142" t="s">
        <v>691</v>
      </c>
      <c r="J394" s="142" t="s">
        <v>8750</v>
      </c>
      <c r="K394" s="142" t="s">
        <v>5185</v>
      </c>
      <c r="L394" s="142" t="s">
        <v>613</v>
      </c>
      <c r="M394" s="142" t="s">
        <v>524</v>
      </c>
      <c r="N394" s="142" t="s">
        <v>523</v>
      </c>
      <c r="O394" s="142" t="s">
        <v>522</v>
      </c>
      <c r="P394" s="142" t="s">
        <v>522</v>
      </c>
      <c r="Q394" s="142" t="s">
        <v>545</v>
      </c>
      <c r="R394" s="142" t="s">
        <v>7808</v>
      </c>
      <c r="S394" s="142" t="s">
        <v>2767</v>
      </c>
      <c r="T394" s="142" t="s">
        <v>1960</v>
      </c>
      <c r="U394" s="142" t="s">
        <v>516</v>
      </c>
      <c r="V394" s="142" t="s">
        <v>6363</v>
      </c>
      <c r="W394" s="142" t="s">
        <v>8749</v>
      </c>
      <c r="X394" s="142" t="s">
        <v>1532</v>
      </c>
      <c r="Y394" s="142" t="s">
        <v>8748</v>
      </c>
      <c r="Z394" s="142" t="s">
        <v>678</v>
      </c>
      <c r="AA394" s="142" t="s">
        <v>724</v>
      </c>
      <c r="AB394" s="142" t="s">
        <v>509</v>
      </c>
    </row>
    <row r="395" spans="1:28" x14ac:dyDescent="0.15">
      <c r="A395" s="143">
        <v>23332</v>
      </c>
      <c r="B395" s="142" t="s">
        <v>2749</v>
      </c>
      <c r="C395" s="142" t="s">
        <v>553</v>
      </c>
      <c r="D395" s="142" t="s">
        <v>2748</v>
      </c>
      <c r="E395" s="142" t="s">
        <v>1824</v>
      </c>
      <c r="F395" s="142" t="s">
        <v>530</v>
      </c>
      <c r="G395" s="142" t="s">
        <v>8747</v>
      </c>
      <c r="H395" s="142" t="s">
        <v>2503</v>
      </c>
      <c r="I395" s="142" t="s">
        <v>1486</v>
      </c>
      <c r="J395" s="142" t="s">
        <v>8746</v>
      </c>
      <c r="K395" s="142" t="s">
        <v>8745</v>
      </c>
      <c r="L395" s="142" t="s">
        <v>585</v>
      </c>
      <c r="M395" s="142" t="s">
        <v>524</v>
      </c>
      <c r="N395" s="142" t="s">
        <v>523</v>
      </c>
      <c r="O395" s="142" t="s">
        <v>612</v>
      </c>
      <c r="P395" s="142" t="s">
        <v>612</v>
      </c>
      <c r="Q395" s="142" t="s">
        <v>520</v>
      </c>
      <c r="R395" s="142" t="s">
        <v>7839</v>
      </c>
      <c r="S395" s="142" t="s">
        <v>7838</v>
      </c>
      <c r="T395" s="142" t="s">
        <v>1863</v>
      </c>
      <c r="U395" s="142" t="s">
        <v>516</v>
      </c>
      <c r="V395" s="142" t="s">
        <v>1578</v>
      </c>
      <c r="W395" s="142" t="s">
        <v>692</v>
      </c>
      <c r="X395" s="142" t="s">
        <v>1278</v>
      </c>
      <c r="Y395" s="142" t="s">
        <v>634</v>
      </c>
      <c r="Z395" s="142" t="s">
        <v>875</v>
      </c>
      <c r="AA395" s="142" t="s">
        <v>510</v>
      </c>
      <c r="AB395" s="142" t="s">
        <v>509</v>
      </c>
    </row>
    <row r="396" spans="1:28" x14ac:dyDescent="0.15">
      <c r="A396" s="143">
        <v>23350</v>
      </c>
      <c r="B396" s="142" t="s">
        <v>2767</v>
      </c>
      <c r="C396" s="142" t="s">
        <v>553</v>
      </c>
      <c r="D396" s="142" t="s">
        <v>2384</v>
      </c>
      <c r="E396" s="142" t="s">
        <v>1824</v>
      </c>
      <c r="F396" s="142" t="s">
        <v>530</v>
      </c>
      <c r="G396" s="142" t="s">
        <v>8744</v>
      </c>
      <c r="H396" s="142" t="s">
        <v>3338</v>
      </c>
      <c r="I396" s="142" t="s">
        <v>1238</v>
      </c>
      <c r="J396" s="142" t="s">
        <v>8743</v>
      </c>
      <c r="K396" s="142" t="s">
        <v>4821</v>
      </c>
      <c r="L396" s="142" t="s">
        <v>613</v>
      </c>
      <c r="M396" s="142" t="s">
        <v>524</v>
      </c>
      <c r="N396" s="142" t="s">
        <v>523</v>
      </c>
      <c r="O396" s="142" t="s">
        <v>522</v>
      </c>
      <c r="P396" s="142" t="s">
        <v>599</v>
      </c>
      <c r="Q396" s="142" t="s">
        <v>547</v>
      </c>
      <c r="R396" s="142" t="s">
        <v>7808</v>
      </c>
      <c r="S396" s="142" t="s">
        <v>2767</v>
      </c>
      <c r="T396" s="142" t="s">
        <v>1863</v>
      </c>
      <c r="U396" s="142" t="s">
        <v>626</v>
      </c>
      <c r="V396" s="142" t="s">
        <v>757</v>
      </c>
      <c r="W396" s="142" t="s">
        <v>580</v>
      </c>
      <c r="X396" s="142" t="s">
        <v>622</v>
      </c>
      <c r="Y396" s="142" t="s">
        <v>8742</v>
      </c>
      <c r="Z396" s="142" t="s">
        <v>990</v>
      </c>
      <c r="AA396" s="142" t="s">
        <v>510</v>
      </c>
      <c r="AB396" s="142" t="s">
        <v>509</v>
      </c>
    </row>
    <row r="397" spans="1:28" x14ac:dyDescent="0.15">
      <c r="A397" s="143">
        <v>23518</v>
      </c>
      <c r="B397" s="142" t="s">
        <v>2749</v>
      </c>
      <c r="C397" s="142" t="s">
        <v>553</v>
      </c>
      <c r="D397" s="142" t="s">
        <v>2748</v>
      </c>
      <c r="E397" s="142" t="s">
        <v>1824</v>
      </c>
      <c r="F397" s="142" t="s">
        <v>530</v>
      </c>
      <c r="G397" s="142" t="s">
        <v>8741</v>
      </c>
      <c r="H397" s="142" t="s">
        <v>6783</v>
      </c>
      <c r="I397" s="142" t="s">
        <v>941</v>
      </c>
      <c r="J397" s="142" t="s">
        <v>8740</v>
      </c>
      <c r="K397" s="142" t="s">
        <v>943</v>
      </c>
      <c r="L397" s="142" t="s">
        <v>585</v>
      </c>
      <c r="M397" s="142" t="s">
        <v>524</v>
      </c>
      <c r="N397" s="142" t="s">
        <v>523</v>
      </c>
      <c r="O397" s="142" t="s">
        <v>522</v>
      </c>
      <c r="P397" s="142" t="s">
        <v>626</v>
      </c>
      <c r="Q397" s="142" t="s">
        <v>545</v>
      </c>
      <c r="R397" s="142" t="s">
        <v>7839</v>
      </c>
      <c r="S397" s="142" t="s">
        <v>7838</v>
      </c>
      <c r="T397" s="142" t="s">
        <v>3604</v>
      </c>
      <c r="U397" s="142" t="s">
        <v>516</v>
      </c>
      <c r="V397" s="142" t="s">
        <v>4142</v>
      </c>
      <c r="W397" s="142" t="s">
        <v>580</v>
      </c>
      <c r="X397" s="142" t="s">
        <v>941</v>
      </c>
      <c r="Y397" s="142" t="s">
        <v>8739</v>
      </c>
      <c r="Z397" s="142" t="s">
        <v>1139</v>
      </c>
      <c r="AA397" s="142" t="s">
        <v>510</v>
      </c>
      <c r="AB397" s="142" t="s">
        <v>509</v>
      </c>
    </row>
    <row r="398" spans="1:28" x14ac:dyDescent="0.15">
      <c r="A398" s="143">
        <v>23684</v>
      </c>
      <c r="B398" s="142" t="s">
        <v>2385</v>
      </c>
      <c r="C398" s="142" t="s">
        <v>553</v>
      </c>
      <c r="D398" s="142" t="s">
        <v>2384</v>
      </c>
      <c r="E398" s="142" t="s">
        <v>1824</v>
      </c>
      <c r="F398" s="142" t="s">
        <v>530</v>
      </c>
      <c r="G398" s="142" t="s">
        <v>8738</v>
      </c>
      <c r="H398" s="142" t="s">
        <v>2083</v>
      </c>
      <c r="I398" s="142" t="s">
        <v>945</v>
      </c>
      <c r="J398" s="142" t="s">
        <v>8737</v>
      </c>
      <c r="K398" s="142" t="s">
        <v>8736</v>
      </c>
      <c r="L398" s="142" t="s">
        <v>585</v>
      </c>
      <c r="M398" s="142" t="s">
        <v>524</v>
      </c>
      <c r="N398" s="142" t="s">
        <v>523</v>
      </c>
      <c r="O398" s="142" t="s">
        <v>612</v>
      </c>
      <c r="P398" s="142" t="s">
        <v>612</v>
      </c>
      <c r="Q398" s="142" t="s">
        <v>545</v>
      </c>
      <c r="R398" s="142" t="s">
        <v>7808</v>
      </c>
      <c r="S398" s="142" t="s">
        <v>2767</v>
      </c>
      <c r="T398" s="142" t="s">
        <v>1863</v>
      </c>
      <c r="U398" s="142" t="s">
        <v>516</v>
      </c>
      <c r="V398" s="142" t="s">
        <v>6568</v>
      </c>
      <c r="W398" s="142" t="s">
        <v>514</v>
      </c>
      <c r="X398" s="142" t="s">
        <v>945</v>
      </c>
      <c r="Y398" s="142" t="s">
        <v>8735</v>
      </c>
      <c r="Z398" s="142" t="s">
        <v>1139</v>
      </c>
      <c r="AA398" s="142" t="s">
        <v>510</v>
      </c>
      <c r="AB398" s="142" t="s">
        <v>509</v>
      </c>
    </row>
    <row r="399" spans="1:28" x14ac:dyDescent="0.15">
      <c r="A399" s="143">
        <v>23847</v>
      </c>
      <c r="B399" s="142" t="s">
        <v>7905</v>
      </c>
      <c r="C399" s="142" t="s">
        <v>553</v>
      </c>
      <c r="D399" s="142" t="s">
        <v>7859</v>
      </c>
      <c r="E399" s="142" t="s">
        <v>1824</v>
      </c>
      <c r="F399" s="142" t="s">
        <v>530</v>
      </c>
      <c r="G399" s="142" t="s">
        <v>8734</v>
      </c>
      <c r="H399" s="142" t="s">
        <v>3233</v>
      </c>
      <c r="I399" s="142" t="s">
        <v>1363</v>
      </c>
      <c r="J399" s="142" t="s">
        <v>8733</v>
      </c>
      <c r="K399" s="142" t="s">
        <v>8732</v>
      </c>
      <c r="L399" s="142" t="s">
        <v>613</v>
      </c>
      <c r="M399" s="142" t="s">
        <v>524</v>
      </c>
      <c r="N399" s="142" t="s">
        <v>523</v>
      </c>
      <c r="O399" s="142" t="s">
        <v>824</v>
      </c>
      <c r="P399" s="142" t="s">
        <v>824</v>
      </c>
      <c r="Q399" s="142" t="s">
        <v>545</v>
      </c>
      <c r="R399" s="142" t="s">
        <v>7839</v>
      </c>
      <c r="S399" s="142" t="s">
        <v>7838</v>
      </c>
      <c r="T399" s="142" t="s">
        <v>2066</v>
      </c>
      <c r="U399" s="142" t="s">
        <v>516</v>
      </c>
      <c r="V399" s="142" t="s">
        <v>1084</v>
      </c>
      <c r="W399" s="142" t="s">
        <v>580</v>
      </c>
      <c r="X399" s="142" t="s">
        <v>941</v>
      </c>
      <c r="Y399" s="142" t="s">
        <v>634</v>
      </c>
      <c r="Z399" s="142" t="s">
        <v>1315</v>
      </c>
      <c r="AA399" s="142" t="s">
        <v>510</v>
      </c>
      <c r="AB399" s="142" t="s">
        <v>509</v>
      </c>
    </row>
    <row r="400" spans="1:28" x14ac:dyDescent="0.15">
      <c r="A400" s="143">
        <v>23904</v>
      </c>
      <c r="B400" s="142" t="s">
        <v>2385</v>
      </c>
      <c r="C400" s="142" t="s">
        <v>553</v>
      </c>
      <c r="D400" s="142" t="s">
        <v>2384</v>
      </c>
      <c r="E400" s="142" t="s">
        <v>1824</v>
      </c>
      <c r="F400" s="142" t="s">
        <v>530</v>
      </c>
      <c r="G400" s="142" t="s">
        <v>8731</v>
      </c>
      <c r="H400" s="142" t="s">
        <v>5825</v>
      </c>
      <c r="I400" s="142" t="s">
        <v>669</v>
      </c>
      <c r="J400" s="142" t="s">
        <v>8730</v>
      </c>
      <c r="K400" s="142" t="s">
        <v>5917</v>
      </c>
      <c r="L400" s="142" t="s">
        <v>613</v>
      </c>
      <c r="M400" s="142" t="s">
        <v>524</v>
      </c>
      <c r="N400" s="142" t="s">
        <v>523</v>
      </c>
      <c r="O400" s="142" t="s">
        <v>522</v>
      </c>
      <c r="P400" s="142" t="s">
        <v>522</v>
      </c>
      <c r="Q400" s="142" t="s">
        <v>545</v>
      </c>
      <c r="R400" s="142" t="s">
        <v>7808</v>
      </c>
      <c r="S400" s="142" t="s">
        <v>2767</v>
      </c>
      <c r="T400" s="142" t="s">
        <v>6977</v>
      </c>
      <c r="U400" s="142" t="s">
        <v>516</v>
      </c>
      <c r="V400" s="142" t="s">
        <v>7294</v>
      </c>
      <c r="W400" s="142" t="s">
        <v>773</v>
      </c>
      <c r="X400" s="142" t="s">
        <v>669</v>
      </c>
      <c r="Y400" s="142" t="s">
        <v>634</v>
      </c>
      <c r="Z400" s="142" t="s">
        <v>1605</v>
      </c>
      <c r="AA400" s="142" t="s">
        <v>724</v>
      </c>
      <c r="AB400" s="142" t="s">
        <v>509</v>
      </c>
    </row>
    <row r="401" spans="1:28" x14ac:dyDescent="0.15">
      <c r="A401" s="143">
        <v>23983</v>
      </c>
      <c r="B401" s="142" t="s">
        <v>3220</v>
      </c>
      <c r="C401" s="142" t="s">
        <v>553</v>
      </c>
      <c r="D401" s="142" t="s">
        <v>3219</v>
      </c>
      <c r="E401" s="142" t="s">
        <v>1824</v>
      </c>
      <c r="F401" s="142" t="s">
        <v>530</v>
      </c>
      <c r="G401" s="142" t="s">
        <v>8729</v>
      </c>
      <c r="H401" s="142" t="s">
        <v>8728</v>
      </c>
      <c r="I401" s="142" t="s">
        <v>1413</v>
      </c>
      <c r="J401" s="142" t="s">
        <v>8727</v>
      </c>
      <c r="K401" s="142" t="s">
        <v>2045</v>
      </c>
      <c r="L401" s="142" t="s">
        <v>547</v>
      </c>
      <c r="M401" s="142" t="s">
        <v>524</v>
      </c>
      <c r="N401" s="142" t="s">
        <v>523</v>
      </c>
      <c r="O401" s="142" t="s">
        <v>522</v>
      </c>
      <c r="P401" s="142" t="s">
        <v>522</v>
      </c>
      <c r="Q401" s="142" t="s">
        <v>545</v>
      </c>
      <c r="R401" s="142" t="s">
        <v>7803</v>
      </c>
      <c r="S401" s="142" t="s">
        <v>3220</v>
      </c>
      <c r="T401" s="142" t="s">
        <v>861</v>
      </c>
      <c r="U401" s="142" t="s">
        <v>541</v>
      </c>
      <c r="V401" s="142" t="s">
        <v>6134</v>
      </c>
      <c r="W401" s="142" t="s">
        <v>580</v>
      </c>
      <c r="X401" s="142" t="s">
        <v>1413</v>
      </c>
      <c r="Y401" s="142" t="s">
        <v>537</v>
      </c>
      <c r="Z401" s="142" t="s">
        <v>1073</v>
      </c>
      <c r="AA401" s="142" t="s">
        <v>734</v>
      </c>
      <c r="AB401" s="142" t="s">
        <v>509</v>
      </c>
    </row>
    <row r="402" spans="1:28" x14ac:dyDescent="0.15">
      <c r="A402" s="143">
        <v>24017</v>
      </c>
      <c r="B402" s="142" t="s">
        <v>7866</v>
      </c>
      <c r="C402" s="142" t="s">
        <v>553</v>
      </c>
      <c r="D402" s="142" t="s">
        <v>7865</v>
      </c>
      <c r="E402" s="142" t="s">
        <v>1824</v>
      </c>
      <c r="F402" s="142" t="s">
        <v>530</v>
      </c>
      <c r="G402" s="142" t="s">
        <v>8726</v>
      </c>
      <c r="H402" s="142" t="s">
        <v>3198</v>
      </c>
      <c r="I402" s="142" t="s">
        <v>1413</v>
      </c>
      <c r="J402" s="142" t="s">
        <v>8725</v>
      </c>
      <c r="K402" s="142" t="s">
        <v>8724</v>
      </c>
      <c r="L402" s="142" t="s">
        <v>613</v>
      </c>
      <c r="M402" s="142" t="s">
        <v>524</v>
      </c>
      <c r="N402" s="142" t="s">
        <v>523</v>
      </c>
      <c r="O402" s="142" t="s">
        <v>522</v>
      </c>
      <c r="P402" s="142" t="s">
        <v>522</v>
      </c>
      <c r="Q402" s="142" t="s">
        <v>545</v>
      </c>
      <c r="R402" s="142" t="s">
        <v>7839</v>
      </c>
      <c r="S402" s="142" t="s">
        <v>7838</v>
      </c>
      <c r="T402" s="142" t="s">
        <v>1894</v>
      </c>
      <c r="U402" s="142" t="s">
        <v>516</v>
      </c>
      <c r="V402" s="142" t="s">
        <v>7642</v>
      </c>
      <c r="W402" s="142" t="s">
        <v>580</v>
      </c>
      <c r="X402" s="142" t="s">
        <v>1413</v>
      </c>
      <c r="Y402" s="142" t="s">
        <v>8723</v>
      </c>
      <c r="Z402" s="142" t="s">
        <v>990</v>
      </c>
      <c r="AA402" s="142" t="s">
        <v>1002</v>
      </c>
      <c r="AB402" s="142" t="s">
        <v>509</v>
      </c>
    </row>
    <row r="403" spans="1:28" x14ac:dyDescent="0.15">
      <c r="A403" s="143">
        <v>24417</v>
      </c>
      <c r="B403" s="142" t="s">
        <v>2513</v>
      </c>
      <c r="C403" s="142" t="s">
        <v>553</v>
      </c>
      <c r="D403" s="142" t="s">
        <v>2512</v>
      </c>
      <c r="E403" s="142" t="s">
        <v>1824</v>
      </c>
      <c r="F403" s="142" t="s">
        <v>530</v>
      </c>
      <c r="G403" s="142" t="s">
        <v>8722</v>
      </c>
      <c r="H403" s="142" t="s">
        <v>2638</v>
      </c>
      <c r="I403" s="142" t="s">
        <v>1522</v>
      </c>
      <c r="J403" s="142" t="s">
        <v>8721</v>
      </c>
      <c r="K403" s="142" t="s">
        <v>1466</v>
      </c>
      <c r="L403" s="142" t="s">
        <v>585</v>
      </c>
      <c r="M403" s="142" t="s">
        <v>524</v>
      </c>
      <c r="N403" s="142" t="s">
        <v>523</v>
      </c>
      <c r="O403" s="142" t="s">
        <v>599</v>
      </c>
      <c r="P403" s="142" t="s">
        <v>599</v>
      </c>
      <c r="Q403" s="142" t="s">
        <v>545</v>
      </c>
      <c r="R403" s="142" t="s">
        <v>7798</v>
      </c>
      <c r="S403" s="142" t="s">
        <v>2513</v>
      </c>
      <c r="T403" s="142" t="s">
        <v>1827</v>
      </c>
      <c r="U403" s="142" t="s">
        <v>516</v>
      </c>
      <c r="V403" s="142" t="s">
        <v>1092</v>
      </c>
      <c r="W403" s="142" t="s">
        <v>2228</v>
      </c>
      <c r="X403" s="142" t="s">
        <v>1486</v>
      </c>
      <c r="Y403" s="142" t="s">
        <v>8720</v>
      </c>
      <c r="Z403" s="142" t="s">
        <v>2226</v>
      </c>
      <c r="AA403" s="142" t="s">
        <v>724</v>
      </c>
      <c r="AB403" s="142" t="s">
        <v>509</v>
      </c>
    </row>
    <row r="404" spans="1:28" x14ac:dyDescent="0.15">
      <c r="A404" s="143">
        <v>24472</v>
      </c>
      <c r="B404" s="142" t="s">
        <v>2385</v>
      </c>
      <c r="C404" s="142" t="s">
        <v>553</v>
      </c>
      <c r="D404" s="142" t="s">
        <v>2384</v>
      </c>
      <c r="E404" s="142" t="s">
        <v>1824</v>
      </c>
      <c r="F404" s="142" t="s">
        <v>530</v>
      </c>
      <c r="G404" s="142" t="s">
        <v>8719</v>
      </c>
      <c r="H404" s="142" t="s">
        <v>1675</v>
      </c>
      <c r="I404" s="142" t="s">
        <v>783</v>
      </c>
      <c r="J404" s="142" t="s">
        <v>8718</v>
      </c>
      <c r="K404" s="142" t="s">
        <v>1791</v>
      </c>
      <c r="L404" s="142" t="s">
        <v>525</v>
      </c>
      <c r="M404" s="142" t="s">
        <v>524</v>
      </c>
      <c r="N404" s="142" t="s">
        <v>523</v>
      </c>
      <c r="O404" s="142" t="s">
        <v>824</v>
      </c>
      <c r="P404" s="142" t="s">
        <v>639</v>
      </c>
      <c r="Q404" s="142" t="s">
        <v>547</v>
      </c>
      <c r="R404" s="142" t="s">
        <v>7808</v>
      </c>
      <c r="S404" s="142" t="s">
        <v>2767</v>
      </c>
      <c r="T404" s="142" t="s">
        <v>2027</v>
      </c>
      <c r="U404" s="142" t="s">
        <v>516</v>
      </c>
      <c r="V404" s="142" t="s">
        <v>1967</v>
      </c>
      <c r="W404" s="142" t="s">
        <v>8717</v>
      </c>
      <c r="X404" s="142" t="s">
        <v>783</v>
      </c>
      <c r="Y404" s="142" t="s">
        <v>537</v>
      </c>
      <c r="Z404" s="142" t="s">
        <v>735</v>
      </c>
      <c r="AA404" s="142" t="s">
        <v>734</v>
      </c>
      <c r="AB404" s="142" t="s">
        <v>509</v>
      </c>
    </row>
    <row r="405" spans="1:28" x14ac:dyDescent="0.15">
      <c r="A405" s="143">
        <v>24821</v>
      </c>
      <c r="B405" s="142" t="s">
        <v>2410</v>
      </c>
      <c r="C405" s="142" t="s">
        <v>553</v>
      </c>
      <c r="D405" s="142" t="s">
        <v>3624</v>
      </c>
      <c r="E405" s="142" t="s">
        <v>1824</v>
      </c>
      <c r="F405" s="142" t="s">
        <v>530</v>
      </c>
      <c r="G405" s="142" t="s">
        <v>8716</v>
      </c>
      <c r="H405" s="142" t="s">
        <v>1290</v>
      </c>
      <c r="I405" s="142" t="s">
        <v>622</v>
      </c>
      <c r="J405" s="142" t="s">
        <v>8715</v>
      </c>
      <c r="K405" s="142" t="s">
        <v>634</v>
      </c>
      <c r="L405" s="142" t="s">
        <v>525</v>
      </c>
      <c r="M405" s="142" t="s">
        <v>524</v>
      </c>
      <c r="N405" s="142" t="s">
        <v>523</v>
      </c>
      <c r="O405" s="142" t="s">
        <v>522</v>
      </c>
      <c r="P405" s="142" t="s">
        <v>612</v>
      </c>
      <c r="Q405" s="142" t="s">
        <v>545</v>
      </c>
      <c r="R405" s="142" t="s">
        <v>8714</v>
      </c>
      <c r="S405" s="142" t="s">
        <v>2410</v>
      </c>
      <c r="T405" s="142" t="s">
        <v>1863</v>
      </c>
      <c r="U405" s="142" t="s">
        <v>516</v>
      </c>
      <c r="V405" s="142" t="s">
        <v>4727</v>
      </c>
      <c r="W405" s="142" t="s">
        <v>1010</v>
      </c>
      <c r="X405" s="142" t="s">
        <v>622</v>
      </c>
      <c r="Y405" s="142" t="s">
        <v>8713</v>
      </c>
      <c r="Z405" s="142" t="s">
        <v>754</v>
      </c>
      <c r="AA405" s="142" t="s">
        <v>724</v>
      </c>
      <c r="AB405" s="142" t="s">
        <v>509</v>
      </c>
    </row>
    <row r="406" spans="1:28" x14ac:dyDescent="0.15">
      <c r="A406" s="143">
        <v>24933</v>
      </c>
      <c r="B406" s="142" t="s">
        <v>2749</v>
      </c>
      <c r="C406" s="142" t="s">
        <v>553</v>
      </c>
      <c r="D406" s="142" t="s">
        <v>2748</v>
      </c>
      <c r="E406" s="142" t="s">
        <v>1824</v>
      </c>
      <c r="F406" s="142" t="s">
        <v>530</v>
      </c>
      <c r="G406" s="142" t="s">
        <v>8712</v>
      </c>
      <c r="H406" s="142" t="s">
        <v>8711</v>
      </c>
      <c r="I406" s="142" t="s">
        <v>622</v>
      </c>
      <c r="J406" s="142" t="s">
        <v>8710</v>
      </c>
      <c r="K406" s="142" t="s">
        <v>2002</v>
      </c>
      <c r="L406" s="142" t="s">
        <v>613</v>
      </c>
      <c r="M406" s="142" t="s">
        <v>524</v>
      </c>
      <c r="N406" s="142" t="s">
        <v>523</v>
      </c>
      <c r="O406" s="142" t="s">
        <v>612</v>
      </c>
      <c r="P406" s="142" t="s">
        <v>559</v>
      </c>
      <c r="Q406" s="142" t="s">
        <v>545</v>
      </c>
      <c r="R406" s="142" t="s">
        <v>7839</v>
      </c>
      <c r="S406" s="142" t="s">
        <v>7838</v>
      </c>
      <c r="T406" s="142" t="s">
        <v>1894</v>
      </c>
      <c r="U406" s="142" t="s">
        <v>541</v>
      </c>
      <c r="V406" s="142" t="s">
        <v>2060</v>
      </c>
      <c r="W406" s="142" t="s">
        <v>580</v>
      </c>
      <c r="X406" s="142" t="s">
        <v>622</v>
      </c>
      <c r="Y406" s="142" t="s">
        <v>8709</v>
      </c>
      <c r="Z406" s="142" t="s">
        <v>577</v>
      </c>
      <c r="AA406" s="142" t="s">
        <v>510</v>
      </c>
      <c r="AB406" s="142" t="s">
        <v>509</v>
      </c>
    </row>
    <row r="407" spans="1:28" x14ac:dyDescent="0.15">
      <c r="A407" s="143">
        <v>25238</v>
      </c>
      <c r="B407" s="142" t="s">
        <v>2385</v>
      </c>
      <c r="C407" s="142" t="s">
        <v>553</v>
      </c>
      <c r="D407" s="142" t="s">
        <v>2384</v>
      </c>
      <c r="E407" s="142" t="s">
        <v>1824</v>
      </c>
      <c r="F407" s="142" t="s">
        <v>530</v>
      </c>
      <c r="G407" s="142" t="s">
        <v>8708</v>
      </c>
      <c r="H407" s="142" t="s">
        <v>2562</v>
      </c>
      <c r="I407" s="142" t="s">
        <v>919</v>
      </c>
      <c r="J407" s="142" t="s">
        <v>8707</v>
      </c>
      <c r="K407" s="142" t="s">
        <v>5185</v>
      </c>
      <c r="L407" s="142" t="s">
        <v>613</v>
      </c>
      <c r="M407" s="142" t="s">
        <v>524</v>
      </c>
      <c r="N407" s="142" t="s">
        <v>523</v>
      </c>
      <c r="O407" s="142" t="s">
        <v>612</v>
      </c>
      <c r="P407" s="142" t="s">
        <v>546</v>
      </c>
      <c r="Q407" s="142" t="s">
        <v>545</v>
      </c>
      <c r="R407" s="142" t="s">
        <v>7808</v>
      </c>
      <c r="S407" s="142" t="s">
        <v>2767</v>
      </c>
      <c r="T407" s="142" t="s">
        <v>1960</v>
      </c>
      <c r="U407" s="142" t="s">
        <v>516</v>
      </c>
      <c r="V407" s="142" t="s">
        <v>597</v>
      </c>
      <c r="W407" s="142" t="s">
        <v>580</v>
      </c>
      <c r="X407" s="142" t="s">
        <v>919</v>
      </c>
      <c r="Y407" s="142" t="s">
        <v>8706</v>
      </c>
      <c r="Z407" s="142" t="s">
        <v>1411</v>
      </c>
      <c r="AA407" s="142" t="s">
        <v>510</v>
      </c>
      <c r="AB407" s="142" t="s">
        <v>509</v>
      </c>
    </row>
    <row r="408" spans="1:28" x14ac:dyDescent="0.15">
      <c r="A408" s="143">
        <v>25404</v>
      </c>
      <c r="B408" s="142" t="s">
        <v>2385</v>
      </c>
      <c r="C408" s="142" t="s">
        <v>553</v>
      </c>
      <c r="D408" s="142" t="s">
        <v>2384</v>
      </c>
      <c r="E408" s="142" t="s">
        <v>1824</v>
      </c>
      <c r="F408" s="142" t="s">
        <v>530</v>
      </c>
      <c r="G408" s="142" t="s">
        <v>8705</v>
      </c>
      <c r="H408" s="142" t="s">
        <v>3732</v>
      </c>
      <c r="I408" s="142" t="s">
        <v>945</v>
      </c>
      <c r="J408" s="142" t="s">
        <v>8704</v>
      </c>
      <c r="K408" s="142" t="s">
        <v>8703</v>
      </c>
      <c r="L408" s="142" t="s">
        <v>613</v>
      </c>
      <c r="M408" s="142" t="s">
        <v>524</v>
      </c>
      <c r="N408" s="142" t="s">
        <v>523</v>
      </c>
      <c r="O408" s="142" t="s">
        <v>522</v>
      </c>
      <c r="P408" s="142" t="s">
        <v>559</v>
      </c>
      <c r="Q408" s="142" t="s">
        <v>545</v>
      </c>
      <c r="R408" s="142" t="s">
        <v>7808</v>
      </c>
      <c r="S408" s="142" t="s">
        <v>2767</v>
      </c>
      <c r="T408" s="142" t="s">
        <v>1827</v>
      </c>
      <c r="U408" s="142" t="s">
        <v>516</v>
      </c>
      <c r="V408" s="142" t="s">
        <v>8702</v>
      </c>
      <c r="W408" s="142" t="s">
        <v>514</v>
      </c>
      <c r="X408" s="142" t="s">
        <v>945</v>
      </c>
      <c r="Y408" s="142" t="s">
        <v>8701</v>
      </c>
      <c r="Z408" s="142" t="s">
        <v>8700</v>
      </c>
      <c r="AA408" s="142" t="s">
        <v>734</v>
      </c>
      <c r="AB408" s="142" t="s">
        <v>509</v>
      </c>
    </row>
    <row r="409" spans="1:28" x14ac:dyDescent="0.15">
      <c r="A409" s="143">
        <v>25522</v>
      </c>
      <c r="B409" s="142" t="s">
        <v>1146</v>
      </c>
      <c r="C409" s="142" t="s">
        <v>553</v>
      </c>
      <c r="D409" s="142" t="s">
        <v>7783</v>
      </c>
      <c r="E409" s="142" t="s">
        <v>1824</v>
      </c>
      <c r="F409" s="142" t="s">
        <v>530</v>
      </c>
      <c r="G409" s="142" t="s">
        <v>8699</v>
      </c>
      <c r="H409" s="142" t="s">
        <v>2087</v>
      </c>
      <c r="I409" s="142" t="s">
        <v>923</v>
      </c>
      <c r="J409" s="142" t="s">
        <v>8698</v>
      </c>
      <c r="K409" s="142" t="s">
        <v>1997</v>
      </c>
      <c r="L409" s="142" t="s">
        <v>585</v>
      </c>
      <c r="M409" s="142" t="s">
        <v>524</v>
      </c>
      <c r="N409" s="142" t="s">
        <v>523</v>
      </c>
      <c r="O409" s="142" t="s">
        <v>522</v>
      </c>
      <c r="P409" s="142" t="s">
        <v>546</v>
      </c>
      <c r="Q409" s="142" t="s">
        <v>545</v>
      </c>
      <c r="R409" s="142" t="s">
        <v>7808</v>
      </c>
      <c r="S409" s="142" t="s">
        <v>2767</v>
      </c>
      <c r="T409" s="142" t="s">
        <v>2066</v>
      </c>
      <c r="U409" s="142" t="s">
        <v>516</v>
      </c>
      <c r="V409" s="142" t="s">
        <v>2222</v>
      </c>
      <c r="W409" s="142" t="s">
        <v>580</v>
      </c>
      <c r="X409" s="142" t="s">
        <v>923</v>
      </c>
      <c r="Y409" s="142" t="s">
        <v>8697</v>
      </c>
      <c r="Z409" s="142" t="s">
        <v>926</v>
      </c>
      <c r="AA409" s="142" t="s">
        <v>724</v>
      </c>
      <c r="AB409" s="142" t="s">
        <v>509</v>
      </c>
    </row>
    <row r="410" spans="1:28" x14ac:dyDescent="0.15">
      <c r="A410" s="143">
        <v>25740</v>
      </c>
      <c r="B410" s="142" t="s">
        <v>1183</v>
      </c>
      <c r="C410" s="142" t="s">
        <v>553</v>
      </c>
      <c r="D410" s="142" t="s">
        <v>1182</v>
      </c>
      <c r="E410" s="142" t="s">
        <v>1824</v>
      </c>
      <c r="F410" s="142" t="s">
        <v>530</v>
      </c>
      <c r="G410" s="142" t="s">
        <v>8696</v>
      </c>
      <c r="H410" s="142" t="s">
        <v>2463</v>
      </c>
      <c r="I410" s="142" t="s">
        <v>919</v>
      </c>
      <c r="J410" s="142" t="s">
        <v>8695</v>
      </c>
      <c r="K410" s="142" t="s">
        <v>797</v>
      </c>
      <c r="L410" s="142" t="s">
        <v>613</v>
      </c>
      <c r="M410" s="142" t="s">
        <v>524</v>
      </c>
      <c r="N410" s="142" t="s">
        <v>523</v>
      </c>
      <c r="O410" s="142" t="s">
        <v>522</v>
      </c>
      <c r="P410" s="142" t="s">
        <v>639</v>
      </c>
      <c r="Q410" s="142" t="s">
        <v>545</v>
      </c>
      <c r="R410" s="142" t="s">
        <v>7839</v>
      </c>
      <c r="S410" s="142" t="s">
        <v>7838</v>
      </c>
      <c r="T410" s="142" t="s">
        <v>5940</v>
      </c>
      <c r="U410" s="142" t="s">
        <v>516</v>
      </c>
      <c r="V410" s="142" t="s">
        <v>8605</v>
      </c>
      <c r="W410" s="142" t="s">
        <v>580</v>
      </c>
      <c r="X410" s="142" t="s">
        <v>1003</v>
      </c>
      <c r="Y410" s="142" t="s">
        <v>8694</v>
      </c>
      <c r="Z410" s="142" t="s">
        <v>702</v>
      </c>
      <c r="AA410" s="142" t="s">
        <v>734</v>
      </c>
      <c r="AB410" s="142" t="s">
        <v>509</v>
      </c>
    </row>
    <row r="411" spans="1:28" x14ac:dyDescent="0.15">
      <c r="A411" s="143">
        <v>26330</v>
      </c>
      <c r="B411" s="142" t="s">
        <v>677</v>
      </c>
      <c r="C411" s="142" t="s">
        <v>553</v>
      </c>
      <c r="D411" s="142" t="s">
        <v>4291</v>
      </c>
      <c r="E411" s="142" t="s">
        <v>1824</v>
      </c>
      <c r="F411" s="142" t="s">
        <v>530</v>
      </c>
      <c r="G411" s="142" t="s">
        <v>8693</v>
      </c>
      <c r="H411" s="142" t="s">
        <v>1273</v>
      </c>
      <c r="I411" s="142" t="s">
        <v>1477</v>
      </c>
      <c r="J411" s="142" t="s">
        <v>8692</v>
      </c>
      <c r="K411" s="142" t="s">
        <v>1303</v>
      </c>
      <c r="L411" s="142" t="s">
        <v>585</v>
      </c>
      <c r="M411" s="142" t="s">
        <v>524</v>
      </c>
      <c r="N411" s="142" t="s">
        <v>523</v>
      </c>
      <c r="O411" s="142" t="s">
        <v>522</v>
      </c>
      <c r="P411" s="142" t="s">
        <v>522</v>
      </c>
      <c r="Q411" s="142" t="s">
        <v>545</v>
      </c>
      <c r="R411" s="142" t="s">
        <v>7808</v>
      </c>
      <c r="S411" s="142" t="s">
        <v>2767</v>
      </c>
      <c r="T411" s="142" t="s">
        <v>1827</v>
      </c>
      <c r="U411" s="142" t="s">
        <v>516</v>
      </c>
      <c r="V411" s="142" t="s">
        <v>8691</v>
      </c>
      <c r="W411" s="142" t="s">
        <v>580</v>
      </c>
      <c r="X411" s="142" t="s">
        <v>1477</v>
      </c>
      <c r="Y411" s="142" t="s">
        <v>8690</v>
      </c>
      <c r="Z411" s="142" t="s">
        <v>2177</v>
      </c>
      <c r="AA411" s="142" t="s">
        <v>510</v>
      </c>
      <c r="AB411" s="142" t="s">
        <v>509</v>
      </c>
    </row>
    <row r="412" spans="1:28" x14ac:dyDescent="0.15">
      <c r="A412" s="143">
        <v>26333</v>
      </c>
      <c r="B412" s="142" t="s">
        <v>5027</v>
      </c>
      <c r="C412" s="142" t="s">
        <v>553</v>
      </c>
      <c r="D412" s="142" t="s">
        <v>5026</v>
      </c>
      <c r="E412" s="142" t="s">
        <v>1824</v>
      </c>
      <c r="F412" s="142" t="s">
        <v>530</v>
      </c>
      <c r="G412" s="142" t="s">
        <v>8689</v>
      </c>
      <c r="H412" s="142" t="s">
        <v>8688</v>
      </c>
      <c r="I412" s="142" t="s">
        <v>1477</v>
      </c>
      <c r="J412" s="142" t="s">
        <v>8687</v>
      </c>
      <c r="K412" s="142" t="s">
        <v>943</v>
      </c>
      <c r="L412" s="142" t="s">
        <v>585</v>
      </c>
      <c r="M412" s="142" t="s">
        <v>524</v>
      </c>
      <c r="N412" s="142" t="s">
        <v>523</v>
      </c>
      <c r="O412" s="142" t="s">
        <v>522</v>
      </c>
      <c r="P412" s="142" t="s">
        <v>522</v>
      </c>
      <c r="Q412" s="142" t="s">
        <v>545</v>
      </c>
      <c r="R412" s="142" t="s">
        <v>7839</v>
      </c>
      <c r="S412" s="142" t="s">
        <v>7838</v>
      </c>
      <c r="T412" s="142" t="s">
        <v>861</v>
      </c>
      <c r="U412" s="142" t="s">
        <v>516</v>
      </c>
      <c r="V412" s="142" t="s">
        <v>3422</v>
      </c>
      <c r="W412" s="142" t="s">
        <v>580</v>
      </c>
      <c r="X412" s="142" t="s">
        <v>1477</v>
      </c>
      <c r="Y412" s="142" t="s">
        <v>537</v>
      </c>
      <c r="Z412" s="142" t="s">
        <v>1745</v>
      </c>
      <c r="AA412" s="142" t="s">
        <v>510</v>
      </c>
      <c r="AB412" s="142" t="s">
        <v>509</v>
      </c>
    </row>
    <row r="413" spans="1:28" x14ac:dyDescent="0.15">
      <c r="A413" s="143">
        <v>26354</v>
      </c>
      <c r="B413" s="142" t="s">
        <v>8682</v>
      </c>
      <c r="C413" s="142" t="s">
        <v>553</v>
      </c>
      <c r="D413" s="142" t="s">
        <v>8686</v>
      </c>
      <c r="E413" s="142" t="s">
        <v>1824</v>
      </c>
      <c r="F413" s="142" t="s">
        <v>530</v>
      </c>
      <c r="G413" s="142" t="s">
        <v>8685</v>
      </c>
      <c r="H413" s="142" t="s">
        <v>7392</v>
      </c>
      <c r="I413" s="142" t="s">
        <v>588</v>
      </c>
      <c r="J413" s="142" t="s">
        <v>8684</v>
      </c>
      <c r="K413" s="142" t="s">
        <v>4807</v>
      </c>
      <c r="L413" s="142" t="s">
        <v>613</v>
      </c>
      <c r="M413" s="142" t="s">
        <v>867</v>
      </c>
      <c r="N413" s="142" t="s">
        <v>523</v>
      </c>
      <c r="O413" s="142" t="s">
        <v>546</v>
      </c>
      <c r="P413" s="142" t="s">
        <v>559</v>
      </c>
      <c r="Q413" s="142" t="s">
        <v>545</v>
      </c>
      <c r="R413" s="142" t="s">
        <v>8683</v>
      </c>
      <c r="S413" s="142" t="s">
        <v>8682</v>
      </c>
      <c r="T413" s="142" t="s">
        <v>8681</v>
      </c>
      <c r="U413" s="142" t="s">
        <v>516</v>
      </c>
      <c r="V413" s="142" t="s">
        <v>8605</v>
      </c>
      <c r="W413" s="142" t="s">
        <v>773</v>
      </c>
      <c r="X413" s="142" t="s">
        <v>588</v>
      </c>
      <c r="Y413" s="142" t="s">
        <v>8680</v>
      </c>
      <c r="Z413" s="142" t="s">
        <v>1670</v>
      </c>
      <c r="AA413" s="142" t="s">
        <v>724</v>
      </c>
      <c r="AB413" s="142" t="s">
        <v>509</v>
      </c>
    </row>
    <row r="414" spans="1:28" x14ac:dyDescent="0.15">
      <c r="A414" s="143">
        <v>26382</v>
      </c>
      <c r="B414" s="142" t="s">
        <v>746</v>
      </c>
      <c r="C414" s="142" t="s">
        <v>553</v>
      </c>
      <c r="D414" s="142" t="s">
        <v>8679</v>
      </c>
      <c r="E414" s="142" t="s">
        <v>1824</v>
      </c>
      <c r="F414" s="142" t="s">
        <v>530</v>
      </c>
      <c r="G414" s="142" t="s">
        <v>8678</v>
      </c>
      <c r="H414" s="142" t="s">
        <v>2021</v>
      </c>
      <c r="I414" s="142" t="s">
        <v>588</v>
      </c>
      <c r="J414" s="142" t="s">
        <v>8677</v>
      </c>
      <c r="K414" s="142" t="s">
        <v>8676</v>
      </c>
      <c r="L414" s="142" t="s">
        <v>585</v>
      </c>
      <c r="M414" s="142" t="s">
        <v>524</v>
      </c>
      <c r="N414" s="142" t="s">
        <v>523</v>
      </c>
      <c r="O414" s="142" t="s">
        <v>522</v>
      </c>
      <c r="P414" s="142" t="s">
        <v>521</v>
      </c>
      <c r="Q414" s="142" t="s">
        <v>547</v>
      </c>
      <c r="R414" s="142" t="s">
        <v>7839</v>
      </c>
      <c r="S414" s="142" t="s">
        <v>7838</v>
      </c>
      <c r="T414" s="142" t="s">
        <v>1129</v>
      </c>
      <c r="U414" s="142" t="s">
        <v>516</v>
      </c>
      <c r="V414" s="142" t="s">
        <v>6190</v>
      </c>
      <c r="W414" s="142" t="s">
        <v>4187</v>
      </c>
      <c r="X414" s="142" t="s">
        <v>588</v>
      </c>
      <c r="Y414" s="142" t="s">
        <v>8675</v>
      </c>
      <c r="Z414" s="142" t="s">
        <v>1060</v>
      </c>
      <c r="AA414" s="142" t="s">
        <v>510</v>
      </c>
      <c r="AB414" s="142" t="s">
        <v>509</v>
      </c>
    </row>
    <row r="415" spans="1:28" x14ac:dyDescent="0.15">
      <c r="A415" s="143">
        <v>26418</v>
      </c>
      <c r="B415" s="142" t="s">
        <v>7905</v>
      </c>
      <c r="C415" s="142" t="s">
        <v>553</v>
      </c>
      <c r="D415" s="142" t="s">
        <v>7859</v>
      </c>
      <c r="E415" s="142" t="s">
        <v>1824</v>
      </c>
      <c r="F415" s="142" t="s">
        <v>530</v>
      </c>
      <c r="G415" s="142" t="s">
        <v>8674</v>
      </c>
      <c r="H415" s="142" t="s">
        <v>4337</v>
      </c>
      <c r="I415" s="142" t="s">
        <v>1075</v>
      </c>
      <c r="J415" s="142" t="s">
        <v>8673</v>
      </c>
      <c r="K415" s="142" t="s">
        <v>1303</v>
      </c>
      <c r="L415" s="142" t="s">
        <v>585</v>
      </c>
      <c r="M415" s="142" t="s">
        <v>524</v>
      </c>
      <c r="N415" s="142" t="s">
        <v>523</v>
      </c>
      <c r="O415" s="142" t="s">
        <v>522</v>
      </c>
      <c r="P415" s="142" t="s">
        <v>521</v>
      </c>
      <c r="Q415" s="142" t="s">
        <v>545</v>
      </c>
      <c r="R415" s="142" t="s">
        <v>7798</v>
      </c>
      <c r="S415" s="142" t="s">
        <v>2513</v>
      </c>
      <c r="T415" s="142" t="s">
        <v>3675</v>
      </c>
      <c r="U415" s="142" t="s">
        <v>516</v>
      </c>
      <c r="V415" s="142" t="s">
        <v>1679</v>
      </c>
      <c r="W415" s="142" t="s">
        <v>580</v>
      </c>
      <c r="X415" s="142" t="s">
        <v>1075</v>
      </c>
      <c r="Y415" s="142" t="s">
        <v>634</v>
      </c>
      <c r="Z415" s="142" t="s">
        <v>926</v>
      </c>
      <c r="AA415" s="142" t="s">
        <v>510</v>
      </c>
      <c r="AB415" s="142" t="s">
        <v>509</v>
      </c>
    </row>
    <row r="416" spans="1:28" x14ac:dyDescent="0.15">
      <c r="A416" s="143">
        <v>26800</v>
      </c>
      <c r="B416" s="142" t="s">
        <v>1786</v>
      </c>
      <c r="C416" s="142" t="s">
        <v>553</v>
      </c>
      <c r="D416" s="142" t="s">
        <v>1785</v>
      </c>
      <c r="E416" s="142" t="s">
        <v>1824</v>
      </c>
      <c r="F416" s="142" t="s">
        <v>530</v>
      </c>
      <c r="G416" s="142" t="s">
        <v>8672</v>
      </c>
      <c r="H416" s="142" t="s">
        <v>2468</v>
      </c>
      <c r="I416" s="142" t="s">
        <v>680</v>
      </c>
      <c r="J416" s="142" t="s">
        <v>8671</v>
      </c>
      <c r="K416" s="142" t="s">
        <v>1303</v>
      </c>
      <c r="L416" s="142" t="s">
        <v>585</v>
      </c>
      <c r="M416" s="142" t="s">
        <v>524</v>
      </c>
      <c r="N416" s="142" t="s">
        <v>523</v>
      </c>
      <c r="O416" s="142" t="s">
        <v>522</v>
      </c>
      <c r="P416" s="142" t="s">
        <v>559</v>
      </c>
      <c r="Q416" s="142" t="s">
        <v>520</v>
      </c>
      <c r="R416" s="142" t="s">
        <v>8670</v>
      </c>
      <c r="S416" s="142" t="s">
        <v>1786</v>
      </c>
      <c r="T416" s="142" t="s">
        <v>1827</v>
      </c>
      <c r="U416" s="142" t="s">
        <v>516</v>
      </c>
      <c r="V416" s="142" t="s">
        <v>1706</v>
      </c>
      <c r="W416" s="142" t="s">
        <v>692</v>
      </c>
      <c r="X416" s="142" t="s">
        <v>680</v>
      </c>
      <c r="Y416" s="142" t="s">
        <v>8669</v>
      </c>
      <c r="Z416" s="142" t="s">
        <v>714</v>
      </c>
      <c r="AA416" s="142" t="s">
        <v>510</v>
      </c>
      <c r="AB416" s="142" t="s">
        <v>509</v>
      </c>
    </row>
    <row r="417" spans="1:28" x14ac:dyDescent="0.15">
      <c r="A417" s="143">
        <v>27110</v>
      </c>
      <c r="B417" s="142" t="s">
        <v>7247</v>
      </c>
      <c r="C417" s="142" t="s">
        <v>553</v>
      </c>
      <c r="D417" s="142" t="s">
        <v>7246</v>
      </c>
      <c r="E417" s="142" t="s">
        <v>1824</v>
      </c>
      <c r="F417" s="142" t="s">
        <v>530</v>
      </c>
      <c r="G417" s="142" t="s">
        <v>8668</v>
      </c>
      <c r="H417" s="142" t="s">
        <v>2801</v>
      </c>
      <c r="I417" s="142" t="s">
        <v>1477</v>
      </c>
      <c r="J417" s="142" t="s">
        <v>8667</v>
      </c>
      <c r="K417" s="142" t="s">
        <v>5790</v>
      </c>
      <c r="L417" s="142" t="s">
        <v>585</v>
      </c>
      <c r="M417" s="142" t="s">
        <v>560</v>
      </c>
      <c r="N417" s="142" t="s">
        <v>523</v>
      </c>
      <c r="O417" s="142" t="s">
        <v>612</v>
      </c>
      <c r="P417" s="142" t="s">
        <v>559</v>
      </c>
      <c r="Q417" s="142" t="s">
        <v>547</v>
      </c>
      <c r="R417" s="142" t="s">
        <v>7839</v>
      </c>
      <c r="S417" s="142" t="s">
        <v>7838</v>
      </c>
      <c r="T417" s="142" t="s">
        <v>1921</v>
      </c>
      <c r="U417" s="142" t="s">
        <v>516</v>
      </c>
      <c r="V417" s="142" t="s">
        <v>3455</v>
      </c>
      <c r="W417" s="142" t="s">
        <v>514</v>
      </c>
      <c r="X417" s="142" t="s">
        <v>1477</v>
      </c>
      <c r="Y417" s="142" t="s">
        <v>1083</v>
      </c>
      <c r="Z417" s="142" t="s">
        <v>8666</v>
      </c>
      <c r="AA417" s="142" t="s">
        <v>510</v>
      </c>
      <c r="AB417" s="142" t="s">
        <v>509</v>
      </c>
    </row>
    <row r="418" spans="1:28" x14ac:dyDescent="0.15">
      <c r="A418" s="143">
        <v>27359</v>
      </c>
      <c r="B418" s="142" t="s">
        <v>1807</v>
      </c>
      <c r="C418" s="142" t="s">
        <v>553</v>
      </c>
      <c r="D418" s="142" t="s">
        <v>8665</v>
      </c>
      <c r="E418" s="142" t="s">
        <v>1824</v>
      </c>
      <c r="F418" s="142" t="s">
        <v>530</v>
      </c>
      <c r="G418" s="142" t="s">
        <v>8664</v>
      </c>
      <c r="H418" s="142" t="s">
        <v>7043</v>
      </c>
      <c r="I418" s="142" t="s">
        <v>1916</v>
      </c>
      <c r="J418" s="142" t="s">
        <v>8663</v>
      </c>
      <c r="K418" s="142" t="s">
        <v>1928</v>
      </c>
      <c r="L418" s="142" t="s">
        <v>525</v>
      </c>
      <c r="M418" s="142" t="s">
        <v>524</v>
      </c>
      <c r="N418" s="142" t="s">
        <v>523</v>
      </c>
      <c r="O418" s="142" t="s">
        <v>599</v>
      </c>
      <c r="P418" s="142" t="s">
        <v>522</v>
      </c>
      <c r="Q418" s="142" t="s">
        <v>520</v>
      </c>
      <c r="R418" s="142" t="s">
        <v>7818</v>
      </c>
      <c r="S418" s="142" t="s">
        <v>1807</v>
      </c>
      <c r="T418" s="142" t="s">
        <v>1894</v>
      </c>
      <c r="U418" s="142" t="s">
        <v>516</v>
      </c>
      <c r="V418" s="142" t="s">
        <v>4840</v>
      </c>
      <c r="W418" s="142" t="s">
        <v>580</v>
      </c>
      <c r="X418" s="142" t="s">
        <v>1916</v>
      </c>
      <c r="Y418" s="142" t="s">
        <v>8662</v>
      </c>
      <c r="Z418" s="142" t="s">
        <v>1065</v>
      </c>
      <c r="AA418" s="142" t="s">
        <v>510</v>
      </c>
      <c r="AB418" s="142" t="s">
        <v>509</v>
      </c>
    </row>
    <row r="419" spans="1:28" x14ac:dyDescent="0.15">
      <c r="A419" s="143">
        <v>27640</v>
      </c>
      <c r="B419" s="142" t="s">
        <v>1807</v>
      </c>
      <c r="C419" s="142" t="s">
        <v>553</v>
      </c>
      <c r="D419" s="142" t="s">
        <v>1806</v>
      </c>
      <c r="E419" s="142" t="s">
        <v>1824</v>
      </c>
      <c r="F419" s="142" t="s">
        <v>530</v>
      </c>
      <c r="G419" s="142" t="s">
        <v>8661</v>
      </c>
      <c r="H419" s="142" t="s">
        <v>905</v>
      </c>
      <c r="I419" s="142" t="s">
        <v>595</v>
      </c>
      <c r="J419" s="142" t="s">
        <v>8660</v>
      </c>
      <c r="K419" s="142" t="s">
        <v>1356</v>
      </c>
      <c r="L419" s="142" t="s">
        <v>547</v>
      </c>
      <c r="M419" s="142" t="s">
        <v>524</v>
      </c>
      <c r="N419" s="142" t="s">
        <v>523</v>
      </c>
      <c r="O419" s="142" t="s">
        <v>599</v>
      </c>
      <c r="P419" s="142" t="s">
        <v>559</v>
      </c>
      <c r="Q419" s="142" t="s">
        <v>520</v>
      </c>
      <c r="R419" s="142" t="s">
        <v>7818</v>
      </c>
      <c r="S419" s="142" t="s">
        <v>1807</v>
      </c>
      <c r="T419" s="142" t="s">
        <v>1827</v>
      </c>
      <c r="U419" s="142" t="s">
        <v>516</v>
      </c>
      <c r="V419" s="142" t="s">
        <v>8138</v>
      </c>
      <c r="W419" s="142" t="s">
        <v>5983</v>
      </c>
      <c r="X419" s="142" t="s">
        <v>595</v>
      </c>
      <c r="Y419" s="142" t="s">
        <v>8659</v>
      </c>
      <c r="Z419" s="142" t="s">
        <v>1562</v>
      </c>
      <c r="AA419" s="142" t="s">
        <v>724</v>
      </c>
      <c r="AB419" s="142" t="s">
        <v>509</v>
      </c>
    </row>
    <row r="420" spans="1:28" x14ac:dyDescent="0.15">
      <c r="A420" s="143">
        <v>27745</v>
      </c>
      <c r="B420" s="142" t="s">
        <v>2552</v>
      </c>
      <c r="C420" s="142" t="s">
        <v>553</v>
      </c>
      <c r="D420" s="142" t="s">
        <v>2918</v>
      </c>
      <c r="E420" s="142" t="s">
        <v>1824</v>
      </c>
      <c r="F420" s="142" t="s">
        <v>530</v>
      </c>
      <c r="G420" s="142" t="s">
        <v>8658</v>
      </c>
      <c r="H420" s="142" t="s">
        <v>7302</v>
      </c>
      <c r="I420" s="142" t="s">
        <v>651</v>
      </c>
      <c r="J420" s="142" t="s">
        <v>8657</v>
      </c>
      <c r="K420" s="142" t="s">
        <v>1303</v>
      </c>
      <c r="L420" s="142" t="s">
        <v>585</v>
      </c>
      <c r="M420" s="142" t="s">
        <v>524</v>
      </c>
      <c r="N420" s="142" t="s">
        <v>523</v>
      </c>
      <c r="O420" s="142" t="s">
        <v>522</v>
      </c>
      <c r="P420" s="142" t="s">
        <v>559</v>
      </c>
      <c r="Q420" s="142" t="s">
        <v>547</v>
      </c>
      <c r="R420" s="142" t="s">
        <v>7808</v>
      </c>
      <c r="S420" s="142" t="s">
        <v>2767</v>
      </c>
      <c r="T420" s="142" t="s">
        <v>1827</v>
      </c>
      <c r="U420" s="142" t="s">
        <v>516</v>
      </c>
      <c r="V420" s="142" t="s">
        <v>8656</v>
      </c>
      <c r="W420" s="142" t="s">
        <v>580</v>
      </c>
      <c r="X420" s="142" t="s">
        <v>651</v>
      </c>
      <c r="Y420" s="142" t="s">
        <v>8655</v>
      </c>
      <c r="Z420" s="142" t="s">
        <v>851</v>
      </c>
      <c r="AA420" s="142" t="s">
        <v>510</v>
      </c>
      <c r="AB420" s="142" t="s">
        <v>509</v>
      </c>
    </row>
    <row r="421" spans="1:28" x14ac:dyDescent="0.15">
      <c r="A421" s="143">
        <v>27775</v>
      </c>
      <c r="B421" s="142" t="s">
        <v>8650</v>
      </c>
      <c r="C421" s="142" t="s">
        <v>553</v>
      </c>
      <c r="D421" s="142" t="s">
        <v>8654</v>
      </c>
      <c r="E421" s="142" t="s">
        <v>1824</v>
      </c>
      <c r="F421" s="142" t="s">
        <v>530</v>
      </c>
      <c r="G421" s="142" t="s">
        <v>8653</v>
      </c>
      <c r="H421" s="142" t="s">
        <v>2414</v>
      </c>
      <c r="I421" s="142" t="s">
        <v>622</v>
      </c>
      <c r="J421" s="142" t="s">
        <v>8652</v>
      </c>
      <c r="K421" s="142" t="s">
        <v>3692</v>
      </c>
      <c r="L421" s="142" t="s">
        <v>613</v>
      </c>
      <c r="M421" s="142" t="s">
        <v>524</v>
      </c>
      <c r="N421" s="142" t="s">
        <v>523</v>
      </c>
      <c r="O421" s="142" t="s">
        <v>522</v>
      </c>
      <c r="P421" s="142" t="s">
        <v>559</v>
      </c>
      <c r="Q421" s="142" t="s">
        <v>547</v>
      </c>
      <c r="R421" s="142" t="s">
        <v>8651</v>
      </c>
      <c r="S421" s="142" t="s">
        <v>8650</v>
      </c>
      <c r="T421" s="142" t="s">
        <v>8649</v>
      </c>
      <c r="U421" s="142" t="s">
        <v>516</v>
      </c>
      <c r="V421" s="142" t="s">
        <v>1092</v>
      </c>
      <c r="W421" s="142" t="s">
        <v>773</v>
      </c>
      <c r="X421" s="142" t="s">
        <v>622</v>
      </c>
      <c r="Y421" s="142" t="s">
        <v>8648</v>
      </c>
      <c r="Z421" s="142" t="s">
        <v>8647</v>
      </c>
      <c r="AA421" s="142" t="s">
        <v>734</v>
      </c>
      <c r="AB421" s="142" t="s">
        <v>509</v>
      </c>
    </row>
    <row r="422" spans="1:28" x14ac:dyDescent="0.15">
      <c r="A422" s="143">
        <v>27800</v>
      </c>
      <c r="B422" s="142" t="s">
        <v>3330</v>
      </c>
      <c r="C422" s="142" t="s">
        <v>4756</v>
      </c>
      <c r="D422" s="142" t="s">
        <v>8646</v>
      </c>
      <c r="E422" s="142" t="s">
        <v>1824</v>
      </c>
      <c r="F422" s="142" t="s">
        <v>530</v>
      </c>
      <c r="G422" s="142" t="s">
        <v>8645</v>
      </c>
      <c r="H422" s="142" t="s">
        <v>6634</v>
      </c>
      <c r="I422" s="142" t="s">
        <v>1003</v>
      </c>
      <c r="J422" s="142" t="s">
        <v>8644</v>
      </c>
      <c r="K422" s="142" t="s">
        <v>1508</v>
      </c>
      <c r="L422" s="142" t="s">
        <v>613</v>
      </c>
      <c r="M422" s="142" t="s">
        <v>560</v>
      </c>
      <c r="N422" s="142" t="s">
        <v>523</v>
      </c>
      <c r="O422" s="142" t="s">
        <v>612</v>
      </c>
      <c r="P422" s="142" t="s">
        <v>559</v>
      </c>
      <c r="Q422" s="142" t="s">
        <v>545</v>
      </c>
      <c r="R422" s="142" t="s">
        <v>7818</v>
      </c>
      <c r="S422" s="142" t="s">
        <v>1807</v>
      </c>
      <c r="T422" s="142" t="s">
        <v>995</v>
      </c>
      <c r="U422" s="142" t="s">
        <v>516</v>
      </c>
      <c r="V422" s="142" t="s">
        <v>8643</v>
      </c>
      <c r="W422" s="142" t="s">
        <v>7023</v>
      </c>
      <c r="X422" s="142" t="s">
        <v>538</v>
      </c>
      <c r="Y422" s="142" t="s">
        <v>8642</v>
      </c>
      <c r="Z422" s="142" t="s">
        <v>1139</v>
      </c>
      <c r="AA422" s="142" t="s">
        <v>510</v>
      </c>
      <c r="AB422" s="142" t="s">
        <v>509</v>
      </c>
    </row>
    <row r="423" spans="1:28" x14ac:dyDescent="0.15">
      <c r="A423" s="143">
        <v>27986</v>
      </c>
      <c r="B423" s="142" t="s">
        <v>4059</v>
      </c>
      <c r="C423" s="142" t="s">
        <v>553</v>
      </c>
      <c r="D423" s="142" t="s">
        <v>4896</v>
      </c>
      <c r="E423" s="142" t="s">
        <v>1824</v>
      </c>
      <c r="F423" s="142" t="s">
        <v>530</v>
      </c>
      <c r="G423" s="142" t="s">
        <v>8641</v>
      </c>
      <c r="H423" s="142" t="s">
        <v>4191</v>
      </c>
      <c r="I423" s="142" t="s">
        <v>795</v>
      </c>
      <c r="J423" s="142" t="s">
        <v>8640</v>
      </c>
      <c r="K423" s="142" t="s">
        <v>5869</v>
      </c>
      <c r="L423" s="142" t="s">
        <v>585</v>
      </c>
      <c r="M423" s="142" t="s">
        <v>524</v>
      </c>
      <c r="N423" s="142" t="s">
        <v>523</v>
      </c>
      <c r="O423" s="142" t="s">
        <v>522</v>
      </c>
      <c r="P423" s="142" t="s">
        <v>612</v>
      </c>
      <c r="Q423" s="142" t="s">
        <v>520</v>
      </c>
      <c r="R423" s="142" t="s">
        <v>7812</v>
      </c>
      <c r="S423" s="142" t="s">
        <v>812</v>
      </c>
      <c r="T423" s="142" t="s">
        <v>1863</v>
      </c>
      <c r="U423" s="142" t="s">
        <v>516</v>
      </c>
      <c r="V423" s="142" t="s">
        <v>2170</v>
      </c>
      <c r="W423" s="142" t="s">
        <v>580</v>
      </c>
      <c r="X423" s="142" t="s">
        <v>795</v>
      </c>
      <c r="Y423" s="142" t="s">
        <v>634</v>
      </c>
      <c r="Z423" s="142" t="s">
        <v>1139</v>
      </c>
      <c r="AA423" s="142" t="s">
        <v>510</v>
      </c>
      <c r="AB423" s="142" t="s">
        <v>509</v>
      </c>
    </row>
    <row r="424" spans="1:28" x14ac:dyDescent="0.15">
      <c r="A424" s="143">
        <v>28032</v>
      </c>
      <c r="B424" s="142" t="s">
        <v>1138</v>
      </c>
      <c r="C424" s="142" t="s">
        <v>553</v>
      </c>
      <c r="D424" s="142" t="s">
        <v>1137</v>
      </c>
      <c r="E424" s="142" t="s">
        <v>1824</v>
      </c>
      <c r="F424" s="142" t="s">
        <v>530</v>
      </c>
      <c r="G424" s="142" t="s">
        <v>8639</v>
      </c>
      <c r="H424" s="142" t="s">
        <v>4789</v>
      </c>
      <c r="I424" s="142" t="s">
        <v>1916</v>
      </c>
      <c r="J424" s="142" t="s">
        <v>8638</v>
      </c>
      <c r="K424" s="142" t="s">
        <v>836</v>
      </c>
      <c r="L424" s="142" t="s">
        <v>613</v>
      </c>
      <c r="M424" s="142" t="s">
        <v>524</v>
      </c>
      <c r="N424" s="142" t="s">
        <v>523</v>
      </c>
      <c r="O424" s="142" t="s">
        <v>522</v>
      </c>
      <c r="P424" s="142" t="s">
        <v>559</v>
      </c>
      <c r="Q424" s="142" t="s">
        <v>545</v>
      </c>
      <c r="R424" s="142" t="s">
        <v>7812</v>
      </c>
      <c r="S424" s="142" t="s">
        <v>812</v>
      </c>
      <c r="T424" s="142" t="s">
        <v>1863</v>
      </c>
      <c r="U424" s="142" t="s">
        <v>516</v>
      </c>
      <c r="V424" s="142" t="s">
        <v>2791</v>
      </c>
      <c r="W424" s="142" t="s">
        <v>514</v>
      </c>
      <c r="X424" s="142" t="s">
        <v>1916</v>
      </c>
      <c r="Y424" s="142" t="s">
        <v>8637</v>
      </c>
      <c r="Z424" s="142" t="s">
        <v>1051</v>
      </c>
      <c r="AA424" s="142" t="s">
        <v>734</v>
      </c>
      <c r="AB424" s="142" t="s">
        <v>509</v>
      </c>
    </row>
    <row r="425" spans="1:28" x14ac:dyDescent="0.15">
      <c r="A425" s="143">
        <v>28148</v>
      </c>
      <c r="B425" s="142" t="s">
        <v>2385</v>
      </c>
      <c r="C425" s="142" t="s">
        <v>553</v>
      </c>
      <c r="D425" s="142" t="s">
        <v>2384</v>
      </c>
      <c r="E425" s="142" t="s">
        <v>1824</v>
      </c>
      <c r="F425" s="142" t="s">
        <v>530</v>
      </c>
      <c r="G425" s="142" t="s">
        <v>8636</v>
      </c>
      <c r="H425" s="142" t="s">
        <v>3436</v>
      </c>
      <c r="I425" s="142" t="s">
        <v>945</v>
      </c>
      <c r="J425" s="142" t="s">
        <v>8635</v>
      </c>
      <c r="K425" s="142" t="s">
        <v>8634</v>
      </c>
      <c r="L425" s="142" t="s">
        <v>585</v>
      </c>
      <c r="M425" s="142" t="s">
        <v>524</v>
      </c>
      <c r="N425" s="142" t="s">
        <v>523</v>
      </c>
      <c r="O425" s="142" t="s">
        <v>522</v>
      </c>
      <c r="P425" s="142" t="s">
        <v>559</v>
      </c>
      <c r="Q425" s="142" t="s">
        <v>545</v>
      </c>
      <c r="R425" s="142" t="s">
        <v>7808</v>
      </c>
      <c r="S425" s="142" t="s">
        <v>2767</v>
      </c>
      <c r="T425" s="142" t="s">
        <v>1863</v>
      </c>
      <c r="U425" s="142" t="s">
        <v>516</v>
      </c>
      <c r="V425" s="142" t="s">
        <v>3209</v>
      </c>
      <c r="W425" s="142" t="s">
        <v>580</v>
      </c>
      <c r="X425" s="142" t="s">
        <v>635</v>
      </c>
      <c r="Y425" s="142" t="s">
        <v>537</v>
      </c>
      <c r="Z425" s="142" t="s">
        <v>714</v>
      </c>
      <c r="AA425" s="142" t="s">
        <v>510</v>
      </c>
      <c r="AB425" s="142" t="s">
        <v>509</v>
      </c>
    </row>
    <row r="426" spans="1:28" x14ac:dyDescent="0.15">
      <c r="A426" s="143">
        <v>28291</v>
      </c>
      <c r="B426" s="142" t="s">
        <v>7866</v>
      </c>
      <c r="C426" s="142" t="s">
        <v>553</v>
      </c>
      <c r="D426" s="142" t="s">
        <v>7865</v>
      </c>
      <c r="E426" s="142" t="s">
        <v>1824</v>
      </c>
      <c r="F426" s="142" t="s">
        <v>530</v>
      </c>
      <c r="G426" s="142" t="s">
        <v>8633</v>
      </c>
      <c r="H426" s="142" t="s">
        <v>2757</v>
      </c>
      <c r="I426" s="142" t="s">
        <v>919</v>
      </c>
      <c r="J426" s="142" t="s">
        <v>8632</v>
      </c>
      <c r="K426" s="142" t="s">
        <v>1997</v>
      </c>
      <c r="L426" s="142" t="s">
        <v>613</v>
      </c>
      <c r="M426" s="142" t="s">
        <v>524</v>
      </c>
      <c r="N426" s="142" t="s">
        <v>523</v>
      </c>
      <c r="O426" s="142" t="s">
        <v>599</v>
      </c>
      <c r="P426" s="142" t="s">
        <v>559</v>
      </c>
      <c r="Q426" s="142" t="s">
        <v>547</v>
      </c>
      <c r="R426" s="142" t="s">
        <v>7839</v>
      </c>
      <c r="S426" s="142" t="s">
        <v>7838</v>
      </c>
      <c r="T426" s="142" t="s">
        <v>3675</v>
      </c>
      <c r="U426" s="142" t="s">
        <v>516</v>
      </c>
      <c r="V426" s="142" t="s">
        <v>1543</v>
      </c>
      <c r="W426" s="142" t="s">
        <v>580</v>
      </c>
      <c r="X426" s="142" t="s">
        <v>919</v>
      </c>
      <c r="Y426" s="142" t="s">
        <v>8631</v>
      </c>
      <c r="Z426" s="142" t="s">
        <v>1139</v>
      </c>
      <c r="AA426" s="142" t="s">
        <v>510</v>
      </c>
      <c r="AB426" s="142" t="s">
        <v>509</v>
      </c>
    </row>
    <row r="427" spans="1:28" x14ac:dyDescent="0.15">
      <c r="A427" s="143">
        <v>28345</v>
      </c>
      <c r="B427" s="142" t="s">
        <v>812</v>
      </c>
      <c r="C427" s="142" t="s">
        <v>553</v>
      </c>
      <c r="D427" s="142" t="s">
        <v>811</v>
      </c>
      <c r="E427" s="142" t="s">
        <v>1824</v>
      </c>
      <c r="F427" s="142" t="s">
        <v>530</v>
      </c>
      <c r="G427" s="142" t="s">
        <v>8630</v>
      </c>
      <c r="H427" s="142" t="s">
        <v>1615</v>
      </c>
      <c r="I427" s="142" t="s">
        <v>1075</v>
      </c>
      <c r="J427" s="142" t="s">
        <v>8629</v>
      </c>
      <c r="K427" s="142" t="s">
        <v>1878</v>
      </c>
      <c r="L427" s="142" t="s">
        <v>585</v>
      </c>
      <c r="M427" s="142" t="s">
        <v>524</v>
      </c>
      <c r="N427" s="142" t="s">
        <v>523</v>
      </c>
      <c r="O427" s="142" t="s">
        <v>522</v>
      </c>
      <c r="P427" s="142" t="s">
        <v>559</v>
      </c>
      <c r="Q427" s="142" t="s">
        <v>547</v>
      </c>
      <c r="R427" s="142" t="s">
        <v>7812</v>
      </c>
      <c r="S427" s="142" t="s">
        <v>812</v>
      </c>
      <c r="T427" s="142" t="s">
        <v>2103</v>
      </c>
      <c r="U427" s="142" t="s">
        <v>516</v>
      </c>
      <c r="V427" s="142" t="s">
        <v>8628</v>
      </c>
      <c r="W427" s="142" t="s">
        <v>580</v>
      </c>
      <c r="X427" s="142" t="s">
        <v>1075</v>
      </c>
      <c r="Y427" s="142" t="s">
        <v>8627</v>
      </c>
      <c r="Z427" s="142" t="s">
        <v>8626</v>
      </c>
      <c r="AA427" s="142" t="s">
        <v>510</v>
      </c>
      <c r="AB427" s="142" t="s">
        <v>509</v>
      </c>
    </row>
    <row r="428" spans="1:28" x14ac:dyDescent="0.15">
      <c r="A428" s="143">
        <v>28356</v>
      </c>
      <c r="B428" s="142" t="s">
        <v>7981</v>
      </c>
      <c r="C428" s="142" t="s">
        <v>553</v>
      </c>
      <c r="D428" s="142" t="s">
        <v>8625</v>
      </c>
      <c r="E428" s="142" t="s">
        <v>1824</v>
      </c>
      <c r="F428" s="142" t="s">
        <v>530</v>
      </c>
      <c r="G428" s="142" t="s">
        <v>8624</v>
      </c>
      <c r="H428" s="142" t="s">
        <v>1799</v>
      </c>
      <c r="I428" s="142" t="s">
        <v>595</v>
      </c>
      <c r="J428" s="142" t="s">
        <v>8623</v>
      </c>
      <c r="K428" s="142" t="s">
        <v>8622</v>
      </c>
      <c r="L428" s="142" t="s">
        <v>525</v>
      </c>
      <c r="M428" s="142" t="s">
        <v>524</v>
      </c>
      <c r="N428" s="142" t="s">
        <v>523</v>
      </c>
      <c r="O428" s="142" t="s">
        <v>599</v>
      </c>
      <c r="P428" s="142" t="s">
        <v>522</v>
      </c>
      <c r="Q428" s="142" t="s">
        <v>545</v>
      </c>
      <c r="R428" s="142" t="s">
        <v>7982</v>
      </c>
      <c r="S428" s="142" t="s">
        <v>7981</v>
      </c>
      <c r="T428" s="142" t="s">
        <v>1827</v>
      </c>
      <c r="U428" s="142" t="s">
        <v>516</v>
      </c>
      <c r="V428" s="142" t="s">
        <v>2170</v>
      </c>
      <c r="W428" s="142" t="s">
        <v>580</v>
      </c>
      <c r="X428" s="142" t="s">
        <v>595</v>
      </c>
      <c r="Y428" s="142" t="s">
        <v>8621</v>
      </c>
      <c r="Z428" s="142" t="s">
        <v>1411</v>
      </c>
      <c r="AA428" s="142" t="s">
        <v>510</v>
      </c>
      <c r="AB428" s="142" t="s">
        <v>509</v>
      </c>
    </row>
    <row r="429" spans="1:28" x14ac:dyDescent="0.15">
      <c r="A429" s="143">
        <v>28358</v>
      </c>
      <c r="B429" s="142" t="s">
        <v>1337</v>
      </c>
      <c r="C429" s="142" t="s">
        <v>553</v>
      </c>
      <c r="D429" s="142" t="s">
        <v>1336</v>
      </c>
      <c r="E429" s="142" t="s">
        <v>1824</v>
      </c>
      <c r="F429" s="142" t="s">
        <v>530</v>
      </c>
      <c r="G429" s="142" t="s">
        <v>8620</v>
      </c>
      <c r="H429" s="142" t="s">
        <v>5992</v>
      </c>
      <c r="I429" s="142" t="s">
        <v>1477</v>
      </c>
      <c r="J429" s="142" t="s">
        <v>8619</v>
      </c>
      <c r="K429" s="142" t="s">
        <v>2865</v>
      </c>
      <c r="L429" s="142" t="s">
        <v>585</v>
      </c>
      <c r="M429" s="142" t="s">
        <v>524</v>
      </c>
      <c r="N429" s="142" t="s">
        <v>523</v>
      </c>
      <c r="O429" s="142" t="s">
        <v>522</v>
      </c>
      <c r="P429" s="142" t="s">
        <v>559</v>
      </c>
      <c r="Q429" s="142" t="s">
        <v>545</v>
      </c>
      <c r="R429" s="142" t="s">
        <v>7818</v>
      </c>
      <c r="S429" s="142" t="s">
        <v>1807</v>
      </c>
      <c r="T429" s="142" t="s">
        <v>861</v>
      </c>
      <c r="U429" s="142" t="s">
        <v>516</v>
      </c>
      <c r="V429" s="142" t="s">
        <v>581</v>
      </c>
      <c r="W429" s="142" t="s">
        <v>580</v>
      </c>
      <c r="X429" s="142" t="s">
        <v>1477</v>
      </c>
      <c r="Y429" s="142" t="s">
        <v>8618</v>
      </c>
      <c r="Z429" s="142" t="s">
        <v>1745</v>
      </c>
      <c r="AA429" s="142" t="s">
        <v>510</v>
      </c>
      <c r="AB429" s="142" t="s">
        <v>509</v>
      </c>
    </row>
    <row r="430" spans="1:28" x14ac:dyDescent="0.15">
      <c r="A430" s="143">
        <v>28443</v>
      </c>
      <c r="B430" s="142" t="s">
        <v>677</v>
      </c>
      <c r="C430" s="142" t="s">
        <v>553</v>
      </c>
      <c r="D430" s="142" t="s">
        <v>4291</v>
      </c>
      <c r="E430" s="142" t="s">
        <v>1824</v>
      </c>
      <c r="F430" s="142" t="s">
        <v>530</v>
      </c>
      <c r="G430" s="142" t="s">
        <v>8617</v>
      </c>
      <c r="H430" s="142" t="s">
        <v>5441</v>
      </c>
      <c r="I430" s="142" t="s">
        <v>3769</v>
      </c>
      <c r="J430" s="142" t="s">
        <v>8616</v>
      </c>
      <c r="K430" s="142" t="s">
        <v>4061</v>
      </c>
      <c r="L430" s="142" t="s">
        <v>547</v>
      </c>
      <c r="M430" s="142" t="s">
        <v>524</v>
      </c>
      <c r="N430" s="142" t="s">
        <v>523</v>
      </c>
      <c r="O430" s="142" t="s">
        <v>824</v>
      </c>
      <c r="P430" s="142" t="s">
        <v>522</v>
      </c>
      <c r="Q430" s="142" t="s">
        <v>520</v>
      </c>
      <c r="R430" s="142" t="s">
        <v>7818</v>
      </c>
      <c r="S430" s="142" t="s">
        <v>1807</v>
      </c>
      <c r="T430" s="142" t="s">
        <v>1894</v>
      </c>
      <c r="U430" s="142" t="s">
        <v>516</v>
      </c>
      <c r="V430" s="142" t="s">
        <v>2676</v>
      </c>
      <c r="W430" s="142" t="s">
        <v>580</v>
      </c>
      <c r="X430" s="142" t="s">
        <v>3769</v>
      </c>
      <c r="Y430" s="142" t="s">
        <v>8615</v>
      </c>
      <c r="Z430" s="142" t="s">
        <v>1065</v>
      </c>
      <c r="AA430" s="142" t="s">
        <v>510</v>
      </c>
      <c r="AB430" s="142" t="s">
        <v>509</v>
      </c>
    </row>
    <row r="431" spans="1:28" x14ac:dyDescent="0.15">
      <c r="A431" s="143">
        <v>28470</v>
      </c>
      <c r="B431" s="142" t="s">
        <v>2513</v>
      </c>
      <c r="C431" s="142" t="s">
        <v>553</v>
      </c>
      <c r="D431" s="142" t="s">
        <v>2512</v>
      </c>
      <c r="E431" s="142" t="s">
        <v>1824</v>
      </c>
      <c r="F431" s="142" t="s">
        <v>530</v>
      </c>
      <c r="G431" s="142" t="s">
        <v>8614</v>
      </c>
      <c r="H431" s="142" t="s">
        <v>3000</v>
      </c>
      <c r="I431" s="142" t="s">
        <v>951</v>
      </c>
      <c r="J431" s="142" t="s">
        <v>8613</v>
      </c>
      <c r="K431" s="142" t="s">
        <v>1997</v>
      </c>
      <c r="L431" s="142" t="s">
        <v>585</v>
      </c>
      <c r="M431" s="142" t="s">
        <v>524</v>
      </c>
      <c r="N431" s="142" t="s">
        <v>523</v>
      </c>
      <c r="O431" s="142" t="s">
        <v>522</v>
      </c>
      <c r="P431" s="142" t="s">
        <v>599</v>
      </c>
      <c r="Q431" s="142" t="s">
        <v>547</v>
      </c>
      <c r="R431" s="142" t="s">
        <v>7798</v>
      </c>
      <c r="S431" s="142" t="s">
        <v>2513</v>
      </c>
      <c r="T431" s="142" t="s">
        <v>3675</v>
      </c>
      <c r="U431" s="142" t="s">
        <v>516</v>
      </c>
      <c r="V431" s="142" t="s">
        <v>8612</v>
      </c>
      <c r="W431" s="142" t="s">
        <v>8611</v>
      </c>
      <c r="X431" s="142" t="s">
        <v>951</v>
      </c>
      <c r="Y431" s="142" t="s">
        <v>8610</v>
      </c>
      <c r="Z431" s="142" t="s">
        <v>1139</v>
      </c>
      <c r="AA431" s="142" t="s">
        <v>510</v>
      </c>
      <c r="AB431" s="142" t="s">
        <v>509</v>
      </c>
    </row>
    <row r="432" spans="1:28" x14ac:dyDescent="0.15">
      <c r="A432" s="143">
        <v>28818</v>
      </c>
      <c r="B432" s="142" t="s">
        <v>8609</v>
      </c>
      <c r="C432" s="142" t="s">
        <v>533</v>
      </c>
      <c r="D432" s="142" t="s">
        <v>8608</v>
      </c>
      <c r="E432" s="142" t="s">
        <v>1824</v>
      </c>
      <c r="F432" s="142" t="s">
        <v>530</v>
      </c>
      <c r="G432" s="142" t="s">
        <v>8607</v>
      </c>
      <c r="H432" s="142" t="s">
        <v>2569</v>
      </c>
      <c r="I432" s="142" t="s">
        <v>910</v>
      </c>
      <c r="J432" s="142" t="s">
        <v>8606</v>
      </c>
      <c r="K432" s="142" t="s">
        <v>1303</v>
      </c>
      <c r="L432" s="142" t="s">
        <v>585</v>
      </c>
      <c r="M432" s="142" t="s">
        <v>524</v>
      </c>
      <c r="N432" s="142" t="s">
        <v>523</v>
      </c>
      <c r="O432" s="142" t="s">
        <v>522</v>
      </c>
      <c r="P432" s="142" t="s">
        <v>559</v>
      </c>
      <c r="Q432" s="142" t="s">
        <v>520</v>
      </c>
      <c r="R432" s="142" t="s">
        <v>8199</v>
      </c>
      <c r="S432" s="142" t="s">
        <v>8198</v>
      </c>
      <c r="T432" s="142" t="s">
        <v>2039</v>
      </c>
      <c r="U432" s="142" t="s">
        <v>516</v>
      </c>
      <c r="V432" s="142" t="s">
        <v>8605</v>
      </c>
      <c r="W432" s="142" t="s">
        <v>580</v>
      </c>
      <c r="X432" s="142" t="s">
        <v>910</v>
      </c>
      <c r="Y432" s="142" t="s">
        <v>537</v>
      </c>
      <c r="Z432" s="142" t="s">
        <v>714</v>
      </c>
      <c r="AA432" s="142" t="s">
        <v>510</v>
      </c>
      <c r="AB432" s="142" t="s">
        <v>509</v>
      </c>
    </row>
    <row r="433" spans="1:28" x14ac:dyDescent="0.15">
      <c r="A433" s="143">
        <v>28949</v>
      </c>
      <c r="B433" s="142" t="s">
        <v>2767</v>
      </c>
      <c r="C433" s="142" t="s">
        <v>553</v>
      </c>
      <c r="D433" s="142" t="s">
        <v>2312</v>
      </c>
      <c r="E433" s="142" t="s">
        <v>1824</v>
      </c>
      <c r="F433" s="142" t="s">
        <v>530</v>
      </c>
      <c r="G433" s="142" t="s">
        <v>8604</v>
      </c>
      <c r="H433" s="142" t="s">
        <v>8603</v>
      </c>
      <c r="I433" s="142" t="s">
        <v>1330</v>
      </c>
      <c r="J433" s="142" t="s">
        <v>8602</v>
      </c>
      <c r="K433" s="142" t="s">
        <v>4274</v>
      </c>
      <c r="L433" s="142" t="s">
        <v>525</v>
      </c>
      <c r="M433" s="142" t="s">
        <v>524</v>
      </c>
      <c r="N433" s="142" t="s">
        <v>523</v>
      </c>
      <c r="O433" s="142" t="s">
        <v>522</v>
      </c>
      <c r="P433" s="142" t="s">
        <v>559</v>
      </c>
      <c r="Q433" s="142" t="s">
        <v>520</v>
      </c>
      <c r="R433" s="142" t="s">
        <v>7808</v>
      </c>
      <c r="S433" s="142" t="s">
        <v>2767</v>
      </c>
      <c r="T433" s="142" t="s">
        <v>1863</v>
      </c>
      <c r="U433" s="142" t="s">
        <v>516</v>
      </c>
      <c r="V433" s="142" t="s">
        <v>1432</v>
      </c>
      <c r="W433" s="142" t="s">
        <v>580</v>
      </c>
      <c r="X433" s="142" t="s">
        <v>556</v>
      </c>
      <c r="Y433" s="142" t="s">
        <v>8601</v>
      </c>
      <c r="Z433" s="142" t="s">
        <v>861</v>
      </c>
      <c r="AA433" s="142" t="s">
        <v>510</v>
      </c>
      <c r="AB433" s="142" t="s">
        <v>509</v>
      </c>
    </row>
    <row r="434" spans="1:28" x14ac:dyDescent="0.15">
      <c r="A434" s="143">
        <v>28963</v>
      </c>
      <c r="B434" s="142" t="s">
        <v>8600</v>
      </c>
      <c r="C434" s="142" t="s">
        <v>8599</v>
      </c>
      <c r="D434" s="142" t="s">
        <v>8598</v>
      </c>
      <c r="E434" s="142" t="s">
        <v>1824</v>
      </c>
      <c r="F434" s="142" t="s">
        <v>530</v>
      </c>
      <c r="G434" s="142" t="s">
        <v>8597</v>
      </c>
      <c r="H434" s="142" t="s">
        <v>888</v>
      </c>
      <c r="I434" s="142" t="s">
        <v>1075</v>
      </c>
      <c r="J434" s="142" t="s">
        <v>8596</v>
      </c>
      <c r="K434" s="142" t="s">
        <v>1997</v>
      </c>
      <c r="L434" s="142" t="s">
        <v>585</v>
      </c>
      <c r="M434" s="142" t="s">
        <v>524</v>
      </c>
      <c r="N434" s="142" t="s">
        <v>523</v>
      </c>
      <c r="O434" s="142" t="s">
        <v>522</v>
      </c>
      <c r="P434" s="142" t="s">
        <v>559</v>
      </c>
      <c r="Q434" s="142" t="s">
        <v>520</v>
      </c>
      <c r="R434" s="142" t="s">
        <v>7808</v>
      </c>
      <c r="S434" s="142" t="s">
        <v>2767</v>
      </c>
      <c r="T434" s="142" t="s">
        <v>1827</v>
      </c>
      <c r="U434" s="142" t="s">
        <v>516</v>
      </c>
      <c r="V434" s="142" t="s">
        <v>877</v>
      </c>
      <c r="W434" s="142" t="s">
        <v>580</v>
      </c>
      <c r="X434" s="142" t="s">
        <v>1238</v>
      </c>
      <c r="Y434" s="142" t="s">
        <v>8595</v>
      </c>
      <c r="Z434" s="142" t="s">
        <v>940</v>
      </c>
      <c r="AA434" s="142" t="s">
        <v>510</v>
      </c>
      <c r="AB434" s="142" t="s">
        <v>509</v>
      </c>
    </row>
    <row r="435" spans="1:28" x14ac:dyDescent="0.15">
      <c r="A435" s="143">
        <v>29008</v>
      </c>
      <c r="B435" s="142" t="s">
        <v>8594</v>
      </c>
      <c r="C435" s="142" t="s">
        <v>553</v>
      </c>
      <c r="D435" s="142" t="s">
        <v>8593</v>
      </c>
      <c r="E435" s="142" t="s">
        <v>1824</v>
      </c>
      <c r="F435" s="142" t="s">
        <v>530</v>
      </c>
      <c r="G435" s="142" t="s">
        <v>8592</v>
      </c>
      <c r="H435" s="142" t="s">
        <v>5229</v>
      </c>
      <c r="I435" s="142" t="s">
        <v>1426</v>
      </c>
      <c r="J435" s="142" t="s">
        <v>8591</v>
      </c>
      <c r="K435" s="142" t="s">
        <v>3598</v>
      </c>
      <c r="L435" s="142" t="s">
        <v>613</v>
      </c>
      <c r="M435" s="142" t="s">
        <v>524</v>
      </c>
      <c r="N435" s="142" t="s">
        <v>523</v>
      </c>
      <c r="O435" s="142" t="s">
        <v>599</v>
      </c>
      <c r="P435" s="142" t="s">
        <v>522</v>
      </c>
      <c r="Q435" s="142" t="s">
        <v>547</v>
      </c>
      <c r="R435" s="142" t="s">
        <v>7818</v>
      </c>
      <c r="S435" s="142" t="s">
        <v>1807</v>
      </c>
      <c r="T435" s="142" t="s">
        <v>3597</v>
      </c>
      <c r="U435" s="142" t="s">
        <v>516</v>
      </c>
      <c r="V435" s="142" t="s">
        <v>1666</v>
      </c>
      <c r="W435" s="142" t="s">
        <v>1741</v>
      </c>
      <c r="X435" s="142" t="s">
        <v>1426</v>
      </c>
      <c r="Y435" s="142" t="s">
        <v>8590</v>
      </c>
      <c r="Z435" s="142" t="s">
        <v>1605</v>
      </c>
      <c r="AA435" s="142" t="s">
        <v>724</v>
      </c>
      <c r="AB435" s="142" t="s">
        <v>509</v>
      </c>
    </row>
    <row r="436" spans="1:28" x14ac:dyDescent="0.15">
      <c r="A436" s="143">
        <v>29028</v>
      </c>
      <c r="B436" s="142" t="s">
        <v>2090</v>
      </c>
      <c r="C436" s="142" t="s">
        <v>553</v>
      </c>
      <c r="D436" s="142" t="s">
        <v>2089</v>
      </c>
      <c r="E436" s="142" t="s">
        <v>1824</v>
      </c>
      <c r="F436" s="142" t="s">
        <v>530</v>
      </c>
      <c r="G436" s="142" t="s">
        <v>8589</v>
      </c>
      <c r="H436" s="142" t="s">
        <v>3060</v>
      </c>
      <c r="I436" s="142" t="s">
        <v>1125</v>
      </c>
      <c r="J436" s="142" t="s">
        <v>8588</v>
      </c>
      <c r="K436" s="142" t="s">
        <v>3692</v>
      </c>
      <c r="L436" s="142" t="s">
        <v>613</v>
      </c>
      <c r="M436" s="142" t="s">
        <v>524</v>
      </c>
      <c r="N436" s="142" t="s">
        <v>523</v>
      </c>
      <c r="O436" s="142" t="s">
        <v>612</v>
      </c>
      <c r="P436" s="142" t="s">
        <v>522</v>
      </c>
      <c r="Q436" s="142" t="s">
        <v>547</v>
      </c>
      <c r="R436" s="142" t="s">
        <v>7812</v>
      </c>
      <c r="S436" s="142" t="s">
        <v>812</v>
      </c>
      <c r="T436" s="142" t="s">
        <v>1827</v>
      </c>
      <c r="U436" s="142" t="s">
        <v>516</v>
      </c>
      <c r="V436" s="142" t="s">
        <v>2170</v>
      </c>
      <c r="W436" s="142" t="s">
        <v>773</v>
      </c>
      <c r="X436" s="142" t="s">
        <v>862</v>
      </c>
      <c r="Y436" s="142" t="s">
        <v>8587</v>
      </c>
      <c r="Z436" s="142" t="s">
        <v>3309</v>
      </c>
      <c r="AA436" s="142" t="s">
        <v>734</v>
      </c>
      <c r="AB436" s="142" t="s">
        <v>509</v>
      </c>
    </row>
    <row r="437" spans="1:28" x14ac:dyDescent="0.15">
      <c r="A437" s="143">
        <v>29299</v>
      </c>
      <c r="B437" s="142" t="s">
        <v>2385</v>
      </c>
      <c r="C437" s="142" t="s">
        <v>553</v>
      </c>
      <c r="D437" s="142" t="s">
        <v>2384</v>
      </c>
      <c r="E437" s="142" t="s">
        <v>1824</v>
      </c>
      <c r="F437" s="142" t="s">
        <v>530</v>
      </c>
      <c r="G437" s="142" t="s">
        <v>8586</v>
      </c>
      <c r="H437" s="142" t="s">
        <v>8492</v>
      </c>
      <c r="I437" s="142" t="s">
        <v>513</v>
      </c>
      <c r="J437" s="142" t="s">
        <v>8585</v>
      </c>
      <c r="K437" s="142" t="s">
        <v>1997</v>
      </c>
      <c r="L437" s="142" t="s">
        <v>585</v>
      </c>
      <c r="M437" s="142" t="s">
        <v>524</v>
      </c>
      <c r="N437" s="142" t="s">
        <v>523</v>
      </c>
      <c r="O437" s="142" t="s">
        <v>522</v>
      </c>
      <c r="P437" s="142" t="s">
        <v>559</v>
      </c>
      <c r="Q437" s="142" t="s">
        <v>520</v>
      </c>
      <c r="R437" s="142" t="s">
        <v>7808</v>
      </c>
      <c r="S437" s="142" t="s">
        <v>2767</v>
      </c>
      <c r="T437" s="142" t="s">
        <v>2039</v>
      </c>
      <c r="U437" s="142" t="s">
        <v>516</v>
      </c>
      <c r="V437" s="142" t="s">
        <v>8490</v>
      </c>
      <c r="W437" s="142" t="s">
        <v>580</v>
      </c>
      <c r="X437" s="142" t="s">
        <v>513</v>
      </c>
      <c r="Y437" s="142" t="s">
        <v>537</v>
      </c>
      <c r="Z437" s="142" t="s">
        <v>851</v>
      </c>
      <c r="AA437" s="142" t="s">
        <v>510</v>
      </c>
      <c r="AB437" s="142" t="s">
        <v>509</v>
      </c>
    </row>
    <row r="438" spans="1:28" x14ac:dyDescent="0.15">
      <c r="A438" s="143">
        <v>29589</v>
      </c>
      <c r="B438" s="142" t="s">
        <v>1224</v>
      </c>
      <c r="C438" s="142" t="s">
        <v>553</v>
      </c>
      <c r="D438" s="142" t="s">
        <v>1223</v>
      </c>
      <c r="E438" s="142" t="s">
        <v>1824</v>
      </c>
      <c r="F438" s="142" t="s">
        <v>530</v>
      </c>
      <c r="G438" s="142" t="s">
        <v>8584</v>
      </c>
      <c r="H438" s="142" t="s">
        <v>2757</v>
      </c>
      <c r="I438" s="142" t="s">
        <v>513</v>
      </c>
      <c r="J438" s="142" t="s">
        <v>8583</v>
      </c>
      <c r="K438" s="142" t="s">
        <v>1928</v>
      </c>
      <c r="L438" s="142" t="s">
        <v>525</v>
      </c>
      <c r="M438" s="142" t="s">
        <v>524</v>
      </c>
      <c r="N438" s="142" t="s">
        <v>523</v>
      </c>
      <c r="O438" s="142" t="s">
        <v>824</v>
      </c>
      <c r="P438" s="142" t="s">
        <v>824</v>
      </c>
      <c r="Q438" s="142" t="s">
        <v>547</v>
      </c>
      <c r="R438" s="142" t="s">
        <v>7839</v>
      </c>
      <c r="S438" s="142" t="s">
        <v>7838</v>
      </c>
      <c r="T438" s="142" t="s">
        <v>1894</v>
      </c>
      <c r="U438" s="142" t="s">
        <v>516</v>
      </c>
      <c r="V438" s="142" t="s">
        <v>2755</v>
      </c>
      <c r="W438" s="142" t="s">
        <v>514</v>
      </c>
      <c r="X438" s="142" t="s">
        <v>513</v>
      </c>
      <c r="Y438" s="142" t="s">
        <v>8582</v>
      </c>
      <c r="Z438" s="142" t="s">
        <v>1065</v>
      </c>
      <c r="AA438" s="142" t="s">
        <v>510</v>
      </c>
      <c r="AB438" s="142" t="s">
        <v>509</v>
      </c>
    </row>
    <row r="439" spans="1:28" x14ac:dyDescent="0.15">
      <c r="A439" s="143">
        <v>29598</v>
      </c>
      <c r="B439" s="142" t="s">
        <v>2385</v>
      </c>
      <c r="C439" s="142" t="s">
        <v>553</v>
      </c>
      <c r="D439" s="142" t="s">
        <v>2384</v>
      </c>
      <c r="E439" s="142" t="s">
        <v>1824</v>
      </c>
      <c r="F439" s="142" t="s">
        <v>530</v>
      </c>
      <c r="G439" s="142" t="s">
        <v>8581</v>
      </c>
      <c r="H439" s="142" t="s">
        <v>1631</v>
      </c>
      <c r="I439" s="142" t="s">
        <v>680</v>
      </c>
      <c r="J439" s="142" t="s">
        <v>8580</v>
      </c>
      <c r="K439" s="142" t="s">
        <v>5869</v>
      </c>
      <c r="L439" s="142" t="s">
        <v>585</v>
      </c>
      <c r="M439" s="142" t="s">
        <v>524</v>
      </c>
      <c r="N439" s="142" t="s">
        <v>523</v>
      </c>
      <c r="O439" s="142" t="s">
        <v>522</v>
      </c>
      <c r="P439" s="142" t="s">
        <v>559</v>
      </c>
      <c r="Q439" s="142" t="s">
        <v>547</v>
      </c>
      <c r="R439" s="142" t="s">
        <v>7808</v>
      </c>
      <c r="S439" s="142" t="s">
        <v>2767</v>
      </c>
      <c r="T439" s="142" t="s">
        <v>995</v>
      </c>
      <c r="U439" s="142" t="s">
        <v>516</v>
      </c>
      <c r="V439" s="142" t="s">
        <v>1076</v>
      </c>
      <c r="W439" s="142" t="s">
        <v>580</v>
      </c>
      <c r="X439" s="142" t="s">
        <v>588</v>
      </c>
      <c r="Y439" s="142" t="s">
        <v>8579</v>
      </c>
      <c r="Z439" s="142" t="s">
        <v>1139</v>
      </c>
      <c r="AA439" s="142" t="s">
        <v>510</v>
      </c>
      <c r="AB439" s="142" t="s">
        <v>509</v>
      </c>
    </row>
    <row r="440" spans="1:28" x14ac:dyDescent="0.15">
      <c r="A440" s="143">
        <v>30072</v>
      </c>
      <c r="B440" s="142" t="s">
        <v>5027</v>
      </c>
      <c r="C440" s="142" t="s">
        <v>553</v>
      </c>
      <c r="D440" s="142" t="s">
        <v>5026</v>
      </c>
      <c r="E440" s="142" t="s">
        <v>687</v>
      </c>
      <c r="F440" s="142" t="s">
        <v>530</v>
      </c>
      <c r="G440" s="142" t="s">
        <v>8578</v>
      </c>
      <c r="H440" s="142" t="s">
        <v>2087</v>
      </c>
      <c r="I440" s="142" t="s">
        <v>1278</v>
      </c>
      <c r="J440" s="142" t="s">
        <v>8577</v>
      </c>
      <c r="K440" s="142" t="s">
        <v>1167</v>
      </c>
      <c r="L440" s="142" t="s">
        <v>585</v>
      </c>
      <c r="M440" s="142" t="s">
        <v>524</v>
      </c>
      <c r="N440" s="142" t="s">
        <v>523</v>
      </c>
      <c r="O440" s="142" t="s">
        <v>521</v>
      </c>
      <c r="P440" s="142" t="s">
        <v>521</v>
      </c>
      <c r="Q440" s="142" t="s">
        <v>520</v>
      </c>
      <c r="R440" s="142" t="s">
        <v>7839</v>
      </c>
      <c r="S440" s="142" t="s">
        <v>7838</v>
      </c>
      <c r="T440" s="142" t="s">
        <v>935</v>
      </c>
      <c r="U440" s="142" t="s">
        <v>516</v>
      </c>
      <c r="V440" s="142" t="s">
        <v>1702</v>
      </c>
      <c r="W440" s="142" t="s">
        <v>580</v>
      </c>
      <c r="X440" s="142" t="s">
        <v>523</v>
      </c>
      <c r="Y440" s="142" t="s">
        <v>8576</v>
      </c>
      <c r="Z440" s="142" t="s">
        <v>1042</v>
      </c>
      <c r="AA440" s="142" t="s">
        <v>510</v>
      </c>
      <c r="AB440" s="142" t="s">
        <v>509</v>
      </c>
    </row>
    <row r="441" spans="1:28" x14ac:dyDescent="0.15">
      <c r="A441" s="143">
        <v>30073</v>
      </c>
      <c r="B441" s="142" t="s">
        <v>1404</v>
      </c>
      <c r="C441" s="142" t="s">
        <v>1403</v>
      </c>
      <c r="D441" s="142" t="s">
        <v>1402</v>
      </c>
      <c r="E441" s="142" t="s">
        <v>687</v>
      </c>
      <c r="F441" s="142" t="s">
        <v>530</v>
      </c>
      <c r="G441" s="142" t="s">
        <v>8575</v>
      </c>
      <c r="H441" s="142" t="s">
        <v>3242</v>
      </c>
      <c r="I441" s="142" t="s">
        <v>945</v>
      </c>
      <c r="J441" s="142" t="s">
        <v>8574</v>
      </c>
      <c r="K441" s="142" t="s">
        <v>8573</v>
      </c>
      <c r="L441" s="142" t="s">
        <v>585</v>
      </c>
      <c r="M441" s="142" t="s">
        <v>524</v>
      </c>
      <c r="N441" s="142" t="s">
        <v>523</v>
      </c>
      <c r="O441" s="142" t="s">
        <v>522</v>
      </c>
      <c r="P441" s="142" t="s">
        <v>522</v>
      </c>
      <c r="Q441" s="142" t="s">
        <v>520</v>
      </c>
      <c r="R441" s="142" t="s">
        <v>7818</v>
      </c>
      <c r="S441" s="142" t="s">
        <v>1807</v>
      </c>
      <c r="T441" s="142" t="s">
        <v>717</v>
      </c>
      <c r="U441" s="142" t="s">
        <v>516</v>
      </c>
      <c r="V441" s="142" t="s">
        <v>3058</v>
      </c>
      <c r="W441" s="142" t="s">
        <v>784</v>
      </c>
      <c r="X441" s="142" t="s">
        <v>968</v>
      </c>
      <c r="Y441" s="142" t="s">
        <v>8572</v>
      </c>
      <c r="Z441" s="142" t="s">
        <v>851</v>
      </c>
      <c r="AA441" s="142" t="s">
        <v>510</v>
      </c>
      <c r="AB441" s="142" t="s">
        <v>509</v>
      </c>
    </row>
    <row r="442" spans="1:28" x14ac:dyDescent="0.15">
      <c r="A442" s="143">
        <v>30075</v>
      </c>
      <c r="B442" s="142" t="s">
        <v>1121</v>
      </c>
      <c r="C442" s="142" t="s">
        <v>553</v>
      </c>
      <c r="D442" s="142" t="s">
        <v>1128</v>
      </c>
      <c r="E442" s="142" t="s">
        <v>687</v>
      </c>
      <c r="F442" s="142" t="s">
        <v>530</v>
      </c>
      <c r="G442" s="142" t="s">
        <v>8571</v>
      </c>
      <c r="H442" s="142" t="s">
        <v>1015</v>
      </c>
      <c r="I442" s="142" t="s">
        <v>783</v>
      </c>
      <c r="J442" s="142" t="s">
        <v>8570</v>
      </c>
      <c r="K442" s="142" t="s">
        <v>708</v>
      </c>
      <c r="L442" s="142" t="s">
        <v>525</v>
      </c>
      <c r="M442" s="142" t="s">
        <v>524</v>
      </c>
      <c r="N442" s="142" t="s">
        <v>523</v>
      </c>
      <c r="O442" s="142" t="s">
        <v>522</v>
      </c>
      <c r="P442" s="142" t="s">
        <v>522</v>
      </c>
      <c r="Q442" s="142" t="s">
        <v>520</v>
      </c>
      <c r="R442" s="142" t="s">
        <v>7812</v>
      </c>
      <c r="S442" s="142" t="s">
        <v>812</v>
      </c>
      <c r="T442" s="142" t="s">
        <v>2583</v>
      </c>
      <c r="U442" s="142" t="s">
        <v>516</v>
      </c>
      <c r="V442" s="142" t="s">
        <v>5703</v>
      </c>
      <c r="W442" s="142" t="s">
        <v>911</v>
      </c>
      <c r="X442" s="142" t="s">
        <v>783</v>
      </c>
      <c r="Y442" s="142" t="s">
        <v>8569</v>
      </c>
      <c r="Z442" s="142" t="s">
        <v>5757</v>
      </c>
      <c r="AA442" s="142" t="s">
        <v>510</v>
      </c>
      <c r="AB442" s="142" t="s">
        <v>509</v>
      </c>
    </row>
    <row r="443" spans="1:28" x14ac:dyDescent="0.15">
      <c r="A443" s="143">
        <v>30079</v>
      </c>
      <c r="B443" s="142" t="s">
        <v>5323</v>
      </c>
      <c r="C443" s="142" t="s">
        <v>553</v>
      </c>
      <c r="D443" s="142" t="s">
        <v>5322</v>
      </c>
      <c r="E443" s="142" t="s">
        <v>687</v>
      </c>
      <c r="F443" s="142" t="s">
        <v>530</v>
      </c>
      <c r="G443" s="142" t="s">
        <v>8568</v>
      </c>
      <c r="H443" s="142" t="s">
        <v>1377</v>
      </c>
      <c r="I443" s="142" t="s">
        <v>783</v>
      </c>
      <c r="J443" s="142" t="s">
        <v>8567</v>
      </c>
      <c r="K443" s="142" t="s">
        <v>586</v>
      </c>
      <c r="L443" s="142" t="s">
        <v>585</v>
      </c>
      <c r="M443" s="142" t="s">
        <v>524</v>
      </c>
      <c r="N443" s="142" t="s">
        <v>523</v>
      </c>
      <c r="O443" s="142" t="s">
        <v>522</v>
      </c>
      <c r="P443" s="142" t="s">
        <v>612</v>
      </c>
      <c r="Q443" s="142" t="s">
        <v>520</v>
      </c>
      <c r="R443" s="142" t="s">
        <v>7812</v>
      </c>
      <c r="S443" s="142" t="s">
        <v>812</v>
      </c>
      <c r="T443" s="142" t="s">
        <v>682</v>
      </c>
      <c r="U443" s="142" t="s">
        <v>516</v>
      </c>
      <c r="V443" s="142" t="s">
        <v>8566</v>
      </c>
      <c r="W443" s="142" t="s">
        <v>692</v>
      </c>
      <c r="X443" s="142" t="s">
        <v>783</v>
      </c>
      <c r="Y443" s="142" t="s">
        <v>8565</v>
      </c>
      <c r="Z443" s="142" t="s">
        <v>1060</v>
      </c>
      <c r="AA443" s="142" t="s">
        <v>510</v>
      </c>
      <c r="AB443" s="142" t="s">
        <v>509</v>
      </c>
    </row>
    <row r="444" spans="1:28" x14ac:dyDescent="0.15">
      <c r="A444" s="143">
        <v>30083</v>
      </c>
      <c r="B444" s="142" t="s">
        <v>7905</v>
      </c>
      <c r="C444" s="142" t="s">
        <v>553</v>
      </c>
      <c r="D444" s="142" t="s">
        <v>7859</v>
      </c>
      <c r="E444" s="142" t="s">
        <v>687</v>
      </c>
      <c r="F444" s="142" t="s">
        <v>530</v>
      </c>
      <c r="G444" s="142" t="s">
        <v>8564</v>
      </c>
      <c r="H444" s="142" t="s">
        <v>8557</v>
      </c>
      <c r="I444" s="142" t="s">
        <v>2105</v>
      </c>
      <c r="J444" s="142" t="s">
        <v>8563</v>
      </c>
      <c r="K444" s="142" t="s">
        <v>3535</v>
      </c>
      <c r="L444" s="142" t="s">
        <v>613</v>
      </c>
      <c r="M444" s="142" t="s">
        <v>524</v>
      </c>
      <c r="N444" s="142" t="s">
        <v>523</v>
      </c>
      <c r="O444" s="142" t="s">
        <v>546</v>
      </c>
      <c r="P444" s="142" t="s">
        <v>546</v>
      </c>
      <c r="Q444" s="142" t="s">
        <v>545</v>
      </c>
      <c r="R444" s="142" t="s">
        <v>7839</v>
      </c>
      <c r="S444" s="142" t="s">
        <v>7838</v>
      </c>
      <c r="T444" s="142" t="s">
        <v>738</v>
      </c>
      <c r="U444" s="142" t="s">
        <v>1004</v>
      </c>
      <c r="V444" s="142" t="s">
        <v>4685</v>
      </c>
      <c r="W444" s="142" t="s">
        <v>784</v>
      </c>
      <c r="X444" s="142" t="s">
        <v>579</v>
      </c>
      <c r="Y444" s="142" t="s">
        <v>8562</v>
      </c>
      <c r="Z444" s="142" t="s">
        <v>1042</v>
      </c>
      <c r="AA444" s="142" t="s">
        <v>510</v>
      </c>
      <c r="AB444" s="142" t="s">
        <v>509</v>
      </c>
    </row>
    <row r="445" spans="1:28" x14ac:dyDescent="0.15">
      <c r="A445" s="143">
        <v>30084</v>
      </c>
      <c r="B445" s="142" t="s">
        <v>7905</v>
      </c>
      <c r="C445" s="142" t="s">
        <v>553</v>
      </c>
      <c r="D445" s="142" t="s">
        <v>7859</v>
      </c>
      <c r="E445" s="142" t="s">
        <v>687</v>
      </c>
      <c r="F445" s="142" t="s">
        <v>530</v>
      </c>
      <c r="G445" s="142" t="s">
        <v>8561</v>
      </c>
      <c r="H445" s="142" t="s">
        <v>7320</v>
      </c>
      <c r="I445" s="142" t="s">
        <v>2496</v>
      </c>
      <c r="J445" s="142" t="s">
        <v>8560</v>
      </c>
      <c r="K445" s="142" t="s">
        <v>1737</v>
      </c>
      <c r="L445" s="142" t="s">
        <v>613</v>
      </c>
      <c r="M445" s="142" t="s">
        <v>524</v>
      </c>
      <c r="N445" s="142" t="s">
        <v>523</v>
      </c>
      <c r="O445" s="142" t="s">
        <v>546</v>
      </c>
      <c r="P445" s="142" t="s">
        <v>546</v>
      </c>
      <c r="Q445" s="142" t="s">
        <v>545</v>
      </c>
      <c r="R445" s="142" t="s">
        <v>7839</v>
      </c>
      <c r="S445" s="142" t="s">
        <v>7838</v>
      </c>
      <c r="T445" s="142" t="s">
        <v>738</v>
      </c>
      <c r="U445" s="142" t="s">
        <v>1004</v>
      </c>
      <c r="V445" s="142" t="s">
        <v>8559</v>
      </c>
      <c r="W445" s="142" t="s">
        <v>784</v>
      </c>
      <c r="X445" s="142" t="s">
        <v>568</v>
      </c>
      <c r="Y445" s="142" t="s">
        <v>743</v>
      </c>
      <c r="Z445" s="142" t="s">
        <v>1082</v>
      </c>
      <c r="AA445" s="142" t="s">
        <v>510</v>
      </c>
      <c r="AB445" s="142" t="s">
        <v>509</v>
      </c>
    </row>
    <row r="446" spans="1:28" x14ac:dyDescent="0.15">
      <c r="A446" s="143">
        <v>30085</v>
      </c>
      <c r="B446" s="142" t="s">
        <v>7905</v>
      </c>
      <c r="C446" s="142" t="s">
        <v>553</v>
      </c>
      <c r="D446" s="142" t="s">
        <v>7859</v>
      </c>
      <c r="E446" s="142" t="s">
        <v>687</v>
      </c>
      <c r="F446" s="142" t="s">
        <v>530</v>
      </c>
      <c r="G446" s="142" t="s">
        <v>8558</v>
      </c>
      <c r="H446" s="142" t="s">
        <v>8557</v>
      </c>
      <c r="I446" s="142" t="s">
        <v>880</v>
      </c>
      <c r="J446" s="142" t="s">
        <v>8556</v>
      </c>
      <c r="K446" s="142" t="s">
        <v>8555</v>
      </c>
      <c r="L446" s="142" t="s">
        <v>613</v>
      </c>
      <c r="M446" s="142" t="s">
        <v>524</v>
      </c>
      <c r="N446" s="142" t="s">
        <v>523</v>
      </c>
      <c r="O446" s="142" t="s">
        <v>522</v>
      </c>
      <c r="P446" s="142" t="s">
        <v>522</v>
      </c>
      <c r="Q446" s="142" t="s">
        <v>545</v>
      </c>
      <c r="R446" s="142" t="s">
        <v>7839</v>
      </c>
      <c r="S446" s="142" t="s">
        <v>7838</v>
      </c>
      <c r="T446" s="142" t="s">
        <v>738</v>
      </c>
      <c r="U446" s="142" t="s">
        <v>1004</v>
      </c>
      <c r="V446" s="142" t="s">
        <v>4685</v>
      </c>
      <c r="W446" s="142" t="s">
        <v>784</v>
      </c>
      <c r="X446" s="142" t="s">
        <v>880</v>
      </c>
      <c r="Y446" s="142" t="s">
        <v>8554</v>
      </c>
      <c r="Z446" s="142" t="s">
        <v>1042</v>
      </c>
      <c r="AA446" s="142" t="s">
        <v>510</v>
      </c>
      <c r="AB446" s="142" t="s">
        <v>509</v>
      </c>
    </row>
    <row r="447" spans="1:28" x14ac:dyDescent="0.15">
      <c r="A447" s="143">
        <v>30089</v>
      </c>
      <c r="B447" s="142" t="s">
        <v>8166</v>
      </c>
      <c r="C447" s="142" t="s">
        <v>553</v>
      </c>
      <c r="D447" s="142" t="s">
        <v>8165</v>
      </c>
      <c r="E447" s="142" t="s">
        <v>687</v>
      </c>
      <c r="F447" s="142" t="s">
        <v>530</v>
      </c>
      <c r="G447" s="142" t="s">
        <v>8553</v>
      </c>
      <c r="H447" s="142" t="s">
        <v>1358</v>
      </c>
      <c r="I447" s="142" t="s">
        <v>941</v>
      </c>
      <c r="J447" s="142" t="s">
        <v>8552</v>
      </c>
      <c r="K447" s="142" t="s">
        <v>1035</v>
      </c>
      <c r="L447" s="142" t="s">
        <v>525</v>
      </c>
      <c r="M447" s="142" t="s">
        <v>524</v>
      </c>
      <c r="N447" s="142" t="s">
        <v>523</v>
      </c>
      <c r="O447" s="142" t="s">
        <v>522</v>
      </c>
      <c r="P447" s="142" t="s">
        <v>522</v>
      </c>
      <c r="Q447" s="142" t="s">
        <v>520</v>
      </c>
      <c r="R447" s="142" t="s">
        <v>7798</v>
      </c>
      <c r="S447" s="142" t="s">
        <v>2513</v>
      </c>
      <c r="T447" s="142" t="s">
        <v>1156</v>
      </c>
      <c r="U447" s="142" t="s">
        <v>516</v>
      </c>
      <c r="V447" s="142" t="s">
        <v>1727</v>
      </c>
      <c r="W447" s="142" t="s">
        <v>596</v>
      </c>
      <c r="X447" s="142" t="s">
        <v>783</v>
      </c>
      <c r="Y447" s="142" t="s">
        <v>8551</v>
      </c>
      <c r="Z447" s="142" t="s">
        <v>957</v>
      </c>
      <c r="AA447" s="142" t="s">
        <v>734</v>
      </c>
      <c r="AB447" s="142" t="s">
        <v>509</v>
      </c>
    </row>
    <row r="448" spans="1:28" x14ac:dyDescent="0.15">
      <c r="A448" s="143">
        <v>30093</v>
      </c>
      <c r="B448" s="142" t="s">
        <v>2313</v>
      </c>
      <c r="C448" s="142" t="s">
        <v>553</v>
      </c>
      <c r="D448" s="142" t="s">
        <v>2312</v>
      </c>
      <c r="E448" s="142" t="s">
        <v>687</v>
      </c>
      <c r="F448" s="142" t="s">
        <v>530</v>
      </c>
      <c r="G448" s="142" t="s">
        <v>8550</v>
      </c>
      <c r="H448" s="142" t="s">
        <v>4202</v>
      </c>
      <c r="I448" s="142" t="s">
        <v>691</v>
      </c>
      <c r="J448" s="142" t="s">
        <v>8549</v>
      </c>
      <c r="K448" s="142" t="s">
        <v>7674</v>
      </c>
      <c r="L448" s="142" t="s">
        <v>585</v>
      </c>
      <c r="M448" s="142" t="s">
        <v>524</v>
      </c>
      <c r="N448" s="142" t="s">
        <v>523</v>
      </c>
      <c r="O448" s="142" t="s">
        <v>522</v>
      </c>
      <c r="P448" s="142" t="s">
        <v>1684</v>
      </c>
      <c r="Q448" s="142" t="s">
        <v>520</v>
      </c>
      <c r="R448" s="142" t="s">
        <v>7808</v>
      </c>
      <c r="S448" s="142" t="s">
        <v>2767</v>
      </c>
      <c r="T448" s="142" t="s">
        <v>728</v>
      </c>
      <c r="U448" s="142" t="s">
        <v>516</v>
      </c>
      <c r="V448" s="142" t="s">
        <v>6568</v>
      </c>
      <c r="W448" s="142" t="s">
        <v>692</v>
      </c>
      <c r="X448" s="142" t="s">
        <v>691</v>
      </c>
      <c r="Y448" s="142" t="s">
        <v>8548</v>
      </c>
      <c r="Z448" s="142" t="s">
        <v>1139</v>
      </c>
      <c r="AA448" s="142" t="s">
        <v>510</v>
      </c>
      <c r="AB448" s="142" t="s">
        <v>509</v>
      </c>
    </row>
    <row r="449" spans="1:28" x14ac:dyDescent="0.15">
      <c r="A449" s="143">
        <v>30094</v>
      </c>
      <c r="B449" s="142" t="s">
        <v>677</v>
      </c>
      <c r="C449" s="142" t="s">
        <v>553</v>
      </c>
      <c r="D449" s="142" t="s">
        <v>8018</v>
      </c>
      <c r="E449" s="142" t="s">
        <v>687</v>
      </c>
      <c r="F449" s="142" t="s">
        <v>530</v>
      </c>
      <c r="G449" s="142" t="s">
        <v>8547</v>
      </c>
      <c r="H449" s="142" t="s">
        <v>1245</v>
      </c>
      <c r="I449" s="142" t="s">
        <v>1075</v>
      </c>
      <c r="J449" s="142" t="s">
        <v>8546</v>
      </c>
      <c r="K449" s="142" t="s">
        <v>586</v>
      </c>
      <c r="L449" s="142" t="s">
        <v>585</v>
      </c>
      <c r="M449" s="142" t="s">
        <v>524</v>
      </c>
      <c r="N449" s="142" t="s">
        <v>523</v>
      </c>
      <c r="O449" s="142" t="s">
        <v>522</v>
      </c>
      <c r="P449" s="142" t="s">
        <v>522</v>
      </c>
      <c r="Q449" s="142" t="s">
        <v>520</v>
      </c>
      <c r="R449" s="142" t="s">
        <v>7798</v>
      </c>
      <c r="S449" s="142" t="s">
        <v>2513</v>
      </c>
      <c r="T449" s="142" t="s">
        <v>717</v>
      </c>
      <c r="U449" s="142" t="s">
        <v>516</v>
      </c>
      <c r="V449" s="142" t="s">
        <v>4718</v>
      </c>
      <c r="W449" s="142" t="s">
        <v>636</v>
      </c>
      <c r="X449" s="142" t="s">
        <v>1075</v>
      </c>
      <c r="Y449" s="142" t="s">
        <v>8545</v>
      </c>
      <c r="Z449" s="142" t="s">
        <v>714</v>
      </c>
      <c r="AA449" s="142" t="s">
        <v>510</v>
      </c>
      <c r="AB449" s="142" t="s">
        <v>509</v>
      </c>
    </row>
    <row r="450" spans="1:28" x14ac:dyDescent="0.15">
      <c r="A450" s="143">
        <v>30097</v>
      </c>
      <c r="B450" s="142" t="s">
        <v>5027</v>
      </c>
      <c r="C450" s="142" t="s">
        <v>553</v>
      </c>
      <c r="D450" s="142" t="s">
        <v>5026</v>
      </c>
      <c r="E450" s="142" t="s">
        <v>687</v>
      </c>
      <c r="F450" s="142" t="s">
        <v>530</v>
      </c>
      <c r="G450" s="142" t="s">
        <v>8544</v>
      </c>
      <c r="H450" s="142" t="s">
        <v>3511</v>
      </c>
      <c r="I450" s="142" t="s">
        <v>972</v>
      </c>
      <c r="J450" s="142" t="s">
        <v>8543</v>
      </c>
      <c r="K450" s="142" t="s">
        <v>697</v>
      </c>
      <c r="L450" s="142" t="s">
        <v>585</v>
      </c>
      <c r="M450" s="142" t="s">
        <v>524</v>
      </c>
      <c r="N450" s="142" t="s">
        <v>523</v>
      </c>
      <c r="O450" s="142" t="s">
        <v>522</v>
      </c>
      <c r="P450" s="142" t="s">
        <v>599</v>
      </c>
      <c r="Q450" s="142" t="s">
        <v>547</v>
      </c>
      <c r="R450" s="142" t="s">
        <v>7839</v>
      </c>
      <c r="S450" s="142" t="s">
        <v>7838</v>
      </c>
      <c r="T450" s="142" t="s">
        <v>738</v>
      </c>
      <c r="U450" s="142" t="s">
        <v>516</v>
      </c>
      <c r="V450" s="142" t="s">
        <v>1593</v>
      </c>
      <c r="W450" s="142" t="s">
        <v>580</v>
      </c>
      <c r="X450" s="142" t="s">
        <v>1165</v>
      </c>
      <c r="Y450" s="142" t="s">
        <v>537</v>
      </c>
      <c r="Z450" s="142" t="s">
        <v>2693</v>
      </c>
      <c r="AA450" s="142" t="s">
        <v>510</v>
      </c>
      <c r="AB450" s="142" t="s">
        <v>509</v>
      </c>
    </row>
    <row r="451" spans="1:28" x14ac:dyDescent="0.15">
      <c r="A451" s="143">
        <v>30098</v>
      </c>
      <c r="B451" s="142" t="s">
        <v>3779</v>
      </c>
      <c r="C451" s="142" t="s">
        <v>553</v>
      </c>
      <c r="D451" s="142" t="s">
        <v>3778</v>
      </c>
      <c r="E451" s="142" t="s">
        <v>687</v>
      </c>
      <c r="F451" s="142" t="s">
        <v>530</v>
      </c>
      <c r="G451" s="142" t="s">
        <v>8542</v>
      </c>
      <c r="H451" s="142" t="s">
        <v>4865</v>
      </c>
      <c r="I451" s="142" t="s">
        <v>945</v>
      </c>
      <c r="J451" s="142" t="s">
        <v>8541</v>
      </c>
      <c r="K451" s="142" t="s">
        <v>1172</v>
      </c>
      <c r="L451" s="142" t="s">
        <v>585</v>
      </c>
      <c r="M451" s="142" t="s">
        <v>524</v>
      </c>
      <c r="N451" s="142" t="s">
        <v>523</v>
      </c>
      <c r="O451" s="142" t="s">
        <v>522</v>
      </c>
      <c r="P451" s="142" t="s">
        <v>522</v>
      </c>
      <c r="Q451" s="142" t="s">
        <v>545</v>
      </c>
      <c r="R451" s="142" t="s">
        <v>7798</v>
      </c>
      <c r="S451" s="142" t="s">
        <v>2513</v>
      </c>
      <c r="T451" s="142" t="s">
        <v>738</v>
      </c>
      <c r="U451" s="142" t="s">
        <v>516</v>
      </c>
      <c r="V451" s="142" t="s">
        <v>3410</v>
      </c>
      <c r="W451" s="142" t="s">
        <v>8540</v>
      </c>
      <c r="X451" s="142" t="s">
        <v>568</v>
      </c>
      <c r="Y451" s="142" t="s">
        <v>3717</v>
      </c>
      <c r="Z451" s="142" t="s">
        <v>1139</v>
      </c>
      <c r="AA451" s="142" t="s">
        <v>510</v>
      </c>
      <c r="AB451" s="142" t="s">
        <v>509</v>
      </c>
    </row>
    <row r="452" spans="1:28" x14ac:dyDescent="0.15">
      <c r="A452" s="143">
        <v>30106</v>
      </c>
      <c r="B452" s="142" t="s">
        <v>4903</v>
      </c>
      <c r="C452" s="142" t="s">
        <v>553</v>
      </c>
      <c r="D452" s="142" t="s">
        <v>4902</v>
      </c>
      <c r="E452" s="142" t="s">
        <v>687</v>
      </c>
      <c r="F452" s="142" t="s">
        <v>530</v>
      </c>
      <c r="G452" s="142" t="s">
        <v>8539</v>
      </c>
      <c r="H452" s="142" t="s">
        <v>4908</v>
      </c>
      <c r="I452" s="142" t="s">
        <v>783</v>
      </c>
      <c r="J452" s="142" t="s">
        <v>8538</v>
      </c>
      <c r="K452" s="142" t="s">
        <v>1466</v>
      </c>
      <c r="L452" s="142" t="s">
        <v>585</v>
      </c>
      <c r="M452" s="142" t="s">
        <v>524</v>
      </c>
      <c r="N452" s="142" t="s">
        <v>523</v>
      </c>
      <c r="O452" s="142" t="s">
        <v>522</v>
      </c>
      <c r="P452" s="142" t="s">
        <v>599</v>
      </c>
      <c r="Q452" s="142" t="s">
        <v>545</v>
      </c>
      <c r="R452" s="142" t="s">
        <v>7818</v>
      </c>
      <c r="S452" s="142" t="s">
        <v>1807</v>
      </c>
      <c r="T452" s="142" t="s">
        <v>705</v>
      </c>
      <c r="U452" s="142" t="s">
        <v>516</v>
      </c>
      <c r="V452" s="142" t="s">
        <v>2791</v>
      </c>
      <c r="W452" s="142" t="s">
        <v>692</v>
      </c>
      <c r="X452" s="142" t="s">
        <v>669</v>
      </c>
      <c r="Y452" s="142" t="s">
        <v>8537</v>
      </c>
      <c r="Z452" s="142" t="s">
        <v>1139</v>
      </c>
      <c r="AA452" s="142" t="s">
        <v>510</v>
      </c>
      <c r="AB452" s="142" t="s">
        <v>509</v>
      </c>
    </row>
    <row r="453" spans="1:28" x14ac:dyDescent="0.15">
      <c r="A453" s="143">
        <v>30109</v>
      </c>
      <c r="B453" s="142" t="s">
        <v>1698</v>
      </c>
      <c r="C453" s="142" t="s">
        <v>553</v>
      </c>
      <c r="D453" s="142" t="s">
        <v>1697</v>
      </c>
      <c r="E453" s="142" t="s">
        <v>687</v>
      </c>
      <c r="F453" s="142" t="s">
        <v>530</v>
      </c>
      <c r="G453" s="142" t="s">
        <v>8536</v>
      </c>
      <c r="H453" s="142" t="s">
        <v>2958</v>
      </c>
      <c r="I453" s="142" t="s">
        <v>8535</v>
      </c>
      <c r="J453" s="142" t="s">
        <v>8534</v>
      </c>
      <c r="K453" s="142" t="s">
        <v>4746</v>
      </c>
      <c r="L453" s="142" t="s">
        <v>585</v>
      </c>
      <c r="M453" s="142" t="s">
        <v>560</v>
      </c>
      <c r="N453" s="142" t="s">
        <v>523</v>
      </c>
      <c r="O453" s="142" t="s">
        <v>522</v>
      </c>
      <c r="P453" s="142" t="s">
        <v>522</v>
      </c>
      <c r="Q453" s="142" t="s">
        <v>545</v>
      </c>
      <c r="R453" s="142" t="s">
        <v>7839</v>
      </c>
      <c r="S453" s="142" t="s">
        <v>7838</v>
      </c>
      <c r="T453" s="142" t="s">
        <v>705</v>
      </c>
      <c r="U453" s="142" t="s">
        <v>516</v>
      </c>
      <c r="V453" s="142" t="s">
        <v>1920</v>
      </c>
      <c r="W453" s="142" t="s">
        <v>784</v>
      </c>
      <c r="X453" s="142" t="s">
        <v>579</v>
      </c>
      <c r="Y453" s="142" t="s">
        <v>634</v>
      </c>
      <c r="Z453" s="142" t="s">
        <v>1139</v>
      </c>
      <c r="AA453" s="142" t="s">
        <v>510</v>
      </c>
      <c r="AB453" s="142" t="s">
        <v>509</v>
      </c>
    </row>
    <row r="454" spans="1:28" x14ac:dyDescent="0.15">
      <c r="A454" s="143">
        <v>30113</v>
      </c>
      <c r="B454" s="142" t="s">
        <v>850</v>
      </c>
      <c r="C454" s="142" t="s">
        <v>553</v>
      </c>
      <c r="D454" s="142" t="s">
        <v>849</v>
      </c>
      <c r="E454" s="142" t="s">
        <v>687</v>
      </c>
      <c r="F454" s="142" t="s">
        <v>530</v>
      </c>
      <c r="G454" s="142" t="s">
        <v>8533</v>
      </c>
      <c r="H454" s="142" t="s">
        <v>7396</v>
      </c>
      <c r="I454" s="142" t="s">
        <v>669</v>
      </c>
      <c r="J454" s="142" t="s">
        <v>8532</v>
      </c>
      <c r="K454" s="142" t="s">
        <v>2805</v>
      </c>
      <c r="L454" s="142" t="s">
        <v>585</v>
      </c>
      <c r="M454" s="142" t="s">
        <v>524</v>
      </c>
      <c r="N454" s="142" t="s">
        <v>523</v>
      </c>
      <c r="O454" s="142" t="s">
        <v>599</v>
      </c>
      <c r="P454" s="142" t="s">
        <v>559</v>
      </c>
      <c r="Q454" s="142" t="s">
        <v>520</v>
      </c>
      <c r="R454" s="142" t="s">
        <v>7839</v>
      </c>
      <c r="S454" s="142" t="s">
        <v>7838</v>
      </c>
      <c r="T454" s="142" t="s">
        <v>705</v>
      </c>
      <c r="U454" s="142" t="s">
        <v>516</v>
      </c>
      <c r="V454" s="142" t="s">
        <v>4259</v>
      </c>
      <c r="W454" s="142" t="s">
        <v>580</v>
      </c>
      <c r="X454" s="142" t="s">
        <v>669</v>
      </c>
      <c r="Y454" s="142" t="s">
        <v>634</v>
      </c>
      <c r="Z454" s="142" t="s">
        <v>714</v>
      </c>
      <c r="AA454" s="142" t="s">
        <v>724</v>
      </c>
      <c r="AB454" s="142" t="s">
        <v>509</v>
      </c>
    </row>
    <row r="455" spans="1:28" x14ac:dyDescent="0.15">
      <c r="A455" s="143">
        <v>30117</v>
      </c>
      <c r="B455" s="142" t="s">
        <v>2978</v>
      </c>
      <c r="C455" s="142" t="s">
        <v>553</v>
      </c>
      <c r="D455" s="142" t="s">
        <v>2977</v>
      </c>
      <c r="E455" s="142" t="s">
        <v>687</v>
      </c>
      <c r="F455" s="142" t="s">
        <v>530</v>
      </c>
      <c r="G455" s="142" t="s">
        <v>8531</v>
      </c>
      <c r="H455" s="142" t="s">
        <v>2507</v>
      </c>
      <c r="I455" s="142" t="s">
        <v>1165</v>
      </c>
      <c r="J455" s="142" t="s">
        <v>8530</v>
      </c>
      <c r="K455" s="142" t="s">
        <v>586</v>
      </c>
      <c r="L455" s="142" t="s">
        <v>585</v>
      </c>
      <c r="M455" s="142" t="s">
        <v>524</v>
      </c>
      <c r="N455" s="142" t="s">
        <v>523</v>
      </c>
      <c r="O455" s="142" t="s">
        <v>599</v>
      </c>
      <c r="P455" s="142" t="s">
        <v>522</v>
      </c>
      <c r="Q455" s="142" t="s">
        <v>520</v>
      </c>
      <c r="R455" s="142" t="s">
        <v>8529</v>
      </c>
      <c r="S455" s="142" t="s">
        <v>2978</v>
      </c>
      <c r="T455" s="142" t="s">
        <v>1012</v>
      </c>
      <c r="U455" s="142" t="s">
        <v>516</v>
      </c>
      <c r="V455" s="142" t="s">
        <v>7036</v>
      </c>
      <c r="W455" s="142" t="s">
        <v>692</v>
      </c>
      <c r="X455" s="142" t="s">
        <v>1165</v>
      </c>
      <c r="Y455" s="142" t="s">
        <v>8528</v>
      </c>
      <c r="Z455" s="142" t="s">
        <v>875</v>
      </c>
      <c r="AA455" s="142" t="s">
        <v>510</v>
      </c>
      <c r="AB455" s="142" t="s">
        <v>509</v>
      </c>
    </row>
    <row r="456" spans="1:28" x14ac:dyDescent="0.15">
      <c r="A456" s="143">
        <v>30121</v>
      </c>
      <c r="B456" s="142" t="s">
        <v>8527</v>
      </c>
      <c r="C456" s="142" t="s">
        <v>553</v>
      </c>
      <c r="D456" s="142" t="s">
        <v>8196</v>
      </c>
      <c r="E456" s="142" t="s">
        <v>687</v>
      </c>
      <c r="F456" s="142" t="s">
        <v>530</v>
      </c>
      <c r="G456" s="142" t="s">
        <v>8526</v>
      </c>
      <c r="H456" s="142" t="s">
        <v>1930</v>
      </c>
      <c r="I456" s="142" t="s">
        <v>941</v>
      </c>
      <c r="J456" s="142" t="s">
        <v>8525</v>
      </c>
      <c r="K456" s="142" t="s">
        <v>943</v>
      </c>
      <c r="L456" s="142" t="s">
        <v>585</v>
      </c>
      <c r="M456" s="142" t="s">
        <v>524</v>
      </c>
      <c r="N456" s="142" t="s">
        <v>523</v>
      </c>
      <c r="O456" s="142" t="s">
        <v>522</v>
      </c>
      <c r="P456" s="142" t="s">
        <v>522</v>
      </c>
      <c r="Q456" s="142" t="s">
        <v>520</v>
      </c>
      <c r="R456" s="142" t="s">
        <v>7839</v>
      </c>
      <c r="S456" s="142" t="s">
        <v>7838</v>
      </c>
      <c r="T456" s="142" t="s">
        <v>705</v>
      </c>
      <c r="U456" s="142" t="s">
        <v>516</v>
      </c>
      <c r="V456" s="142" t="s">
        <v>1727</v>
      </c>
      <c r="W456" s="142" t="s">
        <v>514</v>
      </c>
      <c r="X456" s="142" t="s">
        <v>941</v>
      </c>
      <c r="Y456" s="142" t="s">
        <v>743</v>
      </c>
      <c r="Z456" s="142" t="s">
        <v>1042</v>
      </c>
      <c r="AA456" s="142" t="s">
        <v>510</v>
      </c>
      <c r="AB456" s="142" t="s">
        <v>509</v>
      </c>
    </row>
    <row r="457" spans="1:28" x14ac:dyDescent="0.15">
      <c r="A457" s="143">
        <v>30123</v>
      </c>
      <c r="B457" s="142" t="s">
        <v>8524</v>
      </c>
      <c r="C457" s="142" t="s">
        <v>2128</v>
      </c>
      <c r="D457" s="142" t="s">
        <v>8523</v>
      </c>
      <c r="E457" s="142" t="s">
        <v>687</v>
      </c>
      <c r="F457" s="142" t="s">
        <v>530</v>
      </c>
      <c r="G457" s="142" t="s">
        <v>8522</v>
      </c>
      <c r="H457" s="142" t="s">
        <v>2562</v>
      </c>
      <c r="I457" s="142" t="s">
        <v>1477</v>
      </c>
      <c r="J457" s="142" t="s">
        <v>8521</v>
      </c>
      <c r="K457" s="142" t="s">
        <v>739</v>
      </c>
      <c r="L457" s="142" t="s">
        <v>525</v>
      </c>
      <c r="M457" s="142" t="s">
        <v>524</v>
      </c>
      <c r="N457" s="142" t="s">
        <v>523</v>
      </c>
      <c r="O457" s="142" t="s">
        <v>824</v>
      </c>
      <c r="P457" s="142" t="s">
        <v>559</v>
      </c>
      <c r="Q457" s="142" t="s">
        <v>520</v>
      </c>
      <c r="R457" s="142" t="s">
        <v>8199</v>
      </c>
      <c r="S457" s="142" t="s">
        <v>8198</v>
      </c>
      <c r="T457" s="142" t="s">
        <v>738</v>
      </c>
      <c r="U457" s="142" t="s">
        <v>516</v>
      </c>
      <c r="V457" s="142" t="s">
        <v>2653</v>
      </c>
      <c r="W457" s="142" t="s">
        <v>514</v>
      </c>
      <c r="X457" s="142" t="s">
        <v>1477</v>
      </c>
      <c r="Y457" s="142" t="s">
        <v>8520</v>
      </c>
      <c r="Z457" s="142" t="s">
        <v>4377</v>
      </c>
      <c r="AA457" s="142" t="s">
        <v>510</v>
      </c>
      <c r="AB457" s="142" t="s">
        <v>509</v>
      </c>
    </row>
    <row r="458" spans="1:28" x14ac:dyDescent="0.15">
      <c r="A458" s="143">
        <v>30124</v>
      </c>
      <c r="B458" s="142" t="s">
        <v>8519</v>
      </c>
      <c r="C458" s="142" t="s">
        <v>4125</v>
      </c>
      <c r="D458" s="142" t="s">
        <v>8518</v>
      </c>
      <c r="E458" s="142" t="s">
        <v>687</v>
      </c>
      <c r="F458" s="142" t="s">
        <v>530</v>
      </c>
      <c r="G458" s="142" t="s">
        <v>8517</v>
      </c>
      <c r="H458" s="142" t="s">
        <v>4615</v>
      </c>
      <c r="I458" s="142" t="s">
        <v>1165</v>
      </c>
      <c r="J458" s="142" t="s">
        <v>8515</v>
      </c>
      <c r="K458" s="142" t="s">
        <v>526</v>
      </c>
      <c r="L458" s="142" t="s">
        <v>585</v>
      </c>
      <c r="M458" s="142" t="s">
        <v>524</v>
      </c>
      <c r="N458" s="142" t="s">
        <v>523</v>
      </c>
      <c r="O458" s="142" t="s">
        <v>522</v>
      </c>
      <c r="P458" s="142" t="s">
        <v>522</v>
      </c>
      <c r="Q458" s="142" t="s">
        <v>520</v>
      </c>
      <c r="R458" s="142" t="s">
        <v>7839</v>
      </c>
      <c r="S458" s="142" t="s">
        <v>7838</v>
      </c>
      <c r="T458" s="142" t="s">
        <v>8516</v>
      </c>
      <c r="U458" s="142" t="s">
        <v>516</v>
      </c>
      <c r="V458" s="142" t="s">
        <v>737</v>
      </c>
      <c r="W458" s="142" t="s">
        <v>1741</v>
      </c>
      <c r="X458" s="142" t="s">
        <v>1165</v>
      </c>
      <c r="Y458" s="142" t="s">
        <v>8515</v>
      </c>
      <c r="Z458" s="142" t="s">
        <v>678</v>
      </c>
      <c r="AA458" s="142" t="s">
        <v>510</v>
      </c>
      <c r="AB458" s="142" t="s">
        <v>509</v>
      </c>
    </row>
    <row r="459" spans="1:28" x14ac:dyDescent="0.15">
      <c r="A459" s="143">
        <v>30126</v>
      </c>
      <c r="B459" s="142" t="s">
        <v>7838</v>
      </c>
      <c r="C459" s="142" t="s">
        <v>553</v>
      </c>
      <c r="D459" s="142" t="s">
        <v>7859</v>
      </c>
      <c r="E459" s="142" t="s">
        <v>687</v>
      </c>
      <c r="F459" s="142" t="s">
        <v>530</v>
      </c>
      <c r="G459" s="142" t="s">
        <v>8514</v>
      </c>
      <c r="H459" s="142" t="s">
        <v>7058</v>
      </c>
      <c r="I459" s="142" t="s">
        <v>8513</v>
      </c>
      <c r="J459" s="142" t="s">
        <v>8512</v>
      </c>
      <c r="K459" s="142" t="s">
        <v>8511</v>
      </c>
      <c r="L459" s="142" t="s">
        <v>585</v>
      </c>
      <c r="M459" s="142" t="s">
        <v>560</v>
      </c>
      <c r="N459" s="142" t="s">
        <v>523</v>
      </c>
      <c r="O459" s="142" t="s">
        <v>522</v>
      </c>
      <c r="P459" s="142" t="s">
        <v>522</v>
      </c>
      <c r="Q459" s="142" t="s">
        <v>545</v>
      </c>
      <c r="R459" s="142" t="s">
        <v>7839</v>
      </c>
      <c r="S459" s="142" t="s">
        <v>7838</v>
      </c>
      <c r="T459" s="142" t="s">
        <v>738</v>
      </c>
      <c r="U459" s="142" t="s">
        <v>516</v>
      </c>
      <c r="V459" s="142" t="s">
        <v>5541</v>
      </c>
      <c r="W459" s="142" t="s">
        <v>8510</v>
      </c>
      <c r="X459" s="142" t="s">
        <v>579</v>
      </c>
      <c r="Y459" s="142" t="s">
        <v>634</v>
      </c>
      <c r="Z459" s="142" t="s">
        <v>1065</v>
      </c>
      <c r="AA459" s="142" t="s">
        <v>510</v>
      </c>
      <c r="AB459" s="142" t="s">
        <v>509</v>
      </c>
    </row>
    <row r="460" spans="1:28" x14ac:dyDescent="0.15">
      <c r="A460" s="143">
        <v>30127</v>
      </c>
      <c r="B460" s="142" t="s">
        <v>2313</v>
      </c>
      <c r="C460" s="142" t="s">
        <v>553</v>
      </c>
      <c r="D460" s="142" t="s">
        <v>2312</v>
      </c>
      <c r="E460" s="142" t="s">
        <v>687</v>
      </c>
      <c r="F460" s="142" t="s">
        <v>530</v>
      </c>
      <c r="G460" s="142" t="s">
        <v>8509</v>
      </c>
      <c r="H460" s="142" t="s">
        <v>5364</v>
      </c>
      <c r="I460" s="142" t="s">
        <v>870</v>
      </c>
      <c r="J460" s="142" t="s">
        <v>8508</v>
      </c>
      <c r="K460" s="142" t="s">
        <v>8507</v>
      </c>
      <c r="L460" s="142" t="s">
        <v>525</v>
      </c>
      <c r="M460" s="142" t="s">
        <v>560</v>
      </c>
      <c r="N460" s="142" t="s">
        <v>523</v>
      </c>
      <c r="O460" s="142" t="s">
        <v>612</v>
      </c>
      <c r="P460" s="142" t="s">
        <v>612</v>
      </c>
      <c r="Q460" s="142" t="s">
        <v>545</v>
      </c>
      <c r="R460" s="142" t="s">
        <v>7808</v>
      </c>
      <c r="S460" s="142" t="s">
        <v>2767</v>
      </c>
      <c r="T460" s="142" t="s">
        <v>804</v>
      </c>
      <c r="U460" s="142" t="s">
        <v>541</v>
      </c>
      <c r="V460" s="142" t="s">
        <v>2395</v>
      </c>
      <c r="W460" s="142" t="s">
        <v>1628</v>
      </c>
      <c r="X460" s="142" t="s">
        <v>1125</v>
      </c>
      <c r="Y460" s="142" t="s">
        <v>8506</v>
      </c>
      <c r="Z460" s="142" t="s">
        <v>1379</v>
      </c>
      <c r="AA460" s="142" t="s">
        <v>510</v>
      </c>
      <c r="AB460" s="142" t="s">
        <v>509</v>
      </c>
    </row>
    <row r="461" spans="1:28" x14ac:dyDescent="0.15">
      <c r="A461" s="143">
        <v>30128</v>
      </c>
      <c r="B461" s="142" t="s">
        <v>2385</v>
      </c>
      <c r="C461" s="142" t="s">
        <v>553</v>
      </c>
      <c r="D461" s="142" t="s">
        <v>2384</v>
      </c>
      <c r="E461" s="142" t="s">
        <v>687</v>
      </c>
      <c r="F461" s="142" t="s">
        <v>530</v>
      </c>
      <c r="G461" s="142" t="s">
        <v>8505</v>
      </c>
      <c r="H461" s="142" t="s">
        <v>2343</v>
      </c>
      <c r="I461" s="142" t="s">
        <v>3533</v>
      </c>
      <c r="J461" s="142" t="s">
        <v>8504</v>
      </c>
      <c r="K461" s="142" t="s">
        <v>8503</v>
      </c>
      <c r="L461" s="142" t="s">
        <v>585</v>
      </c>
      <c r="M461" s="142" t="s">
        <v>524</v>
      </c>
      <c r="N461" s="142" t="s">
        <v>523</v>
      </c>
      <c r="O461" s="142" t="s">
        <v>612</v>
      </c>
      <c r="P461" s="142" t="s">
        <v>522</v>
      </c>
      <c r="Q461" s="142" t="s">
        <v>1768</v>
      </c>
      <c r="R461" s="142" t="s">
        <v>7808</v>
      </c>
      <c r="S461" s="142" t="s">
        <v>2767</v>
      </c>
      <c r="T461" s="142" t="s">
        <v>2716</v>
      </c>
      <c r="U461" s="142" t="s">
        <v>516</v>
      </c>
      <c r="V461" s="142" t="s">
        <v>7642</v>
      </c>
      <c r="W461" s="142" t="s">
        <v>784</v>
      </c>
      <c r="X461" s="142" t="s">
        <v>744</v>
      </c>
      <c r="Y461" s="142" t="s">
        <v>634</v>
      </c>
      <c r="Z461" s="142" t="s">
        <v>851</v>
      </c>
      <c r="AA461" s="142" t="s">
        <v>510</v>
      </c>
      <c r="AB461" s="142" t="s">
        <v>509</v>
      </c>
    </row>
    <row r="462" spans="1:28" x14ac:dyDescent="0.15">
      <c r="A462" s="143">
        <v>30129</v>
      </c>
      <c r="B462" s="142" t="s">
        <v>1807</v>
      </c>
      <c r="C462" s="142" t="s">
        <v>553</v>
      </c>
      <c r="D462" s="142" t="s">
        <v>1806</v>
      </c>
      <c r="E462" s="142" t="s">
        <v>687</v>
      </c>
      <c r="F462" s="142" t="s">
        <v>530</v>
      </c>
      <c r="G462" s="142" t="s">
        <v>8502</v>
      </c>
      <c r="H462" s="142" t="s">
        <v>905</v>
      </c>
      <c r="I462" s="142" t="s">
        <v>669</v>
      </c>
      <c r="J462" s="142" t="s">
        <v>8501</v>
      </c>
      <c r="K462" s="142" t="s">
        <v>825</v>
      </c>
      <c r="L462" s="142" t="s">
        <v>613</v>
      </c>
      <c r="M462" s="142" t="s">
        <v>524</v>
      </c>
      <c r="N462" s="142" t="s">
        <v>523</v>
      </c>
      <c r="O462" s="142" t="s">
        <v>522</v>
      </c>
      <c r="P462" s="142" t="s">
        <v>522</v>
      </c>
      <c r="Q462" s="142" t="s">
        <v>545</v>
      </c>
      <c r="R462" s="142" t="s">
        <v>7818</v>
      </c>
      <c r="S462" s="142" t="s">
        <v>1807</v>
      </c>
      <c r="T462" s="142" t="s">
        <v>1156</v>
      </c>
      <c r="U462" s="142" t="s">
        <v>516</v>
      </c>
      <c r="V462" s="142" t="s">
        <v>1092</v>
      </c>
      <c r="W462" s="142" t="s">
        <v>580</v>
      </c>
      <c r="X462" s="142" t="s">
        <v>669</v>
      </c>
      <c r="Y462" s="142" t="s">
        <v>634</v>
      </c>
      <c r="Z462" s="142" t="s">
        <v>714</v>
      </c>
      <c r="AA462" s="142" t="s">
        <v>510</v>
      </c>
      <c r="AB462" s="142" t="s">
        <v>509</v>
      </c>
    </row>
    <row r="463" spans="1:28" x14ac:dyDescent="0.15">
      <c r="A463" s="143">
        <v>30133</v>
      </c>
      <c r="B463" s="142" t="s">
        <v>812</v>
      </c>
      <c r="C463" s="142" t="s">
        <v>553</v>
      </c>
      <c r="D463" s="142" t="s">
        <v>811</v>
      </c>
      <c r="E463" s="142" t="s">
        <v>687</v>
      </c>
      <c r="F463" s="142" t="s">
        <v>530</v>
      </c>
      <c r="G463" s="142" t="s">
        <v>8500</v>
      </c>
      <c r="H463" s="142" t="s">
        <v>8499</v>
      </c>
      <c r="I463" s="142" t="s">
        <v>669</v>
      </c>
      <c r="J463" s="142" t="s">
        <v>8498</v>
      </c>
      <c r="K463" s="142" t="s">
        <v>812</v>
      </c>
      <c r="L463" s="142" t="s">
        <v>525</v>
      </c>
      <c r="M463" s="142" t="s">
        <v>524</v>
      </c>
      <c r="N463" s="142" t="s">
        <v>523</v>
      </c>
      <c r="O463" s="142" t="s">
        <v>522</v>
      </c>
      <c r="P463" s="142" t="s">
        <v>522</v>
      </c>
      <c r="Q463" s="142" t="s">
        <v>520</v>
      </c>
      <c r="R463" s="142" t="s">
        <v>7812</v>
      </c>
      <c r="S463" s="142" t="s">
        <v>812</v>
      </c>
      <c r="T463" s="142" t="s">
        <v>2583</v>
      </c>
      <c r="U463" s="142" t="s">
        <v>516</v>
      </c>
      <c r="V463" s="142" t="s">
        <v>647</v>
      </c>
      <c r="W463" s="142" t="s">
        <v>1022</v>
      </c>
      <c r="X463" s="142" t="s">
        <v>669</v>
      </c>
      <c r="Y463" s="142" t="s">
        <v>634</v>
      </c>
      <c r="Z463" s="142" t="s">
        <v>1562</v>
      </c>
      <c r="AA463" s="142" t="s">
        <v>510</v>
      </c>
      <c r="AB463" s="142" t="s">
        <v>509</v>
      </c>
    </row>
    <row r="464" spans="1:28" x14ac:dyDescent="0.15">
      <c r="A464" s="143">
        <v>30136</v>
      </c>
      <c r="B464" s="142" t="s">
        <v>812</v>
      </c>
      <c r="C464" s="142" t="s">
        <v>553</v>
      </c>
      <c r="D464" s="142" t="s">
        <v>811</v>
      </c>
      <c r="E464" s="142" t="s">
        <v>687</v>
      </c>
      <c r="F464" s="142" t="s">
        <v>530</v>
      </c>
      <c r="G464" s="142" t="s">
        <v>8497</v>
      </c>
      <c r="H464" s="142" t="s">
        <v>8496</v>
      </c>
      <c r="I464" s="142" t="s">
        <v>538</v>
      </c>
      <c r="J464" s="142" t="s">
        <v>8495</v>
      </c>
      <c r="K464" s="142" t="s">
        <v>943</v>
      </c>
      <c r="L464" s="142" t="s">
        <v>525</v>
      </c>
      <c r="M464" s="142" t="s">
        <v>524</v>
      </c>
      <c r="N464" s="142" t="s">
        <v>523</v>
      </c>
      <c r="O464" s="142" t="s">
        <v>612</v>
      </c>
      <c r="P464" s="142" t="s">
        <v>522</v>
      </c>
      <c r="Q464" s="142" t="s">
        <v>520</v>
      </c>
      <c r="R464" s="142" t="s">
        <v>7812</v>
      </c>
      <c r="S464" s="142" t="s">
        <v>812</v>
      </c>
      <c r="T464" s="142" t="s">
        <v>705</v>
      </c>
      <c r="U464" s="142" t="s">
        <v>516</v>
      </c>
      <c r="V464" s="142" t="s">
        <v>977</v>
      </c>
      <c r="W464" s="142" t="s">
        <v>514</v>
      </c>
      <c r="X464" s="142" t="s">
        <v>538</v>
      </c>
      <c r="Y464" s="142" t="s">
        <v>8494</v>
      </c>
      <c r="Z464" s="142" t="s">
        <v>1297</v>
      </c>
      <c r="AA464" s="142" t="s">
        <v>510</v>
      </c>
      <c r="AB464" s="142" t="s">
        <v>509</v>
      </c>
    </row>
    <row r="465" spans="1:28" x14ac:dyDescent="0.15">
      <c r="A465" s="143">
        <v>30138</v>
      </c>
      <c r="B465" s="142" t="s">
        <v>812</v>
      </c>
      <c r="C465" s="142" t="s">
        <v>553</v>
      </c>
      <c r="D465" s="142" t="s">
        <v>811</v>
      </c>
      <c r="E465" s="142" t="s">
        <v>687</v>
      </c>
      <c r="F465" s="142" t="s">
        <v>530</v>
      </c>
      <c r="G465" s="142" t="s">
        <v>8493</v>
      </c>
      <c r="H465" s="142" t="s">
        <v>8492</v>
      </c>
      <c r="I465" s="142" t="s">
        <v>1125</v>
      </c>
      <c r="J465" s="142" t="s">
        <v>8491</v>
      </c>
      <c r="K465" s="142" t="s">
        <v>586</v>
      </c>
      <c r="L465" s="142" t="s">
        <v>585</v>
      </c>
      <c r="M465" s="142" t="s">
        <v>524</v>
      </c>
      <c r="N465" s="142" t="s">
        <v>523</v>
      </c>
      <c r="O465" s="142" t="s">
        <v>522</v>
      </c>
      <c r="P465" s="142" t="s">
        <v>599</v>
      </c>
      <c r="Q465" s="142" t="s">
        <v>520</v>
      </c>
      <c r="R465" s="142" t="s">
        <v>7812</v>
      </c>
      <c r="S465" s="142" t="s">
        <v>812</v>
      </c>
      <c r="T465" s="142" t="s">
        <v>682</v>
      </c>
      <c r="U465" s="142" t="s">
        <v>516</v>
      </c>
      <c r="V465" s="142" t="s">
        <v>8490</v>
      </c>
      <c r="W465" s="142" t="s">
        <v>692</v>
      </c>
      <c r="X465" s="142" t="s">
        <v>1125</v>
      </c>
      <c r="Y465" s="142" t="s">
        <v>8489</v>
      </c>
      <c r="Z465" s="142" t="s">
        <v>1060</v>
      </c>
      <c r="AA465" s="142" t="s">
        <v>510</v>
      </c>
      <c r="AB465" s="142" t="s">
        <v>509</v>
      </c>
    </row>
    <row r="466" spans="1:28" x14ac:dyDescent="0.15">
      <c r="A466" s="143">
        <v>30149</v>
      </c>
      <c r="B466" s="142" t="s">
        <v>6037</v>
      </c>
      <c r="C466" s="142" t="s">
        <v>553</v>
      </c>
      <c r="D466" s="142" t="s">
        <v>6036</v>
      </c>
      <c r="E466" s="142" t="s">
        <v>687</v>
      </c>
      <c r="F466" s="142" t="s">
        <v>530</v>
      </c>
      <c r="G466" s="142" t="s">
        <v>8488</v>
      </c>
      <c r="H466" s="142" t="s">
        <v>2638</v>
      </c>
      <c r="I466" s="142" t="s">
        <v>1486</v>
      </c>
      <c r="J466" s="142" t="s">
        <v>8487</v>
      </c>
      <c r="K466" s="142" t="s">
        <v>1167</v>
      </c>
      <c r="L466" s="142" t="s">
        <v>585</v>
      </c>
      <c r="M466" s="142" t="s">
        <v>524</v>
      </c>
      <c r="N466" s="142" t="s">
        <v>523</v>
      </c>
      <c r="O466" s="142" t="s">
        <v>522</v>
      </c>
      <c r="P466" s="142" t="s">
        <v>522</v>
      </c>
      <c r="Q466" s="142" t="s">
        <v>1768</v>
      </c>
      <c r="R466" s="142" t="s">
        <v>7839</v>
      </c>
      <c r="S466" s="142" t="s">
        <v>7838</v>
      </c>
      <c r="T466" s="142" t="s">
        <v>717</v>
      </c>
      <c r="U466" s="142" t="s">
        <v>516</v>
      </c>
      <c r="V466" s="142" t="s">
        <v>1702</v>
      </c>
      <c r="W466" s="142" t="s">
        <v>692</v>
      </c>
      <c r="X466" s="142" t="s">
        <v>691</v>
      </c>
      <c r="Y466" s="142" t="s">
        <v>8486</v>
      </c>
      <c r="Z466" s="142" t="s">
        <v>655</v>
      </c>
      <c r="AA466" s="142" t="s">
        <v>510</v>
      </c>
      <c r="AB466" s="142" t="s">
        <v>509</v>
      </c>
    </row>
    <row r="467" spans="1:28" x14ac:dyDescent="0.15">
      <c r="A467" s="143">
        <v>30153</v>
      </c>
      <c r="B467" s="142" t="s">
        <v>8335</v>
      </c>
      <c r="C467" s="142" t="s">
        <v>553</v>
      </c>
      <c r="D467" s="142" t="s">
        <v>8339</v>
      </c>
      <c r="E467" s="142" t="s">
        <v>687</v>
      </c>
      <c r="F467" s="142" t="s">
        <v>530</v>
      </c>
      <c r="G467" s="142" t="s">
        <v>8485</v>
      </c>
      <c r="H467" s="142" t="s">
        <v>4456</v>
      </c>
      <c r="I467" s="142" t="s">
        <v>1363</v>
      </c>
      <c r="J467" s="142" t="s">
        <v>8484</v>
      </c>
      <c r="K467" s="142" t="s">
        <v>970</v>
      </c>
      <c r="L467" s="142" t="s">
        <v>585</v>
      </c>
      <c r="M467" s="142" t="s">
        <v>524</v>
      </c>
      <c r="N467" s="142" t="s">
        <v>523</v>
      </c>
      <c r="O467" s="142" t="s">
        <v>522</v>
      </c>
      <c r="P467" s="142" t="s">
        <v>559</v>
      </c>
      <c r="Q467" s="142" t="s">
        <v>520</v>
      </c>
      <c r="R467" s="142" t="s">
        <v>7818</v>
      </c>
      <c r="S467" s="142" t="s">
        <v>1807</v>
      </c>
      <c r="T467" s="142" t="s">
        <v>8213</v>
      </c>
      <c r="U467" s="142" t="s">
        <v>516</v>
      </c>
      <c r="V467" s="142" t="s">
        <v>1259</v>
      </c>
      <c r="W467" s="142" t="s">
        <v>580</v>
      </c>
      <c r="X467" s="142" t="s">
        <v>1363</v>
      </c>
      <c r="Y467" s="142" t="s">
        <v>634</v>
      </c>
      <c r="Z467" s="142" t="s">
        <v>725</v>
      </c>
      <c r="AA467" s="142" t="s">
        <v>510</v>
      </c>
      <c r="AB467" s="142" t="s">
        <v>509</v>
      </c>
    </row>
    <row r="468" spans="1:28" x14ac:dyDescent="0.15">
      <c r="A468" s="143">
        <v>30155</v>
      </c>
      <c r="B468" s="142" t="s">
        <v>1807</v>
      </c>
      <c r="C468" s="142" t="s">
        <v>553</v>
      </c>
      <c r="D468" s="142" t="s">
        <v>1806</v>
      </c>
      <c r="E468" s="142" t="s">
        <v>687</v>
      </c>
      <c r="F468" s="142" t="s">
        <v>530</v>
      </c>
      <c r="G468" s="142" t="s">
        <v>8483</v>
      </c>
      <c r="H468" s="142" t="s">
        <v>3252</v>
      </c>
      <c r="I468" s="142" t="s">
        <v>1165</v>
      </c>
      <c r="J468" s="142" t="s">
        <v>8482</v>
      </c>
      <c r="K468" s="142" t="s">
        <v>729</v>
      </c>
      <c r="L468" s="142" t="s">
        <v>585</v>
      </c>
      <c r="M468" s="142" t="s">
        <v>524</v>
      </c>
      <c r="N468" s="142" t="s">
        <v>523</v>
      </c>
      <c r="O468" s="142" t="s">
        <v>522</v>
      </c>
      <c r="P468" s="142" t="s">
        <v>599</v>
      </c>
      <c r="Q468" s="142" t="s">
        <v>520</v>
      </c>
      <c r="R468" s="142" t="s">
        <v>7818</v>
      </c>
      <c r="S468" s="142" t="s">
        <v>1807</v>
      </c>
      <c r="T468" s="142" t="s">
        <v>717</v>
      </c>
      <c r="U468" s="142" t="s">
        <v>516</v>
      </c>
      <c r="V468" s="142" t="s">
        <v>2810</v>
      </c>
      <c r="W468" s="142" t="s">
        <v>580</v>
      </c>
      <c r="X468" s="142" t="s">
        <v>579</v>
      </c>
      <c r="Y468" s="142" t="s">
        <v>634</v>
      </c>
      <c r="Z468" s="142" t="s">
        <v>1977</v>
      </c>
      <c r="AA468" s="142" t="s">
        <v>510</v>
      </c>
      <c r="AB468" s="142" t="s">
        <v>509</v>
      </c>
    </row>
    <row r="469" spans="1:28" x14ac:dyDescent="0.15">
      <c r="A469" s="143">
        <v>30158</v>
      </c>
      <c r="B469" s="142" t="s">
        <v>5610</v>
      </c>
      <c r="C469" s="142" t="s">
        <v>553</v>
      </c>
      <c r="D469" s="142" t="s">
        <v>5609</v>
      </c>
      <c r="E469" s="142" t="s">
        <v>687</v>
      </c>
      <c r="F469" s="142" t="s">
        <v>530</v>
      </c>
      <c r="G469" s="142" t="s">
        <v>8481</v>
      </c>
      <c r="H469" s="142" t="s">
        <v>1936</v>
      </c>
      <c r="I469" s="142" t="s">
        <v>1021</v>
      </c>
      <c r="J469" s="142" t="s">
        <v>8480</v>
      </c>
      <c r="K469" s="142" t="s">
        <v>1484</v>
      </c>
      <c r="L469" s="142" t="s">
        <v>585</v>
      </c>
      <c r="M469" s="142" t="s">
        <v>524</v>
      </c>
      <c r="N469" s="142" t="s">
        <v>523</v>
      </c>
      <c r="O469" s="142" t="s">
        <v>522</v>
      </c>
      <c r="P469" s="142" t="s">
        <v>522</v>
      </c>
      <c r="Q469" s="142" t="s">
        <v>520</v>
      </c>
      <c r="R469" s="142" t="s">
        <v>7798</v>
      </c>
      <c r="S469" s="142" t="s">
        <v>2513</v>
      </c>
      <c r="T469" s="142" t="s">
        <v>705</v>
      </c>
      <c r="U469" s="142" t="s">
        <v>626</v>
      </c>
      <c r="V469" s="142" t="s">
        <v>581</v>
      </c>
      <c r="W469" s="142" t="s">
        <v>1741</v>
      </c>
      <c r="X469" s="142" t="s">
        <v>1021</v>
      </c>
      <c r="Y469" s="142" t="s">
        <v>8479</v>
      </c>
      <c r="Z469" s="142" t="s">
        <v>1163</v>
      </c>
      <c r="AA469" s="142" t="s">
        <v>724</v>
      </c>
      <c r="AB469" s="142" t="s">
        <v>509</v>
      </c>
    </row>
    <row r="470" spans="1:28" x14ac:dyDescent="0.15">
      <c r="A470" s="143">
        <v>30163</v>
      </c>
      <c r="B470" s="142" t="s">
        <v>5831</v>
      </c>
      <c r="C470" s="142" t="s">
        <v>553</v>
      </c>
      <c r="D470" s="142" t="s">
        <v>5830</v>
      </c>
      <c r="E470" s="142" t="s">
        <v>687</v>
      </c>
      <c r="F470" s="142" t="s">
        <v>530</v>
      </c>
      <c r="G470" s="142" t="s">
        <v>8478</v>
      </c>
      <c r="H470" s="142" t="s">
        <v>2310</v>
      </c>
      <c r="I470" s="142" t="s">
        <v>972</v>
      </c>
      <c r="J470" s="142" t="s">
        <v>8477</v>
      </c>
      <c r="K470" s="142" t="s">
        <v>1035</v>
      </c>
      <c r="L470" s="142" t="s">
        <v>525</v>
      </c>
      <c r="M470" s="142" t="s">
        <v>524</v>
      </c>
      <c r="N470" s="142" t="s">
        <v>523</v>
      </c>
      <c r="O470" s="142" t="s">
        <v>522</v>
      </c>
      <c r="P470" s="142" t="s">
        <v>522</v>
      </c>
      <c r="Q470" s="142" t="s">
        <v>520</v>
      </c>
      <c r="R470" s="142" t="s">
        <v>8336</v>
      </c>
      <c r="S470" s="142" t="s">
        <v>8335</v>
      </c>
      <c r="T470" s="142" t="s">
        <v>1156</v>
      </c>
      <c r="U470" s="142" t="s">
        <v>541</v>
      </c>
      <c r="V470" s="142" t="s">
        <v>2980</v>
      </c>
      <c r="W470" s="142" t="s">
        <v>596</v>
      </c>
      <c r="X470" s="142" t="s">
        <v>651</v>
      </c>
      <c r="Y470" s="142" t="s">
        <v>8476</v>
      </c>
      <c r="Z470" s="142" t="s">
        <v>957</v>
      </c>
      <c r="AA470" s="142" t="s">
        <v>510</v>
      </c>
      <c r="AB470" s="142" t="s">
        <v>509</v>
      </c>
    </row>
    <row r="471" spans="1:28" x14ac:dyDescent="0.15">
      <c r="A471" s="143">
        <v>30164</v>
      </c>
      <c r="B471" s="142" t="s">
        <v>2385</v>
      </c>
      <c r="C471" s="142" t="s">
        <v>553</v>
      </c>
      <c r="D471" s="142" t="s">
        <v>2384</v>
      </c>
      <c r="E471" s="142" t="s">
        <v>687</v>
      </c>
      <c r="F471" s="142" t="s">
        <v>530</v>
      </c>
      <c r="G471" s="142" t="s">
        <v>8475</v>
      </c>
      <c r="H471" s="142" t="s">
        <v>1708</v>
      </c>
      <c r="I471" s="142" t="s">
        <v>1477</v>
      </c>
      <c r="J471" s="142" t="s">
        <v>8474</v>
      </c>
      <c r="K471" s="142" t="s">
        <v>1428</v>
      </c>
      <c r="L471" s="142" t="s">
        <v>585</v>
      </c>
      <c r="M471" s="142" t="s">
        <v>524</v>
      </c>
      <c r="N471" s="142" t="s">
        <v>523</v>
      </c>
      <c r="O471" s="142" t="s">
        <v>522</v>
      </c>
      <c r="P471" s="142" t="s">
        <v>522</v>
      </c>
      <c r="Q471" s="142" t="s">
        <v>520</v>
      </c>
      <c r="R471" s="142" t="s">
        <v>7808</v>
      </c>
      <c r="S471" s="142" t="s">
        <v>2767</v>
      </c>
      <c r="T471" s="142" t="s">
        <v>717</v>
      </c>
      <c r="U471" s="142" t="s">
        <v>516</v>
      </c>
      <c r="V471" s="142" t="s">
        <v>745</v>
      </c>
      <c r="W471" s="142" t="s">
        <v>580</v>
      </c>
      <c r="X471" s="142" t="s">
        <v>1477</v>
      </c>
      <c r="Y471" s="142" t="s">
        <v>537</v>
      </c>
      <c r="Z471" s="142" t="s">
        <v>2693</v>
      </c>
      <c r="AA471" s="142" t="s">
        <v>510</v>
      </c>
      <c r="AB471" s="142" t="s">
        <v>509</v>
      </c>
    </row>
    <row r="472" spans="1:28" x14ac:dyDescent="0.15">
      <c r="A472" s="143">
        <v>30168</v>
      </c>
      <c r="B472" s="142" t="s">
        <v>2767</v>
      </c>
      <c r="C472" s="142" t="s">
        <v>553</v>
      </c>
      <c r="D472" s="142" t="s">
        <v>2384</v>
      </c>
      <c r="E472" s="142" t="s">
        <v>687</v>
      </c>
      <c r="F472" s="142" t="s">
        <v>530</v>
      </c>
      <c r="G472" s="142" t="s">
        <v>8473</v>
      </c>
      <c r="H472" s="142" t="s">
        <v>2189</v>
      </c>
      <c r="I472" s="142" t="s">
        <v>1397</v>
      </c>
      <c r="J472" s="142" t="s">
        <v>8472</v>
      </c>
      <c r="K472" s="142" t="s">
        <v>1172</v>
      </c>
      <c r="L472" s="142" t="s">
        <v>585</v>
      </c>
      <c r="M472" s="142" t="s">
        <v>524</v>
      </c>
      <c r="N472" s="142" t="s">
        <v>523</v>
      </c>
      <c r="O472" s="142" t="s">
        <v>522</v>
      </c>
      <c r="P472" s="142" t="s">
        <v>522</v>
      </c>
      <c r="Q472" s="142" t="s">
        <v>520</v>
      </c>
      <c r="R472" s="142" t="s">
        <v>7808</v>
      </c>
      <c r="S472" s="142" t="s">
        <v>2767</v>
      </c>
      <c r="T472" s="142" t="s">
        <v>682</v>
      </c>
      <c r="U472" s="142" t="s">
        <v>516</v>
      </c>
      <c r="V472" s="142" t="s">
        <v>1727</v>
      </c>
      <c r="W472" s="142" t="s">
        <v>580</v>
      </c>
      <c r="X472" s="142" t="s">
        <v>579</v>
      </c>
      <c r="Y472" s="142" t="s">
        <v>8471</v>
      </c>
      <c r="Z472" s="142" t="s">
        <v>1184</v>
      </c>
      <c r="AA472" s="142" t="s">
        <v>510</v>
      </c>
      <c r="AB472" s="142" t="s">
        <v>509</v>
      </c>
    </row>
    <row r="473" spans="1:28" x14ac:dyDescent="0.15">
      <c r="A473" s="143">
        <v>30170</v>
      </c>
      <c r="B473" s="142" t="s">
        <v>2552</v>
      </c>
      <c r="C473" s="142" t="s">
        <v>553</v>
      </c>
      <c r="D473" s="142" t="s">
        <v>2918</v>
      </c>
      <c r="E473" s="142" t="s">
        <v>687</v>
      </c>
      <c r="F473" s="142" t="s">
        <v>530</v>
      </c>
      <c r="G473" s="142" t="s">
        <v>8470</v>
      </c>
      <c r="H473" s="142" t="s">
        <v>7392</v>
      </c>
      <c r="I473" s="142" t="s">
        <v>680</v>
      </c>
      <c r="J473" s="142" t="s">
        <v>8469</v>
      </c>
      <c r="K473" s="142" t="s">
        <v>1167</v>
      </c>
      <c r="L473" s="142" t="s">
        <v>585</v>
      </c>
      <c r="M473" s="142" t="s">
        <v>524</v>
      </c>
      <c r="N473" s="142" t="s">
        <v>523</v>
      </c>
      <c r="O473" s="142" t="s">
        <v>522</v>
      </c>
      <c r="P473" s="142" t="s">
        <v>599</v>
      </c>
      <c r="Q473" s="142" t="s">
        <v>520</v>
      </c>
      <c r="R473" s="142" t="s">
        <v>7839</v>
      </c>
      <c r="S473" s="142" t="s">
        <v>7838</v>
      </c>
      <c r="T473" s="142" t="s">
        <v>705</v>
      </c>
      <c r="U473" s="142" t="s">
        <v>516</v>
      </c>
      <c r="V473" s="142" t="s">
        <v>942</v>
      </c>
      <c r="W473" s="142" t="s">
        <v>514</v>
      </c>
      <c r="X473" s="142" t="s">
        <v>523</v>
      </c>
      <c r="Y473" s="142" t="s">
        <v>8468</v>
      </c>
      <c r="Z473" s="142" t="s">
        <v>1163</v>
      </c>
      <c r="AA473" s="142" t="s">
        <v>510</v>
      </c>
      <c r="AB473" s="142" t="s">
        <v>509</v>
      </c>
    </row>
    <row r="474" spans="1:28" x14ac:dyDescent="0.15">
      <c r="A474" s="143">
        <v>30171</v>
      </c>
      <c r="B474" s="142" t="s">
        <v>4434</v>
      </c>
      <c r="C474" s="142" t="s">
        <v>553</v>
      </c>
      <c r="D474" s="142" t="s">
        <v>4433</v>
      </c>
      <c r="E474" s="142" t="s">
        <v>687</v>
      </c>
      <c r="F474" s="142" t="s">
        <v>530</v>
      </c>
      <c r="G474" s="142" t="s">
        <v>8467</v>
      </c>
      <c r="H474" s="142" t="s">
        <v>2921</v>
      </c>
      <c r="I474" s="142" t="s">
        <v>1108</v>
      </c>
      <c r="J474" s="142" t="s">
        <v>8466</v>
      </c>
      <c r="K474" s="142" t="s">
        <v>7272</v>
      </c>
      <c r="L474" s="142" t="s">
        <v>585</v>
      </c>
      <c r="M474" s="142" t="s">
        <v>524</v>
      </c>
      <c r="N474" s="142" t="s">
        <v>523</v>
      </c>
      <c r="O474" s="142" t="s">
        <v>522</v>
      </c>
      <c r="P474" s="142" t="s">
        <v>522</v>
      </c>
      <c r="Q474" s="142" t="s">
        <v>520</v>
      </c>
      <c r="R474" s="142" t="s">
        <v>7818</v>
      </c>
      <c r="S474" s="142" t="s">
        <v>1807</v>
      </c>
      <c r="T474" s="142" t="s">
        <v>682</v>
      </c>
      <c r="U474" s="142" t="s">
        <v>516</v>
      </c>
      <c r="V474" s="142" t="s">
        <v>1549</v>
      </c>
      <c r="W474" s="142" t="s">
        <v>580</v>
      </c>
      <c r="X474" s="142" t="s">
        <v>523</v>
      </c>
      <c r="Y474" s="142" t="s">
        <v>634</v>
      </c>
      <c r="Z474" s="142" t="s">
        <v>678</v>
      </c>
      <c r="AA474" s="142" t="s">
        <v>724</v>
      </c>
      <c r="AB474" s="142" t="s">
        <v>509</v>
      </c>
    </row>
    <row r="475" spans="1:28" x14ac:dyDescent="0.15">
      <c r="A475" s="143">
        <v>30172</v>
      </c>
      <c r="B475" s="142" t="s">
        <v>2749</v>
      </c>
      <c r="C475" s="142" t="s">
        <v>553</v>
      </c>
      <c r="D475" s="142" t="s">
        <v>2748</v>
      </c>
      <c r="E475" s="142" t="s">
        <v>687</v>
      </c>
      <c r="F475" s="142" t="s">
        <v>530</v>
      </c>
      <c r="G475" s="142" t="s">
        <v>8465</v>
      </c>
      <c r="H475" s="142" t="s">
        <v>8464</v>
      </c>
      <c r="I475" s="142" t="s">
        <v>1021</v>
      </c>
      <c r="J475" s="142" t="s">
        <v>8463</v>
      </c>
      <c r="K475" s="142" t="s">
        <v>718</v>
      </c>
      <c r="L475" s="142" t="s">
        <v>585</v>
      </c>
      <c r="M475" s="142" t="s">
        <v>524</v>
      </c>
      <c r="N475" s="142" t="s">
        <v>523</v>
      </c>
      <c r="O475" s="142" t="s">
        <v>522</v>
      </c>
      <c r="P475" s="142" t="s">
        <v>522</v>
      </c>
      <c r="Q475" s="142" t="s">
        <v>520</v>
      </c>
      <c r="R475" s="142" t="s">
        <v>7839</v>
      </c>
      <c r="S475" s="142" t="s">
        <v>7838</v>
      </c>
      <c r="T475" s="142" t="s">
        <v>738</v>
      </c>
      <c r="U475" s="142" t="s">
        <v>516</v>
      </c>
      <c r="V475" s="142" t="s">
        <v>4984</v>
      </c>
      <c r="W475" s="142" t="s">
        <v>580</v>
      </c>
      <c r="X475" s="142" t="s">
        <v>579</v>
      </c>
      <c r="Y475" s="142" t="s">
        <v>634</v>
      </c>
      <c r="Z475" s="142" t="s">
        <v>678</v>
      </c>
      <c r="AA475" s="142" t="s">
        <v>510</v>
      </c>
      <c r="AB475" s="142" t="s">
        <v>509</v>
      </c>
    </row>
    <row r="476" spans="1:28" x14ac:dyDescent="0.15">
      <c r="A476" s="143">
        <v>30176</v>
      </c>
      <c r="B476" s="142" t="s">
        <v>2385</v>
      </c>
      <c r="C476" s="142" t="s">
        <v>553</v>
      </c>
      <c r="D476" s="142" t="s">
        <v>2384</v>
      </c>
      <c r="E476" s="142" t="s">
        <v>687</v>
      </c>
      <c r="F476" s="142" t="s">
        <v>530</v>
      </c>
      <c r="G476" s="142" t="s">
        <v>8462</v>
      </c>
      <c r="H476" s="142" t="s">
        <v>1487</v>
      </c>
      <c r="I476" s="142" t="s">
        <v>1278</v>
      </c>
      <c r="J476" s="142" t="s">
        <v>8461</v>
      </c>
      <c r="K476" s="142" t="s">
        <v>1466</v>
      </c>
      <c r="L476" s="142" t="s">
        <v>585</v>
      </c>
      <c r="M476" s="142" t="s">
        <v>524</v>
      </c>
      <c r="N476" s="142" t="s">
        <v>523</v>
      </c>
      <c r="O476" s="142" t="s">
        <v>599</v>
      </c>
      <c r="P476" s="142" t="s">
        <v>522</v>
      </c>
      <c r="Q476" s="142" t="s">
        <v>520</v>
      </c>
      <c r="R476" s="142" t="s">
        <v>7808</v>
      </c>
      <c r="S476" s="142" t="s">
        <v>2767</v>
      </c>
      <c r="T476" s="142" t="s">
        <v>682</v>
      </c>
      <c r="U476" s="142" t="s">
        <v>516</v>
      </c>
      <c r="V476" s="142" t="s">
        <v>1483</v>
      </c>
      <c r="W476" s="142" t="s">
        <v>580</v>
      </c>
      <c r="X476" s="142" t="s">
        <v>1278</v>
      </c>
      <c r="Y476" s="142" t="s">
        <v>537</v>
      </c>
      <c r="Z476" s="142" t="s">
        <v>714</v>
      </c>
      <c r="AA476" s="142" t="s">
        <v>510</v>
      </c>
      <c r="AB476" s="142" t="s">
        <v>509</v>
      </c>
    </row>
    <row r="477" spans="1:28" x14ac:dyDescent="0.15">
      <c r="A477" s="143">
        <v>30179</v>
      </c>
      <c r="B477" s="142" t="s">
        <v>7866</v>
      </c>
      <c r="C477" s="142" t="s">
        <v>553</v>
      </c>
      <c r="D477" s="142" t="s">
        <v>7865</v>
      </c>
      <c r="E477" s="142" t="s">
        <v>687</v>
      </c>
      <c r="F477" s="142" t="s">
        <v>530</v>
      </c>
      <c r="G477" s="142" t="s">
        <v>8460</v>
      </c>
      <c r="H477" s="142" t="s">
        <v>1038</v>
      </c>
      <c r="I477" s="142" t="s">
        <v>941</v>
      </c>
      <c r="J477" s="142" t="s">
        <v>8459</v>
      </c>
      <c r="K477" s="142" t="s">
        <v>943</v>
      </c>
      <c r="L477" s="142" t="s">
        <v>585</v>
      </c>
      <c r="M477" s="142" t="s">
        <v>524</v>
      </c>
      <c r="N477" s="142" t="s">
        <v>523</v>
      </c>
      <c r="O477" s="142" t="s">
        <v>522</v>
      </c>
      <c r="P477" s="142" t="s">
        <v>522</v>
      </c>
      <c r="Q477" s="142" t="s">
        <v>520</v>
      </c>
      <c r="R477" s="142" t="s">
        <v>7839</v>
      </c>
      <c r="S477" s="142" t="s">
        <v>7838</v>
      </c>
      <c r="T477" s="142" t="s">
        <v>705</v>
      </c>
      <c r="U477" s="142" t="s">
        <v>516</v>
      </c>
      <c r="V477" s="142" t="s">
        <v>8157</v>
      </c>
      <c r="W477" s="142" t="s">
        <v>692</v>
      </c>
      <c r="X477" s="142" t="s">
        <v>579</v>
      </c>
      <c r="Y477" s="142" t="s">
        <v>8458</v>
      </c>
      <c r="Z477" s="142" t="s">
        <v>655</v>
      </c>
      <c r="AA477" s="142" t="s">
        <v>510</v>
      </c>
      <c r="AB477" s="142" t="s">
        <v>509</v>
      </c>
    </row>
    <row r="478" spans="1:28" x14ac:dyDescent="0.15">
      <c r="A478" s="143">
        <v>30185</v>
      </c>
      <c r="B478" s="142" t="s">
        <v>5216</v>
      </c>
      <c r="C478" s="142" t="s">
        <v>553</v>
      </c>
      <c r="D478" s="142" t="s">
        <v>7727</v>
      </c>
      <c r="E478" s="142" t="s">
        <v>687</v>
      </c>
      <c r="F478" s="142" t="s">
        <v>530</v>
      </c>
      <c r="G478" s="142" t="s">
        <v>8457</v>
      </c>
      <c r="H478" s="142" t="s">
        <v>898</v>
      </c>
      <c r="I478" s="142" t="s">
        <v>680</v>
      </c>
      <c r="J478" s="142" t="s">
        <v>8456</v>
      </c>
      <c r="K478" s="142" t="s">
        <v>729</v>
      </c>
      <c r="L478" s="142" t="s">
        <v>585</v>
      </c>
      <c r="M478" s="142" t="s">
        <v>524</v>
      </c>
      <c r="N478" s="142" t="s">
        <v>523</v>
      </c>
      <c r="O478" s="142" t="s">
        <v>522</v>
      </c>
      <c r="P478" s="142" t="s">
        <v>522</v>
      </c>
      <c r="Q478" s="142" t="s">
        <v>520</v>
      </c>
      <c r="R478" s="142" t="s">
        <v>7818</v>
      </c>
      <c r="S478" s="142" t="s">
        <v>1807</v>
      </c>
      <c r="T478" s="142" t="s">
        <v>682</v>
      </c>
      <c r="U478" s="142" t="s">
        <v>516</v>
      </c>
      <c r="V478" s="142" t="s">
        <v>1092</v>
      </c>
      <c r="W478" s="142" t="s">
        <v>8413</v>
      </c>
      <c r="X478" s="142" t="s">
        <v>523</v>
      </c>
      <c r="Y478" s="142" t="s">
        <v>8455</v>
      </c>
      <c r="Z478" s="142" t="s">
        <v>678</v>
      </c>
      <c r="AA478" s="142" t="s">
        <v>510</v>
      </c>
      <c r="AB478" s="142" t="s">
        <v>509</v>
      </c>
    </row>
    <row r="479" spans="1:28" x14ac:dyDescent="0.15">
      <c r="A479" s="143">
        <v>30191</v>
      </c>
      <c r="B479" s="142" t="s">
        <v>6328</v>
      </c>
      <c r="C479" s="142" t="s">
        <v>1403</v>
      </c>
      <c r="D479" s="142" t="s">
        <v>8015</v>
      </c>
      <c r="E479" s="142" t="s">
        <v>687</v>
      </c>
      <c r="F479" s="142" t="s">
        <v>530</v>
      </c>
      <c r="G479" s="142" t="s">
        <v>8454</v>
      </c>
      <c r="H479" s="142" t="s">
        <v>1000</v>
      </c>
      <c r="I479" s="142" t="s">
        <v>691</v>
      </c>
      <c r="J479" s="142" t="s">
        <v>8453</v>
      </c>
      <c r="K479" s="142" t="s">
        <v>8452</v>
      </c>
      <c r="L479" s="142" t="s">
        <v>613</v>
      </c>
      <c r="M479" s="142" t="s">
        <v>524</v>
      </c>
      <c r="N479" s="142" t="s">
        <v>523</v>
      </c>
      <c r="O479" s="142" t="s">
        <v>639</v>
      </c>
      <c r="P479" s="142" t="s">
        <v>522</v>
      </c>
      <c r="Q479" s="142" t="s">
        <v>545</v>
      </c>
      <c r="R479" s="142" t="s">
        <v>7812</v>
      </c>
      <c r="S479" s="142" t="s">
        <v>812</v>
      </c>
      <c r="T479" s="142" t="s">
        <v>1110</v>
      </c>
      <c r="U479" s="142" t="s">
        <v>541</v>
      </c>
      <c r="V479" s="142" t="s">
        <v>997</v>
      </c>
      <c r="W479" s="142" t="s">
        <v>1393</v>
      </c>
      <c r="X479" s="142" t="s">
        <v>691</v>
      </c>
      <c r="Y479" s="142" t="s">
        <v>8451</v>
      </c>
      <c r="Z479" s="142" t="s">
        <v>957</v>
      </c>
      <c r="AA479" s="142" t="s">
        <v>510</v>
      </c>
      <c r="AB479" s="142" t="s">
        <v>509</v>
      </c>
    </row>
    <row r="480" spans="1:28" x14ac:dyDescent="0.15">
      <c r="A480" s="143">
        <v>30199</v>
      </c>
      <c r="B480" s="142" t="s">
        <v>2385</v>
      </c>
      <c r="C480" s="142" t="s">
        <v>553</v>
      </c>
      <c r="D480" s="142" t="s">
        <v>2384</v>
      </c>
      <c r="E480" s="142" t="s">
        <v>687</v>
      </c>
      <c r="F480" s="142" t="s">
        <v>530</v>
      </c>
      <c r="G480" s="142" t="s">
        <v>8450</v>
      </c>
      <c r="H480" s="142" t="s">
        <v>1352</v>
      </c>
      <c r="I480" s="142" t="s">
        <v>1037</v>
      </c>
      <c r="J480" s="142" t="s">
        <v>8449</v>
      </c>
      <c r="K480" s="142" t="s">
        <v>748</v>
      </c>
      <c r="L480" s="142" t="s">
        <v>585</v>
      </c>
      <c r="M480" s="142" t="s">
        <v>524</v>
      </c>
      <c r="N480" s="142" t="s">
        <v>523</v>
      </c>
      <c r="O480" s="142" t="s">
        <v>522</v>
      </c>
      <c r="P480" s="142" t="s">
        <v>522</v>
      </c>
      <c r="Q480" s="142" t="s">
        <v>520</v>
      </c>
      <c r="R480" s="142" t="s">
        <v>7808</v>
      </c>
      <c r="S480" s="142" t="s">
        <v>2767</v>
      </c>
      <c r="T480" s="142" t="s">
        <v>738</v>
      </c>
      <c r="U480" s="142" t="s">
        <v>516</v>
      </c>
      <c r="V480" s="142" t="s">
        <v>2881</v>
      </c>
      <c r="W480" s="142" t="s">
        <v>514</v>
      </c>
      <c r="X480" s="142" t="s">
        <v>1037</v>
      </c>
      <c r="Y480" s="142" t="s">
        <v>537</v>
      </c>
      <c r="Z480" s="142" t="s">
        <v>1042</v>
      </c>
      <c r="AA480" s="142" t="s">
        <v>510</v>
      </c>
      <c r="AB480" s="142" t="s">
        <v>509</v>
      </c>
    </row>
    <row r="481" spans="1:28" x14ac:dyDescent="0.15">
      <c r="A481" s="143">
        <v>30208</v>
      </c>
      <c r="B481" s="142" t="s">
        <v>2767</v>
      </c>
      <c r="C481" s="142" t="s">
        <v>553</v>
      </c>
      <c r="D481" s="142" t="s">
        <v>2312</v>
      </c>
      <c r="E481" s="142" t="s">
        <v>687</v>
      </c>
      <c r="F481" s="142" t="s">
        <v>530</v>
      </c>
      <c r="G481" s="142" t="s">
        <v>8448</v>
      </c>
      <c r="H481" s="142" t="s">
        <v>8447</v>
      </c>
      <c r="I481" s="142" t="s">
        <v>1037</v>
      </c>
      <c r="J481" s="142" t="s">
        <v>8446</v>
      </c>
      <c r="K481" s="142" t="s">
        <v>8445</v>
      </c>
      <c r="L481" s="142" t="s">
        <v>585</v>
      </c>
      <c r="M481" s="142" t="s">
        <v>524</v>
      </c>
      <c r="N481" s="142" t="s">
        <v>523</v>
      </c>
      <c r="O481" s="142" t="s">
        <v>522</v>
      </c>
      <c r="P481" s="142" t="s">
        <v>522</v>
      </c>
      <c r="Q481" s="142" t="s">
        <v>520</v>
      </c>
      <c r="R481" s="142" t="s">
        <v>7808</v>
      </c>
      <c r="S481" s="142" t="s">
        <v>2767</v>
      </c>
      <c r="T481" s="142" t="s">
        <v>717</v>
      </c>
      <c r="U481" s="142" t="s">
        <v>516</v>
      </c>
      <c r="V481" s="142" t="s">
        <v>2899</v>
      </c>
      <c r="W481" s="142" t="s">
        <v>580</v>
      </c>
      <c r="X481" s="142" t="s">
        <v>691</v>
      </c>
      <c r="Y481" s="142" t="s">
        <v>8444</v>
      </c>
      <c r="Z481" s="142" t="s">
        <v>725</v>
      </c>
      <c r="AA481" s="142" t="s">
        <v>510</v>
      </c>
      <c r="AB481" s="142" t="s">
        <v>509</v>
      </c>
    </row>
    <row r="482" spans="1:28" x14ac:dyDescent="0.15">
      <c r="A482" s="143">
        <v>30213</v>
      </c>
      <c r="B482" s="142" t="s">
        <v>7905</v>
      </c>
      <c r="C482" s="142" t="s">
        <v>553</v>
      </c>
      <c r="D482" s="142" t="s">
        <v>7859</v>
      </c>
      <c r="E482" s="142" t="s">
        <v>687</v>
      </c>
      <c r="F482" s="142" t="s">
        <v>530</v>
      </c>
      <c r="G482" s="142" t="s">
        <v>8443</v>
      </c>
      <c r="H482" s="142" t="s">
        <v>8442</v>
      </c>
      <c r="I482" s="142" t="s">
        <v>941</v>
      </c>
      <c r="J482" s="142" t="s">
        <v>8441</v>
      </c>
      <c r="K482" s="142" t="s">
        <v>1365</v>
      </c>
      <c r="L482" s="142" t="s">
        <v>613</v>
      </c>
      <c r="M482" s="142" t="s">
        <v>524</v>
      </c>
      <c r="N482" s="142" t="s">
        <v>523</v>
      </c>
      <c r="O482" s="142" t="s">
        <v>546</v>
      </c>
      <c r="P482" s="142" t="s">
        <v>546</v>
      </c>
      <c r="Q482" s="142" t="s">
        <v>545</v>
      </c>
      <c r="R482" s="142" t="s">
        <v>7839</v>
      </c>
      <c r="S482" s="142" t="s">
        <v>7838</v>
      </c>
      <c r="T482" s="142" t="s">
        <v>738</v>
      </c>
      <c r="U482" s="142" t="s">
        <v>1004</v>
      </c>
      <c r="V482" s="142" t="s">
        <v>2277</v>
      </c>
      <c r="W482" s="142" t="s">
        <v>636</v>
      </c>
      <c r="X482" s="142" t="s">
        <v>744</v>
      </c>
      <c r="Y482" s="142" t="s">
        <v>8440</v>
      </c>
      <c r="Z482" s="142" t="s">
        <v>8439</v>
      </c>
      <c r="AA482" s="142" t="s">
        <v>510</v>
      </c>
      <c r="AB482" s="142" t="s">
        <v>509</v>
      </c>
    </row>
    <row r="483" spans="1:28" x14ac:dyDescent="0.15">
      <c r="A483" s="143">
        <v>30227</v>
      </c>
      <c r="B483" s="142" t="s">
        <v>8166</v>
      </c>
      <c r="C483" s="142" t="s">
        <v>553</v>
      </c>
      <c r="D483" s="142" t="s">
        <v>8165</v>
      </c>
      <c r="E483" s="142" t="s">
        <v>687</v>
      </c>
      <c r="F483" s="142" t="s">
        <v>530</v>
      </c>
      <c r="G483" s="142" t="s">
        <v>8438</v>
      </c>
      <c r="H483" s="142" t="s">
        <v>6132</v>
      </c>
      <c r="I483" s="142" t="s">
        <v>972</v>
      </c>
      <c r="J483" s="142" t="s">
        <v>8437</v>
      </c>
      <c r="K483" s="142" t="s">
        <v>1484</v>
      </c>
      <c r="L483" s="142" t="s">
        <v>585</v>
      </c>
      <c r="M483" s="142" t="s">
        <v>524</v>
      </c>
      <c r="N483" s="142" t="s">
        <v>523</v>
      </c>
      <c r="O483" s="142" t="s">
        <v>522</v>
      </c>
      <c r="P483" s="142" t="s">
        <v>522</v>
      </c>
      <c r="Q483" s="142" t="s">
        <v>545</v>
      </c>
      <c r="R483" s="142" t="s">
        <v>7839</v>
      </c>
      <c r="S483" s="142" t="s">
        <v>7838</v>
      </c>
      <c r="T483" s="142" t="s">
        <v>2583</v>
      </c>
      <c r="U483" s="142" t="s">
        <v>516</v>
      </c>
      <c r="V483" s="142" t="s">
        <v>5927</v>
      </c>
      <c r="W483" s="142" t="s">
        <v>784</v>
      </c>
      <c r="X483" s="142" t="s">
        <v>523</v>
      </c>
      <c r="Y483" s="142" t="s">
        <v>8436</v>
      </c>
      <c r="Z483" s="142" t="s">
        <v>1065</v>
      </c>
      <c r="AA483" s="142" t="s">
        <v>510</v>
      </c>
      <c r="AB483" s="142" t="s">
        <v>509</v>
      </c>
    </row>
    <row r="484" spans="1:28" x14ac:dyDescent="0.15">
      <c r="A484" s="143">
        <v>30231</v>
      </c>
      <c r="B484" s="142" t="s">
        <v>2565</v>
      </c>
      <c r="C484" s="142" t="s">
        <v>553</v>
      </c>
      <c r="D484" s="142" t="s">
        <v>2663</v>
      </c>
      <c r="E484" s="142" t="s">
        <v>687</v>
      </c>
      <c r="F484" s="142" t="s">
        <v>530</v>
      </c>
      <c r="G484" s="142" t="s">
        <v>8435</v>
      </c>
      <c r="H484" s="142" t="s">
        <v>1007</v>
      </c>
      <c r="I484" s="142" t="s">
        <v>3374</v>
      </c>
      <c r="J484" s="142" t="s">
        <v>8434</v>
      </c>
      <c r="K484" s="142" t="s">
        <v>5129</v>
      </c>
      <c r="L484" s="142" t="s">
        <v>613</v>
      </c>
      <c r="M484" s="142" t="s">
        <v>867</v>
      </c>
      <c r="N484" s="142" t="s">
        <v>523</v>
      </c>
      <c r="O484" s="142" t="s">
        <v>546</v>
      </c>
      <c r="P484" s="142" t="s">
        <v>546</v>
      </c>
      <c r="Q484" s="142" t="s">
        <v>545</v>
      </c>
      <c r="R484" s="142" t="s">
        <v>7803</v>
      </c>
      <c r="S484" s="142" t="s">
        <v>3220</v>
      </c>
      <c r="T484" s="142" t="s">
        <v>1110</v>
      </c>
      <c r="U484" s="142" t="s">
        <v>541</v>
      </c>
      <c r="V484" s="142" t="s">
        <v>877</v>
      </c>
      <c r="W484" s="142" t="s">
        <v>596</v>
      </c>
      <c r="X484" s="142" t="s">
        <v>595</v>
      </c>
      <c r="Y484" s="142" t="s">
        <v>8433</v>
      </c>
      <c r="Z484" s="142" t="s">
        <v>1051</v>
      </c>
      <c r="AA484" s="142" t="s">
        <v>510</v>
      </c>
      <c r="AB484" s="142" t="s">
        <v>509</v>
      </c>
    </row>
    <row r="485" spans="1:28" x14ac:dyDescent="0.15">
      <c r="A485" s="143">
        <v>30235</v>
      </c>
      <c r="B485" s="142" t="s">
        <v>8432</v>
      </c>
      <c r="C485" s="142" t="s">
        <v>553</v>
      </c>
      <c r="D485" s="142" t="s">
        <v>8431</v>
      </c>
      <c r="E485" s="142" t="s">
        <v>687</v>
      </c>
      <c r="F485" s="142" t="s">
        <v>530</v>
      </c>
      <c r="G485" s="142" t="s">
        <v>8430</v>
      </c>
      <c r="H485" s="142" t="s">
        <v>8429</v>
      </c>
      <c r="I485" s="142" t="s">
        <v>1278</v>
      </c>
      <c r="J485" s="142" t="s">
        <v>8428</v>
      </c>
      <c r="K485" s="142" t="s">
        <v>586</v>
      </c>
      <c r="L485" s="142" t="s">
        <v>585</v>
      </c>
      <c r="M485" s="142" t="s">
        <v>524</v>
      </c>
      <c r="N485" s="142" t="s">
        <v>523</v>
      </c>
      <c r="O485" s="142" t="s">
        <v>522</v>
      </c>
      <c r="P485" s="142" t="s">
        <v>824</v>
      </c>
      <c r="Q485" s="142" t="s">
        <v>545</v>
      </c>
      <c r="R485" s="142" t="s">
        <v>7812</v>
      </c>
      <c r="S485" s="142" t="s">
        <v>812</v>
      </c>
      <c r="T485" s="142" t="s">
        <v>682</v>
      </c>
      <c r="U485" s="142" t="s">
        <v>516</v>
      </c>
      <c r="V485" s="142" t="s">
        <v>737</v>
      </c>
      <c r="W485" s="142" t="s">
        <v>692</v>
      </c>
      <c r="X485" s="142" t="s">
        <v>951</v>
      </c>
      <c r="Y485" s="142" t="s">
        <v>743</v>
      </c>
      <c r="Z485" s="142" t="s">
        <v>851</v>
      </c>
      <c r="AA485" s="142" t="s">
        <v>510</v>
      </c>
      <c r="AB485" s="142" t="s">
        <v>509</v>
      </c>
    </row>
    <row r="486" spans="1:28" x14ac:dyDescent="0.15">
      <c r="A486" s="143">
        <v>30245</v>
      </c>
      <c r="B486" s="142" t="s">
        <v>8427</v>
      </c>
      <c r="C486" s="142" t="s">
        <v>553</v>
      </c>
      <c r="D486" s="142" t="s">
        <v>8426</v>
      </c>
      <c r="E486" s="142" t="s">
        <v>687</v>
      </c>
      <c r="F486" s="142" t="s">
        <v>530</v>
      </c>
      <c r="G486" s="142" t="s">
        <v>8425</v>
      </c>
      <c r="H486" s="142" t="s">
        <v>2297</v>
      </c>
      <c r="I486" s="142" t="s">
        <v>635</v>
      </c>
      <c r="J486" s="142" t="s">
        <v>8424</v>
      </c>
      <c r="K486" s="142" t="s">
        <v>1508</v>
      </c>
      <c r="L486" s="142" t="s">
        <v>585</v>
      </c>
      <c r="M486" s="142" t="s">
        <v>560</v>
      </c>
      <c r="N486" s="142" t="s">
        <v>523</v>
      </c>
      <c r="O486" s="142" t="s">
        <v>626</v>
      </c>
      <c r="P486" s="142" t="s">
        <v>626</v>
      </c>
      <c r="Q486" s="142" t="s">
        <v>520</v>
      </c>
      <c r="R486" s="142" t="s">
        <v>7798</v>
      </c>
      <c r="S486" s="142" t="s">
        <v>2513</v>
      </c>
      <c r="T486" s="142" t="s">
        <v>823</v>
      </c>
      <c r="U486" s="142" t="s">
        <v>516</v>
      </c>
      <c r="V486" s="142" t="s">
        <v>4984</v>
      </c>
      <c r="W486" s="142" t="s">
        <v>784</v>
      </c>
      <c r="X486" s="142" t="s">
        <v>669</v>
      </c>
      <c r="Y486" s="142" t="s">
        <v>8423</v>
      </c>
      <c r="Z486" s="142" t="s">
        <v>1060</v>
      </c>
      <c r="AA486" s="142" t="s">
        <v>510</v>
      </c>
      <c r="AB486" s="142" t="s">
        <v>509</v>
      </c>
    </row>
    <row r="487" spans="1:28" x14ac:dyDescent="0.15">
      <c r="A487" s="143">
        <v>30250</v>
      </c>
      <c r="B487" s="142" t="s">
        <v>4247</v>
      </c>
      <c r="C487" s="142" t="s">
        <v>553</v>
      </c>
      <c r="D487" s="142" t="s">
        <v>4246</v>
      </c>
      <c r="E487" s="142" t="s">
        <v>687</v>
      </c>
      <c r="F487" s="142" t="s">
        <v>530</v>
      </c>
      <c r="G487" s="142" t="s">
        <v>8422</v>
      </c>
      <c r="H487" s="142" t="s">
        <v>1423</v>
      </c>
      <c r="I487" s="142" t="s">
        <v>941</v>
      </c>
      <c r="J487" s="142" t="s">
        <v>8421</v>
      </c>
      <c r="K487" s="142" t="s">
        <v>1436</v>
      </c>
      <c r="L487" s="142" t="s">
        <v>585</v>
      </c>
      <c r="M487" s="142" t="s">
        <v>524</v>
      </c>
      <c r="N487" s="142" t="s">
        <v>523</v>
      </c>
      <c r="O487" s="142" t="s">
        <v>599</v>
      </c>
      <c r="P487" s="142" t="s">
        <v>522</v>
      </c>
      <c r="Q487" s="142" t="s">
        <v>520</v>
      </c>
      <c r="R487" s="142" t="s">
        <v>7818</v>
      </c>
      <c r="S487" s="142" t="s">
        <v>1807</v>
      </c>
      <c r="T487" s="142" t="s">
        <v>804</v>
      </c>
      <c r="U487" s="142" t="s">
        <v>516</v>
      </c>
      <c r="V487" s="142" t="s">
        <v>2826</v>
      </c>
      <c r="W487" s="142" t="s">
        <v>784</v>
      </c>
      <c r="X487" s="142" t="s">
        <v>941</v>
      </c>
      <c r="Y487" s="142" t="s">
        <v>537</v>
      </c>
      <c r="Z487" s="142" t="s">
        <v>1139</v>
      </c>
      <c r="AA487" s="142" t="s">
        <v>510</v>
      </c>
      <c r="AB487" s="142" t="s">
        <v>509</v>
      </c>
    </row>
    <row r="488" spans="1:28" x14ac:dyDescent="0.15">
      <c r="A488" s="143">
        <v>30274</v>
      </c>
      <c r="B488" s="142" t="s">
        <v>7905</v>
      </c>
      <c r="C488" s="142" t="s">
        <v>553</v>
      </c>
      <c r="D488" s="142" t="s">
        <v>7859</v>
      </c>
      <c r="E488" s="142" t="s">
        <v>687</v>
      </c>
      <c r="F488" s="142" t="s">
        <v>530</v>
      </c>
      <c r="G488" s="142" t="s">
        <v>8420</v>
      </c>
      <c r="H488" s="142" t="s">
        <v>1434</v>
      </c>
      <c r="I488" s="142" t="s">
        <v>691</v>
      </c>
      <c r="J488" s="142" t="s">
        <v>8419</v>
      </c>
      <c r="K488" s="142" t="s">
        <v>1436</v>
      </c>
      <c r="L488" s="142" t="s">
        <v>585</v>
      </c>
      <c r="M488" s="142" t="s">
        <v>524</v>
      </c>
      <c r="N488" s="142" t="s">
        <v>523</v>
      </c>
      <c r="O488" s="142" t="s">
        <v>546</v>
      </c>
      <c r="P488" s="142" t="s">
        <v>522</v>
      </c>
      <c r="Q488" s="142" t="s">
        <v>520</v>
      </c>
      <c r="R488" s="142" t="s">
        <v>7839</v>
      </c>
      <c r="S488" s="142" t="s">
        <v>7838</v>
      </c>
      <c r="T488" s="142" t="s">
        <v>717</v>
      </c>
      <c r="U488" s="142" t="s">
        <v>516</v>
      </c>
      <c r="V488" s="142" t="s">
        <v>8418</v>
      </c>
      <c r="W488" s="142" t="s">
        <v>784</v>
      </c>
      <c r="X488" s="142" t="s">
        <v>691</v>
      </c>
      <c r="Y488" s="142" t="s">
        <v>8417</v>
      </c>
      <c r="Z488" s="142" t="s">
        <v>678</v>
      </c>
      <c r="AA488" s="142" t="s">
        <v>510</v>
      </c>
      <c r="AB488" s="142" t="s">
        <v>509</v>
      </c>
    </row>
    <row r="489" spans="1:28" x14ac:dyDescent="0.15">
      <c r="A489" s="143">
        <v>30282</v>
      </c>
      <c r="B489" s="142" t="s">
        <v>1183</v>
      </c>
      <c r="C489" s="142" t="s">
        <v>553</v>
      </c>
      <c r="D489" s="142" t="s">
        <v>1182</v>
      </c>
      <c r="E489" s="142" t="s">
        <v>687</v>
      </c>
      <c r="F489" s="142" t="s">
        <v>530</v>
      </c>
      <c r="G489" s="142" t="s">
        <v>8416</v>
      </c>
      <c r="H489" s="142" t="s">
        <v>2531</v>
      </c>
      <c r="I489" s="142" t="s">
        <v>1278</v>
      </c>
      <c r="J489" s="142" t="s">
        <v>8415</v>
      </c>
      <c r="K489" s="142" t="s">
        <v>8414</v>
      </c>
      <c r="L489" s="142" t="s">
        <v>585</v>
      </c>
      <c r="M489" s="142" t="s">
        <v>524</v>
      </c>
      <c r="N489" s="142" t="s">
        <v>523</v>
      </c>
      <c r="O489" s="142" t="s">
        <v>522</v>
      </c>
      <c r="P489" s="142" t="s">
        <v>626</v>
      </c>
      <c r="Q489" s="142" t="s">
        <v>520</v>
      </c>
      <c r="R489" s="142" t="s">
        <v>7808</v>
      </c>
      <c r="S489" s="142" t="s">
        <v>2767</v>
      </c>
      <c r="T489" s="142" t="s">
        <v>728</v>
      </c>
      <c r="U489" s="142" t="s">
        <v>516</v>
      </c>
      <c r="V489" s="142" t="s">
        <v>1287</v>
      </c>
      <c r="W489" s="142" t="s">
        <v>8413</v>
      </c>
      <c r="X489" s="142" t="s">
        <v>1278</v>
      </c>
      <c r="Y489" s="142" t="s">
        <v>8412</v>
      </c>
      <c r="Z489" s="142" t="s">
        <v>678</v>
      </c>
      <c r="AA489" s="142" t="s">
        <v>510</v>
      </c>
      <c r="AB489" s="142" t="s">
        <v>509</v>
      </c>
    </row>
    <row r="490" spans="1:28" x14ac:dyDescent="0.15">
      <c r="A490" s="143">
        <v>30285</v>
      </c>
      <c r="B490" s="142" t="s">
        <v>1146</v>
      </c>
      <c r="C490" s="142" t="s">
        <v>553</v>
      </c>
      <c r="D490" s="142" t="s">
        <v>8411</v>
      </c>
      <c r="E490" s="142" t="s">
        <v>687</v>
      </c>
      <c r="F490" s="142" t="s">
        <v>530</v>
      </c>
      <c r="G490" s="142" t="s">
        <v>8410</v>
      </c>
      <c r="H490" s="142" t="s">
        <v>1400</v>
      </c>
      <c r="I490" s="142" t="s">
        <v>783</v>
      </c>
      <c r="J490" s="142" t="s">
        <v>8409</v>
      </c>
      <c r="K490" s="142" t="s">
        <v>718</v>
      </c>
      <c r="L490" s="142" t="s">
        <v>585</v>
      </c>
      <c r="M490" s="142" t="s">
        <v>524</v>
      </c>
      <c r="N490" s="142" t="s">
        <v>523</v>
      </c>
      <c r="O490" s="142" t="s">
        <v>626</v>
      </c>
      <c r="P490" s="142" t="s">
        <v>612</v>
      </c>
      <c r="Q490" s="142" t="s">
        <v>520</v>
      </c>
      <c r="R490" s="142" t="s">
        <v>7808</v>
      </c>
      <c r="S490" s="142" t="s">
        <v>2767</v>
      </c>
      <c r="T490" s="142" t="s">
        <v>5073</v>
      </c>
      <c r="U490" s="142" t="s">
        <v>516</v>
      </c>
      <c r="V490" s="142" t="s">
        <v>2909</v>
      </c>
      <c r="W490" s="142" t="s">
        <v>580</v>
      </c>
      <c r="X490" s="142" t="s">
        <v>783</v>
      </c>
      <c r="Y490" s="142" t="s">
        <v>8408</v>
      </c>
      <c r="Z490" s="142" t="s">
        <v>725</v>
      </c>
      <c r="AA490" s="142" t="s">
        <v>510</v>
      </c>
      <c r="AB490" s="142" t="s">
        <v>509</v>
      </c>
    </row>
    <row r="491" spans="1:28" x14ac:dyDescent="0.15">
      <c r="A491" s="143">
        <v>30286</v>
      </c>
      <c r="B491" s="142" t="s">
        <v>2749</v>
      </c>
      <c r="C491" s="142" t="s">
        <v>553</v>
      </c>
      <c r="D491" s="142" t="s">
        <v>2748</v>
      </c>
      <c r="E491" s="142" t="s">
        <v>687</v>
      </c>
      <c r="F491" s="142" t="s">
        <v>530</v>
      </c>
      <c r="G491" s="142" t="s">
        <v>8407</v>
      </c>
      <c r="H491" s="142" t="s">
        <v>4227</v>
      </c>
      <c r="I491" s="142" t="s">
        <v>1477</v>
      </c>
      <c r="J491" s="142" t="s">
        <v>8406</v>
      </c>
      <c r="K491" s="142" t="s">
        <v>2858</v>
      </c>
      <c r="L491" s="142" t="s">
        <v>585</v>
      </c>
      <c r="M491" s="142" t="s">
        <v>524</v>
      </c>
      <c r="N491" s="142" t="s">
        <v>523</v>
      </c>
      <c r="O491" s="142" t="s">
        <v>522</v>
      </c>
      <c r="P491" s="142" t="s">
        <v>521</v>
      </c>
      <c r="Q491" s="142" t="s">
        <v>520</v>
      </c>
      <c r="R491" s="142" t="s">
        <v>7839</v>
      </c>
      <c r="S491" s="142" t="s">
        <v>7838</v>
      </c>
      <c r="T491" s="142" t="s">
        <v>1538</v>
      </c>
      <c r="U491" s="142" t="s">
        <v>516</v>
      </c>
      <c r="V491" s="142" t="s">
        <v>2729</v>
      </c>
      <c r="W491" s="142" t="s">
        <v>580</v>
      </c>
      <c r="X491" s="142" t="s">
        <v>1477</v>
      </c>
      <c r="Y491" s="142" t="s">
        <v>8405</v>
      </c>
      <c r="Z491" s="142" t="s">
        <v>678</v>
      </c>
      <c r="AA491" s="142" t="s">
        <v>510</v>
      </c>
      <c r="AB491" s="142" t="s">
        <v>509</v>
      </c>
    </row>
    <row r="492" spans="1:28" x14ac:dyDescent="0.15">
      <c r="A492" s="143">
        <v>30288</v>
      </c>
      <c r="B492" s="142" t="s">
        <v>2552</v>
      </c>
      <c r="C492" s="142" t="s">
        <v>553</v>
      </c>
      <c r="D492" s="142" t="s">
        <v>8404</v>
      </c>
      <c r="E492" s="142" t="s">
        <v>687</v>
      </c>
      <c r="F492" s="142" t="s">
        <v>530</v>
      </c>
      <c r="G492" s="142" t="s">
        <v>8403</v>
      </c>
      <c r="H492" s="142" t="s">
        <v>8106</v>
      </c>
      <c r="I492" s="142" t="s">
        <v>1397</v>
      </c>
      <c r="J492" s="142" t="s">
        <v>8402</v>
      </c>
      <c r="K492" s="142" t="s">
        <v>8401</v>
      </c>
      <c r="L492" s="142" t="s">
        <v>585</v>
      </c>
      <c r="M492" s="142" t="s">
        <v>524</v>
      </c>
      <c r="N492" s="142" t="s">
        <v>523</v>
      </c>
      <c r="O492" s="142" t="s">
        <v>522</v>
      </c>
      <c r="P492" s="142" t="s">
        <v>522</v>
      </c>
      <c r="Q492" s="142" t="s">
        <v>520</v>
      </c>
      <c r="R492" s="142" t="s">
        <v>7839</v>
      </c>
      <c r="S492" s="142" t="s">
        <v>7838</v>
      </c>
      <c r="T492" s="142" t="s">
        <v>705</v>
      </c>
      <c r="U492" s="142" t="s">
        <v>516</v>
      </c>
      <c r="V492" s="142" t="s">
        <v>693</v>
      </c>
      <c r="W492" s="142" t="s">
        <v>580</v>
      </c>
      <c r="X492" s="142" t="s">
        <v>579</v>
      </c>
      <c r="Y492" s="142" t="s">
        <v>545</v>
      </c>
      <c r="Z492" s="142" t="s">
        <v>1745</v>
      </c>
      <c r="AA492" s="142" t="s">
        <v>510</v>
      </c>
      <c r="AB492" s="142" t="s">
        <v>509</v>
      </c>
    </row>
    <row r="493" spans="1:28" x14ac:dyDescent="0.15">
      <c r="A493" s="143">
        <v>30294</v>
      </c>
      <c r="B493" s="142" t="s">
        <v>5214</v>
      </c>
      <c r="C493" s="142" t="s">
        <v>553</v>
      </c>
      <c r="D493" s="142" t="s">
        <v>5213</v>
      </c>
      <c r="E493" s="142" t="s">
        <v>687</v>
      </c>
      <c r="F493" s="142" t="s">
        <v>530</v>
      </c>
      <c r="G493" s="142" t="s">
        <v>8400</v>
      </c>
      <c r="H493" s="142" t="s">
        <v>1103</v>
      </c>
      <c r="I493" s="142" t="s">
        <v>1165</v>
      </c>
      <c r="J493" s="142" t="s">
        <v>8399</v>
      </c>
      <c r="K493" s="142" t="s">
        <v>1791</v>
      </c>
      <c r="L493" s="142" t="s">
        <v>525</v>
      </c>
      <c r="M493" s="142" t="s">
        <v>524</v>
      </c>
      <c r="N493" s="142" t="s">
        <v>523</v>
      </c>
      <c r="O493" s="142" t="s">
        <v>522</v>
      </c>
      <c r="P493" s="142" t="s">
        <v>522</v>
      </c>
      <c r="Q493" s="142" t="s">
        <v>545</v>
      </c>
      <c r="R493" s="142" t="s">
        <v>7818</v>
      </c>
      <c r="S493" s="142" t="s">
        <v>1807</v>
      </c>
      <c r="T493" s="142" t="s">
        <v>682</v>
      </c>
      <c r="U493" s="142" t="s">
        <v>516</v>
      </c>
      <c r="V493" s="142" t="s">
        <v>765</v>
      </c>
      <c r="W493" s="142" t="s">
        <v>539</v>
      </c>
      <c r="X493" s="142" t="s">
        <v>1165</v>
      </c>
      <c r="Y493" s="142" t="s">
        <v>8398</v>
      </c>
      <c r="Z493" s="142" t="s">
        <v>1379</v>
      </c>
      <c r="AA493" s="142" t="s">
        <v>510</v>
      </c>
      <c r="AB493" s="142" t="s">
        <v>509</v>
      </c>
    </row>
    <row r="494" spans="1:28" x14ac:dyDescent="0.15">
      <c r="A494" s="143">
        <v>30297</v>
      </c>
      <c r="B494" s="142" t="s">
        <v>2385</v>
      </c>
      <c r="C494" s="142" t="s">
        <v>553</v>
      </c>
      <c r="D494" s="142" t="s">
        <v>2384</v>
      </c>
      <c r="E494" s="142" t="s">
        <v>687</v>
      </c>
      <c r="F494" s="142" t="s">
        <v>530</v>
      </c>
      <c r="G494" s="142" t="s">
        <v>8397</v>
      </c>
      <c r="H494" s="142" t="s">
        <v>4055</v>
      </c>
      <c r="I494" s="142" t="s">
        <v>669</v>
      </c>
      <c r="J494" s="142" t="s">
        <v>8396</v>
      </c>
      <c r="K494" s="142" t="s">
        <v>586</v>
      </c>
      <c r="L494" s="142" t="s">
        <v>585</v>
      </c>
      <c r="M494" s="142" t="s">
        <v>524</v>
      </c>
      <c r="N494" s="142" t="s">
        <v>523</v>
      </c>
      <c r="O494" s="142" t="s">
        <v>522</v>
      </c>
      <c r="P494" s="142" t="s">
        <v>522</v>
      </c>
      <c r="Q494" s="142" t="s">
        <v>520</v>
      </c>
      <c r="R494" s="142" t="s">
        <v>7808</v>
      </c>
      <c r="S494" s="142" t="s">
        <v>2767</v>
      </c>
      <c r="T494" s="142" t="s">
        <v>682</v>
      </c>
      <c r="U494" s="142" t="s">
        <v>516</v>
      </c>
      <c r="V494" s="142" t="s">
        <v>6355</v>
      </c>
      <c r="W494" s="142" t="s">
        <v>692</v>
      </c>
      <c r="X494" s="142" t="s">
        <v>669</v>
      </c>
      <c r="Y494" s="142" t="s">
        <v>8395</v>
      </c>
      <c r="Z494" s="142" t="s">
        <v>1042</v>
      </c>
      <c r="AA494" s="142" t="s">
        <v>510</v>
      </c>
      <c r="AB494" s="142" t="s">
        <v>509</v>
      </c>
    </row>
    <row r="495" spans="1:28" x14ac:dyDescent="0.15">
      <c r="A495" s="143">
        <v>30299</v>
      </c>
      <c r="B495" s="142" t="s">
        <v>1050</v>
      </c>
      <c r="C495" s="142" t="s">
        <v>553</v>
      </c>
      <c r="D495" s="142" t="s">
        <v>1049</v>
      </c>
      <c r="E495" s="142" t="s">
        <v>687</v>
      </c>
      <c r="F495" s="142" t="s">
        <v>530</v>
      </c>
      <c r="G495" s="142" t="s">
        <v>8394</v>
      </c>
      <c r="H495" s="142" t="s">
        <v>5505</v>
      </c>
      <c r="I495" s="142" t="s">
        <v>1477</v>
      </c>
      <c r="J495" s="142" t="s">
        <v>8393</v>
      </c>
      <c r="K495" s="142" t="s">
        <v>8392</v>
      </c>
      <c r="L495" s="142" t="s">
        <v>547</v>
      </c>
      <c r="M495" s="142" t="s">
        <v>524</v>
      </c>
      <c r="N495" s="142" t="s">
        <v>523</v>
      </c>
      <c r="O495" s="142" t="s">
        <v>866</v>
      </c>
      <c r="P495" s="142" t="s">
        <v>599</v>
      </c>
      <c r="Q495" s="142" t="s">
        <v>545</v>
      </c>
      <c r="R495" s="142" t="s">
        <v>8391</v>
      </c>
      <c r="S495" s="142" t="s">
        <v>1050</v>
      </c>
      <c r="T495" s="142" t="s">
        <v>682</v>
      </c>
      <c r="U495" s="142" t="s">
        <v>516</v>
      </c>
      <c r="V495" s="142" t="s">
        <v>3496</v>
      </c>
      <c r="W495" s="142" t="s">
        <v>784</v>
      </c>
      <c r="X495" s="142" t="s">
        <v>1477</v>
      </c>
      <c r="Y495" s="142" t="s">
        <v>8390</v>
      </c>
      <c r="Z495" s="142" t="s">
        <v>1411</v>
      </c>
      <c r="AA495" s="142" t="s">
        <v>510</v>
      </c>
      <c r="AB495" s="142" t="s">
        <v>509</v>
      </c>
    </row>
    <row r="496" spans="1:28" x14ac:dyDescent="0.15">
      <c r="A496" s="143">
        <v>30301</v>
      </c>
      <c r="B496" s="142" t="s">
        <v>1153</v>
      </c>
      <c r="C496" s="142" t="s">
        <v>553</v>
      </c>
      <c r="D496" s="142" t="s">
        <v>1152</v>
      </c>
      <c r="E496" s="142" t="s">
        <v>687</v>
      </c>
      <c r="F496" s="142" t="s">
        <v>530</v>
      </c>
      <c r="G496" s="142" t="s">
        <v>8389</v>
      </c>
      <c r="H496" s="142" t="s">
        <v>8388</v>
      </c>
      <c r="I496" s="142" t="s">
        <v>1238</v>
      </c>
      <c r="J496" s="142" t="s">
        <v>8387</v>
      </c>
      <c r="K496" s="142" t="s">
        <v>1508</v>
      </c>
      <c r="L496" s="142" t="s">
        <v>525</v>
      </c>
      <c r="M496" s="142" t="s">
        <v>867</v>
      </c>
      <c r="N496" s="142" t="s">
        <v>523</v>
      </c>
      <c r="O496" s="142" t="s">
        <v>626</v>
      </c>
      <c r="P496" s="142" t="s">
        <v>626</v>
      </c>
      <c r="Q496" s="142" t="s">
        <v>545</v>
      </c>
      <c r="R496" s="142" t="s">
        <v>8199</v>
      </c>
      <c r="S496" s="142" t="s">
        <v>8198</v>
      </c>
      <c r="T496" s="142" t="s">
        <v>705</v>
      </c>
      <c r="U496" s="142" t="s">
        <v>516</v>
      </c>
      <c r="V496" s="142" t="s">
        <v>1651</v>
      </c>
      <c r="W496" s="142" t="s">
        <v>596</v>
      </c>
      <c r="X496" s="142" t="s">
        <v>968</v>
      </c>
      <c r="Y496" s="142" t="s">
        <v>8386</v>
      </c>
      <c r="Z496" s="142" t="s">
        <v>861</v>
      </c>
      <c r="AA496" s="142" t="s">
        <v>510</v>
      </c>
      <c r="AB496" s="142" t="s">
        <v>509</v>
      </c>
    </row>
    <row r="497" spans="1:28" x14ac:dyDescent="0.15">
      <c r="A497" s="143">
        <v>30303</v>
      </c>
      <c r="B497" s="142" t="s">
        <v>6273</v>
      </c>
      <c r="C497" s="142" t="s">
        <v>553</v>
      </c>
      <c r="D497" s="142" t="s">
        <v>6277</v>
      </c>
      <c r="E497" s="142" t="s">
        <v>687</v>
      </c>
      <c r="F497" s="142" t="s">
        <v>530</v>
      </c>
      <c r="G497" s="142" t="s">
        <v>8385</v>
      </c>
      <c r="H497" s="142" t="s">
        <v>2310</v>
      </c>
      <c r="I497" s="142" t="s">
        <v>1238</v>
      </c>
      <c r="J497" s="142" t="s">
        <v>8384</v>
      </c>
      <c r="K497" s="142" t="s">
        <v>8383</v>
      </c>
      <c r="L497" s="142" t="s">
        <v>613</v>
      </c>
      <c r="M497" s="142" t="s">
        <v>524</v>
      </c>
      <c r="N497" s="142" t="s">
        <v>523</v>
      </c>
      <c r="O497" s="142" t="s">
        <v>522</v>
      </c>
      <c r="P497" s="142" t="s">
        <v>522</v>
      </c>
      <c r="Q497" s="142" t="s">
        <v>545</v>
      </c>
      <c r="R497" s="142" t="s">
        <v>7812</v>
      </c>
      <c r="S497" s="142" t="s">
        <v>812</v>
      </c>
      <c r="T497" s="142" t="s">
        <v>804</v>
      </c>
      <c r="U497" s="142" t="s">
        <v>516</v>
      </c>
      <c r="V497" s="142" t="s">
        <v>4343</v>
      </c>
      <c r="W497" s="142" t="s">
        <v>8382</v>
      </c>
      <c r="X497" s="142" t="s">
        <v>968</v>
      </c>
      <c r="Y497" s="142" t="s">
        <v>8381</v>
      </c>
      <c r="Z497" s="142" t="s">
        <v>1839</v>
      </c>
      <c r="AA497" s="142" t="s">
        <v>510</v>
      </c>
      <c r="AB497" s="142" t="s">
        <v>509</v>
      </c>
    </row>
    <row r="498" spans="1:28" x14ac:dyDescent="0.15">
      <c r="A498" s="143">
        <v>30306</v>
      </c>
      <c r="B498" s="142" t="s">
        <v>8380</v>
      </c>
      <c r="C498" s="142" t="s">
        <v>1403</v>
      </c>
      <c r="D498" s="142" t="s">
        <v>8379</v>
      </c>
      <c r="E498" s="142" t="s">
        <v>687</v>
      </c>
      <c r="F498" s="142" t="s">
        <v>530</v>
      </c>
      <c r="G498" s="142" t="s">
        <v>8378</v>
      </c>
      <c r="H498" s="142" t="s">
        <v>6573</v>
      </c>
      <c r="I498" s="142" t="s">
        <v>651</v>
      </c>
      <c r="J498" s="142" t="s">
        <v>8377</v>
      </c>
      <c r="K498" s="142" t="s">
        <v>8376</v>
      </c>
      <c r="L498" s="142" t="s">
        <v>613</v>
      </c>
      <c r="M498" s="142" t="s">
        <v>524</v>
      </c>
      <c r="N498" s="142" t="s">
        <v>523</v>
      </c>
      <c r="O498" s="142" t="s">
        <v>639</v>
      </c>
      <c r="P498" s="142" t="s">
        <v>522</v>
      </c>
      <c r="Q498" s="142" t="s">
        <v>545</v>
      </c>
      <c r="R498" s="142" t="s">
        <v>7812</v>
      </c>
      <c r="S498" s="142" t="s">
        <v>812</v>
      </c>
      <c r="T498" s="142" t="s">
        <v>865</v>
      </c>
      <c r="U498" s="142" t="s">
        <v>541</v>
      </c>
      <c r="V498" s="142" t="s">
        <v>3706</v>
      </c>
      <c r="W498" s="142" t="s">
        <v>623</v>
      </c>
      <c r="X498" s="142" t="s">
        <v>1075</v>
      </c>
      <c r="Y498" s="142" t="s">
        <v>8375</v>
      </c>
      <c r="Z498" s="142" t="s">
        <v>567</v>
      </c>
      <c r="AA498" s="142" t="s">
        <v>510</v>
      </c>
      <c r="AB498" s="142" t="s">
        <v>509</v>
      </c>
    </row>
    <row r="499" spans="1:28" x14ac:dyDescent="0.15">
      <c r="A499" s="143">
        <v>30307</v>
      </c>
      <c r="B499" s="142" t="s">
        <v>2969</v>
      </c>
      <c r="C499" s="142" t="s">
        <v>553</v>
      </c>
      <c r="D499" s="142" t="s">
        <v>2968</v>
      </c>
      <c r="E499" s="142" t="s">
        <v>687</v>
      </c>
      <c r="F499" s="142" t="s">
        <v>530</v>
      </c>
      <c r="G499" s="142" t="s">
        <v>8374</v>
      </c>
      <c r="H499" s="142" t="s">
        <v>7535</v>
      </c>
      <c r="I499" s="142" t="s">
        <v>880</v>
      </c>
      <c r="J499" s="142" t="s">
        <v>8373</v>
      </c>
      <c r="K499" s="142" t="s">
        <v>2354</v>
      </c>
      <c r="L499" s="142" t="s">
        <v>613</v>
      </c>
      <c r="M499" s="142" t="s">
        <v>524</v>
      </c>
      <c r="N499" s="142" t="s">
        <v>523</v>
      </c>
      <c r="O499" s="142" t="s">
        <v>599</v>
      </c>
      <c r="P499" s="142" t="s">
        <v>522</v>
      </c>
      <c r="Q499" s="142" t="s">
        <v>520</v>
      </c>
      <c r="R499" s="142" t="s">
        <v>7798</v>
      </c>
      <c r="S499" s="142" t="s">
        <v>2513</v>
      </c>
      <c r="T499" s="142" t="s">
        <v>823</v>
      </c>
      <c r="U499" s="142" t="s">
        <v>516</v>
      </c>
      <c r="V499" s="142" t="s">
        <v>4200</v>
      </c>
      <c r="W499" s="142" t="s">
        <v>636</v>
      </c>
      <c r="X499" s="142" t="s">
        <v>880</v>
      </c>
      <c r="Y499" s="142" t="s">
        <v>537</v>
      </c>
      <c r="Z499" s="142" t="s">
        <v>1519</v>
      </c>
      <c r="AA499" s="142" t="s">
        <v>510</v>
      </c>
      <c r="AB499" s="142" t="s">
        <v>509</v>
      </c>
    </row>
    <row r="500" spans="1:28" x14ac:dyDescent="0.15">
      <c r="A500" s="143">
        <v>30312</v>
      </c>
      <c r="B500" s="142" t="s">
        <v>1604</v>
      </c>
      <c r="C500" s="142" t="s">
        <v>553</v>
      </c>
      <c r="D500" s="142" t="s">
        <v>1603</v>
      </c>
      <c r="E500" s="142" t="s">
        <v>687</v>
      </c>
      <c r="F500" s="142" t="s">
        <v>530</v>
      </c>
      <c r="G500" s="142" t="s">
        <v>8372</v>
      </c>
      <c r="H500" s="142" t="s">
        <v>8371</v>
      </c>
      <c r="I500" s="142" t="s">
        <v>856</v>
      </c>
      <c r="J500" s="142" t="s">
        <v>8370</v>
      </c>
      <c r="K500" s="142" t="s">
        <v>970</v>
      </c>
      <c r="L500" s="142" t="s">
        <v>585</v>
      </c>
      <c r="M500" s="142" t="s">
        <v>524</v>
      </c>
      <c r="N500" s="142" t="s">
        <v>523</v>
      </c>
      <c r="O500" s="142" t="s">
        <v>599</v>
      </c>
      <c r="P500" s="142" t="s">
        <v>522</v>
      </c>
      <c r="Q500" s="142" t="s">
        <v>547</v>
      </c>
      <c r="R500" s="142" t="s">
        <v>7798</v>
      </c>
      <c r="S500" s="142" t="s">
        <v>2513</v>
      </c>
      <c r="T500" s="142" t="s">
        <v>935</v>
      </c>
      <c r="U500" s="142" t="s">
        <v>516</v>
      </c>
      <c r="V500" s="142" t="s">
        <v>2980</v>
      </c>
      <c r="W500" s="142" t="s">
        <v>692</v>
      </c>
      <c r="X500" s="142" t="s">
        <v>795</v>
      </c>
      <c r="Y500" s="142" t="s">
        <v>634</v>
      </c>
      <c r="Z500" s="142" t="s">
        <v>1042</v>
      </c>
      <c r="AA500" s="142" t="s">
        <v>510</v>
      </c>
      <c r="AB500" s="142" t="s">
        <v>509</v>
      </c>
    </row>
    <row r="501" spans="1:28" x14ac:dyDescent="0.15">
      <c r="A501" s="143">
        <v>30314</v>
      </c>
      <c r="B501" s="142" t="s">
        <v>2749</v>
      </c>
      <c r="C501" s="142" t="s">
        <v>553</v>
      </c>
      <c r="D501" s="142" t="s">
        <v>2748</v>
      </c>
      <c r="E501" s="142" t="s">
        <v>687</v>
      </c>
      <c r="F501" s="142" t="s">
        <v>530</v>
      </c>
      <c r="G501" s="142" t="s">
        <v>8369</v>
      </c>
      <c r="H501" s="142" t="s">
        <v>1930</v>
      </c>
      <c r="I501" s="142" t="s">
        <v>1165</v>
      </c>
      <c r="J501" s="142" t="s">
        <v>8368</v>
      </c>
      <c r="K501" s="142" t="s">
        <v>8367</v>
      </c>
      <c r="L501" s="142" t="s">
        <v>585</v>
      </c>
      <c r="M501" s="142" t="s">
        <v>524</v>
      </c>
      <c r="N501" s="142" t="s">
        <v>523</v>
      </c>
      <c r="O501" s="142" t="s">
        <v>522</v>
      </c>
      <c r="P501" s="142" t="s">
        <v>522</v>
      </c>
      <c r="Q501" s="142" t="s">
        <v>520</v>
      </c>
      <c r="R501" s="142" t="s">
        <v>7839</v>
      </c>
      <c r="S501" s="142" t="s">
        <v>7838</v>
      </c>
      <c r="T501" s="142" t="s">
        <v>717</v>
      </c>
      <c r="U501" s="142" t="s">
        <v>516</v>
      </c>
      <c r="V501" s="142" t="s">
        <v>991</v>
      </c>
      <c r="W501" s="142" t="s">
        <v>580</v>
      </c>
      <c r="X501" s="142" t="s">
        <v>1165</v>
      </c>
      <c r="Y501" s="142" t="s">
        <v>8366</v>
      </c>
      <c r="Z501" s="142" t="s">
        <v>1184</v>
      </c>
      <c r="AA501" s="142" t="s">
        <v>510</v>
      </c>
      <c r="AB501" s="142" t="s">
        <v>509</v>
      </c>
    </row>
    <row r="502" spans="1:28" x14ac:dyDescent="0.15">
      <c r="A502" s="143">
        <v>30321</v>
      </c>
      <c r="B502" s="142" t="s">
        <v>7866</v>
      </c>
      <c r="C502" s="142" t="s">
        <v>553</v>
      </c>
      <c r="D502" s="142" t="s">
        <v>7865</v>
      </c>
      <c r="E502" s="142" t="s">
        <v>687</v>
      </c>
      <c r="F502" s="142" t="s">
        <v>530</v>
      </c>
      <c r="G502" s="142" t="s">
        <v>8365</v>
      </c>
      <c r="H502" s="142" t="s">
        <v>3313</v>
      </c>
      <c r="I502" s="142" t="s">
        <v>783</v>
      </c>
      <c r="J502" s="142" t="s">
        <v>8364</v>
      </c>
      <c r="K502" s="142" t="s">
        <v>708</v>
      </c>
      <c r="L502" s="142" t="s">
        <v>525</v>
      </c>
      <c r="M502" s="142" t="s">
        <v>524</v>
      </c>
      <c r="N502" s="142" t="s">
        <v>523</v>
      </c>
      <c r="O502" s="142" t="s">
        <v>522</v>
      </c>
      <c r="P502" s="142" t="s">
        <v>522</v>
      </c>
      <c r="Q502" s="142" t="s">
        <v>545</v>
      </c>
      <c r="R502" s="142" t="s">
        <v>7839</v>
      </c>
      <c r="S502" s="142" t="s">
        <v>7838</v>
      </c>
      <c r="T502" s="142" t="s">
        <v>1012</v>
      </c>
      <c r="U502" s="142" t="s">
        <v>516</v>
      </c>
      <c r="V502" s="142" t="s">
        <v>8363</v>
      </c>
      <c r="W502" s="142" t="s">
        <v>1607</v>
      </c>
      <c r="X502" s="142" t="s">
        <v>783</v>
      </c>
      <c r="Y502" s="142" t="s">
        <v>8362</v>
      </c>
      <c r="Z502" s="142" t="s">
        <v>6797</v>
      </c>
      <c r="AA502" s="142" t="s">
        <v>510</v>
      </c>
      <c r="AB502" s="142" t="s">
        <v>509</v>
      </c>
    </row>
    <row r="503" spans="1:28" x14ac:dyDescent="0.15">
      <c r="A503" s="143">
        <v>30322</v>
      </c>
      <c r="B503" s="142" t="s">
        <v>2513</v>
      </c>
      <c r="C503" s="142" t="s">
        <v>553</v>
      </c>
      <c r="D503" s="142" t="s">
        <v>2512</v>
      </c>
      <c r="E503" s="142" t="s">
        <v>687</v>
      </c>
      <c r="F503" s="142" t="s">
        <v>530</v>
      </c>
      <c r="G503" s="142" t="s">
        <v>8361</v>
      </c>
      <c r="H503" s="142" t="s">
        <v>973</v>
      </c>
      <c r="I503" s="142" t="s">
        <v>680</v>
      </c>
      <c r="J503" s="142" t="s">
        <v>8360</v>
      </c>
      <c r="K503" s="142" t="s">
        <v>729</v>
      </c>
      <c r="L503" s="142" t="s">
        <v>585</v>
      </c>
      <c r="M503" s="142" t="s">
        <v>524</v>
      </c>
      <c r="N503" s="142" t="s">
        <v>523</v>
      </c>
      <c r="O503" s="142" t="s">
        <v>522</v>
      </c>
      <c r="P503" s="142" t="s">
        <v>522</v>
      </c>
      <c r="Q503" s="142" t="s">
        <v>520</v>
      </c>
      <c r="R503" s="142" t="s">
        <v>7798</v>
      </c>
      <c r="S503" s="142" t="s">
        <v>2513</v>
      </c>
      <c r="T503" s="142" t="s">
        <v>717</v>
      </c>
      <c r="U503" s="142" t="s">
        <v>516</v>
      </c>
      <c r="V503" s="142" t="s">
        <v>902</v>
      </c>
      <c r="W503" s="142" t="s">
        <v>580</v>
      </c>
      <c r="X503" s="142" t="s">
        <v>680</v>
      </c>
      <c r="Y503" s="142" t="s">
        <v>8359</v>
      </c>
      <c r="Z503" s="142" t="s">
        <v>2203</v>
      </c>
      <c r="AA503" s="142" t="s">
        <v>510</v>
      </c>
      <c r="AB503" s="142" t="s">
        <v>509</v>
      </c>
    </row>
    <row r="504" spans="1:28" x14ac:dyDescent="0.15">
      <c r="A504" s="143">
        <v>30328</v>
      </c>
      <c r="B504" s="142" t="s">
        <v>2268</v>
      </c>
      <c r="C504" s="142" t="s">
        <v>553</v>
      </c>
      <c r="D504" s="142" t="s">
        <v>2294</v>
      </c>
      <c r="E504" s="142" t="s">
        <v>687</v>
      </c>
      <c r="F504" s="142" t="s">
        <v>530</v>
      </c>
      <c r="G504" s="142" t="s">
        <v>8358</v>
      </c>
      <c r="H504" s="142" t="s">
        <v>1708</v>
      </c>
      <c r="I504" s="142" t="s">
        <v>538</v>
      </c>
      <c r="J504" s="142" t="s">
        <v>8357</v>
      </c>
      <c r="K504" s="142" t="s">
        <v>1185</v>
      </c>
      <c r="L504" s="142" t="s">
        <v>585</v>
      </c>
      <c r="M504" s="142" t="s">
        <v>524</v>
      </c>
      <c r="N504" s="142" t="s">
        <v>523</v>
      </c>
      <c r="O504" s="142" t="s">
        <v>522</v>
      </c>
      <c r="P504" s="142" t="s">
        <v>599</v>
      </c>
      <c r="Q504" s="142" t="s">
        <v>545</v>
      </c>
      <c r="R504" s="142" t="s">
        <v>7808</v>
      </c>
      <c r="S504" s="142" t="s">
        <v>2767</v>
      </c>
      <c r="T504" s="142" t="s">
        <v>717</v>
      </c>
      <c r="U504" s="142" t="s">
        <v>516</v>
      </c>
      <c r="V504" s="142" t="s">
        <v>737</v>
      </c>
      <c r="W504" s="142" t="s">
        <v>784</v>
      </c>
      <c r="X504" s="142" t="s">
        <v>538</v>
      </c>
      <c r="Y504" s="142" t="s">
        <v>634</v>
      </c>
      <c r="Z504" s="142" t="s">
        <v>1139</v>
      </c>
      <c r="AA504" s="142" t="s">
        <v>510</v>
      </c>
      <c r="AB504" s="142" t="s">
        <v>509</v>
      </c>
    </row>
    <row r="505" spans="1:28" x14ac:dyDescent="0.15">
      <c r="A505" s="143">
        <v>30333</v>
      </c>
      <c r="B505" s="142" t="s">
        <v>7866</v>
      </c>
      <c r="C505" s="142" t="s">
        <v>553</v>
      </c>
      <c r="D505" s="142" t="s">
        <v>7865</v>
      </c>
      <c r="E505" s="142" t="s">
        <v>687</v>
      </c>
      <c r="F505" s="142" t="s">
        <v>530</v>
      </c>
      <c r="G505" s="142" t="s">
        <v>8356</v>
      </c>
      <c r="H505" s="142" t="s">
        <v>4509</v>
      </c>
      <c r="I505" s="142" t="s">
        <v>1238</v>
      </c>
      <c r="J505" s="142" t="s">
        <v>8355</v>
      </c>
      <c r="K505" s="142" t="s">
        <v>4440</v>
      </c>
      <c r="L505" s="142" t="s">
        <v>585</v>
      </c>
      <c r="M505" s="142" t="s">
        <v>524</v>
      </c>
      <c r="N505" s="142" t="s">
        <v>523</v>
      </c>
      <c r="O505" s="142" t="s">
        <v>612</v>
      </c>
      <c r="P505" s="142" t="s">
        <v>612</v>
      </c>
      <c r="Q505" s="142" t="s">
        <v>520</v>
      </c>
      <c r="R505" s="142" t="s">
        <v>7839</v>
      </c>
      <c r="S505" s="142" t="s">
        <v>7838</v>
      </c>
      <c r="T505" s="142" t="s">
        <v>6420</v>
      </c>
      <c r="U505" s="142" t="s">
        <v>516</v>
      </c>
      <c r="V505" s="142" t="s">
        <v>5751</v>
      </c>
      <c r="W505" s="142" t="s">
        <v>580</v>
      </c>
      <c r="X505" s="142" t="s">
        <v>1238</v>
      </c>
      <c r="Y505" s="142" t="s">
        <v>8354</v>
      </c>
      <c r="Z505" s="142" t="s">
        <v>926</v>
      </c>
      <c r="AA505" s="142" t="s">
        <v>510</v>
      </c>
      <c r="AB505" s="142" t="s">
        <v>509</v>
      </c>
    </row>
    <row r="506" spans="1:28" x14ac:dyDescent="0.15">
      <c r="A506" s="143">
        <v>30334</v>
      </c>
      <c r="B506" s="142" t="s">
        <v>2385</v>
      </c>
      <c r="C506" s="142" t="s">
        <v>553</v>
      </c>
      <c r="D506" s="142" t="s">
        <v>2384</v>
      </c>
      <c r="E506" s="142" t="s">
        <v>687</v>
      </c>
      <c r="F506" s="142" t="s">
        <v>530</v>
      </c>
      <c r="G506" s="142" t="s">
        <v>8353</v>
      </c>
      <c r="H506" s="142" t="s">
        <v>1135</v>
      </c>
      <c r="I506" s="142" t="s">
        <v>968</v>
      </c>
      <c r="J506" s="142" t="s">
        <v>8352</v>
      </c>
      <c r="K506" s="142" t="s">
        <v>739</v>
      </c>
      <c r="L506" s="142" t="s">
        <v>525</v>
      </c>
      <c r="M506" s="142" t="s">
        <v>524</v>
      </c>
      <c r="N506" s="142" t="s">
        <v>523</v>
      </c>
      <c r="O506" s="142" t="s">
        <v>522</v>
      </c>
      <c r="P506" s="142" t="s">
        <v>522</v>
      </c>
      <c r="Q506" s="142" t="s">
        <v>520</v>
      </c>
      <c r="R506" s="142" t="s">
        <v>7808</v>
      </c>
      <c r="S506" s="142" t="s">
        <v>2767</v>
      </c>
      <c r="T506" s="142" t="s">
        <v>1012</v>
      </c>
      <c r="U506" s="142" t="s">
        <v>516</v>
      </c>
      <c r="V506" s="142" t="s">
        <v>1198</v>
      </c>
      <c r="W506" s="142" t="s">
        <v>514</v>
      </c>
      <c r="X506" s="142" t="s">
        <v>968</v>
      </c>
      <c r="Y506" s="142" t="s">
        <v>537</v>
      </c>
      <c r="Z506" s="142" t="s">
        <v>735</v>
      </c>
      <c r="AA506" s="142" t="s">
        <v>510</v>
      </c>
      <c r="AB506" s="142" t="s">
        <v>509</v>
      </c>
    </row>
    <row r="507" spans="1:28" x14ac:dyDescent="0.15">
      <c r="A507" s="143">
        <v>30339</v>
      </c>
      <c r="B507" s="142" t="s">
        <v>1050</v>
      </c>
      <c r="C507" s="142" t="s">
        <v>553</v>
      </c>
      <c r="D507" s="142" t="s">
        <v>1049</v>
      </c>
      <c r="E507" s="142" t="s">
        <v>687</v>
      </c>
      <c r="F507" s="142" t="s">
        <v>530</v>
      </c>
      <c r="G507" s="142" t="s">
        <v>8351</v>
      </c>
      <c r="H507" s="142" t="s">
        <v>4427</v>
      </c>
      <c r="I507" s="142" t="s">
        <v>1125</v>
      </c>
      <c r="J507" s="142" t="s">
        <v>8350</v>
      </c>
      <c r="K507" s="142" t="s">
        <v>739</v>
      </c>
      <c r="L507" s="142" t="s">
        <v>613</v>
      </c>
      <c r="M507" s="142" t="s">
        <v>524</v>
      </c>
      <c r="N507" s="142" t="s">
        <v>523</v>
      </c>
      <c r="O507" s="142" t="s">
        <v>521</v>
      </c>
      <c r="P507" s="142" t="s">
        <v>559</v>
      </c>
      <c r="Q507" s="142" t="s">
        <v>520</v>
      </c>
      <c r="R507" s="142" t="s">
        <v>7812</v>
      </c>
      <c r="S507" s="142" t="s">
        <v>812</v>
      </c>
      <c r="T507" s="142" t="s">
        <v>738</v>
      </c>
      <c r="U507" s="142" t="s">
        <v>516</v>
      </c>
      <c r="V507" s="142" t="s">
        <v>6336</v>
      </c>
      <c r="W507" s="142" t="s">
        <v>580</v>
      </c>
      <c r="X507" s="142" t="s">
        <v>608</v>
      </c>
      <c r="Y507" s="142" t="s">
        <v>8349</v>
      </c>
      <c r="Z507" s="142" t="s">
        <v>995</v>
      </c>
      <c r="AA507" s="142" t="s">
        <v>510</v>
      </c>
      <c r="AB507" s="142" t="s">
        <v>509</v>
      </c>
    </row>
    <row r="508" spans="1:28" x14ac:dyDescent="0.15">
      <c r="A508" s="143">
        <v>30340</v>
      </c>
      <c r="B508" s="142" t="s">
        <v>2268</v>
      </c>
      <c r="C508" s="142" t="s">
        <v>553</v>
      </c>
      <c r="D508" s="142" t="s">
        <v>2294</v>
      </c>
      <c r="E508" s="142" t="s">
        <v>687</v>
      </c>
      <c r="F508" s="142" t="s">
        <v>530</v>
      </c>
      <c r="G508" s="142" t="s">
        <v>8348</v>
      </c>
      <c r="H508" s="142" t="s">
        <v>2536</v>
      </c>
      <c r="I508" s="142" t="s">
        <v>1165</v>
      </c>
      <c r="J508" s="142" t="s">
        <v>8347</v>
      </c>
      <c r="K508" s="142" t="s">
        <v>8346</v>
      </c>
      <c r="L508" s="142" t="s">
        <v>585</v>
      </c>
      <c r="M508" s="142" t="s">
        <v>524</v>
      </c>
      <c r="N508" s="142" t="s">
        <v>523</v>
      </c>
      <c r="O508" s="142" t="s">
        <v>522</v>
      </c>
      <c r="P508" s="142" t="s">
        <v>522</v>
      </c>
      <c r="Q508" s="142" t="s">
        <v>520</v>
      </c>
      <c r="R508" s="142" t="s">
        <v>7808</v>
      </c>
      <c r="S508" s="142" t="s">
        <v>2767</v>
      </c>
      <c r="T508" s="142" t="s">
        <v>1110</v>
      </c>
      <c r="U508" s="142" t="s">
        <v>516</v>
      </c>
      <c r="V508" s="142" t="s">
        <v>624</v>
      </c>
      <c r="W508" s="142" t="s">
        <v>784</v>
      </c>
      <c r="X508" s="142" t="s">
        <v>1165</v>
      </c>
      <c r="Y508" s="142" t="s">
        <v>537</v>
      </c>
      <c r="Z508" s="142" t="s">
        <v>1065</v>
      </c>
      <c r="AA508" s="142" t="s">
        <v>510</v>
      </c>
      <c r="AB508" s="142" t="s">
        <v>509</v>
      </c>
    </row>
    <row r="509" spans="1:28" x14ac:dyDescent="0.15">
      <c r="A509" s="143">
        <v>30341</v>
      </c>
      <c r="B509" s="142" t="s">
        <v>8203</v>
      </c>
      <c r="C509" s="142" t="s">
        <v>553</v>
      </c>
      <c r="D509" s="142" t="s">
        <v>8202</v>
      </c>
      <c r="E509" s="142" t="s">
        <v>687</v>
      </c>
      <c r="F509" s="142" t="s">
        <v>530</v>
      </c>
      <c r="G509" s="142" t="s">
        <v>8345</v>
      </c>
      <c r="H509" s="142" t="s">
        <v>4371</v>
      </c>
      <c r="I509" s="142" t="s">
        <v>1278</v>
      </c>
      <c r="J509" s="142" t="s">
        <v>8344</v>
      </c>
      <c r="K509" s="142" t="s">
        <v>8343</v>
      </c>
      <c r="L509" s="142" t="s">
        <v>613</v>
      </c>
      <c r="M509" s="142" t="s">
        <v>524</v>
      </c>
      <c r="N509" s="142" t="s">
        <v>523</v>
      </c>
      <c r="O509" s="142" t="s">
        <v>824</v>
      </c>
      <c r="P509" s="142" t="s">
        <v>522</v>
      </c>
      <c r="Q509" s="142" t="s">
        <v>545</v>
      </c>
      <c r="R509" s="142" t="s">
        <v>8199</v>
      </c>
      <c r="S509" s="142" t="s">
        <v>8198</v>
      </c>
      <c r="T509" s="142" t="s">
        <v>728</v>
      </c>
      <c r="U509" s="142" t="s">
        <v>541</v>
      </c>
      <c r="V509" s="142" t="s">
        <v>1293</v>
      </c>
      <c r="W509" s="142" t="s">
        <v>636</v>
      </c>
      <c r="X509" s="142" t="s">
        <v>1278</v>
      </c>
      <c r="Y509" s="142" t="s">
        <v>634</v>
      </c>
      <c r="Z509" s="142" t="s">
        <v>735</v>
      </c>
      <c r="AA509" s="142" t="s">
        <v>510</v>
      </c>
      <c r="AB509" s="142" t="s">
        <v>509</v>
      </c>
    </row>
    <row r="510" spans="1:28" x14ac:dyDescent="0.15">
      <c r="A510" s="143">
        <v>30342</v>
      </c>
      <c r="B510" s="142" t="s">
        <v>3220</v>
      </c>
      <c r="C510" s="142" t="s">
        <v>553</v>
      </c>
      <c r="D510" s="142" t="s">
        <v>3219</v>
      </c>
      <c r="E510" s="142" t="s">
        <v>687</v>
      </c>
      <c r="F510" s="142" t="s">
        <v>530</v>
      </c>
      <c r="G510" s="142" t="s">
        <v>8342</v>
      </c>
      <c r="H510" s="142" t="s">
        <v>4484</v>
      </c>
      <c r="I510" s="142" t="s">
        <v>538</v>
      </c>
      <c r="J510" s="142" t="s">
        <v>8341</v>
      </c>
      <c r="K510" s="142" t="s">
        <v>8340</v>
      </c>
      <c r="L510" s="142" t="s">
        <v>585</v>
      </c>
      <c r="M510" s="142" t="s">
        <v>524</v>
      </c>
      <c r="N510" s="142" t="s">
        <v>523</v>
      </c>
      <c r="O510" s="142" t="s">
        <v>522</v>
      </c>
      <c r="P510" s="142" t="s">
        <v>521</v>
      </c>
      <c r="Q510" s="142" t="s">
        <v>520</v>
      </c>
      <c r="R510" s="142" t="s">
        <v>7803</v>
      </c>
      <c r="S510" s="142" t="s">
        <v>3220</v>
      </c>
      <c r="T510" s="142" t="s">
        <v>717</v>
      </c>
      <c r="U510" s="142" t="s">
        <v>516</v>
      </c>
      <c r="V510" s="142" t="s">
        <v>3546</v>
      </c>
      <c r="W510" s="142" t="s">
        <v>580</v>
      </c>
      <c r="X510" s="142" t="s">
        <v>538</v>
      </c>
      <c r="Y510" s="142" t="s">
        <v>634</v>
      </c>
      <c r="Z510" s="142" t="s">
        <v>1977</v>
      </c>
      <c r="AA510" s="142" t="s">
        <v>510</v>
      </c>
      <c r="AB510" s="142" t="s">
        <v>509</v>
      </c>
    </row>
    <row r="511" spans="1:28" x14ac:dyDescent="0.15">
      <c r="A511" s="143">
        <v>30358</v>
      </c>
      <c r="B511" s="142" t="s">
        <v>8335</v>
      </c>
      <c r="C511" s="142" t="s">
        <v>553</v>
      </c>
      <c r="D511" s="142" t="s">
        <v>8339</v>
      </c>
      <c r="E511" s="142" t="s">
        <v>687</v>
      </c>
      <c r="F511" s="142" t="s">
        <v>530</v>
      </c>
      <c r="G511" s="142" t="s">
        <v>8338</v>
      </c>
      <c r="H511" s="142" t="s">
        <v>5601</v>
      </c>
      <c r="I511" s="142" t="s">
        <v>1330</v>
      </c>
      <c r="J511" s="142" t="s">
        <v>8337</v>
      </c>
      <c r="K511" s="142" t="s">
        <v>4604</v>
      </c>
      <c r="L511" s="142" t="s">
        <v>525</v>
      </c>
      <c r="M511" s="142" t="s">
        <v>524</v>
      </c>
      <c r="N511" s="142" t="s">
        <v>523</v>
      </c>
      <c r="O511" s="142" t="s">
        <v>522</v>
      </c>
      <c r="P511" s="142" t="s">
        <v>612</v>
      </c>
      <c r="Q511" s="142" t="s">
        <v>545</v>
      </c>
      <c r="R511" s="142" t="s">
        <v>8336</v>
      </c>
      <c r="S511" s="142" t="s">
        <v>8335</v>
      </c>
      <c r="T511" s="142" t="s">
        <v>865</v>
      </c>
      <c r="U511" s="142" t="s">
        <v>541</v>
      </c>
      <c r="V511" s="142" t="s">
        <v>4296</v>
      </c>
      <c r="W511" s="142" t="s">
        <v>5263</v>
      </c>
      <c r="X511" s="142" t="s">
        <v>651</v>
      </c>
      <c r="Y511" s="142" t="s">
        <v>8334</v>
      </c>
      <c r="Z511" s="142" t="s">
        <v>1129</v>
      </c>
      <c r="AA511" s="142" t="s">
        <v>724</v>
      </c>
      <c r="AB511" s="142" t="s">
        <v>509</v>
      </c>
    </row>
    <row r="512" spans="1:28" x14ac:dyDescent="0.15">
      <c r="A512" s="143">
        <v>30359</v>
      </c>
      <c r="B512" s="142" t="s">
        <v>6174</v>
      </c>
      <c r="C512" s="142" t="s">
        <v>553</v>
      </c>
      <c r="D512" s="142" t="s">
        <v>6178</v>
      </c>
      <c r="E512" s="142" t="s">
        <v>687</v>
      </c>
      <c r="F512" s="142" t="s">
        <v>530</v>
      </c>
      <c r="G512" s="142" t="s">
        <v>8333</v>
      </c>
      <c r="H512" s="142" t="s">
        <v>1423</v>
      </c>
      <c r="I512" s="142" t="s">
        <v>945</v>
      </c>
      <c r="J512" s="142" t="s">
        <v>8332</v>
      </c>
      <c r="K512" s="142" t="s">
        <v>825</v>
      </c>
      <c r="L512" s="142" t="s">
        <v>585</v>
      </c>
      <c r="M512" s="142" t="s">
        <v>524</v>
      </c>
      <c r="N512" s="142" t="s">
        <v>523</v>
      </c>
      <c r="O512" s="142" t="s">
        <v>522</v>
      </c>
      <c r="P512" s="142" t="s">
        <v>522</v>
      </c>
      <c r="Q512" s="142" t="s">
        <v>520</v>
      </c>
      <c r="R512" s="142" t="s">
        <v>7808</v>
      </c>
      <c r="S512" s="142" t="s">
        <v>2767</v>
      </c>
      <c r="T512" s="142" t="s">
        <v>705</v>
      </c>
      <c r="U512" s="142" t="s">
        <v>516</v>
      </c>
      <c r="V512" s="142" t="s">
        <v>6071</v>
      </c>
      <c r="W512" s="142" t="s">
        <v>580</v>
      </c>
      <c r="X512" s="142" t="s">
        <v>945</v>
      </c>
      <c r="Y512" s="142" t="s">
        <v>8331</v>
      </c>
      <c r="Z512" s="142" t="s">
        <v>1163</v>
      </c>
      <c r="AA512" s="142" t="s">
        <v>510</v>
      </c>
      <c r="AB512" s="142" t="s">
        <v>509</v>
      </c>
    </row>
    <row r="513" spans="1:28" x14ac:dyDescent="0.15">
      <c r="A513" s="143">
        <v>30379</v>
      </c>
      <c r="B513" s="142" t="s">
        <v>1072</v>
      </c>
      <c r="C513" s="142" t="s">
        <v>553</v>
      </c>
      <c r="D513" s="142" t="s">
        <v>6396</v>
      </c>
      <c r="E513" s="142" t="s">
        <v>687</v>
      </c>
      <c r="F513" s="142" t="s">
        <v>530</v>
      </c>
      <c r="G513" s="142" t="s">
        <v>8330</v>
      </c>
      <c r="H513" s="142" t="s">
        <v>5441</v>
      </c>
      <c r="I513" s="142" t="s">
        <v>680</v>
      </c>
      <c r="J513" s="142" t="s">
        <v>8329</v>
      </c>
      <c r="K513" s="142" t="s">
        <v>1479</v>
      </c>
      <c r="L513" s="142" t="s">
        <v>613</v>
      </c>
      <c r="M513" s="142" t="s">
        <v>524</v>
      </c>
      <c r="N513" s="142" t="s">
        <v>523</v>
      </c>
      <c r="O513" s="142" t="s">
        <v>612</v>
      </c>
      <c r="P513" s="142" t="s">
        <v>522</v>
      </c>
      <c r="Q513" s="142" t="s">
        <v>545</v>
      </c>
      <c r="R513" s="142" t="s">
        <v>7798</v>
      </c>
      <c r="S513" s="142" t="s">
        <v>2513</v>
      </c>
      <c r="T513" s="142" t="s">
        <v>682</v>
      </c>
      <c r="U513" s="142" t="s">
        <v>516</v>
      </c>
      <c r="V513" s="142" t="s">
        <v>5703</v>
      </c>
      <c r="W513" s="142" t="s">
        <v>636</v>
      </c>
      <c r="X513" s="142" t="s">
        <v>680</v>
      </c>
      <c r="Y513" s="142" t="s">
        <v>537</v>
      </c>
      <c r="Z513" s="142" t="s">
        <v>735</v>
      </c>
      <c r="AA513" s="142" t="s">
        <v>510</v>
      </c>
      <c r="AB513" s="142" t="s">
        <v>509</v>
      </c>
    </row>
    <row r="514" spans="1:28" x14ac:dyDescent="0.15">
      <c r="A514" s="143">
        <v>30380</v>
      </c>
      <c r="B514" s="142" t="s">
        <v>1349</v>
      </c>
      <c r="C514" s="142" t="s">
        <v>553</v>
      </c>
      <c r="D514" s="142" t="s">
        <v>1348</v>
      </c>
      <c r="E514" s="142" t="s">
        <v>687</v>
      </c>
      <c r="F514" s="142" t="s">
        <v>530</v>
      </c>
      <c r="G514" s="142" t="s">
        <v>8328</v>
      </c>
      <c r="H514" s="142" t="s">
        <v>3064</v>
      </c>
      <c r="I514" s="142" t="s">
        <v>568</v>
      </c>
      <c r="J514" s="142" t="s">
        <v>8327</v>
      </c>
      <c r="K514" s="142" t="s">
        <v>1490</v>
      </c>
      <c r="L514" s="142" t="s">
        <v>525</v>
      </c>
      <c r="M514" s="142" t="s">
        <v>524</v>
      </c>
      <c r="N514" s="142" t="s">
        <v>523</v>
      </c>
      <c r="O514" s="142" t="s">
        <v>639</v>
      </c>
      <c r="P514" s="142" t="s">
        <v>522</v>
      </c>
      <c r="Q514" s="142" t="s">
        <v>520</v>
      </c>
      <c r="R514" s="142" t="s">
        <v>7839</v>
      </c>
      <c r="S514" s="142" t="s">
        <v>7838</v>
      </c>
      <c r="T514" s="142" t="s">
        <v>823</v>
      </c>
      <c r="U514" s="142" t="s">
        <v>516</v>
      </c>
      <c r="V514" s="142" t="s">
        <v>8138</v>
      </c>
      <c r="W514" s="142" t="s">
        <v>580</v>
      </c>
      <c r="X514" s="142" t="s">
        <v>568</v>
      </c>
      <c r="Y514" s="142" t="s">
        <v>8326</v>
      </c>
      <c r="Z514" s="142" t="s">
        <v>957</v>
      </c>
      <c r="AA514" s="142" t="s">
        <v>510</v>
      </c>
      <c r="AB514" s="142" t="s">
        <v>509</v>
      </c>
    </row>
    <row r="515" spans="1:28" x14ac:dyDescent="0.15">
      <c r="A515" s="143">
        <v>30393</v>
      </c>
      <c r="B515" s="142" t="s">
        <v>5672</v>
      </c>
      <c r="C515" s="142" t="s">
        <v>553</v>
      </c>
      <c r="D515" s="142" t="s">
        <v>5671</v>
      </c>
      <c r="E515" s="142" t="s">
        <v>687</v>
      </c>
      <c r="F515" s="142" t="s">
        <v>530</v>
      </c>
      <c r="G515" s="142" t="s">
        <v>8325</v>
      </c>
      <c r="H515" s="142" t="s">
        <v>4371</v>
      </c>
      <c r="I515" s="142" t="s">
        <v>538</v>
      </c>
      <c r="J515" s="142" t="s">
        <v>8324</v>
      </c>
      <c r="K515" s="142" t="s">
        <v>586</v>
      </c>
      <c r="L515" s="142" t="s">
        <v>585</v>
      </c>
      <c r="M515" s="142" t="s">
        <v>524</v>
      </c>
      <c r="N515" s="142" t="s">
        <v>523</v>
      </c>
      <c r="O515" s="142" t="s">
        <v>522</v>
      </c>
      <c r="P515" s="142" t="s">
        <v>639</v>
      </c>
      <c r="Q515" s="142" t="s">
        <v>520</v>
      </c>
      <c r="R515" s="142" t="s">
        <v>7818</v>
      </c>
      <c r="S515" s="142" t="s">
        <v>1807</v>
      </c>
      <c r="T515" s="142" t="s">
        <v>935</v>
      </c>
      <c r="U515" s="142" t="s">
        <v>516</v>
      </c>
      <c r="V515" s="142" t="s">
        <v>1293</v>
      </c>
      <c r="W515" s="142" t="s">
        <v>692</v>
      </c>
      <c r="X515" s="142" t="s">
        <v>538</v>
      </c>
      <c r="Y515" s="142" t="s">
        <v>8323</v>
      </c>
      <c r="Z515" s="142" t="s">
        <v>1060</v>
      </c>
      <c r="AA515" s="142" t="s">
        <v>510</v>
      </c>
      <c r="AB515" s="142" t="s">
        <v>509</v>
      </c>
    </row>
    <row r="516" spans="1:28" x14ac:dyDescent="0.15">
      <c r="A516" s="143">
        <v>30394</v>
      </c>
      <c r="B516" s="142" t="s">
        <v>8203</v>
      </c>
      <c r="C516" s="142" t="s">
        <v>553</v>
      </c>
      <c r="D516" s="142" t="s">
        <v>8202</v>
      </c>
      <c r="E516" s="142" t="s">
        <v>687</v>
      </c>
      <c r="F516" s="142" t="s">
        <v>530</v>
      </c>
      <c r="G516" s="142" t="s">
        <v>8322</v>
      </c>
      <c r="H516" s="142" t="s">
        <v>3176</v>
      </c>
      <c r="I516" s="142" t="s">
        <v>568</v>
      </c>
      <c r="J516" s="142" t="s">
        <v>8321</v>
      </c>
      <c r="K516" s="142" t="s">
        <v>8320</v>
      </c>
      <c r="L516" s="142" t="s">
        <v>525</v>
      </c>
      <c r="M516" s="142" t="s">
        <v>867</v>
      </c>
      <c r="N516" s="142" t="s">
        <v>523</v>
      </c>
      <c r="O516" s="142" t="s">
        <v>546</v>
      </c>
      <c r="P516" s="142" t="s">
        <v>546</v>
      </c>
      <c r="Q516" s="142" t="s">
        <v>545</v>
      </c>
      <c r="R516" s="142" t="s">
        <v>8199</v>
      </c>
      <c r="S516" s="142" t="s">
        <v>8198</v>
      </c>
      <c r="T516" s="142" t="s">
        <v>1149</v>
      </c>
      <c r="U516" s="142" t="s">
        <v>516</v>
      </c>
      <c r="V516" s="142" t="s">
        <v>1537</v>
      </c>
      <c r="W516" s="142" t="s">
        <v>8319</v>
      </c>
      <c r="X516" s="142" t="s">
        <v>1413</v>
      </c>
      <c r="Y516" s="142" t="s">
        <v>8318</v>
      </c>
      <c r="Z516" s="142" t="s">
        <v>1073</v>
      </c>
      <c r="AA516" s="142" t="s">
        <v>1002</v>
      </c>
      <c r="AB516" s="142" t="s">
        <v>509</v>
      </c>
    </row>
    <row r="517" spans="1:28" x14ac:dyDescent="0.15">
      <c r="A517" s="143">
        <v>30404</v>
      </c>
      <c r="B517" s="142" t="s">
        <v>3239</v>
      </c>
      <c r="C517" s="142" t="s">
        <v>553</v>
      </c>
      <c r="D517" s="142" t="s">
        <v>3238</v>
      </c>
      <c r="E517" s="142" t="s">
        <v>687</v>
      </c>
      <c r="F517" s="142" t="s">
        <v>530</v>
      </c>
      <c r="G517" s="142" t="s">
        <v>8317</v>
      </c>
      <c r="H517" s="142" t="s">
        <v>8316</v>
      </c>
      <c r="I517" s="142" t="s">
        <v>568</v>
      </c>
      <c r="J517" s="142" t="s">
        <v>8315</v>
      </c>
      <c r="K517" s="142" t="s">
        <v>708</v>
      </c>
      <c r="L517" s="142" t="s">
        <v>525</v>
      </c>
      <c r="M517" s="142" t="s">
        <v>524</v>
      </c>
      <c r="N517" s="142" t="s">
        <v>523</v>
      </c>
      <c r="O517" s="142" t="s">
        <v>522</v>
      </c>
      <c r="P517" s="142" t="s">
        <v>546</v>
      </c>
      <c r="Q517" s="142" t="s">
        <v>545</v>
      </c>
      <c r="R517" s="142" t="s">
        <v>7798</v>
      </c>
      <c r="S517" s="142" t="s">
        <v>2513</v>
      </c>
      <c r="T517" s="142" t="s">
        <v>705</v>
      </c>
      <c r="U517" s="142" t="s">
        <v>516</v>
      </c>
      <c r="V517" s="142" t="s">
        <v>1651</v>
      </c>
      <c r="W517" s="142" t="s">
        <v>1445</v>
      </c>
      <c r="X517" s="142" t="s">
        <v>568</v>
      </c>
      <c r="Y517" s="142" t="s">
        <v>537</v>
      </c>
      <c r="Z517" s="142" t="s">
        <v>861</v>
      </c>
      <c r="AA517" s="142" t="s">
        <v>510</v>
      </c>
      <c r="AB517" s="142" t="s">
        <v>509</v>
      </c>
    </row>
    <row r="518" spans="1:28" x14ac:dyDescent="0.15">
      <c r="A518" s="143">
        <v>30412</v>
      </c>
      <c r="B518" s="142" t="s">
        <v>1755</v>
      </c>
      <c r="C518" s="142" t="s">
        <v>1403</v>
      </c>
      <c r="D518" s="142" t="s">
        <v>8314</v>
      </c>
      <c r="E518" s="142" t="s">
        <v>687</v>
      </c>
      <c r="F518" s="142" t="s">
        <v>530</v>
      </c>
      <c r="G518" s="142" t="s">
        <v>8313</v>
      </c>
      <c r="H518" s="142" t="s">
        <v>2414</v>
      </c>
      <c r="I518" s="142" t="s">
        <v>945</v>
      </c>
      <c r="J518" s="142" t="s">
        <v>8312</v>
      </c>
      <c r="K518" s="142" t="s">
        <v>7272</v>
      </c>
      <c r="L518" s="142" t="s">
        <v>585</v>
      </c>
      <c r="M518" s="142" t="s">
        <v>524</v>
      </c>
      <c r="N518" s="142" t="s">
        <v>523</v>
      </c>
      <c r="O518" s="142" t="s">
        <v>522</v>
      </c>
      <c r="P518" s="142" t="s">
        <v>559</v>
      </c>
      <c r="Q518" s="142" t="s">
        <v>547</v>
      </c>
      <c r="R518" s="142" t="s">
        <v>7818</v>
      </c>
      <c r="S518" s="142" t="s">
        <v>1807</v>
      </c>
      <c r="T518" s="142" t="s">
        <v>738</v>
      </c>
      <c r="U518" s="142" t="s">
        <v>516</v>
      </c>
      <c r="V518" s="142" t="s">
        <v>2470</v>
      </c>
      <c r="W518" s="142" t="s">
        <v>580</v>
      </c>
      <c r="X518" s="142" t="s">
        <v>945</v>
      </c>
      <c r="Y518" s="142" t="s">
        <v>634</v>
      </c>
      <c r="Z518" s="142" t="s">
        <v>1977</v>
      </c>
      <c r="AA518" s="142" t="s">
        <v>510</v>
      </c>
      <c r="AB518" s="142" t="s">
        <v>509</v>
      </c>
    </row>
    <row r="519" spans="1:28" x14ac:dyDescent="0.15">
      <c r="A519" s="143">
        <v>30417</v>
      </c>
      <c r="B519" s="142" t="s">
        <v>7838</v>
      </c>
      <c r="C519" s="142" t="s">
        <v>553</v>
      </c>
      <c r="D519" s="142" t="s">
        <v>7859</v>
      </c>
      <c r="E519" s="142" t="s">
        <v>687</v>
      </c>
      <c r="F519" s="142" t="s">
        <v>530</v>
      </c>
      <c r="G519" s="142" t="s">
        <v>8311</v>
      </c>
      <c r="H519" s="142" t="s">
        <v>741</v>
      </c>
      <c r="I519" s="142" t="s">
        <v>538</v>
      </c>
      <c r="J519" s="142" t="s">
        <v>8310</v>
      </c>
      <c r="K519" s="142" t="s">
        <v>729</v>
      </c>
      <c r="L519" s="142" t="s">
        <v>585</v>
      </c>
      <c r="M519" s="142" t="s">
        <v>524</v>
      </c>
      <c r="N519" s="142" t="s">
        <v>523</v>
      </c>
      <c r="O519" s="142" t="s">
        <v>522</v>
      </c>
      <c r="P519" s="142" t="s">
        <v>599</v>
      </c>
      <c r="Q519" s="142" t="s">
        <v>520</v>
      </c>
      <c r="R519" s="142" t="s">
        <v>7839</v>
      </c>
      <c r="S519" s="142" t="s">
        <v>7838</v>
      </c>
      <c r="T519" s="142" t="s">
        <v>935</v>
      </c>
      <c r="U519" s="142" t="s">
        <v>516</v>
      </c>
      <c r="V519" s="142" t="s">
        <v>737</v>
      </c>
      <c r="W519" s="142" t="s">
        <v>580</v>
      </c>
      <c r="X519" s="142" t="s">
        <v>538</v>
      </c>
      <c r="Y519" s="142" t="s">
        <v>634</v>
      </c>
      <c r="Z519" s="142" t="s">
        <v>1042</v>
      </c>
      <c r="AA519" s="142" t="s">
        <v>510</v>
      </c>
      <c r="AB519" s="142" t="s">
        <v>509</v>
      </c>
    </row>
    <row r="520" spans="1:28" x14ac:dyDescent="0.15">
      <c r="A520" s="143">
        <v>30422</v>
      </c>
      <c r="B520" s="142" t="s">
        <v>1349</v>
      </c>
      <c r="C520" s="142" t="s">
        <v>553</v>
      </c>
      <c r="D520" s="142" t="s">
        <v>1348</v>
      </c>
      <c r="E520" s="142" t="s">
        <v>687</v>
      </c>
      <c r="F520" s="142" t="s">
        <v>530</v>
      </c>
      <c r="G520" s="142" t="s">
        <v>8309</v>
      </c>
      <c r="H520" s="142" t="s">
        <v>1897</v>
      </c>
      <c r="I520" s="142" t="s">
        <v>651</v>
      </c>
      <c r="J520" s="142" t="s">
        <v>8308</v>
      </c>
      <c r="K520" s="142" t="s">
        <v>1185</v>
      </c>
      <c r="L520" s="142" t="s">
        <v>585</v>
      </c>
      <c r="M520" s="142" t="s">
        <v>524</v>
      </c>
      <c r="N520" s="142" t="s">
        <v>523</v>
      </c>
      <c r="O520" s="142" t="s">
        <v>546</v>
      </c>
      <c r="P520" s="142" t="s">
        <v>522</v>
      </c>
      <c r="Q520" s="142" t="s">
        <v>520</v>
      </c>
      <c r="R520" s="142" t="s">
        <v>7798</v>
      </c>
      <c r="S520" s="142" t="s">
        <v>2513</v>
      </c>
      <c r="T520" s="142" t="s">
        <v>823</v>
      </c>
      <c r="U520" s="142" t="s">
        <v>516</v>
      </c>
      <c r="V520" s="142" t="s">
        <v>610</v>
      </c>
      <c r="W520" s="142" t="s">
        <v>580</v>
      </c>
      <c r="X520" s="142" t="s">
        <v>651</v>
      </c>
      <c r="Y520" s="142" t="s">
        <v>8307</v>
      </c>
      <c r="Z520" s="142" t="s">
        <v>714</v>
      </c>
      <c r="AA520" s="142" t="s">
        <v>510</v>
      </c>
      <c r="AB520" s="142" t="s">
        <v>509</v>
      </c>
    </row>
    <row r="521" spans="1:28" x14ac:dyDescent="0.15">
      <c r="A521" s="143">
        <v>30423</v>
      </c>
      <c r="B521" s="142" t="s">
        <v>2767</v>
      </c>
      <c r="C521" s="142" t="s">
        <v>553</v>
      </c>
      <c r="D521" s="142" t="s">
        <v>2384</v>
      </c>
      <c r="E521" s="142" t="s">
        <v>687</v>
      </c>
      <c r="F521" s="142" t="s">
        <v>530</v>
      </c>
      <c r="G521" s="142" t="s">
        <v>8306</v>
      </c>
      <c r="H521" s="142" t="s">
        <v>4222</v>
      </c>
      <c r="I521" s="142" t="s">
        <v>651</v>
      </c>
      <c r="J521" s="142" t="s">
        <v>8305</v>
      </c>
      <c r="K521" s="142" t="s">
        <v>3440</v>
      </c>
      <c r="L521" s="142" t="s">
        <v>525</v>
      </c>
      <c r="M521" s="142" t="s">
        <v>524</v>
      </c>
      <c r="N521" s="142" t="s">
        <v>523</v>
      </c>
      <c r="O521" s="142" t="s">
        <v>522</v>
      </c>
      <c r="P521" s="142" t="s">
        <v>522</v>
      </c>
      <c r="Q521" s="142" t="s">
        <v>520</v>
      </c>
      <c r="R521" s="142" t="s">
        <v>7808</v>
      </c>
      <c r="S521" s="142" t="s">
        <v>2767</v>
      </c>
      <c r="T521" s="142" t="s">
        <v>738</v>
      </c>
      <c r="U521" s="142" t="s">
        <v>516</v>
      </c>
      <c r="V521" s="142" t="s">
        <v>745</v>
      </c>
      <c r="W521" s="142" t="s">
        <v>596</v>
      </c>
      <c r="X521" s="142" t="s">
        <v>588</v>
      </c>
      <c r="Y521" s="142" t="s">
        <v>8304</v>
      </c>
      <c r="Z521" s="142" t="s">
        <v>1699</v>
      </c>
      <c r="AA521" s="142" t="s">
        <v>734</v>
      </c>
      <c r="AB521" s="142" t="s">
        <v>509</v>
      </c>
    </row>
    <row r="522" spans="1:28" x14ac:dyDescent="0.15">
      <c r="A522" s="143">
        <v>30437</v>
      </c>
      <c r="B522" s="142" t="s">
        <v>1050</v>
      </c>
      <c r="C522" s="142" t="s">
        <v>553</v>
      </c>
      <c r="D522" s="142" t="s">
        <v>1049</v>
      </c>
      <c r="E522" s="142" t="s">
        <v>687</v>
      </c>
      <c r="F522" s="142" t="s">
        <v>530</v>
      </c>
      <c r="G522" s="142" t="s">
        <v>8303</v>
      </c>
      <c r="H522" s="142" t="s">
        <v>4484</v>
      </c>
      <c r="I522" s="142" t="s">
        <v>1075</v>
      </c>
      <c r="J522" s="142" t="s">
        <v>8302</v>
      </c>
      <c r="K522" s="142" t="s">
        <v>8301</v>
      </c>
      <c r="L522" s="142" t="s">
        <v>525</v>
      </c>
      <c r="M522" s="142" t="s">
        <v>524</v>
      </c>
      <c r="N522" s="142" t="s">
        <v>523</v>
      </c>
      <c r="O522" s="142" t="s">
        <v>522</v>
      </c>
      <c r="P522" s="142" t="s">
        <v>559</v>
      </c>
      <c r="Q522" s="142" t="s">
        <v>520</v>
      </c>
      <c r="R522" s="142" t="s">
        <v>7839</v>
      </c>
      <c r="S522" s="142" t="s">
        <v>7838</v>
      </c>
      <c r="T522" s="142" t="s">
        <v>804</v>
      </c>
      <c r="U522" s="142" t="s">
        <v>516</v>
      </c>
      <c r="V522" s="142" t="s">
        <v>557</v>
      </c>
      <c r="W522" s="142" t="s">
        <v>623</v>
      </c>
      <c r="X522" s="142" t="s">
        <v>622</v>
      </c>
      <c r="Y522" s="142" t="s">
        <v>8300</v>
      </c>
      <c r="Z522" s="142" t="s">
        <v>861</v>
      </c>
      <c r="AA522" s="142" t="s">
        <v>510</v>
      </c>
      <c r="AB522" s="142" t="s">
        <v>509</v>
      </c>
    </row>
    <row r="523" spans="1:28" x14ac:dyDescent="0.15">
      <c r="A523" s="143">
        <v>30440</v>
      </c>
      <c r="B523" s="142" t="s">
        <v>1698</v>
      </c>
      <c r="C523" s="142" t="s">
        <v>553</v>
      </c>
      <c r="D523" s="142" t="s">
        <v>1697</v>
      </c>
      <c r="E523" s="142" t="s">
        <v>687</v>
      </c>
      <c r="F523" s="142" t="s">
        <v>530</v>
      </c>
      <c r="G523" s="142" t="s">
        <v>8299</v>
      </c>
      <c r="H523" s="142" t="s">
        <v>2562</v>
      </c>
      <c r="I523" s="142" t="s">
        <v>744</v>
      </c>
      <c r="J523" s="142" t="s">
        <v>8298</v>
      </c>
      <c r="K523" s="142" t="s">
        <v>943</v>
      </c>
      <c r="L523" s="142" t="s">
        <v>547</v>
      </c>
      <c r="M523" s="142" t="s">
        <v>524</v>
      </c>
      <c r="N523" s="142" t="s">
        <v>523</v>
      </c>
      <c r="O523" s="142" t="s">
        <v>522</v>
      </c>
      <c r="P523" s="142" t="s">
        <v>521</v>
      </c>
      <c r="Q523" s="142" t="s">
        <v>545</v>
      </c>
      <c r="R523" s="142" t="s">
        <v>7839</v>
      </c>
      <c r="S523" s="142" t="s">
        <v>7838</v>
      </c>
      <c r="T523" s="142" t="s">
        <v>705</v>
      </c>
      <c r="U523" s="142" t="s">
        <v>516</v>
      </c>
      <c r="V523" s="142" t="s">
        <v>1317</v>
      </c>
      <c r="W523" s="142" t="s">
        <v>911</v>
      </c>
      <c r="X523" s="142" t="s">
        <v>744</v>
      </c>
      <c r="Y523" s="142" t="s">
        <v>1083</v>
      </c>
      <c r="Z523" s="142" t="s">
        <v>1042</v>
      </c>
      <c r="AA523" s="142" t="s">
        <v>510</v>
      </c>
      <c r="AB523" s="142" t="s">
        <v>509</v>
      </c>
    </row>
    <row r="524" spans="1:28" x14ac:dyDescent="0.15">
      <c r="A524" s="143">
        <v>30443</v>
      </c>
      <c r="B524" s="142" t="s">
        <v>7905</v>
      </c>
      <c r="C524" s="142" t="s">
        <v>553</v>
      </c>
      <c r="D524" s="142" t="s">
        <v>7859</v>
      </c>
      <c r="E524" s="142" t="s">
        <v>687</v>
      </c>
      <c r="F524" s="142" t="s">
        <v>530</v>
      </c>
      <c r="G524" s="142" t="s">
        <v>8297</v>
      </c>
      <c r="H524" s="142" t="s">
        <v>2873</v>
      </c>
      <c r="I524" s="142" t="s">
        <v>972</v>
      </c>
      <c r="J524" s="142" t="s">
        <v>8296</v>
      </c>
      <c r="K524" s="142" t="s">
        <v>8295</v>
      </c>
      <c r="L524" s="142" t="s">
        <v>613</v>
      </c>
      <c r="M524" s="142" t="s">
        <v>524</v>
      </c>
      <c r="N524" s="142" t="s">
        <v>523</v>
      </c>
      <c r="O524" s="142" t="s">
        <v>522</v>
      </c>
      <c r="P524" s="142" t="s">
        <v>626</v>
      </c>
      <c r="Q524" s="142" t="s">
        <v>545</v>
      </c>
      <c r="R524" s="142" t="s">
        <v>7839</v>
      </c>
      <c r="S524" s="142" t="s">
        <v>7838</v>
      </c>
      <c r="T524" s="142" t="s">
        <v>738</v>
      </c>
      <c r="U524" s="142" t="s">
        <v>1004</v>
      </c>
      <c r="V524" s="142" t="s">
        <v>8294</v>
      </c>
      <c r="W524" s="142" t="s">
        <v>784</v>
      </c>
      <c r="X524" s="142" t="s">
        <v>972</v>
      </c>
      <c r="Y524" s="142" t="s">
        <v>1091</v>
      </c>
      <c r="Z524" s="142" t="s">
        <v>1425</v>
      </c>
      <c r="AA524" s="142" t="s">
        <v>510</v>
      </c>
      <c r="AB524" s="142" t="s">
        <v>509</v>
      </c>
    </row>
    <row r="525" spans="1:28" x14ac:dyDescent="0.15">
      <c r="A525" s="143">
        <v>30447</v>
      </c>
      <c r="B525" s="142" t="s">
        <v>8293</v>
      </c>
      <c r="C525" s="142" t="s">
        <v>553</v>
      </c>
      <c r="D525" s="142" t="s">
        <v>8292</v>
      </c>
      <c r="E525" s="142" t="s">
        <v>687</v>
      </c>
      <c r="F525" s="142" t="s">
        <v>530</v>
      </c>
      <c r="G525" s="142" t="s">
        <v>8291</v>
      </c>
      <c r="H525" s="142" t="s">
        <v>699</v>
      </c>
      <c r="I525" s="142" t="s">
        <v>1037</v>
      </c>
      <c r="J525" s="142" t="s">
        <v>8290</v>
      </c>
      <c r="K525" s="142" t="s">
        <v>3372</v>
      </c>
      <c r="L525" s="142" t="s">
        <v>585</v>
      </c>
      <c r="M525" s="142" t="s">
        <v>524</v>
      </c>
      <c r="N525" s="142" t="s">
        <v>523</v>
      </c>
      <c r="O525" s="142" t="s">
        <v>522</v>
      </c>
      <c r="P525" s="142" t="s">
        <v>599</v>
      </c>
      <c r="Q525" s="142" t="s">
        <v>520</v>
      </c>
      <c r="R525" s="142" t="s">
        <v>7798</v>
      </c>
      <c r="S525" s="142" t="s">
        <v>2513</v>
      </c>
      <c r="T525" s="142" t="s">
        <v>728</v>
      </c>
      <c r="U525" s="142" t="s">
        <v>516</v>
      </c>
      <c r="V525" s="142" t="s">
        <v>2032</v>
      </c>
      <c r="W525" s="142" t="s">
        <v>784</v>
      </c>
      <c r="X525" s="142" t="s">
        <v>1037</v>
      </c>
      <c r="Y525" s="142" t="s">
        <v>537</v>
      </c>
      <c r="Z525" s="142" t="s">
        <v>1139</v>
      </c>
      <c r="AA525" s="142" t="s">
        <v>510</v>
      </c>
      <c r="AB525" s="142" t="s">
        <v>509</v>
      </c>
    </row>
    <row r="526" spans="1:28" x14ac:dyDescent="0.15">
      <c r="A526" s="143">
        <v>30452</v>
      </c>
      <c r="B526" s="142" t="s">
        <v>7838</v>
      </c>
      <c r="C526" s="142" t="s">
        <v>553</v>
      </c>
      <c r="D526" s="142" t="s">
        <v>7859</v>
      </c>
      <c r="E526" s="142" t="s">
        <v>687</v>
      </c>
      <c r="F526" s="142" t="s">
        <v>530</v>
      </c>
      <c r="G526" s="142" t="s">
        <v>8289</v>
      </c>
      <c r="H526" s="142" t="s">
        <v>4227</v>
      </c>
      <c r="I526" s="142" t="s">
        <v>783</v>
      </c>
      <c r="J526" s="142" t="s">
        <v>8288</v>
      </c>
      <c r="K526" s="142" t="s">
        <v>586</v>
      </c>
      <c r="L526" s="142" t="s">
        <v>585</v>
      </c>
      <c r="M526" s="142" t="s">
        <v>524</v>
      </c>
      <c r="N526" s="142" t="s">
        <v>523</v>
      </c>
      <c r="O526" s="142" t="s">
        <v>626</v>
      </c>
      <c r="P526" s="142" t="s">
        <v>599</v>
      </c>
      <c r="Q526" s="142" t="s">
        <v>520</v>
      </c>
      <c r="R526" s="142" t="s">
        <v>7839</v>
      </c>
      <c r="S526" s="142" t="s">
        <v>7838</v>
      </c>
      <c r="T526" s="142" t="s">
        <v>682</v>
      </c>
      <c r="U526" s="142" t="s">
        <v>516</v>
      </c>
      <c r="V526" s="142" t="s">
        <v>8287</v>
      </c>
      <c r="W526" s="142" t="s">
        <v>692</v>
      </c>
      <c r="X526" s="142" t="s">
        <v>783</v>
      </c>
      <c r="Y526" s="142" t="s">
        <v>8286</v>
      </c>
      <c r="Z526" s="142" t="s">
        <v>1042</v>
      </c>
      <c r="AA526" s="142" t="s">
        <v>510</v>
      </c>
      <c r="AB526" s="142" t="s">
        <v>509</v>
      </c>
    </row>
    <row r="527" spans="1:28" x14ac:dyDescent="0.15">
      <c r="A527" s="143">
        <v>30453</v>
      </c>
      <c r="B527" s="142" t="s">
        <v>1189</v>
      </c>
      <c r="C527" s="142" t="s">
        <v>553</v>
      </c>
      <c r="D527" s="142" t="s">
        <v>1188</v>
      </c>
      <c r="E527" s="142" t="s">
        <v>687</v>
      </c>
      <c r="F527" s="142" t="s">
        <v>530</v>
      </c>
      <c r="G527" s="142" t="s">
        <v>8284</v>
      </c>
      <c r="H527" s="142" t="s">
        <v>2821</v>
      </c>
      <c r="I527" s="142" t="s">
        <v>538</v>
      </c>
      <c r="J527" s="142" t="s">
        <v>8283</v>
      </c>
      <c r="K527" s="142" t="s">
        <v>586</v>
      </c>
      <c r="L527" s="142" t="s">
        <v>585</v>
      </c>
      <c r="M527" s="142" t="s">
        <v>524</v>
      </c>
      <c r="N527" s="142" t="s">
        <v>523</v>
      </c>
      <c r="O527" s="142" t="s">
        <v>522</v>
      </c>
      <c r="P527" s="142" t="s">
        <v>559</v>
      </c>
      <c r="Q527" s="142" t="s">
        <v>520</v>
      </c>
      <c r="R527" s="142" t="s">
        <v>8282</v>
      </c>
      <c r="S527" s="142" t="s">
        <v>1189</v>
      </c>
      <c r="T527" s="142" t="s">
        <v>717</v>
      </c>
      <c r="U527" s="142" t="s">
        <v>516</v>
      </c>
      <c r="V527" s="142" t="s">
        <v>1747</v>
      </c>
      <c r="W527" s="142" t="s">
        <v>692</v>
      </c>
      <c r="X527" s="142" t="s">
        <v>538</v>
      </c>
      <c r="Y527" s="142" t="s">
        <v>8281</v>
      </c>
      <c r="Z527" s="142" t="s">
        <v>820</v>
      </c>
      <c r="AA527" s="142" t="s">
        <v>724</v>
      </c>
      <c r="AB527" s="142" t="s">
        <v>509</v>
      </c>
    </row>
    <row r="528" spans="1:28" x14ac:dyDescent="0.15">
      <c r="A528" s="143">
        <v>30456</v>
      </c>
      <c r="B528" s="142" t="s">
        <v>1807</v>
      </c>
      <c r="C528" s="142" t="s">
        <v>553</v>
      </c>
      <c r="D528" s="142" t="s">
        <v>1806</v>
      </c>
      <c r="E528" s="142" t="s">
        <v>687</v>
      </c>
      <c r="F528" s="142" t="s">
        <v>530</v>
      </c>
      <c r="G528" s="142" t="s">
        <v>8280</v>
      </c>
      <c r="H528" s="142" t="s">
        <v>5044</v>
      </c>
      <c r="I528" s="142" t="s">
        <v>783</v>
      </c>
      <c r="J528" s="142" t="s">
        <v>8279</v>
      </c>
      <c r="K528" s="142" t="s">
        <v>708</v>
      </c>
      <c r="L528" s="142" t="s">
        <v>525</v>
      </c>
      <c r="M528" s="142" t="s">
        <v>524</v>
      </c>
      <c r="N528" s="142" t="s">
        <v>523</v>
      </c>
      <c r="O528" s="142" t="s">
        <v>522</v>
      </c>
      <c r="P528" s="142" t="s">
        <v>522</v>
      </c>
      <c r="Q528" s="142" t="s">
        <v>520</v>
      </c>
      <c r="R528" s="142" t="s">
        <v>7818</v>
      </c>
      <c r="S528" s="142" t="s">
        <v>1807</v>
      </c>
      <c r="T528" s="142" t="s">
        <v>758</v>
      </c>
      <c r="U528" s="142" t="s">
        <v>516</v>
      </c>
      <c r="V528" s="142" t="s">
        <v>1967</v>
      </c>
      <c r="W528" s="142" t="s">
        <v>1022</v>
      </c>
      <c r="X528" s="142" t="s">
        <v>783</v>
      </c>
      <c r="Y528" s="142" t="s">
        <v>8278</v>
      </c>
      <c r="Z528" s="142" t="s">
        <v>6797</v>
      </c>
      <c r="AA528" s="142" t="s">
        <v>510</v>
      </c>
      <c r="AB528" s="142" t="s">
        <v>509</v>
      </c>
    </row>
    <row r="529" spans="1:28" x14ac:dyDescent="0.15">
      <c r="A529" s="143">
        <v>30461</v>
      </c>
      <c r="B529" s="142" t="s">
        <v>2268</v>
      </c>
      <c r="C529" s="142" t="s">
        <v>553</v>
      </c>
      <c r="D529" s="142" t="s">
        <v>2294</v>
      </c>
      <c r="E529" s="142" t="s">
        <v>687</v>
      </c>
      <c r="F529" s="142" t="s">
        <v>530</v>
      </c>
      <c r="G529" s="142" t="s">
        <v>8277</v>
      </c>
      <c r="H529" s="142" t="s">
        <v>3387</v>
      </c>
      <c r="I529" s="142" t="s">
        <v>923</v>
      </c>
      <c r="J529" s="142" t="s">
        <v>8276</v>
      </c>
      <c r="K529" s="142" t="s">
        <v>739</v>
      </c>
      <c r="L529" s="142" t="s">
        <v>613</v>
      </c>
      <c r="M529" s="142" t="s">
        <v>524</v>
      </c>
      <c r="N529" s="142" t="s">
        <v>523</v>
      </c>
      <c r="O529" s="142" t="s">
        <v>522</v>
      </c>
      <c r="P529" s="142" t="s">
        <v>559</v>
      </c>
      <c r="Q529" s="142" t="s">
        <v>520</v>
      </c>
      <c r="R529" s="142" t="s">
        <v>7808</v>
      </c>
      <c r="S529" s="142" t="s">
        <v>2767</v>
      </c>
      <c r="T529" s="142" t="s">
        <v>738</v>
      </c>
      <c r="U529" s="142" t="s">
        <v>516</v>
      </c>
      <c r="V529" s="142" t="s">
        <v>2500</v>
      </c>
      <c r="W529" s="142" t="s">
        <v>514</v>
      </c>
      <c r="X529" s="142" t="s">
        <v>923</v>
      </c>
      <c r="Y529" s="142" t="s">
        <v>8275</v>
      </c>
      <c r="Z529" s="142" t="s">
        <v>735</v>
      </c>
      <c r="AA529" s="142" t="s">
        <v>510</v>
      </c>
      <c r="AB529" s="142" t="s">
        <v>509</v>
      </c>
    </row>
    <row r="530" spans="1:28" x14ac:dyDescent="0.15">
      <c r="A530" s="143">
        <v>30472</v>
      </c>
      <c r="B530" s="142" t="s">
        <v>8274</v>
      </c>
      <c r="C530" s="142" t="s">
        <v>533</v>
      </c>
      <c r="D530" s="142" t="s">
        <v>8273</v>
      </c>
      <c r="E530" s="142" t="s">
        <v>687</v>
      </c>
      <c r="F530" s="142" t="s">
        <v>530</v>
      </c>
      <c r="G530" s="142" t="s">
        <v>8272</v>
      </c>
      <c r="H530" s="142" t="s">
        <v>1770</v>
      </c>
      <c r="I530" s="142" t="s">
        <v>744</v>
      </c>
      <c r="J530" s="142" t="s">
        <v>8271</v>
      </c>
      <c r="K530" s="142" t="s">
        <v>3958</v>
      </c>
      <c r="L530" s="142" t="s">
        <v>613</v>
      </c>
      <c r="M530" s="142" t="s">
        <v>524</v>
      </c>
      <c r="N530" s="142" t="s">
        <v>523</v>
      </c>
      <c r="O530" s="142" t="s">
        <v>522</v>
      </c>
      <c r="P530" s="142" t="s">
        <v>521</v>
      </c>
      <c r="Q530" s="142" t="s">
        <v>545</v>
      </c>
      <c r="R530" s="142" t="s">
        <v>7839</v>
      </c>
      <c r="S530" s="142" t="s">
        <v>7838</v>
      </c>
      <c r="T530" s="142" t="s">
        <v>804</v>
      </c>
      <c r="U530" s="142" t="s">
        <v>516</v>
      </c>
      <c r="V530" s="142" t="s">
        <v>1578</v>
      </c>
      <c r="W530" s="142" t="s">
        <v>1022</v>
      </c>
      <c r="X530" s="142" t="s">
        <v>744</v>
      </c>
      <c r="Y530" s="142" t="s">
        <v>8270</v>
      </c>
      <c r="Z530" s="142" t="s">
        <v>1588</v>
      </c>
      <c r="AA530" s="142" t="s">
        <v>734</v>
      </c>
      <c r="AB530" s="142" t="s">
        <v>509</v>
      </c>
    </row>
    <row r="531" spans="1:28" x14ac:dyDescent="0.15">
      <c r="A531" s="143">
        <v>30473</v>
      </c>
      <c r="B531" s="142" t="s">
        <v>7905</v>
      </c>
      <c r="C531" s="142" t="s">
        <v>553</v>
      </c>
      <c r="D531" s="142" t="s">
        <v>7859</v>
      </c>
      <c r="E531" s="142" t="s">
        <v>687</v>
      </c>
      <c r="F531" s="142" t="s">
        <v>530</v>
      </c>
      <c r="G531" s="142" t="s">
        <v>8269</v>
      </c>
      <c r="H531" s="142" t="s">
        <v>3581</v>
      </c>
      <c r="I531" s="142" t="s">
        <v>1522</v>
      </c>
      <c r="J531" s="142" t="s">
        <v>8268</v>
      </c>
      <c r="K531" s="142" t="s">
        <v>8267</v>
      </c>
      <c r="L531" s="142" t="s">
        <v>525</v>
      </c>
      <c r="M531" s="142" t="s">
        <v>524</v>
      </c>
      <c r="N531" s="142" t="s">
        <v>523</v>
      </c>
      <c r="O531" s="142" t="s">
        <v>639</v>
      </c>
      <c r="P531" s="142" t="s">
        <v>824</v>
      </c>
      <c r="Q531" s="142" t="s">
        <v>520</v>
      </c>
      <c r="R531" s="142" t="s">
        <v>7839</v>
      </c>
      <c r="S531" s="142" t="s">
        <v>7838</v>
      </c>
      <c r="T531" s="142" t="s">
        <v>738</v>
      </c>
      <c r="U531" s="142" t="s">
        <v>1004</v>
      </c>
      <c r="V531" s="142" t="s">
        <v>8266</v>
      </c>
      <c r="W531" s="142" t="s">
        <v>1022</v>
      </c>
      <c r="X531" s="142" t="s">
        <v>1522</v>
      </c>
      <c r="Y531" s="142" t="s">
        <v>634</v>
      </c>
      <c r="Z531" s="142" t="s">
        <v>1670</v>
      </c>
      <c r="AA531" s="142" t="s">
        <v>734</v>
      </c>
      <c r="AB531" s="142" t="s">
        <v>509</v>
      </c>
    </row>
    <row r="532" spans="1:28" x14ac:dyDescent="0.15">
      <c r="A532" s="143">
        <v>30475</v>
      </c>
      <c r="B532" s="142" t="s">
        <v>7905</v>
      </c>
      <c r="C532" s="142" t="s">
        <v>553</v>
      </c>
      <c r="D532" s="142" t="s">
        <v>7859</v>
      </c>
      <c r="E532" s="142" t="s">
        <v>687</v>
      </c>
      <c r="F532" s="142" t="s">
        <v>530</v>
      </c>
      <c r="G532" s="142" t="s">
        <v>8265</v>
      </c>
      <c r="H532" s="142" t="s">
        <v>4239</v>
      </c>
      <c r="I532" s="142" t="s">
        <v>945</v>
      </c>
      <c r="J532" s="142" t="s">
        <v>8264</v>
      </c>
      <c r="K532" s="142" t="s">
        <v>8260</v>
      </c>
      <c r="L532" s="142" t="s">
        <v>613</v>
      </c>
      <c r="M532" s="142" t="s">
        <v>524</v>
      </c>
      <c r="N532" s="142" t="s">
        <v>523</v>
      </c>
      <c r="O532" s="142" t="s">
        <v>546</v>
      </c>
      <c r="P532" s="142" t="s">
        <v>559</v>
      </c>
      <c r="Q532" s="142" t="s">
        <v>545</v>
      </c>
      <c r="R532" s="142" t="s">
        <v>7839</v>
      </c>
      <c r="S532" s="142" t="s">
        <v>7838</v>
      </c>
      <c r="T532" s="142" t="s">
        <v>738</v>
      </c>
      <c r="U532" s="142" t="s">
        <v>1004</v>
      </c>
      <c r="V532" s="142" t="s">
        <v>8259</v>
      </c>
      <c r="W532" s="142" t="s">
        <v>784</v>
      </c>
      <c r="X532" s="142" t="s">
        <v>945</v>
      </c>
      <c r="Y532" s="142" t="s">
        <v>8263</v>
      </c>
      <c r="Z532" s="142" t="s">
        <v>950</v>
      </c>
      <c r="AA532" s="142" t="s">
        <v>510</v>
      </c>
      <c r="AB532" s="142" t="s">
        <v>509</v>
      </c>
    </row>
    <row r="533" spans="1:28" x14ac:dyDescent="0.15">
      <c r="A533" s="143">
        <v>30476</v>
      </c>
      <c r="B533" s="142" t="s">
        <v>7905</v>
      </c>
      <c r="C533" s="142" t="s">
        <v>553</v>
      </c>
      <c r="D533" s="142" t="s">
        <v>7859</v>
      </c>
      <c r="E533" s="142" t="s">
        <v>687</v>
      </c>
      <c r="F533" s="142" t="s">
        <v>530</v>
      </c>
      <c r="G533" s="142" t="s">
        <v>8262</v>
      </c>
      <c r="H533" s="142" t="s">
        <v>4239</v>
      </c>
      <c r="I533" s="142" t="s">
        <v>945</v>
      </c>
      <c r="J533" s="142" t="s">
        <v>8261</v>
      </c>
      <c r="K533" s="142" t="s">
        <v>8260</v>
      </c>
      <c r="L533" s="142" t="s">
        <v>613</v>
      </c>
      <c r="M533" s="142" t="s">
        <v>524</v>
      </c>
      <c r="N533" s="142" t="s">
        <v>523</v>
      </c>
      <c r="O533" s="142" t="s">
        <v>546</v>
      </c>
      <c r="P533" s="142" t="s">
        <v>559</v>
      </c>
      <c r="Q533" s="142" t="s">
        <v>545</v>
      </c>
      <c r="R533" s="142" t="s">
        <v>7839</v>
      </c>
      <c r="S533" s="142" t="s">
        <v>7838</v>
      </c>
      <c r="T533" s="142" t="s">
        <v>738</v>
      </c>
      <c r="U533" s="142" t="s">
        <v>1004</v>
      </c>
      <c r="V533" s="142" t="s">
        <v>8259</v>
      </c>
      <c r="W533" s="142" t="s">
        <v>784</v>
      </c>
      <c r="X533" s="142" t="s">
        <v>945</v>
      </c>
      <c r="Y533" s="142" t="s">
        <v>8258</v>
      </c>
      <c r="Z533" s="142" t="s">
        <v>950</v>
      </c>
      <c r="AA533" s="142" t="s">
        <v>510</v>
      </c>
      <c r="AB533" s="142" t="s">
        <v>509</v>
      </c>
    </row>
    <row r="534" spans="1:28" x14ac:dyDescent="0.15">
      <c r="A534" s="143">
        <v>30477</v>
      </c>
      <c r="B534" s="142" t="s">
        <v>1650</v>
      </c>
      <c r="C534" s="142" t="s">
        <v>553</v>
      </c>
      <c r="D534" s="142" t="s">
        <v>1649</v>
      </c>
      <c r="E534" s="142" t="s">
        <v>687</v>
      </c>
      <c r="F534" s="142" t="s">
        <v>530</v>
      </c>
      <c r="G534" s="142" t="s">
        <v>8257</v>
      </c>
      <c r="H534" s="142" t="s">
        <v>8256</v>
      </c>
      <c r="I534" s="142" t="s">
        <v>1108</v>
      </c>
      <c r="J534" s="142" t="s">
        <v>8255</v>
      </c>
      <c r="K534" s="142" t="s">
        <v>825</v>
      </c>
      <c r="L534" s="142" t="s">
        <v>585</v>
      </c>
      <c r="M534" s="142" t="s">
        <v>524</v>
      </c>
      <c r="N534" s="142" t="s">
        <v>523</v>
      </c>
      <c r="O534" s="142" t="s">
        <v>522</v>
      </c>
      <c r="P534" s="142" t="s">
        <v>559</v>
      </c>
      <c r="Q534" s="142" t="s">
        <v>520</v>
      </c>
      <c r="R534" s="142" t="s">
        <v>7798</v>
      </c>
      <c r="S534" s="142" t="s">
        <v>2513</v>
      </c>
      <c r="T534" s="142" t="s">
        <v>804</v>
      </c>
      <c r="U534" s="142" t="s">
        <v>516</v>
      </c>
      <c r="V534" s="142" t="s">
        <v>2060</v>
      </c>
      <c r="W534" s="142" t="s">
        <v>8254</v>
      </c>
      <c r="X534" s="142" t="s">
        <v>1108</v>
      </c>
      <c r="Y534" s="142" t="s">
        <v>537</v>
      </c>
      <c r="Z534" s="142" t="s">
        <v>851</v>
      </c>
      <c r="AA534" s="142" t="s">
        <v>510</v>
      </c>
      <c r="AB534" s="142" t="s">
        <v>509</v>
      </c>
    </row>
    <row r="535" spans="1:28" x14ac:dyDescent="0.15">
      <c r="A535" s="143">
        <v>30479</v>
      </c>
      <c r="B535" s="142" t="s">
        <v>1071</v>
      </c>
      <c r="C535" s="142" t="s">
        <v>553</v>
      </c>
      <c r="D535" s="142" t="s">
        <v>1070</v>
      </c>
      <c r="E535" s="142" t="s">
        <v>687</v>
      </c>
      <c r="F535" s="142" t="s">
        <v>530</v>
      </c>
      <c r="G535" s="142" t="s">
        <v>8252</v>
      </c>
      <c r="H535" s="142" t="s">
        <v>1842</v>
      </c>
      <c r="I535" s="142" t="s">
        <v>1238</v>
      </c>
      <c r="J535" s="142" t="s">
        <v>8251</v>
      </c>
      <c r="K535" s="142" t="s">
        <v>708</v>
      </c>
      <c r="L535" s="142" t="s">
        <v>525</v>
      </c>
      <c r="M535" s="142" t="s">
        <v>524</v>
      </c>
      <c r="N535" s="142" t="s">
        <v>523</v>
      </c>
      <c r="O535" s="142" t="s">
        <v>599</v>
      </c>
      <c r="P535" s="142" t="s">
        <v>522</v>
      </c>
      <c r="Q535" s="142" t="s">
        <v>520</v>
      </c>
      <c r="R535" s="142" t="s">
        <v>7839</v>
      </c>
      <c r="S535" s="142" t="s">
        <v>7838</v>
      </c>
      <c r="T535" s="142" t="s">
        <v>705</v>
      </c>
      <c r="U535" s="142" t="s">
        <v>516</v>
      </c>
      <c r="V535" s="142" t="s">
        <v>1543</v>
      </c>
      <c r="W535" s="142" t="s">
        <v>596</v>
      </c>
      <c r="X535" s="142" t="s">
        <v>1238</v>
      </c>
      <c r="Y535" s="142" t="s">
        <v>537</v>
      </c>
      <c r="Z535" s="142" t="s">
        <v>957</v>
      </c>
      <c r="AA535" s="142" t="s">
        <v>510</v>
      </c>
      <c r="AB535" s="142" t="s">
        <v>509</v>
      </c>
    </row>
    <row r="536" spans="1:28" x14ac:dyDescent="0.15">
      <c r="A536" s="143">
        <v>30502</v>
      </c>
      <c r="B536" s="142" t="s">
        <v>1944</v>
      </c>
      <c r="C536" s="142" t="s">
        <v>553</v>
      </c>
      <c r="D536" s="142" t="s">
        <v>1951</v>
      </c>
      <c r="E536" s="142" t="s">
        <v>687</v>
      </c>
      <c r="F536" s="142" t="s">
        <v>530</v>
      </c>
      <c r="G536" s="142" t="s">
        <v>8250</v>
      </c>
      <c r="H536" s="142" t="s">
        <v>3117</v>
      </c>
      <c r="I536" s="142" t="s">
        <v>919</v>
      </c>
      <c r="J536" s="142" t="s">
        <v>8249</v>
      </c>
      <c r="K536" s="142" t="s">
        <v>1857</v>
      </c>
      <c r="L536" s="142" t="s">
        <v>547</v>
      </c>
      <c r="M536" s="142" t="s">
        <v>524</v>
      </c>
      <c r="N536" s="142" t="s">
        <v>523</v>
      </c>
      <c r="O536" s="142" t="s">
        <v>522</v>
      </c>
      <c r="P536" s="142" t="s">
        <v>522</v>
      </c>
      <c r="Q536" s="142" t="s">
        <v>520</v>
      </c>
      <c r="R536" s="142" t="s">
        <v>7798</v>
      </c>
      <c r="S536" s="142" t="s">
        <v>2513</v>
      </c>
      <c r="T536" s="142" t="s">
        <v>2769</v>
      </c>
      <c r="U536" s="142" t="s">
        <v>516</v>
      </c>
      <c r="V536" s="142" t="s">
        <v>1613</v>
      </c>
      <c r="W536" s="142" t="s">
        <v>580</v>
      </c>
      <c r="X536" s="142" t="s">
        <v>919</v>
      </c>
      <c r="Y536" s="142" t="s">
        <v>8248</v>
      </c>
      <c r="Z536" s="142" t="s">
        <v>702</v>
      </c>
      <c r="AA536" s="142" t="s">
        <v>510</v>
      </c>
      <c r="AB536" s="142" t="s">
        <v>509</v>
      </c>
    </row>
    <row r="537" spans="1:28" x14ac:dyDescent="0.15">
      <c r="A537" s="143">
        <v>30506</v>
      </c>
      <c r="B537" s="142" t="s">
        <v>2385</v>
      </c>
      <c r="C537" s="142" t="s">
        <v>553</v>
      </c>
      <c r="D537" s="142" t="s">
        <v>2384</v>
      </c>
      <c r="E537" s="142" t="s">
        <v>687</v>
      </c>
      <c r="F537" s="142" t="s">
        <v>530</v>
      </c>
      <c r="G537" s="142" t="s">
        <v>8247</v>
      </c>
      <c r="H537" s="142" t="s">
        <v>915</v>
      </c>
      <c r="I537" s="142" t="s">
        <v>651</v>
      </c>
      <c r="J537" s="142" t="s">
        <v>8246</v>
      </c>
      <c r="K537" s="142" t="s">
        <v>729</v>
      </c>
      <c r="L537" s="142" t="s">
        <v>585</v>
      </c>
      <c r="M537" s="142" t="s">
        <v>524</v>
      </c>
      <c r="N537" s="142" t="s">
        <v>523</v>
      </c>
      <c r="O537" s="142" t="s">
        <v>522</v>
      </c>
      <c r="P537" s="142" t="s">
        <v>559</v>
      </c>
      <c r="Q537" s="142" t="s">
        <v>520</v>
      </c>
      <c r="R537" s="142" t="s">
        <v>7808</v>
      </c>
      <c r="S537" s="142" t="s">
        <v>2767</v>
      </c>
      <c r="T537" s="142" t="s">
        <v>1101</v>
      </c>
      <c r="U537" s="142" t="s">
        <v>516</v>
      </c>
      <c r="V537" s="142" t="s">
        <v>1061</v>
      </c>
      <c r="W537" s="142" t="s">
        <v>580</v>
      </c>
      <c r="X537" s="142" t="s">
        <v>919</v>
      </c>
      <c r="Y537" s="142" t="s">
        <v>8245</v>
      </c>
      <c r="Z537" s="142" t="s">
        <v>1315</v>
      </c>
      <c r="AA537" s="142" t="s">
        <v>510</v>
      </c>
      <c r="AB537" s="142" t="s">
        <v>509</v>
      </c>
    </row>
    <row r="538" spans="1:28" x14ac:dyDescent="0.15">
      <c r="A538" s="143">
        <v>30509</v>
      </c>
      <c r="B538" s="142" t="s">
        <v>7838</v>
      </c>
      <c r="C538" s="142" t="s">
        <v>553</v>
      </c>
      <c r="D538" s="142" t="s">
        <v>7859</v>
      </c>
      <c r="E538" s="142" t="s">
        <v>687</v>
      </c>
      <c r="F538" s="142" t="s">
        <v>530</v>
      </c>
      <c r="G538" s="142" t="s">
        <v>8244</v>
      </c>
      <c r="H538" s="142" t="s">
        <v>6929</v>
      </c>
      <c r="I538" s="142" t="s">
        <v>538</v>
      </c>
      <c r="J538" s="142" t="s">
        <v>8243</v>
      </c>
      <c r="K538" s="142" t="s">
        <v>8242</v>
      </c>
      <c r="L538" s="142" t="s">
        <v>525</v>
      </c>
      <c r="M538" s="142" t="s">
        <v>524</v>
      </c>
      <c r="N538" s="142" t="s">
        <v>523</v>
      </c>
      <c r="O538" s="142" t="s">
        <v>599</v>
      </c>
      <c r="P538" s="142" t="s">
        <v>522</v>
      </c>
      <c r="Q538" s="142" t="s">
        <v>520</v>
      </c>
      <c r="R538" s="142" t="s">
        <v>7839</v>
      </c>
      <c r="S538" s="142" t="s">
        <v>7838</v>
      </c>
      <c r="T538" s="142" t="s">
        <v>892</v>
      </c>
      <c r="U538" s="142" t="s">
        <v>516</v>
      </c>
      <c r="V538" s="142" t="s">
        <v>8241</v>
      </c>
      <c r="W538" s="142" t="s">
        <v>514</v>
      </c>
      <c r="X538" s="142" t="s">
        <v>538</v>
      </c>
      <c r="Y538" s="142" t="s">
        <v>537</v>
      </c>
      <c r="Z538" s="142" t="s">
        <v>957</v>
      </c>
      <c r="AA538" s="142" t="s">
        <v>510</v>
      </c>
      <c r="AB538" s="142" t="s">
        <v>509</v>
      </c>
    </row>
    <row r="539" spans="1:28" x14ac:dyDescent="0.15">
      <c r="A539" s="143">
        <v>30510</v>
      </c>
      <c r="B539" s="142" t="s">
        <v>2385</v>
      </c>
      <c r="C539" s="142" t="s">
        <v>553</v>
      </c>
      <c r="D539" s="142" t="s">
        <v>2384</v>
      </c>
      <c r="E539" s="142" t="s">
        <v>687</v>
      </c>
      <c r="F539" s="142" t="s">
        <v>530</v>
      </c>
      <c r="G539" s="142" t="s">
        <v>8240</v>
      </c>
      <c r="H539" s="142" t="s">
        <v>3124</v>
      </c>
      <c r="I539" s="142" t="s">
        <v>972</v>
      </c>
      <c r="J539" s="142" t="s">
        <v>8239</v>
      </c>
      <c r="K539" s="142" t="s">
        <v>825</v>
      </c>
      <c r="L539" s="142" t="s">
        <v>585</v>
      </c>
      <c r="M539" s="142" t="s">
        <v>524</v>
      </c>
      <c r="N539" s="142" t="s">
        <v>523</v>
      </c>
      <c r="O539" s="142" t="s">
        <v>522</v>
      </c>
      <c r="P539" s="142" t="s">
        <v>559</v>
      </c>
      <c r="Q539" s="142" t="s">
        <v>520</v>
      </c>
      <c r="R539" s="142" t="s">
        <v>7808</v>
      </c>
      <c r="S539" s="142" t="s">
        <v>2767</v>
      </c>
      <c r="T539" s="142" t="s">
        <v>5476</v>
      </c>
      <c r="U539" s="142" t="s">
        <v>516</v>
      </c>
      <c r="V539" s="142" t="s">
        <v>8238</v>
      </c>
      <c r="W539" s="142" t="s">
        <v>692</v>
      </c>
      <c r="X539" s="142" t="s">
        <v>972</v>
      </c>
      <c r="Y539" s="142" t="s">
        <v>8237</v>
      </c>
      <c r="Z539" s="142" t="s">
        <v>851</v>
      </c>
      <c r="AA539" s="142" t="s">
        <v>510</v>
      </c>
      <c r="AB539" s="142" t="s">
        <v>509</v>
      </c>
    </row>
    <row r="540" spans="1:28" x14ac:dyDescent="0.15">
      <c r="A540" s="143">
        <v>30516</v>
      </c>
      <c r="B540" s="142" t="s">
        <v>1807</v>
      </c>
      <c r="C540" s="142" t="s">
        <v>553</v>
      </c>
      <c r="D540" s="142" t="s">
        <v>1806</v>
      </c>
      <c r="E540" s="142" t="s">
        <v>687</v>
      </c>
      <c r="F540" s="142" t="s">
        <v>530</v>
      </c>
      <c r="G540" s="142" t="s">
        <v>8236</v>
      </c>
      <c r="H540" s="142" t="s">
        <v>5191</v>
      </c>
      <c r="I540" s="142" t="s">
        <v>783</v>
      </c>
      <c r="J540" s="142" t="s">
        <v>8235</v>
      </c>
      <c r="K540" s="142" t="s">
        <v>5454</v>
      </c>
      <c r="L540" s="142" t="s">
        <v>613</v>
      </c>
      <c r="M540" s="142" t="s">
        <v>524</v>
      </c>
      <c r="N540" s="142" t="s">
        <v>523</v>
      </c>
      <c r="O540" s="142" t="s">
        <v>546</v>
      </c>
      <c r="P540" s="142" t="s">
        <v>546</v>
      </c>
      <c r="Q540" s="142" t="s">
        <v>547</v>
      </c>
      <c r="R540" s="142" t="s">
        <v>7818</v>
      </c>
      <c r="S540" s="142" t="s">
        <v>1807</v>
      </c>
      <c r="T540" s="142" t="s">
        <v>738</v>
      </c>
      <c r="U540" s="142" t="s">
        <v>516</v>
      </c>
      <c r="V540" s="142" t="s">
        <v>2857</v>
      </c>
      <c r="W540" s="142" t="s">
        <v>1393</v>
      </c>
      <c r="X540" s="142" t="s">
        <v>783</v>
      </c>
      <c r="Y540" s="142" t="s">
        <v>8234</v>
      </c>
      <c r="Z540" s="142" t="s">
        <v>1361</v>
      </c>
      <c r="AA540" s="142" t="s">
        <v>510</v>
      </c>
      <c r="AB540" s="142" t="s">
        <v>509</v>
      </c>
    </row>
    <row r="541" spans="1:28" x14ac:dyDescent="0.15">
      <c r="A541" s="143">
        <v>30530</v>
      </c>
      <c r="B541" s="142" t="s">
        <v>8212</v>
      </c>
      <c r="C541" s="142" t="s">
        <v>553</v>
      </c>
      <c r="D541" s="142" t="s">
        <v>8233</v>
      </c>
      <c r="E541" s="142" t="s">
        <v>687</v>
      </c>
      <c r="F541" s="142" t="s">
        <v>530</v>
      </c>
      <c r="G541" s="142" t="s">
        <v>8232</v>
      </c>
      <c r="H541" s="142" t="s">
        <v>2556</v>
      </c>
      <c r="I541" s="142" t="s">
        <v>651</v>
      </c>
      <c r="J541" s="142" t="s">
        <v>8231</v>
      </c>
      <c r="K541" s="142" t="s">
        <v>3692</v>
      </c>
      <c r="L541" s="142" t="s">
        <v>525</v>
      </c>
      <c r="M541" s="142" t="s">
        <v>524</v>
      </c>
      <c r="N541" s="142" t="s">
        <v>523</v>
      </c>
      <c r="O541" s="142" t="s">
        <v>522</v>
      </c>
      <c r="P541" s="142" t="s">
        <v>522</v>
      </c>
      <c r="Q541" s="142" t="s">
        <v>520</v>
      </c>
      <c r="R541" s="142" t="s">
        <v>7818</v>
      </c>
      <c r="S541" s="142" t="s">
        <v>1807</v>
      </c>
      <c r="T541" s="142" t="s">
        <v>978</v>
      </c>
      <c r="U541" s="142" t="s">
        <v>516</v>
      </c>
      <c r="V541" s="142" t="s">
        <v>6971</v>
      </c>
      <c r="W541" s="142" t="s">
        <v>5259</v>
      </c>
      <c r="X541" s="142" t="s">
        <v>651</v>
      </c>
      <c r="Y541" s="142" t="s">
        <v>8230</v>
      </c>
      <c r="Z541" s="142" t="s">
        <v>3075</v>
      </c>
      <c r="AA541" s="142" t="s">
        <v>510</v>
      </c>
      <c r="AB541" s="142" t="s">
        <v>509</v>
      </c>
    </row>
    <row r="542" spans="1:28" x14ac:dyDescent="0.15">
      <c r="A542" s="143">
        <v>30533</v>
      </c>
      <c r="B542" s="142" t="s">
        <v>7866</v>
      </c>
      <c r="C542" s="142" t="s">
        <v>553</v>
      </c>
      <c r="D542" s="142" t="s">
        <v>7865</v>
      </c>
      <c r="E542" s="142" t="s">
        <v>687</v>
      </c>
      <c r="F542" s="142" t="s">
        <v>530</v>
      </c>
      <c r="G542" s="142" t="s">
        <v>8229</v>
      </c>
      <c r="H542" s="142" t="s">
        <v>2232</v>
      </c>
      <c r="I542" s="142" t="s">
        <v>556</v>
      </c>
      <c r="J542" s="142" t="s">
        <v>8228</v>
      </c>
      <c r="K542" s="142" t="s">
        <v>845</v>
      </c>
      <c r="L542" s="142" t="s">
        <v>613</v>
      </c>
      <c r="M542" s="142" t="s">
        <v>524</v>
      </c>
      <c r="N542" s="142" t="s">
        <v>523</v>
      </c>
      <c r="O542" s="142" t="s">
        <v>599</v>
      </c>
      <c r="P542" s="142" t="s">
        <v>559</v>
      </c>
      <c r="Q542" s="142" t="s">
        <v>520</v>
      </c>
      <c r="R542" s="142" t="s">
        <v>7839</v>
      </c>
      <c r="S542" s="142" t="s">
        <v>7838</v>
      </c>
      <c r="T542" s="142" t="s">
        <v>705</v>
      </c>
      <c r="U542" s="142" t="s">
        <v>516</v>
      </c>
      <c r="V542" s="142" t="s">
        <v>1225</v>
      </c>
      <c r="W542" s="142" t="s">
        <v>580</v>
      </c>
      <c r="X542" s="142" t="s">
        <v>556</v>
      </c>
      <c r="Y542" s="142" t="s">
        <v>8227</v>
      </c>
      <c r="Z542" s="142" t="s">
        <v>702</v>
      </c>
      <c r="AA542" s="142" t="s">
        <v>510</v>
      </c>
      <c r="AB542" s="142" t="s">
        <v>509</v>
      </c>
    </row>
    <row r="543" spans="1:28" x14ac:dyDescent="0.15">
      <c r="A543" s="143">
        <v>30538</v>
      </c>
      <c r="B543" s="142" t="s">
        <v>1807</v>
      </c>
      <c r="C543" s="142" t="s">
        <v>553</v>
      </c>
      <c r="D543" s="142" t="s">
        <v>1806</v>
      </c>
      <c r="E543" s="142" t="s">
        <v>687</v>
      </c>
      <c r="F543" s="142" t="s">
        <v>530</v>
      </c>
      <c r="G543" s="142" t="s">
        <v>8226</v>
      </c>
      <c r="H543" s="142" t="s">
        <v>924</v>
      </c>
      <c r="I543" s="142" t="s">
        <v>556</v>
      </c>
      <c r="J543" s="142" t="s">
        <v>8225</v>
      </c>
      <c r="K543" s="142" t="s">
        <v>8224</v>
      </c>
      <c r="L543" s="142" t="s">
        <v>525</v>
      </c>
      <c r="M543" s="142" t="s">
        <v>524</v>
      </c>
      <c r="N543" s="142" t="s">
        <v>523</v>
      </c>
      <c r="O543" s="142" t="s">
        <v>522</v>
      </c>
      <c r="P543" s="142" t="s">
        <v>612</v>
      </c>
      <c r="Q543" s="142" t="s">
        <v>545</v>
      </c>
      <c r="R543" s="142" t="s">
        <v>7818</v>
      </c>
      <c r="S543" s="142" t="s">
        <v>1807</v>
      </c>
      <c r="T543" s="142" t="s">
        <v>682</v>
      </c>
      <c r="U543" s="142" t="s">
        <v>516</v>
      </c>
      <c r="V543" s="142" t="s">
        <v>1773</v>
      </c>
      <c r="W543" s="142" t="s">
        <v>764</v>
      </c>
      <c r="X543" s="142" t="s">
        <v>556</v>
      </c>
      <c r="Y543" s="142" t="s">
        <v>537</v>
      </c>
      <c r="Z543" s="142" t="s">
        <v>754</v>
      </c>
      <c r="AA543" s="142" t="s">
        <v>510</v>
      </c>
      <c r="AB543" s="142" t="s">
        <v>509</v>
      </c>
    </row>
    <row r="544" spans="1:28" x14ac:dyDescent="0.15">
      <c r="A544" s="143">
        <v>30549</v>
      </c>
      <c r="B544" s="142" t="s">
        <v>2513</v>
      </c>
      <c r="C544" s="142" t="s">
        <v>553</v>
      </c>
      <c r="D544" s="142" t="s">
        <v>2512</v>
      </c>
      <c r="E544" s="142" t="s">
        <v>687</v>
      </c>
      <c r="F544" s="142" t="s">
        <v>530</v>
      </c>
      <c r="G544" s="142" t="s">
        <v>8223</v>
      </c>
      <c r="H544" s="142" t="s">
        <v>4509</v>
      </c>
      <c r="I544" s="142" t="s">
        <v>651</v>
      </c>
      <c r="J544" s="142" t="s">
        <v>8222</v>
      </c>
      <c r="K544" s="142" t="s">
        <v>1642</v>
      </c>
      <c r="L544" s="142" t="s">
        <v>525</v>
      </c>
      <c r="M544" s="142" t="s">
        <v>524</v>
      </c>
      <c r="N544" s="142" t="s">
        <v>523</v>
      </c>
      <c r="O544" s="142" t="s">
        <v>522</v>
      </c>
      <c r="P544" s="142" t="s">
        <v>559</v>
      </c>
      <c r="Q544" s="142" t="s">
        <v>520</v>
      </c>
      <c r="R544" s="142" t="s">
        <v>7798</v>
      </c>
      <c r="S544" s="142" t="s">
        <v>2513</v>
      </c>
      <c r="T544" s="142" t="s">
        <v>4280</v>
      </c>
      <c r="U544" s="142" t="s">
        <v>516</v>
      </c>
      <c r="V544" s="142" t="s">
        <v>2709</v>
      </c>
      <c r="W544" s="142" t="s">
        <v>911</v>
      </c>
      <c r="X544" s="142" t="s">
        <v>651</v>
      </c>
      <c r="Y544" s="142" t="s">
        <v>634</v>
      </c>
      <c r="Z544" s="142" t="s">
        <v>735</v>
      </c>
      <c r="AA544" s="142" t="s">
        <v>510</v>
      </c>
      <c r="AB544" s="142" t="s">
        <v>509</v>
      </c>
    </row>
    <row r="545" spans="1:28" x14ac:dyDescent="0.15">
      <c r="A545" s="143">
        <v>30555</v>
      </c>
      <c r="B545" s="142" t="s">
        <v>8221</v>
      </c>
      <c r="C545" s="142" t="s">
        <v>1403</v>
      </c>
      <c r="D545" s="142" t="s">
        <v>8220</v>
      </c>
      <c r="E545" s="142" t="s">
        <v>687</v>
      </c>
      <c r="F545" s="142" t="s">
        <v>530</v>
      </c>
      <c r="G545" s="142" t="s">
        <v>8219</v>
      </c>
      <c r="H545" s="142" t="s">
        <v>1810</v>
      </c>
      <c r="I545" s="142" t="s">
        <v>941</v>
      </c>
      <c r="J545" s="142" t="s">
        <v>8218</v>
      </c>
      <c r="K545" s="142" t="s">
        <v>1428</v>
      </c>
      <c r="L545" s="142" t="s">
        <v>585</v>
      </c>
      <c r="M545" s="142" t="s">
        <v>524</v>
      </c>
      <c r="N545" s="142" t="s">
        <v>523</v>
      </c>
      <c r="O545" s="142" t="s">
        <v>599</v>
      </c>
      <c r="P545" s="142" t="s">
        <v>522</v>
      </c>
      <c r="Q545" s="142" t="s">
        <v>520</v>
      </c>
      <c r="R545" s="142" t="s">
        <v>7839</v>
      </c>
      <c r="S545" s="142" t="s">
        <v>7838</v>
      </c>
      <c r="T545" s="142" t="s">
        <v>717</v>
      </c>
      <c r="U545" s="142" t="s">
        <v>516</v>
      </c>
      <c r="V545" s="142" t="s">
        <v>1219</v>
      </c>
      <c r="W545" s="142" t="s">
        <v>784</v>
      </c>
      <c r="X545" s="142" t="s">
        <v>919</v>
      </c>
      <c r="Y545" s="142" t="s">
        <v>8217</v>
      </c>
      <c r="Z545" s="142" t="s">
        <v>1184</v>
      </c>
      <c r="AA545" s="142" t="s">
        <v>510</v>
      </c>
      <c r="AB545" s="142" t="s">
        <v>509</v>
      </c>
    </row>
    <row r="546" spans="1:28" x14ac:dyDescent="0.15">
      <c r="A546" s="143">
        <v>30557</v>
      </c>
      <c r="B546" s="142" t="s">
        <v>7886</v>
      </c>
      <c r="C546" s="142" t="s">
        <v>553</v>
      </c>
      <c r="D546" s="142" t="s">
        <v>7885</v>
      </c>
      <c r="E546" s="142" t="s">
        <v>687</v>
      </c>
      <c r="F546" s="142" t="s">
        <v>530</v>
      </c>
      <c r="G546" s="142" t="s">
        <v>8216</v>
      </c>
      <c r="H546" s="142" t="s">
        <v>3223</v>
      </c>
      <c r="I546" s="142" t="s">
        <v>556</v>
      </c>
      <c r="J546" s="142" t="s">
        <v>8215</v>
      </c>
      <c r="K546" s="142" t="s">
        <v>8214</v>
      </c>
      <c r="L546" s="142" t="s">
        <v>613</v>
      </c>
      <c r="M546" s="142" t="s">
        <v>524</v>
      </c>
      <c r="N546" s="142" t="s">
        <v>523</v>
      </c>
      <c r="O546" s="142" t="s">
        <v>522</v>
      </c>
      <c r="P546" s="142" t="s">
        <v>559</v>
      </c>
      <c r="Q546" s="142" t="s">
        <v>520</v>
      </c>
      <c r="R546" s="142" t="s">
        <v>7798</v>
      </c>
      <c r="S546" s="142" t="s">
        <v>2513</v>
      </c>
      <c r="T546" s="142" t="s">
        <v>8213</v>
      </c>
      <c r="U546" s="142" t="s">
        <v>541</v>
      </c>
      <c r="V546" s="142" t="s">
        <v>6403</v>
      </c>
      <c r="W546" s="142" t="s">
        <v>580</v>
      </c>
      <c r="X546" s="142" t="s">
        <v>556</v>
      </c>
      <c r="Y546" s="142" t="s">
        <v>537</v>
      </c>
      <c r="Z546" s="142" t="s">
        <v>957</v>
      </c>
      <c r="AA546" s="142" t="s">
        <v>734</v>
      </c>
      <c r="AB546" s="142" t="s">
        <v>509</v>
      </c>
    </row>
    <row r="547" spans="1:28" x14ac:dyDescent="0.15">
      <c r="A547" s="143">
        <v>30563</v>
      </c>
      <c r="B547" s="142" t="s">
        <v>1807</v>
      </c>
      <c r="C547" s="142" t="s">
        <v>553</v>
      </c>
      <c r="D547" s="142" t="s">
        <v>1806</v>
      </c>
      <c r="E547" s="142" t="s">
        <v>687</v>
      </c>
      <c r="F547" s="142" t="s">
        <v>530</v>
      </c>
      <c r="G547" s="142" t="s">
        <v>8211</v>
      </c>
      <c r="H547" s="142" t="s">
        <v>2588</v>
      </c>
      <c r="I547" s="142" t="s">
        <v>1278</v>
      </c>
      <c r="J547" s="142" t="s">
        <v>8210</v>
      </c>
      <c r="K547" s="142" t="s">
        <v>6424</v>
      </c>
      <c r="L547" s="142" t="s">
        <v>585</v>
      </c>
      <c r="M547" s="142" t="s">
        <v>524</v>
      </c>
      <c r="N547" s="142" t="s">
        <v>523</v>
      </c>
      <c r="O547" s="142" t="s">
        <v>522</v>
      </c>
      <c r="P547" s="142" t="s">
        <v>522</v>
      </c>
      <c r="Q547" s="142" t="s">
        <v>520</v>
      </c>
      <c r="R547" s="142" t="s">
        <v>7818</v>
      </c>
      <c r="S547" s="142" t="s">
        <v>1807</v>
      </c>
      <c r="T547" s="142" t="s">
        <v>2583</v>
      </c>
      <c r="U547" s="142" t="s">
        <v>516</v>
      </c>
      <c r="V547" s="142" t="s">
        <v>1761</v>
      </c>
      <c r="W547" s="142" t="s">
        <v>692</v>
      </c>
      <c r="X547" s="142" t="s">
        <v>1278</v>
      </c>
      <c r="Y547" s="142" t="s">
        <v>537</v>
      </c>
      <c r="Z547" s="142" t="s">
        <v>1315</v>
      </c>
      <c r="AA547" s="142" t="s">
        <v>510</v>
      </c>
      <c r="AB547" s="142" t="s">
        <v>509</v>
      </c>
    </row>
    <row r="548" spans="1:28" x14ac:dyDescent="0.15">
      <c r="A548" s="143">
        <v>30569</v>
      </c>
      <c r="B548" s="142" t="s">
        <v>2385</v>
      </c>
      <c r="C548" s="142" t="s">
        <v>553</v>
      </c>
      <c r="D548" s="142" t="s">
        <v>2384</v>
      </c>
      <c r="E548" s="142" t="s">
        <v>687</v>
      </c>
      <c r="F548" s="142" t="s">
        <v>530</v>
      </c>
      <c r="G548" s="142" t="s">
        <v>8209</v>
      </c>
      <c r="H548" s="142" t="s">
        <v>1913</v>
      </c>
      <c r="I548" s="142" t="s">
        <v>968</v>
      </c>
      <c r="J548" s="142" t="s">
        <v>8208</v>
      </c>
      <c r="K548" s="142" t="s">
        <v>8207</v>
      </c>
      <c r="L548" s="142" t="s">
        <v>613</v>
      </c>
      <c r="M548" s="142" t="s">
        <v>524</v>
      </c>
      <c r="N548" s="142" t="s">
        <v>523</v>
      </c>
      <c r="O548" s="142" t="s">
        <v>599</v>
      </c>
      <c r="P548" s="142" t="s">
        <v>522</v>
      </c>
      <c r="Q548" s="142" t="s">
        <v>520</v>
      </c>
      <c r="R548" s="142" t="s">
        <v>7808</v>
      </c>
      <c r="S548" s="142" t="s">
        <v>2767</v>
      </c>
      <c r="T548" s="142" t="s">
        <v>738</v>
      </c>
      <c r="U548" s="142" t="s">
        <v>516</v>
      </c>
      <c r="V548" s="142" t="s">
        <v>1219</v>
      </c>
      <c r="W548" s="142" t="s">
        <v>580</v>
      </c>
      <c r="X548" s="142" t="s">
        <v>827</v>
      </c>
      <c r="Y548" s="142" t="s">
        <v>537</v>
      </c>
      <c r="Z548" s="142" t="s">
        <v>702</v>
      </c>
      <c r="AA548" s="142" t="s">
        <v>734</v>
      </c>
      <c r="AB548" s="142" t="s">
        <v>509</v>
      </c>
    </row>
    <row r="549" spans="1:28" x14ac:dyDescent="0.15">
      <c r="A549" s="143">
        <v>30573</v>
      </c>
      <c r="B549" s="142" t="s">
        <v>3028</v>
      </c>
      <c r="C549" s="142" t="s">
        <v>553</v>
      </c>
      <c r="D549" s="142" t="s">
        <v>3027</v>
      </c>
      <c r="E549" s="142" t="s">
        <v>687</v>
      </c>
      <c r="F549" s="142" t="s">
        <v>530</v>
      </c>
      <c r="G549" s="142" t="s">
        <v>8206</v>
      </c>
      <c r="H549" s="142" t="s">
        <v>937</v>
      </c>
      <c r="I549" s="142" t="s">
        <v>608</v>
      </c>
      <c r="J549" s="142" t="s">
        <v>8205</v>
      </c>
      <c r="K549" s="142" t="s">
        <v>903</v>
      </c>
      <c r="L549" s="142" t="s">
        <v>613</v>
      </c>
      <c r="M549" s="142" t="s">
        <v>524</v>
      </c>
      <c r="N549" s="142" t="s">
        <v>523</v>
      </c>
      <c r="O549" s="142" t="s">
        <v>599</v>
      </c>
      <c r="P549" s="142" t="s">
        <v>559</v>
      </c>
      <c r="Q549" s="142" t="s">
        <v>545</v>
      </c>
      <c r="R549" s="142" t="s">
        <v>7839</v>
      </c>
      <c r="S549" s="142" t="s">
        <v>7838</v>
      </c>
      <c r="T549" s="142" t="s">
        <v>5512</v>
      </c>
      <c r="U549" s="142" t="s">
        <v>516</v>
      </c>
      <c r="V549" s="142" t="s">
        <v>637</v>
      </c>
      <c r="W549" s="142" t="s">
        <v>609</v>
      </c>
      <c r="X549" s="142" t="s">
        <v>608</v>
      </c>
      <c r="Y549" s="142" t="s">
        <v>8204</v>
      </c>
      <c r="Z549" s="142" t="s">
        <v>2306</v>
      </c>
      <c r="AA549" s="142" t="s">
        <v>510</v>
      </c>
      <c r="AB549" s="142" t="s">
        <v>509</v>
      </c>
    </row>
    <row r="550" spans="1:28" x14ac:dyDescent="0.15">
      <c r="A550" s="143">
        <v>30598</v>
      </c>
      <c r="B550" s="142" t="s">
        <v>8203</v>
      </c>
      <c r="C550" s="142" t="s">
        <v>553</v>
      </c>
      <c r="D550" s="142" t="s">
        <v>8202</v>
      </c>
      <c r="E550" s="142" t="s">
        <v>687</v>
      </c>
      <c r="F550" s="142" t="s">
        <v>530</v>
      </c>
      <c r="G550" s="142" t="s">
        <v>8201</v>
      </c>
      <c r="H550" s="142" t="s">
        <v>3252</v>
      </c>
      <c r="I550" s="142" t="s">
        <v>691</v>
      </c>
      <c r="J550" s="142" t="s">
        <v>8200</v>
      </c>
      <c r="K550" s="142" t="s">
        <v>4454</v>
      </c>
      <c r="L550" s="142" t="s">
        <v>525</v>
      </c>
      <c r="M550" s="142" t="s">
        <v>524</v>
      </c>
      <c r="N550" s="142" t="s">
        <v>523</v>
      </c>
      <c r="O550" s="142" t="s">
        <v>522</v>
      </c>
      <c r="P550" s="142" t="s">
        <v>559</v>
      </c>
      <c r="Q550" s="142" t="s">
        <v>545</v>
      </c>
      <c r="R550" s="142" t="s">
        <v>8199</v>
      </c>
      <c r="S550" s="142" t="s">
        <v>8198</v>
      </c>
      <c r="T550" s="142" t="s">
        <v>738</v>
      </c>
      <c r="U550" s="142" t="s">
        <v>516</v>
      </c>
      <c r="V550" s="142" t="s">
        <v>3849</v>
      </c>
      <c r="W550" s="142" t="s">
        <v>636</v>
      </c>
      <c r="X550" s="142" t="s">
        <v>691</v>
      </c>
      <c r="Y550" s="142" t="s">
        <v>537</v>
      </c>
      <c r="Z550" s="142" t="s">
        <v>1562</v>
      </c>
      <c r="AA550" s="142" t="s">
        <v>510</v>
      </c>
      <c r="AB550" s="142" t="s">
        <v>509</v>
      </c>
    </row>
    <row r="551" spans="1:28" x14ac:dyDescent="0.15">
      <c r="A551" s="143">
        <v>30607</v>
      </c>
      <c r="B551" s="142" t="s">
        <v>8197</v>
      </c>
      <c r="C551" s="142" t="s">
        <v>553</v>
      </c>
      <c r="D551" s="142" t="s">
        <v>8196</v>
      </c>
      <c r="E551" s="142" t="s">
        <v>687</v>
      </c>
      <c r="F551" s="142" t="s">
        <v>530</v>
      </c>
      <c r="G551" s="142" t="s">
        <v>8195</v>
      </c>
      <c r="H551" s="142" t="s">
        <v>1174</v>
      </c>
      <c r="I551" s="142" t="s">
        <v>651</v>
      </c>
      <c r="J551" s="142" t="s">
        <v>8194</v>
      </c>
      <c r="K551" s="142" t="s">
        <v>1185</v>
      </c>
      <c r="L551" s="142" t="s">
        <v>585</v>
      </c>
      <c r="M551" s="142" t="s">
        <v>524</v>
      </c>
      <c r="N551" s="142" t="s">
        <v>523</v>
      </c>
      <c r="O551" s="142" t="s">
        <v>522</v>
      </c>
      <c r="P551" s="142" t="s">
        <v>599</v>
      </c>
      <c r="Q551" s="142" t="s">
        <v>545</v>
      </c>
      <c r="R551" s="142" t="s">
        <v>7839</v>
      </c>
      <c r="S551" s="142" t="s">
        <v>7838</v>
      </c>
      <c r="T551" s="142" t="s">
        <v>823</v>
      </c>
      <c r="U551" s="142" t="s">
        <v>516</v>
      </c>
      <c r="V551" s="142" t="s">
        <v>884</v>
      </c>
      <c r="W551" s="142" t="s">
        <v>580</v>
      </c>
      <c r="X551" s="142" t="s">
        <v>651</v>
      </c>
      <c r="Y551" s="142" t="s">
        <v>8193</v>
      </c>
      <c r="Z551" s="142" t="s">
        <v>1411</v>
      </c>
      <c r="AA551" s="142" t="s">
        <v>510</v>
      </c>
      <c r="AB551" s="142" t="s">
        <v>509</v>
      </c>
    </row>
    <row r="552" spans="1:28" x14ac:dyDescent="0.15">
      <c r="A552" s="143">
        <v>30620</v>
      </c>
      <c r="B552" s="142" t="s">
        <v>2268</v>
      </c>
      <c r="C552" s="142" t="s">
        <v>553</v>
      </c>
      <c r="D552" s="142" t="s">
        <v>2294</v>
      </c>
      <c r="E552" s="142" t="s">
        <v>687</v>
      </c>
      <c r="F552" s="142" t="s">
        <v>530</v>
      </c>
      <c r="G552" s="142" t="s">
        <v>8192</v>
      </c>
      <c r="H552" s="142" t="s">
        <v>3960</v>
      </c>
      <c r="I552" s="142" t="s">
        <v>910</v>
      </c>
      <c r="J552" s="142" t="s">
        <v>8191</v>
      </c>
      <c r="K552" s="142" t="s">
        <v>708</v>
      </c>
      <c r="L552" s="142" t="s">
        <v>525</v>
      </c>
      <c r="M552" s="142" t="s">
        <v>524</v>
      </c>
      <c r="N552" s="142" t="s">
        <v>523</v>
      </c>
      <c r="O552" s="142" t="s">
        <v>599</v>
      </c>
      <c r="P552" s="142" t="s">
        <v>559</v>
      </c>
      <c r="Q552" s="142" t="s">
        <v>520</v>
      </c>
      <c r="R552" s="142" t="s">
        <v>7808</v>
      </c>
      <c r="S552" s="142" t="s">
        <v>2767</v>
      </c>
      <c r="T552" s="142" t="s">
        <v>705</v>
      </c>
      <c r="U552" s="142" t="s">
        <v>516</v>
      </c>
      <c r="V552" s="142" t="s">
        <v>3366</v>
      </c>
      <c r="W552" s="142" t="s">
        <v>580</v>
      </c>
      <c r="X552" s="142" t="s">
        <v>910</v>
      </c>
      <c r="Y552" s="142" t="s">
        <v>537</v>
      </c>
      <c r="Z552" s="142" t="s">
        <v>861</v>
      </c>
      <c r="AA552" s="142" t="s">
        <v>510</v>
      </c>
      <c r="AB552" s="142" t="s">
        <v>509</v>
      </c>
    </row>
    <row r="553" spans="1:28" x14ac:dyDescent="0.15">
      <c r="A553" s="143">
        <v>30624</v>
      </c>
      <c r="B553" s="142" t="s">
        <v>1071</v>
      </c>
      <c r="C553" s="142" t="s">
        <v>553</v>
      </c>
      <c r="D553" s="142" t="s">
        <v>1070</v>
      </c>
      <c r="E553" s="142" t="s">
        <v>687</v>
      </c>
      <c r="F553" s="142" t="s">
        <v>530</v>
      </c>
      <c r="G553" s="142" t="s">
        <v>8190</v>
      </c>
      <c r="H553" s="142" t="s">
        <v>1601</v>
      </c>
      <c r="I553" s="142" t="s">
        <v>1021</v>
      </c>
      <c r="J553" s="142" t="s">
        <v>8189</v>
      </c>
      <c r="K553" s="142" t="s">
        <v>8188</v>
      </c>
      <c r="L553" s="142" t="s">
        <v>585</v>
      </c>
      <c r="M553" s="142" t="s">
        <v>524</v>
      </c>
      <c r="N553" s="142" t="s">
        <v>523</v>
      </c>
      <c r="O553" s="142" t="s">
        <v>522</v>
      </c>
      <c r="P553" s="142" t="s">
        <v>824</v>
      </c>
      <c r="Q553" s="142" t="s">
        <v>520</v>
      </c>
      <c r="R553" s="142" t="s">
        <v>7798</v>
      </c>
      <c r="S553" s="142" t="s">
        <v>2513</v>
      </c>
      <c r="T553" s="142" t="s">
        <v>758</v>
      </c>
      <c r="U553" s="142" t="s">
        <v>516</v>
      </c>
      <c r="V553" s="142" t="s">
        <v>557</v>
      </c>
      <c r="W553" s="142" t="s">
        <v>580</v>
      </c>
      <c r="X553" s="142" t="s">
        <v>1021</v>
      </c>
      <c r="Y553" s="142" t="s">
        <v>8187</v>
      </c>
      <c r="Z553" s="142" t="s">
        <v>725</v>
      </c>
      <c r="AA553" s="142" t="s">
        <v>510</v>
      </c>
      <c r="AB553" s="142" t="s">
        <v>509</v>
      </c>
    </row>
    <row r="554" spans="1:28" x14ac:dyDescent="0.15">
      <c r="A554" s="143">
        <v>30626</v>
      </c>
      <c r="B554" s="142" t="s">
        <v>3649</v>
      </c>
      <c r="C554" s="142" t="s">
        <v>553</v>
      </c>
      <c r="D554" s="142" t="s">
        <v>8186</v>
      </c>
      <c r="E554" s="142" t="s">
        <v>687</v>
      </c>
      <c r="F554" s="142" t="s">
        <v>530</v>
      </c>
      <c r="G554" s="142" t="s">
        <v>8185</v>
      </c>
      <c r="H554" s="142" t="s">
        <v>1313</v>
      </c>
      <c r="I554" s="142" t="s">
        <v>556</v>
      </c>
      <c r="J554" s="142" t="s">
        <v>8184</v>
      </c>
      <c r="K554" s="142" t="s">
        <v>4281</v>
      </c>
      <c r="L554" s="142" t="s">
        <v>525</v>
      </c>
      <c r="M554" s="142" t="s">
        <v>524</v>
      </c>
      <c r="N554" s="142" t="s">
        <v>523</v>
      </c>
      <c r="O554" s="142" t="s">
        <v>522</v>
      </c>
      <c r="P554" s="142" t="s">
        <v>522</v>
      </c>
      <c r="Q554" s="142" t="s">
        <v>520</v>
      </c>
      <c r="R554" s="142" t="s">
        <v>7818</v>
      </c>
      <c r="S554" s="142" t="s">
        <v>1807</v>
      </c>
      <c r="T554" s="142" t="s">
        <v>738</v>
      </c>
      <c r="U554" s="142" t="s">
        <v>516</v>
      </c>
      <c r="V554" s="142" t="s">
        <v>4468</v>
      </c>
      <c r="W554" s="142" t="s">
        <v>580</v>
      </c>
      <c r="X554" s="142" t="s">
        <v>556</v>
      </c>
      <c r="Y554" s="142" t="s">
        <v>8183</v>
      </c>
      <c r="Z554" s="142" t="s">
        <v>995</v>
      </c>
      <c r="AA554" s="142" t="s">
        <v>510</v>
      </c>
      <c r="AB554" s="142" t="s">
        <v>509</v>
      </c>
    </row>
    <row r="555" spans="1:28" x14ac:dyDescent="0.15">
      <c r="A555" s="143">
        <v>30627</v>
      </c>
      <c r="B555" s="142" t="s">
        <v>812</v>
      </c>
      <c r="C555" s="142" t="s">
        <v>553</v>
      </c>
      <c r="D555" s="142" t="s">
        <v>811</v>
      </c>
      <c r="E555" s="142" t="s">
        <v>687</v>
      </c>
      <c r="F555" s="142" t="s">
        <v>530</v>
      </c>
      <c r="G555" s="142" t="s">
        <v>8182</v>
      </c>
      <c r="H555" s="142" t="s">
        <v>3176</v>
      </c>
      <c r="I555" s="142" t="s">
        <v>1021</v>
      </c>
      <c r="J555" s="142" t="s">
        <v>8181</v>
      </c>
      <c r="K555" s="142" t="s">
        <v>1167</v>
      </c>
      <c r="L555" s="142" t="s">
        <v>585</v>
      </c>
      <c r="M555" s="142" t="s">
        <v>524</v>
      </c>
      <c r="N555" s="142" t="s">
        <v>523</v>
      </c>
      <c r="O555" s="142" t="s">
        <v>522</v>
      </c>
      <c r="P555" s="142" t="s">
        <v>522</v>
      </c>
      <c r="Q555" s="142" t="s">
        <v>520</v>
      </c>
      <c r="R555" s="142" t="s">
        <v>7812</v>
      </c>
      <c r="S555" s="142" t="s">
        <v>812</v>
      </c>
      <c r="T555" s="142" t="s">
        <v>2769</v>
      </c>
      <c r="U555" s="142" t="s">
        <v>516</v>
      </c>
      <c r="V555" s="142" t="s">
        <v>1876</v>
      </c>
      <c r="W555" s="142" t="s">
        <v>784</v>
      </c>
      <c r="X555" s="142" t="s">
        <v>1021</v>
      </c>
      <c r="Y555" s="142" t="s">
        <v>8180</v>
      </c>
      <c r="Z555" s="142" t="s">
        <v>1163</v>
      </c>
      <c r="AA555" s="142" t="s">
        <v>510</v>
      </c>
      <c r="AB555" s="142" t="s">
        <v>509</v>
      </c>
    </row>
    <row r="556" spans="1:28" x14ac:dyDescent="0.15">
      <c r="A556" s="143">
        <v>30629</v>
      </c>
      <c r="B556" s="142" t="s">
        <v>2513</v>
      </c>
      <c r="C556" s="142" t="s">
        <v>553</v>
      </c>
      <c r="D556" s="142" t="s">
        <v>2512</v>
      </c>
      <c r="E556" s="142" t="s">
        <v>687</v>
      </c>
      <c r="F556" s="142" t="s">
        <v>530</v>
      </c>
      <c r="G556" s="142" t="s">
        <v>8179</v>
      </c>
      <c r="H556" s="142" t="s">
        <v>8178</v>
      </c>
      <c r="I556" s="142" t="s">
        <v>669</v>
      </c>
      <c r="J556" s="142" t="s">
        <v>8177</v>
      </c>
      <c r="K556" s="142" t="s">
        <v>943</v>
      </c>
      <c r="L556" s="142" t="s">
        <v>525</v>
      </c>
      <c r="M556" s="142" t="s">
        <v>524</v>
      </c>
      <c r="N556" s="142" t="s">
        <v>523</v>
      </c>
      <c r="O556" s="142" t="s">
        <v>522</v>
      </c>
      <c r="P556" s="142" t="s">
        <v>522</v>
      </c>
      <c r="Q556" s="142" t="s">
        <v>520</v>
      </c>
      <c r="R556" s="142" t="s">
        <v>7798</v>
      </c>
      <c r="S556" s="142" t="s">
        <v>2513</v>
      </c>
      <c r="T556" s="142" t="s">
        <v>786</v>
      </c>
      <c r="U556" s="142" t="s">
        <v>516</v>
      </c>
      <c r="V556" s="142" t="s">
        <v>8176</v>
      </c>
      <c r="W556" s="142" t="s">
        <v>514</v>
      </c>
      <c r="X556" s="142" t="s">
        <v>669</v>
      </c>
      <c r="Y556" s="142" t="s">
        <v>634</v>
      </c>
      <c r="Z556" s="142" t="s">
        <v>735</v>
      </c>
      <c r="AA556" s="142" t="s">
        <v>510</v>
      </c>
      <c r="AB556" s="142" t="s">
        <v>509</v>
      </c>
    </row>
    <row r="557" spans="1:28" x14ac:dyDescent="0.15">
      <c r="A557" s="143">
        <v>30644</v>
      </c>
      <c r="B557" s="142" t="s">
        <v>583</v>
      </c>
      <c r="C557" s="142" t="s">
        <v>553</v>
      </c>
      <c r="D557" s="142" t="s">
        <v>770</v>
      </c>
      <c r="E557" s="142" t="s">
        <v>687</v>
      </c>
      <c r="F557" s="142" t="s">
        <v>530</v>
      </c>
      <c r="G557" s="142" t="s">
        <v>8175</v>
      </c>
      <c r="H557" s="142" t="s">
        <v>1729</v>
      </c>
      <c r="I557" s="142" t="s">
        <v>783</v>
      </c>
      <c r="J557" s="142" t="s">
        <v>8174</v>
      </c>
      <c r="K557" s="142" t="s">
        <v>586</v>
      </c>
      <c r="L557" s="142" t="s">
        <v>585</v>
      </c>
      <c r="M557" s="142" t="s">
        <v>524</v>
      </c>
      <c r="N557" s="142" t="s">
        <v>523</v>
      </c>
      <c r="O557" s="142" t="s">
        <v>522</v>
      </c>
      <c r="P557" s="142" t="s">
        <v>559</v>
      </c>
      <c r="Q557" s="142" t="s">
        <v>545</v>
      </c>
      <c r="R557" s="142" t="s">
        <v>7818</v>
      </c>
      <c r="S557" s="142" t="s">
        <v>1807</v>
      </c>
      <c r="T557" s="142" t="s">
        <v>717</v>
      </c>
      <c r="U557" s="142" t="s">
        <v>516</v>
      </c>
      <c r="V557" s="142" t="s">
        <v>4058</v>
      </c>
      <c r="W557" s="142" t="s">
        <v>692</v>
      </c>
      <c r="X557" s="142" t="s">
        <v>783</v>
      </c>
      <c r="Y557" s="142" t="s">
        <v>537</v>
      </c>
      <c r="Z557" s="142" t="s">
        <v>714</v>
      </c>
      <c r="AA557" s="142" t="s">
        <v>510</v>
      </c>
      <c r="AB557" s="142" t="s">
        <v>509</v>
      </c>
    </row>
    <row r="558" spans="1:28" x14ac:dyDescent="0.15">
      <c r="A558" s="143">
        <v>30663</v>
      </c>
      <c r="B558" s="142" t="s">
        <v>2401</v>
      </c>
      <c r="C558" s="142" t="s">
        <v>553</v>
      </c>
      <c r="D558" s="142" t="s">
        <v>2400</v>
      </c>
      <c r="E558" s="142" t="s">
        <v>687</v>
      </c>
      <c r="F558" s="142" t="s">
        <v>530</v>
      </c>
      <c r="G558" s="142" t="s">
        <v>8173</v>
      </c>
      <c r="H558" s="142" t="s">
        <v>4484</v>
      </c>
      <c r="I558" s="142" t="s">
        <v>1397</v>
      </c>
      <c r="J558" s="142" t="s">
        <v>8172</v>
      </c>
      <c r="K558" s="142" t="s">
        <v>1035</v>
      </c>
      <c r="L558" s="142" t="s">
        <v>525</v>
      </c>
      <c r="M558" s="142" t="s">
        <v>524</v>
      </c>
      <c r="N558" s="142" t="s">
        <v>523</v>
      </c>
      <c r="O558" s="142" t="s">
        <v>522</v>
      </c>
      <c r="P558" s="142" t="s">
        <v>522</v>
      </c>
      <c r="Q558" s="142" t="s">
        <v>520</v>
      </c>
      <c r="R558" s="142" t="s">
        <v>7798</v>
      </c>
      <c r="S558" s="142" t="s">
        <v>2513</v>
      </c>
      <c r="T558" s="142" t="s">
        <v>823</v>
      </c>
      <c r="U558" s="142" t="s">
        <v>516</v>
      </c>
      <c r="V558" s="142" t="s">
        <v>624</v>
      </c>
      <c r="W558" s="142" t="s">
        <v>623</v>
      </c>
      <c r="X558" s="142" t="s">
        <v>588</v>
      </c>
      <c r="Y558" s="142" t="s">
        <v>8171</v>
      </c>
      <c r="Z558" s="142" t="s">
        <v>1073</v>
      </c>
      <c r="AA558" s="142" t="s">
        <v>510</v>
      </c>
      <c r="AB558" s="142" t="s">
        <v>509</v>
      </c>
    </row>
    <row r="559" spans="1:28" x14ac:dyDescent="0.15">
      <c r="A559" s="143">
        <v>30672</v>
      </c>
      <c r="B559" s="142" t="s">
        <v>6273</v>
      </c>
      <c r="C559" s="142" t="s">
        <v>553</v>
      </c>
      <c r="D559" s="142" t="s">
        <v>6277</v>
      </c>
      <c r="E559" s="142" t="s">
        <v>687</v>
      </c>
      <c r="F559" s="142" t="s">
        <v>530</v>
      </c>
      <c r="G559" s="142" t="s">
        <v>8170</v>
      </c>
      <c r="H559" s="142" t="s">
        <v>2507</v>
      </c>
      <c r="I559" s="142" t="s">
        <v>1413</v>
      </c>
      <c r="J559" s="142" t="s">
        <v>8169</v>
      </c>
      <c r="K559" s="142" t="s">
        <v>998</v>
      </c>
      <c r="L559" s="142" t="s">
        <v>613</v>
      </c>
      <c r="M559" s="142" t="s">
        <v>524</v>
      </c>
      <c r="N559" s="142" t="s">
        <v>523</v>
      </c>
      <c r="O559" s="142" t="s">
        <v>522</v>
      </c>
      <c r="P559" s="142" t="s">
        <v>522</v>
      </c>
      <c r="Q559" s="142" t="s">
        <v>520</v>
      </c>
      <c r="R559" s="142" t="s">
        <v>7812</v>
      </c>
      <c r="S559" s="142" t="s">
        <v>812</v>
      </c>
      <c r="T559" s="142" t="s">
        <v>804</v>
      </c>
      <c r="U559" s="142" t="s">
        <v>516</v>
      </c>
      <c r="V559" s="142" t="s">
        <v>8168</v>
      </c>
      <c r="W559" s="142" t="s">
        <v>623</v>
      </c>
      <c r="X559" s="142" t="s">
        <v>1413</v>
      </c>
      <c r="Y559" s="142" t="s">
        <v>8167</v>
      </c>
      <c r="Z559" s="142" t="s">
        <v>861</v>
      </c>
      <c r="AA559" s="142" t="s">
        <v>510</v>
      </c>
      <c r="AB559" s="142" t="s">
        <v>509</v>
      </c>
    </row>
    <row r="560" spans="1:28" x14ac:dyDescent="0.15">
      <c r="A560" s="143">
        <v>30680</v>
      </c>
      <c r="B560" s="142" t="s">
        <v>8166</v>
      </c>
      <c r="C560" s="142" t="s">
        <v>553</v>
      </c>
      <c r="D560" s="142" t="s">
        <v>8165</v>
      </c>
      <c r="E560" s="142" t="s">
        <v>687</v>
      </c>
      <c r="F560" s="142" t="s">
        <v>530</v>
      </c>
      <c r="G560" s="142" t="s">
        <v>8164</v>
      </c>
      <c r="H560" s="142" t="s">
        <v>1834</v>
      </c>
      <c r="I560" s="142" t="s">
        <v>1165</v>
      </c>
      <c r="J560" s="142" t="s">
        <v>8163</v>
      </c>
      <c r="K560" s="142" t="s">
        <v>943</v>
      </c>
      <c r="L560" s="142" t="s">
        <v>585</v>
      </c>
      <c r="M560" s="142" t="s">
        <v>524</v>
      </c>
      <c r="N560" s="142" t="s">
        <v>523</v>
      </c>
      <c r="O560" s="142" t="s">
        <v>522</v>
      </c>
      <c r="P560" s="142" t="s">
        <v>599</v>
      </c>
      <c r="Q560" s="142" t="s">
        <v>520</v>
      </c>
      <c r="R560" s="142" t="s">
        <v>7839</v>
      </c>
      <c r="S560" s="142" t="s">
        <v>7838</v>
      </c>
      <c r="T560" s="142" t="s">
        <v>705</v>
      </c>
      <c r="U560" s="142" t="s">
        <v>516</v>
      </c>
      <c r="V560" s="142" t="s">
        <v>7642</v>
      </c>
      <c r="W560" s="142" t="s">
        <v>514</v>
      </c>
      <c r="X560" s="142" t="s">
        <v>1165</v>
      </c>
      <c r="Y560" s="142" t="s">
        <v>8162</v>
      </c>
      <c r="Z560" s="142" t="s">
        <v>1163</v>
      </c>
      <c r="AA560" s="142" t="s">
        <v>510</v>
      </c>
      <c r="AB560" s="142" t="s">
        <v>509</v>
      </c>
    </row>
    <row r="561" spans="1:28" x14ac:dyDescent="0.15">
      <c r="A561" s="143">
        <v>30696</v>
      </c>
      <c r="B561" s="142" t="s">
        <v>8161</v>
      </c>
      <c r="C561" s="142" t="s">
        <v>1403</v>
      </c>
      <c r="D561" s="142" t="s">
        <v>8160</v>
      </c>
      <c r="E561" s="142" t="s">
        <v>687</v>
      </c>
      <c r="F561" s="142" t="s">
        <v>530</v>
      </c>
      <c r="G561" s="142" t="s">
        <v>8159</v>
      </c>
      <c r="H561" s="142" t="s">
        <v>2627</v>
      </c>
      <c r="I561" s="142" t="s">
        <v>1413</v>
      </c>
      <c r="J561" s="142" t="s">
        <v>8158</v>
      </c>
      <c r="K561" s="142" t="s">
        <v>729</v>
      </c>
      <c r="L561" s="142" t="s">
        <v>585</v>
      </c>
      <c r="M561" s="142" t="s">
        <v>524</v>
      </c>
      <c r="N561" s="142" t="s">
        <v>523</v>
      </c>
      <c r="O561" s="142" t="s">
        <v>522</v>
      </c>
      <c r="P561" s="142" t="s">
        <v>599</v>
      </c>
      <c r="Q561" s="142" t="s">
        <v>520</v>
      </c>
      <c r="R561" s="142" t="s">
        <v>7812</v>
      </c>
      <c r="S561" s="142" t="s">
        <v>812</v>
      </c>
      <c r="T561" s="142" t="s">
        <v>935</v>
      </c>
      <c r="U561" s="142" t="s">
        <v>516</v>
      </c>
      <c r="V561" s="142" t="s">
        <v>8157</v>
      </c>
      <c r="W561" s="142" t="s">
        <v>580</v>
      </c>
      <c r="X561" s="142" t="s">
        <v>1413</v>
      </c>
      <c r="Y561" s="142" t="s">
        <v>8156</v>
      </c>
      <c r="Z561" s="142" t="s">
        <v>1411</v>
      </c>
      <c r="AA561" s="142" t="s">
        <v>510</v>
      </c>
      <c r="AB561" s="142" t="s">
        <v>509</v>
      </c>
    </row>
    <row r="562" spans="1:28" x14ac:dyDescent="0.15">
      <c r="A562" s="143">
        <v>30701</v>
      </c>
      <c r="B562" s="142" t="s">
        <v>2749</v>
      </c>
      <c r="C562" s="142" t="s">
        <v>553</v>
      </c>
      <c r="D562" s="142" t="s">
        <v>2748</v>
      </c>
      <c r="E562" s="142" t="s">
        <v>687</v>
      </c>
      <c r="F562" s="142" t="s">
        <v>530</v>
      </c>
      <c r="G562" s="142" t="s">
        <v>8155</v>
      </c>
      <c r="H562" s="142" t="s">
        <v>4908</v>
      </c>
      <c r="I562" s="142" t="s">
        <v>783</v>
      </c>
      <c r="J562" s="142" t="s">
        <v>8154</v>
      </c>
      <c r="K562" s="142" t="s">
        <v>729</v>
      </c>
      <c r="L562" s="142" t="s">
        <v>585</v>
      </c>
      <c r="M562" s="142" t="s">
        <v>524</v>
      </c>
      <c r="N562" s="142" t="s">
        <v>523</v>
      </c>
      <c r="O562" s="142" t="s">
        <v>522</v>
      </c>
      <c r="P562" s="142" t="s">
        <v>599</v>
      </c>
      <c r="Q562" s="142" t="s">
        <v>520</v>
      </c>
      <c r="R562" s="142" t="s">
        <v>7839</v>
      </c>
      <c r="S562" s="142" t="s">
        <v>7838</v>
      </c>
      <c r="T562" s="142" t="s">
        <v>2769</v>
      </c>
      <c r="U562" s="142" t="s">
        <v>516</v>
      </c>
      <c r="V562" s="142" t="s">
        <v>8153</v>
      </c>
      <c r="W562" s="142" t="s">
        <v>580</v>
      </c>
      <c r="X562" s="142" t="s">
        <v>783</v>
      </c>
      <c r="Y562" s="142" t="s">
        <v>537</v>
      </c>
      <c r="Z562" s="142" t="s">
        <v>714</v>
      </c>
      <c r="AA562" s="142" t="s">
        <v>510</v>
      </c>
      <c r="AB562" s="142" t="s">
        <v>509</v>
      </c>
    </row>
    <row r="563" spans="1:28" x14ac:dyDescent="0.15">
      <c r="A563" s="143">
        <v>30712</v>
      </c>
      <c r="B563" s="142" t="s">
        <v>8152</v>
      </c>
      <c r="C563" s="142" t="s">
        <v>831</v>
      </c>
      <c r="D563" s="142" t="s">
        <v>8151</v>
      </c>
      <c r="E563" s="142" t="s">
        <v>687</v>
      </c>
      <c r="F563" s="142" t="s">
        <v>530</v>
      </c>
      <c r="G563" s="142" t="s">
        <v>8150</v>
      </c>
      <c r="H563" s="142" t="s">
        <v>8149</v>
      </c>
      <c r="I563" s="142" t="s">
        <v>1278</v>
      </c>
      <c r="J563" s="142" t="s">
        <v>8148</v>
      </c>
      <c r="K563" s="142" t="s">
        <v>943</v>
      </c>
      <c r="L563" s="142" t="s">
        <v>585</v>
      </c>
      <c r="M563" s="142" t="s">
        <v>524</v>
      </c>
      <c r="N563" s="142" t="s">
        <v>523</v>
      </c>
      <c r="O563" s="142" t="s">
        <v>522</v>
      </c>
      <c r="P563" s="142" t="s">
        <v>521</v>
      </c>
      <c r="Q563" s="142" t="s">
        <v>520</v>
      </c>
      <c r="R563" s="142" t="s">
        <v>7812</v>
      </c>
      <c r="S563" s="142" t="s">
        <v>812</v>
      </c>
      <c r="T563" s="142" t="s">
        <v>717</v>
      </c>
      <c r="U563" s="142" t="s">
        <v>516</v>
      </c>
      <c r="V563" s="142" t="s">
        <v>5708</v>
      </c>
      <c r="W563" s="142" t="s">
        <v>580</v>
      </c>
      <c r="X563" s="142" t="s">
        <v>1278</v>
      </c>
      <c r="Y563" s="142" t="s">
        <v>8147</v>
      </c>
      <c r="Z563" s="142" t="s">
        <v>1977</v>
      </c>
      <c r="AA563" s="142" t="s">
        <v>4150</v>
      </c>
      <c r="AB563" s="142" t="s">
        <v>509</v>
      </c>
    </row>
    <row r="564" spans="1:28" x14ac:dyDescent="0.15">
      <c r="A564" s="143">
        <v>30713</v>
      </c>
      <c r="B564" s="142" t="s">
        <v>2385</v>
      </c>
      <c r="C564" s="142" t="s">
        <v>553</v>
      </c>
      <c r="D564" s="142" t="s">
        <v>2384</v>
      </c>
      <c r="E564" s="142" t="s">
        <v>687</v>
      </c>
      <c r="F564" s="142" t="s">
        <v>530</v>
      </c>
      <c r="G564" s="142" t="s">
        <v>8146</v>
      </c>
      <c r="H564" s="142" t="s">
        <v>1880</v>
      </c>
      <c r="I564" s="142" t="s">
        <v>862</v>
      </c>
      <c r="J564" s="142" t="s">
        <v>8145</v>
      </c>
      <c r="K564" s="142" t="s">
        <v>1167</v>
      </c>
      <c r="L564" s="142" t="s">
        <v>585</v>
      </c>
      <c r="M564" s="142" t="s">
        <v>524</v>
      </c>
      <c r="N564" s="142" t="s">
        <v>523</v>
      </c>
      <c r="O564" s="142" t="s">
        <v>522</v>
      </c>
      <c r="P564" s="142" t="s">
        <v>546</v>
      </c>
      <c r="Q564" s="142" t="s">
        <v>520</v>
      </c>
      <c r="R564" s="142" t="s">
        <v>7808</v>
      </c>
      <c r="S564" s="142" t="s">
        <v>2767</v>
      </c>
      <c r="T564" s="142" t="s">
        <v>7490</v>
      </c>
      <c r="U564" s="142" t="s">
        <v>516</v>
      </c>
      <c r="V564" s="142" t="s">
        <v>4058</v>
      </c>
      <c r="W564" s="142" t="s">
        <v>580</v>
      </c>
      <c r="X564" s="142" t="s">
        <v>862</v>
      </c>
      <c r="Y564" s="142" t="s">
        <v>8144</v>
      </c>
      <c r="Z564" s="142" t="s">
        <v>1437</v>
      </c>
      <c r="AA564" s="142" t="s">
        <v>510</v>
      </c>
      <c r="AB564" s="142" t="s">
        <v>509</v>
      </c>
    </row>
    <row r="565" spans="1:28" x14ac:dyDescent="0.15">
      <c r="A565" s="143">
        <v>30716</v>
      </c>
      <c r="B565" s="142" t="s">
        <v>2385</v>
      </c>
      <c r="C565" s="142" t="s">
        <v>553</v>
      </c>
      <c r="D565" s="142" t="s">
        <v>2384</v>
      </c>
      <c r="E565" s="142" t="s">
        <v>687</v>
      </c>
      <c r="F565" s="142" t="s">
        <v>530</v>
      </c>
      <c r="G565" s="142" t="s">
        <v>8143</v>
      </c>
      <c r="H565" s="142" t="s">
        <v>3462</v>
      </c>
      <c r="I565" s="142" t="s">
        <v>1165</v>
      </c>
      <c r="J565" s="142" t="s">
        <v>8142</v>
      </c>
      <c r="K565" s="142" t="s">
        <v>8141</v>
      </c>
      <c r="L565" s="142" t="s">
        <v>585</v>
      </c>
      <c r="M565" s="142" t="s">
        <v>524</v>
      </c>
      <c r="N565" s="142" t="s">
        <v>523</v>
      </c>
      <c r="O565" s="142" t="s">
        <v>522</v>
      </c>
      <c r="P565" s="142" t="s">
        <v>559</v>
      </c>
      <c r="Q565" s="142" t="s">
        <v>520</v>
      </c>
      <c r="R565" s="142" t="s">
        <v>7808</v>
      </c>
      <c r="S565" s="142" t="s">
        <v>2767</v>
      </c>
      <c r="T565" s="142" t="s">
        <v>682</v>
      </c>
      <c r="U565" s="142" t="s">
        <v>516</v>
      </c>
      <c r="V565" s="142" t="s">
        <v>1761</v>
      </c>
      <c r="W565" s="142" t="s">
        <v>580</v>
      </c>
      <c r="X565" s="142" t="s">
        <v>1165</v>
      </c>
      <c r="Y565" s="142" t="s">
        <v>3029</v>
      </c>
      <c r="Z565" s="142" t="s">
        <v>678</v>
      </c>
      <c r="AA565" s="142" t="s">
        <v>510</v>
      </c>
      <c r="AB565" s="142" t="s">
        <v>509</v>
      </c>
    </row>
    <row r="566" spans="1:28" x14ac:dyDescent="0.15">
      <c r="A566" s="143">
        <v>30720</v>
      </c>
      <c r="B566" s="142" t="s">
        <v>2313</v>
      </c>
      <c r="C566" s="142" t="s">
        <v>553</v>
      </c>
      <c r="D566" s="142" t="s">
        <v>2312</v>
      </c>
      <c r="E566" s="142" t="s">
        <v>687</v>
      </c>
      <c r="F566" s="142" t="s">
        <v>530</v>
      </c>
      <c r="G566" s="142" t="s">
        <v>8140</v>
      </c>
      <c r="H566" s="142" t="s">
        <v>2244</v>
      </c>
      <c r="I566" s="142" t="s">
        <v>538</v>
      </c>
      <c r="J566" s="142" t="s">
        <v>8139</v>
      </c>
      <c r="K566" s="142" t="s">
        <v>1428</v>
      </c>
      <c r="L566" s="142" t="s">
        <v>585</v>
      </c>
      <c r="M566" s="142" t="s">
        <v>524</v>
      </c>
      <c r="N566" s="142" t="s">
        <v>523</v>
      </c>
      <c r="O566" s="142" t="s">
        <v>522</v>
      </c>
      <c r="P566" s="142" t="s">
        <v>599</v>
      </c>
      <c r="Q566" s="142" t="s">
        <v>520</v>
      </c>
      <c r="R566" s="142" t="s">
        <v>7808</v>
      </c>
      <c r="S566" s="142" t="s">
        <v>2767</v>
      </c>
      <c r="T566" s="142" t="s">
        <v>823</v>
      </c>
      <c r="U566" s="142" t="s">
        <v>516</v>
      </c>
      <c r="V566" s="142" t="s">
        <v>8138</v>
      </c>
      <c r="W566" s="142" t="s">
        <v>580</v>
      </c>
      <c r="X566" s="142" t="s">
        <v>538</v>
      </c>
      <c r="Y566" s="142" t="s">
        <v>537</v>
      </c>
      <c r="Z566" s="142" t="s">
        <v>1411</v>
      </c>
      <c r="AA566" s="142" t="s">
        <v>510</v>
      </c>
      <c r="AB566" s="142" t="s">
        <v>509</v>
      </c>
    </row>
    <row r="567" spans="1:28" x14ac:dyDescent="0.15">
      <c r="A567" s="143">
        <v>30722</v>
      </c>
      <c r="B567" s="142" t="s">
        <v>5672</v>
      </c>
      <c r="C567" s="142" t="s">
        <v>553</v>
      </c>
      <c r="D567" s="142" t="s">
        <v>5671</v>
      </c>
      <c r="E567" s="142" t="s">
        <v>687</v>
      </c>
      <c r="F567" s="142" t="s">
        <v>530</v>
      </c>
      <c r="G567" s="142" t="s">
        <v>8137</v>
      </c>
      <c r="H567" s="142" t="s">
        <v>2832</v>
      </c>
      <c r="I567" s="142" t="s">
        <v>1330</v>
      </c>
      <c r="J567" s="142" t="s">
        <v>8136</v>
      </c>
      <c r="K567" s="142" t="s">
        <v>825</v>
      </c>
      <c r="L567" s="142" t="s">
        <v>585</v>
      </c>
      <c r="M567" s="142" t="s">
        <v>524</v>
      </c>
      <c r="N567" s="142" t="s">
        <v>523</v>
      </c>
      <c r="O567" s="142" t="s">
        <v>626</v>
      </c>
      <c r="P567" s="142" t="s">
        <v>559</v>
      </c>
      <c r="Q567" s="142" t="s">
        <v>520</v>
      </c>
      <c r="R567" s="142" t="s">
        <v>7812</v>
      </c>
      <c r="S567" s="142" t="s">
        <v>812</v>
      </c>
      <c r="T567" s="142" t="s">
        <v>978</v>
      </c>
      <c r="U567" s="142" t="s">
        <v>516</v>
      </c>
      <c r="V567" s="142" t="s">
        <v>2909</v>
      </c>
      <c r="W567" s="142" t="s">
        <v>580</v>
      </c>
      <c r="X567" s="142" t="s">
        <v>1330</v>
      </c>
      <c r="Y567" s="142" t="s">
        <v>8135</v>
      </c>
      <c r="Z567" s="142" t="s">
        <v>1437</v>
      </c>
      <c r="AA567" s="142" t="s">
        <v>510</v>
      </c>
      <c r="AB567" s="142" t="s">
        <v>509</v>
      </c>
    </row>
    <row r="568" spans="1:28" x14ac:dyDescent="0.15">
      <c r="A568" s="143">
        <v>30724</v>
      </c>
      <c r="B568" s="142" t="s">
        <v>2513</v>
      </c>
      <c r="C568" s="142" t="s">
        <v>553</v>
      </c>
      <c r="D568" s="142" t="s">
        <v>2512</v>
      </c>
      <c r="E568" s="142" t="s">
        <v>687</v>
      </c>
      <c r="F568" s="142" t="s">
        <v>530</v>
      </c>
      <c r="G568" s="142" t="s">
        <v>8134</v>
      </c>
      <c r="H568" s="142" t="s">
        <v>6920</v>
      </c>
      <c r="I568" s="142" t="s">
        <v>862</v>
      </c>
      <c r="J568" s="142" t="s">
        <v>8133</v>
      </c>
      <c r="K568" s="142" t="s">
        <v>8132</v>
      </c>
      <c r="L568" s="142" t="s">
        <v>585</v>
      </c>
      <c r="M568" s="142" t="s">
        <v>524</v>
      </c>
      <c r="N568" s="142" t="s">
        <v>523</v>
      </c>
      <c r="O568" s="142" t="s">
        <v>612</v>
      </c>
      <c r="P568" s="142" t="s">
        <v>559</v>
      </c>
      <c r="Q568" s="142" t="s">
        <v>520</v>
      </c>
      <c r="R568" s="142" t="s">
        <v>7798</v>
      </c>
      <c r="S568" s="142" t="s">
        <v>2513</v>
      </c>
      <c r="T568" s="142" t="s">
        <v>6420</v>
      </c>
      <c r="U568" s="142" t="s">
        <v>516</v>
      </c>
      <c r="V568" s="142" t="s">
        <v>8131</v>
      </c>
      <c r="W568" s="142" t="s">
        <v>580</v>
      </c>
      <c r="X568" s="142" t="s">
        <v>862</v>
      </c>
      <c r="Y568" s="142" t="s">
        <v>8130</v>
      </c>
      <c r="Z568" s="142" t="s">
        <v>820</v>
      </c>
      <c r="AA568" s="142" t="s">
        <v>510</v>
      </c>
      <c r="AB568" s="142" t="s">
        <v>509</v>
      </c>
    </row>
    <row r="569" spans="1:28" x14ac:dyDescent="0.15">
      <c r="A569" s="143">
        <v>30729</v>
      </c>
      <c r="B569" s="142" t="s">
        <v>7905</v>
      </c>
      <c r="C569" s="142" t="s">
        <v>553</v>
      </c>
      <c r="D569" s="142" t="s">
        <v>7859</v>
      </c>
      <c r="E569" s="142" t="s">
        <v>687</v>
      </c>
      <c r="F569" s="142" t="s">
        <v>530</v>
      </c>
      <c r="G569" s="142" t="s">
        <v>8129</v>
      </c>
      <c r="H569" s="142" t="s">
        <v>2638</v>
      </c>
      <c r="I569" s="142" t="s">
        <v>862</v>
      </c>
      <c r="J569" s="142" t="s">
        <v>8128</v>
      </c>
      <c r="K569" s="142" t="s">
        <v>1356</v>
      </c>
      <c r="L569" s="142" t="s">
        <v>525</v>
      </c>
      <c r="M569" s="142" t="s">
        <v>524</v>
      </c>
      <c r="N569" s="142" t="s">
        <v>523</v>
      </c>
      <c r="O569" s="142" t="s">
        <v>522</v>
      </c>
      <c r="P569" s="142" t="s">
        <v>559</v>
      </c>
      <c r="Q569" s="142" t="s">
        <v>545</v>
      </c>
      <c r="R569" s="142" t="s">
        <v>7839</v>
      </c>
      <c r="S569" s="142" t="s">
        <v>7838</v>
      </c>
      <c r="T569" s="142" t="s">
        <v>2796</v>
      </c>
      <c r="U569" s="142" t="s">
        <v>516</v>
      </c>
      <c r="V569" s="142" t="s">
        <v>4962</v>
      </c>
      <c r="W569" s="142" t="s">
        <v>514</v>
      </c>
      <c r="X569" s="142" t="s">
        <v>862</v>
      </c>
      <c r="Y569" s="142" t="s">
        <v>743</v>
      </c>
      <c r="Z569" s="142" t="s">
        <v>536</v>
      </c>
      <c r="AA569" s="142" t="s">
        <v>734</v>
      </c>
      <c r="AB569" s="142" t="s">
        <v>509</v>
      </c>
    </row>
    <row r="570" spans="1:28" x14ac:dyDescent="0.15">
      <c r="A570" s="143">
        <v>30739</v>
      </c>
      <c r="B570" s="142" t="s">
        <v>2767</v>
      </c>
      <c r="C570" s="142" t="s">
        <v>553</v>
      </c>
      <c r="D570" s="142" t="s">
        <v>2384</v>
      </c>
      <c r="E570" s="142" t="s">
        <v>687</v>
      </c>
      <c r="F570" s="142" t="s">
        <v>530</v>
      </c>
      <c r="G570" s="142" t="s">
        <v>8127</v>
      </c>
      <c r="H570" s="142" t="s">
        <v>2613</v>
      </c>
      <c r="I570" s="142" t="s">
        <v>783</v>
      </c>
      <c r="J570" s="142" t="s">
        <v>8126</v>
      </c>
      <c r="K570" s="142" t="s">
        <v>586</v>
      </c>
      <c r="L570" s="142" t="s">
        <v>585</v>
      </c>
      <c r="M570" s="142" t="s">
        <v>524</v>
      </c>
      <c r="N570" s="142" t="s">
        <v>523</v>
      </c>
      <c r="O570" s="142" t="s">
        <v>522</v>
      </c>
      <c r="P570" s="142" t="s">
        <v>559</v>
      </c>
      <c r="Q570" s="142" t="s">
        <v>520</v>
      </c>
      <c r="R570" s="142" t="s">
        <v>7808</v>
      </c>
      <c r="S570" s="142" t="s">
        <v>2767</v>
      </c>
      <c r="T570" s="142" t="s">
        <v>682</v>
      </c>
      <c r="U570" s="142" t="s">
        <v>516</v>
      </c>
      <c r="V570" s="142" t="s">
        <v>2611</v>
      </c>
      <c r="W570" s="142" t="s">
        <v>692</v>
      </c>
      <c r="X570" s="142" t="s">
        <v>783</v>
      </c>
      <c r="Y570" s="142" t="s">
        <v>8125</v>
      </c>
      <c r="Z570" s="142" t="s">
        <v>1060</v>
      </c>
      <c r="AA570" s="142" t="s">
        <v>510</v>
      </c>
      <c r="AB570" s="142" t="s">
        <v>509</v>
      </c>
    </row>
    <row r="571" spans="1:28" x14ac:dyDescent="0.15">
      <c r="A571" s="143">
        <v>30744</v>
      </c>
      <c r="B571" s="142" t="s">
        <v>6273</v>
      </c>
      <c r="C571" s="142" t="s">
        <v>553</v>
      </c>
      <c r="D571" s="142" t="s">
        <v>6277</v>
      </c>
      <c r="E571" s="142" t="s">
        <v>687</v>
      </c>
      <c r="F571" s="142" t="s">
        <v>530</v>
      </c>
      <c r="G571" s="142" t="s">
        <v>8124</v>
      </c>
      <c r="H571" s="142" t="s">
        <v>2821</v>
      </c>
      <c r="I571" s="142" t="s">
        <v>622</v>
      </c>
      <c r="J571" s="142" t="s">
        <v>8123</v>
      </c>
      <c r="K571" s="142" t="s">
        <v>845</v>
      </c>
      <c r="L571" s="142" t="s">
        <v>525</v>
      </c>
      <c r="M571" s="142" t="s">
        <v>524</v>
      </c>
      <c r="N571" s="142" t="s">
        <v>523</v>
      </c>
      <c r="O571" s="142" t="s">
        <v>599</v>
      </c>
      <c r="P571" s="142" t="s">
        <v>599</v>
      </c>
      <c r="Q571" s="142" t="s">
        <v>520</v>
      </c>
      <c r="R571" s="142" t="s">
        <v>7812</v>
      </c>
      <c r="S571" s="142" t="s">
        <v>812</v>
      </c>
      <c r="T571" s="142" t="s">
        <v>705</v>
      </c>
      <c r="U571" s="142" t="s">
        <v>516</v>
      </c>
      <c r="V571" s="142" t="s">
        <v>1053</v>
      </c>
      <c r="W571" s="142" t="s">
        <v>580</v>
      </c>
      <c r="X571" s="142" t="s">
        <v>588</v>
      </c>
      <c r="Y571" s="142" t="s">
        <v>634</v>
      </c>
      <c r="Z571" s="142" t="s">
        <v>702</v>
      </c>
      <c r="AA571" s="142" t="s">
        <v>510</v>
      </c>
      <c r="AB571" s="142" t="s">
        <v>509</v>
      </c>
    </row>
    <row r="572" spans="1:28" x14ac:dyDescent="0.15">
      <c r="A572" s="143">
        <v>30748</v>
      </c>
      <c r="B572" s="142" t="s">
        <v>1349</v>
      </c>
      <c r="C572" s="142" t="s">
        <v>553</v>
      </c>
      <c r="D572" s="142" t="s">
        <v>1348</v>
      </c>
      <c r="E572" s="142" t="s">
        <v>687</v>
      </c>
      <c r="F572" s="142" t="s">
        <v>530</v>
      </c>
      <c r="G572" s="142" t="s">
        <v>8122</v>
      </c>
      <c r="H572" s="142" t="s">
        <v>4227</v>
      </c>
      <c r="I572" s="142" t="s">
        <v>795</v>
      </c>
      <c r="J572" s="142" t="s">
        <v>8121</v>
      </c>
      <c r="K572" s="142" t="s">
        <v>586</v>
      </c>
      <c r="L572" s="142" t="s">
        <v>585</v>
      </c>
      <c r="M572" s="142" t="s">
        <v>524</v>
      </c>
      <c r="N572" s="142" t="s">
        <v>523</v>
      </c>
      <c r="O572" s="142" t="s">
        <v>522</v>
      </c>
      <c r="P572" s="142" t="s">
        <v>599</v>
      </c>
      <c r="Q572" s="142" t="s">
        <v>520</v>
      </c>
      <c r="R572" s="142" t="s">
        <v>7839</v>
      </c>
      <c r="S572" s="142" t="s">
        <v>7838</v>
      </c>
      <c r="T572" s="142" t="s">
        <v>682</v>
      </c>
      <c r="U572" s="142" t="s">
        <v>516</v>
      </c>
      <c r="V572" s="142" t="s">
        <v>1219</v>
      </c>
      <c r="W572" s="142" t="s">
        <v>692</v>
      </c>
      <c r="X572" s="142" t="s">
        <v>795</v>
      </c>
      <c r="Y572" s="142" t="s">
        <v>8120</v>
      </c>
      <c r="Z572" s="142" t="s">
        <v>1042</v>
      </c>
      <c r="AA572" s="142" t="s">
        <v>510</v>
      </c>
      <c r="AB572" s="142" t="s">
        <v>509</v>
      </c>
    </row>
    <row r="573" spans="1:28" x14ac:dyDescent="0.15">
      <c r="A573" s="143">
        <v>30752</v>
      </c>
      <c r="B573" s="142" t="s">
        <v>1146</v>
      </c>
      <c r="C573" s="142" t="s">
        <v>553</v>
      </c>
      <c r="D573" s="142" t="s">
        <v>8119</v>
      </c>
      <c r="E573" s="142" t="s">
        <v>687</v>
      </c>
      <c r="F573" s="142" t="s">
        <v>530</v>
      </c>
      <c r="G573" s="142" t="s">
        <v>8118</v>
      </c>
      <c r="H573" s="142" t="s">
        <v>3198</v>
      </c>
      <c r="I573" s="142" t="s">
        <v>1916</v>
      </c>
      <c r="J573" s="142" t="s">
        <v>8117</v>
      </c>
      <c r="K573" s="142" t="s">
        <v>739</v>
      </c>
      <c r="L573" s="142" t="s">
        <v>613</v>
      </c>
      <c r="M573" s="142" t="s">
        <v>524</v>
      </c>
      <c r="N573" s="142" t="s">
        <v>523</v>
      </c>
      <c r="O573" s="142" t="s">
        <v>599</v>
      </c>
      <c r="P573" s="142" t="s">
        <v>559</v>
      </c>
      <c r="Q573" s="142" t="s">
        <v>520</v>
      </c>
      <c r="R573" s="142" t="s">
        <v>7839</v>
      </c>
      <c r="S573" s="142" t="s">
        <v>7838</v>
      </c>
      <c r="T573" s="142" t="s">
        <v>738</v>
      </c>
      <c r="U573" s="142" t="s">
        <v>516</v>
      </c>
      <c r="V573" s="142" t="s">
        <v>515</v>
      </c>
      <c r="W573" s="142" t="s">
        <v>580</v>
      </c>
      <c r="X573" s="142" t="s">
        <v>1916</v>
      </c>
      <c r="Y573" s="142" t="s">
        <v>8116</v>
      </c>
      <c r="Z573" s="142" t="s">
        <v>771</v>
      </c>
      <c r="AA573" s="142" t="s">
        <v>510</v>
      </c>
      <c r="AB573" s="142" t="s">
        <v>509</v>
      </c>
    </row>
    <row r="574" spans="1:28" x14ac:dyDescent="0.15">
      <c r="A574" s="143">
        <v>30759</v>
      </c>
      <c r="B574" s="142" t="s">
        <v>1208</v>
      </c>
      <c r="C574" s="142" t="s">
        <v>553</v>
      </c>
      <c r="D574" s="142" t="s">
        <v>1207</v>
      </c>
      <c r="E574" s="142" t="s">
        <v>687</v>
      </c>
      <c r="F574" s="142" t="s">
        <v>530</v>
      </c>
      <c r="G574" s="142" t="s">
        <v>8115</v>
      </c>
      <c r="H574" s="142" t="s">
        <v>4337</v>
      </c>
      <c r="I574" s="142" t="s">
        <v>744</v>
      </c>
      <c r="J574" s="142" t="s">
        <v>8114</v>
      </c>
      <c r="K574" s="142" t="s">
        <v>943</v>
      </c>
      <c r="L574" s="142" t="s">
        <v>585</v>
      </c>
      <c r="M574" s="142" t="s">
        <v>524</v>
      </c>
      <c r="N574" s="142" t="s">
        <v>523</v>
      </c>
      <c r="O574" s="142" t="s">
        <v>522</v>
      </c>
      <c r="P574" s="142" t="s">
        <v>522</v>
      </c>
      <c r="Q574" s="142" t="s">
        <v>520</v>
      </c>
      <c r="R574" s="142" t="s">
        <v>7818</v>
      </c>
      <c r="S574" s="142" t="s">
        <v>1807</v>
      </c>
      <c r="T574" s="142" t="s">
        <v>6420</v>
      </c>
      <c r="U574" s="142" t="s">
        <v>516</v>
      </c>
      <c r="V574" s="142" t="s">
        <v>4635</v>
      </c>
      <c r="W574" s="142" t="s">
        <v>911</v>
      </c>
      <c r="X574" s="142" t="s">
        <v>744</v>
      </c>
      <c r="Y574" s="142" t="s">
        <v>634</v>
      </c>
      <c r="Z574" s="142" t="s">
        <v>1163</v>
      </c>
      <c r="AA574" s="142" t="s">
        <v>510</v>
      </c>
      <c r="AB574" s="142" t="s">
        <v>509</v>
      </c>
    </row>
    <row r="575" spans="1:28" x14ac:dyDescent="0.15">
      <c r="A575" s="143">
        <v>30778</v>
      </c>
      <c r="B575" s="142" t="s">
        <v>6174</v>
      </c>
      <c r="C575" s="142" t="s">
        <v>553</v>
      </c>
      <c r="D575" s="142" t="s">
        <v>6178</v>
      </c>
      <c r="E575" s="142" t="s">
        <v>687</v>
      </c>
      <c r="F575" s="142" t="s">
        <v>530</v>
      </c>
      <c r="G575" s="142" t="s">
        <v>8113</v>
      </c>
      <c r="H575" s="142" t="s">
        <v>2562</v>
      </c>
      <c r="I575" s="142" t="s">
        <v>827</v>
      </c>
      <c r="J575" s="142" t="s">
        <v>8112</v>
      </c>
      <c r="K575" s="142" t="s">
        <v>1093</v>
      </c>
      <c r="L575" s="142" t="s">
        <v>525</v>
      </c>
      <c r="M575" s="142" t="s">
        <v>524</v>
      </c>
      <c r="N575" s="142" t="s">
        <v>523</v>
      </c>
      <c r="O575" s="142" t="s">
        <v>599</v>
      </c>
      <c r="P575" s="142" t="s">
        <v>522</v>
      </c>
      <c r="Q575" s="142" t="s">
        <v>520</v>
      </c>
      <c r="R575" s="142" t="s">
        <v>7808</v>
      </c>
      <c r="S575" s="142" t="s">
        <v>2767</v>
      </c>
      <c r="T575" s="142" t="s">
        <v>2299</v>
      </c>
      <c r="U575" s="142" t="s">
        <v>516</v>
      </c>
      <c r="V575" s="142" t="s">
        <v>1250</v>
      </c>
      <c r="W575" s="142" t="s">
        <v>580</v>
      </c>
      <c r="X575" s="142" t="s">
        <v>827</v>
      </c>
      <c r="Y575" s="142" t="s">
        <v>8111</v>
      </c>
      <c r="Z575" s="142" t="s">
        <v>702</v>
      </c>
      <c r="AA575" s="142" t="s">
        <v>510</v>
      </c>
      <c r="AB575" s="142" t="s">
        <v>509</v>
      </c>
    </row>
    <row r="576" spans="1:28" x14ac:dyDescent="0.15">
      <c r="A576" s="143">
        <v>30782</v>
      </c>
      <c r="B576" s="142" t="s">
        <v>2513</v>
      </c>
      <c r="C576" s="142" t="s">
        <v>553</v>
      </c>
      <c r="D576" s="142" t="s">
        <v>2512</v>
      </c>
      <c r="E576" s="142" t="s">
        <v>687</v>
      </c>
      <c r="F576" s="142" t="s">
        <v>530</v>
      </c>
      <c r="G576" s="142" t="s">
        <v>8110</v>
      </c>
      <c r="H576" s="142" t="s">
        <v>3325</v>
      </c>
      <c r="I576" s="142" t="s">
        <v>568</v>
      </c>
      <c r="J576" s="142" t="s">
        <v>8109</v>
      </c>
      <c r="K576" s="142" t="s">
        <v>7189</v>
      </c>
      <c r="L576" s="142" t="s">
        <v>525</v>
      </c>
      <c r="M576" s="142" t="s">
        <v>524</v>
      </c>
      <c r="N576" s="142" t="s">
        <v>523</v>
      </c>
      <c r="O576" s="142" t="s">
        <v>522</v>
      </c>
      <c r="P576" s="142" t="s">
        <v>612</v>
      </c>
      <c r="Q576" s="142" t="s">
        <v>520</v>
      </c>
      <c r="R576" s="142" t="s">
        <v>7798</v>
      </c>
      <c r="S576" s="142" t="s">
        <v>2513</v>
      </c>
      <c r="T576" s="142" t="s">
        <v>8108</v>
      </c>
      <c r="U576" s="142" t="s">
        <v>516</v>
      </c>
      <c r="V576" s="142" t="s">
        <v>1845</v>
      </c>
      <c r="W576" s="142" t="s">
        <v>514</v>
      </c>
      <c r="X576" s="142" t="s">
        <v>568</v>
      </c>
      <c r="Y576" s="142" t="s">
        <v>1083</v>
      </c>
      <c r="Z576" s="142" t="s">
        <v>990</v>
      </c>
      <c r="AA576" s="142" t="s">
        <v>734</v>
      </c>
      <c r="AB576" s="142" t="s">
        <v>509</v>
      </c>
    </row>
    <row r="577" spans="1:28" x14ac:dyDescent="0.15">
      <c r="A577" s="143">
        <v>30791</v>
      </c>
      <c r="B577" s="142" t="s">
        <v>6891</v>
      </c>
      <c r="C577" s="142" t="s">
        <v>553</v>
      </c>
      <c r="D577" s="142" t="s">
        <v>6890</v>
      </c>
      <c r="E577" s="142" t="s">
        <v>687</v>
      </c>
      <c r="F577" s="142" t="s">
        <v>530</v>
      </c>
      <c r="G577" s="142" t="s">
        <v>8107</v>
      </c>
      <c r="H577" s="142" t="s">
        <v>8106</v>
      </c>
      <c r="I577" s="142" t="s">
        <v>1037</v>
      </c>
      <c r="J577" s="142" t="s">
        <v>8105</v>
      </c>
      <c r="K577" s="142" t="s">
        <v>8104</v>
      </c>
      <c r="L577" s="142" t="s">
        <v>585</v>
      </c>
      <c r="M577" s="142" t="s">
        <v>524</v>
      </c>
      <c r="N577" s="142" t="s">
        <v>523</v>
      </c>
      <c r="O577" s="142" t="s">
        <v>599</v>
      </c>
      <c r="P577" s="142" t="s">
        <v>522</v>
      </c>
      <c r="Q577" s="142" t="s">
        <v>520</v>
      </c>
      <c r="R577" s="142" t="s">
        <v>7839</v>
      </c>
      <c r="S577" s="142" t="s">
        <v>7838</v>
      </c>
      <c r="T577" s="142" t="s">
        <v>865</v>
      </c>
      <c r="U577" s="142" t="s">
        <v>516</v>
      </c>
      <c r="V577" s="142" t="s">
        <v>774</v>
      </c>
      <c r="W577" s="142" t="s">
        <v>4187</v>
      </c>
      <c r="X577" s="142" t="s">
        <v>862</v>
      </c>
      <c r="Y577" s="142" t="s">
        <v>1091</v>
      </c>
      <c r="Z577" s="142" t="s">
        <v>1065</v>
      </c>
      <c r="AA577" s="142" t="s">
        <v>510</v>
      </c>
      <c r="AB577" s="142" t="s">
        <v>509</v>
      </c>
    </row>
    <row r="578" spans="1:28" x14ac:dyDescent="0.15">
      <c r="A578" s="143">
        <v>30804</v>
      </c>
      <c r="B578" s="142" t="s">
        <v>7886</v>
      </c>
      <c r="C578" s="142" t="s">
        <v>553</v>
      </c>
      <c r="D578" s="142" t="s">
        <v>7885</v>
      </c>
      <c r="E578" s="142" t="s">
        <v>687</v>
      </c>
      <c r="F578" s="142" t="s">
        <v>530</v>
      </c>
      <c r="G578" s="142" t="s">
        <v>8103</v>
      </c>
      <c r="H578" s="142" t="s">
        <v>2779</v>
      </c>
      <c r="I578" s="142" t="s">
        <v>1363</v>
      </c>
      <c r="J578" s="142" t="s">
        <v>8102</v>
      </c>
      <c r="K578" s="142" t="s">
        <v>8101</v>
      </c>
      <c r="L578" s="142" t="s">
        <v>525</v>
      </c>
      <c r="M578" s="142" t="s">
        <v>524</v>
      </c>
      <c r="N578" s="142" t="s">
        <v>523</v>
      </c>
      <c r="O578" s="142" t="s">
        <v>522</v>
      </c>
      <c r="P578" s="142" t="s">
        <v>559</v>
      </c>
      <c r="Q578" s="142" t="s">
        <v>520</v>
      </c>
      <c r="R578" s="142" t="s">
        <v>7798</v>
      </c>
      <c r="S578" s="142" t="s">
        <v>2513</v>
      </c>
      <c r="T578" s="142" t="s">
        <v>935</v>
      </c>
      <c r="U578" s="142" t="s">
        <v>541</v>
      </c>
      <c r="V578" s="142" t="s">
        <v>902</v>
      </c>
      <c r="W578" s="142" t="s">
        <v>596</v>
      </c>
      <c r="X578" s="142" t="s">
        <v>622</v>
      </c>
      <c r="Y578" s="142" t="s">
        <v>8100</v>
      </c>
      <c r="Z578" s="142" t="s">
        <v>957</v>
      </c>
      <c r="AA578" s="142" t="s">
        <v>510</v>
      </c>
      <c r="AB578" s="142" t="s">
        <v>509</v>
      </c>
    </row>
    <row r="579" spans="1:28" x14ac:dyDescent="0.15">
      <c r="A579" s="143">
        <v>30805</v>
      </c>
      <c r="B579" s="142" t="s">
        <v>1807</v>
      </c>
      <c r="C579" s="142" t="s">
        <v>553</v>
      </c>
      <c r="D579" s="142" t="s">
        <v>1806</v>
      </c>
      <c r="E579" s="142" t="s">
        <v>687</v>
      </c>
      <c r="F579" s="142" t="s">
        <v>530</v>
      </c>
      <c r="G579" s="142" t="s">
        <v>8099</v>
      </c>
      <c r="H579" s="142" t="s">
        <v>2736</v>
      </c>
      <c r="I579" s="142" t="s">
        <v>744</v>
      </c>
      <c r="J579" s="142" t="s">
        <v>8098</v>
      </c>
      <c r="K579" s="142" t="s">
        <v>2805</v>
      </c>
      <c r="L579" s="142" t="s">
        <v>585</v>
      </c>
      <c r="M579" s="142" t="s">
        <v>524</v>
      </c>
      <c r="N579" s="142" t="s">
        <v>523</v>
      </c>
      <c r="O579" s="142" t="s">
        <v>522</v>
      </c>
      <c r="P579" s="142" t="s">
        <v>522</v>
      </c>
      <c r="Q579" s="142" t="s">
        <v>520</v>
      </c>
      <c r="R579" s="142" t="s">
        <v>7818</v>
      </c>
      <c r="S579" s="142" t="s">
        <v>1807</v>
      </c>
      <c r="T579" s="142" t="s">
        <v>682</v>
      </c>
      <c r="U579" s="142" t="s">
        <v>516</v>
      </c>
      <c r="V579" s="142" t="s">
        <v>6568</v>
      </c>
      <c r="W579" s="142" t="s">
        <v>580</v>
      </c>
      <c r="X579" s="142" t="s">
        <v>608</v>
      </c>
      <c r="Y579" s="142" t="s">
        <v>8097</v>
      </c>
      <c r="Z579" s="142" t="s">
        <v>714</v>
      </c>
      <c r="AA579" s="142" t="s">
        <v>510</v>
      </c>
      <c r="AB579" s="142" t="s">
        <v>509</v>
      </c>
    </row>
    <row r="580" spans="1:28" x14ac:dyDescent="0.15">
      <c r="A580" s="143">
        <v>30809</v>
      </c>
      <c r="B580" s="142" t="s">
        <v>695</v>
      </c>
      <c r="C580" s="142" t="s">
        <v>553</v>
      </c>
      <c r="D580" s="142" t="s">
        <v>733</v>
      </c>
      <c r="E580" s="142" t="s">
        <v>687</v>
      </c>
      <c r="F580" s="142" t="s">
        <v>530</v>
      </c>
      <c r="G580" s="142" t="s">
        <v>8096</v>
      </c>
      <c r="H580" s="142" t="s">
        <v>1423</v>
      </c>
      <c r="I580" s="142" t="s">
        <v>1165</v>
      </c>
      <c r="J580" s="142" t="s">
        <v>8095</v>
      </c>
      <c r="K580" s="142" t="s">
        <v>8094</v>
      </c>
      <c r="L580" s="142" t="s">
        <v>585</v>
      </c>
      <c r="M580" s="142" t="s">
        <v>524</v>
      </c>
      <c r="N580" s="142" t="s">
        <v>523</v>
      </c>
      <c r="O580" s="142" t="s">
        <v>612</v>
      </c>
      <c r="P580" s="142" t="s">
        <v>559</v>
      </c>
      <c r="Q580" s="142" t="s">
        <v>520</v>
      </c>
      <c r="R580" s="142" t="s">
        <v>7839</v>
      </c>
      <c r="S580" s="142" t="s">
        <v>7838</v>
      </c>
      <c r="T580" s="142" t="s">
        <v>1304</v>
      </c>
      <c r="U580" s="142" t="s">
        <v>516</v>
      </c>
      <c r="V580" s="142" t="s">
        <v>693</v>
      </c>
      <c r="W580" s="142" t="s">
        <v>636</v>
      </c>
      <c r="X580" s="142" t="s">
        <v>1165</v>
      </c>
      <c r="Y580" s="142" t="s">
        <v>8093</v>
      </c>
      <c r="Z580" s="142" t="s">
        <v>1425</v>
      </c>
      <c r="AA580" s="142" t="s">
        <v>510</v>
      </c>
      <c r="AB580" s="142" t="s">
        <v>509</v>
      </c>
    </row>
    <row r="581" spans="1:28" x14ac:dyDescent="0.15">
      <c r="A581" s="143">
        <v>30811</v>
      </c>
      <c r="B581" s="142" t="s">
        <v>1939</v>
      </c>
      <c r="C581" s="142" t="s">
        <v>553</v>
      </c>
      <c r="D581" s="142" t="s">
        <v>1938</v>
      </c>
      <c r="E581" s="142" t="s">
        <v>687</v>
      </c>
      <c r="F581" s="142" t="s">
        <v>530</v>
      </c>
      <c r="G581" s="142" t="s">
        <v>8092</v>
      </c>
      <c r="H581" s="142" t="s">
        <v>1169</v>
      </c>
      <c r="I581" s="142" t="s">
        <v>1125</v>
      </c>
      <c r="J581" s="142" t="s">
        <v>8091</v>
      </c>
      <c r="K581" s="142" t="s">
        <v>8020</v>
      </c>
      <c r="L581" s="142" t="s">
        <v>585</v>
      </c>
      <c r="M581" s="142" t="s">
        <v>524</v>
      </c>
      <c r="N581" s="142" t="s">
        <v>523</v>
      </c>
      <c r="O581" s="142" t="s">
        <v>522</v>
      </c>
      <c r="P581" s="142" t="s">
        <v>522</v>
      </c>
      <c r="Q581" s="142" t="s">
        <v>520</v>
      </c>
      <c r="R581" s="142" t="s">
        <v>7818</v>
      </c>
      <c r="S581" s="142" t="s">
        <v>1807</v>
      </c>
      <c r="T581" s="142" t="s">
        <v>682</v>
      </c>
      <c r="U581" s="142" t="s">
        <v>516</v>
      </c>
      <c r="V581" s="142" t="s">
        <v>2980</v>
      </c>
      <c r="W581" s="142" t="s">
        <v>580</v>
      </c>
      <c r="X581" s="142" t="s">
        <v>1125</v>
      </c>
      <c r="Y581" s="142" t="s">
        <v>8090</v>
      </c>
      <c r="Z581" s="142" t="s">
        <v>678</v>
      </c>
      <c r="AA581" s="142" t="s">
        <v>734</v>
      </c>
      <c r="AB581" s="142" t="s">
        <v>509</v>
      </c>
    </row>
    <row r="582" spans="1:28" x14ac:dyDescent="0.15">
      <c r="A582" s="143">
        <v>30816</v>
      </c>
      <c r="B582" s="142" t="s">
        <v>1071</v>
      </c>
      <c r="C582" s="142" t="s">
        <v>553</v>
      </c>
      <c r="D582" s="142" t="s">
        <v>1070</v>
      </c>
      <c r="E582" s="142" t="s">
        <v>687</v>
      </c>
      <c r="F582" s="142" t="s">
        <v>530</v>
      </c>
      <c r="G582" s="142" t="s">
        <v>8089</v>
      </c>
      <c r="H582" s="142" t="s">
        <v>3303</v>
      </c>
      <c r="I582" s="142" t="s">
        <v>1125</v>
      </c>
      <c r="J582" s="142" t="s">
        <v>8088</v>
      </c>
      <c r="K582" s="142" t="s">
        <v>878</v>
      </c>
      <c r="L582" s="142" t="s">
        <v>585</v>
      </c>
      <c r="M582" s="142" t="s">
        <v>524</v>
      </c>
      <c r="N582" s="142" t="s">
        <v>523</v>
      </c>
      <c r="O582" s="142" t="s">
        <v>522</v>
      </c>
      <c r="P582" s="142" t="s">
        <v>599</v>
      </c>
      <c r="Q582" s="142" t="s">
        <v>520</v>
      </c>
      <c r="R582" s="142" t="s">
        <v>7798</v>
      </c>
      <c r="S582" s="142" t="s">
        <v>2513</v>
      </c>
      <c r="T582" s="142" t="s">
        <v>1156</v>
      </c>
      <c r="U582" s="142" t="s">
        <v>516</v>
      </c>
      <c r="V582" s="142" t="s">
        <v>902</v>
      </c>
      <c r="W582" s="142" t="s">
        <v>580</v>
      </c>
      <c r="X582" s="142" t="s">
        <v>1125</v>
      </c>
      <c r="Y582" s="142" t="s">
        <v>8087</v>
      </c>
      <c r="Z582" s="142" t="s">
        <v>678</v>
      </c>
      <c r="AA582" s="142" t="s">
        <v>510</v>
      </c>
      <c r="AB582" s="142" t="s">
        <v>509</v>
      </c>
    </row>
    <row r="583" spans="1:28" x14ac:dyDescent="0.15">
      <c r="A583" s="143">
        <v>30829</v>
      </c>
      <c r="B583" s="142" t="s">
        <v>4092</v>
      </c>
      <c r="C583" s="142" t="s">
        <v>553</v>
      </c>
      <c r="D583" s="142" t="s">
        <v>4091</v>
      </c>
      <c r="E583" s="142" t="s">
        <v>687</v>
      </c>
      <c r="F583" s="142" t="s">
        <v>530</v>
      </c>
      <c r="G583" s="142" t="s">
        <v>8086</v>
      </c>
      <c r="H583" s="142" t="s">
        <v>1897</v>
      </c>
      <c r="I583" s="142" t="s">
        <v>669</v>
      </c>
      <c r="J583" s="142" t="s">
        <v>8085</v>
      </c>
      <c r="K583" s="142" t="s">
        <v>2865</v>
      </c>
      <c r="L583" s="142" t="s">
        <v>585</v>
      </c>
      <c r="M583" s="142" t="s">
        <v>524</v>
      </c>
      <c r="N583" s="142" t="s">
        <v>523</v>
      </c>
      <c r="O583" s="142" t="s">
        <v>522</v>
      </c>
      <c r="P583" s="142" t="s">
        <v>522</v>
      </c>
      <c r="Q583" s="142" t="s">
        <v>520</v>
      </c>
      <c r="R583" s="142" t="s">
        <v>7812</v>
      </c>
      <c r="S583" s="142" t="s">
        <v>812</v>
      </c>
      <c r="T583" s="142" t="s">
        <v>705</v>
      </c>
      <c r="U583" s="142" t="s">
        <v>516</v>
      </c>
      <c r="V583" s="142" t="s">
        <v>3366</v>
      </c>
      <c r="W583" s="142" t="s">
        <v>580</v>
      </c>
      <c r="X583" s="142" t="s">
        <v>669</v>
      </c>
      <c r="Y583" s="142" t="s">
        <v>8084</v>
      </c>
      <c r="Z583" s="142" t="s">
        <v>725</v>
      </c>
      <c r="AA583" s="142" t="s">
        <v>510</v>
      </c>
      <c r="AB583" s="142" t="s">
        <v>509</v>
      </c>
    </row>
    <row r="584" spans="1:28" x14ac:dyDescent="0.15">
      <c r="A584" s="143">
        <v>30834</v>
      </c>
      <c r="B584" s="142" t="s">
        <v>2385</v>
      </c>
      <c r="C584" s="142" t="s">
        <v>553</v>
      </c>
      <c r="D584" s="142" t="s">
        <v>2384</v>
      </c>
      <c r="E584" s="142" t="s">
        <v>687</v>
      </c>
      <c r="F584" s="142" t="s">
        <v>530</v>
      </c>
      <c r="G584" s="142" t="s">
        <v>8083</v>
      </c>
      <c r="H584" s="142" t="s">
        <v>1103</v>
      </c>
      <c r="I584" s="142" t="s">
        <v>635</v>
      </c>
      <c r="J584" s="142" t="s">
        <v>8082</v>
      </c>
      <c r="K584" s="142" t="s">
        <v>729</v>
      </c>
      <c r="L584" s="142" t="s">
        <v>585</v>
      </c>
      <c r="M584" s="142" t="s">
        <v>524</v>
      </c>
      <c r="N584" s="142" t="s">
        <v>523</v>
      </c>
      <c r="O584" s="142" t="s">
        <v>522</v>
      </c>
      <c r="P584" s="142" t="s">
        <v>559</v>
      </c>
      <c r="Q584" s="142" t="s">
        <v>520</v>
      </c>
      <c r="R584" s="142" t="s">
        <v>7808</v>
      </c>
      <c r="S584" s="142" t="s">
        <v>2767</v>
      </c>
      <c r="T584" s="142" t="s">
        <v>804</v>
      </c>
      <c r="U584" s="142" t="s">
        <v>516</v>
      </c>
      <c r="V584" s="142" t="s">
        <v>1549</v>
      </c>
      <c r="W584" s="142" t="s">
        <v>580</v>
      </c>
      <c r="X584" s="142" t="s">
        <v>635</v>
      </c>
      <c r="Y584" s="142" t="s">
        <v>8081</v>
      </c>
      <c r="Z584" s="142" t="s">
        <v>1411</v>
      </c>
      <c r="AA584" s="142" t="s">
        <v>510</v>
      </c>
      <c r="AB584" s="142" t="s">
        <v>509</v>
      </c>
    </row>
    <row r="585" spans="1:28" x14ac:dyDescent="0.15">
      <c r="A585" s="143">
        <v>30838</v>
      </c>
      <c r="B585" s="142" t="s">
        <v>2385</v>
      </c>
      <c r="C585" s="142" t="s">
        <v>553</v>
      </c>
      <c r="D585" s="142" t="s">
        <v>2384</v>
      </c>
      <c r="E585" s="142" t="s">
        <v>687</v>
      </c>
      <c r="F585" s="142" t="s">
        <v>530</v>
      </c>
      <c r="G585" s="142" t="s">
        <v>8080</v>
      </c>
      <c r="H585" s="142" t="s">
        <v>2771</v>
      </c>
      <c r="I585" s="142" t="s">
        <v>1165</v>
      </c>
      <c r="J585" s="142" t="s">
        <v>8079</v>
      </c>
      <c r="K585" s="142" t="s">
        <v>8078</v>
      </c>
      <c r="L585" s="142" t="s">
        <v>585</v>
      </c>
      <c r="M585" s="142" t="s">
        <v>524</v>
      </c>
      <c r="N585" s="142" t="s">
        <v>523</v>
      </c>
      <c r="O585" s="142" t="s">
        <v>522</v>
      </c>
      <c r="P585" s="142" t="s">
        <v>612</v>
      </c>
      <c r="Q585" s="142" t="s">
        <v>520</v>
      </c>
      <c r="R585" s="142" t="s">
        <v>7808</v>
      </c>
      <c r="S585" s="142" t="s">
        <v>2767</v>
      </c>
      <c r="T585" s="142" t="s">
        <v>705</v>
      </c>
      <c r="U585" s="142" t="s">
        <v>516</v>
      </c>
      <c r="V585" s="142" t="s">
        <v>2006</v>
      </c>
      <c r="W585" s="142" t="s">
        <v>692</v>
      </c>
      <c r="X585" s="142" t="s">
        <v>1165</v>
      </c>
      <c r="Y585" s="142" t="s">
        <v>8077</v>
      </c>
      <c r="Z585" s="142" t="s">
        <v>820</v>
      </c>
      <c r="AA585" s="142" t="s">
        <v>510</v>
      </c>
      <c r="AB585" s="142" t="s">
        <v>509</v>
      </c>
    </row>
    <row r="586" spans="1:28" x14ac:dyDescent="0.15">
      <c r="A586" s="143">
        <v>30843</v>
      </c>
      <c r="B586" s="142" t="s">
        <v>7866</v>
      </c>
      <c r="C586" s="142" t="s">
        <v>553</v>
      </c>
      <c r="D586" s="142" t="s">
        <v>7865</v>
      </c>
      <c r="E586" s="142" t="s">
        <v>687</v>
      </c>
      <c r="F586" s="142" t="s">
        <v>530</v>
      </c>
      <c r="G586" s="142" t="s">
        <v>8076</v>
      </c>
      <c r="H586" s="142" t="s">
        <v>6573</v>
      </c>
      <c r="I586" s="142" t="s">
        <v>1165</v>
      </c>
      <c r="J586" s="142" t="s">
        <v>8075</v>
      </c>
      <c r="K586" s="142" t="s">
        <v>825</v>
      </c>
      <c r="L586" s="142" t="s">
        <v>585</v>
      </c>
      <c r="M586" s="142" t="s">
        <v>524</v>
      </c>
      <c r="N586" s="142" t="s">
        <v>523</v>
      </c>
      <c r="O586" s="142" t="s">
        <v>522</v>
      </c>
      <c r="P586" s="142" t="s">
        <v>559</v>
      </c>
      <c r="Q586" s="142" t="s">
        <v>545</v>
      </c>
      <c r="R586" s="142" t="s">
        <v>7839</v>
      </c>
      <c r="S586" s="142" t="s">
        <v>7838</v>
      </c>
      <c r="T586" s="142" t="s">
        <v>804</v>
      </c>
      <c r="U586" s="142" t="s">
        <v>516</v>
      </c>
      <c r="V586" s="142" t="s">
        <v>8074</v>
      </c>
      <c r="W586" s="142" t="s">
        <v>692</v>
      </c>
      <c r="X586" s="142" t="s">
        <v>1165</v>
      </c>
      <c r="Y586" s="142" t="s">
        <v>8073</v>
      </c>
      <c r="Z586" s="142" t="s">
        <v>1184</v>
      </c>
      <c r="AA586" s="142" t="s">
        <v>724</v>
      </c>
      <c r="AB586" s="142" t="s">
        <v>509</v>
      </c>
    </row>
    <row r="587" spans="1:28" x14ac:dyDescent="0.15">
      <c r="A587" s="143">
        <v>30853</v>
      </c>
      <c r="B587" s="142" t="s">
        <v>1807</v>
      </c>
      <c r="C587" s="142" t="s">
        <v>553</v>
      </c>
      <c r="D587" s="142" t="s">
        <v>1806</v>
      </c>
      <c r="E587" s="142" t="s">
        <v>687</v>
      </c>
      <c r="F587" s="142" t="s">
        <v>530</v>
      </c>
      <c r="G587" s="142" t="s">
        <v>8072</v>
      </c>
      <c r="H587" s="142" t="s">
        <v>3442</v>
      </c>
      <c r="I587" s="142" t="s">
        <v>651</v>
      </c>
      <c r="J587" s="142" t="s">
        <v>8071</v>
      </c>
      <c r="K587" s="142" t="s">
        <v>8070</v>
      </c>
      <c r="L587" s="142" t="s">
        <v>613</v>
      </c>
      <c r="M587" s="142" t="s">
        <v>524</v>
      </c>
      <c r="N587" s="142" t="s">
        <v>523</v>
      </c>
      <c r="O587" s="142" t="s">
        <v>639</v>
      </c>
      <c r="P587" s="142" t="s">
        <v>639</v>
      </c>
      <c r="Q587" s="142" t="s">
        <v>545</v>
      </c>
      <c r="R587" s="142" t="s">
        <v>7818</v>
      </c>
      <c r="S587" s="142" t="s">
        <v>1807</v>
      </c>
      <c r="T587" s="142" t="s">
        <v>2583</v>
      </c>
      <c r="U587" s="142" t="s">
        <v>541</v>
      </c>
      <c r="V587" s="142" t="s">
        <v>1131</v>
      </c>
      <c r="W587" s="142" t="s">
        <v>8069</v>
      </c>
      <c r="X587" s="142" t="s">
        <v>651</v>
      </c>
      <c r="Y587" s="142" t="s">
        <v>634</v>
      </c>
      <c r="Z587" s="142" t="s">
        <v>735</v>
      </c>
      <c r="AA587" s="142" t="s">
        <v>510</v>
      </c>
      <c r="AB587" s="142" t="s">
        <v>509</v>
      </c>
    </row>
    <row r="588" spans="1:28" x14ac:dyDescent="0.15">
      <c r="A588" s="143">
        <v>30854</v>
      </c>
      <c r="B588" s="142" t="s">
        <v>3220</v>
      </c>
      <c r="C588" s="142" t="s">
        <v>553</v>
      </c>
      <c r="D588" s="142" t="s">
        <v>3219</v>
      </c>
      <c r="E588" s="142" t="s">
        <v>687</v>
      </c>
      <c r="F588" s="142" t="s">
        <v>530</v>
      </c>
      <c r="G588" s="142" t="s">
        <v>8068</v>
      </c>
      <c r="H588" s="142" t="s">
        <v>3117</v>
      </c>
      <c r="I588" s="142" t="s">
        <v>968</v>
      </c>
      <c r="J588" s="142" t="s">
        <v>8067</v>
      </c>
      <c r="K588" s="142" t="s">
        <v>5297</v>
      </c>
      <c r="L588" s="142" t="s">
        <v>547</v>
      </c>
      <c r="M588" s="142" t="s">
        <v>1414</v>
      </c>
      <c r="N588" s="142" t="s">
        <v>523</v>
      </c>
      <c r="O588" s="142" t="s">
        <v>824</v>
      </c>
      <c r="P588" s="142" t="s">
        <v>522</v>
      </c>
      <c r="Q588" s="142" t="s">
        <v>545</v>
      </c>
      <c r="R588" s="142" t="s">
        <v>7803</v>
      </c>
      <c r="S588" s="142" t="s">
        <v>3220</v>
      </c>
      <c r="T588" s="142" t="s">
        <v>728</v>
      </c>
      <c r="U588" s="142" t="s">
        <v>1004</v>
      </c>
      <c r="V588" s="142" t="s">
        <v>2315</v>
      </c>
      <c r="W588" s="142" t="s">
        <v>911</v>
      </c>
      <c r="X588" s="142" t="s">
        <v>968</v>
      </c>
      <c r="Y588" s="142" t="s">
        <v>8066</v>
      </c>
      <c r="Z588" s="142" t="s">
        <v>735</v>
      </c>
      <c r="AA588" s="142" t="s">
        <v>724</v>
      </c>
      <c r="AB588" s="142" t="s">
        <v>509</v>
      </c>
    </row>
    <row r="589" spans="1:28" x14ac:dyDescent="0.15">
      <c r="A589" s="143">
        <v>30856</v>
      </c>
      <c r="B589" s="142" t="s">
        <v>5216</v>
      </c>
      <c r="C589" s="142" t="s">
        <v>553</v>
      </c>
      <c r="D589" s="142" t="s">
        <v>8065</v>
      </c>
      <c r="E589" s="142" t="s">
        <v>687</v>
      </c>
      <c r="F589" s="142" t="s">
        <v>530</v>
      </c>
      <c r="G589" s="142" t="s">
        <v>8064</v>
      </c>
      <c r="H589" s="142" t="s">
        <v>1804</v>
      </c>
      <c r="I589" s="142" t="s">
        <v>1477</v>
      </c>
      <c r="J589" s="142" t="s">
        <v>8063</v>
      </c>
      <c r="K589" s="142" t="s">
        <v>1172</v>
      </c>
      <c r="L589" s="142" t="s">
        <v>585</v>
      </c>
      <c r="M589" s="142" t="s">
        <v>524</v>
      </c>
      <c r="N589" s="142" t="s">
        <v>523</v>
      </c>
      <c r="O589" s="142" t="s">
        <v>522</v>
      </c>
      <c r="P589" s="142" t="s">
        <v>559</v>
      </c>
      <c r="Q589" s="142" t="s">
        <v>520</v>
      </c>
      <c r="R589" s="142" t="s">
        <v>7818</v>
      </c>
      <c r="S589" s="142" t="s">
        <v>1807</v>
      </c>
      <c r="T589" s="142" t="s">
        <v>804</v>
      </c>
      <c r="U589" s="142" t="s">
        <v>516</v>
      </c>
      <c r="V589" s="142" t="s">
        <v>1761</v>
      </c>
      <c r="W589" s="142" t="s">
        <v>580</v>
      </c>
      <c r="X589" s="142" t="s">
        <v>1477</v>
      </c>
      <c r="Y589" s="142" t="s">
        <v>634</v>
      </c>
      <c r="Z589" s="142" t="s">
        <v>1411</v>
      </c>
      <c r="AA589" s="142" t="s">
        <v>510</v>
      </c>
      <c r="AB589" s="142" t="s">
        <v>509</v>
      </c>
    </row>
    <row r="590" spans="1:28" x14ac:dyDescent="0.15">
      <c r="A590" s="143">
        <v>30860</v>
      </c>
      <c r="B590" s="142" t="s">
        <v>2385</v>
      </c>
      <c r="C590" s="142" t="s">
        <v>553</v>
      </c>
      <c r="D590" s="142" t="s">
        <v>2384</v>
      </c>
      <c r="E590" s="142" t="s">
        <v>687</v>
      </c>
      <c r="F590" s="142" t="s">
        <v>530</v>
      </c>
      <c r="G590" s="142" t="s">
        <v>8062</v>
      </c>
      <c r="H590" s="142" t="s">
        <v>2216</v>
      </c>
      <c r="I590" s="142" t="s">
        <v>1477</v>
      </c>
      <c r="J590" s="142" t="s">
        <v>8061</v>
      </c>
      <c r="K590" s="142" t="s">
        <v>3713</v>
      </c>
      <c r="L590" s="142" t="s">
        <v>525</v>
      </c>
      <c r="M590" s="142" t="s">
        <v>524</v>
      </c>
      <c r="N590" s="142" t="s">
        <v>523</v>
      </c>
      <c r="O590" s="142" t="s">
        <v>522</v>
      </c>
      <c r="P590" s="142" t="s">
        <v>639</v>
      </c>
      <c r="Q590" s="142" t="s">
        <v>520</v>
      </c>
      <c r="R590" s="142" t="s">
        <v>7808</v>
      </c>
      <c r="S590" s="142" t="s">
        <v>2767</v>
      </c>
      <c r="T590" s="142" t="s">
        <v>1304</v>
      </c>
      <c r="U590" s="142" t="s">
        <v>516</v>
      </c>
      <c r="V590" s="142" t="s">
        <v>2744</v>
      </c>
      <c r="W590" s="142" t="s">
        <v>623</v>
      </c>
      <c r="X590" s="142" t="s">
        <v>568</v>
      </c>
      <c r="Y590" s="142" t="s">
        <v>8060</v>
      </c>
      <c r="Z590" s="142" t="s">
        <v>567</v>
      </c>
      <c r="AA590" s="142" t="s">
        <v>510</v>
      </c>
      <c r="AB590" s="142" t="s">
        <v>509</v>
      </c>
    </row>
    <row r="591" spans="1:28" x14ac:dyDescent="0.15">
      <c r="A591" s="143">
        <v>30864</v>
      </c>
      <c r="B591" s="142" t="s">
        <v>7886</v>
      </c>
      <c r="C591" s="142" t="s">
        <v>553</v>
      </c>
      <c r="D591" s="142" t="s">
        <v>7885</v>
      </c>
      <c r="E591" s="142" t="s">
        <v>687</v>
      </c>
      <c r="F591" s="142" t="s">
        <v>530</v>
      </c>
      <c r="G591" s="142" t="s">
        <v>8059</v>
      </c>
      <c r="H591" s="142" t="s">
        <v>7392</v>
      </c>
      <c r="I591" s="142" t="s">
        <v>538</v>
      </c>
      <c r="J591" s="142" t="s">
        <v>8058</v>
      </c>
      <c r="K591" s="142" t="s">
        <v>8057</v>
      </c>
      <c r="L591" s="142" t="s">
        <v>585</v>
      </c>
      <c r="M591" s="142" t="s">
        <v>524</v>
      </c>
      <c r="N591" s="142" t="s">
        <v>523</v>
      </c>
      <c r="O591" s="142" t="s">
        <v>522</v>
      </c>
      <c r="P591" s="142" t="s">
        <v>559</v>
      </c>
      <c r="Q591" s="142" t="s">
        <v>520</v>
      </c>
      <c r="R591" s="142" t="s">
        <v>7798</v>
      </c>
      <c r="S591" s="142" t="s">
        <v>2513</v>
      </c>
      <c r="T591" s="142" t="s">
        <v>682</v>
      </c>
      <c r="U591" s="142" t="s">
        <v>516</v>
      </c>
      <c r="V591" s="142" t="s">
        <v>1166</v>
      </c>
      <c r="W591" s="142" t="s">
        <v>514</v>
      </c>
      <c r="X591" s="142" t="s">
        <v>538</v>
      </c>
      <c r="Y591" s="142" t="s">
        <v>8056</v>
      </c>
      <c r="Z591" s="142" t="s">
        <v>714</v>
      </c>
      <c r="AA591" s="142" t="s">
        <v>510</v>
      </c>
      <c r="AB591" s="142" t="s">
        <v>509</v>
      </c>
    </row>
    <row r="592" spans="1:28" x14ac:dyDescent="0.15">
      <c r="A592" s="143">
        <v>30865</v>
      </c>
      <c r="B592" s="142" t="s">
        <v>4583</v>
      </c>
      <c r="C592" s="142" t="s">
        <v>553</v>
      </c>
      <c r="D592" s="142" t="s">
        <v>8055</v>
      </c>
      <c r="E592" s="142" t="s">
        <v>687</v>
      </c>
      <c r="F592" s="142" t="s">
        <v>530</v>
      </c>
      <c r="G592" s="142" t="s">
        <v>8054</v>
      </c>
      <c r="H592" s="142" t="s">
        <v>5411</v>
      </c>
      <c r="I592" s="142" t="s">
        <v>1037</v>
      </c>
      <c r="J592" s="142" t="s">
        <v>8053</v>
      </c>
      <c r="K592" s="142" t="s">
        <v>8052</v>
      </c>
      <c r="L592" s="142" t="s">
        <v>525</v>
      </c>
      <c r="M592" s="142" t="s">
        <v>560</v>
      </c>
      <c r="N592" s="142" t="s">
        <v>523</v>
      </c>
      <c r="O592" s="142" t="s">
        <v>824</v>
      </c>
      <c r="P592" s="142" t="s">
        <v>559</v>
      </c>
      <c r="Q592" s="142" t="s">
        <v>545</v>
      </c>
      <c r="R592" s="142" t="s">
        <v>7818</v>
      </c>
      <c r="S592" s="142" t="s">
        <v>1807</v>
      </c>
      <c r="T592" s="142" t="s">
        <v>1110</v>
      </c>
      <c r="U592" s="142" t="s">
        <v>516</v>
      </c>
      <c r="V592" s="142" t="s">
        <v>2701</v>
      </c>
      <c r="W592" s="142" t="s">
        <v>1628</v>
      </c>
      <c r="X592" s="142" t="s">
        <v>622</v>
      </c>
      <c r="Y592" s="142" t="s">
        <v>8051</v>
      </c>
      <c r="Z592" s="142" t="s">
        <v>4377</v>
      </c>
      <c r="AA592" s="142" t="s">
        <v>510</v>
      </c>
      <c r="AB592" s="142" t="s">
        <v>509</v>
      </c>
    </row>
    <row r="593" spans="1:28" x14ac:dyDescent="0.15">
      <c r="A593" s="143">
        <v>30867</v>
      </c>
      <c r="B593" s="142" t="s">
        <v>4957</v>
      </c>
      <c r="C593" s="142" t="s">
        <v>553</v>
      </c>
      <c r="D593" s="142" t="s">
        <v>4956</v>
      </c>
      <c r="E593" s="142" t="s">
        <v>687</v>
      </c>
      <c r="F593" s="142" t="s">
        <v>530</v>
      </c>
      <c r="G593" s="142" t="s">
        <v>8050</v>
      </c>
      <c r="H593" s="142" t="s">
        <v>924</v>
      </c>
      <c r="I593" s="142" t="s">
        <v>680</v>
      </c>
      <c r="J593" s="142" t="s">
        <v>8049</v>
      </c>
      <c r="K593" s="142" t="s">
        <v>586</v>
      </c>
      <c r="L593" s="142" t="s">
        <v>585</v>
      </c>
      <c r="M593" s="142" t="s">
        <v>524</v>
      </c>
      <c r="N593" s="142" t="s">
        <v>523</v>
      </c>
      <c r="O593" s="142" t="s">
        <v>522</v>
      </c>
      <c r="P593" s="142" t="s">
        <v>559</v>
      </c>
      <c r="Q593" s="142" t="s">
        <v>520</v>
      </c>
      <c r="R593" s="142" t="s">
        <v>7839</v>
      </c>
      <c r="S593" s="142" t="s">
        <v>7838</v>
      </c>
      <c r="T593" s="142" t="s">
        <v>682</v>
      </c>
      <c r="U593" s="142" t="s">
        <v>516</v>
      </c>
      <c r="V593" s="142" t="s">
        <v>1826</v>
      </c>
      <c r="W593" s="142" t="s">
        <v>1741</v>
      </c>
      <c r="X593" s="142" t="s">
        <v>919</v>
      </c>
      <c r="Y593" s="142" t="s">
        <v>537</v>
      </c>
      <c r="Z593" s="142" t="s">
        <v>714</v>
      </c>
      <c r="AA593" s="142" t="s">
        <v>510</v>
      </c>
      <c r="AB593" s="142" t="s">
        <v>509</v>
      </c>
    </row>
    <row r="594" spans="1:28" x14ac:dyDescent="0.15">
      <c r="A594" s="143">
        <v>30887</v>
      </c>
      <c r="B594" s="142" t="s">
        <v>5216</v>
      </c>
      <c r="C594" s="142" t="s">
        <v>553</v>
      </c>
      <c r="D594" s="142" t="s">
        <v>7727</v>
      </c>
      <c r="E594" s="142" t="s">
        <v>687</v>
      </c>
      <c r="F594" s="142" t="s">
        <v>530</v>
      </c>
      <c r="G594" s="142" t="s">
        <v>8048</v>
      </c>
      <c r="H594" s="142" t="s">
        <v>5825</v>
      </c>
      <c r="I594" s="142" t="s">
        <v>651</v>
      </c>
      <c r="J594" s="142" t="s">
        <v>8047</v>
      </c>
      <c r="K594" s="142" t="s">
        <v>697</v>
      </c>
      <c r="L594" s="142" t="s">
        <v>585</v>
      </c>
      <c r="M594" s="142" t="s">
        <v>524</v>
      </c>
      <c r="N594" s="142" t="s">
        <v>523</v>
      </c>
      <c r="O594" s="142" t="s">
        <v>522</v>
      </c>
      <c r="P594" s="142" t="s">
        <v>522</v>
      </c>
      <c r="Q594" s="142" t="s">
        <v>520</v>
      </c>
      <c r="R594" s="142" t="s">
        <v>7818</v>
      </c>
      <c r="S594" s="142" t="s">
        <v>1807</v>
      </c>
      <c r="T594" s="142" t="s">
        <v>738</v>
      </c>
      <c r="U594" s="142" t="s">
        <v>516</v>
      </c>
      <c r="V594" s="142" t="s">
        <v>1338</v>
      </c>
      <c r="W594" s="142" t="s">
        <v>692</v>
      </c>
      <c r="X594" s="142" t="s">
        <v>651</v>
      </c>
      <c r="Y594" s="142" t="s">
        <v>8046</v>
      </c>
      <c r="Z594" s="142" t="s">
        <v>1139</v>
      </c>
      <c r="AA594" s="142" t="s">
        <v>510</v>
      </c>
      <c r="AB594" s="142" t="s">
        <v>509</v>
      </c>
    </row>
    <row r="595" spans="1:28" x14ac:dyDescent="0.15">
      <c r="A595" s="143">
        <v>30888</v>
      </c>
      <c r="B595" s="142" t="s">
        <v>2385</v>
      </c>
      <c r="C595" s="142" t="s">
        <v>553</v>
      </c>
      <c r="D595" s="142" t="s">
        <v>2384</v>
      </c>
      <c r="E595" s="142" t="s">
        <v>687</v>
      </c>
      <c r="F595" s="142" t="s">
        <v>530</v>
      </c>
      <c r="G595" s="142" t="s">
        <v>8045</v>
      </c>
      <c r="H595" s="142" t="s">
        <v>8044</v>
      </c>
      <c r="I595" s="142" t="s">
        <v>945</v>
      </c>
      <c r="J595" s="142" t="s">
        <v>8043</v>
      </c>
      <c r="K595" s="142" t="s">
        <v>2805</v>
      </c>
      <c r="L595" s="142" t="s">
        <v>585</v>
      </c>
      <c r="M595" s="142" t="s">
        <v>524</v>
      </c>
      <c r="N595" s="142" t="s">
        <v>523</v>
      </c>
      <c r="O595" s="142" t="s">
        <v>639</v>
      </c>
      <c r="P595" s="142" t="s">
        <v>559</v>
      </c>
      <c r="Q595" s="142" t="s">
        <v>520</v>
      </c>
      <c r="R595" s="142" t="s">
        <v>7808</v>
      </c>
      <c r="S595" s="142" t="s">
        <v>2767</v>
      </c>
      <c r="T595" s="142" t="s">
        <v>935</v>
      </c>
      <c r="U595" s="142" t="s">
        <v>516</v>
      </c>
      <c r="V595" s="142" t="s">
        <v>1634</v>
      </c>
      <c r="W595" s="142" t="s">
        <v>784</v>
      </c>
      <c r="X595" s="142" t="s">
        <v>568</v>
      </c>
      <c r="Y595" s="142" t="s">
        <v>8042</v>
      </c>
      <c r="Z595" s="142" t="s">
        <v>1411</v>
      </c>
      <c r="AA595" s="142" t="s">
        <v>510</v>
      </c>
      <c r="AB595" s="142" t="s">
        <v>509</v>
      </c>
    </row>
    <row r="596" spans="1:28" x14ac:dyDescent="0.15">
      <c r="A596" s="143">
        <v>30896</v>
      </c>
      <c r="B596" s="142" t="s">
        <v>8041</v>
      </c>
      <c r="C596" s="142" t="s">
        <v>1403</v>
      </c>
      <c r="D596" s="142" t="s">
        <v>8040</v>
      </c>
      <c r="E596" s="142" t="s">
        <v>687</v>
      </c>
      <c r="F596" s="142" t="s">
        <v>530</v>
      </c>
      <c r="G596" s="142" t="s">
        <v>8039</v>
      </c>
      <c r="H596" s="142" t="s">
        <v>5044</v>
      </c>
      <c r="I596" s="142" t="s">
        <v>1125</v>
      </c>
      <c r="J596" s="142" t="s">
        <v>8038</v>
      </c>
      <c r="K596" s="142" t="s">
        <v>3713</v>
      </c>
      <c r="L596" s="142" t="s">
        <v>525</v>
      </c>
      <c r="M596" s="142" t="s">
        <v>524</v>
      </c>
      <c r="N596" s="142" t="s">
        <v>523</v>
      </c>
      <c r="O596" s="142" t="s">
        <v>626</v>
      </c>
      <c r="P596" s="142" t="s">
        <v>639</v>
      </c>
      <c r="Q596" s="142" t="s">
        <v>520</v>
      </c>
      <c r="R596" s="142" t="s">
        <v>7812</v>
      </c>
      <c r="S596" s="142" t="s">
        <v>812</v>
      </c>
      <c r="T596" s="142" t="s">
        <v>804</v>
      </c>
      <c r="U596" s="142" t="s">
        <v>516</v>
      </c>
      <c r="V596" s="142" t="s">
        <v>4453</v>
      </c>
      <c r="W596" s="142" t="s">
        <v>623</v>
      </c>
      <c r="X596" s="142" t="s">
        <v>1330</v>
      </c>
      <c r="Y596" s="142" t="s">
        <v>8037</v>
      </c>
      <c r="Z596" s="142" t="s">
        <v>1073</v>
      </c>
      <c r="AA596" s="142" t="s">
        <v>510</v>
      </c>
      <c r="AB596" s="142" t="s">
        <v>509</v>
      </c>
    </row>
    <row r="597" spans="1:28" x14ac:dyDescent="0.15">
      <c r="A597" s="143">
        <v>30902</v>
      </c>
      <c r="B597" s="142" t="s">
        <v>2749</v>
      </c>
      <c r="C597" s="142" t="s">
        <v>553</v>
      </c>
      <c r="D597" s="142" t="s">
        <v>2748</v>
      </c>
      <c r="E597" s="142" t="s">
        <v>687</v>
      </c>
      <c r="F597" s="142" t="s">
        <v>530</v>
      </c>
      <c r="G597" s="142" t="s">
        <v>8035</v>
      </c>
      <c r="H597" s="142" t="s">
        <v>2318</v>
      </c>
      <c r="I597" s="142" t="s">
        <v>744</v>
      </c>
      <c r="J597" s="142" t="s">
        <v>8034</v>
      </c>
      <c r="K597" s="142" t="s">
        <v>943</v>
      </c>
      <c r="L597" s="142" t="s">
        <v>585</v>
      </c>
      <c r="M597" s="142" t="s">
        <v>524</v>
      </c>
      <c r="N597" s="142" t="s">
        <v>523</v>
      </c>
      <c r="O597" s="142" t="s">
        <v>522</v>
      </c>
      <c r="P597" s="142" t="s">
        <v>522</v>
      </c>
      <c r="Q597" s="142" t="s">
        <v>520</v>
      </c>
      <c r="R597" s="142" t="s">
        <v>7839</v>
      </c>
      <c r="S597" s="142" t="s">
        <v>7838</v>
      </c>
      <c r="T597" s="142" t="s">
        <v>705</v>
      </c>
      <c r="U597" s="142" t="s">
        <v>516</v>
      </c>
      <c r="V597" s="142" t="s">
        <v>3174</v>
      </c>
      <c r="W597" s="142" t="s">
        <v>3057</v>
      </c>
      <c r="X597" s="142" t="s">
        <v>744</v>
      </c>
      <c r="Y597" s="142" t="s">
        <v>8033</v>
      </c>
      <c r="Z597" s="142" t="s">
        <v>1139</v>
      </c>
      <c r="AA597" s="142" t="s">
        <v>510</v>
      </c>
      <c r="AB597" s="142" t="s">
        <v>509</v>
      </c>
    </row>
    <row r="598" spans="1:28" x14ac:dyDescent="0.15">
      <c r="A598" s="143">
        <v>30906</v>
      </c>
      <c r="B598" s="142" t="s">
        <v>5868</v>
      </c>
      <c r="C598" s="142" t="s">
        <v>553</v>
      </c>
      <c r="D598" s="142" t="s">
        <v>5867</v>
      </c>
      <c r="E598" s="142" t="s">
        <v>687</v>
      </c>
      <c r="F598" s="142" t="s">
        <v>530</v>
      </c>
      <c r="G598" s="142" t="s">
        <v>8032</v>
      </c>
      <c r="H598" s="142" t="s">
        <v>3303</v>
      </c>
      <c r="I598" s="142" t="s">
        <v>744</v>
      </c>
      <c r="J598" s="142" t="s">
        <v>8031</v>
      </c>
      <c r="K598" s="142" t="s">
        <v>729</v>
      </c>
      <c r="L598" s="142" t="s">
        <v>585</v>
      </c>
      <c r="M598" s="142" t="s">
        <v>524</v>
      </c>
      <c r="N598" s="142" t="s">
        <v>523</v>
      </c>
      <c r="O598" s="142" t="s">
        <v>522</v>
      </c>
      <c r="P598" s="142" t="s">
        <v>639</v>
      </c>
      <c r="Q598" s="142" t="s">
        <v>520</v>
      </c>
      <c r="R598" s="142" t="s">
        <v>7818</v>
      </c>
      <c r="S598" s="142" t="s">
        <v>1807</v>
      </c>
      <c r="T598" s="142" t="s">
        <v>682</v>
      </c>
      <c r="U598" s="142" t="s">
        <v>516</v>
      </c>
      <c r="V598" s="142" t="s">
        <v>902</v>
      </c>
      <c r="W598" s="142" t="s">
        <v>580</v>
      </c>
      <c r="X598" s="142" t="s">
        <v>744</v>
      </c>
      <c r="Y598" s="142" t="s">
        <v>743</v>
      </c>
      <c r="Z598" s="142" t="s">
        <v>1184</v>
      </c>
      <c r="AA598" s="142" t="s">
        <v>510</v>
      </c>
      <c r="AB598" s="142" t="s">
        <v>509</v>
      </c>
    </row>
    <row r="599" spans="1:28" x14ac:dyDescent="0.15">
      <c r="A599" s="143">
        <v>30930</v>
      </c>
      <c r="B599" s="142" t="s">
        <v>3501</v>
      </c>
      <c r="C599" s="142" t="s">
        <v>553</v>
      </c>
      <c r="D599" s="142" t="s">
        <v>3500</v>
      </c>
      <c r="E599" s="142" t="s">
        <v>687</v>
      </c>
      <c r="F599" s="142" t="s">
        <v>530</v>
      </c>
      <c r="G599" s="142" t="s">
        <v>8030</v>
      </c>
      <c r="H599" s="142" t="s">
        <v>1215</v>
      </c>
      <c r="I599" s="142" t="s">
        <v>538</v>
      </c>
      <c r="J599" s="142" t="s">
        <v>8029</v>
      </c>
      <c r="K599" s="142" t="s">
        <v>1172</v>
      </c>
      <c r="L599" s="142" t="s">
        <v>585</v>
      </c>
      <c r="M599" s="142" t="s">
        <v>524</v>
      </c>
      <c r="N599" s="142" t="s">
        <v>523</v>
      </c>
      <c r="O599" s="142" t="s">
        <v>522</v>
      </c>
      <c r="P599" s="142" t="s">
        <v>559</v>
      </c>
      <c r="Q599" s="142" t="s">
        <v>520</v>
      </c>
      <c r="R599" s="142" t="s">
        <v>7808</v>
      </c>
      <c r="S599" s="142" t="s">
        <v>2767</v>
      </c>
      <c r="T599" s="142" t="s">
        <v>717</v>
      </c>
      <c r="U599" s="142" t="s">
        <v>516</v>
      </c>
      <c r="V599" s="142" t="s">
        <v>2759</v>
      </c>
      <c r="W599" s="142" t="s">
        <v>580</v>
      </c>
      <c r="X599" s="142" t="s">
        <v>538</v>
      </c>
      <c r="Y599" s="142" t="s">
        <v>8028</v>
      </c>
      <c r="Z599" s="142" t="s">
        <v>1977</v>
      </c>
      <c r="AA599" s="142" t="s">
        <v>510</v>
      </c>
      <c r="AB599" s="142" t="s">
        <v>509</v>
      </c>
    </row>
    <row r="600" spans="1:28" x14ac:dyDescent="0.15">
      <c r="A600" s="143">
        <v>30932</v>
      </c>
      <c r="B600" s="142" t="s">
        <v>4402</v>
      </c>
      <c r="C600" s="142" t="s">
        <v>553</v>
      </c>
      <c r="D600" s="142" t="s">
        <v>4401</v>
      </c>
      <c r="E600" s="142" t="s">
        <v>687</v>
      </c>
      <c r="F600" s="142" t="s">
        <v>530</v>
      </c>
      <c r="G600" s="142" t="s">
        <v>8027</v>
      </c>
      <c r="H600" s="142" t="s">
        <v>2289</v>
      </c>
      <c r="I600" s="142" t="s">
        <v>622</v>
      </c>
      <c r="J600" s="142" t="s">
        <v>8026</v>
      </c>
      <c r="K600" s="142" t="s">
        <v>8025</v>
      </c>
      <c r="L600" s="142" t="s">
        <v>585</v>
      </c>
      <c r="M600" s="142" t="s">
        <v>524</v>
      </c>
      <c r="N600" s="142" t="s">
        <v>523</v>
      </c>
      <c r="O600" s="142" t="s">
        <v>522</v>
      </c>
      <c r="P600" s="142" t="s">
        <v>612</v>
      </c>
      <c r="Q600" s="142" t="s">
        <v>520</v>
      </c>
      <c r="R600" s="142" t="s">
        <v>7808</v>
      </c>
      <c r="S600" s="142" t="s">
        <v>2767</v>
      </c>
      <c r="T600" s="142" t="s">
        <v>865</v>
      </c>
      <c r="U600" s="142" t="s">
        <v>516</v>
      </c>
      <c r="V600" s="142" t="s">
        <v>8024</v>
      </c>
      <c r="W600" s="142" t="s">
        <v>2101</v>
      </c>
      <c r="X600" s="142" t="s">
        <v>622</v>
      </c>
      <c r="Y600" s="142" t="s">
        <v>8023</v>
      </c>
      <c r="Z600" s="142" t="s">
        <v>1060</v>
      </c>
      <c r="AA600" s="142" t="s">
        <v>510</v>
      </c>
      <c r="AB600" s="142" t="s">
        <v>509</v>
      </c>
    </row>
    <row r="601" spans="1:28" x14ac:dyDescent="0.15">
      <c r="A601" s="143">
        <v>30947</v>
      </c>
      <c r="B601" s="142" t="s">
        <v>1146</v>
      </c>
      <c r="C601" s="142" t="s">
        <v>553</v>
      </c>
      <c r="D601" s="142" t="s">
        <v>3602</v>
      </c>
      <c r="E601" s="142" t="s">
        <v>687</v>
      </c>
      <c r="F601" s="142" t="s">
        <v>530</v>
      </c>
      <c r="G601" s="142" t="s">
        <v>8022</v>
      </c>
      <c r="H601" s="142" t="s">
        <v>2172</v>
      </c>
      <c r="I601" s="142" t="s">
        <v>923</v>
      </c>
      <c r="J601" s="142" t="s">
        <v>8021</v>
      </c>
      <c r="K601" s="142" t="s">
        <v>8020</v>
      </c>
      <c r="L601" s="142" t="s">
        <v>585</v>
      </c>
      <c r="M601" s="142" t="s">
        <v>524</v>
      </c>
      <c r="N601" s="142" t="s">
        <v>523</v>
      </c>
      <c r="O601" s="142" t="s">
        <v>599</v>
      </c>
      <c r="P601" s="142" t="s">
        <v>559</v>
      </c>
      <c r="Q601" s="142" t="s">
        <v>520</v>
      </c>
      <c r="R601" s="142" t="s">
        <v>7808</v>
      </c>
      <c r="S601" s="142" t="s">
        <v>2767</v>
      </c>
      <c r="T601" s="142" t="s">
        <v>804</v>
      </c>
      <c r="U601" s="142" t="s">
        <v>516</v>
      </c>
      <c r="V601" s="142" t="s">
        <v>2187</v>
      </c>
      <c r="W601" s="142" t="s">
        <v>580</v>
      </c>
      <c r="X601" s="142" t="s">
        <v>923</v>
      </c>
      <c r="Y601" s="142" t="s">
        <v>8019</v>
      </c>
      <c r="Z601" s="142" t="s">
        <v>1411</v>
      </c>
      <c r="AA601" s="142" t="s">
        <v>510</v>
      </c>
      <c r="AB601" s="142" t="s">
        <v>509</v>
      </c>
    </row>
    <row r="602" spans="1:28" x14ac:dyDescent="0.15">
      <c r="A602" s="143">
        <v>30953</v>
      </c>
      <c r="B602" s="142" t="s">
        <v>677</v>
      </c>
      <c r="C602" s="142" t="s">
        <v>553</v>
      </c>
      <c r="D602" s="142" t="s">
        <v>8018</v>
      </c>
      <c r="E602" s="142" t="s">
        <v>687</v>
      </c>
      <c r="F602" s="142" t="s">
        <v>530</v>
      </c>
      <c r="G602" s="142" t="s">
        <v>8017</v>
      </c>
      <c r="H602" s="142" t="s">
        <v>3217</v>
      </c>
      <c r="I602" s="142" t="s">
        <v>651</v>
      </c>
      <c r="J602" s="142" t="s">
        <v>8016</v>
      </c>
      <c r="K602" s="142" t="s">
        <v>1085</v>
      </c>
      <c r="L602" s="142" t="s">
        <v>585</v>
      </c>
      <c r="M602" s="142" t="s">
        <v>524</v>
      </c>
      <c r="N602" s="142" t="s">
        <v>523</v>
      </c>
      <c r="O602" s="142" t="s">
        <v>522</v>
      </c>
      <c r="P602" s="142" t="s">
        <v>559</v>
      </c>
      <c r="Q602" s="142" t="s">
        <v>520</v>
      </c>
      <c r="R602" s="142" t="s">
        <v>7818</v>
      </c>
      <c r="S602" s="142" t="s">
        <v>1807</v>
      </c>
      <c r="T602" s="142" t="s">
        <v>705</v>
      </c>
      <c r="U602" s="142" t="s">
        <v>516</v>
      </c>
      <c r="V602" s="142" t="s">
        <v>6363</v>
      </c>
      <c r="W602" s="142" t="s">
        <v>514</v>
      </c>
      <c r="X602" s="142" t="s">
        <v>669</v>
      </c>
      <c r="Y602" s="142" t="s">
        <v>634</v>
      </c>
      <c r="Z602" s="142" t="s">
        <v>714</v>
      </c>
      <c r="AA602" s="142" t="s">
        <v>510</v>
      </c>
      <c r="AB602" s="142" t="s">
        <v>509</v>
      </c>
    </row>
    <row r="603" spans="1:28" x14ac:dyDescent="0.15">
      <c r="A603" s="143">
        <v>30963</v>
      </c>
      <c r="B603" s="142" t="s">
        <v>6328</v>
      </c>
      <c r="C603" s="142" t="s">
        <v>1403</v>
      </c>
      <c r="D603" s="142" t="s">
        <v>8015</v>
      </c>
      <c r="E603" s="142" t="s">
        <v>687</v>
      </c>
      <c r="F603" s="142" t="s">
        <v>530</v>
      </c>
      <c r="G603" s="142" t="s">
        <v>8014</v>
      </c>
      <c r="H603" s="142" t="s">
        <v>3703</v>
      </c>
      <c r="I603" s="142" t="s">
        <v>691</v>
      </c>
      <c r="J603" s="142" t="s">
        <v>8013</v>
      </c>
      <c r="K603" s="142" t="s">
        <v>8012</v>
      </c>
      <c r="L603" s="142" t="s">
        <v>525</v>
      </c>
      <c r="M603" s="142" t="s">
        <v>524</v>
      </c>
      <c r="N603" s="142" t="s">
        <v>523</v>
      </c>
      <c r="O603" s="142" t="s">
        <v>522</v>
      </c>
      <c r="P603" s="142" t="s">
        <v>559</v>
      </c>
      <c r="Q603" s="142" t="s">
        <v>545</v>
      </c>
      <c r="R603" s="142" t="s">
        <v>7812</v>
      </c>
      <c r="S603" s="142" t="s">
        <v>812</v>
      </c>
      <c r="T603" s="142" t="s">
        <v>935</v>
      </c>
      <c r="U603" s="142" t="s">
        <v>541</v>
      </c>
      <c r="V603" s="142" t="s">
        <v>3205</v>
      </c>
      <c r="W603" s="142" t="s">
        <v>911</v>
      </c>
      <c r="X603" s="142" t="s">
        <v>1330</v>
      </c>
      <c r="Y603" s="142" t="s">
        <v>634</v>
      </c>
      <c r="Z603" s="142" t="s">
        <v>833</v>
      </c>
      <c r="AA603" s="142" t="s">
        <v>510</v>
      </c>
      <c r="AB603" s="142" t="s">
        <v>509</v>
      </c>
    </row>
    <row r="604" spans="1:28" x14ac:dyDescent="0.15">
      <c r="A604" s="143">
        <v>30964</v>
      </c>
      <c r="B604" s="142" t="s">
        <v>812</v>
      </c>
      <c r="C604" s="142" t="s">
        <v>553</v>
      </c>
      <c r="D604" s="142" t="s">
        <v>811</v>
      </c>
      <c r="E604" s="142" t="s">
        <v>687</v>
      </c>
      <c r="F604" s="142" t="s">
        <v>530</v>
      </c>
      <c r="G604" s="142" t="s">
        <v>8011</v>
      </c>
      <c r="H604" s="142" t="s">
        <v>6054</v>
      </c>
      <c r="I604" s="142" t="s">
        <v>880</v>
      </c>
      <c r="J604" s="142" t="s">
        <v>8010</v>
      </c>
      <c r="K604" s="142" t="s">
        <v>1428</v>
      </c>
      <c r="L604" s="142" t="s">
        <v>585</v>
      </c>
      <c r="M604" s="142" t="s">
        <v>524</v>
      </c>
      <c r="N604" s="142" t="s">
        <v>523</v>
      </c>
      <c r="O604" s="142" t="s">
        <v>522</v>
      </c>
      <c r="P604" s="142" t="s">
        <v>522</v>
      </c>
      <c r="Q604" s="142" t="s">
        <v>520</v>
      </c>
      <c r="R604" s="142" t="s">
        <v>7812</v>
      </c>
      <c r="S604" s="142" t="s">
        <v>812</v>
      </c>
      <c r="T604" s="142" t="s">
        <v>8009</v>
      </c>
      <c r="U604" s="142" t="s">
        <v>516</v>
      </c>
      <c r="V604" s="142" t="s">
        <v>803</v>
      </c>
      <c r="W604" s="142" t="s">
        <v>580</v>
      </c>
      <c r="X604" s="142" t="s">
        <v>568</v>
      </c>
      <c r="Y604" s="142" t="s">
        <v>8008</v>
      </c>
      <c r="Z604" s="142" t="s">
        <v>1065</v>
      </c>
      <c r="AA604" s="142" t="s">
        <v>510</v>
      </c>
      <c r="AB604" s="142" t="s">
        <v>509</v>
      </c>
    </row>
    <row r="605" spans="1:28" x14ac:dyDescent="0.15">
      <c r="A605" s="143">
        <v>30966</v>
      </c>
      <c r="B605" s="142" t="s">
        <v>1807</v>
      </c>
      <c r="C605" s="142" t="s">
        <v>553</v>
      </c>
      <c r="D605" s="142" t="s">
        <v>1806</v>
      </c>
      <c r="E605" s="142" t="s">
        <v>687</v>
      </c>
      <c r="F605" s="142" t="s">
        <v>530</v>
      </c>
      <c r="G605" s="142" t="s">
        <v>8007</v>
      </c>
      <c r="H605" s="142" t="s">
        <v>7176</v>
      </c>
      <c r="I605" s="142" t="s">
        <v>945</v>
      </c>
      <c r="J605" s="142" t="s">
        <v>8006</v>
      </c>
      <c r="K605" s="142" t="s">
        <v>8005</v>
      </c>
      <c r="L605" s="142" t="s">
        <v>525</v>
      </c>
      <c r="M605" s="142" t="s">
        <v>524</v>
      </c>
      <c r="N605" s="142" t="s">
        <v>523</v>
      </c>
      <c r="O605" s="142" t="s">
        <v>522</v>
      </c>
      <c r="P605" s="142" t="s">
        <v>559</v>
      </c>
      <c r="Q605" s="142" t="s">
        <v>545</v>
      </c>
      <c r="R605" s="142" t="s">
        <v>7818</v>
      </c>
      <c r="S605" s="142" t="s">
        <v>1807</v>
      </c>
      <c r="T605" s="142" t="s">
        <v>865</v>
      </c>
      <c r="U605" s="142" t="s">
        <v>516</v>
      </c>
      <c r="V605" s="142" t="s">
        <v>2791</v>
      </c>
      <c r="W605" s="142" t="s">
        <v>569</v>
      </c>
      <c r="X605" s="142" t="s">
        <v>1330</v>
      </c>
      <c r="Y605" s="142" t="s">
        <v>8004</v>
      </c>
      <c r="Z605" s="142" t="s">
        <v>3472</v>
      </c>
      <c r="AA605" s="142" t="s">
        <v>510</v>
      </c>
      <c r="AB605" s="142" t="s">
        <v>509</v>
      </c>
    </row>
    <row r="606" spans="1:28" x14ac:dyDescent="0.15">
      <c r="A606" s="143">
        <v>30976</v>
      </c>
      <c r="B606" s="142" t="s">
        <v>8003</v>
      </c>
      <c r="C606" s="142" t="s">
        <v>2392</v>
      </c>
      <c r="D606" s="142" t="s">
        <v>8002</v>
      </c>
      <c r="E606" s="142" t="s">
        <v>687</v>
      </c>
      <c r="F606" s="142" t="s">
        <v>530</v>
      </c>
      <c r="G606" s="142" t="s">
        <v>8001</v>
      </c>
      <c r="H606" s="142" t="s">
        <v>8000</v>
      </c>
      <c r="I606" s="142" t="s">
        <v>919</v>
      </c>
      <c r="J606" s="142" t="s">
        <v>7999</v>
      </c>
      <c r="K606" s="142" t="s">
        <v>1085</v>
      </c>
      <c r="L606" s="142" t="s">
        <v>585</v>
      </c>
      <c r="M606" s="142" t="s">
        <v>524</v>
      </c>
      <c r="N606" s="142" t="s">
        <v>523</v>
      </c>
      <c r="O606" s="142" t="s">
        <v>522</v>
      </c>
      <c r="P606" s="142" t="s">
        <v>612</v>
      </c>
      <c r="Q606" s="142" t="s">
        <v>520</v>
      </c>
      <c r="R606" s="142" t="s">
        <v>7808</v>
      </c>
      <c r="S606" s="142" t="s">
        <v>2767</v>
      </c>
      <c r="T606" s="142" t="s">
        <v>1110</v>
      </c>
      <c r="U606" s="142" t="s">
        <v>516</v>
      </c>
      <c r="V606" s="142" t="s">
        <v>1324</v>
      </c>
      <c r="W606" s="142" t="s">
        <v>784</v>
      </c>
      <c r="X606" s="142" t="s">
        <v>919</v>
      </c>
      <c r="Y606" s="142" t="s">
        <v>7998</v>
      </c>
      <c r="Z606" s="142" t="s">
        <v>1411</v>
      </c>
      <c r="AA606" s="142" t="s">
        <v>510</v>
      </c>
      <c r="AB606" s="142" t="s">
        <v>509</v>
      </c>
    </row>
    <row r="607" spans="1:28" x14ac:dyDescent="0.15">
      <c r="A607" s="143">
        <v>30977</v>
      </c>
      <c r="B607" s="142" t="s">
        <v>2385</v>
      </c>
      <c r="C607" s="142" t="s">
        <v>553</v>
      </c>
      <c r="D607" s="142" t="s">
        <v>2384</v>
      </c>
      <c r="E607" s="142" t="s">
        <v>687</v>
      </c>
      <c r="F607" s="142" t="s">
        <v>530</v>
      </c>
      <c r="G607" s="142" t="s">
        <v>7997</v>
      </c>
      <c r="H607" s="142" t="s">
        <v>7996</v>
      </c>
      <c r="I607" s="142" t="s">
        <v>1165</v>
      </c>
      <c r="J607" s="142" t="s">
        <v>7995</v>
      </c>
      <c r="K607" s="142" t="s">
        <v>1185</v>
      </c>
      <c r="L607" s="142" t="s">
        <v>585</v>
      </c>
      <c r="M607" s="142" t="s">
        <v>524</v>
      </c>
      <c r="N607" s="142" t="s">
        <v>523</v>
      </c>
      <c r="O607" s="142" t="s">
        <v>522</v>
      </c>
      <c r="P607" s="142" t="s">
        <v>559</v>
      </c>
      <c r="Q607" s="142" t="s">
        <v>520</v>
      </c>
      <c r="R607" s="142" t="s">
        <v>7808</v>
      </c>
      <c r="S607" s="142" t="s">
        <v>2767</v>
      </c>
      <c r="T607" s="142" t="s">
        <v>682</v>
      </c>
      <c r="U607" s="142" t="s">
        <v>516</v>
      </c>
      <c r="V607" s="142" t="s">
        <v>1324</v>
      </c>
      <c r="W607" s="142" t="s">
        <v>580</v>
      </c>
      <c r="X607" s="142" t="s">
        <v>1165</v>
      </c>
      <c r="Y607" s="142" t="s">
        <v>537</v>
      </c>
      <c r="Z607" s="142" t="s">
        <v>678</v>
      </c>
      <c r="AA607" s="142" t="s">
        <v>510</v>
      </c>
      <c r="AB607" s="142" t="s">
        <v>509</v>
      </c>
    </row>
    <row r="608" spans="1:28" x14ac:dyDescent="0.15">
      <c r="A608" s="143">
        <v>30982</v>
      </c>
      <c r="B608" s="142" t="s">
        <v>2268</v>
      </c>
      <c r="C608" s="142" t="s">
        <v>553</v>
      </c>
      <c r="D608" s="142" t="s">
        <v>2324</v>
      </c>
      <c r="E608" s="142" t="s">
        <v>687</v>
      </c>
      <c r="F608" s="142" t="s">
        <v>530</v>
      </c>
      <c r="G608" s="142" t="s">
        <v>7994</v>
      </c>
      <c r="H608" s="142" t="s">
        <v>7993</v>
      </c>
      <c r="I608" s="142" t="s">
        <v>651</v>
      </c>
      <c r="J608" s="142" t="s">
        <v>7992</v>
      </c>
      <c r="K608" s="142" t="s">
        <v>1185</v>
      </c>
      <c r="L608" s="142" t="s">
        <v>585</v>
      </c>
      <c r="M608" s="142" t="s">
        <v>524</v>
      </c>
      <c r="N608" s="142" t="s">
        <v>523</v>
      </c>
      <c r="O608" s="142" t="s">
        <v>546</v>
      </c>
      <c r="P608" s="142" t="s">
        <v>559</v>
      </c>
      <c r="Q608" s="142" t="s">
        <v>520</v>
      </c>
      <c r="R608" s="142" t="s">
        <v>7808</v>
      </c>
      <c r="S608" s="142" t="s">
        <v>2767</v>
      </c>
      <c r="T608" s="142" t="s">
        <v>804</v>
      </c>
      <c r="U608" s="142" t="s">
        <v>516</v>
      </c>
      <c r="V608" s="142" t="s">
        <v>1651</v>
      </c>
      <c r="W608" s="142" t="s">
        <v>580</v>
      </c>
      <c r="X608" s="142" t="s">
        <v>651</v>
      </c>
      <c r="Y608" s="142" t="s">
        <v>1083</v>
      </c>
      <c r="Z608" s="142" t="s">
        <v>714</v>
      </c>
      <c r="AA608" s="142" t="s">
        <v>510</v>
      </c>
      <c r="AB608" s="142" t="s">
        <v>509</v>
      </c>
    </row>
    <row r="609" spans="1:28" x14ac:dyDescent="0.15">
      <c r="A609" s="143">
        <v>30998</v>
      </c>
      <c r="B609" s="142" t="s">
        <v>1807</v>
      </c>
      <c r="C609" s="142" t="s">
        <v>553</v>
      </c>
      <c r="D609" s="142" t="s">
        <v>1806</v>
      </c>
      <c r="E609" s="142" t="s">
        <v>687</v>
      </c>
      <c r="F609" s="142" t="s">
        <v>530</v>
      </c>
      <c r="G609" s="142" t="s">
        <v>7991</v>
      </c>
      <c r="H609" s="142" t="s">
        <v>3368</v>
      </c>
      <c r="I609" s="142" t="s">
        <v>669</v>
      </c>
      <c r="J609" s="142" t="s">
        <v>7990</v>
      </c>
      <c r="K609" s="142" t="s">
        <v>7989</v>
      </c>
      <c r="L609" s="142" t="s">
        <v>585</v>
      </c>
      <c r="M609" s="142" t="s">
        <v>524</v>
      </c>
      <c r="N609" s="142" t="s">
        <v>523</v>
      </c>
      <c r="O609" s="142" t="s">
        <v>522</v>
      </c>
      <c r="P609" s="142" t="s">
        <v>559</v>
      </c>
      <c r="Q609" s="142" t="s">
        <v>520</v>
      </c>
      <c r="R609" s="142" t="s">
        <v>7818</v>
      </c>
      <c r="S609" s="142" t="s">
        <v>1807</v>
      </c>
      <c r="T609" s="142" t="s">
        <v>7988</v>
      </c>
      <c r="U609" s="142" t="s">
        <v>516</v>
      </c>
      <c r="V609" s="142" t="s">
        <v>2412</v>
      </c>
      <c r="W609" s="142" t="s">
        <v>580</v>
      </c>
      <c r="X609" s="142" t="s">
        <v>669</v>
      </c>
      <c r="Y609" s="142" t="s">
        <v>7987</v>
      </c>
      <c r="Z609" s="142" t="s">
        <v>1315</v>
      </c>
      <c r="AA609" s="142" t="s">
        <v>510</v>
      </c>
      <c r="AB609" s="142" t="s">
        <v>509</v>
      </c>
    </row>
    <row r="610" spans="1:28" x14ac:dyDescent="0.15">
      <c r="A610" s="143">
        <v>31010</v>
      </c>
      <c r="B610" s="142" t="s">
        <v>7986</v>
      </c>
      <c r="C610" s="142" t="s">
        <v>553</v>
      </c>
      <c r="D610" s="142" t="s">
        <v>7985</v>
      </c>
      <c r="E610" s="142" t="s">
        <v>687</v>
      </c>
      <c r="F610" s="142" t="s">
        <v>530</v>
      </c>
      <c r="G610" s="142" t="s">
        <v>7984</v>
      </c>
      <c r="H610" s="142" t="s">
        <v>1924</v>
      </c>
      <c r="I610" s="142" t="s">
        <v>1522</v>
      </c>
      <c r="J610" s="142" t="s">
        <v>7983</v>
      </c>
      <c r="K610" s="142" t="s">
        <v>1871</v>
      </c>
      <c r="L610" s="142" t="s">
        <v>547</v>
      </c>
      <c r="M610" s="142" t="s">
        <v>867</v>
      </c>
      <c r="N610" s="142" t="s">
        <v>523</v>
      </c>
      <c r="O610" s="142" t="s">
        <v>612</v>
      </c>
      <c r="P610" s="142" t="s">
        <v>559</v>
      </c>
      <c r="Q610" s="142" t="s">
        <v>545</v>
      </c>
      <c r="R610" s="142" t="s">
        <v>7982</v>
      </c>
      <c r="S610" s="142" t="s">
        <v>7981</v>
      </c>
      <c r="T610" s="142" t="s">
        <v>717</v>
      </c>
      <c r="U610" s="142" t="s">
        <v>516</v>
      </c>
      <c r="V610" s="142" t="s">
        <v>7980</v>
      </c>
      <c r="W610" s="142" t="s">
        <v>539</v>
      </c>
      <c r="X610" s="142" t="s">
        <v>1522</v>
      </c>
      <c r="Y610" s="142" t="s">
        <v>7979</v>
      </c>
      <c r="Z610" s="142" t="s">
        <v>782</v>
      </c>
      <c r="AA610" s="142" t="s">
        <v>510</v>
      </c>
      <c r="AB610" s="142" t="s">
        <v>509</v>
      </c>
    </row>
    <row r="611" spans="1:28" x14ac:dyDescent="0.15">
      <c r="A611" s="143">
        <v>31018</v>
      </c>
      <c r="B611" s="142" t="s">
        <v>5672</v>
      </c>
      <c r="C611" s="142" t="s">
        <v>553</v>
      </c>
      <c r="D611" s="142" t="s">
        <v>6708</v>
      </c>
      <c r="E611" s="142" t="s">
        <v>687</v>
      </c>
      <c r="F611" s="142" t="s">
        <v>530</v>
      </c>
      <c r="G611" s="142" t="s">
        <v>7978</v>
      </c>
      <c r="H611" s="142" t="s">
        <v>1573</v>
      </c>
      <c r="I611" s="142" t="s">
        <v>1125</v>
      </c>
      <c r="J611" s="142" t="s">
        <v>7977</v>
      </c>
      <c r="K611" s="142" t="s">
        <v>5319</v>
      </c>
      <c r="L611" s="142" t="s">
        <v>585</v>
      </c>
      <c r="M611" s="142" t="s">
        <v>524</v>
      </c>
      <c r="N611" s="142" t="s">
        <v>523</v>
      </c>
      <c r="O611" s="142" t="s">
        <v>522</v>
      </c>
      <c r="P611" s="142" t="s">
        <v>824</v>
      </c>
      <c r="Q611" s="142" t="s">
        <v>520</v>
      </c>
      <c r="R611" s="142" t="s">
        <v>7818</v>
      </c>
      <c r="S611" s="142" t="s">
        <v>1807</v>
      </c>
      <c r="T611" s="142" t="s">
        <v>682</v>
      </c>
      <c r="U611" s="142" t="s">
        <v>516</v>
      </c>
      <c r="V611" s="142" t="s">
        <v>7976</v>
      </c>
      <c r="W611" s="142" t="s">
        <v>692</v>
      </c>
      <c r="X611" s="142" t="s">
        <v>1125</v>
      </c>
      <c r="Y611" s="142" t="s">
        <v>537</v>
      </c>
      <c r="Z611" s="142" t="s">
        <v>820</v>
      </c>
      <c r="AA611" s="142" t="s">
        <v>510</v>
      </c>
      <c r="AB611" s="142" t="s">
        <v>509</v>
      </c>
    </row>
    <row r="612" spans="1:28" x14ac:dyDescent="0.15">
      <c r="A612" s="143">
        <v>31026</v>
      </c>
      <c r="B612" s="142" t="s">
        <v>812</v>
      </c>
      <c r="C612" s="142" t="s">
        <v>553</v>
      </c>
      <c r="D612" s="142" t="s">
        <v>811</v>
      </c>
      <c r="E612" s="142" t="s">
        <v>687</v>
      </c>
      <c r="F612" s="142" t="s">
        <v>530</v>
      </c>
      <c r="G612" s="142" t="s">
        <v>7975</v>
      </c>
      <c r="H612" s="142" t="s">
        <v>1492</v>
      </c>
      <c r="I612" s="142" t="s">
        <v>795</v>
      </c>
      <c r="J612" s="142" t="s">
        <v>7974</v>
      </c>
      <c r="K612" s="142" t="s">
        <v>729</v>
      </c>
      <c r="L612" s="142" t="s">
        <v>585</v>
      </c>
      <c r="M612" s="142" t="s">
        <v>524</v>
      </c>
      <c r="N612" s="142" t="s">
        <v>523</v>
      </c>
      <c r="O612" s="142" t="s">
        <v>522</v>
      </c>
      <c r="P612" s="142" t="s">
        <v>559</v>
      </c>
      <c r="Q612" s="142" t="s">
        <v>520</v>
      </c>
      <c r="R612" s="142" t="s">
        <v>7812</v>
      </c>
      <c r="S612" s="142" t="s">
        <v>812</v>
      </c>
      <c r="T612" s="142" t="s">
        <v>4499</v>
      </c>
      <c r="U612" s="142" t="s">
        <v>516</v>
      </c>
      <c r="V612" s="142" t="s">
        <v>2277</v>
      </c>
      <c r="W612" s="142" t="s">
        <v>580</v>
      </c>
      <c r="X612" s="142" t="s">
        <v>795</v>
      </c>
      <c r="Y612" s="142" t="s">
        <v>7973</v>
      </c>
      <c r="Z612" s="142" t="s">
        <v>714</v>
      </c>
      <c r="AA612" s="142" t="s">
        <v>510</v>
      </c>
      <c r="AB612" s="142" t="s">
        <v>509</v>
      </c>
    </row>
    <row r="613" spans="1:28" x14ac:dyDescent="0.15">
      <c r="A613" s="143">
        <v>31031</v>
      </c>
      <c r="B613" s="142" t="s">
        <v>7816</v>
      </c>
      <c r="C613" s="142" t="s">
        <v>1403</v>
      </c>
      <c r="D613" s="142" t="s">
        <v>7815</v>
      </c>
      <c r="E613" s="142" t="s">
        <v>687</v>
      </c>
      <c r="F613" s="142" t="s">
        <v>530</v>
      </c>
      <c r="G613" s="142" t="s">
        <v>7972</v>
      </c>
      <c r="H613" s="142" t="s">
        <v>2164</v>
      </c>
      <c r="I613" s="142" t="s">
        <v>919</v>
      </c>
      <c r="J613" s="142" t="s">
        <v>7971</v>
      </c>
      <c r="K613" s="142" t="s">
        <v>7970</v>
      </c>
      <c r="L613" s="142" t="s">
        <v>525</v>
      </c>
      <c r="M613" s="142" t="s">
        <v>524</v>
      </c>
      <c r="N613" s="142" t="s">
        <v>523</v>
      </c>
      <c r="O613" s="142" t="s">
        <v>599</v>
      </c>
      <c r="P613" s="142" t="s">
        <v>559</v>
      </c>
      <c r="Q613" s="142" t="s">
        <v>520</v>
      </c>
      <c r="R613" s="142" t="s">
        <v>7812</v>
      </c>
      <c r="S613" s="142" t="s">
        <v>812</v>
      </c>
      <c r="T613" s="142" t="s">
        <v>2816</v>
      </c>
      <c r="U613" s="142" t="s">
        <v>516</v>
      </c>
      <c r="V613" s="142" t="s">
        <v>1826</v>
      </c>
      <c r="W613" s="142" t="s">
        <v>580</v>
      </c>
      <c r="X613" s="142" t="s">
        <v>919</v>
      </c>
      <c r="Y613" s="142" t="s">
        <v>7969</v>
      </c>
      <c r="Z613" s="142" t="s">
        <v>3597</v>
      </c>
      <c r="AA613" s="142" t="s">
        <v>510</v>
      </c>
      <c r="AB613" s="142" t="s">
        <v>509</v>
      </c>
    </row>
    <row r="614" spans="1:28" x14ac:dyDescent="0.15">
      <c r="A614" s="143">
        <v>31035</v>
      </c>
      <c r="B614" s="142" t="s">
        <v>7080</v>
      </c>
      <c r="C614" s="142" t="s">
        <v>553</v>
      </c>
      <c r="D614" s="142" t="s">
        <v>7063</v>
      </c>
      <c r="E614" s="142" t="s">
        <v>687</v>
      </c>
      <c r="F614" s="142" t="s">
        <v>530</v>
      </c>
      <c r="G614" s="142" t="s">
        <v>7968</v>
      </c>
      <c r="H614" s="142" t="s">
        <v>5325</v>
      </c>
      <c r="I614" s="142" t="s">
        <v>538</v>
      </c>
      <c r="J614" s="142" t="s">
        <v>7967</v>
      </c>
      <c r="K614" s="142" t="s">
        <v>708</v>
      </c>
      <c r="L614" s="142" t="s">
        <v>525</v>
      </c>
      <c r="M614" s="142" t="s">
        <v>524</v>
      </c>
      <c r="N614" s="142" t="s">
        <v>523</v>
      </c>
      <c r="O614" s="142" t="s">
        <v>522</v>
      </c>
      <c r="P614" s="142" t="s">
        <v>559</v>
      </c>
      <c r="Q614" s="142" t="s">
        <v>520</v>
      </c>
      <c r="R614" s="142" t="s">
        <v>7839</v>
      </c>
      <c r="S614" s="142" t="s">
        <v>7838</v>
      </c>
      <c r="T614" s="142" t="s">
        <v>935</v>
      </c>
      <c r="U614" s="142" t="s">
        <v>516</v>
      </c>
      <c r="V614" s="142" t="s">
        <v>2815</v>
      </c>
      <c r="W614" s="142" t="s">
        <v>596</v>
      </c>
      <c r="X614" s="142" t="s">
        <v>538</v>
      </c>
      <c r="Y614" s="142" t="s">
        <v>634</v>
      </c>
      <c r="Z614" s="142" t="s">
        <v>813</v>
      </c>
      <c r="AA614" s="142" t="s">
        <v>510</v>
      </c>
      <c r="AB614" s="142" t="s">
        <v>509</v>
      </c>
    </row>
    <row r="615" spans="1:28" x14ac:dyDescent="0.15">
      <c r="A615" s="143">
        <v>31045</v>
      </c>
      <c r="B615" s="142" t="s">
        <v>1766</v>
      </c>
      <c r="C615" s="142" t="s">
        <v>553</v>
      </c>
      <c r="D615" s="142" t="s">
        <v>1765</v>
      </c>
      <c r="E615" s="142" t="s">
        <v>687</v>
      </c>
      <c r="F615" s="142" t="s">
        <v>530</v>
      </c>
      <c r="G615" s="142" t="s">
        <v>7966</v>
      </c>
      <c r="H615" s="142" t="s">
        <v>2035</v>
      </c>
      <c r="I615" s="142" t="s">
        <v>1486</v>
      </c>
      <c r="J615" s="142" t="s">
        <v>7965</v>
      </c>
      <c r="K615" s="142" t="s">
        <v>1418</v>
      </c>
      <c r="L615" s="142" t="s">
        <v>525</v>
      </c>
      <c r="M615" s="142" t="s">
        <v>524</v>
      </c>
      <c r="N615" s="142" t="s">
        <v>523</v>
      </c>
      <c r="O615" s="142" t="s">
        <v>522</v>
      </c>
      <c r="P615" s="142" t="s">
        <v>559</v>
      </c>
      <c r="Q615" s="142" t="s">
        <v>520</v>
      </c>
      <c r="R615" s="142" t="s">
        <v>7818</v>
      </c>
      <c r="S615" s="142" t="s">
        <v>1807</v>
      </c>
      <c r="T615" s="142" t="s">
        <v>7964</v>
      </c>
      <c r="U615" s="142" t="s">
        <v>516</v>
      </c>
      <c r="V615" s="142" t="s">
        <v>4383</v>
      </c>
      <c r="W615" s="142" t="s">
        <v>539</v>
      </c>
      <c r="X615" s="142" t="s">
        <v>1486</v>
      </c>
      <c r="Y615" s="142" t="s">
        <v>634</v>
      </c>
      <c r="Z615" s="142" t="s">
        <v>813</v>
      </c>
      <c r="AA615" s="142" t="s">
        <v>510</v>
      </c>
      <c r="AB615" s="142" t="s">
        <v>509</v>
      </c>
    </row>
    <row r="616" spans="1:28" x14ac:dyDescent="0.15">
      <c r="A616" s="143">
        <v>31054</v>
      </c>
      <c r="B616" s="142" t="s">
        <v>812</v>
      </c>
      <c r="C616" s="142" t="s">
        <v>553</v>
      </c>
      <c r="D616" s="142" t="s">
        <v>811</v>
      </c>
      <c r="E616" s="142" t="s">
        <v>687</v>
      </c>
      <c r="F616" s="142" t="s">
        <v>530</v>
      </c>
      <c r="G616" s="142" t="s">
        <v>7963</v>
      </c>
      <c r="H616" s="142" t="s">
        <v>7962</v>
      </c>
      <c r="I616" s="142" t="s">
        <v>923</v>
      </c>
      <c r="J616" s="142" t="s">
        <v>7961</v>
      </c>
      <c r="K616" s="142" t="s">
        <v>7960</v>
      </c>
      <c r="L616" s="142" t="s">
        <v>613</v>
      </c>
      <c r="M616" s="142" t="s">
        <v>524</v>
      </c>
      <c r="N616" s="142" t="s">
        <v>523</v>
      </c>
      <c r="O616" s="142" t="s">
        <v>522</v>
      </c>
      <c r="P616" s="142" t="s">
        <v>559</v>
      </c>
      <c r="Q616" s="142" t="s">
        <v>547</v>
      </c>
      <c r="R616" s="142" t="s">
        <v>7812</v>
      </c>
      <c r="S616" s="142" t="s">
        <v>812</v>
      </c>
      <c r="T616" s="142" t="s">
        <v>738</v>
      </c>
      <c r="U616" s="142" t="s">
        <v>516</v>
      </c>
      <c r="V616" s="142" t="s">
        <v>7959</v>
      </c>
      <c r="W616" s="142" t="s">
        <v>596</v>
      </c>
      <c r="X616" s="142" t="s">
        <v>923</v>
      </c>
      <c r="Y616" s="142" t="s">
        <v>7958</v>
      </c>
      <c r="Z616" s="142" t="s">
        <v>1379</v>
      </c>
      <c r="AA616" s="142" t="s">
        <v>734</v>
      </c>
      <c r="AB616" s="142" t="s">
        <v>509</v>
      </c>
    </row>
    <row r="617" spans="1:28" x14ac:dyDescent="0.15">
      <c r="A617" s="143">
        <v>31059</v>
      </c>
      <c r="B617" s="142" t="s">
        <v>4434</v>
      </c>
      <c r="C617" s="142" t="s">
        <v>553</v>
      </c>
      <c r="D617" s="142" t="s">
        <v>4433</v>
      </c>
      <c r="E617" s="142" t="s">
        <v>687</v>
      </c>
      <c r="F617" s="142" t="s">
        <v>530</v>
      </c>
      <c r="G617" s="142" t="s">
        <v>7957</v>
      </c>
      <c r="H617" s="142" t="s">
        <v>5538</v>
      </c>
      <c r="I617" s="142" t="s">
        <v>538</v>
      </c>
      <c r="J617" s="142" t="s">
        <v>7956</v>
      </c>
      <c r="K617" s="142" t="s">
        <v>697</v>
      </c>
      <c r="L617" s="142" t="s">
        <v>585</v>
      </c>
      <c r="M617" s="142" t="s">
        <v>524</v>
      </c>
      <c r="N617" s="142" t="s">
        <v>523</v>
      </c>
      <c r="O617" s="142" t="s">
        <v>522</v>
      </c>
      <c r="P617" s="142" t="s">
        <v>559</v>
      </c>
      <c r="Q617" s="142" t="s">
        <v>520</v>
      </c>
      <c r="R617" s="142" t="s">
        <v>7818</v>
      </c>
      <c r="S617" s="142" t="s">
        <v>1807</v>
      </c>
      <c r="T617" s="142" t="s">
        <v>3860</v>
      </c>
      <c r="U617" s="142" t="s">
        <v>516</v>
      </c>
      <c r="V617" s="142" t="s">
        <v>1023</v>
      </c>
      <c r="W617" s="142" t="s">
        <v>692</v>
      </c>
      <c r="X617" s="142" t="s">
        <v>538</v>
      </c>
      <c r="Y617" s="142" t="s">
        <v>7955</v>
      </c>
      <c r="Z617" s="142" t="s">
        <v>1060</v>
      </c>
      <c r="AA617" s="142" t="s">
        <v>510</v>
      </c>
      <c r="AB617" s="142" t="s">
        <v>509</v>
      </c>
    </row>
    <row r="618" spans="1:28" x14ac:dyDescent="0.15">
      <c r="A618" s="143">
        <v>31060</v>
      </c>
      <c r="B618" s="142" t="s">
        <v>1337</v>
      </c>
      <c r="C618" s="142" t="s">
        <v>1403</v>
      </c>
      <c r="D618" s="142" t="s">
        <v>7954</v>
      </c>
      <c r="E618" s="142" t="s">
        <v>687</v>
      </c>
      <c r="F618" s="142" t="s">
        <v>530</v>
      </c>
      <c r="G618" s="142" t="s">
        <v>7953</v>
      </c>
      <c r="H618" s="142" t="s">
        <v>5538</v>
      </c>
      <c r="I618" s="142" t="s">
        <v>1165</v>
      </c>
      <c r="J618" s="142" t="s">
        <v>7952</v>
      </c>
      <c r="K618" s="142" t="s">
        <v>1428</v>
      </c>
      <c r="L618" s="142" t="s">
        <v>585</v>
      </c>
      <c r="M618" s="142" t="s">
        <v>524</v>
      </c>
      <c r="N618" s="142" t="s">
        <v>523</v>
      </c>
      <c r="O618" s="142" t="s">
        <v>522</v>
      </c>
      <c r="P618" s="142" t="s">
        <v>559</v>
      </c>
      <c r="Q618" s="142" t="s">
        <v>520</v>
      </c>
      <c r="R618" s="142" t="s">
        <v>7812</v>
      </c>
      <c r="S618" s="142" t="s">
        <v>812</v>
      </c>
      <c r="T618" s="142" t="s">
        <v>1156</v>
      </c>
      <c r="U618" s="142" t="s">
        <v>516</v>
      </c>
      <c r="V618" s="142" t="s">
        <v>1023</v>
      </c>
      <c r="W618" s="142" t="s">
        <v>514</v>
      </c>
      <c r="X618" s="142" t="s">
        <v>1165</v>
      </c>
      <c r="Y618" s="142" t="s">
        <v>537</v>
      </c>
      <c r="Z618" s="142" t="s">
        <v>1163</v>
      </c>
      <c r="AA618" s="142" t="s">
        <v>510</v>
      </c>
      <c r="AB618" s="142" t="s">
        <v>509</v>
      </c>
    </row>
    <row r="619" spans="1:28" x14ac:dyDescent="0.15">
      <c r="A619" s="143">
        <v>31063</v>
      </c>
      <c r="B619" s="142" t="s">
        <v>2385</v>
      </c>
      <c r="C619" s="142" t="s">
        <v>553</v>
      </c>
      <c r="D619" s="142" t="s">
        <v>2384</v>
      </c>
      <c r="E619" s="142" t="s">
        <v>687</v>
      </c>
      <c r="F619" s="142" t="s">
        <v>530</v>
      </c>
      <c r="G619" s="142" t="s">
        <v>7951</v>
      </c>
      <c r="H619" s="142" t="s">
        <v>2595</v>
      </c>
      <c r="I619" s="142" t="s">
        <v>1477</v>
      </c>
      <c r="J619" s="142" t="s">
        <v>7950</v>
      </c>
      <c r="K619" s="142" t="s">
        <v>5185</v>
      </c>
      <c r="L619" s="142" t="s">
        <v>525</v>
      </c>
      <c r="M619" s="142" t="s">
        <v>524</v>
      </c>
      <c r="N619" s="142" t="s">
        <v>523</v>
      </c>
      <c r="O619" s="142" t="s">
        <v>599</v>
      </c>
      <c r="P619" s="142" t="s">
        <v>559</v>
      </c>
      <c r="Q619" s="142" t="s">
        <v>520</v>
      </c>
      <c r="R619" s="142" t="s">
        <v>7808</v>
      </c>
      <c r="S619" s="142" t="s">
        <v>2767</v>
      </c>
      <c r="T619" s="142" t="s">
        <v>728</v>
      </c>
      <c r="U619" s="142" t="s">
        <v>516</v>
      </c>
      <c r="V619" s="142" t="s">
        <v>1331</v>
      </c>
      <c r="W619" s="142" t="s">
        <v>636</v>
      </c>
      <c r="X619" s="142" t="s">
        <v>1477</v>
      </c>
      <c r="Y619" s="142" t="s">
        <v>7949</v>
      </c>
      <c r="Z619" s="142" t="s">
        <v>735</v>
      </c>
      <c r="AA619" s="142" t="s">
        <v>510</v>
      </c>
      <c r="AB619" s="142" t="s">
        <v>509</v>
      </c>
    </row>
    <row r="620" spans="1:28" x14ac:dyDescent="0.15">
      <c r="A620" s="143">
        <v>31067</v>
      </c>
      <c r="B620" s="142" t="s">
        <v>7905</v>
      </c>
      <c r="C620" s="142" t="s">
        <v>553</v>
      </c>
      <c r="D620" s="142" t="s">
        <v>7859</v>
      </c>
      <c r="E620" s="142" t="s">
        <v>687</v>
      </c>
      <c r="F620" s="142" t="s">
        <v>530</v>
      </c>
      <c r="G620" s="142" t="s">
        <v>7948</v>
      </c>
      <c r="H620" s="142" t="s">
        <v>3752</v>
      </c>
      <c r="I620" s="142" t="s">
        <v>862</v>
      </c>
      <c r="J620" s="142" t="s">
        <v>7947</v>
      </c>
      <c r="K620" s="142" t="s">
        <v>1167</v>
      </c>
      <c r="L620" s="142" t="s">
        <v>585</v>
      </c>
      <c r="M620" s="142" t="s">
        <v>524</v>
      </c>
      <c r="N620" s="142" t="s">
        <v>523</v>
      </c>
      <c r="O620" s="142" t="s">
        <v>599</v>
      </c>
      <c r="P620" s="142" t="s">
        <v>559</v>
      </c>
      <c r="Q620" s="142" t="s">
        <v>520</v>
      </c>
      <c r="R620" s="142" t="s">
        <v>7839</v>
      </c>
      <c r="S620" s="142" t="s">
        <v>7838</v>
      </c>
      <c r="T620" s="142" t="s">
        <v>1110</v>
      </c>
      <c r="U620" s="142" t="s">
        <v>1004</v>
      </c>
      <c r="V620" s="142" t="s">
        <v>1672</v>
      </c>
      <c r="W620" s="142" t="s">
        <v>514</v>
      </c>
      <c r="X620" s="142" t="s">
        <v>862</v>
      </c>
      <c r="Y620" s="142" t="s">
        <v>7946</v>
      </c>
      <c r="Z620" s="142" t="s">
        <v>1065</v>
      </c>
      <c r="AA620" s="142" t="s">
        <v>510</v>
      </c>
      <c r="AB620" s="142" t="s">
        <v>509</v>
      </c>
    </row>
    <row r="621" spans="1:28" x14ac:dyDescent="0.15">
      <c r="A621" s="143">
        <v>31069</v>
      </c>
      <c r="B621" s="142" t="s">
        <v>7866</v>
      </c>
      <c r="C621" s="142" t="s">
        <v>553</v>
      </c>
      <c r="D621" s="142" t="s">
        <v>7865</v>
      </c>
      <c r="E621" s="142" t="s">
        <v>687</v>
      </c>
      <c r="F621" s="142" t="s">
        <v>530</v>
      </c>
      <c r="G621" s="142" t="s">
        <v>7945</v>
      </c>
      <c r="H621" s="142" t="s">
        <v>973</v>
      </c>
      <c r="I621" s="142" t="s">
        <v>1075</v>
      </c>
      <c r="J621" s="142" t="s">
        <v>7944</v>
      </c>
      <c r="K621" s="142" t="s">
        <v>7943</v>
      </c>
      <c r="L621" s="142" t="s">
        <v>613</v>
      </c>
      <c r="M621" s="142" t="s">
        <v>524</v>
      </c>
      <c r="N621" s="142" t="s">
        <v>523</v>
      </c>
      <c r="O621" s="142" t="s">
        <v>612</v>
      </c>
      <c r="P621" s="142" t="s">
        <v>522</v>
      </c>
      <c r="Q621" s="142" t="s">
        <v>520</v>
      </c>
      <c r="R621" s="142" t="s">
        <v>7839</v>
      </c>
      <c r="S621" s="142" t="s">
        <v>7838</v>
      </c>
      <c r="T621" s="142" t="s">
        <v>702</v>
      </c>
      <c r="U621" s="142" t="s">
        <v>516</v>
      </c>
      <c r="V621" s="142" t="s">
        <v>1148</v>
      </c>
      <c r="W621" s="142" t="s">
        <v>580</v>
      </c>
      <c r="X621" s="142" t="s">
        <v>1075</v>
      </c>
      <c r="Y621" s="142" t="s">
        <v>7942</v>
      </c>
      <c r="Z621" s="142" t="s">
        <v>1818</v>
      </c>
      <c r="AA621" s="142" t="s">
        <v>510</v>
      </c>
      <c r="AB621" s="142" t="s">
        <v>509</v>
      </c>
    </row>
    <row r="622" spans="1:28" x14ac:dyDescent="0.15">
      <c r="A622" s="143">
        <v>31076</v>
      </c>
      <c r="B622" s="142" t="s">
        <v>3155</v>
      </c>
      <c r="C622" s="142" t="s">
        <v>553</v>
      </c>
      <c r="D622" s="142" t="s">
        <v>3154</v>
      </c>
      <c r="E622" s="142" t="s">
        <v>687</v>
      </c>
      <c r="F622" s="142" t="s">
        <v>530</v>
      </c>
      <c r="G622" s="142" t="s">
        <v>7941</v>
      </c>
      <c r="H622" s="142" t="s">
        <v>791</v>
      </c>
      <c r="I622" s="142" t="s">
        <v>538</v>
      </c>
      <c r="J622" s="142" t="s">
        <v>7940</v>
      </c>
      <c r="K622" s="142" t="s">
        <v>586</v>
      </c>
      <c r="L622" s="142" t="s">
        <v>585</v>
      </c>
      <c r="M622" s="142" t="s">
        <v>524</v>
      </c>
      <c r="N622" s="142" t="s">
        <v>523</v>
      </c>
      <c r="O622" s="142" t="s">
        <v>522</v>
      </c>
      <c r="P622" s="142" t="s">
        <v>612</v>
      </c>
      <c r="Q622" s="142" t="s">
        <v>520</v>
      </c>
      <c r="R622" s="142" t="s">
        <v>7839</v>
      </c>
      <c r="S622" s="142" t="s">
        <v>7838</v>
      </c>
      <c r="T622" s="142" t="s">
        <v>682</v>
      </c>
      <c r="U622" s="142" t="s">
        <v>516</v>
      </c>
      <c r="V622" s="142" t="s">
        <v>785</v>
      </c>
      <c r="W622" s="142" t="s">
        <v>692</v>
      </c>
      <c r="X622" s="142" t="s">
        <v>538</v>
      </c>
      <c r="Y622" s="142" t="s">
        <v>7939</v>
      </c>
      <c r="Z622" s="142" t="s">
        <v>820</v>
      </c>
      <c r="AA622" s="142" t="s">
        <v>510</v>
      </c>
      <c r="AB622" s="142" t="s">
        <v>509</v>
      </c>
    </row>
    <row r="623" spans="1:28" x14ac:dyDescent="0.15">
      <c r="A623" s="143">
        <v>31080</v>
      </c>
      <c r="B623" s="142" t="s">
        <v>6273</v>
      </c>
      <c r="C623" s="142" t="s">
        <v>553</v>
      </c>
      <c r="D623" s="142" t="s">
        <v>6277</v>
      </c>
      <c r="E623" s="142" t="s">
        <v>687</v>
      </c>
      <c r="F623" s="142" t="s">
        <v>530</v>
      </c>
      <c r="G623" s="142" t="s">
        <v>7938</v>
      </c>
      <c r="H623" s="142" t="s">
        <v>1169</v>
      </c>
      <c r="I623" s="142" t="s">
        <v>1125</v>
      </c>
      <c r="J623" s="142" t="s">
        <v>7937</v>
      </c>
      <c r="K623" s="142" t="s">
        <v>3713</v>
      </c>
      <c r="L623" s="142" t="s">
        <v>613</v>
      </c>
      <c r="M623" s="142" t="s">
        <v>524</v>
      </c>
      <c r="N623" s="142" t="s">
        <v>523</v>
      </c>
      <c r="O623" s="142" t="s">
        <v>522</v>
      </c>
      <c r="P623" s="142" t="s">
        <v>559</v>
      </c>
      <c r="Q623" s="142" t="s">
        <v>520</v>
      </c>
      <c r="R623" s="142" t="s">
        <v>7812</v>
      </c>
      <c r="S623" s="142" t="s">
        <v>812</v>
      </c>
      <c r="T623" s="142" t="s">
        <v>7346</v>
      </c>
      <c r="U623" s="142" t="s">
        <v>541</v>
      </c>
      <c r="V623" s="142" t="s">
        <v>3209</v>
      </c>
      <c r="W623" s="142" t="s">
        <v>514</v>
      </c>
      <c r="X623" s="142" t="s">
        <v>1125</v>
      </c>
      <c r="Y623" s="142" t="s">
        <v>7936</v>
      </c>
      <c r="Z623" s="142" t="s">
        <v>1031</v>
      </c>
      <c r="AA623" s="142" t="s">
        <v>510</v>
      </c>
      <c r="AB623" s="142" t="s">
        <v>509</v>
      </c>
    </row>
    <row r="624" spans="1:28" x14ac:dyDescent="0.15">
      <c r="A624" s="143">
        <v>31081</v>
      </c>
      <c r="B624" s="142" t="s">
        <v>2513</v>
      </c>
      <c r="C624" s="142" t="s">
        <v>553</v>
      </c>
      <c r="D624" s="142" t="s">
        <v>2512</v>
      </c>
      <c r="E624" s="142" t="s">
        <v>687</v>
      </c>
      <c r="F624" s="142" t="s">
        <v>530</v>
      </c>
      <c r="G624" s="142" t="s">
        <v>7935</v>
      </c>
      <c r="H624" s="142" t="s">
        <v>3719</v>
      </c>
      <c r="I624" s="142" t="s">
        <v>669</v>
      </c>
      <c r="J624" s="142" t="s">
        <v>7934</v>
      </c>
      <c r="K624" s="142" t="s">
        <v>7933</v>
      </c>
      <c r="L624" s="142" t="s">
        <v>585</v>
      </c>
      <c r="M624" s="142" t="s">
        <v>524</v>
      </c>
      <c r="N624" s="142" t="s">
        <v>523</v>
      </c>
      <c r="O624" s="142" t="s">
        <v>522</v>
      </c>
      <c r="P624" s="142" t="s">
        <v>559</v>
      </c>
      <c r="Q624" s="142" t="s">
        <v>520</v>
      </c>
      <c r="R624" s="142" t="s">
        <v>7798</v>
      </c>
      <c r="S624" s="142" t="s">
        <v>2513</v>
      </c>
      <c r="T624" s="142" t="s">
        <v>738</v>
      </c>
      <c r="U624" s="142" t="s">
        <v>516</v>
      </c>
      <c r="V624" s="142" t="s">
        <v>3209</v>
      </c>
      <c r="W624" s="142" t="s">
        <v>784</v>
      </c>
      <c r="X624" s="142" t="s">
        <v>669</v>
      </c>
      <c r="Y624" s="142" t="s">
        <v>7932</v>
      </c>
      <c r="Z624" s="142" t="s">
        <v>714</v>
      </c>
      <c r="AA624" s="142" t="s">
        <v>510</v>
      </c>
      <c r="AB624" s="142" t="s">
        <v>509</v>
      </c>
    </row>
    <row r="625" spans="1:28" x14ac:dyDescent="0.15">
      <c r="A625" s="143">
        <v>31082</v>
      </c>
      <c r="B625" s="142" t="s">
        <v>7624</v>
      </c>
      <c r="C625" s="142" t="s">
        <v>553</v>
      </c>
      <c r="D625" s="142" t="s">
        <v>7623</v>
      </c>
      <c r="E625" s="142" t="s">
        <v>687</v>
      </c>
      <c r="F625" s="142" t="s">
        <v>530</v>
      </c>
      <c r="G625" s="142" t="s">
        <v>7931</v>
      </c>
      <c r="H625" s="142" t="s">
        <v>1400</v>
      </c>
      <c r="I625" s="142" t="s">
        <v>588</v>
      </c>
      <c r="J625" s="142" t="s">
        <v>7930</v>
      </c>
      <c r="K625" s="142" t="s">
        <v>7929</v>
      </c>
      <c r="L625" s="142" t="s">
        <v>525</v>
      </c>
      <c r="M625" s="142" t="s">
        <v>524</v>
      </c>
      <c r="N625" s="142" t="s">
        <v>523</v>
      </c>
      <c r="O625" s="142" t="s">
        <v>522</v>
      </c>
      <c r="P625" s="142" t="s">
        <v>559</v>
      </c>
      <c r="Q625" s="142" t="s">
        <v>520</v>
      </c>
      <c r="R625" s="142" t="s">
        <v>7839</v>
      </c>
      <c r="S625" s="142" t="s">
        <v>7838</v>
      </c>
      <c r="T625" s="142" t="s">
        <v>1149</v>
      </c>
      <c r="U625" s="142" t="s">
        <v>516</v>
      </c>
      <c r="V625" s="142" t="s">
        <v>3352</v>
      </c>
      <c r="W625" s="142" t="s">
        <v>580</v>
      </c>
      <c r="X625" s="142" t="s">
        <v>588</v>
      </c>
      <c r="Y625" s="142" t="s">
        <v>7928</v>
      </c>
      <c r="Z625" s="142" t="s">
        <v>833</v>
      </c>
      <c r="AA625" s="142" t="s">
        <v>510</v>
      </c>
      <c r="AB625" s="142" t="s">
        <v>509</v>
      </c>
    </row>
    <row r="626" spans="1:28" x14ac:dyDescent="0.15">
      <c r="A626" s="143">
        <v>31090</v>
      </c>
      <c r="B626" s="142" t="s">
        <v>2749</v>
      </c>
      <c r="C626" s="142" t="s">
        <v>553</v>
      </c>
      <c r="D626" s="142" t="s">
        <v>2748</v>
      </c>
      <c r="E626" s="142" t="s">
        <v>687</v>
      </c>
      <c r="F626" s="142" t="s">
        <v>530</v>
      </c>
      <c r="G626" s="142" t="s">
        <v>7927</v>
      </c>
      <c r="H626" s="142" t="s">
        <v>905</v>
      </c>
      <c r="I626" s="142" t="s">
        <v>1278</v>
      </c>
      <c r="J626" s="142" t="s">
        <v>7926</v>
      </c>
      <c r="K626" s="142" t="s">
        <v>1093</v>
      </c>
      <c r="L626" s="142" t="s">
        <v>525</v>
      </c>
      <c r="M626" s="142" t="s">
        <v>524</v>
      </c>
      <c r="N626" s="142" t="s">
        <v>523</v>
      </c>
      <c r="O626" s="142" t="s">
        <v>522</v>
      </c>
      <c r="P626" s="142" t="s">
        <v>559</v>
      </c>
      <c r="Q626" s="142" t="s">
        <v>520</v>
      </c>
      <c r="R626" s="142" t="s">
        <v>7839</v>
      </c>
      <c r="S626" s="142" t="s">
        <v>7838</v>
      </c>
      <c r="T626" s="142" t="s">
        <v>935</v>
      </c>
      <c r="U626" s="142" t="s">
        <v>516</v>
      </c>
      <c r="V626" s="142" t="s">
        <v>6650</v>
      </c>
      <c r="W626" s="142" t="s">
        <v>636</v>
      </c>
      <c r="X626" s="142" t="s">
        <v>1278</v>
      </c>
      <c r="Y626" s="142" t="s">
        <v>7925</v>
      </c>
      <c r="Z626" s="142" t="s">
        <v>1519</v>
      </c>
      <c r="AA626" s="142" t="s">
        <v>510</v>
      </c>
      <c r="AB626" s="142" t="s">
        <v>509</v>
      </c>
    </row>
    <row r="627" spans="1:28" x14ac:dyDescent="0.15">
      <c r="A627" s="143">
        <v>31097</v>
      </c>
      <c r="B627" s="142" t="s">
        <v>2385</v>
      </c>
      <c r="C627" s="142" t="s">
        <v>553</v>
      </c>
      <c r="D627" s="142" t="s">
        <v>2384</v>
      </c>
      <c r="E627" s="142" t="s">
        <v>687</v>
      </c>
      <c r="F627" s="142" t="s">
        <v>530</v>
      </c>
      <c r="G627" s="142" t="s">
        <v>7924</v>
      </c>
      <c r="H627" s="142" t="s">
        <v>2083</v>
      </c>
      <c r="I627" s="142" t="s">
        <v>1477</v>
      </c>
      <c r="J627" s="142" t="s">
        <v>7923</v>
      </c>
      <c r="K627" s="142" t="s">
        <v>729</v>
      </c>
      <c r="L627" s="142" t="s">
        <v>585</v>
      </c>
      <c r="M627" s="142" t="s">
        <v>524</v>
      </c>
      <c r="N627" s="142" t="s">
        <v>523</v>
      </c>
      <c r="O627" s="142" t="s">
        <v>612</v>
      </c>
      <c r="P627" s="142" t="s">
        <v>522</v>
      </c>
      <c r="Q627" s="142" t="s">
        <v>520</v>
      </c>
      <c r="R627" s="142" t="s">
        <v>7808</v>
      </c>
      <c r="S627" s="142" t="s">
        <v>2767</v>
      </c>
      <c r="T627" s="142" t="s">
        <v>935</v>
      </c>
      <c r="U627" s="142" t="s">
        <v>516</v>
      </c>
      <c r="V627" s="142" t="s">
        <v>2080</v>
      </c>
      <c r="W627" s="142" t="s">
        <v>580</v>
      </c>
      <c r="X627" s="142" t="s">
        <v>1477</v>
      </c>
      <c r="Y627" s="142" t="s">
        <v>7922</v>
      </c>
      <c r="Z627" s="142" t="s">
        <v>851</v>
      </c>
      <c r="AA627" s="142" t="s">
        <v>510</v>
      </c>
      <c r="AB627" s="142" t="s">
        <v>509</v>
      </c>
    </row>
    <row r="628" spans="1:28" x14ac:dyDescent="0.15">
      <c r="A628" s="143">
        <v>31104</v>
      </c>
      <c r="B628" s="142" t="s">
        <v>2249</v>
      </c>
      <c r="C628" s="142" t="s">
        <v>553</v>
      </c>
      <c r="D628" s="142" t="s">
        <v>2256</v>
      </c>
      <c r="E628" s="142" t="s">
        <v>687</v>
      </c>
      <c r="F628" s="142" t="s">
        <v>530</v>
      </c>
      <c r="G628" s="142" t="s">
        <v>7921</v>
      </c>
      <c r="H628" s="142" t="s">
        <v>1553</v>
      </c>
      <c r="I628" s="142" t="s">
        <v>1413</v>
      </c>
      <c r="J628" s="142" t="s">
        <v>7920</v>
      </c>
      <c r="K628" s="142" t="s">
        <v>586</v>
      </c>
      <c r="L628" s="142" t="s">
        <v>585</v>
      </c>
      <c r="M628" s="142" t="s">
        <v>524</v>
      </c>
      <c r="N628" s="142" t="s">
        <v>523</v>
      </c>
      <c r="O628" s="142" t="s">
        <v>522</v>
      </c>
      <c r="P628" s="142" t="s">
        <v>522</v>
      </c>
      <c r="Q628" s="142" t="s">
        <v>520</v>
      </c>
      <c r="R628" s="142" t="s">
        <v>7812</v>
      </c>
      <c r="S628" s="142" t="s">
        <v>812</v>
      </c>
      <c r="T628" s="142" t="s">
        <v>705</v>
      </c>
      <c r="U628" s="142" t="s">
        <v>516</v>
      </c>
      <c r="V628" s="142" t="s">
        <v>1465</v>
      </c>
      <c r="W628" s="142" t="s">
        <v>784</v>
      </c>
      <c r="X628" s="142" t="s">
        <v>1413</v>
      </c>
      <c r="Y628" s="142" t="s">
        <v>7919</v>
      </c>
      <c r="Z628" s="142" t="s">
        <v>655</v>
      </c>
      <c r="AA628" s="142" t="s">
        <v>510</v>
      </c>
      <c r="AB628" s="142" t="s">
        <v>509</v>
      </c>
    </row>
    <row r="629" spans="1:28" x14ac:dyDescent="0.15">
      <c r="A629" s="143">
        <v>31128</v>
      </c>
      <c r="B629" s="142" t="s">
        <v>7918</v>
      </c>
      <c r="C629" s="142" t="s">
        <v>533</v>
      </c>
      <c r="D629" s="142" t="s">
        <v>7917</v>
      </c>
      <c r="E629" s="142" t="s">
        <v>687</v>
      </c>
      <c r="F629" s="142" t="s">
        <v>530</v>
      </c>
      <c r="G629" s="142" t="s">
        <v>7916</v>
      </c>
      <c r="H629" s="142" t="s">
        <v>857</v>
      </c>
      <c r="I629" s="142" t="s">
        <v>923</v>
      </c>
      <c r="J629" s="142" t="s">
        <v>7915</v>
      </c>
      <c r="K629" s="142" t="s">
        <v>3692</v>
      </c>
      <c r="L629" s="142" t="s">
        <v>525</v>
      </c>
      <c r="M629" s="142" t="s">
        <v>524</v>
      </c>
      <c r="N629" s="142" t="s">
        <v>523</v>
      </c>
      <c r="O629" s="142" t="s">
        <v>522</v>
      </c>
      <c r="P629" s="142" t="s">
        <v>559</v>
      </c>
      <c r="Q629" s="142" t="s">
        <v>520</v>
      </c>
      <c r="R629" s="142" t="s">
        <v>7808</v>
      </c>
      <c r="S629" s="142" t="s">
        <v>2767</v>
      </c>
      <c r="T629" s="142" t="s">
        <v>823</v>
      </c>
      <c r="U629" s="142" t="s">
        <v>516</v>
      </c>
      <c r="V629" s="142" t="s">
        <v>3264</v>
      </c>
      <c r="W629" s="142" t="s">
        <v>596</v>
      </c>
      <c r="X629" s="142" t="s">
        <v>923</v>
      </c>
      <c r="Y629" s="142" t="s">
        <v>7914</v>
      </c>
      <c r="Z629" s="142" t="s">
        <v>1605</v>
      </c>
      <c r="AA629" s="142" t="s">
        <v>510</v>
      </c>
      <c r="AB629" s="142" t="s">
        <v>509</v>
      </c>
    </row>
    <row r="630" spans="1:28" x14ac:dyDescent="0.15">
      <c r="A630" s="143">
        <v>31137</v>
      </c>
      <c r="B630" s="142" t="s">
        <v>2767</v>
      </c>
      <c r="C630" s="142" t="s">
        <v>553</v>
      </c>
      <c r="D630" s="142" t="s">
        <v>2384</v>
      </c>
      <c r="E630" s="142" t="s">
        <v>687</v>
      </c>
      <c r="F630" s="142" t="s">
        <v>530</v>
      </c>
      <c r="G630" s="142" t="s">
        <v>7913</v>
      </c>
      <c r="H630" s="142" t="s">
        <v>7912</v>
      </c>
      <c r="I630" s="142" t="s">
        <v>1477</v>
      </c>
      <c r="J630" s="142" t="s">
        <v>7911</v>
      </c>
      <c r="K630" s="142" t="s">
        <v>1466</v>
      </c>
      <c r="L630" s="142" t="s">
        <v>585</v>
      </c>
      <c r="M630" s="142" t="s">
        <v>524</v>
      </c>
      <c r="N630" s="142" t="s">
        <v>523</v>
      </c>
      <c r="O630" s="142" t="s">
        <v>522</v>
      </c>
      <c r="P630" s="142" t="s">
        <v>599</v>
      </c>
      <c r="Q630" s="142" t="s">
        <v>520</v>
      </c>
      <c r="R630" s="142" t="s">
        <v>7808</v>
      </c>
      <c r="S630" s="142" t="s">
        <v>2767</v>
      </c>
      <c r="T630" s="142" t="s">
        <v>935</v>
      </c>
      <c r="U630" s="142" t="s">
        <v>516</v>
      </c>
      <c r="V630" s="142" t="s">
        <v>7910</v>
      </c>
      <c r="W630" s="142" t="s">
        <v>692</v>
      </c>
      <c r="X630" s="142" t="s">
        <v>1477</v>
      </c>
      <c r="Y630" s="142" t="s">
        <v>537</v>
      </c>
      <c r="Z630" s="142" t="s">
        <v>851</v>
      </c>
      <c r="AA630" s="142" t="s">
        <v>510</v>
      </c>
      <c r="AB630" s="142" t="s">
        <v>509</v>
      </c>
    </row>
    <row r="631" spans="1:28" x14ac:dyDescent="0.15">
      <c r="A631" s="143">
        <v>31139</v>
      </c>
      <c r="B631" s="142" t="s">
        <v>2459</v>
      </c>
      <c r="C631" s="142" t="s">
        <v>553</v>
      </c>
      <c r="D631" s="142" t="s">
        <v>2458</v>
      </c>
      <c r="E631" s="142" t="s">
        <v>687</v>
      </c>
      <c r="F631" s="142" t="s">
        <v>530</v>
      </c>
      <c r="G631" s="142" t="s">
        <v>7909</v>
      </c>
      <c r="H631" s="142" t="s">
        <v>6955</v>
      </c>
      <c r="I631" s="142" t="s">
        <v>1532</v>
      </c>
      <c r="J631" s="142" t="s">
        <v>7908</v>
      </c>
      <c r="K631" s="142" t="s">
        <v>634</v>
      </c>
      <c r="L631" s="142" t="s">
        <v>525</v>
      </c>
      <c r="M631" s="142" t="s">
        <v>524</v>
      </c>
      <c r="N631" s="142" t="s">
        <v>523</v>
      </c>
      <c r="O631" s="142" t="s">
        <v>522</v>
      </c>
      <c r="P631" s="142" t="s">
        <v>559</v>
      </c>
      <c r="Q631" s="142" t="s">
        <v>547</v>
      </c>
      <c r="R631" s="142" t="s">
        <v>7798</v>
      </c>
      <c r="S631" s="142" t="s">
        <v>2513</v>
      </c>
      <c r="T631" s="142" t="s">
        <v>1156</v>
      </c>
      <c r="U631" s="142" t="s">
        <v>516</v>
      </c>
      <c r="V631" s="142" t="s">
        <v>7907</v>
      </c>
      <c r="W631" s="142" t="s">
        <v>539</v>
      </c>
      <c r="X631" s="142" t="s">
        <v>1278</v>
      </c>
      <c r="Y631" s="142" t="s">
        <v>7906</v>
      </c>
      <c r="Z631" s="142" t="s">
        <v>2306</v>
      </c>
      <c r="AA631" s="142" t="s">
        <v>510</v>
      </c>
      <c r="AB631" s="142" t="s">
        <v>509</v>
      </c>
    </row>
    <row r="632" spans="1:28" x14ac:dyDescent="0.15">
      <c r="A632" s="143">
        <v>31143</v>
      </c>
      <c r="B632" s="142" t="s">
        <v>7905</v>
      </c>
      <c r="C632" s="142" t="s">
        <v>553</v>
      </c>
      <c r="D632" s="142" t="s">
        <v>7859</v>
      </c>
      <c r="E632" s="142" t="s">
        <v>687</v>
      </c>
      <c r="F632" s="142" t="s">
        <v>530</v>
      </c>
      <c r="G632" s="142" t="s">
        <v>7904</v>
      </c>
      <c r="H632" s="142" t="s">
        <v>6672</v>
      </c>
      <c r="I632" s="142" t="s">
        <v>7903</v>
      </c>
      <c r="J632" s="142" t="s">
        <v>7902</v>
      </c>
      <c r="K632" s="142" t="s">
        <v>7901</v>
      </c>
      <c r="L632" s="142" t="s">
        <v>525</v>
      </c>
      <c r="M632" s="142" t="s">
        <v>560</v>
      </c>
      <c r="N632" s="142" t="s">
        <v>523</v>
      </c>
      <c r="O632" s="142" t="s">
        <v>522</v>
      </c>
      <c r="P632" s="142" t="s">
        <v>559</v>
      </c>
      <c r="Q632" s="142" t="s">
        <v>520</v>
      </c>
      <c r="R632" s="142" t="s">
        <v>7839</v>
      </c>
      <c r="S632" s="142" t="s">
        <v>7838</v>
      </c>
      <c r="T632" s="142" t="s">
        <v>804</v>
      </c>
      <c r="U632" s="142" t="s">
        <v>1004</v>
      </c>
      <c r="V632" s="142" t="s">
        <v>3918</v>
      </c>
      <c r="W632" s="142" t="s">
        <v>580</v>
      </c>
      <c r="X632" s="142" t="s">
        <v>588</v>
      </c>
      <c r="Y632" s="142" t="s">
        <v>7900</v>
      </c>
      <c r="Z632" s="142" t="s">
        <v>3309</v>
      </c>
      <c r="AA632" s="142" t="s">
        <v>510</v>
      </c>
      <c r="AB632" s="142" t="s">
        <v>509</v>
      </c>
    </row>
    <row r="633" spans="1:28" x14ac:dyDescent="0.15">
      <c r="A633" s="143">
        <v>31169</v>
      </c>
      <c r="B633" s="142" t="s">
        <v>7899</v>
      </c>
      <c r="C633" s="142" t="s">
        <v>553</v>
      </c>
      <c r="D633" s="142" t="s">
        <v>7898</v>
      </c>
      <c r="E633" s="142" t="s">
        <v>687</v>
      </c>
      <c r="F633" s="142" t="s">
        <v>530</v>
      </c>
      <c r="G633" s="142" t="s">
        <v>7897</v>
      </c>
      <c r="H633" s="142" t="s">
        <v>4615</v>
      </c>
      <c r="I633" s="142" t="s">
        <v>795</v>
      </c>
      <c r="J633" s="142" t="s">
        <v>7896</v>
      </c>
      <c r="K633" s="142" t="s">
        <v>7895</v>
      </c>
      <c r="L633" s="142" t="s">
        <v>525</v>
      </c>
      <c r="M633" s="142" t="s">
        <v>524</v>
      </c>
      <c r="N633" s="142" t="s">
        <v>523</v>
      </c>
      <c r="O633" s="142" t="s">
        <v>612</v>
      </c>
      <c r="P633" s="142" t="s">
        <v>559</v>
      </c>
      <c r="Q633" s="142" t="s">
        <v>545</v>
      </c>
      <c r="R633" s="142" t="s">
        <v>7798</v>
      </c>
      <c r="S633" s="142" t="s">
        <v>2513</v>
      </c>
      <c r="T633" s="142" t="s">
        <v>804</v>
      </c>
      <c r="U633" s="142" t="s">
        <v>516</v>
      </c>
      <c r="V633" s="142" t="s">
        <v>737</v>
      </c>
      <c r="W633" s="142" t="s">
        <v>7894</v>
      </c>
      <c r="X633" s="142" t="s">
        <v>795</v>
      </c>
      <c r="Y633" s="142" t="s">
        <v>7893</v>
      </c>
      <c r="Z633" s="142" t="s">
        <v>702</v>
      </c>
      <c r="AA633" s="142" t="s">
        <v>510</v>
      </c>
      <c r="AB633" s="142" t="s">
        <v>509</v>
      </c>
    </row>
    <row r="634" spans="1:28" x14ac:dyDescent="0.15">
      <c r="A634" s="143">
        <v>31171</v>
      </c>
      <c r="B634" s="142" t="s">
        <v>3985</v>
      </c>
      <c r="C634" s="142" t="s">
        <v>553</v>
      </c>
      <c r="D634" s="142" t="s">
        <v>3984</v>
      </c>
      <c r="E634" s="142" t="s">
        <v>687</v>
      </c>
      <c r="F634" s="142" t="s">
        <v>530</v>
      </c>
      <c r="G634" s="142" t="s">
        <v>7892</v>
      </c>
      <c r="H634" s="142" t="s">
        <v>3217</v>
      </c>
      <c r="I634" s="142" t="s">
        <v>7891</v>
      </c>
      <c r="J634" s="142" t="s">
        <v>7890</v>
      </c>
      <c r="K634" s="142" t="s">
        <v>1907</v>
      </c>
      <c r="L634" s="142" t="s">
        <v>585</v>
      </c>
      <c r="M634" s="142" t="s">
        <v>560</v>
      </c>
      <c r="N634" s="142" t="s">
        <v>523</v>
      </c>
      <c r="O634" s="142" t="s">
        <v>522</v>
      </c>
      <c r="P634" s="142" t="s">
        <v>522</v>
      </c>
      <c r="Q634" s="142" t="s">
        <v>545</v>
      </c>
      <c r="R634" s="142" t="s">
        <v>7798</v>
      </c>
      <c r="S634" s="142" t="s">
        <v>2513</v>
      </c>
      <c r="T634" s="142" t="s">
        <v>738</v>
      </c>
      <c r="U634" s="142" t="s">
        <v>516</v>
      </c>
      <c r="V634" s="142" t="s">
        <v>1350</v>
      </c>
      <c r="W634" s="142" t="s">
        <v>3568</v>
      </c>
      <c r="X634" s="142" t="s">
        <v>795</v>
      </c>
      <c r="Y634" s="142" t="s">
        <v>743</v>
      </c>
      <c r="Z634" s="142" t="s">
        <v>1139</v>
      </c>
      <c r="AA634" s="142" t="s">
        <v>510</v>
      </c>
      <c r="AB634" s="142" t="s">
        <v>509</v>
      </c>
    </row>
    <row r="635" spans="1:28" x14ac:dyDescent="0.15">
      <c r="A635" s="143">
        <v>31173</v>
      </c>
      <c r="B635" s="142" t="s">
        <v>5780</v>
      </c>
      <c r="C635" s="142" t="s">
        <v>553</v>
      </c>
      <c r="D635" s="142" t="s">
        <v>5779</v>
      </c>
      <c r="E635" s="142" t="s">
        <v>687</v>
      </c>
      <c r="F635" s="142" t="s">
        <v>530</v>
      </c>
      <c r="G635" s="142" t="s">
        <v>7889</v>
      </c>
      <c r="H635" s="142" t="s">
        <v>1716</v>
      </c>
      <c r="I635" s="142" t="s">
        <v>588</v>
      </c>
      <c r="J635" s="142" t="s">
        <v>7888</v>
      </c>
      <c r="K635" s="142" t="s">
        <v>2797</v>
      </c>
      <c r="L635" s="142" t="s">
        <v>525</v>
      </c>
      <c r="M635" s="142" t="s">
        <v>524</v>
      </c>
      <c r="N635" s="142" t="s">
        <v>523</v>
      </c>
      <c r="O635" s="142" t="s">
        <v>599</v>
      </c>
      <c r="P635" s="142" t="s">
        <v>599</v>
      </c>
      <c r="Q635" s="142" t="s">
        <v>520</v>
      </c>
      <c r="R635" s="142" t="s">
        <v>7839</v>
      </c>
      <c r="S635" s="142" t="s">
        <v>7838</v>
      </c>
      <c r="T635" s="142" t="s">
        <v>728</v>
      </c>
      <c r="U635" s="142" t="s">
        <v>516</v>
      </c>
      <c r="V635" s="142" t="s">
        <v>1446</v>
      </c>
      <c r="W635" s="142" t="s">
        <v>580</v>
      </c>
      <c r="X635" s="142" t="s">
        <v>588</v>
      </c>
      <c r="Y635" s="142" t="s">
        <v>7887</v>
      </c>
      <c r="Z635" s="142" t="s">
        <v>1051</v>
      </c>
      <c r="AA635" s="142" t="s">
        <v>510</v>
      </c>
      <c r="AB635" s="142" t="s">
        <v>509</v>
      </c>
    </row>
    <row r="636" spans="1:28" x14ac:dyDescent="0.15">
      <c r="A636" s="143">
        <v>31178</v>
      </c>
      <c r="B636" s="142" t="s">
        <v>7886</v>
      </c>
      <c r="C636" s="142" t="s">
        <v>553</v>
      </c>
      <c r="D636" s="142" t="s">
        <v>7885</v>
      </c>
      <c r="E636" s="142" t="s">
        <v>687</v>
      </c>
      <c r="F636" s="142" t="s">
        <v>530</v>
      </c>
      <c r="G636" s="142" t="s">
        <v>7884</v>
      </c>
      <c r="H636" s="142" t="s">
        <v>1540</v>
      </c>
      <c r="I636" s="142" t="s">
        <v>538</v>
      </c>
      <c r="J636" s="142" t="s">
        <v>7883</v>
      </c>
      <c r="K636" s="142" t="s">
        <v>1185</v>
      </c>
      <c r="L636" s="142" t="s">
        <v>585</v>
      </c>
      <c r="M636" s="142" t="s">
        <v>524</v>
      </c>
      <c r="N636" s="142" t="s">
        <v>523</v>
      </c>
      <c r="O636" s="142" t="s">
        <v>626</v>
      </c>
      <c r="P636" s="142" t="s">
        <v>522</v>
      </c>
      <c r="Q636" s="142" t="s">
        <v>520</v>
      </c>
      <c r="R636" s="142" t="s">
        <v>7808</v>
      </c>
      <c r="S636" s="142" t="s">
        <v>2767</v>
      </c>
      <c r="T636" s="142" t="s">
        <v>865</v>
      </c>
      <c r="U636" s="142" t="s">
        <v>516</v>
      </c>
      <c r="V636" s="142" t="s">
        <v>1613</v>
      </c>
      <c r="W636" s="142" t="s">
        <v>692</v>
      </c>
      <c r="X636" s="142" t="s">
        <v>538</v>
      </c>
      <c r="Y636" s="142" t="s">
        <v>7882</v>
      </c>
      <c r="Z636" s="142" t="s">
        <v>1060</v>
      </c>
      <c r="AA636" s="142" t="s">
        <v>510</v>
      </c>
      <c r="AB636" s="142" t="s">
        <v>509</v>
      </c>
    </row>
    <row r="637" spans="1:28" x14ac:dyDescent="0.15">
      <c r="A637" s="143">
        <v>31181</v>
      </c>
      <c r="B637" s="142" t="s">
        <v>2767</v>
      </c>
      <c r="C637" s="142" t="s">
        <v>553</v>
      </c>
      <c r="D637" s="142" t="s">
        <v>2384</v>
      </c>
      <c r="E637" s="142" t="s">
        <v>687</v>
      </c>
      <c r="F637" s="142" t="s">
        <v>530</v>
      </c>
      <c r="G637" s="142" t="s">
        <v>7881</v>
      </c>
      <c r="H637" s="142" t="s">
        <v>699</v>
      </c>
      <c r="I637" s="142" t="s">
        <v>556</v>
      </c>
      <c r="J637" s="142" t="s">
        <v>7880</v>
      </c>
      <c r="K637" s="142" t="s">
        <v>7879</v>
      </c>
      <c r="L637" s="142" t="s">
        <v>525</v>
      </c>
      <c r="M637" s="142" t="s">
        <v>524</v>
      </c>
      <c r="N637" s="142" t="s">
        <v>523</v>
      </c>
      <c r="O637" s="142" t="s">
        <v>599</v>
      </c>
      <c r="P637" s="142" t="s">
        <v>522</v>
      </c>
      <c r="Q637" s="142" t="s">
        <v>520</v>
      </c>
      <c r="R637" s="142" t="s">
        <v>7808</v>
      </c>
      <c r="S637" s="142" t="s">
        <v>2767</v>
      </c>
      <c r="T637" s="142" t="s">
        <v>717</v>
      </c>
      <c r="U637" s="142" t="s">
        <v>516</v>
      </c>
      <c r="V637" s="142" t="s">
        <v>693</v>
      </c>
      <c r="W637" s="142" t="s">
        <v>580</v>
      </c>
      <c r="X637" s="142" t="s">
        <v>556</v>
      </c>
      <c r="Y637" s="142" t="s">
        <v>7878</v>
      </c>
      <c r="Z637" s="142" t="s">
        <v>995</v>
      </c>
      <c r="AA637" s="142" t="s">
        <v>510</v>
      </c>
      <c r="AB637" s="142" t="s">
        <v>509</v>
      </c>
    </row>
    <row r="638" spans="1:28" x14ac:dyDescent="0.15">
      <c r="A638" s="143">
        <v>31189</v>
      </c>
      <c r="B638" s="142" t="s">
        <v>1807</v>
      </c>
      <c r="C638" s="142" t="s">
        <v>553</v>
      </c>
      <c r="D638" s="142" t="s">
        <v>1806</v>
      </c>
      <c r="E638" s="142" t="s">
        <v>687</v>
      </c>
      <c r="F638" s="142" t="s">
        <v>530</v>
      </c>
      <c r="G638" s="142" t="s">
        <v>7877</v>
      </c>
      <c r="H638" s="142" t="s">
        <v>1143</v>
      </c>
      <c r="I638" s="142" t="s">
        <v>1477</v>
      </c>
      <c r="J638" s="142" t="s">
        <v>7876</v>
      </c>
      <c r="K638" s="142" t="s">
        <v>3244</v>
      </c>
      <c r="L638" s="142" t="s">
        <v>585</v>
      </c>
      <c r="M638" s="142" t="s">
        <v>524</v>
      </c>
      <c r="N638" s="142" t="s">
        <v>523</v>
      </c>
      <c r="O638" s="142" t="s">
        <v>626</v>
      </c>
      <c r="P638" s="142" t="s">
        <v>824</v>
      </c>
      <c r="Q638" s="142" t="s">
        <v>520</v>
      </c>
      <c r="R638" s="142" t="s">
        <v>7818</v>
      </c>
      <c r="S638" s="142" t="s">
        <v>1807</v>
      </c>
      <c r="T638" s="142" t="s">
        <v>738</v>
      </c>
      <c r="U638" s="142" t="s">
        <v>516</v>
      </c>
      <c r="V638" s="142" t="s">
        <v>3455</v>
      </c>
      <c r="W638" s="142" t="s">
        <v>580</v>
      </c>
      <c r="X638" s="142" t="s">
        <v>1477</v>
      </c>
      <c r="Y638" s="142" t="s">
        <v>7875</v>
      </c>
      <c r="Z638" s="142" t="s">
        <v>678</v>
      </c>
      <c r="AA638" s="142" t="s">
        <v>510</v>
      </c>
      <c r="AB638" s="142" t="s">
        <v>509</v>
      </c>
    </row>
    <row r="639" spans="1:28" x14ac:dyDescent="0.15">
      <c r="A639" s="143">
        <v>31194</v>
      </c>
      <c r="B639" s="142" t="s">
        <v>1146</v>
      </c>
      <c r="C639" s="142" t="s">
        <v>553</v>
      </c>
      <c r="D639" s="142" t="s">
        <v>1145</v>
      </c>
      <c r="E639" s="142" t="s">
        <v>531</v>
      </c>
      <c r="F639" s="142" t="s">
        <v>530</v>
      </c>
      <c r="G639" s="142" t="s">
        <v>7874</v>
      </c>
      <c r="H639" s="142" t="s">
        <v>4337</v>
      </c>
      <c r="I639" s="142" t="s">
        <v>651</v>
      </c>
      <c r="J639" s="142" t="s">
        <v>7873</v>
      </c>
      <c r="K639" s="142" t="s">
        <v>979</v>
      </c>
      <c r="L639" s="142" t="s">
        <v>525</v>
      </c>
      <c r="M639" s="142" t="s">
        <v>524</v>
      </c>
      <c r="N639" s="142" t="s">
        <v>523</v>
      </c>
      <c r="O639" s="142" t="s">
        <v>522</v>
      </c>
      <c r="P639" s="142" t="s">
        <v>522</v>
      </c>
      <c r="Q639" s="142" t="s">
        <v>520</v>
      </c>
      <c r="R639" s="142" t="s">
        <v>7798</v>
      </c>
      <c r="S639" s="142" t="s">
        <v>2513</v>
      </c>
      <c r="T639" s="142" t="s">
        <v>638</v>
      </c>
      <c r="U639" s="142" t="s">
        <v>516</v>
      </c>
      <c r="V639" s="142" t="s">
        <v>2997</v>
      </c>
      <c r="W639" s="142" t="s">
        <v>623</v>
      </c>
      <c r="X639" s="142" t="s">
        <v>651</v>
      </c>
      <c r="Y639" s="142" t="s">
        <v>634</v>
      </c>
      <c r="Z639" s="142" t="s">
        <v>567</v>
      </c>
      <c r="AA639" s="142" t="s">
        <v>510</v>
      </c>
      <c r="AB639" s="142" t="s">
        <v>509</v>
      </c>
    </row>
    <row r="640" spans="1:28" x14ac:dyDescent="0.15">
      <c r="A640" s="143">
        <v>31195</v>
      </c>
      <c r="B640" s="142" t="s">
        <v>2767</v>
      </c>
      <c r="C640" s="142" t="s">
        <v>553</v>
      </c>
      <c r="D640" s="142" t="s">
        <v>2384</v>
      </c>
      <c r="E640" s="142" t="s">
        <v>531</v>
      </c>
      <c r="F640" s="142" t="s">
        <v>530</v>
      </c>
      <c r="G640" s="142" t="s">
        <v>7872</v>
      </c>
      <c r="H640" s="142" t="s">
        <v>5908</v>
      </c>
      <c r="I640" s="142" t="s">
        <v>856</v>
      </c>
      <c r="J640" s="142" t="s">
        <v>7871</v>
      </c>
      <c r="K640" s="142" t="s">
        <v>1508</v>
      </c>
      <c r="L640" s="142" t="s">
        <v>525</v>
      </c>
      <c r="M640" s="142" t="s">
        <v>560</v>
      </c>
      <c r="N640" s="142" t="s">
        <v>523</v>
      </c>
      <c r="O640" s="142" t="s">
        <v>522</v>
      </c>
      <c r="P640" s="142" t="s">
        <v>522</v>
      </c>
      <c r="Q640" s="142" t="s">
        <v>545</v>
      </c>
      <c r="R640" s="142" t="s">
        <v>7808</v>
      </c>
      <c r="S640" s="142" t="s">
        <v>2767</v>
      </c>
      <c r="T640" s="142" t="s">
        <v>638</v>
      </c>
      <c r="U640" s="142" t="s">
        <v>516</v>
      </c>
      <c r="V640" s="142" t="s">
        <v>1549</v>
      </c>
      <c r="W640" s="142" t="s">
        <v>7870</v>
      </c>
      <c r="X640" s="142" t="s">
        <v>538</v>
      </c>
      <c r="Y640" s="142" t="s">
        <v>7869</v>
      </c>
      <c r="Z640" s="142" t="s">
        <v>861</v>
      </c>
      <c r="AA640" s="142" t="s">
        <v>510</v>
      </c>
      <c r="AB640" s="142" t="s">
        <v>509</v>
      </c>
    </row>
    <row r="641" spans="1:28" x14ac:dyDescent="0.15">
      <c r="A641" s="143">
        <v>31196</v>
      </c>
      <c r="B641" s="142" t="s">
        <v>2249</v>
      </c>
      <c r="C641" s="142" t="s">
        <v>553</v>
      </c>
      <c r="D641" s="142" t="s">
        <v>3699</v>
      </c>
      <c r="E641" s="142" t="s">
        <v>531</v>
      </c>
      <c r="F641" s="142" t="s">
        <v>530</v>
      </c>
      <c r="G641" s="142" t="s">
        <v>7868</v>
      </c>
      <c r="H641" s="142" t="s">
        <v>871</v>
      </c>
      <c r="I641" s="142" t="s">
        <v>568</v>
      </c>
      <c r="J641" s="142" t="s">
        <v>7867</v>
      </c>
      <c r="K641" s="142" t="s">
        <v>7077</v>
      </c>
      <c r="L641" s="142" t="s">
        <v>525</v>
      </c>
      <c r="M641" s="142" t="s">
        <v>524</v>
      </c>
      <c r="N641" s="142" t="s">
        <v>523</v>
      </c>
      <c r="O641" s="142" t="s">
        <v>522</v>
      </c>
      <c r="P641" s="142" t="s">
        <v>522</v>
      </c>
      <c r="Q641" s="142" t="s">
        <v>1768</v>
      </c>
      <c r="R641" s="142" t="s">
        <v>7812</v>
      </c>
      <c r="S641" s="142" t="s">
        <v>812</v>
      </c>
      <c r="T641" s="142" t="s">
        <v>648</v>
      </c>
      <c r="U641" s="142" t="s">
        <v>516</v>
      </c>
      <c r="V641" s="142" t="s">
        <v>1067</v>
      </c>
      <c r="W641" s="142" t="s">
        <v>623</v>
      </c>
      <c r="X641" s="142" t="s">
        <v>568</v>
      </c>
      <c r="Y641" s="142" t="s">
        <v>537</v>
      </c>
      <c r="Z641" s="142" t="s">
        <v>1073</v>
      </c>
      <c r="AA641" s="142" t="s">
        <v>510</v>
      </c>
      <c r="AB641" s="142" t="s">
        <v>509</v>
      </c>
    </row>
    <row r="642" spans="1:28" x14ac:dyDescent="0.15">
      <c r="A642" s="143">
        <v>31197</v>
      </c>
      <c r="B642" s="142" t="s">
        <v>7866</v>
      </c>
      <c r="C642" s="142" t="s">
        <v>553</v>
      </c>
      <c r="D642" s="142" t="s">
        <v>7865</v>
      </c>
      <c r="E642" s="142" t="s">
        <v>531</v>
      </c>
      <c r="F642" s="142" t="s">
        <v>530</v>
      </c>
      <c r="G642" s="142" t="s">
        <v>7864</v>
      </c>
      <c r="H642" s="142" t="s">
        <v>1545</v>
      </c>
      <c r="I642" s="142" t="s">
        <v>783</v>
      </c>
      <c r="J642" s="142" t="s">
        <v>7863</v>
      </c>
      <c r="K642" s="142" t="s">
        <v>6029</v>
      </c>
      <c r="L642" s="142" t="s">
        <v>525</v>
      </c>
      <c r="M642" s="142" t="s">
        <v>524</v>
      </c>
      <c r="N642" s="142" t="s">
        <v>523</v>
      </c>
      <c r="O642" s="142" t="s">
        <v>522</v>
      </c>
      <c r="P642" s="142" t="s">
        <v>1986</v>
      </c>
      <c r="Q642" s="142" t="s">
        <v>545</v>
      </c>
      <c r="R642" s="142" t="s">
        <v>7839</v>
      </c>
      <c r="S642" s="142" t="s">
        <v>7838</v>
      </c>
      <c r="T642" s="142" t="s">
        <v>648</v>
      </c>
      <c r="U642" s="142" t="s">
        <v>516</v>
      </c>
      <c r="V642" s="142" t="s">
        <v>2080</v>
      </c>
      <c r="W642" s="142" t="s">
        <v>580</v>
      </c>
      <c r="X642" s="142" t="s">
        <v>1413</v>
      </c>
      <c r="Y642" s="142" t="s">
        <v>7862</v>
      </c>
      <c r="Z642" s="142" t="s">
        <v>702</v>
      </c>
      <c r="AA642" s="142" t="s">
        <v>510</v>
      </c>
      <c r="AB642" s="142" t="s">
        <v>509</v>
      </c>
    </row>
    <row r="643" spans="1:28" x14ac:dyDescent="0.15">
      <c r="A643" s="143">
        <v>31200</v>
      </c>
      <c r="B643" s="142" t="s">
        <v>2749</v>
      </c>
      <c r="C643" s="142" t="s">
        <v>553</v>
      </c>
      <c r="D643" s="142" t="s">
        <v>2748</v>
      </c>
      <c r="E643" s="142" t="s">
        <v>531</v>
      </c>
      <c r="F643" s="142" t="s">
        <v>530</v>
      </c>
      <c r="G643" s="142" t="s">
        <v>7861</v>
      </c>
      <c r="H643" s="142" t="s">
        <v>1708</v>
      </c>
      <c r="I643" s="142" t="s">
        <v>1532</v>
      </c>
      <c r="J643" s="142" t="s">
        <v>7860</v>
      </c>
      <c r="K643" s="142" t="s">
        <v>825</v>
      </c>
      <c r="L643" s="142" t="s">
        <v>585</v>
      </c>
      <c r="M643" s="142" t="s">
        <v>524</v>
      </c>
      <c r="N643" s="142" t="s">
        <v>523</v>
      </c>
      <c r="O643" s="142" t="s">
        <v>599</v>
      </c>
      <c r="P643" s="142" t="s">
        <v>559</v>
      </c>
      <c r="Q643" s="142" t="s">
        <v>545</v>
      </c>
      <c r="R643" s="142" t="s">
        <v>7839</v>
      </c>
      <c r="S643" s="142" t="s">
        <v>7838</v>
      </c>
      <c r="T643" s="142" t="s">
        <v>542</v>
      </c>
      <c r="U643" s="142" t="s">
        <v>516</v>
      </c>
      <c r="V643" s="142" t="s">
        <v>1140</v>
      </c>
      <c r="W643" s="142" t="s">
        <v>1022</v>
      </c>
      <c r="X643" s="142" t="s">
        <v>1532</v>
      </c>
      <c r="Y643" s="142" t="s">
        <v>743</v>
      </c>
      <c r="Z643" s="142" t="s">
        <v>782</v>
      </c>
      <c r="AA643" s="142" t="s">
        <v>510</v>
      </c>
      <c r="AB643" s="142" t="s">
        <v>509</v>
      </c>
    </row>
    <row r="644" spans="1:28" x14ac:dyDescent="0.15">
      <c r="A644" s="143">
        <v>31201</v>
      </c>
      <c r="B644" s="142" t="s">
        <v>7838</v>
      </c>
      <c r="C644" s="142" t="s">
        <v>553</v>
      </c>
      <c r="D644" s="142" t="s">
        <v>7859</v>
      </c>
      <c r="E644" s="142" t="s">
        <v>531</v>
      </c>
      <c r="F644" s="142" t="s">
        <v>530</v>
      </c>
      <c r="G644" s="142" t="s">
        <v>7858</v>
      </c>
      <c r="H644" s="142" t="s">
        <v>2779</v>
      </c>
      <c r="I644" s="142" t="s">
        <v>862</v>
      </c>
      <c r="J644" s="142" t="s">
        <v>7857</v>
      </c>
      <c r="K644" s="142" t="s">
        <v>7856</v>
      </c>
      <c r="L644" s="142" t="s">
        <v>525</v>
      </c>
      <c r="M644" s="142" t="s">
        <v>524</v>
      </c>
      <c r="N644" s="142" t="s">
        <v>523</v>
      </c>
      <c r="O644" s="142" t="s">
        <v>599</v>
      </c>
      <c r="P644" s="142" t="s">
        <v>626</v>
      </c>
      <c r="Q644" s="142" t="s">
        <v>520</v>
      </c>
      <c r="R644" s="142" t="s">
        <v>7839</v>
      </c>
      <c r="S644" s="142" t="s">
        <v>7838</v>
      </c>
      <c r="T644" s="142" t="s">
        <v>7855</v>
      </c>
      <c r="U644" s="142" t="s">
        <v>516</v>
      </c>
      <c r="V644" s="142" t="s">
        <v>4962</v>
      </c>
      <c r="W644" s="142" t="s">
        <v>596</v>
      </c>
      <c r="X644" s="142" t="s">
        <v>862</v>
      </c>
      <c r="Y644" s="142" t="s">
        <v>7854</v>
      </c>
      <c r="Z644" s="142" t="s">
        <v>892</v>
      </c>
      <c r="AA644" s="142" t="s">
        <v>510</v>
      </c>
      <c r="AB644" s="142" t="s">
        <v>509</v>
      </c>
    </row>
    <row r="645" spans="1:28" x14ac:dyDescent="0.15">
      <c r="A645" s="143">
        <v>31202</v>
      </c>
      <c r="B645" s="142" t="s">
        <v>4402</v>
      </c>
      <c r="C645" s="142" t="s">
        <v>553</v>
      </c>
      <c r="D645" s="142" t="s">
        <v>4401</v>
      </c>
      <c r="E645" s="142" t="s">
        <v>531</v>
      </c>
      <c r="F645" s="142" t="s">
        <v>530</v>
      </c>
      <c r="G645" s="142" t="s">
        <v>7853</v>
      </c>
      <c r="H645" s="142" t="s">
        <v>2860</v>
      </c>
      <c r="I645" s="142" t="s">
        <v>651</v>
      </c>
      <c r="J645" s="142" t="s">
        <v>7852</v>
      </c>
      <c r="K645" s="142" t="s">
        <v>2329</v>
      </c>
      <c r="L645" s="142" t="s">
        <v>525</v>
      </c>
      <c r="M645" s="142" t="s">
        <v>524</v>
      </c>
      <c r="N645" s="142" t="s">
        <v>523</v>
      </c>
      <c r="O645" s="142" t="s">
        <v>522</v>
      </c>
      <c r="P645" s="142" t="s">
        <v>639</v>
      </c>
      <c r="Q645" s="142" t="s">
        <v>520</v>
      </c>
      <c r="R645" s="142" t="s">
        <v>7818</v>
      </c>
      <c r="S645" s="142" t="s">
        <v>1807</v>
      </c>
      <c r="T645" s="142" t="s">
        <v>625</v>
      </c>
      <c r="U645" s="142" t="s">
        <v>516</v>
      </c>
      <c r="V645" s="142" t="s">
        <v>1702</v>
      </c>
      <c r="W645" s="142" t="s">
        <v>623</v>
      </c>
      <c r="X645" s="142" t="s">
        <v>651</v>
      </c>
      <c r="Y645" s="142" t="s">
        <v>7851</v>
      </c>
      <c r="Z645" s="142" t="s">
        <v>567</v>
      </c>
      <c r="AA645" s="142" t="s">
        <v>510</v>
      </c>
      <c r="AB645" s="142" t="s">
        <v>509</v>
      </c>
    </row>
    <row r="646" spans="1:28" x14ac:dyDescent="0.15">
      <c r="A646" s="143">
        <v>31204</v>
      </c>
      <c r="B646" s="142" t="s">
        <v>3501</v>
      </c>
      <c r="C646" s="142" t="s">
        <v>553</v>
      </c>
      <c r="D646" s="142" t="s">
        <v>3500</v>
      </c>
      <c r="E646" s="142" t="s">
        <v>531</v>
      </c>
      <c r="F646" s="142" t="s">
        <v>530</v>
      </c>
      <c r="G646" s="142" t="s">
        <v>7850</v>
      </c>
      <c r="H646" s="142" t="s">
        <v>731</v>
      </c>
      <c r="I646" s="142" t="s">
        <v>783</v>
      </c>
      <c r="J646" s="142" t="s">
        <v>7849</v>
      </c>
      <c r="K646" s="142" t="s">
        <v>708</v>
      </c>
      <c r="L646" s="142" t="s">
        <v>525</v>
      </c>
      <c r="M646" s="142" t="s">
        <v>524</v>
      </c>
      <c r="N646" s="142" t="s">
        <v>523</v>
      </c>
      <c r="O646" s="142" t="s">
        <v>522</v>
      </c>
      <c r="P646" s="142" t="s">
        <v>559</v>
      </c>
      <c r="Q646" s="142" t="s">
        <v>520</v>
      </c>
      <c r="R646" s="142" t="s">
        <v>7803</v>
      </c>
      <c r="S646" s="142" t="s">
        <v>3220</v>
      </c>
      <c r="T646" s="142" t="s">
        <v>2326</v>
      </c>
      <c r="U646" s="142" t="s">
        <v>516</v>
      </c>
      <c r="V646" s="142" t="s">
        <v>991</v>
      </c>
      <c r="W646" s="142" t="s">
        <v>1022</v>
      </c>
      <c r="X646" s="142" t="s">
        <v>783</v>
      </c>
      <c r="Y646" s="142" t="s">
        <v>537</v>
      </c>
      <c r="Z646" s="142" t="s">
        <v>1562</v>
      </c>
      <c r="AA646" s="142" t="s">
        <v>510</v>
      </c>
      <c r="AB646" s="142" t="s">
        <v>509</v>
      </c>
    </row>
    <row r="647" spans="1:28" x14ac:dyDescent="0.15">
      <c r="A647" s="143">
        <v>31205</v>
      </c>
      <c r="B647" s="142" t="s">
        <v>787</v>
      </c>
      <c r="C647" s="142" t="s">
        <v>553</v>
      </c>
      <c r="D647" s="142" t="s">
        <v>7848</v>
      </c>
      <c r="E647" s="142" t="s">
        <v>531</v>
      </c>
      <c r="F647" s="142" t="s">
        <v>530</v>
      </c>
      <c r="G647" s="142" t="s">
        <v>7847</v>
      </c>
      <c r="H647" s="142" t="s">
        <v>2164</v>
      </c>
      <c r="I647" s="142" t="s">
        <v>538</v>
      </c>
      <c r="J647" s="142" t="s">
        <v>7846</v>
      </c>
      <c r="K647" s="142" t="s">
        <v>7845</v>
      </c>
      <c r="L647" s="142" t="s">
        <v>525</v>
      </c>
      <c r="M647" s="142" t="s">
        <v>524</v>
      </c>
      <c r="N647" s="142" t="s">
        <v>523</v>
      </c>
      <c r="O647" s="142" t="s">
        <v>522</v>
      </c>
      <c r="P647" s="142" t="s">
        <v>599</v>
      </c>
      <c r="Q647" s="142" t="s">
        <v>520</v>
      </c>
      <c r="R647" s="142" t="s">
        <v>7818</v>
      </c>
      <c r="S647" s="142" t="s">
        <v>1807</v>
      </c>
      <c r="T647" s="142" t="s">
        <v>638</v>
      </c>
      <c r="U647" s="142" t="s">
        <v>516</v>
      </c>
      <c r="V647" s="142" t="s">
        <v>3828</v>
      </c>
      <c r="W647" s="142" t="s">
        <v>623</v>
      </c>
      <c r="X647" s="142" t="s">
        <v>538</v>
      </c>
      <c r="Y647" s="142" t="s">
        <v>7844</v>
      </c>
      <c r="Z647" s="142" t="s">
        <v>2043</v>
      </c>
      <c r="AA647" s="142" t="s">
        <v>510</v>
      </c>
      <c r="AB647" s="142" t="s">
        <v>509</v>
      </c>
    </row>
    <row r="648" spans="1:28" x14ac:dyDescent="0.15">
      <c r="A648" s="143">
        <v>31206</v>
      </c>
      <c r="B648" s="142" t="s">
        <v>7843</v>
      </c>
      <c r="C648" s="142" t="s">
        <v>841</v>
      </c>
      <c r="D648" s="142" t="s">
        <v>7842</v>
      </c>
      <c r="E648" s="142" t="s">
        <v>531</v>
      </c>
      <c r="F648" s="142" t="s">
        <v>530</v>
      </c>
      <c r="G648" s="142" t="s">
        <v>7841</v>
      </c>
      <c r="H648" s="142" t="s">
        <v>6345</v>
      </c>
      <c r="I648" s="142" t="s">
        <v>760</v>
      </c>
      <c r="J648" s="142" t="s">
        <v>7840</v>
      </c>
      <c r="K648" s="142" t="s">
        <v>600</v>
      </c>
      <c r="L648" s="142" t="s">
        <v>525</v>
      </c>
      <c r="M648" s="142" t="s">
        <v>524</v>
      </c>
      <c r="N648" s="142" t="s">
        <v>523</v>
      </c>
      <c r="O648" s="142" t="s">
        <v>522</v>
      </c>
      <c r="P648" s="142" t="s">
        <v>599</v>
      </c>
      <c r="Q648" s="142" t="s">
        <v>545</v>
      </c>
      <c r="R648" s="142" t="s">
        <v>7839</v>
      </c>
      <c r="S648" s="142" t="s">
        <v>7838</v>
      </c>
      <c r="T648" s="142" t="s">
        <v>7837</v>
      </c>
      <c r="U648" s="142" t="s">
        <v>516</v>
      </c>
      <c r="V648" s="142" t="s">
        <v>1967</v>
      </c>
      <c r="W648" s="142" t="s">
        <v>596</v>
      </c>
      <c r="X648" s="142" t="s">
        <v>760</v>
      </c>
      <c r="Y648" s="142" t="s">
        <v>7836</v>
      </c>
      <c r="Z648" s="142" t="s">
        <v>7835</v>
      </c>
      <c r="AA648" s="142" t="s">
        <v>510</v>
      </c>
      <c r="AB648" s="142" t="s">
        <v>509</v>
      </c>
    </row>
    <row r="649" spans="1:28" x14ac:dyDescent="0.15">
      <c r="A649" s="143">
        <v>31208</v>
      </c>
      <c r="B649" s="142" t="s">
        <v>6174</v>
      </c>
      <c r="C649" s="142" t="s">
        <v>553</v>
      </c>
      <c r="D649" s="142" t="s">
        <v>6178</v>
      </c>
      <c r="E649" s="142" t="s">
        <v>531</v>
      </c>
      <c r="F649" s="142" t="s">
        <v>530</v>
      </c>
      <c r="G649" s="142" t="s">
        <v>7834</v>
      </c>
      <c r="H649" s="142" t="s">
        <v>7833</v>
      </c>
      <c r="I649" s="142" t="s">
        <v>827</v>
      </c>
      <c r="J649" s="142" t="s">
        <v>7832</v>
      </c>
      <c r="K649" s="142" t="s">
        <v>718</v>
      </c>
      <c r="L649" s="142" t="s">
        <v>585</v>
      </c>
      <c r="M649" s="142" t="s">
        <v>524</v>
      </c>
      <c r="N649" s="142" t="s">
        <v>523</v>
      </c>
      <c r="O649" s="142" t="s">
        <v>626</v>
      </c>
      <c r="P649" s="142" t="s">
        <v>559</v>
      </c>
      <c r="Q649" s="142" t="s">
        <v>520</v>
      </c>
      <c r="R649" s="142" t="s">
        <v>7808</v>
      </c>
      <c r="S649" s="142" t="s">
        <v>2767</v>
      </c>
      <c r="T649" s="142" t="s">
        <v>7831</v>
      </c>
      <c r="U649" s="142" t="s">
        <v>516</v>
      </c>
      <c r="V649" s="142" t="s">
        <v>7830</v>
      </c>
      <c r="W649" s="142" t="s">
        <v>580</v>
      </c>
      <c r="X649" s="142" t="s">
        <v>588</v>
      </c>
      <c r="Y649" s="142" t="s">
        <v>7829</v>
      </c>
      <c r="Z649" s="142" t="s">
        <v>782</v>
      </c>
      <c r="AA649" s="142" t="s">
        <v>510</v>
      </c>
      <c r="AB649" s="142" t="s">
        <v>509</v>
      </c>
    </row>
    <row r="650" spans="1:28" x14ac:dyDescent="0.15">
      <c r="A650" s="143">
        <v>31209</v>
      </c>
      <c r="B650" s="142" t="s">
        <v>4806</v>
      </c>
      <c r="C650" s="142" t="s">
        <v>553</v>
      </c>
      <c r="D650" s="142" t="s">
        <v>4810</v>
      </c>
      <c r="E650" s="142" t="s">
        <v>531</v>
      </c>
      <c r="F650" s="142" t="s">
        <v>530</v>
      </c>
      <c r="G650" s="142" t="s">
        <v>7828</v>
      </c>
      <c r="H650" s="142" t="s">
        <v>7232</v>
      </c>
      <c r="I650" s="142" t="s">
        <v>827</v>
      </c>
      <c r="J650" s="142" t="s">
        <v>7827</v>
      </c>
      <c r="K650" s="142" t="s">
        <v>7826</v>
      </c>
      <c r="L650" s="142" t="s">
        <v>525</v>
      </c>
      <c r="M650" s="142" t="s">
        <v>524</v>
      </c>
      <c r="N650" s="142" t="s">
        <v>523</v>
      </c>
      <c r="O650" s="142" t="s">
        <v>522</v>
      </c>
      <c r="P650" s="142" t="s">
        <v>559</v>
      </c>
      <c r="Q650" s="142" t="s">
        <v>520</v>
      </c>
      <c r="R650" s="142" t="s">
        <v>7812</v>
      </c>
      <c r="S650" s="142" t="s">
        <v>812</v>
      </c>
      <c r="T650" s="142" t="s">
        <v>7825</v>
      </c>
      <c r="U650" s="142" t="s">
        <v>516</v>
      </c>
      <c r="V650" s="142" t="s">
        <v>1756</v>
      </c>
      <c r="W650" s="142" t="s">
        <v>580</v>
      </c>
      <c r="X650" s="142" t="s">
        <v>827</v>
      </c>
      <c r="Y650" s="142" t="s">
        <v>537</v>
      </c>
      <c r="Z650" s="142" t="s">
        <v>3685</v>
      </c>
      <c r="AA650" s="142" t="s">
        <v>510</v>
      </c>
      <c r="AB650" s="142" t="s">
        <v>509</v>
      </c>
    </row>
    <row r="651" spans="1:28" x14ac:dyDescent="0.15">
      <c r="A651" s="143">
        <v>31210</v>
      </c>
      <c r="B651" s="142" t="s">
        <v>1807</v>
      </c>
      <c r="C651" s="142" t="s">
        <v>553</v>
      </c>
      <c r="D651" s="142" t="s">
        <v>1806</v>
      </c>
      <c r="E651" s="142" t="s">
        <v>531</v>
      </c>
      <c r="F651" s="142" t="s">
        <v>530</v>
      </c>
      <c r="G651" s="142" t="s">
        <v>7824</v>
      </c>
      <c r="H651" s="142" t="s">
        <v>799</v>
      </c>
      <c r="I651" s="142" t="s">
        <v>910</v>
      </c>
      <c r="J651" s="142" t="s">
        <v>7823</v>
      </c>
      <c r="K651" s="142" t="s">
        <v>1085</v>
      </c>
      <c r="L651" s="142" t="s">
        <v>585</v>
      </c>
      <c r="M651" s="142" t="s">
        <v>524</v>
      </c>
      <c r="N651" s="142" t="s">
        <v>523</v>
      </c>
      <c r="O651" s="142" t="s">
        <v>522</v>
      </c>
      <c r="P651" s="142" t="s">
        <v>612</v>
      </c>
      <c r="Q651" s="142" t="s">
        <v>520</v>
      </c>
      <c r="R651" s="142" t="s">
        <v>7818</v>
      </c>
      <c r="S651" s="142" t="s">
        <v>1807</v>
      </c>
      <c r="T651" s="142" t="s">
        <v>3855</v>
      </c>
      <c r="U651" s="142" t="s">
        <v>516</v>
      </c>
      <c r="V651" s="142" t="s">
        <v>796</v>
      </c>
      <c r="W651" s="142" t="s">
        <v>580</v>
      </c>
      <c r="X651" s="142" t="s">
        <v>827</v>
      </c>
      <c r="Y651" s="142" t="s">
        <v>7822</v>
      </c>
      <c r="Z651" s="142" t="s">
        <v>7821</v>
      </c>
      <c r="AA651" s="142" t="s">
        <v>547</v>
      </c>
      <c r="AB651" s="142" t="s">
        <v>509</v>
      </c>
    </row>
    <row r="652" spans="1:28" x14ac:dyDescent="0.15">
      <c r="A652" s="143">
        <v>31212</v>
      </c>
      <c r="B652" s="142" t="s">
        <v>689</v>
      </c>
      <c r="C652" s="142" t="s">
        <v>553</v>
      </c>
      <c r="D652" s="142" t="s">
        <v>688</v>
      </c>
      <c r="E652" s="142" t="s">
        <v>531</v>
      </c>
      <c r="F652" s="142" t="s">
        <v>530</v>
      </c>
      <c r="G652" s="142" t="s">
        <v>7820</v>
      </c>
      <c r="H652" s="142" t="s">
        <v>2083</v>
      </c>
      <c r="I652" s="142" t="s">
        <v>595</v>
      </c>
      <c r="J652" s="142" t="s">
        <v>7819</v>
      </c>
      <c r="K652" s="142" t="s">
        <v>627</v>
      </c>
      <c r="L652" s="142" t="s">
        <v>525</v>
      </c>
      <c r="M652" s="142" t="s">
        <v>524</v>
      </c>
      <c r="N652" s="142" t="s">
        <v>523</v>
      </c>
      <c r="O652" s="142" t="s">
        <v>522</v>
      </c>
      <c r="P652" s="142" t="s">
        <v>559</v>
      </c>
      <c r="Q652" s="142" t="s">
        <v>520</v>
      </c>
      <c r="R652" s="142" t="s">
        <v>7818</v>
      </c>
      <c r="S652" s="142" t="s">
        <v>1807</v>
      </c>
      <c r="T652" s="142" t="s">
        <v>2285</v>
      </c>
      <c r="U652" s="142" t="s">
        <v>516</v>
      </c>
      <c r="V652" s="142" t="s">
        <v>2080</v>
      </c>
      <c r="W652" s="142" t="s">
        <v>596</v>
      </c>
      <c r="X652" s="142" t="s">
        <v>595</v>
      </c>
      <c r="Y652" s="142" t="s">
        <v>537</v>
      </c>
      <c r="Z652" s="142" t="s">
        <v>7817</v>
      </c>
      <c r="AA652" s="142" t="s">
        <v>510</v>
      </c>
      <c r="AB652" s="142" t="s">
        <v>509</v>
      </c>
    </row>
    <row r="653" spans="1:28" x14ac:dyDescent="0.15">
      <c r="A653" s="143">
        <v>31214</v>
      </c>
      <c r="B653" s="142" t="s">
        <v>7816</v>
      </c>
      <c r="C653" s="142" t="s">
        <v>1403</v>
      </c>
      <c r="D653" s="142" t="s">
        <v>7815</v>
      </c>
      <c r="E653" s="142" t="s">
        <v>531</v>
      </c>
      <c r="F653" s="142" t="s">
        <v>530</v>
      </c>
      <c r="G653" s="142" t="s">
        <v>7814</v>
      </c>
      <c r="H653" s="142" t="s">
        <v>6223</v>
      </c>
      <c r="I653" s="142" t="s">
        <v>783</v>
      </c>
      <c r="J653" s="142" t="s">
        <v>7813</v>
      </c>
      <c r="K653" s="142" t="s">
        <v>649</v>
      </c>
      <c r="L653" s="142" t="s">
        <v>525</v>
      </c>
      <c r="M653" s="142" t="s">
        <v>524</v>
      </c>
      <c r="N653" s="142" t="s">
        <v>523</v>
      </c>
      <c r="O653" s="142" t="s">
        <v>639</v>
      </c>
      <c r="P653" s="142" t="s">
        <v>599</v>
      </c>
      <c r="Q653" s="142" t="s">
        <v>545</v>
      </c>
      <c r="R653" s="142" t="s">
        <v>7812</v>
      </c>
      <c r="S653" s="142" t="s">
        <v>812</v>
      </c>
      <c r="T653" s="142" t="s">
        <v>648</v>
      </c>
      <c r="U653" s="142" t="s">
        <v>541</v>
      </c>
      <c r="V653" s="142" t="s">
        <v>7811</v>
      </c>
      <c r="W653" s="142" t="s">
        <v>514</v>
      </c>
      <c r="X653" s="142" t="s">
        <v>588</v>
      </c>
      <c r="Y653" s="142" t="s">
        <v>537</v>
      </c>
      <c r="Z653" s="142" t="s">
        <v>1051</v>
      </c>
      <c r="AA653" s="142" t="s">
        <v>510</v>
      </c>
      <c r="AB653" s="142" t="s">
        <v>509</v>
      </c>
    </row>
    <row r="654" spans="1:28" x14ac:dyDescent="0.15">
      <c r="A654" s="143">
        <v>31215</v>
      </c>
      <c r="B654" s="142" t="s">
        <v>3530</v>
      </c>
      <c r="C654" s="142" t="s">
        <v>553</v>
      </c>
      <c r="D654" s="142" t="s">
        <v>3529</v>
      </c>
      <c r="E654" s="142" t="s">
        <v>531</v>
      </c>
      <c r="F654" s="142" t="s">
        <v>530</v>
      </c>
      <c r="G654" s="142" t="s">
        <v>7810</v>
      </c>
      <c r="H654" s="142" t="s">
        <v>2788</v>
      </c>
      <c r="I654" s="142" t="s">
        <v>669</v>
      </c>
      <c r="J654" s="142" t="s">
        <v>7809</v>
      </c>
      <c r="K654" s="142" t="s">
        <v>3958</v>
      </c>
      <c r="L654" s="142" t="s">
        <v>525</v>
      </c>
      <c r="M654" s="142" t="s">
        <v>524</v>
      </c>
      <c r="N654" s="142" t="s">
        <v>523</v>
      </c>
      <c r="O654" s="142" t="s">
        <v>522</v>
      </c>
      <c r="P654" s="142" t="s">
        <v>559</v>
      </c>
      <c r="Q654" s="142" t="s">
        <v>545</v>
      </c>
      <c r="R654" s="142" t="s">
        <v>7808</v>
      </c>
      <c r="S654" s="142" t="s">
        <v>2767</v>
      </c>
      <c r="T654" s="142" t="s">
        <v>648</v>
      </c>
      <c r="U654" s="142" t="s">
        <v>516</v>
      </c>
      <c r="V654" s="142" t="s">
        <v>1483</v>
      </c>
      <c r="W654" s="142" t="s">
        <v>623</v>
      </c>
      <c r="X654" s="142" t="s">
        <v>669</v>
      </c>
      <c r="Y654" s="142" t="s">
        <v>7807</v>
      </c>
      <c r="Z654" s="142" t="s">
        <v>567</v>
      </c>
      <c r="AA654" s="142" t="s">
        <v>510</v>
      </c>
      <c r="AB654" s="142" t="s">
        <v>509</v>
      </c>
    </row>
    <row r="655" spans="1:28" x14ac:dyDescent="0.15">
      <c r="A655" s="143">
        <v>31216</v>
      </c>
      <c r="B655" s="142" t="s">
        <v>713</v>
      </c>
      <c r="C655" s="142" t="s">
        <v>553</v>
      </c>
      <c r="D655" s="142" t="s">
        <v>712</v>
      </c>
      <c r="E655" s="142" t="s">
        <v>531</v>
      </c>
      <c r="F655" s="142" t="s">
        <v>530</v>
      </c>
      <c r="G655" s="142" t="s">
        <v>7806</v>
      </c>
      <c r="H655" s="142" t="s">
        <v>2486</v>
      </c>
      <c r="I655" s="142" t="s">
        <v>651</v>
      </c>
      <c r="J655" s="142" t="s">
        <v>7805</v>
      </c>
      <c r="K655" s="142" t="s">
        <v>7804</v>
      </c>
      <c r="L655" s="142" t="s">
        <v>525</v>
      </c>
      <c r="M655" s="142" t="s">
        <v>524</v>
      </c>
      <c r="N655" s="142" t="s">
        <v>523</v>
      </c>
      <c r="O655" s="142" t="s">
        <v>612</v>
      </c>
      <c r="P655" s="142" t="s">
        <v>559</v>
      </c>
      <c r="Q655" s="142" t="s">
        <v>520</v>
      </c>
      <c r="R655" s="142" t="s">
        <v>7803</v>
      </c>
      <c r="S655" s="142" t="s">
        <v>3220</v>
      </c>
      <c r="T655" s="142" t="s">
        <v>2285</v>
      </c>
      <c r="U655" s="142" t="s">
        <v>516</v>
      </c>
      <c r="V655" s="142" t="s">
        <v>581</v>
      </c>
      <c r="W655" s="142" t="s">
        <v>764</v>
      </c>
      <c r="X655" s="142" t="s">
        <v>651</v>
      </c>
      <c r="Y655" s="142" t="s">
        <v>7802</v>
      </c>
      <c r="Z655" s="142" t="s">
        <v>567</v>
      </c>
      <c r="AA655" s="142" t="s">
        <v>510</v>
      </c>
      <c r="AB655" s="142" t="s">
        <v>509</v>
      </c>
    </row>
    <row r="656" spans="1:28" x14ac:dyDescent="0.15">
      <c r="A656" s="143">
        <v>31218</v>
      </c>
      <c r="B656" s="142" t="s">
        <v>7133</v>
      </c>
      <c r="C656" s="142" t="s">
        <v>553</v>
      </c>
      <c r="D656" s="142" t="s">
        <v>7132</v>
      </c>
      <c r="E656" s="142" t="s">
        <v>531</v>
      </c>
      <c r="F656" s="142" t="s">
        <v>530</v>
      </c>
      <c r="G656" s="142" t="s">
        <v>7801</v>
      </c>
      <c r="H656" s="142" t="s">
        <v>2740</v>
      </c>
      <c r="I656" s="142" t="s">
        <v>651</v>
      </c>
      <c r="J656" s="142" t="s">
        <v>7800</v>
      </c>
      <c r="K656" s="142" t="s">
        <v>7799</v>
      </c>
      <c r="L656" s="142" t="s">
        <v>525</v>
      </c>
      <c r="M656" s="142" t="s">
        <v>524</v>
      </c>
      <c r="N656" s="142" t="s">
        <v>523</v>
      </c>
      <c r="O656" s="142" t="s">
        <v>599</v>
      </c>
      <c r="P656" s="142" t="s">
        <v>522</v>
      </c>
      <c r="Q656" s="142" t="s">
        <v>520</v>
      </c>
      <c r="R656" s="142" t="s">
        <v>7798</v>
      </c>
      <c r="S656" s="142" t="s">
        <v>2513</v>
      </c>
      <c r="T656" s="142" t="s">
        <v>638</v>
      </c>
      <c r="U656" s="142" t="s">
        <v>516</v>
      </c>
      <c r="V656" s="142" t="s">
        <v>7709</v>
      </c>
      <c r="W656" s="142" t="s">
        <v>539</v>
      </c>
      <c r="X656" s="142" t="s">
        <v>651</v>
      </c>
      <c r="Y656" s="142" t="s">
        <v>1436</v>
      </c>
      <c r="Z656" s="142" t="s">
        <v>2267</v>
      </c>
      <c r="AA656" s="142" t="s">
        <v>510</v>
      </c>
      <c r="AB656" s="142" t="s">
        <v>509</v>
      </c>
    </row>
    <row r="657" spans="1:28" x14ac:dyDescent="0.15">
      <c r="A657" s="143">
        <v>31692</v>
      </c>
      <c r="B657" s="142" t="s">
        <v>7793</v>
      </c>
      <c r="C657" s="142" t="s">
        <v>553</v>
      </c>
      <c r="D657" s="142" t="s">
        <v>7797</v>
      </c>
      <c r="E657" s="142" t="s">
        <v>2218</v>
      </c>
      <c r="F657" s="142" t="s">
        <v>530</v>
      </c>
      <c r="G657" s="142" t="s">
        <v>7796</v>
      </c>
      <c r="H657" s="142" t="s">
        <v>4615</v>
      </c>
      <c r="I657" s="142" t="s">
        <v>3533</v>
      </c>
      <c r="J657" s="142" t="s">
        <v>7795</v>
      </c>
      <c r="K657" s="142" t="s">
        <v>7794</v>
      </c>
      <c r="L657" s="142" t="s">
        <v>613</v>
      </c>
      <c r="M657" s="142" t="s">
        <v>867</v>
      </c>
      <c r="N657" s="142" t="s">
        <v>523</v>
      </c>
      <c r="O657" s="142" t="s">
        <v>522</v>
      </c>
      <c r="P657" s="142" t="s">
        <v>599</v>
      </c>
      <c r="Q657" s="142" t="s">
        <v>545</v>
      </c>
      <c r="R657" s="142" t="s">
        <v>2396</v>
      </c>
      <c r="S657" s="142" t="s">
        <v>7793</v>
      </c>
      <c r="T657" s="142" t="s">
        <v>3225</v>
      </c>
      <c r="U657" s="142" t="s">
        <v>516</v>
      </c>
      <c r="V657" s="142" t="s">
        <v>4613</v>
      </c>
      <c r="W657" s="142" t="s">
        <v>773</v>
      </c>
      <c r="X657" s="142" t="s">
        <v>579</v>
      </c>
      <c r="Y657" s="142" t="s">
        <v>7792</v>
      </c>
      <c r="Z657" s="142" t="s">
        <v>714</v>
      </c>
      <c r="AA657" s="142" t="s">
        <v>510</v>
      </c>
      <c r="AB657" s="142" t="s">
        <v>509</v>
      </c>
    </row>
    <row r="658" spans="1:28" x14ac:dyDescent="0.15">
      <c r="A658" s="143">
        <v>33845</v>
      </c>
      <c r="B658" s="142" t="s">
        <v>7786</v>
      </c>
      <c r="C658" s="142" t="s">
        <v>553</v>
      </c>
      <c r="D658" s="142" t="s">
        <v>7791</v>
      </c>
      <c r="E658" s="142" t="s">
        <v>2218</v>
      </c>
      <c r="F658" s="142" t="s">
        <v>530</v>
      </c>
      <c r="G658" s="142" t="s">
        <v>7790</v>
      </c>
      <c r="H658" s="142" t="s">
        <v>1423</v>
      </c>
      <c r="I658" s="142" t="s">
        <v>919</v>
      </c>
      <c r="J658" s="142" t="s">
        <v>7789</v>
      </c>
      <c r="K658" s="142" t="s">
        <v>7788</v>
      </c>
      <c r="L658" s="142" t="s">
        <v>613</v>
      </c>
      <c r="M658" s="142" t="s">
        <v>867</v>
      </c>
      <c r="N658" s="142" t="s">
        <v>523</v>
      </c>
      <c r="O658" s="142" t="s">
        <v>522</v>
      </c>
      <c r="P658" s="142" t="s">
        <v>559</v>
      </c>
      <c r="Q658" s="142" t="s">
        <v>545</v>
      </c>
      <c r="R658" s="142" t="s">
        <v>7787</v>
      </c>
      <c r="S658" s="142" t="s">
        <v>7786</v>
      </c>
      <c r="T658" s="142" t="s">
        <v>2229</v>
      </c>
      <c r="U658" s="142" t="s">
        <v>516</v>
      </c>
      <c r="V658" s="142" t="s">
        <v>1781</v>
      </c>
      <c r="W658" s="142" t="s">
        <v>1010</v>
      </c>
      <c r="X658" s="142" t="s">
        <v>919</v>
      </c>
      <c r="Y658" s="142" t="s">
        <v>2335</v>
      </c>
      <c r="Z658" s="142" t="s">
        <v>678</v>
      </c>
      <c r="AA658" s="142" t="s">
        <v>724</v>
      </c>
      <c r="AB658" s="142" t="s">
        <v>509</v>
      </c>
    </row>
    <row r="659" spans="1:28" x14ac:dyDescent="0.15">
      <c r="A659" s="143">
        <v>35715</v>
      </c>
      <c r="B659" s="142" t="s">
        <v>2603</v>
      </c>
      <c r="C659" s="142" t="s">
        <v>553</v>
      </c>
      <c r="D659" s="142" t="s">
        <v>2602</v>
      </c>
      <c r="E659" s="142" t="s">
        <v>1824</v>
      </c>
      <c r="F659" s="142" t="s">
        <v>530</v>
      </c>
      <c r="G659" s="142" t="s">
        <v>7785</v>
      </c>
      <c r="H659" s="142" t="s">
        <v>1897</v>
      </c>
      <c r="I659" s="142" t="s">
        <v>945</v>
      </c>
      <c r="J659" s="142" t="s">
        <v>7784</v>
      </c>
      <c r="K659" s="142" t="s">
        <v>4848</v>
      </c>
      <c r="L659" s="142" t="s">
        <v>585</v>
      </c>
      <c r="M659" s="142" t="s">
        <v>524</v>
      </c>
      <c r="N659" s="142" t="s">
        <v>523</v>
      </c>
      <c r="O659" s="142" t="s">
        <v>612</v>
      </c>
      <c r="P659" s="142" t="s">
        <v>612</v>
      </c>
      <c r="Q659" s="142" t="s">
        <v>520</v>
      </c>
      <c r="R659" s="142" t="s">
        <v>7125</v>
      </c>
      <c r="S659" s="142" t="s">
        <v>3262</v>
      </c>
      <c r="T659" s="142" t="s">
        <v>861</v>
      </c>
      <c r="U659" s="142" t="s">
        <v>516</v>
      </c>
      <c r="V659" s="142" t="s">
        <v>3410</v>
      </c>
      <c r="W659" s="142" t="s">
        <v>580</v>
      </c>
      <c r="X659" s="142" t="s">
        <v>827</v>
      </c>
      <c r="Y659" s="142" t="s">
        <v>537</v>
      </c>
      <c r="Z659" s="142" t="s">
        <v>851</v>
      </c>
      <c r="AA659" s="142" t="s">
        <v>510</v>
      </c>
      <c r="AB659" s="142" t="s">
        <v>509</v>
      </c>
    </row>
    <row r="660" spans="1:28" x14ac:dyDescent="0.15">
      <c r="A660" s="143">
        <v>35829</v>
      </c>
      <c r="B660" s="142" t="s">
        <v>1146</v>
      </c>
      <c r="C660" s="142" t="s">
        <v>553</v>
      </c>
      <c r="D660" s="142" t="s">
        <v>7783</v>
      </c>
      <c r="E660" s="142" t="s">
        <v>1824</v>
      </c>
      <c r="F660" s="142" t="s">
        <v>530</v>
      </c>
      <c r="G660" s="142" t="s">
        <v>7782</v>
      </c>
      <c r="H660" s="142" t="s">
        <v>7232</v>
      </c>
      <c r="I660" s="142" t="s">
        <v>1037</v>
      </c>
      <c r="J660" s="142" t="s">
        <v>7781</v>
      </c>
      <c r="K660" s="142" t="s">
        <v>1035</v>
      </c>
      <c r="L660" s="142" t="s">
        <v>525</v>
      </c>
      <c r="M660" s="142" t="s">
        <v>524</v>
      </c>
      <c r="N660" s="142" t="s">
        <v>523</v>
      </c>
      <c r="O660" s="142" t="s">
        <v>599</v>
      </c>
      <c r="P660" s="142" t="s">
        <v>522</v>
      </c>
      <c r="Q660" s="142" t="s">
        <v>545</v>
      </c>
      <c r="R660" s="142" t="s">
        <v>7048</v>
      </c>
      <c r="S660" s="142" t="s">
        <v>4957</v>
      </c>
      <c r="T660" s="142" t="s">
        <v>861</v>
      </c>
      <c r="U660" s="142" t="s">
        <v>516</v>
      </c>
      <c r="V660" s="142" t="s">
        <v>1338</v>
      </c>
      <c r="W660" s="142" t="s">
        <v>580</v>
      </c>
      <c r="X660" s="142" t="s">
        <v>568</v>
      </c>
      <c r="Y660" s="142" t="s">
        <v>7780</v>
      </c>
      <c r="Z660" s="142" t="s">
        <v>861</v>
      </c>
      <c r="AA660" s="142" t="s">
        <v>734</v>
      </c>
      <c r="AB660" s="142" t="s">
        <v>509</v>
      </c>
    </row>
    <row r="661" spans="1:28" x14ac:dyDescent="0.15">
      <c r="A661" s="143">
        <v>35839</v>
      </c>
      <c r="B661" s="142" t="s">
        <v>2211</v>
      </c>
      <c r="C661" s="142" t="s">
        <v>553</v>
      </c>
      <c r="D661" s="142" t="s">
        <v>2219</v>
      </c>
      <c r="E661" s="142" t="s">
        <v>1824</v>
      </c>
      <c r="F661" s="142" t="s">
        <v>530</v>
      </c>
      <c r="G661" s="142" t="s">
        <v>7779</v>
      </c>
      <c r="H661" s="142" t="s">
        <v>2446</v>
      </c>
      <c r="I661" s="142" t="s">
        <v>1363</v>
      </c>
      <c r="J661" s="142" t="s">
        <v>7777</v>
      </c>
      <c r="K661" s="142" t="s">
        <v>1303</v>
      </c>
      <c r="L661" s="142" t="s">
        <v>585</v>
      </c>
      <c r="M661" s="142" t="s">
        <v>524</v>
      </c>
      <c r="N661" s="142" t="s">
        <v>523</v>
      </c>
      <c r="O661" s="142" t="s">
        <v>522</v>
      </c>
      <c r="P661" s="142" t="s">
        <v>599</v>
      </c>
      <c r="Q661" s="142" t="s">
        <v>545</v>
      </c>
      <c r="R661" s="142" t="s">
        <v>7048</v>
      </c>
      <c r="S661" s="142" t="s">
        <v>4957</v>
      </c>
      <c r="T661" s="142" t="s">
        <v>1827</v>
      </c>
      <c r="U661" s="142" t="s">
        <v>516</v>
      </c>
      <c r="V661" s="142" t="s">
        <v>1219</v>
      </c>
      <c r="W661" s="142" t="s">
        <v>1741</v>
      </c>
      <c r="X661" s="142" t="s">
        <v>1363</v>
      </c>
      <c r="Y661" s="142" t="s">
        <v>7776</v>
      </c>
      <c r="Z661" s="142" t="s">
        <v>725</v>
      </c>
      <c r="AA661" s="142" t="s">
        <v>734</v>
      </c>
      <c r="AB661" s="142" t="s">
        <v>509</v>
      </c>
    </row>
    <row r="662" spans="1:28" x14ac:dyDescent="0.15">
      <c r="A662" s="143">
        <v>35840</v>
      </c>
      <c r="B662" s="142" t="s">
        <v>1310</v>
      </c>
      <c r="C662" s="142" t="s">
        <v>553</v>
      </c>
      <c r="D662" s="142" t="s">
        <v>1309</v>
      </c>
      <c r="E662" s="142" t="s">
        <v>1824</v>
      </c>
      <c r="F662" s="142" t="s">
        <v>530</v>
      </c>
      <c r="G662" s="142" t="s">
        <v>7778</v>
      </c>
      <c r="H662" s="142" t="s">
        <v>1377</v>
      </c>
      <c r="I662" s="142" t="s">
        <v>1363</v>
      </c>
      <c r="J662" s="142" t="s">
        <v>7777</v>
      </c>
      <c r="K662" s="142" t="s">
        <v>1303</v>
      </c>
      <c r="L662" s="142" t="s">
        <v>585</v>
      </c>
      <c r="M662" s="142" t="s">
        <v>524</v>
      </c>
      <c r="N662" s="142" t="s">
        <v>523</v>
      </c>
      <c r="O662" s="142" t="s">
        <v>522</v>
      </c>
      <c r="P662" s="142" t="s">
        <v>599</v>
      </c>
      <c r="Q662" s="142" t="s">
        <v>545</v>
      </c>
      <c r="R662" s="142" t="s">
        <v>7048</v>
      </c>
      <c r="S662" s="142" t="s">
        <v>4957</v>
      </c>
      <c r="T662" s="142" t="s">
        <v>1827</v>
      </c>
      <c r="U662" s="142" t="s">
        <v>516</v>
      </c>
      <c r="V662" s="142" t="s">
        <v>5951</v>
      </c>
      <c r="W662" s="142" t="s">
        <v>1741</v>
      </c>
      <c r="X662" s="142" t="s">
        <v>1363</v>
      </c>
      <c r="Y662" s="142" t="s">
        <v>7776</v>
      </c>
      <c r="Z662" s="142" t="s">
        <v>725</v>
      </c>
      <c r="AA662" s="142" t="s">
        <v>734</v>
      </c>
      <c r="AB662" s="142" t="s">
        <v>509</v>
      </c>
    </row>
    <row r="663" spans="1:28" x14ac:dyDescent="0.15">
      <c r="A663" s="143">
        <v>35936</v>
      </c>
      <c r="B663" s="142" t="s">
        <v>7775</v>
      </c>
      <c r="C663" s="142" t="s">
        <v>553</v>
      </c>
      <c r="D663" s="142" t="s">
        <v>2720</v>
      </c>
      <c r="E663" s="142" t="s">
        <v>1824</v>
      </c>
      <c r="F663" s="142" t="s">
        <v>530</v>
      </c>
      <c r="G663" s="142" t="s">
        <v>7774</v>
      </c>
      <c r="H663" s="142" t="s">
        <v>3338</v>
      </c>
      <c r="I663" s="142" t="s">
        <v>1134</v>
      </c>
      <c r="J663" s="142" t="s">
        <v>7773</v>
      </c>
      <c r="K663" s="142" t="s">
        <v>7772</v>
      </c>
      <c r="L663" s="142" t="s">
        <v>585</v>
      </c>
      <c r="M663" s="142" t="s">
        <v>524</v>
      </c>
      <c r="N663" s="142" t="s">
        <v>523</v>
      </c>
      <c r="O663" s="142" t="s">
        <v>599</v>
      </c>
      <c r="P663" s="142" t="s">
        <v>599</v>
      </c>
      <c r="Q663" s="142" t="s">
        <v>547</v>
      </c>
      <c r="R663" s="142" t="s">
        <v>7048</v>
      </c>
      <c r="S663" s="142" t="s">
        <v>4957</v>
      </c>
      <c r="T663" s="142" t="s">
        <v>995</v>
      </c>
      <c r="U663" s="142" t="s">
        <v>516</v>
      </c>
      <c r="V663" s="142" t="s">
        <v>920</v>
      </c>
      <c r="W663" s="142" t="s">
        <v>514</v>
      </c>
      <c r="X663" s="142" t="s">
        <v>579</v>
      </c>
      <c r="Y663" s="142" t="s">
        <v>7771</v>
      </c>
      <c r="Z663" s="142" t="s">
        <v>1977</v>
      </c>
      <c r="AA663" s="142" t="s">
        <v>510</v>
      </c>
      <c r="AB663" s="142" t="s">
        <v>509</v>
      </c>
    </row>
    <row r="664" spans="1:28" x14ac:dyDescent="0.15">
      <c r="A664" s="143">
        <v>35940</v>
      </c>
      <c r="B664" s="142" t="s">
        <v>7080</v>
      </c>
      <c r="C664" s="142" t="s">
        <v>553</v>
      </c>
      <c r="D664" s="142" t="s">
        <v>7063</v>
      </c>
      <c r="E664" s="142" t="s">
        <v>1824</v>
      </c>
      <c r="F664" s="142" t="s">
        <v>530</v>
      </c>
      <c r="G664" s="142" t="s">
        <v>7770</v>
      </c>
      <c r="H664" s="142" t="s">
        <v>1103</v>
      </c>
      <c r="I664" s="142" t="s">
        <v>1486</v>
      </c>
      <c r="J664" s="142" t="s">
        <v>7769</v>
      </c>
      <c r="K664" s="142" t="s">
        <v>748</v>
      </c>
      <c r="L664" s="142" t="s">
        <v>585</v>
      </c>
      <c r="M664" s="142" t="s">
        <v>524</v>
      </c>
      <c r="N664" s="142" t="s">
        <v>523</v>
      </c>
      <c r="O664" s="142" t="s">
        <v>522</v>
      </c>
      <c r="P664" s="142" t="s">
        <v>522</v>
      </c>
      <c r="Q664" s="142" t="s">
        <v>520</v>
      </c>
      <c r="R664" s="142" t="s">
        <v>7048</v>
      </c>
      <c r="S664" s="142" t="s">
        <v>4957</v>
      </c>
      <c r="T664" s="142" t="s">
        <v>861</v>
      </c>
      <c r="U664" s="142" t="s">
        <v>516</v>
      </c>
      <c r="V664" s="142" t="s">
        <v>2729</v>
      </c>
      <c r="W664" s="142" t="s">
        <v>514</v>
      </c>
      <c r="X664" s="142" t="s">
        <v>795</v>
      </c>
      <c r="Y664" s="142" t="s">
        <v>7768</v>
      </c>
      <c r="Z664" s="142" t="s">
        <v>851</v>
      </c>
      <c r="AA664" s="142" t="s">
        <v>510</v>
      </c>
      <c r="AB664" s="142" t="s">
        <v>509</v>
      </c>
    </row>
    <row r="665" spans="1:28" x14ac:dyDescent="0.15">
      <c r="A665" s="143">
        <v>36013</v>
      </c>
      <c r="B665" s="142" t="s">
        <v>7761</v>
      </c>
      <c r="C665" s="142" t="s">
        <v>553</v>
      </c>
      <c r="D665" s="142" t="s">
        <v>7766</v>
      </c>
      <c r="E665" s="142" t="s">
        <v>1824</v>
      </c>
      <c r="F665" s="142" t="s">
        <v>530</v>
      </c>
      <c r="G665" s="142" t="s">
        <v>7765</v>
      </c>
      <c r="H665" s="142" t="s">
        <v>1626</v>
      </c>
      <c r="I665" s="142" t="s">
        <v>538</v>
      </c>
      <c r="J665" s="142" t="s">
        <v>7764</v>
      </c>
      <c r="K665" s="142" t="s">
        <v>7763</v>
      </c>
      <c r="L665" s="142" t="s">
        <v>613</v>
      </c>
      <c r="M665" s="142" t="s">
        <v>524</v>
      </c>
      <c r="N665" s="142" t="s">
        <v>523</v>
      </c>
      <c r="O665" s="142" t="s">
        <v>599</v>
      </c>
      <c r="P665" s="142" t="s">
        <v>599</v>
      </c>
      <c r="Q665" s="142" t="s">
        <v>545</v>
      </c>
      <c r="R665" s="142" t="s">
        <v>7762</v>
      </c>
      <c r="S665" s="142" t="s">
        <v>7761</v>
      </c>
      <c r="T665" s="142" t="s">
        <v>2103</v>
      </c>
      <c r="U665" s="142" t="s">
        <v>516</v>
      </c>
      <c r="V665" s="142" t="s">
        <v>1623</v>
      </c>
      <c r="W665" s="142" t="s">
        <v>1010</v>
      </c>
      <c r="X665" s="142" t="s">
        <v>579</v>
      </c>
      <c r="Y665" s="142" t="s">
        <v>7760</v>
      </c>
      <c r="Z665" s="142" t="s">
        <v>1361</v>
      </c>
      <c r="AA665" s="142" t="s">
        <v>724</v>
      </c>
      <c r="AB665" s="142" t="s">
        <v>509</v>
      </c>
    </row>
    <row r="666" spans="1:28" x14ac:dyDescent="0.15">
      <c r="A666" s="143">
        <v>36041</v>
      </c>
      <c r="B666" s="142" t="s">
        <v>7064</v>
      </c>
      <c r="C666" s="142" t="s">
        <v>553</v>
      </c>
      <c r="D666" s="142" t="s">
        <v>7063</v>
      </c>
      <c r="E666" s="142" t="s">
        <v>1824</v>
      </c>
      <c r="F666" s="142" t="s">
        <v>530</v>
      </c>
      <c r="G666" s="142" t="s">
        <v>7759</v>
      </c>
      <c r="H666" s="142" t="s">
        <v>4191</v>
      </c>
      <c r="I666" s="142" t="s">
        <v>1021</v>
      </c>
      <c r="J666" s="142" t="s">
        <v>7758</v>
      </c>
      <c r="K666" s="142" t="s">
        <v>1303</v>
      </c>
      <c r="L666" s="142" t="s">
        <v>585</v>
      </c>
      <c r="M666" s="142" t="s">
        <v>524</v>
      </c>
      <c r="N666" s="142" t="s">
        <v>523</v>
      </c>
      <c r="O666" s="142" t="s">
        <v>522</v>
      </c>
      <c r="P666" s="142" t="s">
        <v>522</v>
      </c>
      <c r="Q666" s="142" t="s">
        <v>520</v>
      </c>
      <c r="R666" s="142" t="s">
        <v>7048</v>
      </c>
      <c r="S666" s="142" t="s">
        <v>4957</v>
      </c>
      <c r="T666" s="142" t="s">
        <v>1827</v>
      </c>
      <c r="U666" s="142" t="s">
        <v>516</v>
      </c>
      <c r="V666" s="142" t="s">
        <v>3706</v>
      </c>
      <c r="W666" s="142" t="s">
        <v>580</v>
      </c>
      <c r="X666" s="142" t="s">
        <v>1021</v>
      </c>
      <c r="Y666" s="142" t="s">
        <v>7757</v>
      </c>
      <c r="Z666" s="142" t="s">
        <v>851</v>
      </c>
      <c r="AA666" s="142" t="s">
        <v>510</v>
      </c>
      <c r="AB666" s="142" t="s">
        <v>509</v>
      </c>
    </row>
    <row r="667" spans="1:28" x14ac:dyDescent="0.15">
      <c r="A667" s="143">
        <v>36155</v>
      </c>
      <c r="B667" s="142" t="s">
        <v>4957</v>
      </c>
      <c r="C667" s="142" t="s">
        <v>553</v>
      </c>
      <c r="D667" s="142" t="s">
        <v>4956</v>
      </c>
      <c r="E667" s="142" t="s">
        <v>1824</v>
      </c>
      <c r="F667" s="142" t="s">
        <v>530</v>
      </c>
      <c r="G667" s="142" t="s">
        <v>7756</v>
      </c>
      <c r="H667" s="142" t="s">
        <v>2440</v>
      </c>
      <c r="I667" s="142" t="s">
        <v>651</v>
      </c>
      <c r="J667" s="142" t="s">
        <v>7755</v>
      </c>
      <c r="K667" s="142" t="s">
        <v>7717</v>
      </c>
      <c r="L667" s="142" t="s">
        <v>613</v>
      </c>
      <c r="M667" s="142" t="s">
        <v>524</v>
      </c>
      <c r="N667" s="142" t="s">
        <v>523</v>
      </c>
      <c r="O667" s="142" t="s">
        <v>522</v>
      </c>
      <c r="P667" s="142" t="s">
        <v>522</v>
      </c>
      <c r="Q667" s="142" t="s">
        <v>545</v>
      </c>
      <c r="R667" s="142" t="s">
        <v>7048</v>
      </c>
      <c r="S667" s="142" t="s">
        <v>4957</v>
      </c>
      <c r="T667" s="142" t="s">
        <v>4805</v>
      </c>
      <c r="U667" s="142" t="s">
        <v>516</v>
      </c>
      <c r="V667" s="142" t="s">
        <v>4840</v>
      </c>
      <c r="W667" s="142" t="s">
        <v>773</v>
      </c>
      <c r="X667" s="142" t="s">
        <v>622</v>
      </c>
      <c r="Y667" s="142" t="s">
        <v>7754</v>
      </c>
      <c r="Z667" s="142" t="s">
        <v>1670</v>
      </c>
      <c r="AA667" s="142" t="s">
        <v>724</v>
      </c>
      <c r="AB667" s="142" t="s">
        <v>509</v>
      </c>
    </row>
    <row r="668" spans="1:28" x14ac:dyDescent="0.15">
      <c r="A668" s="143">
        <v>36230</v>
      </c>
      <c r="B668" s="142" t="s">
        <v>3262</v>
      </c>
      <c r="C668" s="142" t="s">
        <v>553</v>
      </c>
      <c r="D668" s="142" t="s">
        <v>3261</v>
      </c>
      <c r="E668" s="142" t="s">
        <v>1824</v>
      </c>
      <c r="F668" s="142" t="s">
        <v>530</v>
      </c>
      <c r="G668" s="142" t="s">
        <v>7753</v>
      </c>
      <c r="H668" s="142" t="s">
        <v>1423</v>
      </c>
      <c r="I668" s="142" t="s">
        <v>1397</v>
      </c>
      <c r="J668" s="142" t="s">
        <v>7752</v>
      </c>
      <c r="K668" s="142" t="s">
        <v>7751</v>
      </c>
      <c r="L668" s="142" t="s">
        <v>613</v>
      </c>
      <c r="M668" s="142" t="s">
        <v>524</v>
      </c>
      <c r="N668" s="142" t="s">
        <v>523</v>
      </c>
      <c r="O668" s="142" t="s">
        <v>546</v>
      </c>
      <c r="P668" s="142" t="s">
        <v>546</v>
      </c>
      <c r="Q668" s="142" t="s">
        <v>547</v>
      </c>
      <c r="R668" s="142" t="s">
        <v>7125</v>
      </c>
      <c r="S668" s="142" t="s">
        <v>3262</v>
      </c>
      <c r="T668" s="142" t="s">
        <v>1960</v>
      </c>
      <c r="U668" s="142" t="s">
        <v>516</v>
      </c>
      <c r="V668" s="142" t="s">
        <v>4791</v>
      </c>
      <c r="W668" s="142" t="s">
        <v>784</v>
      </c>
      <c r="X668" s="142" t="s">
        <v>783</v>
      </c>
      <c r="Y668" s="142" t="s">
        <v>7750</v>
      </c>
      <c r="Z668" s="142" t="s">
        <v>1184</v>
      </c>
      <c r="AA668" s="142" t="s">
        <v>510</v>
      </c>
      <c r="AB668" s="142" t="s">
        <v>509</v>
      </c>
    </row>
    <row r="669" spans="1:28" x14ac:dyDescent="0.15">
      <c r="A669" s="143">
        <v>36308</v>
      </c>
      <c r="B669" s="142" t="s">
        <v>3262</v>
      </c>
      <c r="C669" s="142" t="s">
        <v>553</v>
      </c>
      <c r="D669" s="142" t="s">
        <v>3261</v>
      </c>
      <c r="E669" s="142" t="s">
        <v>1824</v>
      </c>
      <c r="F669" s="142" t="s">
        <v>530</v>
      </c>
      <c r="G669" s="142" t="s">
        <v>7749</v>
      </c>
      <c r="H669" s="142" t="s">
        <v>4833</v>
      </c>
      <c r="I669" s="142" t="s">
        <v>1477</v>
      </c>
      <c r="J669" s="142" t="s">
        <v>7748</v>
      </c>
      <c r="K669" s="142" t="s">
        <v>1303</v>
      </c>
      <c r="L669" s="142" t="s">
        <v>585</v>
      </c>
      <c r="M669" s="142" t="s">
        <v>524</v>
      </c>
      <c r="N669" s="142" t="s">
        <v>523</v>
      </c>
      <c r="O669" s="142" t="s">
        <v>522</v>
      </c>
      <c r="P669" s="142" t="s">
        <v>559</v>
      </c>
      <c r="Q669" s="142" t="s">
        <v>520</v>
      </c>
      <c r="R669" s="142" t="s">
        <v>7125</v>
      </c>
      <c r="S669" s="142" t="s">
        <v>3262</v>
      </c>
      <c r="T669" s="142" t="s">
        <v>1827</v>
      </c>
      <c r="U669" s="142" t="s">
        <v>516</v>
      </c>
      <c r="V669" s="142" t="s">
        <v>557</v>
      </c>
      <c r="W669" s="142" t="s">
        <v>580</v>
      </c>
      <c r="X669" s="142" t="s">
        <v>1477</v>
      </c>
      <c r="Y669" s="142" t="s">
        <v>634</v>
      </c>
      <c r="Z669" s="142" t="s">
        <v>2177</v>
      </c>
      <c r="AA669" s="142" t="s">
        <v>510</v>
      </c>
      <c r="AB669" s="142" t="s">
        <v>509</v>
      </c>
    </row>
    <row r="670" spans="1:28" x14ac:dyDescent="0.15">
      <c r="A670" s="143">
        <v>36357</v>
      </c>
      <c r="B670" s="142" t="s">
        <v>4957</v>
      </c>
      <c r="C670" s="142" t="s">
        <v>553</v>
      </c>
      <c r="D670" s="142" t="s">
        <v>4956</v>
      </c>
      <c r="E670" s="142" t="s">
        <v>1824</v>
      </c>
      <c r="F670" s="142" t="s">
        <v>530</v>
      </c>
      <c r="G670" s="142" t="s">
        <v>7747</v>
      </c>
      <c r="H670" s="142" t="s">
        <v>898</v>
      </c>
      <c r="I670" s="142" t="s">
        <v>1021</v>
      </c>
      <c r="J670" s="142" t="s">
        <v>7746</v>
      </c>
      <c r="K670" s="142" t="s">
        <v>1791</v>
      </c>
      <c r="L670" s="142" t="s">
        <v>525</v>
      </c>
      <c r="M670" s="142" t="s">
        <v>524</v>
      </c>
      <c r="N670" s="142" t="s">
        <v>523</v>
      </c>
      <c r="O670" s="142" t="s">
        <v>522</v>
      </c>
      <c r="P670" s="142" t="s">
        <v>522</v>
      </c>
      <c r="Q670" s="142" t="s">
        <v>545</v>
      </c>
      <c r="R670" s="142" t="s">
        <v>7048</v>
      </c>
      <c r="S670" s="142" t="s">
        <v>4957</v>
      </c>
      <c r="T670" s="142" t="s">
        <v>1827</v>
      </c>
      <c r="U670" s="142" t="s">
        <v>516</v>
      </c>
      <c r="V670" s="142" t="s">
        <v>1053</v>
      </c>
      <c r="W670" s="142" t="s">
        <v>580</v>
      </c>
      <c r="X670" s="142" t="s">
        <v>595</v>
      </c>
      <c r="Y670" s="142" t="s">
        <v>7745</v>
      </c>
      <c r="Z670" s="142" t="s">
        <v>782</v>
      </c>
      <c r="AA670" s="142" t="s">
        <v>510</v>
      </c>
      <c r="AB670" s="142" t="s">
        <v>509</v>
      </c>
    </row>
    <row r="671" spans="1:28" x14ac:dyDescent="0.15">
      <c r="A671" s="143">
        <v>36457</v>
      </c>
      <c r="B671" s="142" t="s">
        <v>3262</v>
      </c>
      <c r="C671" s="142" t="s">
        <v>553</v>
      </c>
      <c r="D671" s="142" t="s">
        <v>3261</v>
      </c>
      <c r="E671" s="142" t="s">
        <v>1824</v>
      </c>
      <c r="F671" s="142" t="s">
        <v>530</v>
      </c>
      <c r="G671" s="142" t="s">
        <v>7744</v>
      </c>
      <c r="H671" s="142" t="s">
        <v>2890</v>
      </c>
      <c r="I671" s="142" t="s">
        <v>1522</v>
      </c>
      <c r="J671" s="142" t="s">
        <v>7743</v>
      </c>
      <c r="K671" s="142" t="s">
        <v>7742</v>
      </c>
      <c r="L671" s="142" t="s">
        <v>585</v>
      </c>
      <c r="M671" s="142" t="s">
        <v>524</v>
      </c>
      <c r="N671" s="142" t="s">
        <v>523</v>
      </c>
      <c r="O671" s="142" t="s">
        <v>521</v>
      </c>
      <c r="P671" s="142" t="s">
        <v>866</v>
      </c>
      <c r="Q671" s="142" t="s">
        <v>547</v>
      </c>
      <c r="R671" s="142" t="s">
        <v>7125</v>
      </c>
      <c r="S671" s="142" t="s">
        <v>3262</v>
      </c>
      <c r="T671" s="142" t="s">
        <v>1863</v>
      </c>
      <c r="U671" s="142" t="s">
        <v>516</v>
      </c>
      <c r="V671" s="142" t="s">
        <v>7741</v>
      </c>
      <c r="W671" s="142" t="s">
        <v>7740</v>
      </c>
      <c r="X671" s="142" t="s">
        <v>1522</v>
      </c>
      <c r="Y671" s="142" t="s">
        <v>7739</v>
      </c>
      <c r="Z671" s="142" t="s">
        <v>2177</v>
      </c>
      <c r="AA671" s="142" t="s">
        <v>510</v>
      </c>
      <c r="AB671" s="142" t="s">
        <v>509</v>
      </c>
    </row>
    <row r="672" spans="1:28" x14ac:dyDescent="0.15">
      <c r="A672" s="143">
        <v>36549</v>
      </c>
      <c r="B672" s="142" t="s">
        <v>7053</v>
      </c>
      <c r="C672" s="142" t="s">
        <v>553</v>
      </c>
      <c r="D672" s="142" t="s">
        <v>7052</v>
      </c>
      <c r="E672" s="142" t="s">
        <v>1824</v>
      </c>
      <c r="F672" s="142" t="s">
        <v>530</v>
      </c>
      <c r="G672" s="142" t="s">
        <v>7738</v>
      </c>
      <c r="H672" s="142" t="s">
        <v>3931</v>
      </c>
      <c r="I672" s="142" t="s">
        <v>783</v>
      </c>
      <c r="J672" s="142" t="s">
        <v>7737</v>
      </c>
      <c r="K672" s="142" t="s">
        <v>1508</v>
      </c>
      <c r="L672" s="142" t="s">
        <v>547</v>
      </c>
      <c r="M672" s="142" t="s">
        <v>640</v>
      </c>
      <c r="N672" s="142" t="s">
        <v>523</v>
      </c>
      <c r="O672" s="142" t="s">
        <v>639</v>
      </c>
      <c r="P672" s="142" t="s">
        <v>522</v>
      </c>
      <c r="Q672" s="142" t="s">
        <v>545</v>
      </c>
      <c r="R672" s="142" t="s">
        <v>7048</v>
      </c>
      <c r="S672" s="142" t="s">
        <v>4957</v>
      </c>
      <c r="T672" s="142" t="s">
        <v>861</v>
      </c>
      <c r="U672" s="142" t="s">
        <v>626</v>
      </c>
      <c r="V672" s="142" t="s">
        <v>3496</v>
      </c>
      <c r="W672" s="142" t="s">
        <v>7736</v>
      </c>
      <c r="X672" s="142" t="s">
        <v>657</v>
      </c>
      <c r="Y672" s="142" t="s">
        <v>7735</v>
      </c>
      <c r="Z672" s="142" t="s">
        <v>1605</v>
      </c>
      <c r="AA672" s="142" t="s">
        <v>510</v>
      </c>
      <c r="AB672" s="142" t="s">
        <v>509</v>
      </c>
    </row>
    <row r="673" spans="1:28" x14ac:dyDescent="0.15">
      <c r="A673" s="143">
        <v>36574</v>
      </c>
      <c r="B673" s="142" t="s">
        <v>7247</v>
      </c>
      <c r="C673" s="142" t="s">
        <v>553</v>
      </c>
      <c r="D673" s="142" t="s">
        <v>7246</v>
      </c>
      <c r="E673" s="142" t="s">
        <v>1824</v>
      </c>
      <c r="F673" s="142" t="s">
        <v>530</v>
      </c>
      <c r="G673" s="142" t="s">
        <v>7734</v>
      </c>
      <c r="H673" s="142" t="s">
        <v>3726</v>
      </c>
      <c r="I673" s="142" t="s">
        <v>691</v>
      </c>
      <c r="J673" s="142" t="s">
        <v>7733</v>
      </c>
      <c r="K673" s="142" t="s">
        <v>7732</v>
      </c>
      <c r="L673" s="142" t="s">
        <v>525</v>
      </c>
      <c r="M673" s="142" t="s">
        <v>524</v>
      </c>
      <c r="N673" s="142" t="s">
        <v>523</v>
      </c>
      <c r="O673" s="142" t="s">
        <v>626</v>
      </c>
      <c r="P673" s="142" t="s">
        <v>522</v>
      </c>
      <c r="Q673" s="142" t="s">
        <v>545</v>
      </c>
      <c r="R673" s="142" t="s">
        <v>7048</v>
      </c>
      <c r="S673" s="142" t="s">
        <v>4957</v>
      </c>
      <c r="T673" s="142" t="s">
        <v>1863</v>
      </c>
      <c r="U673" s="142" t="s">
        <v>516</v>
      </c>
      <c r="V673" s="142" t="s">
        <v>2032</v>
      </c>
      <c r="W673" s="142" t="s">
        <v>1010</v>
      </c>
      <c r="X673" s="142" t="s">
        <v>523</v>
      </c>
      <c r="Y673" s="142" t="s">
        <v>7731</v>
      </c>
      <c r="Z673" s="142" t="s">
        <v>1051</v>
      </c>
      <c r="AA673" s="142" t="s">
        <v>724</v>
      </c>
      <c r="AB673" s="142" t="s">
        <v>509</v>
      </c>
    </row>
    <row r="674" spans="1:28" x14ac:dyDescent="0.15">
      <c r="A674" s="143">
        <v>36584</v>
      </c>
      <c r="B674" s="142" t="s">
        <v>1678</v>
      </c>
      <c r="C674" s="142" t="s">
        <v>553</v>
      </c>
      <c r="D674" s="142" t="s">
        <v>2333</v>
      </c>
      <c r="E674" s="142" t="s">
        <v>1824</v>
      </c>
      <c r="F674" s="142" t="s">
        <v>530</v>
      </c>
      <c r="G674" s="142" t="s">
        <v>7730</v>
      </c>
      <c r="H674" s="142" t="s">
        <v>3682</v>
      </c>
      <c r="I674" s="142" t="s">
        <v>1278</v>
      </c>
      <c r="J674" s="142" t="s">
        <v>7729</v>
      </c>
      <c r="K674" s="142" t="s">
        <v>7728</v>
      </c>
      <c r="L674" s="142" t="s">
        <v>525</v>
      </c>
      <c r="M674" s="142" t="s">
        <v>524</v>
      </c>
      <c r="N674" s="142" t="s">
        <v>523</v>
      </c>
      <c r="O674" s="142" t="s">
        <v>626</v>
      </c>
      <c r="P674" s="142" t="s">
        <v>626</v>
      </c>
      <c r="Q674" s="142" t="s">
        <v>545</v>
      </c>
      <c r="R674" s="142" t="s">
        <v>7055</v>
      </c>
      <c r="S674" s="142" t="s">
        <v>1678</v>
      </c>
      <c r="T674" s="142" t="s">
        <v>1870</v>
      </c>
      <c r="U674" s="142" t="s">
        <v>516</v>
      </c>
      <c r="V674" s="142" t="s">
        <v>637</v>
      </c>
      <c r="W674" s="142" t="s">
        <v>692</v>
      </c>
      <c r="X674" s="142" t="s">
        <v>691</v>
      </c>
      <c r="Y674" s="142" t="s">
        <v>537</v>
      </c>
      <c r="Z674" s="142" t="s">
        <v>1139</v>
      </c>
      <c r="AA674" s="142" t="s">
        <v>510</v>
      </c>
      <c r="AB674" s="142" t="s">
        <v>509</v>
      </c>
    </row>
    <row r="675" spans="1:28" x14ac:dyDescent="0.15">
      <c r="A675" s="143">
        <v>36631</v>
      </c>
      <c r="B675" s="142" t="s">
        <v>5216</v>
      </c>
      <c r="C675" s="142" t="s">
        <v>553</v>
      </c>
      <c r="D675" s="142" t="s">
        <v>7727</v>
      </c>
      <c r="E675" s="142" t="s">
        <v>1824</v>
      </c>
      <c r="F675" s="142" t="s">
        <v>530</v>
      </c>
      <c r="G675" s="142" t="s">
        <v>7726</v>
      </c>
      <c r="H675" s="142" t="s">
        <v>1909</v>
      </c>
      <c r="I675" s="142" t="s">
        <v>783</v>
      </c>
      <c r="J675" s="142" t="s">
        <v>7725</v>
      </c>
      <c r="K675" s="142" t="s">
        <v>1303</v>
      </c>
      <c r="L675" s="142" t="s">
        <v>585</v>
      </c>
      <c r="M675" s="142" t="s">
        <v>524</v>
      </c>
      <c r="N675" s="142" t="s">
        <v>523</v>
      </c>
      <c r="O675" s="142" t="s">
        <v>522</v>
      </c>
      <c r="P675" s="142" t="s">
        <v>522</v>
      </c>
      <c r="Q675" s="142" t="s">
        <v>520</v>
      </c>
      <c r="R675" s="142" t="s">
        <v>7048</v>
      </c>
      <c r="S675" s="142" t="s">
        <v>4957</v>
      </c>
      <c r="T675" s="142" t="s">
        <v>1827</v>
      </c>
      <c r="U675" s="142" t="s">
        <v>516</v>
      </c>
      <c r="V675" s="142" t="s">
        <v>1084</v>
      </c>
      <c r="W675" s="142" t="s">
        <v>580</v>
      </c>
      <c r="X675" s="142" t="s">
        <v>783</v>
      </c>
      <c r="Y675" s="142" t="s">
        <v>7724</v>
      </c>
      <c r="Z675" s="142" t="s">
        <v>2177</v>
      </c>
      <c r="AA675" s="142" t="s">
        <v>510</v>
      </c>
      <c r="AB675" s="142" t="s">
        <v>509</v>
      </c>
    </row>
    <row r="676" spans="1:28" x14ac:dyDescent="0.15">
      <c r="A676" s="143">
        <v>36773</v>
      </c>
      <c r="B676" s="142" t="s">
        <v>4957</v>
      </c>
      <c r="C676" s="142" t="s">
        <v>553</v>
      </c>
      <c r="D676" s="142" t="s">
        <v>4956</v>
      </c>
      <c r="E676" s="142" t="s">
        <v>1824</v>
      </c>
      <c r="F676" s="142" t="s">
        <v>530</v>
      </c>
      <c r="G676" s="142" t="s">
        <v>7723</v>
      </c>
      <c r="H676" s="142" t="s">
        <v>3448</v>
      </c>
      <c r="I676" s="142" t="s">
        <v>1021</v>
      </c>
      <c r="J676" s="142" t="s">
        <v>7722</v>
      </c>
      <c r="K676" s="142" t="s">
        <v>943</v>
      </c>
      <c r="L676" s="142" t="s">
        <v>585</v>
      </c>
      <c r="M676" s="142" t="s">
        <v>524</v>
      </c>
      <c r="N676" s="142" t="s">
        <v>523</v>
      </c>
      <c r="O676" s="142" t="s">
        <v>522</v>
      </c>
      <c r="P676" s="142" t="s">
        <v>522</v>
      </c>
      <c r="Q676" s="142" t="s">
        <v>520</v>
      </c>
      <c r="R676" s="142" t="s">
        <v>7048</v>
      </c>
      <c r="S676" s="142" t="s">
        <v>4957</v>
      </c>
      <c r="T676" s="142" t="s">
        <v>861</v>
      </c>
      <c r="U676" s="142" t="s">
        <v>516</v>
      </c>
      <c r="V676" s="142" t="s">
        <v>7721</v>
      </c>
      <c r="W676" s="142" t="s">
        <v>580</v>
      </c>
      <c r="X676" s="142" t="s">
        <v>1021</v>
      </c>
      <c r="Y676" s="142" t="s">
        <v>7720</v>
      </c>
      <c r="Z676" s="142" t="s">
        <v>1977</v>
      </c>
      <c r="AA676" s="142" t="s">
        <v>510</v>
      </c>
      <c r="AB676" s="142" t="s">
        <v>509</v>
      </c>
    </row>
    <row r="677" spans="1:28" x14ac:dyDescent="0.15">
      <c r="A677" s="143">
        <v>36785</v>
      </c>
      <c r="B677" s="142" t="s">
        <v>4806</v>
      </c>
      <c r="C677" s="142" t="s">
        <v>553</v>
      </c>
      <c r="D677" s="142" t="s">
        <v>4810</v>
      </c>
      <c r="E677" s="142" t="s">
        <v>1824</v>
      </c>
      <c r="F677" s="142" t="s">
        <v>530</v>
      </c>
      <c r="G677" s="142" t="s">
        <v>7719</v>
      </c>
      <c r="H677" s="142" t="s">
        <v>3887</v>
      </c>
      <c r="I677" s="142" t="s">
        <v>538</v>
      </c>
      <c r="J677" s="142" t="s">
        <v>7718</v>
      </c>
      <c r="K677" s="142" t="s">
        <v>7717</v>
      </c>
      <c r="L677" s="142" t="s">
        <v>613</v>
      </c>
      <c r="M677" s="142" t="s">
        <v>524</v>
      </c>
      <c r="N677" s="142" t="s">
        <v>523</v>
      </c>
      <c r="O677" s="142" t="s">
        <v>639</v>
      </c>
      <c r="P677" s="142" t="s">
        <v>612</v>
      </c>
      <c r="Q677" s="142" t="s">
        <v>545</v>
      </c>
      <c r="R677" s="142" t="s">
        <v>7048</v>
      </c>
      <c r="S677" s="142" t="s">
        <v>4957</v>
      </c>
      <c r="T677" s="142" t="s">
        <v>1921</v>
      </c>
      <c r="U677" s="142" t="s">
        <v>516</v>
      </c>
      <c r="V677" s="142" t="s">
        <v>854</v>
      </c>
      <c r="W677" s="142" t="s">
        <v>911</v>
      </c>
      <c r="X677" s="142" t="s">
        <v>538</v>
      </c>
      <c r="Y677" s="142" t="s">
        <v>7716</v>
      </c>
      <c r="Z677" s="142" t="s">
        <v>7715</v>
      </c>
      <c r="AA677" s="142" t="s">
        <v>510</v>
      </c>
      <c r="AB677" s="142" t="s">
        <v>509</v>
      </c>
    </row>
    <row r="678" spans="1:28" x14ac:dyDescent="0.15">
      <c r="A678" s="143">
        <v>36805</v>
      </c>
      <c r="B678" s="142" t="s">
        <v>7247</v>
      </c>
      <c r="C678" s="142" t="s">
        <v>553</v>
      </c>
      <c r="D678" s="142" t="s">
        <v>7246</v>
      </c>
      <c r="E678" s="142" t="s">
        <v>1824</v>
      </c>
      <c r="F678" s="142" t="s">
        <v>530</v>
      </c>
      <c r="G678" s="142" t="s">
        <v>7714</v>
      </c>
      <c r="H678" s="142" t="s">
        <v>3252</v>
      </c>
      <c r="I678" s="142" t="s">
        <v>1363</v>
      </c>
      <c r="J678" s="142" t="s">
        <v>7713</v>
      </c>
      <c r="K678" s="142" t="s">
        <v>6337</v>
      </c>
      <c r="L678" s="142" t="s">
        <v>585</v>
      </c>
      <c r="M678" s="142" t="s">
        <v>524</v>
      </c>
      <c r="N678" s="142" t="s">
        <v>523</v>
      </c>
      <c r="O678" s="142" t="s">
        <v>522</v>
      </c>
      <c r="P678" s="142" t="s">
        <v>522</v>
      </c>
      <c r="Q678" s="142" t="s">
        <v>545</v>
      </c>
      <c r="R678" s="142" t="s">
        <v>7048</v>
      </c>
      <c r="S678" s="142" t="s">
        <v>4957</v>
      </c>
      <c r="T678" s="142" t="s">
        <v>861</v>
      </c>
      <c r="U678" s="142" t="s">
        <v>516</v>
      </c>
      <c r="V678" s="142" t="s">
        <v>7036</v>
      </c>
      <c r="W678" s="142" t="s">
        <v>580</v>
      </c>
      <c r="X678" s="142" t="s">
        <v>1477</v>
      </c>
      <c r="Y678" s="142" t="s">
        <v>7712</v>
      </c>
      <c r="Z678" s="142" t="s">
        <v>1977</v>
      </c>
      <c r="AA678" s="142" t="s">
        <v>510</v>
      </c>
      <c r="AB678" s="142" t="s">
        <v>509</v>
      </c>
    </row>
    <row r="679" spans="1:28" x14ac:dyDescent="0.15">
      <c r="A679" s="143">
        <v>37119</v>
      </c>
      <c r="B679" s="142" t="s">
        <v>3262</v>
      </c>
      <c r="C679" s="142" t="s">
        <v>553</v>
      </c>
      <c r="D679" s="142" t="s">
        <v>3261</v>
      </c>
      <c r="E679" s="142" t="s">
        <v>1824</v>
      </c>
      <c r="F679" s="142" t="s">
        <v>530</v>
      </c>
      <c r="G679" s="142" t="s">
        <v>7711</v>
      </c>
      <c r="H679" s="142" t="s">
        <v>4049</v>
      </c>
      <c r="I679" s="142" t="s">
        <v>680</v>
      </c>
      <c r="J679" s="142" t="s">
        <v>7710</v>
      </c>
      <c r="K679" s="142" t="s">
        <v>2002</v>
      </c>
      <c r="L679" s="142" t="s">
        <v>613</v>
      </c>
      <c r="M679" s="142" t="s">
        <v>524</v>
      </c>
      <c r="N679" s="142" t="s">
        <v>523</v>
      </c>
      <c r="O679" s="142" t="s">
        <v>522</v>
      </c>
      <c r="P679" s="142" t="s">
        <v>522</v>
      </c>
      <c r="Q679" s="142" t="s">
        <v>545</v>
      </c>
      <c r="R679" s="142" t="s">
        <v>7125</v>
      </c>
      <c r="S679" s="142" t="s">
        <v>3262</v>
      </c>
      <c r="T679" s="142" t="s">
        <v>1894</v>
      </c>
      <c r="U679" s="142" t="s">
        <v>864</v>
      </c>
      <c r="V679" s="142" t="s">
        <v>7709</v>
      </c>
      <c r="W679" s="142" t="s">
        <v>580</v>
      </c>
      <c r="X679" s="142" t="s">
        <v>579</v>
      </c>
      <c r="Y679" s="142" t="s">
        <v>634</v>
      </c>
      <c r="Z679" s="142" t="s">
        <v>1437</v>
      </c>
      <c r="AA679" s="142" t="s">
        <v>510</v>
      </c>
      <c r="AB679" s="142" t="s">
        <v>509</v>
      </c>
    </row>
    <row r="680" spans="1:28" x14ac:dyDescent="0.15">
      <c r="A680" s="143">
        <v>37123</v>
      </c>
      <c r="B680" s="142" t="s">
        <v>7080</v>
      </c>
      <c r="C680" s="142" t="s">
        <v>553</v>
      </c>
      <c r="D680" s="142" t="s">
        <v>7063</v>
      </c>
      <c r="E680" s="142" t="s">
        <v>1824</v>
      </c>
      <c r="F680" s="142" t="s">
        <v>530</v>
      </c>
      <c r="G680" s="142" t="s">
        <v>7708</v>
      </c>
      <c r="H680" s="142" t="s">
        <v>6132</v>
      </c>
      <c r="I680" s="142" t="s">
        <v>538</v>
      </c>
      <c r="J680" s="142" t="s">
        <v>7707</v>
      </c>
      <c r="K680" s="142" t="s">
        <v>4281</v>
      </c>
      <c r="L680" s="142" t="s">
        <v>525</v>
      </c>
      <c r="M680" s="142" t="s">
        <v>524</v>
      </c>
      <c r="N680" s="142" t="s">
        <v>523</v>
      </c>
      <c r="O680" s="142" t="s">
        <v>522</v>
      </c>
      <c r="P680" s="142" t="s">
        <v>522</v>
      </c>
      <c r="Q680" s="142" t="s">
        <v>545</v>
      </c>
      <c r="R680" s="142" t="s">
        <v>7048</v>
      </c>
      <c r="S680" s="142" t="s">
        <v>4957</v>
      </c>
      <c r="T680" s="142" t="s">
        <v>1812</v>
      </c>
      <c r="U680" s="142" t="s">
        <v>516</v>
      </c>
      <c r="V680" s="142" t="s">
        <v>2791</v>
      </c>
      <c r="W680" s="142" t="s">
        <v>636</v>
      </c>
      <c r="X680" s="142" t="s">
        <v>538</v>
      </c>
      <c r="Y680" s="142" t="s">
        <v>634</v>
      </c>
      <c r="Z680" s="142" t="s">
        <v>735</v>
      </c>
      <c r="AA680" s="142" t="s">
        <v>510</v>
      </c>
      <c r="AB680" s="142" t="s">
        <v>509</v>
      </c>
    </row>
    <row r="681" spans="1:28" x14ac:dyDescent="0.15">
      <c r="A681" s="143">
        <v>37151</v>
      </c>
      <c r="B681" s="142" t="s">
        <v>1939</v>
      </c>
      <c r="C681" s="142" t="s">
        <v>553</v>
      </c>
      <c r="D681" s="142" t="s">
        <v>1938</v>
      </c>
      <c r="E681" s="142" t="s">
        <v>1824</v>
      </c>
      <c r="F681" s="142" t="s">
        <v>530</v>
      </c>
      <c r="G681" s="142" t="s">
        <v>7706</v>
      </c>
      <c r="H681" s="142" t="s">
        <v>5338</v>
      </c>
      <c r="I681" s="142" t="s">
        <v>1477</v>
      </c>
      <c r="J681" s="142" t="s">
        <v>7705</v>
      </c>
      <c r="K681" s="142" t="s">
        <v>943</v>
      </c>
      <c r="L681" s="142" t="s">
        <v>585</v>
      </c>
      <c r="M681" s="142" t="s">
        <v>524</v>
      </c>
      <c r="N681" s="142" t="s">
        <v>523</v>
      </c>
      <c r="O681" s="142" t="s">
        <v>522</v>
      </c>
      <c r="P681" s="142" t="s">
        <v>521</v>
      </c>
      <c r="Q681" s="142" t="s">
        <v>520</v>
      </c>
      <c r="R681" s="142" t="s">
        <v>7125</v>
      </c>
      <c r="S681" s="142" t="s">
        <v>3262</v>
      </c>
      <c r="T681" s="142" t="s">
        <v>861</v>
      </c>
      <c r="U681" s="142" t="s">
        <v>516</v>
      </c>
      <c r="V681" s="142" t="s">
        <v>854</v>
      </c>
      <c r="W681" s="142" t="s">
        <v>580</v>
      </c>
      <c r="X681" s="142" t="s">
        <v>1021</v>
      </c>
      <c r="Y681" s="142" t="s">
        <v>7704</v>
      </c>
      <c r="Z681" s="142" t="s">
        <v>1745</v>
      </c>
      <c r="AA681" s="142" t="s">
        <v>510</v>
      </c>
      <c r="AB681" s="142" t="s">
        <v>509</v>
      </c>
    </row>
    <row r="682" spans="1:28" x14ac:dyDescent="0.15">
      <c r="A682" s="143">
        <v>37570</v>
      </c>
      <c r="B682" s="142" t="s">
        <v>695</v>
      </c>
      <c r="C682" s="142" t="s">
        <v>553</v>
      </c>
      <c r="D682" s="142" t="s">
        <v>733</v>
      </c>
      <c r="E682" s="142" t="s">
        <v>1824</v>
      </c>
      <c r="F682" s="142" t="s">
        <v>530</v>
      </c>
      <c r="G682" s="142" t="s">
        <v>7703</v>
      </c>
      <c r="H682" s="142" t="s">
        <v>5505</v>
      </c>
      <c r="I682" s="142" t="s">
        <v>1165</v>
      </c>
      <c r="J682" s="142" t="s">
        <v>7702</v>
      </c>
      <c r="K682" s="142" t="s">
        <v>3713</v>
      </c>
      <c r="L682" s="142" t="s">
        <v>613</v>
      </c>
      <c r="M682" s="142" t="s">
        <v>524</v>
      </c>
      <c r="N682" s="142" t="s">
        <v>523</v>
      </c>
      <c r="O682" s="142" t="s">
        <v>522</v>
      </c>
      <c r="P682" s="142" t="s">
        <v>559</v>
      </c>
      <c r="Q682" s="142" t="s">
        <v>545</v>
      </c>
      <c r="R682" s="142" t="s">
        <v>7048</v>
      </c>
      <c r="S682" s="142" t="s">
        <v>4957</v>
      </c>
      <c r="T682" s="142" t="s">
        <v>861</v>
      </c>
      <c r="U682" s="142" t="s">
        <v>516</v>
      </c>
      <c r="V682" s="142" t="s">
        <v>6568</v>
      </c>
      <c r="W682" s="142" t="s">
        <v>514</v>
      </c>
      <c r="X682" s="142" t="s">
        <v>923</v>
      </c>
      <c r="Y682" s="142" t="s">
        <v>537</v>
      </c>
      <c r="Z682" s="142" t="s">
        <v>735</v>
      </c>
      <c r="AA682" s="142" t="s">
        <v>510</v>
      </c>
      <c r="AB682" s="142" t="s">
        <v>509</v>
      </c>
    </row>
    <row r="683" spans="1:28" x14ac:dyDescent="0.15">
      <c r="A683" s="143">
        <v>37611</v>
      </c>
      <c r="B683" s="142" t="s">
        <v>1146</v>
      </c>
      <c r="C683" s="142" t="s">
        <v>553</v>
      </c>
      <c r="D683" s="142" t="s">
        <v>2351</v>
      </c>
      <c r="E683" s="142" t="s">
        <v>1824</v>
      </c>
      <c r="F683" s="142" t="s">
        <v>530</v>
      </c>
      <c r="G683" s="142" t="s">
        <v>7701</v>
      </c>
      <c r="H683" s="142" t="s">
        <v>3689</v>
      </c>
      <c r="I683" s="142" t="s">
        <v>1413</v>
      </c>
      <c r="J683" s="142" t="s">
        <v>7700</v>
      </c>
      <c r="K683" s="142" t="s">
        <v>7699</v>
      </c>
      <c r="L683" s="142" t="s">
        <v>525</v>
      </c>
      <c r="M683" s="142" t="s">
        <v>524</v>
      </c>
      <c r="N683" s="142" t="s">
        <v>523</v>
      </c>
      <c r="O683" s="142" t="s">
        <v>612</v>
      </c>
      <c r="P683" s="142" t="s">
        <v>522</v>
      </c>
      <c r="Q683" s="142" t="s">
        <v>520</v>
      </c>
      <c r="R683" s="142" t="s">
        <v>7125</v>
      </c>
      <c r="S683" s="142" t="s">
        <v>3262</v>
      </c>
      <c r="T683" s="142" t="s">
        <v>6937</v>
      </c>
      <c r="U683" s="142" t="s">
        <v>516</v>
      </c>
      <c r="V683" s="142" t="s">
        <v>2315</v>
      </c>
      <c r="W683" s="142" t="s">
        <v>596</v>
      </c>
      <c r="X683" s="142" t="s">
        <v>1413</v>
      </c>
      <c r="Y683" s="142" t="s">
        <v>7698</v>
      </c>
      <c r="Z683" s="142" t="s">
        <v>1605</v>
      </c>
      <c r="AA683" s="142" t="s">
        <v>510</v>
      </c>
      <c r="AB683" s="142" t="s">
        <v>509</v>
      </c>
    </row>
    <row r="684" spans="1:28" x14ac:dyDescent="0.15">
      <c r="A684" s="143">
        <v>37671</v>
      </c>
      <c r="B684" s="142" t="s">
        <v>7151</v>
      </c>
      <c r="C684" s="142" t="s">
        <v>553</v>
      </c>
      <c r="D684" s="142" t="s">
        <v>2333</v>
      </c>
      <c r="E684" s="142" t="s">
        <v>1824</v>
      </c>
      <c r="F684" s="142" t="s">
        <v>530</v>
      </c>
      <c r="G684" s="142" t="s">
        <v>7696</v>
      </c>
      <c r="H684" s="142" t="s">
        <v>1423</v>
      </c>
      <c r="I684" s="142" t="s">
        <v>5109</v>
      </c>
      <c r="J684" s="142" t="s">
        <v>7695</v>
      </c>
      <c r="K684" s="142" t="s">
        <v>7694</v>
      </c>
      <c r="L684" s="142" t="s">
        <v>613</v>
      </c>
      <c r="M684" s="142" t="s">
        <v>524</v>
      </c>
      <c r="N684" s="142" t="s">
        <v>523</v>
      </c>
      <c r="O684" s="142" t="s">
        <v>522</v>
      </c>
      <c r="P684" s="142" t="s">
        <v>522</v>
      </c>
      <c r="Q684" s="142" t="s">
        <v>545</v>
      </c>
      <c r="R684" s="142" t="s">
        <v>7055</v>
      </c>
      <c r="S684" s="142" t="s">
        <v>1678</v>
      </c>
      <c r="T684" s="142" t="s">
        <v>2066</v>
      </c>
      <c r="U684" s="142" t="s">
        <v>516</v>
      </c>
      <c r="V684" s="142" t="s">
        <v>7693</v>
      </c>
      <c r="W684" s="142" t="s">
        <v>580</v>
      </c>
      <c r="X684" s="142" t="s">
        <v>1165</v>
      </c>
      <c r="Y684" s="142" t="s">
        <v>7692</v>
      </c>
      <c r="Z684" s="142" t="s">
        <v>851</v>
      </c>
      <c r="AA684" s="142" t="s">
        <v>510</v>
      </c>
      <c r="AB684" s="142" t="s">
        <v>509</v>
      </c>
    </row>
    <row r="685" spans="1:28" x14ac:dyDescent="0.15">
      <c r="A685" s="143">
        <v>37786</v>
      </c>
      <c r="B685" s="142" t="s">
        <v>2211</v>
      </c>
      <c r="C685" s="142" t="s">
        <v>553</v>
      </c>
      <c r="D685" s="142" t="s">
        <v>2219</v>
      </c>
      <c r="E685" s="142" t="s">
        <v>1824</v>
      </c>
      <c r="F685" s="142" t="s">
        <v>530</v>
      </c>
      <c r="G685" s="142" t="s">
        <v>7691</v>
      </c>
      <c r="H685" s="142" t="s">
        <v>5411</v>
      </c>
      <c r="I685" s="142" t="s">
        <v>568</v>
      </c>
      <c r="J685" s="142" t="s">
        <v>7690</v>
      </c>
      <c r="K685" s="142" t="s">
        <v>7689</v>
      </c>
      <c r="L685" s="142" t="s">
        <v>613</v>
      </c>
      <c r="M685" s="142" t="s">
        <v>524</v>
      </c>
      <c r="N685" s="142" t="s">
        <v>523</v>
      </c>
      <c r="O685" s="142" t="s">
        <v>522</v>
      </c>
      <c r="P685" s="142" t="s">
        <v>522</v>
      </c>
      <c r="Q685" s="142" t="s">
        <v>545</v>
      </c>
      <c r="R685" s="142" t="s">
        <v>7048</v>
      </c>
      <c r="S685" s="142" t="s">
        <v>4957</v>
      </c>
      <c r="T685" s="142" t="s">
        <v>861</v>
      </c>
      <c r="U685" s="142" t="s">
        <v>516</v>
      </c>
      <c r="V685" s="142" t="s">
        <v>3170</v>
      </c>
      <c r="W685" s="142" t="s">
        <v>7688</v>
      </c>
      <c r="X685" s="142" t="s">
        <v>568</v>
      </c>
      <c r="Y685" s="142" t="s">
        <v>7687</v>
      </c>
      <c r="Z685" s="142" t="s">
        <v>1129</v>
      </c>
      <c r="AA685" s="142" t="s">
        <v>510</v>
      </c>
      <c r="AB685" s="142" t="s">
        <v>509</v>
      </c>
    </row>
    <row r="686" spans="1:28" x14ac:dyDescent="0.15">
      <c r="A686" s="143">
        <v>37823</v>
      </c>
      <c r="B686" s="142" t="s">
        <v>2268</v>
      </c>
      <c r="C686" s="142" t="s">
        <v>553</v>
      </c>
      <c r="D686" s="142" t="s">
        <v>2294</v>
      </c>
      <c r="E686" s="142" t="s">
        <v>1824</v>
      </c>
      <c r="F686" s="142" t="s">
        <v>530</v>
      </c>
      <c r="G686" s="142" t="s">
        <v>7686</v>
      </c>
      <c r="H686" s="142" t="s">
        <v>2520</v>
      </c>
      <c r="I686" s="142" t="s">
        <v>669</v>
      </c>
      <c r="J686" s="142" t="s">
        <v>7685</v>
      </c>
      <c r="K686" s="142" t="s">
        <v>1356</v>
      </c>
      <c r="L686" s="142" t="s">
        <v>613</v>
      </c>
      <c r="M686" s="142" t="s">
        <v>524</v>
      </c>
      <c r="N686" s="142" t="s">
        <v>523</v>
      </c>
      <c r="O686" s="142" t="s">
        <v>522</v>
      </c>
      <c r="P686" s="142" t="s">
        <v>599</v>
      </c>
      <c r="Q686" s="142" t="s">
        <v>545</v>
      </c>
      <c r="R686" s="142" t="s">
        <v>7125</v>
      </c>
      <c r="S686" s="142" t="s">
        <v>3262</v>
      </c>
      <c r="T686" s="142" t="s">
        <v>1827</v>
      </c>
      <c r="U686" s="142" t="s">
        <v>516</v>
      </c>
      <c r="V686" s="142" t="s">
        <v>2518</v>
      </c>
      <c r="W686" s="142" t="s">
        <v>580</v>
      </c>
      <c r="X686" s="142" t="s">
        <v>669</v>
      </c>
      <c r="Y686" s="142" t="s">
        <v>7684</v>
      </c>
      <c r="Z686" s="142" t="s">
        <v>7683</v>
      </c>
      <c r="AA686" s="142" t="s">
        <v>510</v>
      </c>
      <c r="AB686" s="142" t="s">
        <v>509</v>
      </c>
    </row>
    <row r="687" spans="1:28" x14ac:dyDescent="0.15">
      <c r="A687" s="143">
        <v>37932</v>
      </c>
      <c r="B687" s="142" t="s">
        <v>7080</v>
      </c>
      <c r="C687" s="142" t="s">
        <v>553</v>
      </c>
      <c r="D687" s="142" t="s">
        <v>7063</v>
      </c>
      <c r="E687" s="142" t="s">
        <v>1824</v>
      </c>
      <c r="F687" s="142" t="s">
        <v>530</v>
      </c>
      <c r="G687" s="142" t="s">
        <v>7682</v>
      </c>
      <c r="H687" s="142" t="s">
        <v>1409</v>
      </c>
      <c r="I687" s="142" t="s">
        <v>945</v>
      </c>
      <c r="J687" s="142" t="s">
        <v>7681</v>
      </c>
      <c r="K687" s="142" t="s">
        <v>7546</v>
      </c>
      <c r="L687" s="142" t="s">
        <v>585</v>
      </c>
      <c r="M687" s="142" t="s">
        <v>524</v>
      </c>
      <c r="N687" s="142" t="s">
        <v>523</v>
      </c>
      <c r="O687" s="142" t="s">
        <v>599</v>
      </c>
      <c r="P687" s="142" t="s">
        <v>522</v>
      </c>
      <c r="Q687" s="142" t="s">
        <v>520</v>
      </c>
      <c r="R687" s="142" t="s">
        <v>7048</v>
      </c>
      <c r="S687" s="142" t="s">
        <v>4957</v>
      </c>
      <c r="T687" s="142" t="s">
        <v>861</v>
      </c>
      <c r="U687" s="142" t="s">
        <v>516</v>
      </c>
      <c r="V687" s="142" t="s">
        <v>3366</v>
      </c>
      <c r="W687" s="142" t="s">
        <v>911</v>
      </c>
      <c r="X687" s="142" t="s">
        <v>945</v>
      </c>
      <c r="Y687" s="142" t="s">
        <v>537</v>
      </c>
      <c r="Z687" s="142" t="s">
        <v>2155</v>
      </c>
      <c r="AA687" s="142" t="s">
        <v>510</v>
      </c>
      <c r="AB687" s="142" t="s">
        <v>509</v>
      </c>
    </row>
    <row r="688" spans="1:28" x14ac:dyDescent="0.15">
      <c r="A688" s="143">
        <v>38284</v>
      </c>
      <c r="B688" s="142" t="s">
        <v>4957</v>
      </c>
      <c r="C688" s="142" t="s">
        <v>553</v>
      </c>
      <c r="D688" s="142" t="s">
        <v>4956</v>
      </c>
      <c r="E688" s="142" t="s">
        <v>1824</v>
      </c>
      <c r="F688" s="142" t="s">
        <v>530</v>
      </c>
      <c r="G688" s="142" t="s">
        <v>7680</v>
      </c>
      <c r="H688" s="142" t="s">
        <v>2468</v>
      </c>
      <c r="I688" s="142" t="s">
        <v>910</v>
      </c>
      <c r="J688" s="142" t="s">
        <v>7679</v>
      </c>
      <c r="K688" s="142" t="s">
        <v>7678</v>
      </c>
      <c r="L688" s="142" t="s">
        <v>613</v>
      </c>
      <c r="M688" s="142" t="s">
        <v>524</v>
      </c>
      <c r="N688" s="142" t="s">
        <v>523</v>
      </c>
      <c r="O688" s="142" t="s">
        <v>522</v>
      </c>
      <c r="P688" s="142" t="s">
        <v>522</v>
      </c>
      <c r="Q688" s="142" t="s">
        <v>547</v>
      </c>
      <c r="R688" s="142" t="s">
        <v>7048</v>
      </c>
      <c r="S688" s="142" t="s">
        <v>4957</v>
      </c>
      <c r="T688" s="142" t="s">
        <v>1863</v>
      </c>
      <c r="U688" s="142" t="s">
        <v>516</v>
      </c>
      <c r="V688" s="142" t="s">
        <v>2810</v>
      </c>
      <c r="W688" s="142" t="s">
        <v>580</v>
      </c>
      <c r="X688" s="142" t="s">
        <v>608</v>
      </c>
      <c r="Y688" s="142" t="s">
        <v>7677</v>
      </c>
      <c r="Z688" s="142" t="s">
        <v>990</v>
      </c>
      <c r="AA688" s="142" t="s">
        <v>734</v>
      </c>
      <c r="AB688" s="142" t="s">
        <v>509</v>
      </c>
    </row>
    <row r="689" spans="1:28" x14ac:dyDescent="0.15">
      <c r="A689" s="143">
        <v>38774</v>
      </c>
      <c r="B689" s="142" t="s">
        <v>7080</v>
      </c>
      <c r="C689" s="142" t="s">
        <v>553</v>
      </c>
      <c r="D689" s="142" t="s">
        <v>7063</v>
      </c>
      <c r="E689" s="142" t="s">
        <v>1824</v>
      </c>
      <c r="F689" s="142" t="s">
        <v>530</v>
      </c>
      <c r="G689" s="142" t="s">
        <v>7676</v>
      </c>
      <c r="H689" s="142" t="s">
        <v>1949</v>
      </c>
      <c r="I689" s="142" t="s">
        <v>556</v>
      </c>
      <c r="J689" s="142" t="s">
        <v>7675</v>
      </c>
      <c r="K689" s="142" t="s">
        <v>7674</v>
      </c>
      <c r="L689" s="142" t="s">
        <v>585</v>
      </c>
      <c r="M689" s="142" t="s">
        <v>524</v>
      </c>
      <c r="N689" s="142" t="s">
        <v>523</v>
      </c>
      <c r="O689" s="142" t="s">
        <v>639</v>
      </c>
      <c r="P689" s="142" t="s">
        <v>559</v>
      </c>
      <c r="Q689" s="142" t="s">
        <v>545</v>
      </c>
      <c r="R689" s="142" t="s">
        <v>7048</v>
      </c>
      <c r="S689" s="142" t="s">
        <v>4957</v>
      </c>
      <c r="T689" s="142" t="s">
        <v>995</v>
      </c>
      <c r="U689" s="142" t="s">
        <v>516</v>
      </c>
      <c r="V689" s="142" t="s">
        <v>7673</v>
      </c>
      <c r="W689" s="142" t="s">
        <v>784</v>
      </c>
      <c r="X689" s="142" t="s">
        <v>556</v>
      </c>
      <c r="Y689" s="142" t="s">
        <v>7672</v>
      </c>
      <c r="Z689" s="142" t="s">
        <v>1745</v>
      </c>
      <c r="AA689" s="142" t="s">
        <v>510</v>
      </c>
      <c r="AB689" s="142" t="s">
        <v>509</v>
      </c>
    </row>
    <row r="690" spans="1:28" x14ac:dyDescent="0.15">
      <c r="A690" s="143">
        <v>38883</v>
      </c>
      <c r="B690" s="142" t="s">
        <v>3120</v>
      </c>
      <c r="C690" s="142" t="s">
        <v>553</v>
      </c>
      <c r="D690" s="142" t="s">
        <v>3119</v>
      </c>
      <c r="E690" s="142" t="s">
        <v>1824</v>
      </c>
      <c r="F690" s="142" t="s">
        <v>530</v>
      </c>
      <c r="G690" s="142" t="s">
        <v>7671</v>
      </c>
      <c r="H690" s="142" t="s">
        <v>1799</v>
      </c>
      <c r="I690" s="142" t="s">
        <v>556</v>
      </c>
      <c r="J690" s="142" t="s">
        <v>7670</v>
      </c>
      <c r="K690" s="142" t="s">
        <v>1508</v>
      </c>
      <c r="L690" s="142" t="s">
        <v>585</v>
      </c>
      <c r="M690" s="142" t="s">
        <v>560</v>
      </c>
      <c r="N690" s="142" t="s">
        <v>523</v>
      </c>
      <c r="O690" s="142" t="s">
        <v>522</v>
      </c>
      <c r="P690" s="142" t="s">
        <v>612</v>
      </c>
      <c r="Q690" s="142" t="s">
        <v>547</v>
      </c>
      <c r="R690" s="142" t="s">
        <v>7125</v>
      </c>
      <c r="S690" s="142" t="s">
        <v>3262</v>
      </c>
      <c r="T690" s="142" t="s">
        <v>7669</v>
      </c>
      <c r="U690" s="142" t="s">
        <v>516</v>
      </c>
      <c r="V690" s="142" t="s">
        <v>745</v>
      </c>
      <c r="W690" s="142" t="s">
        <v>580</v>
      </c>
      <c r="X690" s="142" t="s">
        <v>795</v>
      </c>
      <c r="Y690" s="142" t="s">
        <v>3717</v>
      </c>
      <c r="Z690" s="142" t="s">
        <v>1977</v>
      </c>
      <c r="AA690" s="142" t="s">
        <v>510</v>
      </c>
      <c r="AB690" s="142" t="s">
        <v>509</v>
      </c>
    </row>
    <row r="691" spans="1:28" x14ac:dyDescent="0.15">
      <c r="A691" s="143">
        <v>39166</v>
      </c>
      <c r="B691" s="142" t="s">
        <v>908</v>
      </c>
      <c r="C691" s="142" t="s">
        <v>553</v>
      </c>
      <c r="D691" s="142" t="s">
        <v>3295</v>
      </c>
      <c r="E691" s="142" t="s">
        <v>1824</v>
      </c>
      <c r="F691" s="142" t="s">
        <v>530</v>
      </c>
      <c r="G691" s="142" t="s">
        <v>7668</v>
      </c>
      <c r="H691" s="142" t="s">
        <v>616</v>
      </c>
      <c r="I691" s="142" t="s">
        <v>595</v>
      </c>
      <c r="J691" s="142" t="s">
        <v>7667</v>
      </c>
      <c r="K691" s="142" t="s">
        <v>6025</v>
      </c>
      <c r="L691" s="142" t="s">
        <v>613</v>
      </c>
      <c r="M691" s="142" t="s">
        <v>524</v>
      </c>
      <c r="N691" s="142" t="s">
        <v>523</v>
      </c>
      <c r="O691" s="142" t="s">
        <v>522</v>
      </c>
      <c r="P691" s="142" t="s">
        <v>559</v>
      </c>
      <c r="Q691" s="142" t="s">
        <v>545</v>
      </c>
      <c r="R691" s="142" t="s">
        <v>7083</v>
      </c>
      <c r="S691" s="142" t="s">
        <v>908</v>
      </c>
      <c r="T691" s="142" t="s">
        <v>7666</v>
      </c>
      <c r="U691" s="142" t="s">
        <v>516</v>
      </c>
      <c r="V691" s="142" t="s">
        <v>2012</v>
      </c>
      <c r="W691" s="142" t="s">
        <v>1010</v>
      </c>
      <c r="X691" s="142" t="s">
        <v>595</v>
      </c>
      <c r="Y691" s="142" t="s">
        <v>7665</v>
      </c>
      <c r="Z691" s="142" t="s">
        <v>1588</v>
      </c>
      <c r="AA691" s="142" t="s">
        <v>724</v>
      </c>
      <c r="AB691" s="142" t="s">
        <v>509</v>
      </c>
    </row>
    <row r="692" spans="1:28" x14ac:dyDescent="0.15">
      <c r="A692" s="143">
        <v>39301</v>
      </c>
      <c r="B692" s="142" t="s">
        <v>7664</v>
      </c>
      <c r="C692" s="142" t="s">
        <v>831</v>
      </c>
      <c r="D692" s="142" t="s">
        <v>7663</v>
      </c>
      <c r="E692" s="142" t="s">
        <v>1824</v>
      </c>
      <c r="F692" s="142" t="s">
        <v>530</v>
      </c>
      <c r="G692" s="142" t="s">
        <v>7662</v>
      </c>
      <c r="H692" s="142" t="s">
        <v>1423</v>
      </c>
      <c r="I692" s="142" t="s">
        <v>595</v>
      </c>
      <c r="J692" s="142" t="s">
        <v>7661</v>
      </c>
      <c r="K692" s="142" t="s">
        <v>7660</v>
      </c>
      <c r="L692" s="142" t="s">
        <v>613</v>
      </c>
      <c r="M692" s="142" t="s">
        <v>524</v>
      </c>
      <c r="N692" s="142" t="s">
        <v>523</v>
      </c>
      <c r="O692" s="142" t="s">
        <v>522</v>
      </c>
      <c r="P692" s="142" t="s">
        <v>599</v>
      </c>
      <c r="Q692" s="142" t="s">
        <v>545</v>
      </c>
      <c r="R692" s="142" t="s">
        <v>7048</v>
      </c>
      <c r="S692" s="142" t="s">
        <v>4957</v>
      </c>
      <c r="T692" s="142" t="s">
        <v>7659</v>
      </c>
      <c r="U692" s="142" t="s">
        <v>516</v>
      </c>
      <c r="V692" s="142" t="s">
        <v>3255</v>
      </c>
      <c r="W692" s="142" t="s">
        <v>580</v>
      </c>
      <c r="X692" s="142" t="s">
        <v>595</v>
      </c>
      <c r="Y692" s="142" t="s">
        <v>7658</v>
      </c>
      <c r="Z692" s="142" t="s">
        <v>990</v>
      </c>
      <c r="AA692" s="142" t="s">
        <v>1002</v>
      </c>
      <c r="AB692" s="142" t="s">
        <v>509</v>
      </c>
    </row>
    <row r="693" spans="1:28" x14ac:dyDescent="0.15">
      <c r="A693" s="143">
        <v>39489</v>
      </c>
      <c r="B693" s="142" t="s">
        <v>7653</v>
      </c>
      <c r="C693" s="142" t="s">
        <v>553</v>
      </c>
      <c r="D693" s="142" t="s">
        <v>7657</v>
      </c>
      <c r="E693" s="142" t="s">
        <v>1824</v>
      </c>
      <c r="F693" s="142" t="s">
        <v>530</v>
      </c>
      <c r="G693" s="142" t="s">
        <v>7656</v>
      </c>
      <c r="H693" s="142" t="s">
        <v>4456</v>
      </c>
      <c r="I693" s="142" t="s">
        <v>588</v>
      </c>
      <c r="J693" s="142" t="s">
        <v>7655</v>
      </c>
      <c r="K693" s="142" t="s">
        <v>7096</v>
      </c>
      <c r="L693" s="142" t="s">
        <v>613</v>
      </c>
      <c r="M693" s="142" t="s">
        <v>867</v>
      </c>
      <c r="N693" s="142" t="s">
        <v>523</v>
      </c>
      <c r="O693" s="142" t="s">
        <v>522</v>
      </c>
      <c r="P693" s="142" t="s">
        <v>559</v>
      </c>
      <c r="Q693" s="142" t="s">
        <v>545</v>
      </c>
      <c r="R693" s="142" t="s">
        <v>7654</v>
      </c>
      <c r="S693" s="142" t="s">
        <v>7653</v>
      </c>
      <c r="T693" s="142" t="s">
        <v>2066</v>
      </c>
      <c r="U693" s="142" t="s">
        <v>626</v>
      </c>
      <c r="V693" s="142" t="s">
        <v>1084</v>
      </c>
      <c r="W693" s="142" t="s">
        <v>6168</v>
      </c>
      <c r="X693" s="142" t="s">
        <v>588</v>
      </c>
      <c r="Y693" s="142" t="s">
        <v>7652</v>
      </c>
      <c r="Z693" s="142" t="s">
        <v>6899</v>
      </c>
      <c r="AA693" s="142" t="s">
        <v>724</v>
      </c>
      <c r="AB693" s="142" t="s">
        <v>509</v>
      </c>
    </row>
    <row r="694" spans="1:28" x14ac:dyDescent="0.15">
      <c r="A694" s="143">
        <v>39822</v>
      </c>
      <c r="B694" s="142" t="s">
        <v>7053</v>
      </c>
      <c r="C694" s="142" t="s">
        <v>553</v>
      </c>
      <c r="D694" s="142" t="s">
        <v>7052</v>
      </c>
      <c r="E694" s="142" t="s">
        <v>1824</v>
      </c>
      <c r="F694" s="142" t="s">
        <v>530</v>
      </c>
      <c r="G694" s="142" t="s">
        <v>7651</v>
      </c>
      <c r="H694" s="142" t="s">
        <v>2643</v>
      </c>
      <c r="I694" s="142" t="s">
        <v>691</v>
      </c>
      <c r="J694" s="142" t="s">
        <v>7650</v>
      </c>
      <c r="K694" s="142" t="s">
        <v>6999</v>
      </c>
      <c r="L694" s="142" t="s">
        <v>585</v>
      </c>
      <c r="M694" s="142" t="s">
        <v>524</v>
      </c>
      <c r="N694" s="142" t="s">
        <v>523</v>
      </c>
      <c r="O694" s="142" t="s">
        <v>522</v>
      </c>
      <c r="P694" s="142" t="s">
        <v>559</v>
      </c>
      <c r="Q694" s="142" t="s">
        <v>545</v>
      </c>
      <c r="R694" s="142" t="s">
        <v>7048</v>
      </c>
      <c r="S694" s="142" t="s">
        <v>4957</v>
      </c>
      <c r="T694" s="142" t="s">
        <v>1863</v>
      </c>
      <c r="U694" s="142" t="s">
        <v>516</v>
      </c>
      <c r="V694" s="142" t="s">
        <v>1210</v>
      </c>
      <c r="W694" s="142" t="s">
        <v>784</v>
      </c>
      <c r="X694" s="142" t="s">
        <v>691</v>
      </c>
      <c r="Y694" s="142" t="s">
        <v>537</v>
      </c>
      <c r="Z694" s="142" t="s">
        <v>678</v>
      </c>
      <c r="AA694" s="142" t="s">
        <v>510</v>
      </c>
      <c r="AB694" s="142" t="s">
        <v>509</v>
      </c>
    </row>
    <row r="695" spans="1:28" x14ac:dyDescent="0.15">
      <c r="A695" s="143">
        <v>40016</v>
      </c>
      <c r="B695" s="142" t="s">
        <v>2969</v>
      </c>
      <c r="C695" s="142" t="s">
        <v>553</v>
      </c>
      <c r="D695" s="142" t="s">
        <v>2968</v>
      </c>
      <c r="E695" s="142" t="s">
        <v>1824</v>
      </c>
      <c r="F695" s="142" t="s">
        <v>530</v>
      </c>
      <c r="G695" s="142" t="s">
        <v>7649</v>
      </c>
      <c r="H695" s="142" t="s">
        <v>2832</v>
      </c>
      <c r="I695" s="142" t="s">
        <v>862</v>
      </c>
      <c r="J695" s="142" t="s">
        <v>7648</v>
      </c>
      <c r="K695" s="142" t="s">
        <v>797</v>
      </c>
      <c r="L695" s="142" t="s">
        <v>525</v>
      </c>
      <c r="M695" s="142" t="s">
        <v>524</v>
      </c>
      <c r="N695" s="142" t="s">
        <v>523</v>
      </c>
      <c r="O695" s="142" t="s">
        <v>522</v>
      </c>
      <c r="P695" s="142" t="s">
        <v>559</v>
      </c>
      <c r="Q695" s="142" t="s">
        <v>520</v>
      </c>
      <c r="R695" s="142" t="s">
        <v>7647</v>
      </c>
      <c r="S695" s="142" t="s">
        <v>2969</v>
      </c>
      <c r="T695" s="142" t="s">
        <v>5940</v>
      </c>
      <c r="U695" s="142" t="s">
        <v>516</v>
      </c>
      <c r="V695" s="142" t="s">
        <v>1967</v>
      </c>
      <c r="W695" s="142" t="s">
        <v>1992</v>
      </c>
      <c r="X695" s="142" t="s">
        <v>862</v>
      </c>
      <c r="Y695" s="142" t="s">
        <v>7646</v>
      </c>
      <c r="Z695" s="142" t="s">
        <v>5138</v>
      </c>
      <c r="AA695" s="142" t="s">
        <v>547</v>
      </c>
      <c r="AB695" s="142" t="s">
        <v>509</v>
      </c>
    </row>
    <row r="696" spans="1:28" x14ac:dyDescent="0.15">
      <c r="A696" s="143">
        <v>40315</v>
      </c>
      <c r="B696" s="142" t="s">
        <v>4957</v>
      </c>
      <c r="C696" s="142" t="s">
        <v>553</v>
      </c>
      <c r="D696" s="142" t="s">
        <v>4956</v>
      </c>
      <c r="E696" s="142" t="s">
        <v>1824</v>
      </c>
      <c r="F696" s="142" t="s">
        <v>530</v>
      </c>
      <c r="G696" s="142" t="s">
        <v>7645</v>
      </c>
      <c r="H696" s="142" t="s">
        <v>6326</v>
      </c>
      <c r="I696" s="142" t="s">
        <v>1278</v>
      </c>
      <c r="J696" s="142" t="s">
        <v>7644</v>
      </c>
      <c r="K696" s="142" t="s">
        <v>7643</v>
      </c>
      <c r="L696" s="142" t="s">
        <v>585</v>
      </c>
      <c r="M696" s="142" t="s">
        <v>560</v>
      </c>
      <c r="N696" s="142" t="s">
        <v>523</v>
      </c>
      <c r="O696" s="142" t="s">
        <v>612</v>
      </c>
      <c r="P696" s="142" t="s">
        <v>559</v>
      </c>
      <c r="Q696" s="142" t="s">
        <v>547</v>
      </c>
      <c r="R696" s="142" t="s">
        <v>7048</v>
      </c>
      <c r="S696" s="142" t="s">
        <v>4957</v>
      </c>
      <c r="T696" s="142" t="s">
        <v>861</v>
      </c>
      <c r="U696" s="142" t="s">
        <v>516</v>
      </c>
      <c r="V696" s="142" t="s">
        <v>7642</v>
      </c>
      <c r="W696" s="142" t="s">
        <v>784</v>
      </c>
      <c r="X696" s="142" t="s">
        <v>1278</v>
      </c>
      <c r="Y696" s="142" t="s">
        <v>537</v>
      </c>
      <c r="Z696" s="142" t="s">
        <v>714</v>
      </c>
      <c r="AA696" s="142" t="s">
        <v>510</v>
      </c>
      <c r="AB696" s="142" t="s">
        <v>509</v>
      </c>
    </row>
    <row r="697" spans="1:28" x14ac:dyDescent="0.15">
      <c r="A697" s="143">
        <v>40381</v>
      </c>
      <c r="B697" s="142" t="s">
        <v>7641</v>
      </c>
      <c r="C697" s="142" t="s">
        <v>553</v>
      </c>
      <c r="D697" s="142" t="s">
        <v>7640</v>
      </c>
      <c r="E697" s="142" t="s">
        <v>1824</v>
      </c>
      <c r="F697" s="142" t="s">
        <v>530</v>
      </c>
      <c r="G697" s="142" t="s">
        <v>7639</v>
      </c>
      <c r="H697" s="142" t="s">
        <v>6710</v>
      </c>
      <c r="I697" s="142" t="s">
        <v>1003</v>
      </c>
      <c r="J697" s="142" t="s">
        <v>7638</v>
      </c>
      <c r="K697" s="142" t="s">
        <v>1303</v>
      </c>
      <c r="L697" s="142" t="s">
        <v>585</v>
      </c>
      <c r="M697" s="142" t="s">
        <v>524</v>
      </c>
      <c r="N697" s="142" t="s">
        <v>523</v>
      </c>
      <c r="O697" s="142" t="s">
        <v>522</v>
      </c>
      <c r="P697" s="142" t="s">
        <v>559</v>
      </c>
      <c r="Q697" s="142" t="s">
        <v>545</v>
      </c>
      <c r="R697" s="142" t="s">
        <v>7125</v>
      </c>
      <c r="S697" s="142" t="s">
        <v>3262</v>
      </c>
      <c r="T697" s="142" t="s">
        <v>2039</v>
      </c>
      <c r="U697" s="142" t="s">
        <v>516</v>
      </c>
      <c r="V697" s="142" t="s">
        <v>863</v>
      </c>
      <c r="W697" s="142" t="s">
        <v>580</v>
      </c>
      <c r="X697" s="142" t="s">
        <v>1003</v>
      </c>
      <c r="Y697" s="142" t="s">
        <v>743</v>
      </c>
      <c r="Z697" s="142" t="s">
        <v>851</v>
      </c>
      <c r="AA697" s="142" t="s">
        <v>510</v>
      </c>
      <c r="AB697" s="142" t="s">
        <v>509</v>
      </c>
    </row>
    <row r="698" spans="1:28" x14ac:dyDescent="0.15">
      <c r="A698" s="143">
        <v>40499</v>
      </c>
      <c r="B698" s="142" t="s">
        <v>7247</v>
      </c>
      <c r="C698" s="142" t="s">
        <v>553</v>
      </c>
      <c r="D698" s="142" t="s">
        <v>7246</v>
      </c>
      <c r="E698" s="142" t="s">
        <v>1824</v>
      </c>
      <c r="F698" s="142" t="s">
        <v>530</v>
      </c>
      <c r="G698" s="142" t="s">
        <v>7636</v>
      </c>
      <c r="H698" s="142" t="s">
        <v>2925</v>
      </c>
      <c r="I698" s="142" t="s">
        <v>862</v>
      </c>
      <c r="J698" s="142" t="s">
        <v>7635</v>
      </c>
      <c r="K698" s="142" t="s">
        <v>7634</v>
      </c>
      <c r="L698" s="142" t="s">
        <v>525</v>
      </c>
      <c r="M698" s="142" t="s">
        <v>524</v>
      </c>
      <c r="N698" s="142" t="s">
        <v>523</v>
      </c>
      <c r="O698" s="142" t="s">
        <v>612</v>
      </c>
      <c r="P698" s="142" t="s">
        <v>522</v>
      </c>
      <c r="Q698" s="142" t="s">
        <v>520</v>
      </c>
      <c r="R698" s="142" t="s">
        <v>7048</v>
      </c>
      <c r="S698" s="142" t="s">
        <v>4957</v>
      </c>
      <c r="T698" s="142" t="s">
        <v>3628</v>
      </c>
      <c r="U698" s="142" t="s">
        <v>516</v>
      </c>
      <c r="V698" s="142" t="s">
        <v>2810</v>
      </c>
      <c r="W698" s="142" t="s">
        <v>514</v>
      </c>
      <c r="X698" s="142" t="s">
        <v>862</v>
      </c>
      <c r="Y698" s="142" t="s">
        <v>7633</v>
      </c>
      <c r="Z698" s="142" t="s">
        <v>1051</v>
      </c>
      <c r="AA698" s="142" t="s">
        <v>734</v>
      </c>
      <c r="AB698" s="142" t="s">
        <v>509</v>
      </c>
    </row>
    <row r="699" spans="1:28" x14ac:dyDescent="0.15">
      <c r="A699" s="143">
        <v>40510</v>
      </c>
      <c r="B699" s="142" t="s">
        <v>1146</v>
      </c>
      <c r="C699" s="142" t="s">
        <v>553</v>
      </c>
      <c r="D699" s="142" t="s">
        <v>1145</v>
      </c>
      <c r="E699" s="142" t="s">
        <v>1824</v>
      </c>
      <c r="F699" s="142" t="s">
        <v>530</v>
      </c>
      <c r="G699" s="142" t="s">
        <v>7632</v>
      </c>
      <c r="H699" s="142" t="s">
        <v>3809</v>
      </c>
      <c r="I699" s="142" t="s">
        <v>827</v>
      </c>
      <c r="J699" s="142" t="s">
        <v>7631</v>
      </c>
      <c r="K699" s="142" t="s">
        <v>797</v>
      </c>
      <c r="L699" s="142" t="s">
        <v>613</v>
      </c>
      <c r="M699" s="142" t="s">
        <v>524</v>
      </c>
      <c r="N699" s="142" t="s">
        <v>523</v>
      </c>
      <c r="O699" s="142" t="s">
        <v>522</v>
      </c>
      <c r="P699" s="142" t="s">
        <v>559</v>
      </c>
      <c r="Q699" s="142" t="s">
        <v>547</v>
      </c>
      <c r="R699" s="142" t="s">
        <v>7125</v>
      </c>
      <c r="S699" s="142" t="s">
        <v>3262</v>
      </c>
      <c r="T699" s="142" t="s">
        <v>5940</v>
      </c>
      <c r="U699" s="142" t="s">
        <v>516</v>
      </c>
      <c r="V699" s="142" t="s">
        <v>1350</v>
      </c>
      <c r="W699" s="142" t="s">
        <v>514</v>
      </c>
      <c r="X699" s="142" t="s">
        <v>827</v>
      </c>
      <c r="Y699" s="142" t="s">
        <v>7630</v>
      </c>
      <c r="Z699" s="142" t="s">
        <v>1051</v>
      </c>
      <c r="AA699" s="142" t="s">
        <v>510</v>
      </c>
      <c r="AB699" s="142" t="s">
        <v>509</v>
      </c>
    </row>
    <row r="700" spans="1:28" x14ac:dyDescent="0.15">
      <c r="A700" s="143">
        <v>40677</v>
      </c>
      <c r="B700" s="142" t="s">
        <v>3262</v>
      </c>
      <c r="C700" s="142" t="s">
        <v>553</v>
      </c>
      <c r="D700" s="142" t="s">
        <v>3261</v>
      </c>
      <c r="E700" s="142" t="s">
        <v>1824</v>
      </c>
      <c r="F700" s="142" t="s">
        <v>530</v>
      </c>
      <c r="G700" s="142" t="s">
        <v>7629</v>
      </c>
      <c r="H700" s="142" t="s">
        <v>2125</v>
      </c>
      <c r="I700" s="142" t="s">
        <v>1363</v>
      </c>
      <c r="J700" s="142" t="s">
        <v>7628</v>
      </c>
      <c r="K700" s="142" t="s">
        <v>2002</v>
      </c>
      <c r="L700" s="142" t="s">
        <v>613</v>
      </c>
      <c r="M700" s="142" t="s">
        <v>524</v>
      </c>
      <c r="N700" s="142" t="s">
        <v>523</v>
      </c>
      <c r="O700" s="142" t="s">
        <v>522</v>
      </c>
      <c r="P700" s="142" t="s">
        <v>626</v>
      </c>
      <c r="Q700" s="142" t="s">
        <v>545</v>
      </c>
      <c r="R700" s="142" t="s">
        <v>7125</v>
      </c>
      <c r="S700" s="142" t="s">
        <v>3262</v>
      </c>
      <c r="T700" s="142" t="s">
        <v>1894</v>
      </c>
      <c r="U700" s="142" t="s">
        <v>864</v>
      </c>
      <c r="V700" s="142" t="s">
        <v>7294</v>
      </c>
      <c r="W700" s="142" t="s">
        <v>636</v>
      </c>
      <c r="X700" s="142" t="s">
        <v>1363</v>
      </c>
      <c r="Y700" s="142" t="s">
        <v>537</v>
      </c>
      <c r="Z700" s="142" t="s">
        <v>1778</v>
      </c>
      <c r="AA700" s="142" t="s">
        <v>510</v>
      </c>
      <c r="AB700" s="142" t="s">
        <v>509</v>
      </c>
    </row>
    <row r="701" spans="1:28" x14ac:dyDescent="0.15">
      <c r="A701" s="143">
        <v>40869</v>
      </c>
      <c r="B701" s="142" t="s">
        <v>2024</v>
      </c>
      <c r="C701" s="142" t="s">
        <v>553</v>
      </c>
      <c r="D701" s="142" t="s">
        <v>2023</v>
      </c>
      <c r="E701" s="142" t="s">
        <v>1824</v>
      </c>
      <c r="F701" s="142" t="s">
        <v>530</v>
      </c>
      <c r="G701" s="142" t="s">
        <v>7627</v>
      </c>
      <c r="H701" s="142" t="s">
        <v>2600</v>
      </c>
      <c r="I701" s="142" t="s">
        <v>669</v>
      </c>
      <c r="J701" s="142" t="s">
        <v>7626</v>
      </c>
      <c r="K701" s="142" t="s">
        <v>1997</v>
      </c>
      <c r="L701" s="142" t="s">
        <v>585</v>
      </c>
      <c r="M701" s="142" t="s">
        <v>524</v>
      </c>
      <c r="N701" s="142" t="s">
        <v>523</v>
      </c>
      <c r="O701" s="142" t="s">
        <v>522</v>
      </c>
      <c r="P701" s="142" t="s">
        <v>559</v>
      </c>
      <c r="Q701" s="142" t="s">
        <v>520</v>
      </c>
      <c r="R701" s="142" t="s">
        <v>7048</v>
      </c>
      <c r="S701" s="142" t="s">
        <v>4957</v>
      </c>
      <c r="T701" s="142" t="s">
        <v>1827</v>
      </c>
      <c r="U701" s="142" t="s">
        <v>516</v>
      </c>
      <c r="V701" s="142" t="s">
        <v>647</v>
      </c>
      <c r="W701" s="142" t="s">
        <v>580</v>
      </c>
      <c r="X701" s="142" t="s">
        <v>669</v>
      </c>
      <c r="Y701" s="142" t="s">
        <v>7625</v>
      </c>
      <c r="Z701" s="142" t="s">
        <v>714</v>
      </c>
      <c r="AA701" s="142" t="s">
        <v>510</v>
      </c>
      <c r="AB701" s="142" t="s">
        <v>509</v>
      </c>
    </row>
    <row r="702" spans="1:28" x14ac:dyDescent="0.15">
      <c r="A702" s="143">
        <v>40952</v>
      </c>
      <c r="B702" s="142" t="s">
        <v>7624</v>
      </c>
      <c r="C702" s="142" t="s">
        <v>553</v>
      </c>
      <c r="D702" s="142" t="s">
        <v>7623</v>
      </c>
      <c r="E702" s="142" t="s">
        <v>1824</v>
      </c>
      <c r="F702" s="142" t="s">
        <v>530</v>
      </c>
      <c r="G702" s="142" t="s">
        <v>7622</v>
      </c>
      <c r="H702" s="142" t="s">
        <v>750</v>
      </c>
      <c r="I702" s="142" t="s">
        <v>2743</v>
      </c>
      <c r="J702" s="142" t="s">
        <v>7621</v>
      </c>
      <c r="K702" s="142" t="s">
        <v>5881</v>
      </c>
      <c r="L702" s="142" t="s">
        <v>585</v>
      </c>
      <c r="M702" s="142" t="s">
        <v>524</v>
      </c>
      <c r="N702" s="142" t="s">
        <v>523</v>
      </c>
      <c r="O702" s="142" t="s">
        <v>522</v>
      </c>
      <c r="P702" s="142" t="s">
        <v>559</v>
      </c>
      <c r="Q702" s="142" t="s">
        <v>547</v>
      </c>
      <c r="R702" s="142" t="s">
        <v>7055</v>
      </c>
      <c r="S702" s="142" t="s">
        <v>1678</v>
      </c>
      <c r="T702" s="142" t="s">
        <v>3679</v>
      </c>
      <c r="U702" s="142" t="s">
        <v>516</v>
      </c>
      <c r="V702" s="142" t="s">
        <v>3546</v>
      </c>
      <c r="W702" s="142" t="s">
        <v>4447</v>
      </c>
      <c r="X702" s="142" t="s">
        <v>2743</v>
      </c>
      <c r="Y702" s="142" t="s">
        <v>7620</v>
      </c>
      <c r="Z702" s="142" t="s">
        <v>820</v>
      </c>
      <c r="AA702" s="142" t="s">
        <v>510</v>
      </c>
      <c r="AB702" s="142" t="s">
        <v>509</v>
      </c>
    </row>
    <row r="703" spans="1:28" x14ac:dyDescent="0.15">
      <c r="A703" s="143">
        <v>40981</v>
      </c>
      <c r="B703" s="142" t="s">
        <v>850</v>
      </c>
      <c r="C703" s="142" t="s">
        <v>553</v>
      </c>
      <c r="D703" s="142" t="s">
        <v>849</v>
      </c>
      <c r="E703" s="142" t="s">
        <v>1824</v>
      </c>
      <c r="F703" s="142" t="s">
        <v>530</v>
      </c>
      <c r="G703" s="142" t="s">
        <v>7619</v>
      </c>
      <c r="H703" s="142" t="s">
        <v>4055</v>
      </c>
      <c r="I703" s="142" t="s">
        <v>1075</v>
      </c>
      <c r="J703" s="142" t="s">
        <v>7618</v>
      </c>
      <c r="K703" s="142" t="s">
        <v>6999</v>
      </c>
      <c r="L703" s="142" t="s">
        <v>585</v>
      </c>
      <c r="M703" s="142" t="s">
        <v>524</v>
      </c>
      <c r="N703" s="142" t="s">
        <v>523</v>
      </c>
      <c r="O703" s="142" t="s">
        <v>522</v>
      </c>
      <c r="P703" s="142" t="s">
        <v>559</v>
      </c>
      <c r="Q703" s="142" t="s">
        <v>547</v>
      </c>
      <c r="R703" s="142" t="s">
        <v>7048</v>
      </c>
      <c r="S703" s="142" t="s">
        <v>4957</v>
      </c>
      <c r="T703" s="142" t="s">
        <v>1863</v>
      </c>
      <c r="U703" s="142" t="s">
        <v>516</v>
      </c>
      <c r="V703" s="142" t="s">
        <v>1140</v>
      </c>
      <c r="W703" s="142" t="s">
        <v>784</v>
      </c>
      <c r="X703" s="142" t="s">
        <v>1075</v>
      </c>
      <c r="Y703" s="142" t="s">
        <v>634</v>
      </c>
      <c r="Z703" s="142" t="s">
        <v>1139</v>
      </c>
      <c r="AA703" s="142" t="s">
        <v>510</v>
      </c>
      <c r="AB703" s="142" t="s">
        <v>509</v>
      </c>
    </row>
    <row r="704" spans="1:28" x14ac:dyDescent="0.15">
      <c r="A704" s="143">
        <v>41061</v>
      </c>
      <c r="B704" s="142" t="s">
        <v>2603</v>
      </c>
      <c r="C704" s="142" t="s">
        <v>553</v>
      </c>
      <c r="D704" s="142" t="s">
        <v>2602</v>
      </c>
      <c r="E704" s="142" t="s">
        <v>1824</v>
      </c>
      <c r="F704" s="142" t="s">
        <v>530</v>
      </c>
      <c r="G704" s="142" t="s">
        <v>7617</v>
      </c>
      <c r="H704" s="142" t="s">
        <v>1545</v>
      </c>
      <c r="I704" s="142" t="s">
        <v>3769</v>
      </c>
      <c r="J704" s="142" t="s">
        <v>7616</v>
      </c>
      <c r="K704" s="142" t="s">
        <v>2554</v>
      </c>
      <c r="L704" s="142" t="s">
        <v>525</v>
      </c>
      <c r="M704" s="142" t="s">
        <v>524</v>
      </c>
      <c r="N704" s="142" t="s">
        <v>523</v>
      </c>
      <c r="O704" s="142" t="s">
        <v>599</v>
      </c>
      <c r="P704" s="142" t="s">
        <v>522</v>
      </c>
      <c r="Q704" s="142" t="s">
        <v>520</v>
      </c>
      <c r="R704" s="142" t="s">
        <v>7048</v>
      </c>
      <c r="S704" s="142" t="s">
        <v>4957</v>
      </c>
      <c r="T704" s="142" t="s">
        <v>861</v>
      </c>
      <c r="U704" s="142" t="s">
        <v>516</v>
      </c>
      <c r="V704" s="142" t="s">
        <v>2080</v>
      </c>
      <c r="W704" s="142" t="s">
        <v>580</v>
      </c>
      <c r="X704" s="142" t="s">
        <v>3769</v>
      </c>
      <c r="Y704" s="142" t="s">
        <v>7615</v>
      </c>
      <c r="Z704" s="142" t="s">
        <v>1605</v>
      </c>
      <c r="AA704" s="142" t="s">
        <v>510</v>
      </c>
      <c r="AB704" s="142" t="s">
        <v>509</v>
      </c>
    </row>
    <row r="705" spans="1:28" x14ac:dyDescent="0.15">
      <c r="A705" s="143">
        <v>41234</v>
      </c>
      <c r="B705" s="142" t="s">
        <v>7080</v>
      </c>
      <c r="C705" s="142" t="s">
        <v>553</v>
      </c>
      <c r="D705" s="142" t="s">
        <v>7063</v>
      </c>
      <c r="E705" s="142" t="s">
        <v>1824</v>
      </c>
      <c r="F705" s="142" t="s">
        <v>530</v>
      </c>
      <c r="G705" s="142" t="s">
        <v>7614</v>
      </c>
      <c r="H705" s="142" t="s">
        <v>4789</v>
      </c>
      <c r="I705" s="142" t="s">
        <v>1003</v>
      </c>
      <c r="J705" s="142" t="s">
        <v>7613</v>
      </c>
      <c r="K705" s="142" t="s">
        <v>5416</v>
      </c>
      <c r="L705" s="142" t="s">
        <v>613</v>
      </c>
      <c r="M705" s="142" t="s">
        <v>524</v>
      </c>
      <c r="N705" s="142" t="s">
        <v>523</v>
      </c>
      <c r="O705" s="142" t="s">
        <v>866</v>
      </c>
      <c r="P705" s="142" t="s">
        <v>522</v>
      </c>
      <c r="Q705" s="142" t="s">
        <v>547</v>
      </c>
      <c r="R705" s="142" t="s">
        <v>7048</v>
      </c>
      <c r="S705" s="142" t="s">
        <v>4957</v>
      </c>
      <c r="T705" s="142" t="s">
        <v>1863</v>
      </c>
      <c r="U705" s="142" t="s">
        <v>516</v>
      </c>
      <c r="V705" s="142" t="s">
        <v>647</v>
      </c>
      <c r="W705" s="142" t="s">
        <v>596</v>
      </c>
      <c r="X705" s="142" t="s">
        <v>1003</v>
      </c>
      <c r="Y705" s="142" t="s">
        <v>7612</v>
      </c>
      <c r="Z705" s="142" t="s">
        <v>861</v>
      </c>
      <c r="AA705" s="142" t="s">
        <v>734</v>
      </c>
      <c r="AB705" s="142" t="s">
        <v>509</v>
      </c>
    </row>
    <row r="706" spans="1:28" x14ac:dyDescent="0.15">
      <c r="A706" s="143">
        <v>41350</v>
      </c>
      <c r="B706" s="142" t="s">
        <v>1146</v>
      </c>
      <c r="C706" s="142" t="s">
        <v>553</v>
      </c>
      <c r="D706" s="142" t="s">
        <v>2351</v>
      </c>
      <c r="E706" s="142" t="s">
        <v>1824</v>
      </c>
      <c r="F706" s="142" t="s">
        <v>530</v>
      </c>
      <c r="G706" s="142" t="s">
        <v>7611</v>
      </c>
      <c r="H706" s="142" t="s">
        <v>2382</v>
      </c>
      <c r="I706" s="142" t="s">
        <v>2743</v>
      </c>
      <c r="J706" s="142" t="s">
        <v>7610</v>
      </c>
      <c r="K706" s="142" t="s">
        <v>7609</v>
      </c>
      <c r="L706" s="142" t="s">
        <v>585</v>
      </c>
      <c r="M706" s="142" t="s">
        <v>524</v>
      </c>
      <c r="N706" s="142" t="s">
        <v>523</v>
      </c>
      <c r="O706" s="142" t="s">
        <v>612</v>
      </c>
      <c r="P706" s="142" t="s">
        <v>522</v>
      </c>
      <c r="Q706" s="142" t="s">
        <v>545</v>
      </c>
      <c r="R706" s="142" t="s">
        <v>7048</v>
      </c>
      <c r="S706" s="142" t="s">
        <v>4957</v>
      </c>
      <c r="T706" s="142" t="s">
        <v>7608</v>
      </c>
      <c r="U706" s="142" t="s">
        <v>516</v>
      </c>
      <c r="V706" s="142" t="s">
        <v>1856</v>
      </c>
      <c r="W706" s="142" t="s">
        <v>580</v>
      </c>
      <c r="X706" s="142" t="s">
        <v>3769</v>
      </c>
      <c r="Y706" s="142" t="s">
        <v>7607</v>
      </c>
      <c r="Z706" s="142" t="s">
        <v>926</v>
      </c>
      <c r="AA706" s="142" t="s">
        <v>510</v>
      </c>
      <c r="AB706" s="142" t="s">
        <v>509</v>
      </c>
    </row>
    <row r="707" spans="1:28" x14ac:dyDescent="0.15">
      <c r="A707" s="143">
        <v>41550</v>
      </c>
      <c r="B707" s="142" t="s">
        <v>1153</v>
      </c>
      <c r="C707" s="142" t="s">
        <v>553</v>
      </c>
      <c r="D707" s="142" t="s">
        <v>1152</v>
      </c>
      <c r="E707" s="142" t="s">
        <v>1824</v>
      </c>
      <c r="F707" s="142" t="s">
        <v>530</v>
      </c>
      <c r="G707" s="142" t="s">
        <v>7606</v>
      </c>
      <c r="H707" s="142" t="s">
        <v>7605</v>
      </c>
      <c r="I707" s="142" t="s">
        <v>1426</v>
      </c>
      <c r="J707" s="142" t="s">
        <v>7604</v>
      </c>
      <c r="K707" s="142" t="s">
        <v>7603</v>
      </c>
      <c r="L707" s="142" t="s">
        <v>585</v>
      </c>
      <c r="M707" s="142" t="s">
        <v>524</v>
      </c>
      <c r="N707" s="142" t="s">
        <v>523</v>
      </c>
      <c r="O707" s="142" t="s">
        <v>599</v>
      </c>
      <c r="P707" s="142" t="s">
        <v>559</v>
      </c>
      <c r="Q707" s="142" t="s">
        <v>545</v>
      </c>
      <c r="R707" s="142" t="s">
        <v>7055</v>
      </c>
      <c r="S707" s="142" t="s">
        <v>1678</v>
      </c>
      <c r="T707" s="142" t="s">
        <v>3679</v>
      </c>
      <c r="U707" s="142" t="s">
        <v>516</v>
      </c>
      <c r="V707" s="142" t="s">
        <v>5927</v>
      </c>
      <c r="W707" s="142" t="s">
        <v>3280</v>
      </c>
      <c r="X707" s="142" t="s">
        <v>1426</v>
      </c>
      <c r="Y707" s="142" t="s">
        <v>7602</v>
      </c>
      <c r="Z707" s="142" t="s">
        <v>820</v>
      </c>
      <c r="AA707" s="142" t="s">
        <v>510</v>
      </c>
      <c r="AB707" s="142" t="s">
        <v>509</v>
      </c>
    </row>
    <row r="708" spans="1:28" x14ac:dyDescent="0.15">
      <c r="A708" s="143">
        <v>41566</v>
      </c>
      <c r="B708" s="142" t="s">
        <v>7053</v>
      </c>
      <c r="C708" s="142" t="s">
        <v>553</v>
      </c>
      <c r="D708" s="142" t="s">
        <v>7052</v>
      </c>
      <c r="E708" s="142" t="s">
        <v>1824</v>
      </c>
      <c r="F708" s="142" t="s">
        <v>530</v>
      </c>
      <c r="G708" s="142" t="s">
        <v>7601</v>
      </c>
      <c r="H708" s="142" t="s">
        <v>3581</v>
      </c>
      <c r="I708" s="142" t="s">
        <v>2496</v>
      </c>
      <c r="J708" s="142" t="s">
        <v>7600</v>
      </c>
      <c r="K708" s="142" t="s">
        <v>7599</v>
      </c>
      <c r="L708" s="142" t="s">
        <v>585</v>
      </c>
      <c r="M708" s="142" t="s">
        <v>560</v>
      </c>
      <c r="N708" s="142" t="s">
        <v>523</v>
      </c>
      <c r="O708" s="142" t="s">
        <v>522</v>
      </c>
      <c r="P708" s="142" t="s">
        <v>559</v>
      </c>
      <c r="Q708" s="142" t="s">
        <v>545</v>
      </c>
      <c r="R708" s="142" t="s">
        <v>7048</v>
      </c>
      <c r="S708" s="142" t="s">
        <v>4957</v>
      </c>
      <c r="T708" s="142" t="s">
        <v>2066</v>
      </c>
      <c r="U708" s="142" t="s">
        <v>516</v>
      </c>
      <c r="V708" s="142" t="s">
        <v>2395</v>
      </c>
      <c r="W708" s="142" t="s">
        <v>580</v>
      </c>
      <c r="X708" s="142" t="s">
        <v>595</v>
      </c>
      <c r="Y708" s="142" t="s">
        <v>7598</v>
      </c>
      <c r="Z708" s="142" t="s">
        <v>1139</v>
      </c>
      <c r="AA708" s="142" t="s">
        <v>510</v>
      </c>
      <c r="AB708" s="142" t="s">
        <v>509</v>
      </c>
    </row>
    <row r="709" spans="1:28" x14ac:dyDescent="0.15">
      <c r="A709" s="143">
        <v>41584</v>
      </c>
      <c r="B709" s="142" t="s">
        <v>4957</v>
      </c>
      <c r="C709" s="142" t="s">
        <v>553</v>
      </c>
      <c r="D709" s="142" t="s">
        <v>4956</v>
      </c>
      <c r="E709" s="142" t="s">
        <v>1824</v>
      </c>
      <c r="F709" s="142" t="s">
        <v>530</v>
      </c>
      <c r="G709" s="142" t="s">
        <v>7597</v>
      </c>
      <c r="H709" s="142" t="s">
        <v>7596</v>
      </c>
      <c r="I709" s="142" t="s">
        <v>1021</v>
      </c>
      <c r="J709" s="142" t="s">
        <v>7595</v>
      </c>
      <c r="K709" s="142" t="s">
        <v>943</v>
      </c>
      <c r="L709" s="142" t="s">
        <v>585</v>
      </c>
      <c r="M709" s="142" t="s">
        <v>524</v>
      </c>
      <c r="N709" s="142" t="s">
        <v>523</v>
      </c>
      <c r="O709" s="142" t="s">
        <v>522</v>
      </c>
      <c r="P709" s="142" t="s">
        <v>559</v>
      </c>
      <c r="Q709" s="142" t="s">
        <v>520</v>
      </c>
      <c r="R709" s="142" t="s">
        <v>7048</v>
      </c>
      <c r="S709" s="142" t="s">
        <v>4957</v>
      </c>
      <c r="T709" s="142" t="s">
        <v>861</v>
      </c>
      <c r="U709" s="142" t="s">
        <v>516</v>
      </c>
      <c r="V709" s="142" t="s">
        <v>5708</v>
      </c>
      <c r="W709" s="142" t="s">
        <v>4447</v>
      </c>
      <c r="X709" s="142" t="s">
        <v>2743</v>
      </c>
      <c r="Y709" s="142" t="s">
        <v>7594</v>
      </c>
      <c r="Z709" s="142" t="s">
        <v>6899</v>
      </c>
      <c r="AA709" s="142" t="s">
        <v>510</v>
      </c>
      <c r="AB709" s="142" t="s">
        <v>509</v>
      </c>
    </row>
    <row r="710" spans="1:28" x14ac:dyDescent="0.15">
      <c r="A710" s="143">
        <v>41595</v>
      </c>
      <c r="B710" s="142" t="s">
        <v>7053</v>
      </c>
      <c r="C710" s="142" t="s">
        <v>553</v>
      </c>
      <c r="D710" s="142" t="s">
        <v>7052</v>
      </c>
      <c r="E710" s="142" t="s">
        <v>1824</v>
      </c>
      <c r="F710" s="142" t="s">
        <v>530</v>
      </c>
      <c r="G710" s="142" t="s">
        <v>7593</v>
      </c>
      <c r="H710" s="142" t="s">
        <v>2588</v>
      </c>
      <c r="I710" s="142" t="s">
        <v>2105</v>
      </c>
      <c r="J710" s="142" t="s">
        <v>7592</v>
      </c>
      <c r="K710" s="142" t="s">
        <v>7591</v>
      </c>
      <c r="L710" s="142" t="s">
        <v>585</v>
      </c>
      <c r="M710" s="142" t="s">
        <v>560</v>
      </c>
      <c r="N710" s="142" t="s">
        <v>523</v>
      </c>
      <c r="O710" s="142" t="s">
        <v>522</v>
      </c>
      <c r="P710" s="142" t="s">
        <v>521</v>
      </c>
      <c r="Q710" s="142" t="s">
        <v>547</v>
      </c>
      <c r="R710" s="142" t="s">
        <v>7048</v>
      </c>
      <c r="S710" s="142" t="s">
        <v>4957</v>
      </c>
      <c r="T710" s="142" t="s">
        <v>861</v>
      </c>
      <c r="U710" s="142" t="s">
        <v>516</v>
      </c>
      <c r="V710" s="142" t="s">
        <v>2586</v>
      </c>
      <c r="W710" s="142" t="s">
        <v>580</v>
      </c>
      <c r="X710" s="142" t="s">
        <v>941</v>
      </c>
      <c r="Y710" s="142" t="s">
        <v>7590</v>
      </c>
      <c r="Z710" s="142" t="s">
        <v>1977</v>
      </c>
      <c r="AA710" s="142" t="s">
        <v>510</v>
      </c>
      <c r="AB710" s="142" t="s">
        <v>509</v>
      </c>
    </row>
    <row r="711" spans="1:28" x14ac:dyDescent="0.15">
      <c r="A711" s="143">
        <v>41782</v>
      </c>
      <c r="B711" s="142" t="s">
        <v>1678</v>
      </c>
      <c r="C711" s="142" t="s">
        <v>553</v>
      </c>
      <c r="D711" s="142" t="s">
        <v>5924</v>
      </c>
      <c r="E711" s="142" t="s">
        <v>1824</v>
      </c>
      <c r="F711" s="142" t="s">
        <v>530</v>
      </c>
      <c r="G711" s="142" t="s">
        <v>7589</v>
      </c>
      <c r="H711" s="142" t="s">
        <v>1262</v>
      </c>
      <c r="I711" s="142" t="s">
        <v>783</v>
      </c>
      <c r="J711" s="142" t="s">
        <v>7588</v>
      </c>
      <c r="K711" s="142" t="s">
        <v>2002</v>
      </c>
      <c r="L711" s="142" t="s">
        <v>613</v>
      </c>
      <c r="M711" s="142" t="s">
        <v>524</v>
      </c>
      <c r="N711" s="142" t="s">
        <v>523</v>
      </c>
      <c r="O711" s="142" t="s">
        <v>522</v>
      </c>
      <c r="P711" s="142" t="s">
        <v>559</v>
      </c>
      <c r="Q711" s="142" t="s">
        <v>545</v>
      </c>
      <c r="R711" s="142" t="s">
        <v>7055</v>
      </c>
      <c r="S711" s="142" t="s">
        <v>1678</v>
      </c>
      <c r="T711" s="142" t="s">
        <v>1894</v>
      </c>
      <c r="U711" s="142" t="s">
        <v>864</v>
      </c>
      <c r="V711" s="142" t="s">
        <v>1100</v>
      </c>
      <c r="W711" s="142" t="s">
        <v>580</v>
      </c>
      <c r="X711" s="142" t="s">
        <v>513</v>
      </c>
      <c r="Y711" s="142" t="s">
        <v>7587</v>
      </c>
      <c r="Z711" s="142" t="s">
        <v>1425</v>
      </c>
      <c r="AA711" s="142" t="s">
        <v>510</v>
      </c>
      <c r="AB711" s="142" t="s">
        <v>509</v>
      </c>
    </row>
    <row r="712" spans="1:28" x14ac:dyDescent="0.15">
      <c r="A712" s="143">
        <v>41913</v>
      </c>
      <c r="B712" s="142" t="s">
        <v>7080</v>
      </c>
      <c r="C712" s="142" t="s">
        <v>553</v>
      </c>
      <c r="D712" s="142" t="s">
        <v>7063</v>
      </c>
      <c r="E712" s="142" t="s">
        <v>1824</v>
      </c>
      <c r="F712" s="142" t="s">
        <v>530</v>
      </c>
      <c r="G712" s="142" t="s">
        <v>7586</v>
      </c>
      <c r="H712" s="142" t="s">
        <v>4937</v>
      </c>
      <c r="I712" s="142" t="s">
        <v>622</v>
      </c>
      <c r="J712" s="142" t="s">
        <v>7585</v>
      </c>
      <c r="K712" s="142" t="s">
        <v>1828</v>
      </c>
      <c r="L712" s="142" t="s">
        <v>525</v>
      </c>
      <c r="M712" s="142" t="s">
        <v>524</v>
      </c>
      <c r="N712" s="142" t="s">
        <v>523</v>
      </c>
      <c r="O712" s="142" t="s">
        <v>599</v>
      </c>
      <c r="P712" s="142" t="s">
        <v>522</v>
      </c>
      <c r="Q712" s="142" t="s">
        <v>520</v>
      </c>
      <c r="R712" s="142" t="s">
        <v>7048</v>
      </c>
      <c r="S712" s="142" t="s">
        <v>4957</v>
      </c>
      <c r="T712" s="142" t="s">
        <v>861</v>
      </c>
      <c r="U712" s="142" t="s">
        <v>516</v>
      </c>
      <c r="V712" s="142" t="s">
        <v>1927</v>
      </c>
      <c r="W712" s="142" t="s">
        <v>580</v>
      </c>
      <c r="X712" s="142" t="s">
        <v>622</v>
      </c>
      <c r="Y712" s="142" t="s">
        <v>7584</v>
      </c>
      <c r="Z712" s="142" t="s">
        <v>1361</v>
      </c>
      <c r="AA712" s="142" t="s">
        <v>510</v>
      </c>
      <c r="AB712" s="142" t="s">
        <v>509</v>
      </c>
    </row>
    <row r="713" spans="1:28" x14ac:dyDescent="0.15">
      <c r="A713" s="143">
        <v>42130</v>
      </c>
      <c r="B713" s="142" t="s">
        <v>5027</v>
      </c>
      <c r="C713" s="142" t="s">
        <v>553</v>
      </c>
      <c r="D713" s="142" t="s">
        <v>5026</v>
      </c>
      <c r="E713" s="142" t="s">
        <v>687</v>
      </c>
      <c r="F713" s="142" t="s">
        <v>530</v>
      </c>
      <c r="G713" s="142" t="s">
        <v>7583</v>
      </c>
      <c r="H713" s="142" t="s">
        <v>2389</v>
      </c>
      <c r="I713" s="142" t="s">
        <v>1165</v>
      </c>
      <c r="J713" s="142" t="s">
        <v>7582</v>
      </c>
      <c r="K713" s="142" t="s">
        <v>7581</v>
      </c>
      <c r="L713" s="142" t="s">
        <v>525</v>
      </c>
      <c r="M713" s="142" t="s">
        <v>524</v>
      </c>
      <c r="N713" s="142" t="s">
        <v>523</v>
      </c>
      <c r="O713" s="142" t="s">
        <v>522</v>
      </c>
      <c r="P713" s="142" t="s">
        <v>522</v>
      </c>
      <c r="Q713" s="142" t="s">
        <v>520</v>
      </c>
      <c r="R713" s="142" t="s">
        <v>7048</v>
      </c>
      <c r="S713" s="142" t="s">
        <v>4957</v>
      </c>
      <c r="T713" s="142" t="s">
        <v>728</v>
      </c>
      <c r="U713" s="142" t="s">
        <v>864</v>
      </c>
      <c r="V713" s="142" t="s">
        <v>5541</v>
      </c>
      <c r="W713" s="142" t="s">
        <v>7580</v>
      </c>
      <c r="X713" s="142" t="s">
        <v>1165</v>
      </c>
      <c r="Y713" s="142" t="s">
        <v>7579</v>
      </c>
      <c r="Z713" s="142" t="s">
        <v>2226</v>
      </c>
      <c r="AA713" s="142" t="s">
        <v>724</v>
      </c>
      <c r="AB713" s="142" t="s">
        <v>509</v>
      </c>
    </row>
    <row r="714" spans="1:28" x14ac:dyDescent="0.15">
      <c r="A714" s="143">
        <v>42131</v>
      </c>
      <c r="B714" s="142" t="s">
        <v>3262</v>
      </c>
      <c r="C714" s="142" t="s">
        <v>553</v>
      </c>
      <c r="D714" s="142" t="s">
        <v>3261</v>
      </c>
      <c r="E714" s="142" t="s">
        <v>687</v>
      </c>
      <c r="F714" s="142" t="s">
        <v>530</v>
      </c>
      <c r="G714" s="142" t="s">
        <v>7578</v>
      </c>
      <c r="H714" s="142" t="s">
        <v>1056</v>
      </c>
      <c r="I714" s="142" t="s">
        <v>6745</v>
      </c>
      <c r="J714" s="142" t="s">
        <v>7577</v>
      </c>
      <c r="K714" s="142" t="s">
        <v>4558</v>
      </c>
      <c r="L714" s="142" t="s">
        <v>585</v>
      </c>
      <c r="M714" s="142" t="s">
        <v>560</v>
      </c>
      <c r="N714" s="142" t="s">
        <v>523</v>
      </c>
      <c r="O714" s="142" t="s">
        <v>522</v>
      </c>
      <c r="P714" s="142" t="s">
        <v>824</v>
      </c>
      <c r="Q714" s="142" t="s">
        <v>547</v>
      </c>
      <c r="R714" s="142" t="s">
        <v>7125</v>
      </c>
      <c r="S714" s="142" t="s">
        <v>3262</v>
      </c>
      <c r="T714" s="142" t="s">
        <v>804</v>
      </c>
      <c r="U714" s="142" t="s">
        <v>516</v>
      </c>
      <c r="V714" s="142" t="s">
        <v>1593</v>
      </c>
      <c r="W714" s="142" t="s">
        <v>514</v>
      </c>
      <c r="X714" s="142" t="s">
        <v>523</v>
      </c>
      <c r="Y714" s="142" t="s">
        <v>7576</v>
      </c>
      <c r="Z714" s="142" t="s">
        <v>743</v>
      </c>
      <c r="AA714" s="142" t="s">
        <v>724</v>
      </c>
      <c r="AB714" s="142" t="s">
        <v>509</v>
      </c>
    </row>
    <row r="715" spans="1:28" x14ac:dyDescent="0.15">
      <c r="A715" s="143">
        <v>42134</v>
      </c>
      <c r="B715" s="142" t="s">
        <v>7080</v>
      </c>
      <c r="C715" s="142" t="s">
        <v>553</v>
      </c>
      <c r="D715" s="142" t="s">
        <v>7063</v>
      </c>
      <c r="E715" s="142" t="s">
        <v>687</v>
      </c>
      <c r="F715" s="142" t="s">
        <v>530</v>
      </c>
      <c r="G715" s="142" t="s">
        <v>7575</v>
      </c>
      <c r="H715" s="142" t="s">
        <v>589</v>
      </c>
      <c r="I715" s="142" t="s">
        <v>691</v>
      </c>
      <c r="J715" s="142" t="s">
        <v>7574</v>
      </c>
      <c r="K715" s="142" t="s">
        <v>1864</v>
      </c>
      <c r="L715" s="142" t="s">
        <v>547</v>
      </c>
      <c r="M715" s="142" t="s">
        <v>524</v>
      </c>
      <c r="N715" s="142" t="s">
        <v>523</v>
      </c>
      <c r="O715" s="142" t="s">
        <v>599</v>
      </c>
      <c r="P715" s="142" t="s">
        <v>522</v>
      </c>
      <c r="Q715" s="142" t="s">
        <v>547</v>
      </c>
      <c r="R715" s="142" t="s">
        <v>7048</v>
      </c>
      <c r="S715" s="142" t="s">
        <v>4957</v>
      </c>
      <c r="T715" s="142" t="s">
        <v>935</v>
      </c>
      <c r="U715" s="142" t="s">
        <v>516</v>
      </c>
      <c r="V715" s="142" t="s">
        <v>624</v>
      </c>
      <c r="W715" s="142" t="s">
        <v>539</v>
      </c>
      <c r="X715" s="142" t="s">
        <v>691</v>
      </c>
      <c r="Y715" s="142" t="s">
        <v>7573</v>
      </c>
      <c r="Z715" s="142" t="s">
        <v>861</v>
      </c>
      <c r="AA715" s="142" t="s">
        <v>510</v>
      </c>
      <c r="AB715" s="142" t="s">
        <v>509</v>
      </c>
    </row>
    <row r="716" spans="1:28" x14ac:dyDescent="0.15">
      <c r="A716" s="143">
        <v>42140</v>
      </c>
      <c r="B716" s="142" t="s">
        <v>1939</v>
      </c>
      <c r="C716" s="142" t="s">
        <v>553</v>
      </c>
      <c r="D716" s="142" t="s">
        <v>7572</v>
      </c>
      <c r="E716" s="142" t="s">
        <v>687</v>
      </c>
      <c r="F716" s="142" t="s">
        <v>530</v>
      </c>
      <c r="G716" s="142" t="s">
        <v>7571</v>
      </c>
      <c r="H716" s="142" t="s">
        <v>2963</v>
      </c>
      <c r="I716" s="142" t="s">
        <v>669</v>
      </c>
      <c r="J716" s="142" t="s">
        <v>7570</v>
      </c>
      <c r="K716" s="142" t="s">
        <v>1085</v>
      </c>
      <c r="L716" s="142" t="s">
        <v>585</v>
      </c>
      <c r="M716" s="142" t="s">
        <v>524</v>
      </c>
      <c r="N716" s="142" t="s">
        <v>523</v>
      </c>
      <c r="O716" s="142" t="s">
        <v>522</v>
      </c>
      <c r="P716" s="142" t="s">
        <v>522</v>
      </c>
      <c r="Q716" s="142" t="s">
        <v>520</v>
      </c>
      <c r="R716" s="142" t="s">
        <v>7048</v>
      </c>
      <c r="S716" s="142" t="s">
        <v>4957</v>
      </c>
      <c r="T716" s="142" t="s">
        <v>705</v>
      </c>
      <c r="U716" s="142" t="s">
        <v>516</v>
      </c>
      <c r="V716" s="142" t="s">
        <v>2080</v>
      </c>
      <c r="W716" s="142" t="s">
        <v>514</v>
      </c>
      <c r="X716" s="142" t="s">
        <v>669</v>
      </c>
      <c r="Y716" s="142" t="s">
        <v>634</v>
      </c>
      <c r="Z716" s="142" t="s">
        <v>851</v>
      </c>
      <c r="AA716" s="142" t="s">
        <v>510</v>
      </c>
      <c r="AB716" s="142" t="s">
        <v>509</v>
      </c>
    </row>
    <row r="717" spans="1:28" x14ac:dyDescent="0.15">
      <c r="A717" s="143">
        <v>42145</v>
      </c>
      <c r="B717" s="142" t="s">
        <v>7133</v>
      </c>
      <c r="C717" s="142" t="s">
        <v>553</v>
      </c>
      <c r="D717" s="142" t="s">
        <v>7132</v>
      </c>
      <c r="E717" s="142" t="s">
        <v>687</v>
      </c>
      <c r="F717" s="142" t="s">
        <v>530</v>
      </c>
      <c r="G717" s="142" t="s">
        <v>7569</v>
      </c>
      <c r="H717" s="142" t="s">
        <v>2884</v>
      </c>
      <c r="I717" s="142" t="s">
        <v>669</v>
      </c>
      <c r="J717" s="142" t="s">
        <v>7568</v>
      </c>
      <c r="K717" s="142" t="s">
        <v>825</v>
      </c>
      <c r="L717" s="142" t="s">
        <v>585</v>
      </c>
      <c r="M717" s="142" t="s">
        <v>524</v>
      </c>
      <c r="N717" s="142" t="s">
        <v>523</v>
      </c>
      <c r="O717" s="142" t="s">
        <v>522</v>
      </c>
      <c r="P717" s="142" t="s">
        <v>522</v>
      </c>
      <c r="Q717" s="142" t="s">
        <v>520</v>
      </c>
      <c r="R717" s="142" t="s">
        <v>7125</v>
      </c>
      <c r="S717" s="142" t="s">
        <v>3262</v>
      </c>
      <c r="T717" s="142" t="s">
        <v>717</v>
      </c>
      <c r="U717" s="142" t="s">
        <v>516</v>
      </c>
      <c r="V717" s="142" t="s">
        <v>3015</v>
      </c>
      <c r="W717" s="142" t="s">
        <v>692</v>
      </c>
      <c r="X717" s="142" t="s">
        <v>523</v>
      </c>
      <c r="Y717" s="142" t="s">
        <v>7567</v>
      </c>
      <c r="Z717" s="142" t="s">
        <v>1184</v>
      </c>
      <c r="AA717" s="142" t="s">
        <v>510</v>
      </c>
      <c r="AB717" s="142" t="s">
        <v>509</v>
      </c>
    </row>
    <row r="718" spans="1:28" x14ac:dyDescent="0.15">
      <c r="A718" s="143">
        <v>42149</v>
      </c>
      <c r="B718" s="142" t="s">
        <v>1162</v>
      </c>
      <c r="C718" s="142" t="s">
        <v>553</v>
      </c>
      <c r="D718" s="142" t="s">
        <v>4698</v>
      </c>
      <c r="E718" s="142" t="s">
        <v>687</v>
      </c>
      <c r="F718" s="142" t="s">
        <v>530</v>
      </c>
      <c r="G718" s="142" t="s">
        <v>7566</v>
      </c>
      <c r="H718" s="142" t="s">
        <v>4049</v>
      </c>
      <c r="I718" s="142" t="s">
        <v>1278</v>
      </c>
      <c r="J718" s="142" t="s">
        <v>7565</v>
      </c>
      <c r="K718" s="142" t="s">
        <v>3792</v>
      </c>
      <c r="L718" s="142" t="s">
        <v>585</v>
      </c>
      <c r="M718" s="142" t="s">
        <v>524</v>
      </c>
      <c r="N718" s="142" t="s">
        <v>523</v>
      </c>
      <c r="O718" s="142" t="s">
        <v>522</v>
      </c>
      <c r="P718" s="142" t="s">
        <v>522</v>
      </c>
      <c r="Q718" s="142" t="s">
        <v>545</v>
      </c>
      <c r="R718" s="142" t="s">
        <v>7564</v>
      </c>
      <c r="S718" s="142" t="s">
        <v>1162</v>
      </c>
      <c r="T718" s="142" t="s">
        <v>1156</v>
      </c>
      <c r="U718" s="142" t="s">
        <v>516</v>
      </c>
      <c r="V718" s="142" t="s">
        <v>7563</v>
      </c>
      <c r="W718" s="142" t="s">
        <v>580</v>
      </c>
      <c r="X718" s="142" t="s">
        <v>1278</v>
      </c>
      <c r="Y718" s="142" t="s">
        <v>7562</v>
      </c>
      <c r="Z718" s="142" t="s">
        <v>2177</v>
      </c>
      <c r="AA718" s="142" t="s">
        <v>510</v>
      </c>
      <c r="AB718" s="142" t="s">
        <v>509</v>
      </c>
    </row>
    <row r="719" spans="1:28" x14ac:dyDescent="0.15">
      <c r="A719" s="143">
        <v>42151</v>
      </c>
      <c r="B719" s="142" t="s">
        <v>2278</v>
      </c>
      <c r="C719" s="142" t="s">
        <v>553</v>
      </c>
      <c r="D719" s="142" t="s">
        <v>2283</v>
      </c>
      <c r="E719" s="142" t="s">
        <v>687</v>
      </c>
      <c r="F719" s="142" t="s">
        <v>530</v>
      </c>
      <c r="G719" s="142" t="s">
        <v>7561</v>
      </c>
      <c r="H719" s="142" t="s">
        <v>3387</v>
      </c>
      <c r="I719" s="142" t="s">
        <v>1278</v>
      </c>
      <c r="J719" s="142" t="s">
        <v>7560</v>
      </c>
      <c r="K719" s="142" t="s">
        <v>7559</v>
      </c>
      <c r="L719" s="142" t="s">
        <v>585</v>
      </c>
      <c r="M719" s="142" t="s">
        <v>524</v>
      </c>
      <c r="N719" s="142" t="s">
        <v>523</v>
      </c>
      <c r="O719" s="142" t="s">
        <v>522</v>
      </c>
      <c r="P719" s="142" t="s">
        <v>522</v>
      </c>
      <c r="Q719" s="142" t="s">
        <v>520</v>
      </c>
      <c r="R719" s="142" t="s">
        <v>7125</v>
      </c>
      <c r="S719" s="142" t="s">
        <v>3262</v>
      </c>
      <c r="T719" s="142" t="s">
        <v>705</v>
      </c>
      <c r="U719" s="142" t="s">
        <v>516</v>
      </c>
      <c r="V719" s="142" t="s">
        <v>3385</v>
      </c>
      <c r="W719" s="142" t="s">
        <v>580</v>
      </c>
      <c r="X719" s="142" t="s">
        <v>1278</v>
      </c>
      <c r="Y719" s="142" t="s">
        <v>537</v>
      </c>
      <c r="Z719" s="142" t="s">
        <v>678</v>
      </c>
      <c r="AA719" s="142" t="s">
        <v>510</v>
      </c>
      <c r="AB719" s="142" t="s">
        <v>509</v>
      </c>
    </row>
    <row r="720" spans="1:28" x14ac:dyDescent="0.15">
      <c r="A720" s="143">
        <v>42154</v>
      </c>
      <c r="B720" s="142" t="s">
        <v>2149</v>
      </c>
      <c r="C720" s="142" t="s">
        <v>553</v>
      </c>
      <c r="D720" s="142" t="s">
        <v>2148</v>
      </c>
      <c r="E720" s="142" t="s">
        <v>687</v>
      </c>
      <c r="F720" s="142" t="s">
        <v>530</v>
      </c>
      <c r="G720" s="142" t="s">
        <v>7558</v>
      </c>
      <c r="H720" s="142" t="s">
        <v>2832</v>
      </c>
      <c r="I720" s="142" t="s">
        <v>1522</v>
      </c>
      <c r="J720" s="142" t="s">
        <v>7557</v>
      </c>
      <c r="K720" s="142" t="s">
        <v>7556</v>
      </c>
      <c r="L720" s="142" t="s">
        <v>585</v>
      </c>
      <c r="M720" s="142" t="s">
        <v>524</v>
      </c>
      <c r="N720" s="142" t="s">
        <v>523</v>
      </c>
      <c r="O720" s="142" t="s">
        <v>522</v>
      </c>
      <c r="P720" s="142" t="s">
        <v>522</v>
      </c>
      <c r="Q720" s="142" t="s">
        <v>520</v>
      </c>
      <c r="R720" s="142" t="s">
        <v>7125</v>
      </c>
      <c r="S720" s="142" t="s">
        <v>3262</v>
      </c>
      <c r="T720" s="142" t="s">
        <v>682</v>
      </c>
      <c r="U720" s="142" t="s">
        <v>516</v>
      </c>
      <c r="V720" s="142" t="s">
        <v>1578</v>
      </c>
      <c r="W720" s="142" t="s">
        <v>514</v>
      </c>
      <c r="X720" s="142" t="s">
        <v>635</v>
      </c>
      <c r="Y720" s="142" t="s">
        <v>537</v>
      </c>
      <c r="Z720" s="142" t="s">
        <v>714</v>
      </c>
      <c r="AA720" s="142" t="s">
        <v>510</v>
      </c>
      <c r="AB720" s="142" t="s">
        <v>509</v>
      </c>
    </row>
    <row r="721" spans="1:28" x14ac:dyDescent="0.15">
      <c r="A721" s="143">
        <v>42155</v>
      </c>
      <c r="B721" s="142" t="s">
        <v>3020</v>
      </c>
      <c r="C721" s="142" t="s">
        <v>553</v>
      </c>
      <c r="D721" s="142" t="s">
        <v>3019</v>
      </c>
      <c r="E721" s="142" t="s">
        <v>687</v>
      </c>
      <c r="F721" s="142" t="s">
        <v>530</v>
      </c>
      <c r="G721" s="142" t="s">
        <v>7555</v>
      </c>
      <c r="H721" s="142" t="s">
        <v>2473</v>
      </c>
      <c r="I721" s="142" t="s">
        <v>1278</v>
      </c>
      <c r="J721" s="142" t="s">
        <v>7554</v>
      </c>
      <c r="K721" s="142" t="s">
        <v>7553</v>
      </c>
      <c r="L721" s="142" t="s">
        <v>585</v>
      </c>
      <c r="M721" s="142" t="s">
        <v>524</v>
      </c>
      <c r="N721" s="142" t="s">
        <v>523</v>
      </c>
      <c r="O721" s="142" t="s">
        <v>522</v>
      </c>
      <c r="P721" s="142" t="s">
        <v>522</v>
      </c>
      <c r="Q721" s="142" t="s">
        <v>520</v>
      </c>
      <c r="R721" s="142" t="s">
        <v>7048</v>
      </c>
      <c r="S721" s="142" t="s">
        <v>4957</v>
      </c>
      <c r="T721" s="142" t="s">
        <v>682</v>
      </c>
      <c r="U721" s="142" t="s">
        <v>516</v>
      </c>
      <c r="V721" s="142" t="s">
        <v>1672</v>
      </c>
      <c r="W721" s="142" t="s">
        <v>580</v>
      </c>
      <c r="X721" s="142" t="s">
        <v>1278</v>
      </c>
      <c r="Y721" s="142" t="s">
        <v>7552</v>
      </c>
      <c r="Z721" s="142" t="s">
        <v>678</v>
      </c>
      <c r="AA721" s="142" t="s">
        <v>510</v>
      </c>
      <c r="AB721" s="142" t="s">
        <v>509</v>
      </c>
    </row>
    <row r="722" spans="1:28" x14ac:dyDescent="0.15">
      <c r="A722" s="143">
        <v>42156</v>
      </c>
      <c r="B722" s="142" t="s">
        <v>670</v>
      </c>
      <c r="C722" s="142" t="s">
        <v>553</v>
      </c>
      <c r="D722" s="142" t="s">
        <v>1547</v>
      </c>
      <c r="E722" s="142" t="s">
        <v>687</v>
      </c>
      <c r="F722" s="142" t="s">
        <v>530</v>
      </c>
      <c r="G722" s="142" t="s">
        <v>7551</v>
      </c>
      <c r="H722" s="142" t="s">
        <v>629</v>
      </c>
      <c r="I722" s="142" t="s">
        <v>1477</v>
      </c>
      <c r="J722" s="142" t="s">
        <v>7550</v>
      </c>
      <c r="K722" s="142" t="s">
        <v>586</v>
      </c>
      <c r="L722" s="142" t="s">
        <v>585</v>
      </c>
      <c r="M722" s="142" t="s">
        <v>524</v>
      </c>
      <c r="N722" s="142" t="s">
        <v>523</v>
      </c>
      <c r="O722" s="142" t="s">
        <v>522</v>
      </c>
      <c r="P722" s="142" t="s">
        <v>522</v>
      </c>
      <c r="Q722" s="142" t="s">
        <v>520</v>
      </c>
      <c r="R722" s="142" t="s">
        <v>7055</v>
      </c>
      <c r="S722" s="142" t="s">
        <v>1678</v>
      </c>
      <c r="T722" s="142" t="s">
        <v>682</v>
      </c>
      <c r="U722" s="142" t="s">
        <v>516</v>
      </c>
      <c r="V722" s="142" t="s">
        <v>581</v>
      </c>
      <c r="W722" s="142" t="s">
        <v>692</v>
      </c>
      <c r="X722" s="142" t="s">
        <v>579</v>
      </c>
      <c r="Y722" s="142" t="s">
        <v>7549</v>
      </c>
      <c r="Z722" s="142" t="s">
        <v>1060</v>
      </c>
      <c r="AA722" s="142" t="s">
        <v>510</v>
      </c>
      <c r="AB722" s="142" t="s">
        <v>509</v>
      </c>
    </row>
    <row r="723" spans="1:28" x14ac:dyDescent="0.15">
      <c r="A723" s="143">
        <v>42170</v>
      </c>
      <c r="B723" s="142" t="s">
        <v>2211</v>
      </c>
      <c r="C723" s="142" t="s">
        <v>553</v>
      </c>
      <c r="D723" s="142" t="s">
        <v>2219</v>
      </c>
      <c r="E723" s="142" t="s">
        <v>687</v>
      </c>
      <c r="F723" s="142" t="s">
        <v>530</v>
      </c>
      <c r="G723" s="142" t="s">
        <v>7548</v>
      </c>
      <c r="H723" s="142" t="s">
        <v>2468</v>
      </c>
      <c r="I723" s="142" t="s">
        <v>744</v>
      </c>
      <c r="J723" s="142" t="s">
        <v>7547</v>
      </c>
      <c r="K723" s="142" t="s">
        <v>7546</v>
      </c>
      <c r="L723" s="142" t="s">
        <v>585</v>
      </c>
      <c r="M723" s="142" t="s">
        <v>524</v>
      </c>
      <c r="N723" s="142" t="s">
        <v>523</v>
      </c>
      <c r="O723" s="142" t="s">
        <v>599</v>
      </c>
      <c r="P723" s="142" t="s">
        <v>522</v>
      </c>
      <c r="Q723" s="142" t="s">
        <v>520</v>
      </c>
      <c r="R723" s="142" t="s">
        <v>7048</v>
      </c>
      <c r="S723" s="142" t="s">
        <v>4957</v>
      </c>
      <c r="T723" s="142" t="s">
        <v>738</v>
      </c>
      <c r="U723" s="142" t="s">
        <v>516</v>
      </c>
      <c r="V723" s="142" t="s">
        <v>7545</v>
      </c>
      <c r="W723" s="142" t="s">
        <v>580</v>
      </c>
      <c r="X723" s="142" t="s">
        <v>783</v>
      </c>
      <c r="Y723" s="142" t="s">
        <v>7544</v>
      </c>
      <c r="Z723" s="142" t="s">
        <v>678</v>
      </c>
      <c r="AA723" s="142" t="s">
        <v>510</v>
      </c>
      <c r="AB723" s="142" t="s">
        <v>509</v>
      </c>
    </row>
    <row r="724" spans="1:28" x14ac:dyDescent="0.15">
      <c r="A724" s="143">
        <v>42172</v>
      </c>
      <c r="B724" s="142" t="s">
        <v>7080</v>
      </c>
      <c r="C724" s="142" t="s">
        <v>553</v>
      </c>
      <c r="D724" s="142" t="s">
        <v>7063</v>
      </c>
      <c r="E724" s="142" t="s">
        <v>687</v>
      </c>
      <c r="F724" s="142" t="s">
        <v>530</v>
      </c>
      <c r="G724" s="142" t="s">
        <v>7543</v>
      </c>
      <c r="H724" s="142" t="s">
        <v>3188</v>
      </c>
      <c r="I724" s="142" t="s">
        <v>691</v>
      </c>
      <c r="J724" s="142" t="s">
        <v>7542</v>
      </c>
      <c r="K724" s="142" t="s">
        <v>943</v>
      </c>
      <c r="L724" s="142" t="s">
        <v>525</v>
      </c>
      <c r="M724" s="142" t="s">
        <v>524</v>
      </c>
      <c r="N724" s="142" t="s">
        <v>523</v>
      </c>
      <c r="O724" s="142" t="s">
        <v>522</v>
      </c>
      <c r="P724" s="142" t="s">
        <v>522</v>
      </c>
      <c r="Q724" s="142" t="s">
        <v>520</v>
      </c>
      <c r="R724" s="142" t="s">
        <v>7048</v>
      </c>
      <c r="S724" s="142" t="s">
        <v>4957</v>
      </c>
      <c r="T724" s="142" t="s">
        <v>705</v>
      </c>
      <c r="U724" s="142" t="s">
        <v>516</v>
      </c>
      <c r="V724" s="142" t="s">
        <v>1225</v>
      </c>
      <c r="W724" s="142" t="s">
        <v>514</v>
      </c>
      <c r="X724" s="142" t="s">
        <v>691</v>
      </c>
      <c r="Y724" s="142" t="s">
        <v>7541</v>
      </c>
      <c r="Z724" s="142" t="s">
        <v>735</v>
      </c>
      <c r="AA724" s="142" t="s">
        <v>510</v>
      </c>
      <c r="AB724" s="142" t="s">
        <v>509</v>
      </c>
    </row>
    <row r="725" spans="1:28" x14ac:dyDescent="0.15">
      <c r="A725" s="143">
        <v>42174</v>
      </c>
      <c r="B725" s="142" t="s">
        <v>1041</v>
      </c>
      <c r="C725" s="142" t="s">
        <v>553</v>
      </c>
      <c r="D725" s="142" t="s">
        <v>1040</v>
      </c>
      <c r="E725" s="142" t="s">
        <v>687</v>
      </c>
      <c r="F725" s="142" t="s">
        <v>530</v>
      </c>
      <c r="G725" s="142" t="s">
        <v>7540</v>
      </c>
      <c r="H725" s="142" t="s">
        <v>791</v>
      </c>
      <c r="I725" s="142" t="s">
        <v>538</v>
      </c>
      <c r="J725" s="142" t="s">
        <v>7539</v>
      </c>
      <c r="K725" s="142" t="s">
        <v>7538</v>
      </c>
      <c r="L725" s="142" t="s">
        <v>613</v>
      </c>
      <c r="M725" s="142" t="s">
        <v>560</v>
      </c>
      <c r="N725" s="142" t="s">
        <v>523</v>
      </c>
      <c r="O725" s="142" t="s">
        <v>612</v>
      </c>
      <c r="P725" s="142" t="s">
        <v>559</v>
      </c>
      <c r="Q725" s="142" t="s">
        <v>520</v>
      </c>
      <c r="R725" s="142" t="s">
        <v>7055</v>
      </c>
      <c r="S725" s="142" t="s">
        <v>1678</v>
      </c>
      <c r="T725" s="142" t="s">
        <v>2527</v>
      </c>
      <c r="U725" s="142" t="s">
        <v>516</v>
      </c>
      <c r="V725" s="142" t="s">
        <v>934</v>
      </c>
      <c r="W725" s="142" t="s">
        <v>1022</v>
      </c>
      <c r="X725" s="142" t="s">
        <v>538</v>
      </c>
      <c r="Y725" s="142" t="s">
        <v>7537</v>
      </c>
      <c r="Z725" s="142" t="s">
        <v>3309</v>
      </c>
      <c r="AA725" s="142" t="s">
        <v>510</v>
      </c>
      <c r="AB725" s="142" t="s">
        <v>509</v>
      </c>
    </row>
    <row r="726" spans="1:28" x14ac:dyDescent="0.15">
      <c r="A726" s="143">
        <v>42179</v>
      </c>
      <c r="B726" s="142" t="s">
        <v>7080</v>
      </c>
      <c r="C726" s="142" t="s">
        <v>553</v>
      </c>
      <c r="D726" s="142" t="s">
        <v>7063</v>
      </c>
      <c r="E726" s="142" t="s">
        <v>687</v>
      </c>
      <c r="F726" s="142" t="s">
        <v>530</v>
      </c>
      <c r="G726" s="142" t="s">
        <v>7536</v>
      </c>
      <c r="H726" s="142" t="s">
        <v>7535</v>
      </c>
      <c r="I726" s="142" t="s">
        <v>538</v>
      </c>
      <c r="J726" s="142" t="s">
        <v>7534</v>
      </c>
      <c r="K726" s="142" t="s">
        <v>708</v>
      </c>
      <c r="L726" s="142" t="s">
        <v>547</v>
      </c>
      <c r="M726" s="142" t="s">
        <v>524</v>
      </c>
      <c r="N726" s="142" t="s">
        <v>523</v>
      </c>
      <c r="O726" s="142" t="s">
        <v>522</v>
      </c>
      <c r="P726" s="142" t="s">
        <v>521</v>
      </c>
      <c r="Q726" s="142" t="s">
        <v>545</v>
      </c>
      <c r="R726" s="142" t="s">
        <v>7048</v>
      </c>
      <c r="S726" s="142" t="s">
        <v>4957</v>
      </c>
      <c r="T726" s="142" t="s">
        <v>717</v>
      </c>
      <c r="U726" s="142" t="s">
        <v>516</v>
      </c>
      <c r="V726" s="142" t="s">
        <v>1148</v>
      </c>
      <c r="W726" s="142" t="s">
        <v>784</v>
      </c>
      <c r="X726" s="142" t="s">
        <v>538</v>
      </c>
      <c r="Y726" s="142" t="s">
        <v>634</v>
      </c>
      <c r="Z726" s="142" t="s">
        <v>782</v>
      </c>
      <c r="AA726" s="142" t="s">
        <v>510</v>
      </c>
      <c r="AB726" s="142" t="s">
        <v>509</v>
      </c>
    </row>
    <row r="727" spans="1:28" x14ac:dyDescent="0.15">
      <c r="A727" s="143">
        <v>42180</v>
      </c>
      <c r="B727" s="142" t="s">
        <v>7080</v>
      </c>
      <c r="C727" s="142" t="s">
        <v>553</v>
      </c>
      <c r="D727" s="142" t="s">
        <v>7063</v>
      </c>
      <c r="E727" s="142" t="s">
        <v>687</v>
      </c>
      <c r="F727" s="142" t="s">
        <v>530</v>
      </c>
      <c r="G727" s="142" t="s">
        <v>7533</v>
      </c>
      <c r="H727" s="142" t="s">
        <v>3452</v>
      </c>
      <c r="I727" s="142" t="s">
        <v>880</v>
      </c>
      <c r="J727" s="142" t="s">
        <v>7532</v>
      </c>
      <c r="K727" s="142" t="s">
        <v>2805</v>
      </c>
      <c r="L727" s="142" t="s">
        <v>585</v>
      </c>
      <c r="M727" s="142" t="s">
        <v>524</v>
      </c>
      <c r="N727" s="142" t="s">
        <v>523</v>
      </c>
      <c r="O727" s="142" t="s">
        <v>599</v>
      </c>
      <c r="P727" s="142" t="s">
        <v>824</v>
      </c>
      <c r="Q727" s="142" t="s">
        <v>547</v>
      </c>
      <c r="R727" s="142" t="s">
        <v>7048</v>
      </c>
      <c r="S727" s="142" t="s">
        <v>4957</v>
      </c>
      <c r="T727" s="142" t="s">
        <v>717</v>
      </c>
      <c r="U727" s="142" t="s">
        <v>516</v>
      </c>
      <c r="V727" s="142" t="s">
        <v>7531</v>
      </c>
      <c r="W727" s="142" t="s">
        <v>580</v>
      </c>
      <c r="X727" s="142" t="s">
        <v>608</v>
      </c>
      <c r="Y727" s="142" t="s">
        <v>7530</v>
      </c>
      <c r="Z727" s="142" t="s">
        <v>714</v>
      </c>
      <c r="AA727" s="142" t="s">
        <v>510</v>
      </c>
      <c r="AB727" s="142" t="s">
        <v>509</v>
      </c>
    </row>
    <row r="728" spans="1:28" x14ac:dyDescent="0.15">
      <c r="A728" s="143">
        <v>42181</v>
      </c>
      <c r="B728" s="142" t="s">
        <v>7080</v>
      </c>
      <c r="C728" s="142" t="s">
        <v>553</v>
      </c>
      <c r="D728" s="142" t="s">
        <v>7063</v>
      </c>
      <c r="E728" s="142" t="s">
        <v>687</v>
      </c>
      <c r="F728" s="142" t="s">
        <v>530</v>
      </c>
      <c r="G728" s="142" t="s">
        <v>7529</v>
      </c>
      <c r="H728" s="142" t="s">
        <v>1409</v>
      </c>
      <c r="I728" s="142" t="s">
        <v>783</v>
      </c>
      <c r="J728" s="142" t="s">
        <v>7528</v>
      </c>
      <c r="K728" s="142" t="s">
        <v>1466</v>
      </c>
      <c r="L728" s="142" t="s">
        <v>585</v>
      </c>
      <c r="M728" s="142" t="s">
        <v>524</v>
      </c>
      <c r="N728" s="142" t="s">
        <v>523</v>
      </c>
      <c r="O728" s="142" t="s">
        <v>522</v>
      </c>
      <c r="P728" s="142" t="s">
        <v>522</v>
      </c>
      <c r="Q728" s="142" t="s">
        <v>545</v>
      </c>
      <c r="R728" s="142" t="s">
        <v>7048</v>
      </c>
      <c r="S728" s="142" t="s">
        <v>4957</v>
      </c>
      <c r="T728" s="142" t="s">
        <v>705</v>
      </c>
      <c r="U728" s="142" t="s">
        <v>516</v>
      </c>
      <c r="V728" s="142" t="s">
        <v>3352</v>
      </c>
      <c r="W728" s="142" t="s">
        <v>692</v>
      </c>
      <c r="X728" s="142" t="s">
        <v>783</v>
      </c>
      <c r="Y728" s="142" t="s">
        <v>537</v>
      </c>
      <c r="Z728" s="142" t="s">
        <v>1139</v>
      </c>
      <c r="AA728" s="142" t="s">
        <v>510</v>
      </c>
      <c r="AB728" s="142" t="s">
        <v>509</v>
      </c>
    </row>
    <row r="729" spans="1:28" x14ac:dyDescent="0.15">
      <c r="A729" s="143">
        <v>42187</v>
      </c>
      <c r="B729" s="142" t="s">
        <v>1678</v>
      </c>
      <c r="C729" s="142" t="s">
        <v>553</v>
      </c>
      <c r="D729" s="142" t="s">
        <v>2333</v>
      </c>
      <c r="E729" s="142" t="s">
        <v>687</v>
      </c>
      <c r="F729" s="142" t="s">
        <v>530</v>
      </c>
      <c r="G729" s="142" t="s">
        <v>7527</v>
      </c>
      <c r="H729" s="142" t="s">
        <v>2456</v>
      </c>
      <c r="I729" s="142" t="s">
        <v>1363</v>
      </c>
      <c r="J729" s="142" t="s">
        <v>7526</v>
      </c>
      <c r="K729" s="142" t="s">
        <v>1398</v>
      </c>
      <c r="L729" s="142" t="s">
        <v>585</v>
      </c>
      <c r="M729" s="142" t="s">
        <v>524</v>
      </c>
      <c r="N729" s="142" t="s">
        <v>523</v>
      </c>
      <c r="O729" s="142" t="s">
        <v>522</v>
      </c>
      <c r="P729" s="142" t="s">
        <v>559</v>
      </c>
      <c r="Q729" s="142" t="s">
        <v>520</v>
      </c>
      <c r="R729" s="142" t="s">
        <v>7055</v>
      </c>
      <c r="S729" s="142" t="s">
        <v>1678</v>
      </c>
      <c r="T729" s="142" t="s">
        <v>717</v>
      </c>
      <c r="U729" s="142" t="s">
        <v>516</v>
      </c>
      <c r="V729" s="142" t="s">
        <v>4718</v>
      </c>
      <c r="W729" s="142" t="s">
        <v>569</v>
      </c>
      <c r="X729" s="142" t="s">
        <v>556</v>
      </c>
      <c r="Y729" s="142" t="s">
        <v>7525</v>
      </c>
      <c r="Z729" s="142" t="s">
        <v>1163</v>
      </c>
      <c r="AA729" s="142" t="s">
        <v>510</v>
      </c>
      <c r="AB729" s="142" t="s">
        <v>509</v>
      </c>
    </row>
    <row r="730" spans="1:28" x14ac:dyDescent="0.15">
      <c r="A730" s="143">
        <v>42190</v>
      </c>
      <c r="B730" s="142" t="s">
        <v>1443</v>
      </c>
      <c r="C730" s="142" t="s">
        <v>553</v>
      </c>
      <c r="D730" s="142" t="s">
        <v>1442</v>
      </c>
      <c r="E730" s="142" t="s">
        <v>687</v>
      </c>
      <c r="F730" s="142" t="s">
        <v>530</v>
      </c>
      <c r="G730" s="142" t="s">
        <v>7524</v>
      </c>
      <c r="H730" s="142" t="s">
        <v>4865</v>
      </c>
      <c r="I730" s="142" t="s">
        <v>744</v>
      </c>
      <c r="J730" s="142" t="s">
        <v>7523</v>
      </c>
      <c r="K730" s="142" t="s">
        <v>5185</v>
      </c>
      <c r="L730" s="142" t="s">
        <v>547</v>
      </c>
      <c r="M730" s="142" t="s">
        <v>524</v>
      </c>
      <c r="N730" s="142" t="s">
        <v>523</v>
      </c>
      <c r="O730" s="142" t="s">
        <v>522</v>
      </c>
      <c r="P730" s="142" t="s">
        <v>522</v>
      </c>
      <c r="Q730" s="142" t="s">
        <v>547</v>
      </c>
      <c r="R730" s="142" t="s">
        <v>7048</v>
      </c>
      <c r="S730" s="142" t="s">
        <v>4957</v>
      </c>
      <c r="T730" s="142" t="s">
        <v>728</v>
      </c>
      <c r="U730" s="142" t="s">
        <v>516</v>
      </c>
      <c r="V730" s="142" t="s">
        <v>1407</v>
      </c>
      <c r="W730" s="142" t="s">
        <v>1022</v>
      </c>
      <c r="X730" s="142" t="s">
        <v>523</v>
      </c>
      <c r="Y730" s="142" t="s">
        <v>7522</v>
      </c>
      <c r="Z730" s="142" t="s">
        <v>3309</v>
      </c>
      <c r="AA730" s="142" t="s">
        <v>510</v>
      </c>
      <c r="AB730" s="142" t="s">
        <v>509</v>
      </c>
    </row>
    <row r="731" spans="1:28" x14ac:dyDescent="0.15">
      <c r="A731" s="143">
        <v>42192</v>
      </c>
      <c r="B731" s="142" t="s">
        <v>7080</v>
      </c>
      <c r="C731" s="142" t="s">
        <v>553</v>
      </c>
      <c r="D731" s="142" t="s">
        <v>7063</v>
      </c>
      <c r="E731" s="142" t="s">
        <v>687</v>
      </c>
      <c r="F731" s="142" t="s">
        <v>530</v>
      </c>
      <c r="G731" s="142" t="s">
        <v>7521</v>
      </c>
      <c r="H731" s="142" t="s">
        <v>7520</v>
      </c>
      <c r="I731" s="142" t="s">
        <v>1486</v>
      </c>
      <c r="J731" s="142" t="s">
        <v>7519</v>
      </c>
      <c r="K731" s="142" t="s">
        <v>970</v>
      </c>
      <c r="L731" s="142" t="s">
        <v>585</v>
      </c>
      <c r="M731" s="142" t="s">
        <v>524</v>
      </c>
      <c r="N731" s="142" t="s">
        <v>523</v>
      </c>
      <c r="O731" s="142" t="s">
        <v>522</v>
      </c>
      <c r="P731" s="142" t="s">
        <v>522</v>
      </c>
      <c r="Q731" s="142" t="s">
        <v>520</v>
      </c>
      <c r="R731" s="142" t="s">
        <v>7048</v>
      </c>
      <c r="S731" s="142" t="s">
        <v>4957</v>
      </c>
      <c r="T731" s="142" t="s">
        <v>682</v>
      </c>
      <c r="U731" s="142" t="s">
        <v>516</v>
      </c>
      <c r="V731" s="142" t="s">
        <v>3987</v>
      </c>
      <c r="W731" s="142" t="s">
        <v>692</v>
      </c>
      <c r="X731" s="142" t="s">
        <v>1486</v>
      </c>
      <c r="Y731" s="142" t="s">
        <v>743</v>
      </c>
      <c r="Z731" s="142" t="s">
        <v>1139</v>
      </c>
      <c r="AA731" s="142" t="s">
        <v>510</v>
      </c>
      <c r="AB731" s="142" t="s">
        <v>509</v>
      </c>
    </row>
    <row r="732" spans="1:28" x14ac:dyDescent="0.15">
      <c r="A732" s="143">
        <v>42193</v>
      </c>
      <c r="B732" s="142" t="s">
        <v>3262</v>
      </c>
      <c r="C732" s="142" t="s">
        <v>553</v>
      </c>
      <c r="D732" s="142" t="s">
        <v>3261</v>
      </c>
      <c r="E732" s="142" t="s">
        <v>687</v>
      </c>
      <c r="F732" s="142" t="s">
        <v>530</v>
      </c>
      <c r="G732" s="142" t="s">
        <v>7518</v>
      </c>
      <c r="H732" s="142" t="s">
        <v>1618</v>
      </c>
      <c r="I732" s="142" t="s">
        <v>1021</v>
      </c>
      <c r="J732" s="142" t="s">
        <v>7517</v>
      </c>
      <c r="K732" s="142" t="s">
        <v>739</v>
      </c>
      <c r="L732" s="142" t="s">
        <v>525</v>
      </c>
      <c r="M732" s="142" t="s">
        <v>524</v>
      </c>
      <c r="N732" s="142" t="s">
        <v>523</v>
      </c>
      <c r="O732" s="142" t="s">
        <v>521</v>
      </c>
      <c r="P732" s="142" t="s">
        <v>521</v>
      </c>
      <c r="Q732" s="142" t="s">
        <v>520</v>
      </c>
      <c r="R732" s="142" t="s">
        <v>7125</v>
      </c>
      <c r="S732" s="142" t="s">
        <v>3262</v>
      </c>
      <c r="T732" s="142" t="s">
        <v>738</v>
      </c>
      <c r="U732" s="142" t="s">
        <v>516</v>
      </c>
      <c r="V732" s="142" t="s">
        <v>2032</v>
      </c>
      <c r="W732" s="142" t="s">
        <v>2228</v>
      </c>
      <c r="X732" s="142" t="s">
        <v>1021</v>
      </c>
      <c r="Y732" s="142" t="s">
        <v>7516</v>
      </c>
      <c r="Z732" s="142" t="s">
        <v>813</v>
      </c>
      <c r="AA732" s="142" t="s">
        <v>510</v>
      </c>
      <c r="AB732" s="142" t="s">
        <v>509</v>
      </c>
    </row>
    <row r="733" spans="1:28" x14ac:dyDescent="0.15">
      <c r="A733" s="143">
        <v>42195</v>
      </c>
      <c r="B733" s="142" t="s">
        <v>7080</v>
      </c>
      <c r="C733" s="142" t="s">
        <v>553</v>
      </c>
      <c r="D733" s="142" t="s">
        <v>7063</v>
      </c>
      <c r="E733" s="142" t="s">
        <v>687</v>
      </c>
      <c r="F733" s="142" t="s">
        <v>530</v>
      </c>
      <c r="G733" s="142" t="s">
        <v>7515</v>
      </c>
      <c r="H733" s="142" t="s">
        <v>2349</v>
      </c>
      <c r="I733" s="142" t="s">
        <v>880</v>
      </c>
      <c r="J733" s="142" t="s">
        <v>7514</v>
      </c>
      <c r="K733" s="142" t="s">
        <v>7513</v>
      </c>
      <c r="L733" s="142" t="s">
        <v>585</v>
      </c>
      <c r="M733" s="142" t="s">
        <v>524</v>
      </c>
      <c r="N733" s="142" t="s">
        <v>523</v>
      </c>
      <c r="O733" s="142" t="s">
        <v>522</v>
      </c>
      <c r="P733" s="142" t="s">
        <v>522</v>
      </c>
      <c r="Q733" s="142" t="s">
        <v>545</v>
      </c>
      <c r="R733" s="142" t="s">
        <v>7048</v>
      </c>
      <c r="S733" s="142" t="s">
        <v>4957</v>
      </c>
      <c r="T733" s="142" t="s">
        <v>705</v>
      </c>
      <c r="U733" s="142" t="s">
        <v>516</v>
      </c>
      <c r="V733" s="142" t="s">
        <v>796</v>
      </c>
      <c r="W733" s="142" t="s">
        <v>784</v>
      </c>
      <c r="X733" s="142" t="s">
        <v>595</v>
      </c>
      <c r="Y733" s="142" t="s">
        <v>634</v>
      </c>
      <c r="Z733" s="142" t="s">
        <v>950</v>
      </c>
      <c r="AA733" s="142" t="s">
        <v>510</v>
      </c>
      <c r="AB733" s="142" t="s">
        <v>509</v>
      </c>
    </row>
    <row r="734" spans="1:28" x14ac:dyDescent="0.15">
      <c r="A734" s="143">
        <v>42201</v>
      </c>
      <c r="B734" s="142" t="s">
        <v>3120</v>
      </c>
      <c r="C734" s="142" t="s">
        <v>553</v>
      </c>
      <c r="D734" s="142" t="s">
        <v>3813</v>
      </c>
      <c r="E734" s="142" t="s">
        <v>687</v>
      </c>
      <c r="F734" s="142" t="s">
        <v>530</v>
      </c>
      <c r="G734" s="142" t="s">
        <v>7512</v>
      </c>
      <c r="H734" s="142" t="s">
        <v>2087</v>
      </c>
      <c r="I734" s="142" t="s">
        <v>1397</v>
      </c>
      <c r="J734" s="142" t="s">
        <v>7511</v>
      </c>
      <c r="K734" s="142" t="s">
        <v>1466</v>
      </c>
      <c r="L734" s="142" t="s">
        <v>585</v>
      </c>
      <c r="M734" s="142" t="s">
        <v>524</v>
      </c>
      <c r="N734" s="142" t="s">
        <v>523</v>
      </c>
      <c r="O734" s="142" t="s">
        <v>522</v>
      </c>
      <c r="P734" s="142" t="s">
        <v>599</v>
      </c>
      <c r="Q734" s="142" t="s">
        <v>520</v>
      </c>
      <c r="R734" s="142" t="s">
        <v>7048</v>
      </c>
      <c r="S734" s="142" t="s">
        <v>4957</v>
      </c>
      <c r="T734" s="142" t="s">
        <v>682</v>
      </c>
      <c r="U734" s="142" t="s">
        <v>516</v>
      </c>
      <c r="V734" s="142" t="s">
        <v>1084</v>
      </c>
      <c r="W734" s="142" t="s">
        <v>580</v>
      </c>
      <c r="X734" s="142" t="s">
        <v>1397</v>
      </c>
      <c r="Y734" s="142" t="s">
        <v>634</v>
      </c>
      <c r="Z734" s="142" t="s">
        <v>1184</v>
      </c>
      <c r="AA734" s="142" t="s">
        <v>724</v>
      </c>
      <c r="AB734" s="142" t="s">
        <v>509</v>
      </c>
    </row>
    <row r="735" spans="1:28" x14ac:dyDescent="0.15">
      <c r="A735" s="143">
        <v>42203</v>
      </c>
      <c r="B735" s="142" t="s">
        <v>7510</v>
      </c>
      <c r="C735" s="142" t="s">
        <v>841</v>
      </c>
      <c r="D735" s="142" t="s">
        <v>7509</v>
      </c>
      <c r="E735" s="142" t="s">
        <v>687</v>
      </c>
      <c r="F735" s="142" t="s">
        <v>530</v>
      </c>
      <c r="G735" s="142" t="s">
        <v>7508</v>
      </c>
      <c r="H735" s="142" t="s">
        <v>4366</v>
      </c>
      <c r="I735" s="142" t="s">
        <v>651</v>
      </c>
      <c r="J735" s="142" t="s">
        <v>7507</v>
      </c>
      <c r="K735" s="142" t="s">
        <v>943</v>
      </c>
      <c r="L735" s="142" t="s">
        <v>585</v>
      </c>
      <c r="M735" s="142" t="s">
        <v>524</v>
      </c>
      <c r="N735" s="142" t="s">
        <v>523</v>
      </c>
      <c r="O735" s="142" t="s">
        <v>522</v>
      </c>
      <c r="P735" s="142" t="s">
        <v>522</v>
      </c>
      <c r="Q735" s="142" t="s">
        <v>545</v>
      </c>
      <c r="R735" s="142" t="s">
        <v>7048</v>
      </c>
      <c r="S735" s="142" t="s">
        <v>4957</v>
      </c>
      <c r="T735" s="142" t="s">
        <v>705</v>
      </c>
      <c r="U735" s="142" t="s">
        <v>516</v>
      </c>
      <c r="V735" s="142" t="s">
        <v>5744</v>
      </c>
      <c r="W735" s="142" t="s">
        <v>692</v>
      </c>
      <c r="X735" s="142" t="s">
        <v>651</v>
      </c>
      <c r="Y735" s="142" t="s">
        <v>7506</v>
      </c>
      <c r="Z735" s="142" t="s">
        <v>1184</v>
      </c>
      <c r="AA735" s="142" t="s">
        <v>510</v>
      </c>
      <c r="AB735" s="142" t="s">
        <v>509</v>
      </c>
    </row>
    <row r="736" spans="1:28" x14ac:dyDescent="0.15">
      <c r="A736" s="143">
        <v>42209</v>
      </c>
      <c r="B736" s="142" t="s">
        <v>7505</v>
      </c>
      <c r="C736" s="142" t="s">
        <v>553</v>
      </c>
      <c r="D736" s="142" t="s">
        <v>7504</v>
      </c>
      <c r="E736" s="142" t="s">
        <v>687</v>
      </c>
      <c r="F736" s="142" t="s">
        <v>530</v>
      </c>
      <c r="G736" s="142" t="s">
        <v>7503</v>
      </c>
      <c r="H736" s="142" t="s">
        <v>1559</v>
      </c>
      <c r="I736" s="142" t="s">
        <v>1021</v>
      </c>
      <c r="J736" s="142" t="s">
        <v>7502</v>
      </c>
      <c r="K736" s="142" t="s">
        <v>586</v>
      </c>
      <c r="L736" s="142" t="s">
        <v>585</v>
      </c>
      <c r="M736" s="142" t="s">
        <v>524</v>
      </c>
      <c r="N736" s="142" t="s">
        <v>523</v>
      </c>
      <c r="O736" s="142" t="s">
        <v>522</v>
      </c>
      <c r="P736" s="142" t="s">
        <v>522</v>
      </c>
      <c r="Q736" s="142" t="s">
        <v>545</v>
      </c>
      <c r="R736" s="142" t="s">
        <v>7048</v>
      </c>
      <c r="S736" s="142" t="s">
        <v>4957</v>
      </c>
      <c r="T736" s="142" t="s">
        <v>717</v>
      </c>
      <c r="U736" s="142" t="s">
        <v>516</v>
      </c>
      <c r="V736" s="142" t="s">
        <v>1967</v>
      </c>
      <c r="W736" s="142" t="s">
        <v>692</v>
      </c>
      <c r="X736" s="142" t="s">
        <v>1021</v>
      </c>
      <c r="Y736" s="142" t="s">
        <v>7501</v>
      </c>
      <c r="Z736" s="142" t="s">
        <v>875</v>
      </c>
      <c r="AA736" s="142" t="s">
        <v>510</v>
      </c>
      <c r="AB736" s="142" t="s">
        <v>509</v>
      </c>
    </row>
    <row r="737" spans="1:28" x14ac:dyDescent="0.15">
      <c r="A737" s="143">
        <v>42210</v>
      </c>
      <c r="B737" s="142" t="s">
        <v>3262</v>
      </c>
      <c r="C737" s="142" t="s">
        <v>553</v>
      </c>
      <c r="D737" s="142" t="s">
        <v>3261</v>
      </c>
      <c r="E737" s="142" t="s">
        <v>687</v>
      </c>
      <c r="F737" s="142" t="s">
        <v>530</v>
      </c>
      <c r="G737" s="142" t="s">
        <v>7500</v>
      </c>
      <c r="H737" s="142" t="s">
        <v>1752</v>
      </c>
      <c r="I737" s="142" t="s">
        <v>1522</v>
      </c>
      <c r="J737" s="142" t="s">
        <v>7499</v>
      </c>
      <c r="K737" s="142" t="s">
        <v>878</v>
      </c>
      <c r="L737" s="142" t="s">
        <v>585</v>
      </c>
      <c r="M737" s="142" t="s">
        <v>524</v>
      </c>
      <c r="N737" s="142" t="s">
        <v>523</v>
      </c>
      <c r="O737" s="142" t="s">
        <v>522</v>
      </c>
      <c r="P737" s="142" t="s">
        <v>522</v>
      </c>
      <c r="Q737" s="142" t="s">
        <v>520</v>
      </c>
      <c r="R737" s="142" t="s">
        <v>7125</v>
      </c>
      <c r="S737" s="142" t="s">
        <v>3262</v>
      </c>
      <c r="T737" s="142" t="s">
        <v>705</v>
      </c>
      <c r="U737" s="142" t="s">
        <v>516</v>
      </c>
      <c r="V737" s="142" t="s">
        <v>4984</v>
      </c>
      <c r="W737" s="142" t="s">
        <v>5808</v>
      </c>
      <c r="X737" s="142" t="s">
        <v>579</v>
      </c>
      <c r="Y737" s="142" t="s">
        <v>7498</v>
      </c>
      <c r="Z737" s="142" t="s">
        <v>678</v>
      </c>
      <c r="AA737" s="142" t="s">
        <v>510</v>
      </c>
      <c r="AB737" s="142" t="s">
        <v>509</v>
      </c>
    </row>
    <row r="738" spans="1:28" x14ac:dyDescent="0.15">
      <c r="A738" s="143">
        <v>42213</v>
      </c>
      <c r="B738" s="142" t="s">
        <v>619</v>
      </c>
      <c r="C738" s="142" t="s">
        <v>553</v>
      </c>
      <c r="D738" s="142" t="s">
        <v>618</v>
      </c>
      <c r="E738" s="142" t="s">
        <v>687</v>
      </c>
      <c r="F738" s="142" t="s">
        <v>530</v>
      </c>
      <c r="G738" s="142" t="s">
        <v>7497</v>
      </c>
      <c r="H738" s="142" t="s">
        <v>2925</v>
      </c>
      <c r="I738" s="142" t="s">
        <v>1043</v>
      </c>
      <c r="J738" s="142" t="s">
        <v>3531</v>
      </c>
      <c r="K738" s="142" t="s">
        <v>7496</v>
      </c>
      <c r="L738" s="142" t="s">
        <v>585</v>
      </c>
      <c r="M738" s="142" t="s">
        <v>524</v>
      </c>
      <c r="N738" s="142" t="s">
        <v>523</v>
      </c>
      <c r="O738" s="142" t="s">
        <v>599</v>
      </c>
      <c r="P738" s="142" t="s">
        <v>599</v>
      </c>
      <c r="Q738" s="142" t="s">
        <v>520</v>
      </c>
      <c r="R738" s="142" t="s">
        <v>7048</v>
      </c>
      <c r="S738" s="142" t="s">
        <v>4957</v>
      </c>
      <c r="T738" s="142" t="s">
        <v>7495</v>
      </c>
      <c r="U738" s="142" t="s">
        <v>516</v>
      </c>
      <c r="V738" s="142" t="s">
        <v>727</v>
      </c>
      <c r="W738" s="142" t="s">
        <v>7494</v>
      </c>
      <c r="X738" s="142" t="s">
        <v>538</v>
      </c>
      <c r="Y738" s="142" t="s">
        <v>7493</v>
      </c>
      <c r="Z738" s="142" t="s">
        <v>1977</v>
      </c>
      <c r="AA738" s="142" t="s">
        <v>510</v>
      </c>
      <c r="AB738" s="142" t="s">
        <v>509</v>
      </c>
    </row>
    <row r="739" spans="1:28" x14ac:dyDescent="0.15">
      <c r="A739" s="143">
        <v>42215</v>
      </c>
      <c r="B739" s="142" t="s">
        <v>7247</v>
      </c>
      <c r="C739" s="142" t="s">
        <v>553</v>
      </c>
      <c r="D739" s="142" t="s">
        <v>7246</v>
      </c>
      <c r="E739" s="142" t="s">
        <v>687</v>
      </c>
      <c r="F739" s="142" t="s">
        <v>530</v>
      </c>
      <c r="G739" s="142" t="s">
        <v>7492</v>
      </c>
      <c r="H739" s="142" t="s">
        <v>2884</v>
      </c>
      <c r="I739" s="142" t="s">
        <v>1477</v>
      </c>
      <c r="J739" s="142" t="s">
        <v>7491</v>
      </c>
      <c r="K739" s="142" t="s">
        <v>748</v>
      </c>
      <c r="L739" s="142" t="s">
        <v>525</v>
      </c>
      <c r="M739" s="142" t="s">
        <v>524</v>
      </c>
      <c r="N739" s="142" t="s">
        <v>523</v>
      </c>
      <c r="O739" s="142" t="s">
        <v>522</v>
      </c>
      <c r="P739" s="142" t="s">
        <v>599</v>
      </c>
      <c r="Q739" s="142" t="s">
        <v>520</v>
      </c>
      <c r="R739" s="142" t="s">
        <v>7048</v>
      </c>
      <c r="S739" s="142" t="s">
        <v>4957</v>
      </c>
      <c r="T739" s="142" t="s">
        <v>7490</v>
      </c>
      <c r="U739" s="142" t="s">
        <v>516</v>
      </c>
      <c r="V739" s="142" t="s">
        <v>4867</v>
      </c>
      <c r="W739" s="142" t="s">
        <v>911</v>
      </c>
      <c r="X739" s="142" t="s">
        <v>1477</v>
      </c>
      <c r="Y739" s="142" t="s">
        <v>1083</v>
      </c>
      <c r="Z739" s="142" t="s">
        <v>1082</v>
      </c>
      <c r="AA739" s="142" t="s">
        <v>510</v>
      </c>
      <c r="AB739" s="142" t="s">
        <v>509</v>
      </c>
    </row>
    <row r="740" spans="1:28" x14ac:dyDescent="0.15">
      <c r="A740" s="143">
        <v>42216</v>
      </c>
      <c r="B740" s="142" t="s">
        <v>3262</v>
      </c>
      <c r="C740" s="142" t="s">
        <v>553</v>
      </c>
      <c r="D740" s="142" t="s">
        <v>3261</v>
      </c>
      <c r="E740" s="142" t="s">
        <v>687</v>
      </c>
      <c r="F740" s="142" t="s">
        <v>530</v>
      </c>
      <c r="G740" s="142" t="s">
        <v>7489</v>
      </c>
      <c r="H740" s="142" t="s">
        <v>1449</v>
      </c>
      <c r="I740" s="142" t="s">
        <v>856</v>
      </c>
      <c r="J740" s="142" t="s">
        <v>7488</v>
      </c>
      <c r="K740" s="142" t="s">
        <v>7487</v>
      </c>
      <c r="L740" s="142" t="s">
        <v>613</v>
      </c>
      <c r="M740" s="142" t="s">
        <v>560</v>
      </c>
      <c r="N740" s="142" t="s">
        <v>523</v>
      </c>
      <c r="O740" s="142" t="s">
        <v>546</v>
      </c>
      <c r="P740" s="142" t="s">
        <v>559</v>
      </c>
      <c r="Q740" s="142" t="s">
        <v>545</v>
      </c>
      <c r="R740" s="142" t="s">
        <v>7125</v>
      </c>
      <c r="S740" s="142" t="s">
        <v>3262</v>
      </c>
      <c r="T740" s="142" t="s">
        <v>738</v>
      </c>
      <c r="U740" s="142" t="s">
        <v>516</v>
      </c>
      <c r="V740" s="142" t="s">
        <v>2515</v>
      </c>
      <c r="W740" s="142" t="s">
        <v>1022</v>
      </c>
      <c r="X740" s="142" t="s">
        <v>968</v>
      </c>
      <c r="Y740" s="142" t="s">
        <v>7486</v>
      </c>
      <c r="Z740" s="142" t="s">
        <v>1562</v>
      </c>
      <c r="AA740" s="142" t="s">
        <v>510</v>
      </c>
      <c r="AB740" s="142" t="s">
        <v>509</v>
      </c>
    </row>
    <row r="741" spans="1:28" x14ac:dyDescent="0.15">
      <c r="A741" s="143">
        <v>42226</v>
      </c>
      <c r="B741" s="142" t="s">
        <v>4957</v>
      </c>
      <c r="C741" s="142" t="s">
        <v>553</v>
      </c>
      <c r="D741" s="142" t="s">
        <v>4956</v>
      </c>
      <c r="E741" s="142" t="s">
        <v>687</v>
      </c>
      <c r="F741" s="142" t="s">
        <v>530</v>
      </c>
      <c r="G741" s="142" t="s">
        <v>7484</v>
      </c>
      <c r="H741" s="142" t="s">
        <v>915</v>
      </c>
      <c r="I741" s="142" t="s">
        <v>1532</v>
      </c>
      <c r="J741" s="142" t="s">
        <v>7483</v>
      </c>
      <c r="K741" s="142" t="s">
        <v>7482</v>
      </c>
      <c r="L741" s="142" t="s">
        <v>585</v>
      </c>
      <c r="M741" s="142" t="s">
        <v>524</v>
      </c>
      <c r="N741" s="142" t="s">
        <v>523</v>
      </c>
      <c r="O741" s="142" t="s">
        <v>599</v>
      </c>
      <c r="P741" s="142" t="s">
        <v>522</v>
      </c>
      <c r="Q741" s="142" t="s">
        <v>547</v>
      </c>
      <c r="R741" s="142" t="s">
        <v>7048</v>
      </c>
      <c r="S741" s="142" t="s">
        <v>4957</v>
      </c>
      <c r="T741" s="142" t="s">
        <v>2769</v>
      </c>
      <c r="U741" s="142" t="s">
        <v>516</v>
      </c>
      <c r="V741" s="142" t="s">
        <v>1593</v>
      </c>
      <c r="W741" s="142" t="s">
        <v>580</v>
      </c>
      <c r="X741" s="142" t="s">
        <v>1916</v>
      </c>
      <c r="Y741" s="142" t="s">
        <v>7481</v>
      </c>
      <c r="Z741" s="142" t="s">
        <v>714</v>
      </c>
      <c r="AA741" s="142" t="s">
        <v>510</v>
      </c>
      <c r="AB741" s="142" t="s">
        <v>509</v>
      </c>
    </row>
    <row r="742" spans="1:28" x14ac:dyDescent="0.15">
      <c r="A742" s="143">
        <v>42228</v>
      </c>
      <c r="B742" s="142" t="s">
        <v>2409</v>
      </c>
      <c r="C742" s="142" t="s">
        <v>553</v>
      </c>
      <c r="D742" s="142" t="s">
        <v>2408</v>
      </c>
      <c r="E742" s="142" t="s">
        <v>687</v>
      </c>
      <c r="F742" s="142" t="s">
        <v>530</v>
      </c>
      <c r="G742" s="142" t="s">
        <v>7480</v>
      </c>
      <c r="H742" s="142" t="s">
        <v>6573</v>
      </c>
      <c r="I742" s="142" t="s">
        <v>538</v>
      </c>
      <c r="J742" s="142" t="s">
        <v>7479</v>
      </c>
      <c r="K742" s="142" t="s">
        <v>1428</v>
      </c>
      <c r="L742" s="142" t="s">
        <v>525</v>
      </c>
      <c r="M742" s="142" t="s">
        <v>524</v>
      </c>
      <c r="N742" s="142" t="s">
        <v>523</v>
      </c>
      <c r="O742" s="142" t="s">
        <v>522</v>
      </c>
      <c r="P742" s="142" t="s">
        <v>522</v>
      </c>
      <c r="Q742" s="142" t="s">
        <v>520</v>
      </c>
      <c r="R742" s="142" t="s">
        <v>7048</v>
      </c>
      <c r="S742" s="142" t="s">
        <v>4957</v>
      </c>
      <c r="T742" s="142" t="s">
        <v>823</v>
      </c>
      <c r="U742" s="142" t="s">
        <v>516</v>
      </c>
      <c r="V742" s="142" t="s">
        <v>3849</v>
      </c>
      <c r="W742" s="142" t="s">
        <v>580</v>
      </c>
      <c r="X742" s="142" t="s">
        <v>538</v>
      </c>
      <c r="Y742" s="142" t="s">
        <v>7478</v>
      </c>
      <c r="Z742" s="142" t="s">
        <v>1315</v>
      </c>
      <c r="AA742" s="142" t="s">
        <v>510</v>
      </c>
      <c r="AB742" s="142" t="s">
        <v>509</v>
      </c>
    </row>
    <row r="743" spans="1:28" x14ac:dyDescent="0.15">
      <c r="A743" s="143">
        <v>42235</v>
      </c>
      <c r="B743" s="142" t="s">
        <v>2953</v>
      </c>
      <c r="C743" s="142" t="s">
        <v>553</v>
      </c>
      <c r="D743" s="142" t="s">
        <v>2952</v>
      </c>
      <c r="E743" s="142" t="s">
        <v>687</v>
      </c>
      <c r="F743" s="142" t="s">
        <v>530</v>
      </c>
      <c r="G743" s="142" t="s">
        <v>7477</v>
      </c>
      <c r="H743" s="142" t="s">
        <v>3092</v>
      </c>
      <c r="I743" s="142" t="s">
        <v>1125</v>
      </c>
      <c r="J743" s="142" t="s">
        <v>7476</v>
      </c>
      <c r="K743" s="142" t="s">
        <v>1405</v>
      </c>
      <c r="L743" s="142" t="s">
        <v>585</v>
      </c>
      <c r="M743" s="142" t="s">
        <v>524</v>
      </c>
      <c r="N743" s="142" t="s">
        <v>523</v>
      </c>
      <c r="O743" s="142" t="s">
        <v>522</v>
      </c>
      <c r="P743" s="142" t="s">
        <v>522</v>
      </c>
      <c r="Q743" s="142" t="s">
        <v>520</v>
      </c>
      <c r="R743" s="142" t="s">
        <v>7125</v>
      </c>
      <c r="S743" s="142" t="s">
        <v>3262</v>
      </c>
      <c r="T743" s="142" t="s">
        <v>5436</v>
      </c>
      <c r="U743" s="142" t="s">
        <v>516</v>
      </c>
      <c r="V743" s="142" t="s">
        <v>3410</v>
      </c>
      <c r="W743" s="142" t="s">
        <v>636</v>
      </c>
      <c r="X743" s="142" t="s">
        <v>1125</v>
      </c>
      <c r="Y743" s="142" t="s">
        <v>7475</v>
      </c>
      <c r="Z743" s="142" t="s">
        <v>3927</v>
      </c>
      <c r="AA743" s="142" t="s">
        <v>510</v>
      </c>
      <c r="AB743" s="142" t="s">
        <v>509</v>
      </c>
    </row>
    <row r="744" spans="1:28" x14ac:dyDescent="0.15">
      <c r="A744" s="143">
        <v>42239</v>
      </c>
      <c r="B744" s="142" t="s">
        <v>4059</v>
      </c>
      <c r="C744" s="142" t="s">
        <v>553</v>
      </c>
      <c r="D744" s="142" t="s">
        <v>4896</v>
      </c>
      <c r="E744" s="142" t="s">
        <v>687</v>
      </c>
      <c r="F744" s="142" t="s">
        <v>530</v>
      </c>
      <c r="G744" s="142" t="s">
        <v>7474</v>
      </c>
      <c r="H744" s="142" t="s">
        <v>3246</v>
      </c>
      <c r="I744" s="142" t="s">
        <v>1037</v>
      </c>
      <c r="J744" s="142" t="s">
        <v>7473</v>
      </c>
      <c r="K744" s="142" t="s">
        <v>2945</v>
      </c>
      <c r="L744" s="142" t="s">
        <v>585</v>
      </c>
      <c r="M744" s="142" t="s">
        <v>524</v>
      </c>
      <c r="N744" s="142" t="s">
        <v>523</v>
      </c>
      <c r="O744" s="142" t="s">
        <v>599</v>
      </c>
      <c r="P744" s="142" t="s">
        <v>522</v>
      </c>
      <c r="Q744" s="142" t="s">
        <v>520</v>
      </c>
      <c r="R744" s="142" t="s">
        <v>7125</v>
      </c>
      <c r="S744" s="142" t="s">
        <v>3262</v>
      </c>
      <c r="T744" s="142" t="s">
        <v>717</v>
      </c>
      <c r="U744" s="142" t="s">
        <v>516</v>
      </c>
      <c r="V744" s="142" t="s">
        <v>2412</v>
      </c>
      <c r="W744" s="142" t="s">
        <v>784</v>
      </c>
      <c r="X744" s="142" t="s">
        <v>691</v>
      </c>
      <c r="Y744" s="142" t="s">
        <v>545</v>
      </c>
      <c r="Z744" s="142" t="s">
        <v>1184</v>
      </c>
      <c r="AA744" s="142" t="s">
        <v>510</v>
      </c>
      <c r="AB744" s="142" t="s">
        <v>509</v>
      </c>
    </row>
    <row r="745" spans="1:28" x14ac:dyDescent="0.15">
      <c r="A745" s="143">
        <v>42240</v>
      </c>
      <c r="B745" s="142" t="s">
        <v>7080</v>
      </c>
      <c r="C745" s="142" t="s">
        <v>553</v>
      </c>
      <c r="D745" s="142" t="s">
        <v>7063</v>
      </c>
      <c r="E745" s="142" t="s">
        <v>687</v>
      </c>
      <c r="F745" s="142" t="s">
        <v>530</v>
      </c>
      <c r="G745" s="142" t="s">
        <v>7472</v>
      </c>
      <c r="H745" s="142" t="s">
        <v>1423</v>
      </c>
      <c r="I745" s="142" t="s">
        <v>651</v>
      </c>
      <c r="J745" s="142" t="s">
        <v>7471</v>
      </c>
      <c r="K745" s="142" t="s">
        <v>1185</v>
      </c>
      <c r="L745" s="142" t="s">
        <v>585</v>
      </c>
      <c r="M745" s="142" t="s">
        <v>524</v>
      </c>
      <c r="N745" s="142" t="s">
        <v>523</v>
      </c>
      <c r="O745" s="142" t="s">
        <v>522</v>
      </c>
      <c r="P745" s="142" t="s">
        <v>559</v>
      </c>
      <c r="Q745" s="142" t="s">
        <v>520</v>
      </c>
      <c r="R745" s="142" t="s">
        <v>7048</v>
      </c>
      <c r="S745" s="142" t="s">
        <v>4957</v>
      </c>
      <c r="T745" s="142" t="s">
        <v>717</v>
      </c>
      <c r="U745" s="142" t="s">
        <v>516</v>
      </c>
      <c r="V745" s="142" t="s">
        <v>3212</v>
      </c>
      <c r="W745" s="142" t="s">
        <v>692</v>
      </c>
      <c r="X745" s="142" t="s">
        <v>651</v>
      </c>
      <c r="Y745" s="142" t="s">
        <v>7470</v>
      </c>
      <c r="Z745" s="142" t="s">
        <v>1139</v>
      </c>
      <c r="AA745" s="142" t="s">
        <v>510</v>
      </c>
      <c r="AB745" s="142" t="s">
        <v>509</v>
      </c>
    </row>
    <row r="746" spans="1:28" x14ac:dyDescent="0.15">
      <c r="A746" s="143">
        <v>42257</v>
      </c>
      <c r="B746" s="142" t="s">
        <v>7469</v>
      </c>
      <c r="C746" s="142" t="s">
        <v>831</v>
      </c>
      <c r="D746" s="142" t="s">
        <v>7468</v>
      </c>
      <c r="E746" s="142" t="s">
        <v>687</v>
      </c>
      <c r="F746" s="142" t="s">
        <v>530</v>
      </c>
      <c r="G746" s="142" t="s">
        <v>7467</v>
      </c>
      <c r="H746" s="142" t="s">
        <v>6098</v>
      </c>
      <c r="I746" s="142" t="s">
        <v>880</v>
      </c>
      <c r="J746" s="142" t="s">
        <v>7466</v>
      </c>
      <c r="K746" s="142" t="s">
        <v>3265</v>
      </c>
      <c r="L746" s="142" t="s">
        <v>585</v>
      </c>
      <c r="M746" s="142" t="s">
        <v>524</v>
      </c>
      <c r="N746" s="142" t="s">
        <v>523</v>
      </c>
      <c r="O746" s="142" t="s">
        <v>522</v>
      </c>
      <c r="P746" s="142" t="s">
        <v>522</v>
      </c>
      <c r="Q746" s="142" t="s">
        <v>520</v>
      </c>
      <c r="R746" s="142" t="s">
        <v>7048</v>
      </c>
      <c r="S746" s="142" t="s">
        <v>4957</v>
      </c>
      <c r="T746" s="142" t="s">
        <v>865</v>
      </c>
      <c r="U746" s="142" t="s">
        <v>516</v>
      </c>
      <c r="V746" s="142" t="s">
        <v>2026</v>
      </c>
      <c r="W746" s="142" t="s">
        <v>784</v>
      </c>
      <c r="X746" s="142" t="s">
        <v>783</v>
      </c>
      <c r="Y746" s="142" t="s">
        <v>545</v>
      </c>
      <c r="Z746" s="142" t="s">
        <v>1060</v>
      </c>
      <c r="AA746" s="142" t="s">
        <v>510</v>
      </c>
      <c r="AB746" s="142" t="s">
        <v>509</v>
      </c>
    </row>
    <row r="747" spans="1:28" x14ac:dyDescent="0.15">
      <c r="A747" s="143">
        <v>42271</v>
      </c>
      <c r="B747" s="142" t="s">
        <v>7053</v>
      </c>
      <c r="C747" s="142" t="s">
        <v>553</v>
      </c>
      <c r="D747" s="142" t="s">
        <v>7052</v>
      </c>
      <c r="E747" s="142" t="s">
        <v>687</v>
      </c>
      <c r="F747" s="142" t="s">
        <v>530</v>
      </c>
      <c r="G747" s="142" t="s">
        <v>7465</v>
      </c>
      <c r="H747" s="142" t="s">
        <v>7464</v>
      </c>
      <c r="I747" s="142" t="s">
        <v>2105</v>
      </c>
      <c r="J747" s="142" t="s">
        <v>7463</v>
      </c>
      <c r="K747" s="142" t="s">
        <v>7462</v>
      </c>
      <c r="L747" s="142" t="s">
        <v>525</v>
      </c>
      <c r="M747" s="142" t="s">
        <v>560</v>
      </c>
      <c r="N747" s="142" t="s">
        <v>523</v>
      </c>
      <c r="O747" s="142" t="s">
        <v>522</v>
      </c>
      <c r="P747" s="142" t="s">
        <v>546</v>
      </c>
      <c r="Q747" s="142" t="s">
        <v>545</v>
      </c>
      <c r="R747" s="142" t="s">
        <v>7048</v>
      </c>
      <c r="S747" s="142" t="s">
        <v>4957</v>
      </c>
      <c r="T747" s="142" t="s">
        <v>682</v>
      </c>
      <c r="U747" s="142" t="s">
        <v>516</v>
      </c>
      <c r="V747" s="142" t="s">
        <v>5361</v>
      </c>
      <c r="W747" s="142" t="s">
        <v>658</v>
      </c>
      <c r="X747" s="142" t="s">
        <v>2105</v>
      </c>
      <c r="Y747" s="142" t="s">
        <v>537</v>
      </c>
      <c r="Z747" s="142" t="s">
        <v>1605</v>
      </c>
      <c r="AA747" s="142" t="s">
        <v>510</v>
      </c>
      <c r="AB747" s="142" t="s">
        <v>509</v>
      </c>
    </row>
    <row r="748" spans="1:28" x14ac:dyDescent="0.15">
      <c r="A748" s="143">
        <v>42275</v>
      </c>
      <c r="B748" s="142" t="s">
        <v>7080</v>
      </c>
      <c r="C748" s="142" t="s">
        <v>553</v>
      </c>
      <c r="D748" s="142" t="s">
        <v>7063</v>
      </c>
      <c r="E748" s="142" t="s">
        <v>687</v>
      </c>
      <c r="F748" s="142" t="s">
        <v>530</v>
      </c>
      <c r="G748" s="142" t="s">
        <v>7461</v>
      </c>
      <c r="H748" s="142" t="s">
        <v>1930</v>
      </c>
      <c r="I748" s="142" t="s">
        <v>669</v>
      </c>
      <c r="J748" s="142" t="s">
        <v>7460</v>
      </c>
      <c r="K748" s="142" t="s">
        <v>1428</v>
      </c>
      <c r="L748" s="142" t="s">
        <v>585</v>
      </c>
      <c r="M748" s="142" t="s">
        <v>524</v>
      </c>
      <c r="N748" s="142" t="s">
        <v>523</v>
      </c>
      <c r="O748" s="142" t="s">
        <v>522</v>
      </c>
      <c r="P748" s="142" t="s">
        <v>599</v>
      </c>
      <c r="Q748" s="142" t="s">
        <v>520</v>
      </c>
      <c r="R748" s="142" t="s">
        <v>7048</v>
      </c>
      <c r="S748" s="142" t="s">
        <v>4957</v>
      </c>
      <c r="T748" s="142" t="s">
        <v>823</v>
      </c>
      <c r="U748" s="142" t="s">
        <v>516</v>
      </c>
      <c r="V748" s="142" t="s">
        <v>3828</v>
      </c>
      <c r="W748" s="142" t="s">
        <v>580</v>
      </c>
      <c r="X748" s="142" t="s">
        <v>669</v>
      </c>
      <c r="Y748" s="142" t="s">
        <v>7459</v>
      </c>
      <c r="Z748" s="142" t="s">
        <v>1315</v>
      </c>
      <c r="AA748" s="142" t="s">
        <v>510</v>
      </c>
      <c r="AB748" s="142" t="s">
        <v>509</v>
      </c>
    </row>
    <row r="749" spans="1:28" x14ac:dyDescent="0.15">
      <c r="A749" s="143">
        <v>42276</v>
      </c>
      <c r="B749" s="142" t="s">
        <v>7247</v>
      </c>
      <c r="C749" s="142" t="s">
        <v>553</v>
      </c>
      <c r="D749" s="142" t="s">
        <v>7246</v>
      </c>
      <c r="E749" s="142" t="s">
        <v>687</v>
      </c>
      <c r="F749" s="142" t="s">
        <v>530</v>
      </c>
      <c r="G749" s="142" t="s">
        <v>7458</v>
      </c>
      <c r="H749" s="142" t="s">
        <v>1716</v>
      </c>
      <c r="I749" s="142" t="s">
        <v>1278</v>
      </c>
      <c r="J749" s="142" t="s">
        <v>7457</v>
      </c>
      <c r="K749" s="142" t="s">
        <v>1466</v>
      </c>
      <c r="L749" s="142" t="s">
        <v>585</v>
      </c>
      <c r="M749" s="142" t="s">
        <v>524</v>
      </c>
      <c r="N749" s="142" t="s">
        <v>523</v>
      </c>
      <c r="O749" s="142" t="s">
        <v>522</v>
      </c>
      <c r="P749" s="142" t="s">
        <v>522</v>
      </c>
      <c r="Q749" s="142" t="s">
        <v>520</v>
      </c>
      <c r="R749" s="142" t="s">
        <v>7048</v>
      </c>
      <c r="S749" s="142" t="s">
        <v>4957</v>
      </c>
      <c r="T749" s="142" t="s">
        <v>682</v>
      </c>
      <c r="U749" s="142" t="s">
        <v>516</v>
      </c>
      <c r="V749" s="142" t="s">
        <v>2684</v>
      </c>
      <c r="W749" s="142" t="s">
        <v>692</v>
      </c>
      <c r="X749" s="142" t="s">
        <v>1278</v>
      </c>
      <c r="Y749" s="142" t="s">
        <v>7456</v>
      </c>
      <c r="Z749" s="142" t="s">
        <v>725</v>
      </c>
      <c r="AA749" s="142" t="s">
        <v>734</v>
      </c>
      <c r="AB749" s="142" t="s">
        <v>509</v>
      </c>
    </row>
    <row r="750" spans="1:28" x14ac:dyDescent="0.15">
      <c r="A750" s="143">
        <v>42277</v>
      </c>
      <c r="B750" s="142" t="s">
        <v>4957</v>
      </c>
      <c r="C750" s="142" t="s">
        <v>553</v>
      </c>
      <c r="D750" s="142" t="s">
        <v>4956</v>
      </c>
      <c r="E750" s="142" t="s">
        <v>687</v>
      </c>
      <c r="F750" s="142" t="s">
        <v>530</v>
      </c>
      <c r="G750" s="142" t="s">
        <v>7455</v>
      </c>
      <c r="H750" s="142" t="s">
        <v>2878</v>
      </c>
      <c r="I750" s="142" t="s">
        <v>744</v>
      </c>
      <c r="J750" s="142" t="s">
        <v>7454</v>
      </c>
      <c r="K750" s="142" t="s">
        <v>7453</v>
      </c>
      <c r="L750" s="142" t="s">
        <v>525</v>
      </c>
      <c r="M750" s="142" t="s">
        <v>524</v>
      </c>
      <c r="N750" s="142" t="s">
        <v>523</v>
      </c>
      <c r="O750" s="142" t="s">
        <v>612</v>
      </c>
      <c r="P750" s="142" t="s">
        <v>559</v>
      </c>
      <c r="Q750" s="142" t="s">
        <v>545</v>
      </c>
      <c r="R750" s="142" t="s">
        <v>7048</v>
      </c>
      <c r="S750" s="142" t="s">
        <v>4957</v>
      </c>
      <c r="T750" s="142" t="s">
        <v>728</v>
      </c>
      <c r="U750" s="142" t="s">
        <v>516</v>
      </c>
      <c r="V750" s="142" t="s">
        <v>570</v>
      </c>
      <c r="W750" s="142" t="s">
        <v>623</v>
      </c>
      <c r="X750" s="142" t="s">
        <v>744</v>
      </c>
      <c r="Y750" s="142" t="s">
        <v>7452</v>
      </c>
      <c r="Z750" s="142" t="s">
        <v>957</v>
      </c>
      <c r="AA750" s="142" t="s">
        <v>510</v>
      </c>
      <c r="AB750" s="142" t="s">
        <v>509</v>
      </c>
    </row>
    <row r="751" spans="1:28" x14ac:dyDescent="0.15">
      <c r="A751" s="143">
        <v>42279</v>
      </c>
      <c r="B751" s="142" t="s">
        <v>7080</v>
      </c>
      <c r="C751" s="142" t="s">
        <v>553</v>
      </c>
      <c r="D751" s="142" t="s">
        <v>7063</v>
      </c>
      <c r="E751" s="142" t="s">
        <v>687</v>
      </c>
      <c r="F751" s="142" t="s">
        <v>530</v>
      </c>
      <c r="G751" s="142" t="s">
        <v>7451</v>
      </c>
      <c r="H751" s="142" t="s">
        <v>2238</v>
      </c>
      <c r="I751" s="142" t="s">
        <v>1125</v>
      </c>
      <c r="J751" s="142" t="s">
        <v>7450</v>
      </c>
      <c r="K751" s="142" t="s">
        <v>1428</v>
      </c>
      <c r="L751" s="142" t="s">
        <v>585</v>
      </c>
      <c r="M751" s="142" t="s">
        <v>524</v>
      </c>
      <c r="N751" s="142" t="s">
        <v>523</v>
      </c>
      <c r="O751" s="142" t="s">
        <v>522</v>
      </c>
      <c r="P751" s="142" t="s">
        <v>522</v>
      </c>
      <c r="Q751" s="142" t="s">
        <v>545</v>
      </c>
      <c r="R751" s="142" t="s">
        <v>7048</v>
      </c>
      <c r="S751" s="142" t="s">
        <v>4957</v>
      </c>
      <c r="T751" s="142" t="s">
        <v>717</v>
      </c>
      <c r="U751" s="142" t="s">
        <v>516</v>
      </c>
      <c r="V751" s="142" t="s">
        <v>1651</v>
      </c>
      <c r="W751" s="142" t="s">
        <v>580</v>
      </c>
      <c r="X751" s="142" t="s">
        <v>1125</v>
      </c>
      <c r="Y751" s="142" t="s">
        <v>634</v>
      </c>
      <c r="Z751" s="142" t="s">
        <v>1745</v>
      </c>
      <c r="AA751" s="142" t="s">
        <v>510</v>
      </c>
      <c r="AB751" s="142" t="s">
        <v>509</v>
      </c>
    </row>
    <row r="752" spans="1:28" x14ac:dyDescent="0.15">
      <c r="A752" s="143">
        <v>42285</v>
      </c>
      <c r="B752" s="142" t="s">
        <v>7352</v>
      </c>
      <c r="C752" s="142" t="s">
        <v>553</v>
      </c>
      <c r="D752" s="142" t="s">
        <v>7063</v>
      </c>
      <c r="E752" s="142" t="s">
        <v>687</v>
      </c>
      <c r="F752" s="142" t="s">
        <v>530</v>
      </c>
      <c r="G752" s="142" t="s">
        <v>7449</v>
      </c>
      <c r="H752" s="142" t="s">
        <v>3905</v>
      </c>
      <c r="I752" s="142" t="s">
        <v>1363</v>
      </c>
      <c r="J752" s="142" t="s">
        <v>7448</v>
      </c>
      <c r="K752" s="142" t="s">
        <v>825</v>
      </c>
      <c r="L752" s="142" t="s">
        <v>585</v>
      </c>
      <c r="M752" s="142" t="s">
        <v>524</v>
      </c>
      <c r="N752" s="142" t="s">
        <v>523</v>
      </c>
      <c r="O752" s="142" t="s">
        <v>522</v>
      </c>
      <c r="P752" s="142" t="s">
        <v>522</v>
      </c>
      <c r="Q752" s="142" t="s">
        <v>547</v>
      </c>
      <c r="R752" s="142" t="s">
        <v>7048</v>
      </c>
      <c r="S752" s="142" t="s">
        <v>4957</v>
      </c>
      <c r="T752" s="142" t="s">
        <v>823</v>
      </c>
      <c r="U752" s="142" t="s">
        <v>516</v>
      </c>
      <c r="V752" s="142" t="s">
        <v>3439</v>
      </c>
      <c r="W752" s="142" t="s">
        <v>784</v>
      </c>
      <c r="X752" s="142" t="s">
        <v>1477</v>
      </c>
      <c r="Y752" s="142" t="s">
        <v>634</v>
      </c>
      <c r="Z752" s="142" t="s">
        <v>1042</v>
      </c>
      <c r="AA752" s="142" t="s">
        <v>510</v>
      </c>
      <c r="AB752" s="142" t="s">
        <v>509</v>
      </c>
    </row>
    <row r="753" spans="1:28" x14ac:dyDescent="0.15">
      <c r="A753" s="143">
        <v>42291</v>
      </c>
      <c r="B753" s="142" t="s">
        <v>2774</v>
      </c>
      <c r="C753" s="142" t="s">
        <v>553</v>
      </c>
      <c r="D753" s="142" t="s">
        <v>2773</v>
      </c>
      <c r="E753" s="142" t="s">
        <v>687</v>
      </c>
      <c r="F753" s="142" t="s">
        <v>530</v>
      </c>
      <c r="G753" s="142" t="s">
        <v>7447</v>
      </c>
      <c r="H753" s="142" t="s">
        <v>2507</v>
      </c>
      <c r="I753" s="142" t="s">
        <v>1477</v>
      </c>
      <c r="J753" s="142" t="s">
        <v>7446</v>
      </c>
      <c r="K753" s="142" t="s">
        <v>586</v>
      </c>
      <c r="L753" s="142" t="s">
        <v>585</v>
      </c>
      <c r="M753" s="142" t="s">
        <v>524</v>
      </c>
      <c r="N753" s="142" t="s">
        <v>523</v>
      </c>
      <c r="O753" s="142" t="s">
        <v>626</v>
      </c>
      <c r="P753" s="142" t="s">
        <v>626</v>
      </c>
      <c r="Q753" s="142" t="s">
        <v>545</v>
      </c>
      <c r="R753" s="142" t="s">
        <v>7055</v>
      </c>
      <c r="S753" s="142" t="s">
        <v>1678</v>
      </c>
      <c r="T753" s="142" t="s">
        <v>682</v>
      </c>
      <c r="U753" s="142" t="s">
        <v>516</v>
      </c>
      <c r="V753" s="142" t="s">
        <v>2881</v>
      </c>
      <c r="W753" s="142" t="s">
        <v>692</v>
      </c>
      <c r="X753" s="142" t="s">
        <v>1477</v>
      </c>
      <c r="Y753" s="142" t="s">
        <v>634</v>
      </c>
      <c r="Z753" s="142" t="s">
        <v>875</v>
      </c>
      <c r="AA753" s="142" t="s">
        <v>724</v>
      </c>
      <c r="AB753" s="142" t="s">
        <v>509</v>
      </c>
    </row>
    <row r="754" spans="1:28" x14ac:dyDescent="0.15">
      <c r="A754" s="143">
        <v>42304</v>
      </c>
      <c r="B754" s="142" t="s">
        <v>4957</v>
      </c>
      <c r="C754" s="142" t="s">
        <v>553</v>
      </c>
      <c r="D754" s="142" t="s">
        <v>4956</v>
      </c>
      <c r="E754" s="142" t="s">
        <v>687</v>
      </c>
      <c r="F754" s="142" t="s">
        <v>530</v>
      </c>
      <c r="G754" s="142" t="s">
        <v>7445</v>
      </c>
      <c r="H754" s="142" t="s">
        <v>2092</v>
      </c>
      <c r="I754" s="142" t="s">
        <v>1486</v>
      </c>
      <c r="J754" s="142" t="s">
        <v>7444</v>
      </c>
      <c r="K754" s="142" t="s">
        <v>7443</v>
      </c>
      <c r="L754" s="142" t="s">
        <v>585</v>
      </c>
      <c r="M754" s="142" t="s">
        <v>524</v>
      </c>
      <c r="N754" s="142" t="s">
        <v>523</v>
      </c>
      <c r="O754" s="142" t="s">
        <v>522</v>
      </c>
      <c r="P754" s="142" t="s">
        <v>522</v>
      </c>
      <c r="Q754" s="142" t="s">
        <v>545</v>
      </c>
      <c r="R754" s="142" t="s">
        <v>7048</v>
      </c>
      <c r="S754" s="142" t="s">
        <v>4957</v>
      </c>
      <c r="T754" s="142" t="s">
        <v>865</v>
      </c>
      <c r="U754" s="142" t="s">
        <v>516</v>
      </c>
      <c r="V754" s="142" t="s">
        <v>4648</v>
      </c>
      <c r="W754" s="142" t="s">
        <v>1741</v>
      </c>
      <c r="X754" s="142" t="s">
        <v>556</v>
      </c>
      <c r="Y754" s="142" t="s">
        <v>4771</v>
      </c>
      <c r="Z754" s="142" t="s">
        <v>1411</v>
      </c>
      <c r="AA754" s="142" t="s">
        <v>510</v>
      </c>
      <c r="AB754" s="142" t="s">
        <v>509</v>
      </c>
    </row>
    <row r="755" spans="1:28" x14ac:dyDescent="0.15">
      <c r="A755" s="143">
        <v>42308</v>
      </c>
      <c r="B755" s="142" t="s">
        <v>2260</v>
      </c>
      <c r="C755" s="142" t="s">
        <v>553</v>
      </c>
      <c r="D755" s="142" t="s">
        <v>2448</v>
      </c>
      <c r="E755" s="142" t="s">
        <v>687</v>
      </c>
      <c r="F755" s="142" t="s">
        <v>530</v>
      </c>
      <c r="G755" s="142" t="s">
        <v>7442</v>
      </c>
      <c r="H755" s="142" t="s">
        <v>7441</v>
      </c>
      <c r="I755" s="142" t="s">
        <v>880</v>
      </c>
      <c r="J755" s="142" t="s">
        <v>7440</v>
      </c>
      <c r="K755" s="142" t="s">
        <v>970</v>
      </c>
      <c r="L755" s="142" t="s">
        <v>585</v>
      </c>
      <c r="M755" s="142" t="s">
        <v>524</v>
      </c>
      <c r="N755" s="142" t="s">
        <v>523</v>
      </c>
      <c r="O755" s="142" t="s">
        <v>824</v>
      </c>
      <c r="P755" s="142" t="s">
        <v>824</v>
      </c>
      <c r="Q755" s="142" t="s">
        <v>547</v>
      </c>
      <c r="R755" s="142" t="s">
        <v>7125</v>
      </c>
      <c r="S755" s="142" t="s">
        <v>3262</v>
      </c>
      <c r="T755" s="142" t="s">
        <v>1557</v>
      </c>
      <c r="U755" s="142" t="s">
        <v>516</v>
      </c>
      <c r="V755" s="142" t="s">
        <v>7439</v>
      </c>
      <c r="W755" s="142" t="s">
        <v>784</v>
      </c>
      <c r="X755" s="142" t="s">
        <v>1125</v>
      </c>
      <c r="Y755" s="142" t="s">
        <v>7438</v>
      </c>
      <c r="Z755" s="142" t="s">
        <v>678</v>
      </c>
      <c r="AA755" s="142" t="s">
        <v>510</v>
      </c>
      <c r="AB755" s="142" t="s">
        <v>509</v>
      </c>
    </row>
    <row r="756" spans="1:28" x14ac:dyDescent="0.15">
      <c r="A756" s="143">
        <v>42322</v>
      </c>
      <c r="B756" s="142" t="s">
        <v>7053</v>
      </c>
      <c r="C756" s="142" t="s">
        <v>553</v>
      </c>
      <c r="D756" s="142" t="s">
        <v>7052</v>
      </c>
      <c r="E756" s="142" t="s">
        <v>687</v>
      </c>
      <c r="F756" s="142" t="s">
        <v>530</v>
      </c>
      <c r="G756" s="142" t="s">
        <v>7437</v>
      </c>
      <c r="H756" s="142" t="s">
        <v>1262</v>
      </c>
      <c r="I756" s="142" t="s">
        <v>1413</v>
      </c>
      <c r="J756" s="142" t="s">
        <v>7436</v>
      </c>
      <c r="K756" s="142" t="s">
        <v>7435</v>
      </c>
      <c r="L756" s="142" t="s">
        <v>547</v>
      </c>
      <c r="M756" s="142" t="s">
        <v>640</v>
      </c>
      <c r="N756" s="142" t="s">
        <v>523</v>
      </c>
      <c r="O756" s="142" t="s">
        <v>599</v>
      </c>
      <c r="P756" s="142" t="s">
        <v>599</v>
      </c>
      <c r="Q756" s="142" t="s">
        <v>547</v>
      </c>
      <c r="R756" s="142" t="s">
        <v>7048</v>
      </c>
      <c r="S756" s="142" t="s">
        <v>4957</v>
      </c>
      <c r="T756" s="142" t="s">
        <v>7434</v>
      </c>
      <c r="U756" s="142" t="s">
        <v>626</v>
      </c>
      <c r="V756" s="142" t="s">
        <v>3022</v>
      </c>
      <c r="W756" s="142" t="s">
        <v>7433</v>
      </c>
      <c r="X756" s="142" t="s">
        <v>1413</v>
      </c>
      <c r="Y756" s="142" t="s">
        <v>7432</v>
      </c>
      <c r="Z756" s="142" t="s">
        <v>743</v>
      </c>
      <c r="AA756" s="142" t="s">
        <v>724</v>
      </c>
      <c r="AB756" s="142" t="s">
        <v>509</v>
      </c>
    </row>
    <row r="757" spans="1:28" x14ac:dyDescent="0.15">
      <c r="A757" s="143">
        <v>42324</v>
      </c>
      <c r="B757" s="142" t="s">
        <v>7431</v>
      </c>
      <c r="C757" s="142" t="s">
        <v>553</v>
      </c>
      <c r="D757" s="142" t="s">
        <v>6566</v>
      </c>
      <c r="E757" s="142" t="s">
        <v>687</v>
      </c>
      <c r="F757" s="142" t="s">
        <v>530</v>
      </c>
      <c r="G757" s="142" t="s">
        <v>7430</v>
      </c>
      <c r="H757" s="142" t="s">
        <v>3462</v>
      </c>
      <c r="I757" s="142" t="s">
        <v>538</v>
      </c>
      <c r="J757" s="142" t="s">
        <v>7429</v>
      </c>
      <c r="K757" s="142" t="s">
        <v>7428</v>
      </c>
      <c r="L757" s="142" t="s">
        <v>585</v>
      </c>
      <c r="M757" s="142" t="s">
        <v>524</v>
      </c>
      <c r="N757" s="142" t="s">
        <v>523</v>
      </c>
      <c r="O757" s="142" t="s">
        <v>522</v>
      </c>
      <c r="P757" s="142" t="s">
        <v>522</v>
      </c>
      <c r="Q757" s="142" t="s">
        <v>520</v>
      </c>
      <c r="R757" s="142" t="s">
        <v>7125</v>
      </c>
      <c r="S757" s="142" t="s">
        <v>3262</v>
      </c>
      <c r="T757" s="142" t="s">
        <v>705</v>
      </c>
      <c r="U757" s="142" t="s">
        <v>516</v>
      </c>
      <c r="V757" s="142" t="s">
        <v>902</v>
      </c>
      <c r="W757" s="142" t="s">
        <v>580</v>
      </c>
      <c r="X757" s="142" t="s">
        <v>538</v>
      </c>
      <c r="Y757" s="142" t="s">
        <v>7427</v>
      </c>
      <c r="Z757" s="142" t="s">
        <v>714</v>
      </c>
      <c r="AA757" s="142" t="s">
        <v>510</v>
      </c>
      <c r="AB757" s="142" t="s">
        <v>509</v>
      </c>
    </row>
    <row r="758" spans="1:28" x14ac:dyDescent="0.15">
      <c r="A758" s="143">
        <v>42330</v>
      </c>
      <c r="B758" s="142" t="s">
        <v>3262</v>
      </c>
      <c r="C758" s="142" t="s">
        <v>553</v>
      </c>
      <c r="D758" s="142" t="s">
        <v>3261</v>
      </c>
      <c r="E758" s="142" t="s">
        <v>687</v>
      </c>
      <c r="F758" s="142" t="s">
        <v>530</v>
      </c>
      <c r="G758" s="142" t="s">
        <v>7426</v>
      </c>
      <c r="H758" s="142" t="s">
        <v>4474</v>
      </c>
      <c r="I758" s="142" t="s">
        <v>568</v>
      </c>
      <c r="J758" s="142" t="s">
        <v>7425</v>
      </c>
      <c r="K758" s="142" t="s">
        <v>2033</v>
      </c>
      <c r="L758" s="142" t="s">
        <v>613</v>
      </c>
      <c r="M758" s="142" t="s">
        <v>524</v>
      </c>
      <c r="N758" s="142" t="s">
        <v>523</v>
      </c>
      <c r="O758" s="142" t="s">
        <v>522</v>
      </c>
      <c r="P758" s="142" t="s">
        <v>522</v>
      </c>
      <c r="Q758" s="142" t="s">
        <v>545</v>
      </c>
      <c r="R758" s="142" t="s">
        <v>7125</v>
      </c>
      <c r="S758" s="142" t="s">
        <v>3262</v>
      </c>
      <c r="T758" s="142" t="s">
        <v>738</v>
      </c>
      <c r="U758" s="142" t="s">
        <v>864</v>
      </c>
      <c r="V758" s="142" t="s">
        <v>1355</v>
      </c>
      <c r="W758" s="142" t="s">
        <v>4726</v>
      </c>
      <c r="X758" s="142" t="s">
        <v>783</v>
      </c>
      <c r="Y758" s="142" t="s">
        <v>7424</v>
      </c>
      <c r="Z758" s="142" t="s">
        <v>1437</v>
      </c>
      <c r="AA758" s="142" t="s">
        <v>510</v>
      </c>
      <c r="AB758" s="142" t="s">
        <v>509</v>
      </c>
    </row>
    <row r="759" spans="1:28" x14ac:dyDescent="0.15">
      <c r="A759" s="143">
        <v>42348</v>
      </c>
      <c r="B759" s="142" t="s">
        <v>1678</v>
      </c>
      <c r="C759" s="142" t="s">
        <v>553</v>
      </c>
      <c r="D759" s="142" t="s">
        <v>1677</v>
      </c>
      <c r="E759" s="142" t="s">
        <v>687</v>
      </c>
      <c r="F759" s="142" t="s">
        <v>530</v>
      </c>
      <c r="G759" s="142" t="s">
        <v>7423</v>
      </c>
      <c r="H759" s="142" t="s">
        <v>2821</v>
      </c>
      <c r="I759" s="142" t="s">
        <v>669</v>
      </c>
      <c r="J759" s="142" t="s">
        <v>7422</v>
      </c>
      <c r="K759" s="142" t="s">
        <v>4242</v>
      </c>
      <c r="L759" s="142" t="s">
        <v>525</v>
      </c>
      <c r="M759" s="142" t="s">
        <v>524</v>
      </c>
      <c r="N759" s="142" t="s">
        <v>523</v>
      </c>
      <c r="O759" s="142" t="s">
        <v>522</v>
      </c>
      <c r="P759" s="142" t="s">
        <v>522</v>
      </c>
      <c r="Q759" s="142" t="s">
        <v>545</v>
      </c>
      <c r="R759" s="142" t="s">
        <v>7055</v>
      </c>
      <c r="S759" s="142" t="s">
        <v>1678</v>
      </c>
      <c r="T759" s="142" t="s">
        <v>738</v>
      </c>
      <c r="U759" s="142" t="s">
        <v>516</v>
      </c>
      <c r="V759" s="142" t="s">
        <v>1719</v>
      </c>
      <c r="W759" s="142" t="s">
        <v>636</v>
      </c>
      <c r="X759" s="142" t="s">
        <v>669</v>
      </c>
      <c r="Y759" s="142" t="s">
        <v>537</v>
      </c>
      <c r="Z759" s="142" t="s">
        <v>995</v>
      </c>
      <c r="AA759" s="142" t="s">
        <v>510</v>
      </c>
      <c r="AB759" s="142" t="s">
        <v>509</v>
      </c>
    </row>
    <row r="760" spans="1:28" x14ac:dyDescent="0.15">
      <c r="A760" s="143">
        <v>42350</v>
      </c>
      <c r="B760" s="142" t="s">
        <v>7247</v>
      </c>
      <c r="C760" s="142" t="s">
        <v>553</v>
      </c>
      <c r="D760" s="142" t="s">
        <v>7246</v>
      </c>
      <c r="E760" s="142" t="s">
        <v>687</v>
      </c>
      <c r="F760" s="142" t="s">
        <v>530</v>
      </c>
      <c r="G760" s="142" t="s">
        <v>7421</v>
      </c>
      <c r="H760" s="142" t="s">
        <v>3468</v>
      </c>
      <c r="I760" s="142" t="s">
        <v>968</v>
      </c>
      <c r="J760" s="142" t="s">
        <v>7420</v>
      </c>
      <c r="K760" s="142" t="s">
        <v>739</v>
      </c>
      <c r="L760" s="142" t="s">
        <v>525</v>
      </c>
      <c r="M760" s="142" t="s">
        <v>524</v>
      </c>
      <c r="N760" s="142" t="s">
        <v>523</v>
      </c>
      <c r="O760" s="142" t="s">
        <v>522</v>
      </c>
      <c r="P760" s="142" t="s">
        <v>559</v>
      </c>
      <c r="Q760" s="142" t="s">
        <v>520</v>
      </c>
      <c r="R760" s="142" t="s">
        <v>7048</v>
      </c>
      <c r="S760" s="142" t="s">
        <v>4957</v>
      </c>
      <c r="T760" s="142" t="s">
        <v>682</v>
      </c>
      <c r="U760" s="142" t="s">
        <v>516</v>
      </c>
      <c r="V760" s="142" t="s">
        <v>4622</v>
      </c>
      <c r="W760" s="142" t="s">
        <v>514</v>
      </c>
      <c r="X760" s="142" t="s">
        <v>968</v>
      </c>
      <c r="Y760" s="142" t="s">
        <v>537</v>
      </c>
      <c r="Z760" s="142" t="s">
        <v>735</v>
      </c>
      <c r="AA760" s="142" t="s">
        <v>510</v>
      </c>
      <c r="AB760" s="142" t="s">
        <v>509</v>
      </c>
    </row>
    <row r="761" spans="1:28" x14ac:dyDescent="0.15">
      <c r="A761" s="143">
        <v>42353</v>
      </c>
      <c r="B761" s="142" t="s">
        <v>1081</v>
      </c>
      <c r="C761" s="142" t="s">
        <v>553</v>
      </c>
      <c r="D761" s="142" t="s">
        <v>1080</v>
      </c>
      <c r="E761" s="142" t="s">
        <v>687</v>
      </c>
      <c r="F761" s="142" t="s">
        <v>530</v>
      </c>
      <c r="G761" s="142" t="s">
        <v>7419</v>
      </c>
      <c r="H761" s="142" t="s">
        <v>3176</v>
      </c>
      <c r="I761" s="142" t="s">
        <v>669</v>
      </c>
      <c r="J761" s="142" t="s">
        <v>7418</v>
      </c>
      <c r="K761" s="142" t="s">
        <v>825</v>
      </c>
      <c r="L761" s="142" t="s">
        <v>585</v>
      </c>
      <c r="M761" s="142" t="s">
        <v>524</v>
      </c>
      <c r="N761" s="142" t="s">
        <v>523</v>
      </c>
      <c r="O761" s="142" t="s">
        <v>522</v>
      </c>
      <c r="P761" s="142" t="s">
        <v>559</v>
      </c>
      <c r="Q761" s="142" t="s">
        <v>547</v>
      </c>
      <c r="R761" s="142" t="s">
        <v>7048</v>
      </c>
      <c r="S761" s="142" t="s">
        <v>4957</v>
      </c>
      <c r="T761" s="142" t="s">
        <v>1110</v>
      </c>
      <c r="U761" s="142" t="s">
        <v>516</v>
      </c>
      <c r="V761" s="142" t="s">
        <v>1706</v>
      </c>
      <c r="W761" s="142" t="s">
        <v>580</v>
      </c>
      <c r="X761" s="142" t="s">
        <v>669</v>
      </c>
      <c r="Y761" s="142" t="s">
        <v>7417</v>
      </c>
      <c r="Z761" s="142" t="s">
        <v>1065</v>
      </c>
      <c r="AA761" s="142" t="s">
        <v>510</v>
      </c>
      <c r="AB761" s="142" t="s">
        <v>509</v>
      </c>
    </row>
    <row r="762" spans="1:28" x14ac:dyDescent="0.15">
      <c r="A762" s="143">
        <v>42355</v>
      </c>
      <c r="B762" s="142" t="s">
        <v>2432</v>
      </c>
      <c r="C762" s="142" t="s">
        <v>553</v>
      </c>
      <c r="D762" s="142" t="s">
        <v>2431</v>
      </c>
      <c r="E762" s="142" t="s">
        <v>687</v>
      </c>
      <c r="F762" s="142" t="s">
        <v>530</v>
      </c>
      <c r="G762" s="142" t="s">
        <v>7416</v>
      </c>
      <c r="H762" s="142" t="s">
        <v>3387</v>
      </c>
      <c r="I762" s="142" t="s">
        <v>1278</v>
      </c>
      <c r="J762" s="142" t="s">
        <v>7415</v>
      </c>
      <c r="K762" s="142" t="s">
        <v>697</v>
      </c>
      <c r="L762" s="142" t="s">
        <v>585</v>
      </c>
      <c r="M762" s="142" t="s">
        <v>524</v>
      </c>
      <c r="N762" s="142" t="s">
        <v>523</v>
      </c>
      <c r="O762" s="142" t="s">
        <v>522</v>
      </c>
      <c r="P762" s="142" t="s">
        <v>599</v>
      </c>
      <c r="Q762" s="142" t="s">
        <v>520</v>
      </c>
      <c r="R762" s="142" t="s">
        <v>7125</v>
      </c>
      <c r="S762" s="142" t="s">
        <v>3262</v>
      </c>
      <c r="T762" s="142" t="s">
        <v>682</v>
      </c>
      <c r="U762" s="142" t="s">
        <v>516</v>
      </c>
      <c r="V762" s="142" t="s">
        <v>1084</v>
      </c>
      <c r="W762" s="142" t="s">
        <v>692</v>
      </c>
      <c r="X762" s="142" t="s">
        <v>923</v>
      </c>
      <c r="Y762" s="142" t="s">
        <v>634</v>
      </c>
      <c r="Z762" s="142" t="s">
        <v>714</v>
      </c>
      <c r="AA762" s="142" t="s">
        <v>510</v>
      </c>
      <c r="AB762" s="142" t="s">
        <v>509</v>
      </c>
    </row>
    <row r="763" spans="1:28" x14ac:dyDescent="0.15">
      <c r="A763" s="143">
        <v>42374</v>
      </c>
      <c r="B763" s="142" t="s">
        <v>7080</v>
      </c>
      <c r="C763" s="142" t="s">
        <v>553</v>
      </c>
      <c r="D763" s="142" t="s">
        <v>7063</v>
      </c>
      <c r="E763" s="142" t="s">
        <v>687</v>
      </c>
      <c r="F763" s="142" t="s">
        <v>530</v>
      </c>
      <c r="G763" s="142" t="s">
        <v>7414</v>
      </c>
      <c r="H763" s="142" t="s">
        <v>2164</v>
      </c>
      <c r="I763" s="142" t="s">
        <v>910</v>
      </c>
      <c r="J763" s="142" t="s">
        <v>7413</v>
      </c>
      <c r="K763" s="142" t="s">
        <v>1857</v>
      </c>
      <c r="L763" s="142" t="s">
        <v>525</v>
      </c>
      <c r="M763" s="142" t="s">
        <v>524</v>
      </c>
      <c r="N763" s="142" t="s">
        <v>523</v>
      </c>
      <c r="O763" s="142" t="s">
        <v>599</v>
      </c>
      <c r="P763" s="142" t="s">
        <v>522</v>
      </c>
      <c r="Q763" s="142" t="s">
        <v>547</v>
      </c>
      <c r="R763" s="142" t="s">
        <v>7048</v>
      </c>
      <c r="S763" s="142" t="s">
        <v>4957</v>
      </c>
      <c r="T763" s="142" t="s">
        <v>705</v>
      </c>
      <c r="U763" s="142" t="s">
        <v>626</v>
      </c>
      <c r="V763" s="142" t="s">
        <v>2815</v>
      </c>
      <c r="W763" s="142" t="s">
        <v>514</v>
      </c>
      <c r="X763" s="142" t="s">
        <v>783</v>
      </c>
      <c r="Y763" s="142" t="s">
        <v>7412</v>
      </c>
      <c r="Z763" s="142" t="s">
        <v>957</v>
      </c>
      <c r="AA763" s="142" t="s">
        <v>510</v>
      </c>
      <c r="AB763" s="142" t="s">
        <v>509</v>
      </c>
    </row>
    <row r="764" spans="1:28" x14ac:dyDescent="0.15">
      <c r="A764" s="143">
        <v>42380</v>
      </c>
      <c r="B764" s="142" t="s">
        <v>6295</v>
      </c>
      <c r="C764" s="142" t="s">
        <v>553</v>
      </c>
      <c r="D764" s="142" t="s">
        <v>7411</v>
      </c>
      <c r="E764" s="142" t="s">
        <v>687</v>
      </c>
      <c r="F764" s="142" t="s">
        <v>530</v>
      </c>
      <c r="G764" s="142" t="s">
        <v>7410</v>
      </c>
      <c r="H764" s="142" t="s">
        <v>5581</v>
      </c>
      <c r="I764" s="142" t="s">
        <v>880</v>
      </c>
      <c r="J764" s="142" t="s">
        <v>7409</v>
      </c>
      <c r="K764" s="142" t="s">
        <v>7408</v>
      </c>
      <c r="L764" s="142" t="s">
        <v>585</v>
      </c>
      <c r="M764" s="142" t="s">
        <v>524</v>
      </c>
      <c r="N764" s="142" t="s">
        <v>523</v>
      </c>
      <c r="O764" s="142" t="s">
        <v>599</v>
      </c>
      <c r="P764" s="142" t="s">
        <v>599</v>
      </c>
      <c r="Q764" s="142" t="s">
        <v>520</v>
      </c>
      <c r="R764" s="142" t="s">
        <v>7048</v>
      </c>
      <c r="S764" s="142" t="s">
        <v>4957</v>
      </c>
      <c r="T764" s="142" t="s">
        <v>978</v>
      </c>
      <c r="U764" s="142" t="s">
        <v>516</v>
      </c>
      <c r="V764" s="142" t="s">
        <v>745</v>
      </c>
      <c r="W764" s="142" t="s">
        <v>514</v>
      </c>
      <c r="X764" s="142" t="s">
        <v>1397</v>
      </c>
      <c r="Y764" s="142" t="s">
        <v>537</v>
      </c>
      <c r="Z764" s="142" t="s">
        <v>655</v>
      </c>
      <c r="AA764" s="142" t="s">
        <v>510</v>
      </c>
      <c r="AB764" s="142" t="s">
        <v>509</v>
      </c>
    </row>
    <row r="765" spans="1:28" x14ac:dyDescent="0.15">
      <c r="A765" s="143">
        <v>42386</v>
      </c>
      <c r="B765" s="142" t="s">
        <v>1678</v>
      </c>
      <c r="C765" s="142" t="s">
        <v>553</v>
      </c>
      <c r="D765" s="142" t="s">
        <v>1677</v>
      </c>
      <c r="E765" s="142" t="s">
        <v>687</v>
      </c>
      <c r="F765" s="142" t="s">
        <v>530</v>
      </c>
      <c r="G765" s="142" t="s">
        <v>7407</v>
      </c>
      <c r="H765" s="142" t="s">
        <v>2963</v>
      </c>
      <c r="I765" s="142" t="s">
        <v>945</v>
      </c>
      <c r="J765" s="142" t="s">
        <v>7406</v>
      </c>
      <c r="K765" s="142" t="s">
        <v>1365</v>
      </c>
      <c r="L765" s="142" t="s">
        <v>613</v>
      </c>
      <c r="M765" s="142" t="s">
        <v>524</v>
      </c>
      <c r="N765" s="142" t="s">
        <v>523</v>
      </c>
      <c r="O765" s="142" t="s">
        <v>612</v>
      </c>
      <c r="P765" s="142" t="s">
        <v>559</v>
      </c>
      <c r="Q765" s="142" t="s">
        <v>545</v>
      </c>
      <c r="R765" s="142" t="s">
        <v>7055</v>
      </c>
      <c r="S765" s="142" t="s">
        <v>1678</v>
      </c>
      <c r="T765" s="142" t="s">
        <v>738</v>
      </c>
      <c r="U765" s="142" t="s">
        <v>516</v>
      </c>
      <c r="V765" s="142" t="s">
        <v>2500</v>
      </c>
      <c r="W765" s="142" t="s">
        <v>636</v>
      </c>
      <c r="X765" s="142" t="s">
        <v>945</v>
      </c>
      <c r="Y765" s="142" t="s">
        <v>537</v>
      </c>
      <c r="Z765" s="142" t="s">
        <v>782</v>
      </c>
      <c r="AA765" s="142" t="s">
        <v>510</v>
      </c>
      <c r="AB765" s="142" t="s">
        <v>509</v>
      </c>
    </row>
    <row r="766" spans="1:28" x14ac:dyDescent="0.15">
      <c r="A766" s="143">
        <v>42387</v>
      </c>
      <c r="B766" s="142" t="s">
        <v>4957</v>
      </c>
      <c r="C766" s="142" t="s">
        <v>553</v>
      </c>
      <c r="D766" s="142" t="s">
        <v>7052</v>
      </c>
      <c r="E766" s="142" t="s">
        <v>687</v>
      </c>
      <c r="F766" s="142" t="s">
        <v>530</v>
      </c>
      <c r="G766" s="142" t="s">
        <v>7405</v>
      </c>
      <c r="H766" s="142" t="s">
        <v>2617</v>
      </c>
      <c r="I766" s="142" t="s">
        <v>538</v>
      </c>
      <c r="J766" s="142" t="s">
        <v>7404</v>
      </c>
      <c r="K766" s="142" t="s">
        <v>2115</v>
      </c>
      <c r="L766" s="142" t="s">
        <v>547</v>
      </c>
      <c r="M766" s="142" t="s">
        <v>524</v>
      </c>
      <c r="N766" s="142" t="s">
        <v>523</v>
      </c>
      <c r="O766" s="142" t="s">
        <v>522</v>
      </c>
      <c r="P766" s="142" t="s">
        <v>612</v>
      </c>
      <c r="Q766" s="142" t="s">
        <v>545</v>
      </c>
      <c r="R766" s="142" t="s">
        <v>7048</v>
      </c>
      <c r="S766" s="142" t="s">
        <v>4957</v>
      </c>
      <c r="T766" s="142" t="s">
        <v>738</v>
      </c>
      <c r="U766" s="142" t="s">
        <v>516</v>
      </c>
      <c r="V766" s="142" t="s">
        <v>4383</v>
      </c>
      <c r="W766" s="142" t="s">
        <v>784</v>
      </c>
      <c r="X766" s="142" t="s">
        <v>538</v>
      </c>
      <c r="Y766" s="142" t="s">
        <v>7403</v>
      </c>
      <c r="Z766" s="142" t="s">
        <v>714</v>
      </c>
      <c r="AA766" s="142" t="s">
        <v>724</v>
      </c>
      <c r="AB766" s="142" t="s">
        <v>509</v>
      </c>
    </row>
    <row r="767" spans="1:28" x14ac:dyDescent="0.15">
      <c r="A767" s="143">
        <v>42402</v>
      </c>
      <c r="B767" s="142" t="s">
        <v>7091</v>
      </c>
      <c r="C767" s="142" t="s">
        <v>553</v>
      </c>
      <c r="D767" s="142" t="s">
        <v>5924</v>
      </c>
      <c r="E767" s="142" t="s">
        <v>687</v>
      </c>
      <c r="F767" s="142" t="s">
        <v>530</v>
      </c>
      <c r="G767" s="142" t="s">
        <v>7402</v>
      </c>
      <c r="H767" s="142" t="s">
        <v>3436</v>
      </c>
      <c r="I767" s="142" t="s">
        <v>622</v>
      </c>
      <c r="J767" s="142" t="s">
        <v>7401</v>
      </c>
      <c r="K767" s="142" t="s">
        <v>7400</v>
      </c>
      <c r="L767" s="142" t="s">
        <v>525</v>
      </c>
      <c r="M767" s="142" t="s">
        <v>524</v>
      </c>
      <c r="N767" s="142" t="s">
        <v>523</v>
      </c>
      <c r="O767" s="142" t="s">
        <v>522</v>
      </c>
      <c r="P767" s="142" t="s">
        <v>599</v>
      </c>
      <c r="Q767" s="142" t="s">
        <v>520</v>
      </c>
      <c r="R767" s="142" t="s">
        <v>7055</v>
      </c>
      <c r="S767" s="142" t="s">
        <v>1678</v>
      </c>
      <c r="T767" s="142" t="s">
        <v>3685</v>
      </c>
      <c r="U767" s="142" t="s">
        <v>7399</v>
      </c>
      <c r="V767" s="142" t="s">
        <v>4718</v>
      </c>
      <c r="W767" s="142" t="s">
        <v>596</v>
      </c>
      <c r="X767" s="142" t="s">
        <v>622</v>
      </c>
      <c r="Y767" s="142" t="s">
        <v>7398</v>
      </c>
      <c r="Z767" s="142" t="s">
        <v>702</v>
      </c>
      <c r="AA767" s="142" t="s">
        <v>510</v>
      </c>
      <c r="AB767" s="142" t="s">
        <v>509</v>
      </c>
    </row>
    <row r="768" spans="1:28" x14ac:dyDescent="0.15">
      <c r="A768" s="143">
        <v>42406</v>
      </c>
      <c r="B768" s="142" t="s">
        <v>1224</v>
      </c>
      <c r="C768" s="142" t="s">
        <v>553</v>
      </c>
      <c r="D768" s="142" t="s">
        <v>1223</v>
      </c>
      <c r="E768" s="142" t="s">
        <v>687</v>
      </c>
      <c r="F768" s="142" t="s">
        <v>530</v>
      </c>
      <c r="G768" s="142" t="s">
        <v>7397</v>
      </c>
      <c r="H768" s="142" t="s">
        <v>7396</v>
      </c>
      <c r="I768" s="142" t="s">
        <v>622</v>
      </c>
      <c r="J768" s="142" t="s">
        <v>7395</v>
      </c>
      <c r="K768" s="142" t="s">
        <v>600</v>
      </c>
      <c r="L768" s="142" t="s">
        <v>525</v>
      </c>
      <c r="M768" s="142" t="s">
        <v>524</v>
      </c>
      <c r="N768" s="142" t="s">
        <v>523</v>
      </c>
      <c r="O768" s="142" t="s">
        <v>522</v>
      </c>
      <c r="P768" s="142" t="s">
        <v>559</v>
      </c>
      <c r="Q768" s="142" t="s">
        <v>520</v>
      </c>
      <c r="R768" s="142" t="s">
        <v>7048</v>
      </c>
      <c r="S768" s="142" t="s">
        <v>4957</v>
      </c>
      <c r="T768" s="142" t="s">
        <v>2583</v>
      </c>
      <c r="U768" s="142" t="s">
        <v>516</v>
      </c>
      <c r="V768" s="142" t="s">
        <v>4685</v>
      </c>
      <c r="W768" s="142" t="s">
        <v>623</v>
      </c>
      <c r="X768" s="142" t="s">
        <v>622</v>
      </c>
      <c r="Y768" s="142" t="s">
        <v>7394</v>
      </c>
      <c r="Z768" s="142" t="s">
        <v>3196</v>
      </c>
      <c r="AA768" s="142" t="s">
        <v>510</v>
      </c>
      <c r="AB768" s="142" t="s">
        <v>509</v>
      </c>
    </row>
    <row r="769" spans="1:28" x14ac:dyDescent="0.15">
      <c r="A769" s="143">
        <v>42418</v>
      </c>
      <c r="B769" s="142" t="s">
        <v>7053</v>
      </c>
      <c r="C769" s="142" t="s">
        <v>553</v>
      </c>
      <c r="D769" s="142" t="s">
        <v>7052</v>
      </c>
      <c r="E769" s="142" t="s">
        <v>687</v>
      </c>
      <c r="F769" s="142" t="s">
        <v>530</v>
      </c>
      <c r="G769" s="142" t="s">
        <v>7393</v>
      </c>
      <c r="H769" s="142" t="s">
        <v>7392</v>
      </c>
      <c r="I769" s="142" t="s">
        <v>919</v>
      </c>
      <c r="J769" s="142" t="s">
        <v>7391</v>
      </c>
      <c r="K769" s="142" t="s">
        <v>5340</v>
      </c>
      <c r="L769" s="142" t="s">
        <v>525</v>
      </c>
      <c r="M769" s="142" t="s">
        <v>524</v>
      </c>
      <c r="N769" s="142" t="s">
        <v>523</v>
      </c>
      <c r="O769" s="142" t="s">
        <v>599</v>
      </c>
      <c r="P769" s="142" t="s">
        <v>522</v>
      </c>
      <c r="Q769" s="142" t="s">
        <v>520</v>
      </c>
      <c r="R769" s="142" t="s">
        <v>7048</v>
      </c>
      <c r="S769" s="142" t="s">
        <v>4957</v>
      </c>
      <c r="T769" s="142" t="s">
        <v>7346</v>
      </c>
      <c r="U769" s="142" t="s">
        <v>516</v>
      </c>
      <c r="V769" s="142" t="s">
        <v>4117</v>
      </c>
      <c r="W769" s="142" t="s">
        <v>580</v>
      </c>
      <c r="X769" s="142" t="s">
        <v>919</v>
      </c>
      <c r="Y769" s="142" t="s">
        <v>7390</v>
      </c>
      <c r="Z769" s="142" t="s">
        <v>990</v>
      </c>
      <c r="AA769" s="142" t="s">
        <v>510</v>
      </c>
      <c r="AB769" s="142" t="s">
        <v>509</v>
      </c>
    </row>
    <row r="770" spans="1:28" x14ac:dyDescent="0.15">
      <c r="A770" s="143">
        <v>42420</v>
      </c>
      <c r="B770" s="142" t="s">
        <v>2603</v>
      </c>
      <c r="C770" s="142" t="s">
        <v>553</v>
      </c>
      <c r="D770" s="142" t="s">
        <v>2602</v>
      </c>
      <c r="E770" s="142" t="s">
        <v>687</v>
      </c>
      <c r="F770" s="142" t="s">
        <v>530</v>
      </c>
      <c r="G770" s="142" t="s">
        <v>7389</v>
      </c>
      <c r="H770" s="142" t="s">
        <v>2318</v>
      </c>
      <c r="I770" s="142" t="s">
        <v>919</v>
      </c>
      <c r="J770" s="142" t="s">
        <v>7388</v>
      </c>
      <c r="K770" s="142" t="s">
        <v>5185</v>
      </c>
      <c r="L770" s="142" t="s">
        <v>525</v>
      </c>
      <c r="M770" s="142" t="s">
        <v>524</v>
      </c>
      <c r="N770" s="142" t="s">
        <v>523</v>
      </c>
      <c r="O770" s="142" t="s">
        <v>639</v>
      </c>
      <c r="P770" s="142" t="s">
        <v>626</v>
      </c>
      <c r="Q770" s="142" t="s">
        <v>520</v>
      </c>
      <c r="R770" s="142" t="s">
        <v>7055</v>
      </c>
      <c r="S770" s="142" t="s">
        <v>1678</v>
      </c>
      <c r="T770" s="142" t="s">
        <v>728</v>
      </c>
      <c r="U770" s="142" t="s">
        <v>516</v>
      </c>
      <c r="V770" s="142" t="s">
        <v>7387</v>
      </c>
      <c r="W770" s="142" t="s">
        <v>580</v>
      </c>
      <c r="X770" s="142" t="s">
        <v>919</v>
      </c>
      <c r="Y770" s="142" t="s">
        <v>7386</v>
      </c>
      <c r="Z770" s="142" t="s">
        <v>861</v>
      </c>
      <c r="AA770" s="142" t="s">
        <v>510</v>
      </c>
      <c r="AB770" s="142" t="s">
        <v>509</v>
      </c>
    </row>
    <row r="771" spans="1:28" x14ac:dyDescent="0.15">
      <c r="A771" s="143">
        <v>42424</v>
      </c>
      <c r="B771" s="142" t="s">
        <v>1678</v>
      </c>
      <c r="C771" s="142" t="s">
        <v>553</v>
      </c>
      <c r="D771" s="142" t="s">
        <v>5924</v>
      </c>
      <c r="E771" s="142" t="s">
        <v>687</v>
      </c>
      <c r="F771" s="142" t="s">
        <v>530</v>
      </c>
      <c r="G771" s="142" t="s">
        <v>7385</v>
      </c>
      <c r="H771" s="142" t="s">
        <v>1327</v>
      </c>
      <c r="I771" s="142" t="s">
        <v>919</v>
      </c>
      <c r="J771" s="142" t="s">
        <v>7384</v>
      </c>
      <c r="K771" s="142" t="s">
        <v>7383</v>
      </c>
      <c r="L771" s="142" t="s">
        <v>525</v>
      </c>
      <c r="M771" s="142" t="s">
        <v>524</v>
      </c>
      <c r="N771" s="142" t="s">
        <v>523</v>
      </c>
      <c r="O771" s="142" t="s">
        <v>612</v>
      </c>
      <c r="P771" s="142" t="s">
        <v>559</v>
      </c>
      <c r="Q771" s="142" t="s">
        <v>545</v>
      </c>
      <c r="R771" s="142" t="s">
        <v>7055</v>
      </c>
      <c r="S771" s="142" t="s">
        <v>1678</v>
      </c>
      <c r="T771" s="142" t="s">
        <v>705</v>
      </c>
      <c r="U771" s="142" t="s">
        <v>516</v>
      </c>
      <c r="V771" s="142" t="s">
        <v>1324</v>
      </c>
      <c r="W771" s="142" t="s">
        <v>596</v>
      </c>
      <c r="X771" s="142" t="s">
        <v>919</v>
      </c>
      <c r="Y771" s="142" t="s">
        <v>7382</v>
      </c>
      <c r="Z771" s="142" t="s">
        <v>771</v>
      </c>
      <c r="AA771" s="142" t="s">
        <v>510</v>
      </c>
      <c r="AB771" s="142" t="s">
        <v>509</v>
      </c>
    </row>
    <row r="772" spans="1:28" x14ac:dyDescent="0.15">
      <c r="A772" s="143">
        <v>42429</v>
      </c>
      <c r="B772" s="142" t="s">
        <v>7380</v>
      </c>
      <c r="C772" s="142" t="s">
        <v>553</v>
      </c>
      <c r="D772" s="142" t="s">
        <v>7379</v>
      </c>
      <c r="E772" s="142" t="s">
        <v>687</v>
      </c>
      <c r="F772" s="142" t="s">
        <v>530</v>
      </c>
      <c r="G772" s="142" t="s">
        <v>7378</v>
      </c>
      <c r="H772" s="142" t="s">
        <v>3064</v>
      </c>
      <c r="I772" s="142" t="s">
        <v>919</v>
      </c>
      <c r="J772" s="142" t="s">
        <v>7377</v>
      </c>
      <c r="K772" s="142" t="s">
        <v>708</v>
      </c>
      <c r="L772" s="142" t="s">
        <v>525</v>
      </c>
      <c r="M772" s="142" t="s">
        <v>524</v>
      </c>
      <c r="N772" s="142" t="s">
        <v>523</v>
      </c>
      <c r="O772" s="142" t="s">
        <v>612</v>
      </c>
      <c r="P772" s="142" t="s">
        <v>559</v>
      </c>
      <c r="Q772" s="142" t="s">
        <v>520</v>
      </c>
      <c r="R772" s="142" t="s">
        <v>7048</v>
      </c>
      <c r="S772" s="142" t="s">
        <v>4957</v>
      </c>
      <c r="T772" s="142" t="s">
        <v>2854</v>
      </c>
      <c r="U772" s="142" t="s">
        <v>516</v>
      </c>
      <c r="V772" s="142" t="s">
        <v>7376</v>
      </c>
      <c r="W772" s="142" t="s">
        <v>580</v>
      </c>
      <c r="X772" s="142" t="s">
        <v>919</v>
      </c>
      <c r="Y772" s="142" t="s">
        <v>7375</v>
      </c>
      <c r="Z772" s="142" t="s">
        <v>861</v>
      </c>
      <c r="AA772" s="142" t="s">
        <v>510</v>
      </c>
      <c r="AB772" s="142" t="s">
        <v>509</v>
      </c>
    </row>
    <row r="773" spans="1:28" x14ac:dyDescent="0.15">
      <c r="A773" s="143">
        <v>42432</v>
      </c>
      <c r="B773" s="142" t="s">
        <v>7162</v>
      </c>
      <c r="C773" s="142" t="s">
        <v>553</v>
      </c>
      <c r="D773" s="142" t="s">
        <v>7161</v>
      </c>
      <c r="E773" s="142" t="s">
        <v>687</v>
      </c>
      <c r="F773" s="142" t="s">
        <v>530</v>
      </c>
      <c r="G773" s="142" t="s">
        <v>7374</v>
      </c>
      <c r="H773" s="142" t="s">
        <v>1087</v>
      </c>
      <c r="I773" s="142" t="s">
        <v>919</v>
      </c>
      <c r="J773" s="142" t="s">
        <v>7373</v>
      </c>
      <c r="K773" s="142" t="s">
        <v>739</v>
      </c>
      <c r="L773" s="142" t="s">
        <v>613</v>
      </c>
      <c r="M773" s="142" t="s">
        <v>524</v>
      </c>
      <c r="N773" s="142" t="s">
        <v>523</v>
      </c>
      <c r="O773" s="142" t="s">
        <v>639</v>
      </c>
      <c r="P773" s="142" t="s">
        <v>522</v>
      </c>
      <c r="Q773" s="142" t="s">
        <v>520</v>
      </c>
      <c r="R773" s="142" t="s">
        <v>7048</v>
      </c>
      <c r="S773" s="142" t="s">
        <v>4957</v>
      </c>
      <c r="T773" s="142" t="s">
        <v>738</v>
      </c>
      <c r="U773" s="142" t="s">
        <v>516</v>
      </c>
      <c r="V773" s="142" t="s">
        <v>1166</v>
      </c>
      <c r="W773" s="142" t="s">
        <v>580</v>
      </c>
      <c r="X773" s="142" t="s">
        <v>919</v>
      </c>
      <c r="Y773" s="142" t="s">
        <v>7372</v>
      </c>
      <c r="Z773" s="142" t="s">
        <v>990</v>
      </c>
      <c r="AA773" s="142" t="s">
        <v>510</v>
      </c>
      <c r="AB773" s="142" t="s">
        <v>509</v>
      </c>
    </row>
    <row r="774" spans="1:28" x14ac:dyDescent="0.15">
      <c r="A774" s="143">
        <v>42433</v>
      </c>
      <c r="B774" s="142" t="s">
        <v>1678</v>
      </c>
      <c r="C774" s="142" t="s">
        <v>553</v>
      </c>
      <c r="D774" s="142" t="s">
        <v>2333</v>
      </c>
      <c r="E774" s="142" t="s">
        <v>687</v>
      </c>
      <c r="F774" s="142" t="s">
        <v>530</v>
      </c>
      <c r="G774" s="142" t="s">
        <v>7371</v>
      </c>
      <c r="H774" s="142" t="s">
        <v>2983</v>
      </c>
      <c r="I774" s="142" t="s">
        <v>919</v>
      </c>
      <c r="J774" s="142" t="s">
        <v>7370</v>
      </c>
      <c r="K774" s="142" t="s">
        <v>739</v>
      </c>
      <c r="L774" s="142" t="s">
        <v>613</v>
      </c>
      <c r="M774" s="142" t="s">
        <v>524</v>
      </c>
      <c r="N774" s="142" t="s">
        <v>523</v>
      </c>
      <c r="O774" s="142" t="s">
        <v>522</v>
      </c>
      <c r="P774" s="142" t="s">
        <v>522</v>
      </c>
      <c r="Q774" s="142" t="s">
        <v>520</v>
      </c>
      <c r="R774" s="142" t="s">
        <v>7055</v>
      </c>
      <c r="S774" s="142" t="s">
        <v>1678</v>
      </c>
      <c r="T774" s="142" t="s">
        <v>738</v>
      </c>
      <c r="U774" s="142" t="s">
        <v>516</v>
      </c>
      <c r="V774" s="142" t="s">
        <v>637</v>
      </c>
      <c r="W774" s="142" t="s">
        <v>514</v>
      </c>
      <c r="X774" s="142" t="s">
        <v>919</v>
      </c>
      <c r="Y774" s="142" t="s">
        <v>7369</v>
      </c>
      <c r="Z774" s="142" t="s">
        <v>735</v>
      </c>
      <c r="AA774" s="142" t="s">
        <v>510</v>
      </c>
      <c r="AB774" s="142" t="s">
        <v>509</v>
      </c>
    </row>
    <row r="775" spans="1:28" x14ac:dyDescent="0.15">
      <c r="A775" s="143">
        <v>42439</v>
      </c>
      <c r="B775" s="142" t="s">
        <v>2552</v>
      </c>
      <c r="C775" s="142" t="s">
        <v>553</v>
      </c>
      <c r="D775" s="142" t="s">
        <v>4096</v>
      </c>
      <c r="E775" s="142" t="s">
        <v>687</v>
      </c>
      <c r="F775" s="142" t="s">
        <v>530</v>
      </c>
      <c r="G775" s="142" t="s">
        <v>7368</v>
      </c>
      <c r="H775" s="142" t="s">
        <v>2254</v>
      </c>
      <c r="I775" s="142" t="s">
        <v>1477</v>
      </c>
      <c r="J775" s="142" t="s">
        <v>7367</v>
      </c>
      <c r="K775" s="142" t="s">
        <v>729</v>
      </c>
      <c r="L775" s="142" t="s">
        <v>585</v>
      </c>
      <c r="M775" s="142" t="s">
        <v>524</v>
      </c>
      <c r="N775" s="142" t="s">
        <v>523</v>
      </c>
      <c r="O775" s="142" t="s">
        <v>522</v>
      </c>
      <c r="P775" s="142" t="s">
        <v>559</v>
      </c>
      <c r="Q775" s="142" t="s">
        <v>520</v>
      </c>
      <c r="R775" s="142" t="s">
        <v>7125</v>
      </c>
      <c r="S775" s="142" t="s">
        <v>3262</v>
      </c>
      <c r="T775" s="142" t="s">
        <v>935</v>
      </c>
      <c r="U775" s="142" t="s">
        <v>516</v>
      </c>
      <c r="V775" s="142" t="s">
        <v>3706</v>
      </c>
      <c r="W775" s="142" t="s">
        <v>580</v>
      </c>
      <c r="X775" s="142" t="s">
        <v>1477</v>
      </c>
      <c r="Y775" s="142" t="s">
        <v>537</v>
      </c>
      <c r="Z775" s="142" t="s">
        <v>2177</v>
      </c>
      <c r="AA775" s="142" t="s">
        <v>510</v>
      </c>
      <c r="AB775" s="142" t="s">
        <v>509</v>
      </c>
    </row>
    <row r="776" spans="1:28" x14ac:dyDescent="0.15">
      <c r="A776" s="143">
        <v>42455</v>
      </c>
      <c r="B776" s="142" t="s">
        <v>3262</v>
      </c>
      <c r="C776" s="142" t="s">
        <v>553</v>
      </c>
      <c r="D776" s="142" t="s">
        <v>3261</v>
      </c>
      <c r="E776" s="142" t="s">
        <v>687</v>
      </c>
      <c r="F776" s="142" t="s">
        <v>530</v>
      </c>
      <c r="G776" s="142" t="s">
        <v>7366</v>
      </c>
      <c r="H776" s="142" t="s">
        <v>2310</v>
      </c>
      <c r="I776" s="142" t="s">
        <v>795</v>
      </c>
      <c r="J776" s="142" t="s">
        <v>7365</v>
      </c>
      <c r="K776" s="142" t="s">
        <v>729</v>
      </c>
      <c r="L776" s="142" t="s">
        <v>585</v>
      </c>
      <c r="M776" s="142" t="s">
        <v>524</v>
      </c>
      <c r="N776" s="142" t="s">
        <v>523</v>
      </c>
      <c r="O776" s="142" t="s">
        <v>522</v>
      </c>
      <c r="P776" s="142" t="s">
        <v>559</v>
      </c>
      <c r="Q776" s="142" t="s">
        <v>520</v>
      </c>
      <c r="R776" s="142" t="s">
        <v>7125</v>
      </c>
      <c r="S776" s="142" t="s">
        <v>3262</v>
      </c>
      <c r="T776" s="142" t="s">
        <v>4499</v>
      </c>
      <c r="U776" s="142" t="s">
        <v>516</v>
      </c>
      <c r="V776" s="142" t="s">
        <v>2151</v>
      </c>
      <c r="W776" s="142" t="s">
        <v>580</v>
      </c>
      <c r="X776" s="142" t="s">
        <v>795</v>
      </c>
      <c r="Y776" s="142" t="s">
        <v>7364</v>
      </c>
      <c r="Z776" s="142" t="s">
        <v>851</v>
      </c>
      <c r="AA776" s="142" t="s">
        <v>510</v>
      </c>
      <c r="AB776" s="142" t="s">
        <v>509</v>
      </c>
    </row>
    <row r="777" spans="1:28" x14ac:dyDescent="0.15">
      <c r="A777" s="143">
        <v>42457</v>
      </c>
      <c r="B777" s="142" t="s">
        <v>7247</v>
      </c>
      <c r="C777" s="142" t="s">
        <v>553</v>
      </c>
      <c r="D777" s="142" t="s">
        <v>7246</v>
      </c>
      <c r="E777" s="142" t="s">
        <v>687</v>
      </c>
      <c r="F777" s="142" t="s">
        <v>530</v>
      </c>
      <c r="G777" s="142" t="s">
        <v>7363</v>
      </c>
      <c r="H777" s="142" t="s">
        <v>1930</v>
      </c>
      <c r="I777" s="142" t="s">
        <v>1165</v>
      </c>
      <c r="J777" s="142" t="s">
        <v>7362</v>
      </c>
      <c r="K777" s="142" t="s">
        <v>739</v>
      </c>
      <c r="L777" s="142" t="s">
        <v>525</v>
      </c>
      <c r="M777" s="142" t="s">
        <v>524</v>
      </c>
      <c r="N777" s="142" t="s">
        <v>523</v>
      </c>
      <c r="O777" s="142" t="s">
        <v>522</v>
      </c>
      <c r="P777" s="142" t="s">
        <v>559</v>
      </c>
      <c r="Q777" s="142" t="s">
        <v>520</v>
      </c>
      <c r="R777" s="142" t="s">
        <v>7048</v>
      </c>
      <c r="S777" s="142" t="s">
        <v>4957</v>
      </c>
      <c r="T777" s="142" t="s">
        <v>738</v>
      </c>
      <c r="U777" s="142" t="s">
        <v>516</v>
      </c>
      <c r="V777" s="142" t="s">
        <v>991</v>
      </c>
      <c r="W777" s="142" t="s">
        <v>623</v>
      </c>
      <c r="X777" s="142" t="s">
        <v>1165</v>
      </c>
      <c r="Y777" s="142" t="s">
        <v>7361</v>
      </c>
      <c r="Z777" s="142" t="s">
        <v>813</v>
      </c>
      <c r="AA777" s="142" t="s">
        <v>510</v>
      </c>
      <c r="AB777" s="142" t="s">
        <v>509</v>
      </c>
    </row>
    <row r="778" spans="1:28" x14ac:dyDescent="0.15">
      <c r="A778" s="143">
        <v>42478</v>
      </c>
      <c r="B778" s="142" t="s">
        <v>7360</v>
      </c>
      <c r="C778" s="142" t="s">
        <v>4776</v>
      </c>
      <c r="D778" s="142" t="s">
        <v>7359</v>
      </c>
      <c r="E778" s="142" t="s">
        <v>687</v>
      </c>
      <c r="F778" s="142" t="s">
        <v>530</v>
      </c>
      <c r="G778" s="142" t="s">
        <v>7358</v>
      </c>
      <c r="H778" s="142" t="s">
        <v>3124</v>
      </c>
      <c r="I778" s="142" t="s">
        <v>744</v>
      </c>
      <c r="J778" s="142" t="s">
        <v>7357</v>
      </c>
      <c r="K778" s="142" t="s">
        <v>943</v>
      </c>
      <c r="L778" s="142" t="s">
        <v>585</v>
      </c>
      <c r="M778" s="142" t="s">
        <v>524</v>
      </c>
      <c r="N778" s="142" t="s">
        <v>523</v>
      </c>
      <c r="O778" s="142" t="s">
        <v>522</v>
      </c>
      <c r="P778" s="142" t="s">
        <v>599</v>
      </c>
      <c r="Q778" s="142" t="s">
        <v>520</v>
      </c>
      <c r="R778" s="142" t="s">
        <v>7048</v>
      </c>
      <c r="S778" s="142" t="s">
        <v>4957</v>
      </c>
      <c r="T778" s="142" t="s">
        <v>705</v>
      </c>
      <c r="U778" s="142" t="s">
        <v>516</v>
      </c>
      <c r="V778" s="142" t="s">
        <v>693</v>
      </c>
      <c r="W778" s="142" t="s">
        <v>514</v>
      </c>
      <c r="X778" s="142" t="s">
        <v>744</v>
      </c>
      <c r="Y778" s="142" t="s">
        <v>7356</v>
      </c>
      <c r="Z778" s="142" t="s">
        <v>1163</v>
      </c>
      <c r="AA778" s="142" t="s">
        <v>510</v>
      </c>
      <c r="AB778" s="142" t="s">
        <v>509</v>
      </c>
    </row>
    <row r="779" spans="1:28" x14ac:dyDescent="0.15">
      <c r="A779" s="143">
        <v>42479</v>
      </c>
      <c r="B779" s="142" t="s">
        <v>2249</v>
      </c>
      <c r="C779" s="142" t="s">
        <v>553</v>
      </c>
      <c r="D779" s="142" t="s">
        <v>3699</v>
      </c>
      <c r="E779" s="142" t="s">
        <v>687</v>
      </c>
      <c r="F779" s="142" t="s">
        <v>530</v>
      </c>
      <c r="G779" s="142" t="s">
        <v>7355</v>
      </c>
      <c r="H779" s="142" t="s">
        <v>5945</v>
      </c>
      <c r="I779" s="142" t="s">
        <v>622</v>
      </c>
      <c r="J779" s="142" t="s">
        <v>7354</v>
      </c>
      <c r="K779" s="142" t="s">
        <v>1085</v>
      </c>
      <c r="L779" s="142" t="s">
        <v>585</v>
      </c>
      <c r="M779" s="142" t="s">
        <v>524</v>
      </c>
      <c r="N779" s="142" t="s">
        <v>523</v>
      </c>
      <c r="O779" s="142" t="s">
        <v>522</v>
      </c>
      <c r="P779" s="142" t="s">
        <v>522</v>
      </c>
      <c r="Q779" s="142" t="s">
        <v>520</v>
      </c>
      <c r="R779" s="142" t="s">
        <v>7125</v>
      </c>
      <c r="S779" s="142" t="s">
        <v>3262</v>
      </c>
      <c r="T779" s="142" t="s">
        <v>895</v>
      </c>
      <c r="U779" s="142" t="s">
        <v>516</v>
      </c>
      <c r="V779" s="142" t="s">
        <v>7353</v>
      </c>
      <c r="W779" s="142" t="s">
        <v>580</v>
      </c>
      <c r="X779" s="142" t="s">
        <v>622</v>
      </c>
      <c r="Y779" s="142" t="s">
        <v>634</v>
      </c>
      <c r="Z779" s="142" t="s">
        <v>1411</v>
      </c>
      <c r="AA779" s="142" t="s">
        <v>510</v>
      </c>
      <c r="AB779" s="142" t="s">
        <v>509</v>
      </c>
    </row>
    <row r="780" spans="1:28" x14ac:dyDescent="0.15">
      <c r="A780" s="143">
        <v>42480</v>
      </c>
      <c r="B780" s="142" t="s">
        <v>7352</v>
      </c>
      <c r="C780" s="142" t="s">
        <v>553</v>
      </c>
      <c r="D780" s="142" t="s">
        <v>7063</v>
      </c>
      <c r="E780" s="142" t="s">
        <v>687</v>
      </c>
      <c r="F780" s="142" t="s">
        <v>530</v>
      </c>
      <c r="G780" s="142" t="s">
        <v>7351</v>
      </c>
      <c r="H780" s="142" t="s">
        <v>915</v>
      </c>
      <c r="I780" s="142" t="s">
        <v>568</v>
      </c>
      <c r="J780" s="142" t="s">
        <v>7350</v>
      </c>
      <c r="K780" s="142" t="s">
        <v>5549</v>
      </c>
      <c r="L780" s="142" t="s">
        <v>525</v>
      </c>
      <c r="M780" s="142" t="s">
        <v>524</v>
      </c>
      <c r="N780" s="142" t="s">
        <v>523</v>
      </c>
      <c r="O780" s="142" t="s">
        <v>522</v>
      </c>
      <c r="P780" s="142" t="s">
        <v>559</v>
      </c>
      <c r="Q780" s="142" t="s">
        <v>545</v>
      </c>
      <c r="R780" s="142" t="s">
        <v>7048</v>
      </c>
      <c r="S780" s="142" t="s">
        <v>4957</v>
      </c>
      <c r="T780" s="142" t="s">
        <v>738</v>
      </c>
      <c r="U780" s="142" t="s">
        <v>541</v>
      </c>
      <c r="V780" s="142" t="s">
        <v>1959</v>
      </c>
      <c r="W780" s="142" t="s">
        <v>580</v>
      </c>
      <c r="X780" s="142" t="s">
        <v>556</v>
      </c>
      <c r="Y780" s="142" t="s">
        <v>7349</v>
      </c>
      <c r="Z780" s="142" t="s">
        <v>1519</v>
      </c>
      <c r="AA780" s="142" t="s">
        <v>510</v>
      </c>
      <c r="AB780" s="142" t="s">
        <v>509</v>
      </c>
    </row>
    <row r="781" spans="1:28" x14ac:dyDescent="0.15">
      <c r="A781" s="143">
        <v>42483</v>
      </c>
      <c r="B781" s="142" t="s">
        <v>3262</v>
      </c>
      <c r="C781" s="142" t="s">
        <v>553</v>
      </c>
      <c r="D781" s="142" t="s">
        <v>3261</v>
      </c>
      <c r="E781" s="142" t="s">
        <v>687</v>
      </c>
      <c r="F781" s="142" t="s">
        <v>530</v>
      </c>
      <c r="G781" s="142" t="s">
        <v>7348</v>
      </c>
      <c r="H781" s="142" t="s">
        <v>5557</v>
      </c>
      <c r="I781" s="142" t="s">
        <v>1413</v>
      </c>
      <c r="J781" s="142" t="s">
        <v>7347</v>
      </c>
      <c r="K781" s="142" t="s">
        <v>5340</v>
      </c>
      <c r="L781" s="142" t="s">
        <v>525</v>
      </c>
      <c r="M781" s="142" t="s">
        <v>524</v>
      </c>
      <c r="N781" s="142" t="s">
        <v>523</v>
      </c>
      <c r="O781" s="142" t="s">
        <v>522</v>
      </c>
      <c r="P781" s="142" t="s">
        <v>559</v>
      </c>
      <c r="Q781" s="142" t="s">
        <v>520</v>
      </c>
      <c r="R781" s="142" t="s">
        <v>7125</v>
      </c>
      <c r="S781" s="142" t="s">
        <v>3262</v>
      </c>
      <c r="T781" s="142" t="s">
        <v>7346</v>
      </c>
      <c r="U781" s="142" t="s">
        <v>516</v>
      </c>
      <c r="V781" s="142" t="s">
        <v>7317</v>
      </c>
      <c r="W781" s="142" t="s">
        <v>580</v>
      </c>
      <c r="X781" s="142" t="s">
        <v>1413</v>
      </c>
      <c r="Y781" s="142" t="s">
        <v>7345</v>
      </c>
      <c r="Z781" s="142" t="s">
        <v>735</v>
      </c>
      <c r="AA781" s="142" t="s">
        <v>510</v>
      </c>
      <c r="AB781" s="142" t="s">
        <v>509</v>
      </c>
    </row>
    <row r="782" spans="1:28" x14ac:dyDescent="0.15">
      <c r="A782" s="143">
        <v>42484</v>
      </c>
      <c r="B782" s="142" t="s">
        <v>3262</v>
      </c>
      <c r="C782" s="142" t="s">
        <v>553</v>
      </c>
      <c r="D782" s="142" t="s">
        <v>3261</v>
      </c>
      <c r="E782" s="142" t="s">
        <v>687</v>
      </c>
      <c r="F782" s="142" t="s">
        <v>530</v>
      </c>
      <c r="G782" s="142" t="s">
        <v>7344</v>
      </c>
      <c r="H782" s="142" t="s">
        <v>2837</v>
      </c>
      <c r="I782" s="142" t="s">
        <v>651</v>
      </c>
      <c r="J782" s="142" t="s">
        <v>7343</v>
      </c>
      <c r="K782" s="142" t="s">
        <v>729</v>
      </c>
      <c r="L782" s="142" t="s">
        <v>585</v>
      </c>
      <c r="M782" s="142" t="s">
        <v>524</v>
      </c>
      <c r="N782" s="142" t="s">
        <v>523</v>
      </c>
      <c r="O782" s="142" t="s">
        <v>522</v>
      </c>
      <c r="P782" s="142" t="s">
        <v>559</v>
      </c>
      <c r="Q782" s="142" t="s">
        <v>545</v>
      </c>
      <c r="R782" s="142" t="s">
        <v>7125</v>
      </c>
      <c r="S782" s="142" t="s">
        <v>3262</v>
      </c>
      <c r="T782" s="142" t="s">
        <v>2266</v>
      </c>
      <c r="U782" s="142" t="s">
        <v>516</v>
      </c>
      <c r="V782" s="142" t="s">
        <v>2715</v>
      </c>
      <c r="W782" s="142" t="s">
        <v>580</v>
      </c>
      <c r="X782" s="142" t="s">
        <v>651</v>
      </c>
      <c r="Y782" s="142" t="s">
        <v>537</v>
      </c>
      <c r="Z782" s="142" t="s">
        <v>714</v>
      </c>
      <c r="AA782" s="142" t="s">
        <v>510</v>
      </c>
      <c r="AB782" s="142" t="s">
        <v>509</v>
      </c>
    </row>
    <row r="783" spans="1:28" x14ac:dyDescent="0.15">
      <c r="A783" s="143">
        <v>42490</v>
      </c>
      <c r="B783" s="142" t="s">
        <v>1153</v>
      </c>
      <c r="C783" s="142" t="s">
        <v>553</v>
      </c>
      <c r="D783" s="142" t="s">
        <v>1152</v>
      </c>
      <c r="E783" s="142" t="s">
        <v>687</v>
      </c>
      <c r="F783" s="142" t="s">
        <v>530</v>
      </c>
      <c r="G783" s="142" t="s">
        <v>7342</v>
      </c>
      <c r="H783" s="142" t="s">
        <v>2153</v>
      </c>
      <c r="I783" s="142" t="s">
        <v>1125</v>
      </c>
      <c r="J783" s="142" t="s">
        <v>7341</v>
      </c>
      <c r="K783" s="142" t="s">
        <v>1035</v>
      </c>
      <c r="L783" s="142" t="s">
        <v>525</v>
      </c>
      <c r="M783" s="142" t="s">
        <v>524</v>
      </c>
      <c r="N783" s="142" t="s">
        <v>523</v>
      </c>
      <c r="O783" s="142" t="s">
        <v>522</v>
      </c>
      <c r="P783" s="142" t="s">
        <v>522</v>
      </c>
      <c r="Q783" s="142" t="s">
        <v>520</v>
      </c>
      <c r="R783" s="142" t="s">
        <v>7055</v>
      </c>
      <c r="S783" s="142" t="s">
        <v>1678</v>
      </c>
      <c r="T783" s="142" t="s">
        <v>978</v>
      </c>
      <c r="U783" s="142" t="s">
        <v>516</v>
      </c>
      <c r="V783" s="142" t="s">
        <v>1092</v>
      </c>
      <c r="W783" s="142" t="s">
        <v>623</v>
      </c>
      <c r="X783" s="142" t="s">
        <v>1125</v>
      </c>
      <c r="Y783" s="142" t="s">
        <v>7340</v>
      </c>
      <c r="Z783" s="142" t="s">
        <v>2276</v>
      </c>
      <c r="AA783" s="142" t="s">
        <v>510</v>
      </c>
      <c r="AB783" s="142" t="s">
        <v>509</v>
      </c>
    </row>
    <row r="784" spans="1:28" x14ac:dyDescent="0.15">
      <c r="A784" s="143">
        <v>42506</v>
      </c>
      <c r="B784" s="142" t="s">
        <v>7053</v>
      </c>
      <c r="C784" s="142" t="s">
        <v>553</v>
      </c>
      <c r="D784" s="142" t="s">
        <v>7052</v>
      </c>
      <c r="E784" s="142" t="s">
        <v>687</v>
      </c>
      <c r="F784" s="142" t="s">
        <v>530</v>
      </c>
      <c r="G784" s="142" t="s">
        <v>7339</v>
      </c>
      <c r="H784" s="142" t="s">
        <v>2382</v>
      </c>
      <c r="I784" s="142" t="s">
        <v>1125</v>
      </c>
      <c r="J784" s="142" t="s">
        <v>7338</v>
      </c>
      <c r="K784" s="142" t="s">
        <v>729</v>
      </c>
      <c r="L784" s="142" t="s">
        <v>585</v>
      </c>
      <c r="M784" s="142" t="s">
        <v>524</v>
      </c>
      <c r="N784" s="142" t="s">
        <v>523</v>
      </c>
      <c r="O784" s="142" t="s">
        <v>522</v>
      </c>
      <c r="P784" s="142" t="s">
        <v>599</v>
      </c>
      <c r="Q784" s="142" t="s">
        <v>545</v>
      </c>
      <c r="R784" s="142" t="s">
        <v>7048</v>
      </c>
      <c r="S784" s="142" t="s">
        <v>4957</v>
      </c>
      <c r="T784" s="142" t="s">
        <v>2583</v>
      </c>
      <c r="U784" s="142" t="s">
        <v>516</v>
      </c>
      <c r="V784" s="142" t="s">
        <v>624</v>
      </c>
      <c r="W784" s="142" t="s">
        <v>580</v>
      </c>
      <c r="X784" s="142" t="s">
        <v>1125</v>
      </c>
      <c r="Y784" s="142" t="s">
        <v>634</v>
      </c>
      <c r="Z784" s="142" t="s">
        <v>1065</v>
      </c>
      <c r="AA784" s="142" t="s">
        <v>510</v>
      </c>
      <c r="AB784" s="142" t="s">
        <v>509</v>
      </c>
    </row>
    <row r="785" spans="1:28" x14ac:dyDescent="0.15">
      <c r="A785" s="143">
        <v>42524</v>
      </c>
      <c r="B785" s="142" t="s">
        <v>4957</v>
      </c>
      <c r="C785" s="142" t="s">
        <v>553</v>
      </c>
      <c r="D785" s="142" t="s">
        <v>4956</v>
      </c>
      <c r="E785" s="142" t="s">
        <v>687</v>
      </c>
      <c r="F785" s="142" t="s">
        <v>530</v>
      </c>
      <c r="G785" s="142" t="s">
        <v>7337</v>
      </c>
      <c r="H785" s="142" t="s">
        <v>6734</v>
      </c>
      <c r="I785" s="142" t="s">
        <v>635</v>
      </c>
      <c r="J785" s="142" t="s">
        <v>7336</v>
      </c>
      <c r="K785" s="142" t="s">
        <v>825</v>
      </c>
      <c r="L785" s="142" t="s">
        <v>585</v>
      </c>
      <c r="M785" s="142" t="s">
        <v>524</v>
      </c>
      <c r="N785" s="142" t="s">
        <v>523</v>
      </c>
      <c r="O785" s="142" t="s">
        <v>522</v>
      </c>
      <c r="P785" s="142" t="s">
        <v>559</v>
      </c>
      <c r="Q785" s="142" t="s">
        <v>520</v>
      </c>
      <c r="R785" s="142" t="s">
        <v>7048</v>
      </c>
      <c r="S785" s="142" t="s">
        <v>4957</v>
      </c>
      <c r="T785" s="142" t="s">
        <v>682</v>
      </c>
      <c r="U785" s="142" t="s">
        <v>516</v>
      </c>
      <c r="V785" s="142" t="s">
        <v>3076</v>
      </c>
      <c r="W785" s="142" t="s">
        <v>580</v>
      </c>
      <c r="X785" s="142" t="s">
        <v>635</v>
      </c>
      <c r="Y785" s="142" t="s">
        <v>7335</v>
      </c>
      <c r="Z785" s="142" t="s">
        <v>725</v>
      </c>
      <c r="AA785" s="142" t="s">
        <v>510</v>
      </c>
      <c r="AB785" s="142" t="s">
        <v>509</v>
      </c>
    </row>
    <row r="786" spans="1:28" x14ac:dyDescent="0.15">
      <c r="A786" s="143">
        <v>42525</v>
      </c>
      <c r="B786" s="142" t="s">
        <v>1443</v>
      </c>
      <c r="C786" s="142" t="s">
        <v>553</v>
      </c>
      <c r="D786" s="142" t="s">
        <v>1442</v>
      </c>
      <c r="E786" s="142" t="s">
        <v>687</v>
      </c>
      <c r="F786" s="142" t="s">
        <v>530</v>
      </c>
      <c r="G786" s="142" t="s">
        <v>7334</v>
      </c>
      <c r="H786" s="142" t="s">
        <v>685</v>
      </c>
      <c r="I786" s="142" t="s">
        <v>608</v>
      </c>
      <c r="J786" s="142" t="s">
        <v>7333</v>
      </c>
      <c r="K786" s="142" t="s">
        <v>7332</v>
      </c>
      <c r="L786" s="142" t="s">
        <v>525</v>
      </c>
      <c r="M786" s="142" t="s">
        <v>524</v>
      </c>
      <c r="N786" s="142" t="s">
        <v>523</v>
      </c>
      <c r="O786" s="142" t="s">
        <v>522</v>
      </c>
      <c r="P786" s="142" t="s">
        <v>639</v>
      </c>
      <c r="Q786" s="142" t="s">
        <v>545</v>
      </c>
      <c r="R786" s="142" t="s">
        <v>7048</v>
      </c>
      <c r="S786" s="142" t="s">
        <v>4957</v>
      </c>
      <c r="T786" s="142" t="s">
        <v>705</v>
      </c>
      <c r="U786" s="142" t="s">
        <v>516</v>
      </c>
      <c r="V786" s="142" t="s">
        <v>2032</v>
      </c>
      <c r="W786" s="142" t="s">
        <v>580</v>
      </c>
      <c r="X786" s="142" t="s">
        <v>608</v>
      </c>
      <c r="Y786" s="142" t="s">
        <v>537</v>
      </c>
      <c r="Z786" s="142" t="s">
        <v>702</v>
      </c>
      <c r="AA786" s="142" t="s">
        <v>734</v>
      </c>
      <c r="AB786" s="142" t="s">
        <v>509</v>
      </c>
    </row>
    <row r="787" spans="1:28" x14ac:dyDescent="0.15">
      <c r="A787" s="143">
        <v>42539</v>
      </c>
      <c r="B787" s="142" t="s">
        <v>1495</v>
      </c>
      <c r="C787" s="142" t="s">
        <v>553</v>
      </c>
      <c r="D787" s="142" t="s">
        <v>1494</v>
      </c>
      <c r="E787" s="142" t="s">
        <v>687</v>
      </c>
      <c r="F787" s="142" t="s">
        <v>530</v>
      </c>
      <c r="G787" s="142" t="s">
        <v>7331</v>
      </c>
      <c r="H787" s="142" t="s">
        <v>4960</v>
      </c>
      <c r="I787" s="142" t="s">
        <v>691</v>
      </c>
      <c r="J787" s="142" t="s">
        <v>7330</v>
      </c>
      <c r="K787" s="142" t="s">
        <v>739</v>
      </c>
      <c r="L787" s="142" t="s">
        <v>525</v>
      </c>
      <c r="M787" s="142" t="s">
        <v>524</v>
      </c>
      <c r="N787" s="142" t="s">
        <v>523</v>
      </c>
      <c r="O787" s="142" t="s">
        <v>612</v>
      </c>
      <c r="P787" s="142" t="s">
        <v>559</v>
      </c>
      <c r="Q787" s="142" t="s">
        <v>520</v>
      </c>
      <c r="R787" s="142" t="s">
        <v>7125</v>
      </c>
      <c r="S787" s="142" t="s">
        <v>3262</v>
      </c>
      <c r="T787" s="142" t="s">
        <v>5073</v>
      </c>
      <c r="U787" s="142" t="s">
        <v>516</v>
      </c>
      <c r="V787" s="142" t="s">
        <v>884</v>
      </c>
      <c r="W787" s="142" t="s">
        <v>514</v>
      </c>
      <c r="X787" s="142" t="s">
        <v>691</v>
      </c>
      <c r="Y787" s="142" t="s">
        <v>7329</v>
      </c>
      <c r="Z787" s="142" t="s">
        <v>735</v>
      </c>
      <c r="AA787" s="142" t="s">
        <v>510</v>
      </c>
      <c r="AB787" s="142" t="s">
        <v>509</v>
      </c>
    </row>
    <row r="788" spans="1:28" x14ac:dyDescent="0.15">
      <c r="A788" s="143">
        <v>42550</v>
      </c>
      <c r="B788" s="142" t="s">
        <v>7328</v>
      </c>
      <c r="C788" s="142" t="s">
        <v>553</v>
      </c>
      <c r="D788" s="142" t="s">
        <v>7327</v>
      </c>
      <c r="E788" s="142" t="s">
        <v>687</v>
      </c>
      <c r="F788" s="142" t="s">
        <v>530</v>
      </c>
      <c r="G788" s="142" t="s">
        <v>7326</v>
      </c>
      <c r="H788" s="142" t="s">
        <v>2779</v>
      </c>
      <c r="I788" s="142" t="s">
        <v>1363</v>
      </c>
      <c r="J788" s="142" t="s">
        <v>7325</v>
      </c>
      <c r="K788" s="142" t="s">
        <v>1172</v>
      </c>
      <c r="L788" s="142" t="s">
        <v>585</v>
      </c>
      <c r="M788" s="142" t="s">
        <v>524</v>
      </c>
      <c r="N788" s="142" t="s">
        <v>523</v>
      </c>
      <c r="O788" s="142" t="s">
        <v>824</v>
      </c>
      <c r="P788" s="142" t="s">
        <v>824</v>
      </c>
      <c r="Q788" s="142" t="s">
        <v>520</v>
      </c>
      <c r="R788" s="142" t="s">
        <v>7125</v>
      </c>
      <c r="S788" s="142" t="s">
        <v>3262</v>
      </c>
      <c r="T788" s="142" t="s">
        <v>865</v>
      </c>
      <c r="U788" s="142" t="s">
        <v>516</v>
      </c>
      <c r="V788" s="142" t="s">
        <v>902</v>
      </c>
      <c r="W788" s="142" t="s">
        <v>636</v>
      </c>
      <c r="X788" s="142" t="s">
        <v>691</v>
      </c>
      <c r="Y788" s="142" t="s">
        <v>1091</v>
      </c>
      <c r="Z788" s="142" t="s">
        <v>1932</v>
      </c>
      <c r="AA788" s="142" t="s">
        <v>510</v>
      </c>
      <c r="AB788" s="142" t="s">
        <v>509</v>
      </c>
    </row>
    <row r="789" spans="1:28" x14ac:dyDescent="0.15">
      <c r="A789" s="143">
        <v>42562</v>
      </c>
      <c r="B789" s="142" t="s">
        <v>3262</v>
      </c>
      <c r="C789" s="142" t="s">
        <v>553</v>
      </c>
      <c r="D789" s="142" t="s">
        <v>3261</v>
      </c>
      <c r="E789" s="142" t="s">
        <v>687</v>
      </c>
      <c r="F789" s="142" t="s">
        <v>530</v>
      </c>
      <c r="G789" s="142" t="s">
        <v>7324</v>
      </c>
      <c r="H789" s="142" t="s">
        <v>1708</v>
      </c>
      <c r="I789" s="142" t="s">
        <v>1330</v>
      </c>
      <c r="J789" s="142" t="s">
        <v>7323</v>
      </c>
      <c r="K789" s="142" t="s">
        <v>4604</v>
      </c>
      <c r="L789" s="142" t="s">
        <v>525</v>
      </c>
      <c r="M789" s="142" t="s">
        <v>524</v>
      </c>
      <c r="N789" s="142" t="s">
        <v>523</v>
      </c>
      <c r="O789" s="142" t="s">
        <v>599</v>
      </c>
      <c r="P789" s="142" t="s">
        <v>522</v>
      </c>
      <c r="Q789" s="142" t="s">
        <v>545</v>
      </c>
      <c r="R789" s="142" t="s">
        <v>7125</v>
      </c>
      <c r="S789" s="142" t="s">
        <v>3262</v>
      </c>
      <c r="T789" s="142" t="s">
        <v>865</v>
      </c>
      <c r="U789" s="142" t="s">
        <v>516</v>
      </c>
      <c r="V789" s="142" t="s">
        <v>1140</v>
      </c>
      <c r="W789" s="142" t="s">
        <v>623</v>
      </c>
      <c r="X789" s="142" t="s">
        <v>1330</v>
      </c>
      <c r="Y789" s="142" t="s">
        <v>7322</v>
      </c>
      <c r="Z789" s="142" t="s">
        <v>567</v>
      </c>
      <c r="AA789" s="142" t="s">
        <v>510</v>
      </c>
      <c r="AB789" s="142" t="s">
        <v>509</v>
      </c>
    </row>
    <row r="790" spans="1:28" x14ac:dyDescent="0.15">
      <c r="A790" s="143">
        <v>42563</v>
      </c>
      <c r="B790" s="142" t="s">
        <v>6174</v>
      </c>
      <c r="C790" s="142" t="s">
        <v>553</v>
      </c>
      <c r="D790" s="142" t="s">
        <v>6178</v>
      </c>
      <c r="E790" s="142" t="s">
        <v>687</v>
      </c>
      <c r="F790" s="142" t="s">
        <v>530</v>
      </c>
      <c r="G790" s="142" t="s">
        <v>7321</v>
      </c>
      <c r="H790" s="142" t="s">
        <v>7320</v>
      </c>
      <c r="I790" s="142" t="s">
        <v>783</v>
      </c>
      <c r="J790" s="142" t="s">
        <v>7319</v>
      </c>
      <c r="K790" s="142" t="s">
        <v>7318</v>
      </c>
      <c r="L790" s="142" t="s">
        <v>585</v>
      </c>
      <c r="M790" s="142" t="s">
        <v>524</v>
      </c>
      <c r="N790" s="142" t="s">
        <v>523</v>
      </c>
      <c r="O790" s="142" t="s">
        <v>522</v>
      </c>
      <c r="P790" s="142" t="s">
        <v>599</v>
      </c>
      <c r="Q790" s="142" t="s">
        <v>545</v>
      </c>
      <c r="R790" s="142" t="s">
        <v>7125</v>
      </c>
      <c r="S790" s="142" t="s">
        <v>3262</v>
      </c>
      <c r="T790" s="142" t="s">
        <v>804</v>
      </c>
      <c r="U790" s="142" t="s">
        <v>516</v>
      </c>
      <c r="V790" s="142" t="s">
        <v>7317</v>
      </c>
      <c r="W790" s="142" t="s">
        <v>580</v>
      </c>
      <c r="X790" s="142" t="s">
        <v>795</v>
      </c>
      <c r="Y790" s="142" t="s">
        <v>7316</v>
      </c>
      <c r="Z790" s="142" t="s">
        <v>966</v>
      </c>
      <c r="AA790" s="142" t="s">
        <v>547</v>
      </c>
      <c r="AB790" s="142" t="s">
        <v>509</v>
      </c>
    </row>
    <row r="791" spans="1:28" x14ac:dyDescent="0.15">
      <c r="A791" s="143">
        <v>42569</v>
      </c>
      <c r="B791" s="142" t="s">
        <v>2260</v>
      </c>
      <c r="C791" s="142" t="s">
        <v>553</v>
      </c>
      <c r="D791" s="142" t="s">
        <v>2448</v>
      </c>
      <c r="E791" s="142" t="s">
        <v>687</v>
      </c>
      <c r="F791" s="142" t="s">
        <v>530</v>
      </c>
      <c r="G791" s="142" t="s">
        <v>7315</v>
      </c>
      <c r="H791" s="142" t="s">
        <v>3188</v>
      </c>
      <c r="I791" s="142" t="s">
        <v>556</v>
      </c>
      <c r="J791" s="142" t="s">
        <v>7314</v>
      </c>
      <c r="K791" s="142" t="s">
        <v>4281</v>
      </c>
      <c r="L791" s="142" t="s">
        <v>525</v>
      </c>
      <c r="M791" s="142" t="s">
        <v>524</v>
      </c>
      <c r="N791" s="142" t="s">
        <v>523</v>
      </c>
      <c r="O791" s="142" t="s">
        <v>522</v>
      </c>
      <c r="P791" s="142" t="s">
        <v>559</v>
      </c>
      <c r="Q791" s="142" t="s">
        <v>520</v>
      </c>
      <c r="R791" s="142" t="s">
        <v>7125</v>
      </c>
      <c r="S791" s="142" t="s">
        <v>3262</v>
      </c>
      <c r="T791" s="142" t="s">
        <v>738</v>
      </c>
      <c r="U791" s="142" t="s">
        <v>516</v>
      </c>
      <c r="V791" s="142" t="s">
        <v>1623</v>
      </c>
      <c r="W791" s="142" t="s">
        <v>580</v>
      </c>
      <c r="X791" s="142" t="s">
        <v>556</v>
      </c>
      <c r="Y791" s="142" t="s">
        <v>7313</v>
      </c>
      <c r="Z791" s="142" t="s">
        <v>995</v>
      </c>
      <c r="AA791" s="142" t="s">
        <v>510</v>
      </c>
      <c r="AB791" s="142" t="s">
        <v>509</v>
      </c>
    </row>
    <row r="792" spans="1:28" x14ac:dyDescent="0.15">
      <c r="A792" s="143">
        <v>42571</v>
      </c>
      <c r="B792" s="142" t="s">
        <v>3262</v>
      </c>
      <c r="C792" s="142" t="s">
        <v>553</v>
      </c>
      <c r="D792" s="142" t="s">
        <v>3261</v>
      </c>
      <c r="E792" s="142" t="s">
        <v>687</v>
      </c>
      <c r="F792" s="142" t="s">
        <v>530</v>
      </c>
      <c r="G792" s="142" t="s">
        <v>7312</v>
      </c>
      <c r="H792" s="142" t="s">
        <v>7311</v>
      </c>
      <c r="I792" s="142" t="s">
        <v>1413</v>
      </c>
      <c r="J792" s="142" t="s">
        <v>7310</v>
      </c>
      <c r="K792" s="142" t="s">
        <v>739</v>
      </c>
      <c r="L792" s="142" t="s">
        <v>525</v>
      </c>
      <c r="M792" s="142" t="s">
        <v>524</v>
      </c>
      <c r="N792" s="142" t="s">
        <v>523</v>
      </c>
      <c r="O792" s="142" t="s">
        <v>522</v>
      </c>
      <c r="P792" s="142" t="s">
        <v>559</v>
      </c>
      <c r="Q792" s="142" t="s">
        <v>520</v>
      </c>
      <c r="R792" s="142" t="s">
        <v>7125</v>
      </c>
      <c r="S792" s="142" t="s">
        <v>3262</v>
      </c>
      <c r="T792" s="142" t="s">
        <v>738</v>
      </c>
      <c r="U792" s="142" t="s">
        <v>516</v>
      </c>
      <c r="V792" s="142" t="s">
        <v>877</v>
      </c>
      <c r="W792" s="142" t="s">
        <v>514</v>
      </c>
      <c r="X792" s="142" t="s">
        <v>1413</v>
      </c>
      <c r="Y792" s="142" t="s">
        <v>7309</v>
      </c>
      <c r="Z792" s="142" t="s">
        <v>735</v>
      </c>
      <c r="AA792" s="142" t="s">
        <v>510</v>
      </c>
      <c r="AB792" s="142" t="s">
        <v>509</v>
      </c>
    </row>
    <row r="793" spans="1:28" x14ac:dyDescent="0.15">
      <c r="A793" s="143">
        <v>42578</v>
      </c>
      <c r="B793" s="142" t="s">
        <v>4264</v>
      </c>
      <c r="C793" s="142" t="s">
        <v>553</v>
      </c>
      <c r="D793" s="142" t="s">
        <v>4263</v>
      </c>
      <c r="E793" s="142" t="s">
        <v>687</v>
      </c>
      <c r="F793" s="142" t="s">
        <v>530</v>
      </c>
      <c r="G793" s="142" t="s">
        <v>7308</v>
      </c>
      <c r="H793" s="142" t="s">
        <v>7043</v>
      </c>
      <c r="I793" s="142" t="s">
        <v>588</v>
      </c>
      <c r="J793" s="142" t="s">
        <v>7307</v>
      </c>
      <c r="K793" s="142" t="s">
        <v>1213</v>
      </c>
      <c r="L793" s="142" t="s">
        <v>613</v>
      </c>
      <c r="M793" s="142" t="s">
        <v>524</v>
      </c>
      <c r="N793" s="142" t="s">
        <v>523</v>
      </c>
      <c r="O793" s="142" t="s">
        <v>599</v>
      </c>
      <c r="P793" s="142" t="s">
        <v>522</v>
      </c>
      <c r="Q793" s="142" t="s">
        <v>545</v>
      </c>
      <c r="R793" s="142" t="s">
        <v>7048</v>
      </c>
      <c r="S793" s="142" t="s">
        <v>4957</v>
      </c>
      <c r="T793" s="142" t="s">
        <v>2796</v>
      </c>
      <c r="U793" s="142" t="s">
        <v>516</v>
      </c>
      <c r="V793" s="142" t="s">
        <v>1231</v>
      </c>
      <c r="W793" s="142" t="s">
        <v>580</v>
      </c>
      <c r="X793" s="142" t="s">
        <v>588</v>
      </c>
      <c r="Y793" s="142" t="s">
        <v>7306</v>
      </c>
      <c r="Z793" s="142" t="s">
        <v>995</v>
      </c>
      <c r="AA793" s="142" t="s">
        <v>510</v>
      </c>
      <c r="AB793" s="142" t="s">
        <v>509</v>
      </c>
    </row>
    <row r="794" spans="1:28" x14ac:dyDescent="0.15">
      <c r="A794" s="143">
        <v>42601</v>
      </c>
      <c r="B794" s="142" t="s">
        <v>7305</v>
      </c>
      <c r="C794" s="142" t="s">
        <v>1249</v>
      </c>
      <c r="D794" s="142" t="s">
        <v>7304</v>
      </c>
      <c r="E794" s="142" t="s">
        <v>687</v>
      </c>
      <c r="F794" s="142" t="s">
        <v>530</v>
      </c>
      <c r="G794" s="142" t="s">
        <v>7303</v>
      </c>
      <c r="H794" s="142" t="s">
        <v>7302</v>
      </c>
      <c r="I794" s="142" t="s">
        <v>538</v>
      </c>
      <c r="J794" s="142" t="s">
        <v>7301</v>
      </c>
      <c r="K794" s="142" t="s">
        <v>7300</v>
      </c>
      <c r="L794" s="142" t="s">
        <v>585</v>
      </c>
      <c r="M794" s="142" t="s">
        <v>524</v>
      </c>
      <c r="N794" s="142" t="s">
        <v>523</v>
      </c>
      <c r="O794" s="142" t="s">
        <v>522</v>
      </c>
      <c r="P794" s="142" t="s">
        <v>522</v>
      </c>
      <c r="Q794" s="142" t="s">
        <v>545</v>
      </c>
      <c r="R794" s="142" t="s">
        <v>7125</v>
      </c>
      <c r="S794" s="142" t="s">
        <v>3262</v>
      </c>
      <c r="T794" s="142" t="s">
        <v>1110</v>
      </c>
      <c r="U794" s="142" t="s">
        <v>516</v>
      </c>
      <c r="V794" s="142" t="s">
        <v>7251</v>
      </c>
      <c r="W794" s="142" t="s">
        <v>514</v>
      </c>
      <c r="X794" s="142" t="s">
        <v>538</v>
      </c>
      <c r="Y794" s="142" t="s">
        <v>7299</v>
      </c>
      <c r="Z794" s="142" t="s">
        <v>1042</v>
      </c>
      <c r="AA794" s="142" t="s">
        <v>510</v>
      </c>
      <c r="AB794" s="142" t="s">
        <v>509</v>
      </c>
    </row>
    <row r="795" spans="1:28" x14ac:dyDescent="0.15">
      <c r="A795" s="143">
        <v>42607</v>
      </c>
      <c r="B795" s="142" t="s">
        <v>4957</v>
      </c>
      <c r="C795" s="142" t="s">
        <v>553</v>
      </c>
      <c r="D795" s="142" t="s">
        <v>4956</v>
      </c>
      <c r="E795" s="142" t="s">
        <v>687</v>
      </c>
      <c r="F795" s="142" t="s">
        <v>530</v>
      </c>
      <c r="G795" s="142" t="s">
        <v>7298</v>
      </c>
      <c r="H795" s="142" t="s">
        <v>7297</v>
      </c>
      <c r="I795" s="142" t="s">
        <v>1125</v>
      </c>
      <c r="J795" s="142" t="s">
        <v>7296</v>
      </c>
      <c r="K795" s="142" t="s">
        <v>7295</v>
      </c>
      <c r="L795" s="142" t="s">
        <v>585</v>
      </c>
      <c r="M795" s="142" t="s">
        <v>640</v>
      </c>
      <c r="N795" s="142" t="s">
        <v>523</v>
      </c>
      <c r="O795" s="142" t="s">
        <v>522</v>
      </c>
      <c r="P795" s="142" t="s">
        <v>559</v>
      </c>
      <c r="Q795" s="142" t="s">
        <v>520</v>
      </c>
      <c r="R795" s="142" t="s">
        <v>7048</v>
      </c>
      <c r="S795" s="142" t="s">
        <v>4957</v>
      </c>
      <c r="T795" s="142" t="s">
        <v>804</v>
      </c>
      <c r="U795" s="142" t="s">
        <v>516</v>
      </c>
      <c r="V795" s="142" t="s">
        <v>7294</v>
      </c>
      <c r="W795" s="142" t="s">
        <v>692</v>
      </c>
      <c r="X795" s="142" t="s">
        <v>968</v>
      </c>
      <c r="Y795" s="142" t="s">
        <v>7293</v>
      </c>
      <c r="Z795" s="142" t="s">
        <v>1315</v>
      </c>
      <c r="AA795" s="142" t="s">
        <v>510</v>
      </c>
      <c r="AB795" s="142" t="s">
        <v>509</v>
      </c>
    </row>
    <row r="796" spans="1:28" x14ac:dyDescent="0.15">
      <c r="A796" s="143">
        <v>42608</v>
      </c>
      <c r="B796" s="142" t="s">
        <v>4957</v>
      </c>
      <c r="C796" s="142" t="s">
        <v>553</v>
      </c>
      <c r="D796" s="142" t="s">
        <v>4956</v>
      </c>
      <c r="E796" s="142" t="s">
        <v>687</v>
      </c>
      <c r="F796" s="142" t="s">
        <v>530</v>
      </c>
      <c r="G796" s="142" t="s">
        <v>7292</v>
      </c>
      <c r="H796" s="142" t="s">
        <v>1481</v>
      </c>
      <c r="I796" s="142" t="s">
        <v>1075</v>
      </c>
      <c r="J796" s="142" t="s">
        <v>7291</v>
      </c>
      <c r="K796" s="142" t="s">
        <v>7290</v>
      </c>
      <c r="L796" s="142" t="s">
        <v>585</v>
      </c>
      <c r="M796" s="142" t="s">
        <v>524</v>
      </c>
      <c r="N796" s="142" t="s">
        <v>523</v>
      </c>
      <c r="O796" s="142" t="s">
        <v>546</v>
      </c>
      <c r="P796" s="142" t="s">
        <v>559</v>
      </c>
      <c r="Q796" s="142" t="s">
        <v>545</v>
      </c>
      <c r="R796" s="142" t="s">
        <v>7048</v>
      </c>
      <c r="S796" s="142" t="s">
        <v>4957</v>
      </c>
      <c r="T796" s="142" t="s">
        <v>705</v>
      </c>
      <c r="U796" s="142" t="s">
        <v>516</v>
      </c>
      <c r="V796" s="142" t="s">
        <v>7289</v>
      </c>
      <c r="W796" s="142" t="s">
        <v>580</v>
      </c>
      <c r="X796" s="142" t="s">
        <v>1075</v>
      </c>
      <c r="Y796" s="142" t="s">
        <v>743</v>
      </c>
      <c r="Z796" s="142" t="s">
        <v>926</v>
      </c>
      <c r="AA796" s="142" t="s">
        <v>510</v>
      </c>
      <c r="AB796" s="142" t="s">
        <v>509</v>
      </c>
    </row>
    <row r="797" spans="1:28" x14ac:dyDescent="0.15">
      <c r="A797" s="143">
        <v>42616</v>
      </c>
      <c r="B797" s="142" t="s">
        <v>4957</v>
      </c>
      <c r="C797" s="142" t="s">
        <v>553</v>
      </c>
      <c r="D797" s="142" t="s">
        <v>4956</v>
      </c>
      <c r="E797" s="142" t="s">
        <v>687</v>
      </c>
      <c r="F797" s="142" t="s">
        <v>530</v>
      </c>
      <c r="G797" s="142" t="s">
        <v>7288</v>
      </c>
      <c r="H797" s="142" t="s">
        <v>589</v>
      </c>
      <c r="I797" s="142" t="s">
        <v>862</v>
      </c>
      <c r="J797" s="142" t="s">
        <v>7287</v>
      </c>
      <c r="K797" s="142" t="s">
        <v>1356</v>
      </c>
      <c r="L797" s="142" t="s">
        <v>525</v>
      </c>
      <c r="M797" s="142" t="s">
        <v>524</v>
      </c>
      <c r="N797" s="142" t="s">
        <v>523</v>
      </c>
      <c r="O797" s="142" t="s">
        <v>522</v>
      </c>
      <c r="P797" s="142" t="s">
        <v>559</v>
      </c>
      <c r="Q797" s="142" t="s">
        <v>520</v>
      </c>
      <c r="R797" s="142" t="s">
        <v>7048</v>
      </c>
      <c r="S797" s="142" t="s">
        <v>4957</v>
      </c>
      <c r="T797" s="142" t="s">
        <v>6469</v>
      </c>
      <c r="U797" s="142" t="s">
        <v>516</v>
      </c>
      <c r="V797" s="142" t="s">
        <v>7286</v>
      </c>
      <c r="W797" s="142" t="s">
        <v>596</v>
      </c>
      <c r="X797" s="142" t="s">
        <v>862</v>
      </c>
      <c r="Y797" s="142" t="s">
        <v>7285</v>
      </c>
      <c r="Z797" s="142" t="s">
        <v>2276</v>
      </c>
      <c r="AA797" s="142" t="s">
        <v>510</v>
      </c>
      <c r="AB797" s="142" t="s">
        <v>509</v>
      </c>
    </row>
    <row r="798" spans="1:28" x14ac:dyDescent="0.15">
      <c r="A798" s="143">
        <v>42624</v>
      </c>
      <c r="B798" s="142" t="s">
        <v>2278</v>
      </c>
      <c r="C798" s="142" t="s">
        <v>553</v>
      </c>
      <c r="D798" s="142" t="s">
        <v>2283</v>
      </c>
      <c r="E798" s="142" t="s">
        <v>687</v>
      </c>
      <c r="F798" s="142" t="s">
        <v>530</v>
      </c>
      <c r="G798" s="142" t="s">
        <v>7284</v>
      </c>
      <c r="H798" s="142" t="s">
        <v>6054</v>
      </c>
      <c r="I798" s="142" t="s">
        <v>1413</v>
      </c>
      <c r="J798" s="142" t="s">
        <v>7283</v>
      </c>
      <c r="K798" s="142" t="s">
        <v>7282</v>
      </c>
      <c r="L798" s="142" t="s">
        <v>525</v>
      </c>
      <c r="M798" s="142" t="s">
        <v>524</v>
      </c>
      <c r="N798" s="142" t="s">
        <v>523</v>
      </c>
      <c r="O798" s="142" t="s">
        <v>522</v>
      </c>
      <c r="P798" s="142" t="s">
        <v>522</v>
      </c>
      <c r="Q798" s="142" t="s">
        <v>520</v>
      </c>
      <c r="R798" s="142" t="s">
        <v>7125</v>
      </c>
      <c r="S798" s="142" t="s">
        <v>3262</v>
      </c>
      <c r="T798" s="142" t="s">
        <v>6420</v>
      </c>
      <c r="U798" s="142" t="s">
        <v>516</v>
      </c>
      <c r="V798" s="142" t="s">
        <v>3712</v>
      </c>
      <c r="W798" s="142" t="s">
        <v>580</v>
      </c>
      <c r="X798" s="142" t="s">
        <v>1413</v>
      </c>
      <c r="Y798" s="142" t="s">
        <v>7281</v>
      </c>
      <c r="Z798" s="142" t="s">
        <v>1361</v>
      </c>
      <c r="AA798" s="142" t="s">
        <v>510</v>
      </c>
      <c r="AB798" s="142" t="s">
        <v>509</v>
      </c>
    </row>
    <row r="799" spans="1:28" x14ac:dyDescent="0.15">
      <c r="A799" s="143">
        <v>42634</v>
      </c>
      <c r="B799" s="142" t="s">
        <v>7080</v>
      </c>
      <c r="C799" s="142" t="s">
        <v>553</v>
      </c>
      <c r="D799" s="142" t="s">
        <v>7063</v>
      </c>
      <c r="E799" s="142" t="s">
        <v>687</v>
      </c>
      <c r="F799" s="142" t="s">
        <v>530</v>
      </c>
      <c r="G799" s="142" t="s">
        <v>7280</v>
      </c>
      <c r="H799" s="142" t="s">
        <v>5456</v>
      </c>
      <c r="I799" s="142" t="s">
        <v>538</v>
      </c>
      <c r="J799" s="142" t="s">
        <v>7279</v>
      </c>
      <c r="K799" s="142" t="s">
        <v>586</v>
      </c>
      <c r="L799" s="142" t="s">
        <v>585</v>
      </c>
      <c r="M799" s="142" t="s">
        <v>524</v>
      </c>
      <c r="N799" s="142" t="s">
        <v>523</v>
      </c>
      <c r="O799" s="142" t="s">
        <v>626</v>
      </c>
      <c r="P799" s="142" t="s">
        <v>612</v>
      </c>
      <c r="Q799" s="142" t="s">
        <v>520</v>
      </c>
      <c r="R799" s="142" t="s">
        <v>7048</v>
      </c>
      <c r="S799" s="142" t="s">
        <v>4957</v>
      </c>
      <c r="T799" s="142" t="s">
        <v>717</v>
      </c>
      <c r="U799" s="142" t="s">
        <v>516</v>
      </c>
      <c r="V799" s="142" t="s">
        <v>2443</v>
      </c>
      <c r="W799" s="142" t="s">
        <v>692</v>
      </c>
      <c r="X799" s="142" t="s">
        <v>538</v>
      </c>
      <c r="Y799" s="142" t="s">
        <v>1083</v>
      </c>
      <c r="Z799" s="142" t="s">
        <v>1163</v>
      </c>
      <c r="AA799" s="142" t="s">
        <v>510</v>
      </c>
      <c r="AB799" s="142" t="s">
        <v>509</v>
      </c>
    </row>
    <row r="800" spans="1:28" x14ac:dyDescent="0.15">
      <c r="A800" s="143">
        <v>42643</v>
      </c>
      <c r="B800" s="142" t="s">
        <v>7053</v>
      </c>
      <c r="C800" s="142" t="s">
        <v>553</v>
      </c>
      <c r="D800" s="142" t="s">
        <v>7052</v>
      </c>
      <c r="E800" s="142" t="s">
        <v>687</v>
      </c>
      <c r="F800" s="142" t="s">
        <v>530</v>
      </c>
      <c r="G800" s="142" t="s">
        <v>7278</v>
      </c>
      <c r="H800" s="142" t="s">
        <v>3395</v>
      </c>
      <c r="I800" s="142" t="s">
        <v>1278</v>
      </c>
      <c r="J800" s="142" t="s">
        <v>7277</v>
      </c>
      <c r="K800" s="142" t="s">
        <v>7272</v>
      </c>
      <c r="L800" s="142" t="s">
        <v>585</v>
      </c>
      <c r="M800" s="142" t="s">
        <v>524</v>
      </c>
      <c r="N800" s="142" t="s">
        <v>523</v>
      </c>
      <c r="O800" s="142" t="s">
        <v>522</v>
      </c>
      <c r="P800" s="142" t="s">
        <v>559</v>
      </c>
      <c r="Q800" s="142" t="s">
        <v>520</v>
      </c>
      <c r="R800" s="142" t="s">
        <v>7048</v>
      </c>
      <c r="S800" s="142" t="s">
        <v>4957</v>
      </c>
      <c r="T800" s="142" t="s">
        <v>705</v>
      </c>
      <c r="U800" s="142" t="s">
        <v>516</v>
      </c>
      <c r="V800" s="142" t="s">
        <v>7276</v>
      </c>
      <c r="W800" s="142" t="s">
        <v>580</v>
      </c>
      <c r="X800" s="142" t="s">
        <v>1278</v>
      </c>
      <c r="Y800" s="142" t="s">
        <v>7275</v>
      </c>
      <c r="Z800" s="142" t="s">
        <v>1745</v>
      </c>
      <c r="AA800" s="142" t="s">
        <v>510</v>
      </c>
      <c r="AB800" s="142" t="s">
        <v>509</v>
      </c>
    </row>
    <row r="801" spans="1:28" x14ac:dyDescent="0.15">
      <c r="A801" s="143">
        <v>42644</v>
      </c>
      <c r="B801" s="142" t="s">
        <v>7053</v>
      </c>
      <c r="C801" s="142" t="s">
        <v>553</v>
      </c>
      <c r="D801" s="142" t="s">
        <v>7052</v>
      </c>
      <c r="E801" s="142" t="s">
        <v>687</v>
      </c>
      <c r="F801" s="142" t="s">
        <v>530</v>
      </c>
      <c r="G801" s="142" t="s">
        <v>7274</v>
      </c>
      <c r="H801" s="142" t="s">
        <v>741</v>
      </c>
      <c r="I801" s="142" t="s">
        <v>3145</v>
      </c>
      <c r="J801" s="142" t="s">
        <v>7273</v>
      </c>
      <c r="K801" s="142" t="s">
        <v>7272</v>
      </c>
      <c r="L801" s="142" t="s">
        <v>585</v>
      </c>
      <c r="M801" s="142" t="s">
        <v>524</v>
      </c>
      <c r="N801" s="142" t="s">
        <v>523</v>
      </c>
      <c r="O801" s="142" t="s">
        <v>599</v>
      </c>
      <c r="P801" s="142" t="s">
        <v>522</v>
      </c>
      <c r="Q801" s="142" t="s">
        <v>520</v>
      </c>
      <c r="R801" s="142" t="s">
        <v>7048</v>
      </c>
      <c r="S801" s="142" t="s">
        <v>4957</v>
      </c>
      <c r="T801" s="142" t="s">
        <v>804</v>
      </c>
      <c r="U801" s="142" t="s">
        <v>516</v>
      </c>
      <c r="V801" s="142" t="s">
        <v>1350</v>
      </c>
      <c r="W801" s="142" t="s">
        <v>784</v>
      </c>
      <c r="X801" s="142" t="s">
        <v>1125</v>
      </c>
      <c r="Y801" s="142" t="s">
        <v>7271</v>
      </c>
      <c r="Z801" s="142" t="s">
        <v>1060</v>
      </c>
      <c r="AA801" s="142" t="s">
        <v>510</v>
      </c>
      <c r="AB801" s="142" t="s">
        <v>509</v>
      </c>
    </row>
    <row r="802" spans="1:28" x14ac:dyDescent="0.15">
      <c r="A802" s="143">
        <v>42647</v>
      </c>
      <c r="B802" s="142" t="s">
        <v>1452</v>
      </c>
      <c r="C802" s="142" t="s">
        <v>553</v>
      </c>
      <c r="D802" s="142" t="s">
        <v>1451</v>
      </c>
      <c r="E802" s="142" t="s">
        <v>687</v>
      </c>
      <c r="F802" s="142" t="s">
        <v>530</v>
      </c>
      <c r="G802" s="142" t="s">
        <v>7270</v>
      </c>
      <c r="H802" s="142" t="s">
        <v>2343</v>
      </c>
      <c r="I802" s="142" t="s">
        <v>1413</v>
      </c>
      <c r="J802" s="142" t="s">
        <v>7269</v>
      </c>
      <c r="K802" s="142" t="s">
        <v>921</v>
      </c>
      <c r="L802" s="142" t="s">
        <v>525</v>
      </c>
      <c r="M802" s="142" t="s">
        <v>524</v>
      </c>
      <c r="N802" s="142" t="s">
        <v>523</v>
      </c>
      <c r="O802" s="142" t="s">
        <v>522</v>
      </c>
      <c r="P802" s="142" t="s">
        <v>559</v>
      </c>
      <c r="Q802" s="142" t="s">
        <v>520</v>
      </c>
      <c r="R802" s="142" t="s">
        <v>7048</v>
      </c>
      <c r="S802" s="142" t="s">
        <v>4957</v>
      </c>
      <c r="T802" s="142" t="s">
        <v>738</v>
      </c>
      <c r="U802" s="142" t="s">
        <v>516</v>
      </c>
      <c r="V802" s="142" t="s">
        <v>1623</v>
      </c>
      <c r="W802" s="142" t="s">
        <v>514</v>
      </c>
      <c r="X802" s="142" t="s">
        <v>1413</v>
      </c>
      <c r="Y802" s="142" t="s">
        <v>7268</v>
      </c>
      <c r="Z802" s="142" t="s">
        <v>735</v>
      </c>
      <c r="AA802" s="142" t="s">
        <v>510</v>
      </c>
      <c r="AB802" s="142" t="s">
        <v>509</v>
      </c>
    </row>
    <row r="803" spans="1:28" x14ac:dyDescent="0.15">
      <c r="A803" s="143">
        <v>42674</v>
      </c>
      <c r="B803" s="142" t="s">
        <v>1900</v>
      </c>
      <c r="C803" s="142" t="s">
        <v>553</v>
      </c>
      <c r="D803" s="142" t="s">
        <v>1905</v>
      </c>
      <c r="E803" s="142" t="s">
        <v>687</v>
      </c>
      <c r="F803" s="142" t="s">
        <v>530</v>
      </c>
      <c r="G803" s="142" t="s">
        <v>7266</v>
      </c>
      <c r="H803" s="142" t="s">
        <v>3715</v>
      </c>
      <c r="I803" s="142" t="s">
        <v>691</v>
      </c>
      <c r="J803" s="142" t="s">
        <v>7265</v>
      </c>
      <c r="K803" s="142" t="s">
        <v>7264</v>
      </c>
      <c r="L803" s="142" t="s">
        <v>613</v>
      </c>
      <c r="M803" s="142" t="s">
        <v>524</v>
      </c>
      <c r="N803" s="142" t="s">
        <v>523</v>
      </c>
      <c r="O803" s="142" t="s">
        <v>522</v>
      </c>
      <c r="P803" s="142" t="s">
        <v>639</v>
      </c>
      <c r="Q803" s="142" t="s">
        <v>545</v>
      </c>
      <c r="R803" s="142" t="s">
        <v>7048</v>
      </c>
      <c r="S803" s="142" t="s">
        <v>4957</v>
      </c>
      <c r="T803" s="142" t="s">
        <v>705</v>
      </c>
      <c r="U803" s="142" t="s">
        <v>516</v>
      </c>
      <c r="V803" s="142" t="s">
        <v>7263</v>
      </c>
      <c r="W803" s="142" t="s">
        <v>580</v>
      </c>
      <c r="X803" s="142" t="s">
        <v>1413</v>
      </c>
      <c r="Y803" s="142" t="s">
        <v>743</v>
      </c>
      <c r="Z803" s="142" t="s">
        <v>861</v>
      </c>
      <c r="AA803" s="142" t="s">
        <v>510</v>
      </c>
      <c r="AB803" s="142" t="s">
        <v>509</v>
      </c>
    </row>
    <row r="804" spans="1:28" x14ac:dyDescent="0.15">
      <c r="A804" s="143">
        <v>42676</v>
      </c>
      <c r="B804" s="142" t="s">
        <v>2268</v>
      </c>
      <c r="C804" s="142" t="s">
        <v>553</v>
      </c>
      <c r="D804" s="142" t="s">
        <v>2324</v>
      </c>
      <c r="E804" s="142" t="s">
        <v>687</v>
      </c>
      <c r="F804" s="142" t="s">
        <v>530</v>
      </c>
      <c r="G804" s="142" t="s">
        <v>7262</v>
      </c>
      <c r="H804" s="142" t="s">
        <v>6481</v>
      </c>
      <c r="I804" s="142" t="s">
        <v>1165</v>
      </c>
      <c r="J804" s="142" t="s">
        <v>7261</v>
      </c>
      <c r="K804" s="142" t="s">
        <v>7260</v>
      </c>
      <c r="L804" s="142" t="s">
        <v>585</v>
      </c>
      <c r="M804" s="142" t="s">
        <v>524</v>
      </c>
      <c r="N804" s="142" t="s">
        <v>523</v>
      </c>
      <c r="O804" s="142" t="s">
        <v>522</v>
      </c>
      <c r="P804" s="142" t="s">
        <v>559</v>
      </c>
      <c r="Q804" s="142" t="s">
        <v>520</v>
      </c>
      <c r="R804" s="142" t="s">
        <v>7125</v>
      </c>
      <c r="S804" s="142" t="s">
        <v>3262</v>
      </c>
      <c r="T804" s="142" t="s">
        <v>682</v>
      </c>
      <c r="U804" s="142" t="s">
        <v>516</v>
      </c>
      <c r="V804" s="142" t="s">
        <v>4984</v>
      </c>
      <c r="W804" s="142" t="s">
        <v>580</v>
      </c>
      <c r="X804" s="142" t="s">
        <v>1165</v>
      </c>
      <c r="Y804" s="142" t="s">
        <v>7259</v>
      </c>
      <c r="Z804" s="142" t="s">
        <v>820</v>
      </c>
      <c r="AA804" s="142" t="s">
        <v>510</v>
      </c>
      <c r="AB804" s="142" t="s">
        <v>509</v>
      </c>
    </row>
    <row r="805" spans="1:28" x14ac:dyDescent="0.15">
      <c r="A805" s="143">
        <v>42691</v>
      </c>
      <c r="B805" s="142" t="s">
        <v>4957</v>
      </c>
      <c r="C805" s="142" t="s">
        <v>553</v>
      </c>
      <c r="D805" s="142" t="s">
        <v>4956</v>
      </c>
      <c r="E805" s="142" t="s">
        <v>687</v>
      </c>
      <c r="F805" s="142" t="s">
        <v>530</v>
      </c>
      <c r="G805" s="142" t="s">
        <v>7258</v>
      </c>
      <c r="H805" s="142" t="s">
        <v>5441</v>
      </c>
      <c r="I805" s="142" t="s">
        <v>1477</v>
      </c>
      <c r="J805" s="142" t="s">
        <v>7257</v>
      </c>
      <c r="K805" s="142" t="s">
        <v>718</v>
      </c>
      <c r="L805" s="142" t="s">
        <v>585</v>
      </c>
      <c r="M805" s="142" t="s">
        <v>524</v>
      </c>
      <c r="N805" s="142" t="s">
        <v>523</v>
      </c>
      <c r="O805" s="142" t="s">
        <v>522</v>
      </c>
      <c r="P805" s="142" t="s">
        <v>559</v>
      </c>
      <c r="Q805" s="142" t="s">
        <v>520</v>
      </c>
      <c r="R805" s="142" t="s">
        <v>7048</v>
      </c>
      <c r="S805" s="142" t="s">
        <v>4957</v>
      </c>
      <c r="T805" s="142" t="s">
        <v>738</v>
      </c>
      <c r="U805" s="142" t="s">
        <v>516</v>
      </c>
      <c r="V805" s="142" t="s">
        <v>6568</v>
      </c>
      <c r="W805" s="142" t="s">
        <v>580</v>
      </c>
      <c r="X805" s="142" t="s">
        <v>1477</v>
      </c>
      <c r="Y805" s="142" t="s">
        <v>537</v>
      </c>
      <c r="Z805" s="142" t="s">
        <v>678</v>
      </c>
      <c r="AA805" s="142" t="s">
        <v>510</v>
      </c>
      <c r="AB805" s="142" t="s">
        <v>509</v>
      </c>
    </row>
    <row r="806" spans="1:28" x14ac:dyDescent="0.15">
      <c r="A806" s="143">
        <v>42712</v>
      </c>
      <c r="B806" s="142" t="s">
        <v>7162</v>
      </c>
      <c r="C806" s="142" t="s">
        <v>553</v>
      </c>
      <c r="D806" s="142" t="s">
        <v>7161</v>
      </c>
      <c r="E806" s="142" t="s">
        <v>687</v>
      </c>
      <c r="F806" s="142" t="s">
        <v>530</v>
      </c>
      <c r="G806" s="142" t="s">
        <v>7256</v>
      </c>
      <c r="H806" s="142" t="s">
        <v>3303</v>
      </c>
      <c r="I806" s="142" t="s">
        <v>919</v>
      </c>
      <c r="J806" s="142" t="s">
        <v>7255</v>
      </c>
      <c r="K806" s="142" t="s">
        <v>2865</v>
      </c>
      <c r="L806" s="142" t="s">
        <v>525</v>
      </c>
      <c r="M806" s="142" t="s">
        <v>524</v>
      </c>
      <c r="N806" s="142" t="s">
        <v>523</v>
      </c>
      <c r="O806" s="142" t="s">
        <v>599</v>
      </c>
      <c r="P806" s="142" t="s">
        <v>522</v>
      </c>
      <c r="Q806" s="142" t="s">
        <v>520</v>
      </c>
      <c r="R806" s="142" t="s">
        <v>7048</v>
      </c>
      <c r="S806" s="142" t="s">
        <v>4957</v>
      </c>
      <c r="T806" s="142" t="s">
        <v>705</v>
      </c>
      <c r="U806" s="142" t="s">
        <v>516</v>
      </c>
      <c r="V806" s="142" t="s">
        <v>3022</v>
      </c>
      <c r="W806" s="142" t="s">
        <v>580</v>
      </c>
      <c r="X806" s="142" t="s">
        <v>919</v>
      </c>
      <c r="Y806" s="142" t="s">
        <v>7254</v>
      </c>
      <c r="Z806" s="142" t="s">
        <v>957</v>
      </c>
      <c r="AA806" s="142" t="s">
        <v>510</v>
      </c>
      <c r="AB806" s="142" t="s">
        <v>509</v>
      </c>
    </row>
    <row r="807" spans="1:28" x14ac:dyDescent="0.15">
      <c r="A807" s="143">
        <v>42720</v>
      </c>
      <c r="B807" s="142" t="s">
        <v>5214</v>
      </c>
      <c r="C807" s="142" t="s">
        <v>553</v>
      </c>
      <c r="D807" s="142" t="s">
        <v>5213</v>
      </c>
      <c r="E807" s="142" t="s">
        <v>687</v>
      </c>
      <c r="F807" s="142" t="s">
        <v>530</v>
      </c>
      <c r="G807" s="142" t="s">
        <v>7253</v>
      </c>
      <c r="H807" s="142" t="s">
        <v>5486</v>
      </c>
      <c r="I807" s="142" t="s">
        <v>538</v>
      </c>
      <c r="J807" s="142" t="s">
        <v>7252</v>
      </c>
      <c r="K807" s="142" t="s">
        <v>586</v>
      </c>
      <c r="L807" s="142" t="s">
        <v>613</v>
      </c>
      <c r="M807" s="142" t="s">
        <v>524</v>
      </c>
      <c r="N807" s="142" t="s">
        <v>523</v>
      </c>
      <c r="O807" s="142" t="s">
        <v>522</v>
      </c>
      <c r="P807" s="142" t="s">
        <v>599</v>
      </c>
      <c r="Q807" s="142" t="s">
        <v>520</v>
      </c>
      <c r="R807" s="142" t="s">
        <v>7125</v>
      </c>
      <c r="S807" s="142" t="s">
        <v>3262</v>
      </c>
      <c r="T807" s="142" t="s">
        <v>682</v>
      </c>
      <c r="U807" s="142" t="s">
        <v>516</v>
      </c>
      <c r="V807" s="142" t="s">
        <v>7251</v>
      </c>
      <c r="W807" s="142" t="s">
        <v>692</v>
      </c>
      <c r="X807" s="142" t="s">
        <v>538</v>
      </c>
      <c r="Y807" s="142" t="s">
        <v>634</v>
      </c>
      <c r="Z807" s="142" t="s">
        <v>1060</v>
      </c>
      <c r="AA807" s="142" t="s">
        <v>510</v>
      </c>
      <c r="AB807" s="142" t="s">
        <v>509</v>
      </c>
    </row>
    <row r="808" spans="1:28" x14ac:dyDescent="0.15">
      <c r="A808" s="143">
        <v>42725</v>
      </c>
      <c r="B808" s="142" t="s">
        <v>7080</v>
      </c>
      <c r="C808" s="142" t="s">
        <v>553</v>
      </c>
      <c r="D808" s="142" t="s">
        <v>7063</v>
      </c>
      <c r="E808" s="142" t="s">
        <v>687</v>
      </c>
      <c r="F808" s="142" t="s">
        <v>530</v>
      </c>
      <c r="G808" s="142" t="s">
        <v>7250</v>
      </c>
      <c r="H808" s="142" t="s">
        <v>2338</v>
      </c>
      <c r="I808" s="142" t="s">
        <v>1125</v>
      </c>
      <c r="J808" s="142" t="s">
        <v>7249</v>
      </c>
      <c r="K808" s="142" t="s">
        <v>1172</v>
      </c>
      <c r="L808" s="142" t="s">
        <v>585</v>
      </c>
      <c r="M808" s="142" t="s">
        <v>524</v>
      </c>
      <c r="N808" s="142" t="s">
        <v>523</v>
      </c>
      <c r="O808" s="142" t="s">
        <v>522</v>
      </c>
      <c r="P808" s="142" t="s">
        <v>559</v>
      </c>
      <c r="Q808" s="142" t="s">
        <v>520</v>
      </c>
      <c r="R808" s="142" t="s">
        <v>7048</v>
      </c>
      <c r="S808" s="142" t="s">
        <v>4957</v>
      </c>
      <c r="T808" s="142" t="s">
        <v>728</v>
      </c>
      <c r="U808" s="142" t="s">
        <v>516</v>
      </c>
      <c r="V808" s="142" t="s">
        <v>3392</v>
      </c>
      <c r="W808" s="142" t="s">
        <v>580</v>
      </c>
      <c r="X808" s="142" t="s">
        <v>1125</v>
      </c>
      <c r="Y808" s="142" t="s">
        <v>7248</v>
      </c>
      <c r="Z808" s="142" t="s">
        <v>1163</v>
      </c>
      <c r="AA808" s="142" t="s">
        <v>510</v>
      </c>
      <c r="AB808" s="142" t="s">
        <v>509</v>
      </c>
    </row>
    <row r="809" spans="1:28" x14ac:dyDescent="0.15">
      <c r="A809" s="143">
        <v>42727</v>
      </c>
      <c r="B809" s="142" t="s">
        <v>7247</v>
      </c>
      <c r="C809" s="142" t="s">
        <v>553</v>
      </c>
      <c r="D809" s="142" t="s">
        <v>7246</v>
      </c>
      <c r="E809" s="142" t="s">
        <v>687</v>
      </c>
      <c r="F809" s="142" t="s">
        <v>530</v>
      </c>
      <c r="G809" s="142" t="s">
        <v>7245</v>
      </c>
      <c r="H809" s="142" t="s">
        <v>1215</v>
      </c>
      <c r="I809" s="142" t="s">
        <v>827</v>
      </c>
      <c r="J809" s="142" t="s">
        <v>7244</v>
      </c>
      <c r="K809" s="142" t="s">
        <v>4281</v>
      </c>
      <c r="L809" s="142" t="s">
        <v>525</v>
      </c>
      <c r="M809" s="142" t="s">
        <v>524</v>
      </c>
      <c r="N809" s="142" t="s">
        <v>523</v>
      </c>
      <c r="O809" s="142" t="s">
        <v>522</v>
      </c>
      <c r="P809" s="142" t="s">
        <v>559</v>
      </c>
      <c r="Q809" s="142" t="s">
        <v>520</v>
      </c>
      <c r="R809" s="142" t="s">
        <v>7048</v>
      </c>
      <c r="S809" s="142" t="s">
        <v>4957</v>
      </c>
      <c r="T809" s="142" t="s">
        <v>717</v>
      </c>
      <c r="U809" s="142" t="s">
        <v>516</v>
      </c>
      <c r="V809" s="142" t="s">
        <v>1876</v>
      </c>
      <c r="W809" s="142" t="s">
        <v>580</v>
      </c>
      <c r="X809" s="142" t="s">
        <v>827</v>
      </c>
      <c r="Y809" s="142" t="s">
        <v>7243</v>
      </c>
      <c r="Z809" s="142" t="s">
        <v>702</v>
      </c>
      <c r="AA809" s="142" t="s">
        <v>510</v>
      </c>
      <c r="AB809" s="142" t="s">
        <v>509</v>
      </c>
    </row>
    <row r="810" spans="1:28" x14ac:dyDescent="0.15">
      <c r="A810" s="143">
        <v>42729</v>
      </c>
      <c r="B810" s="142" t="s">
        <v>7242</v>
      </c>
      <c r="C810" s="142" t="s">
        <v>7241</v>
      </c>
      <c r="D810" s="142" t="s">
        <v>7240</v>
      </c>
      <c r="E810" s="142" t="s">
        <v>687</v>
      </c>
      <c r="F810" s="142" t="s">
        <v>530</v>
      </c>
      <c r="G810" s="142" t="s">
        <v>7239</v>
      </c>
      <c r="H810" s="142" t="s">
        <v>720</v>
      </c>
      <c r="I810" s="142" t="s">
        <v>968</v>
      </c>
      <c r="J810" s="142" t="s">
        <v>7238</v>
      </c>
      <c r="K810" s="142" t="s">
        <v>4440</v>
      </c>
      <c r="L810" s="142" t="s">
        <v>585</v>
      </c>
      <c r="M810" s="142" t="s">
        <v>524</v>
      </c>
      <c r="N810" s="142" t="s">
        <v>523</v>
      </c>
      <c r="O810" s="142" t="s">
        <v>522</v>
      </c>
      <c r="P810" s="142" t="s">
        <v>559</v>
      </c>
      <c r="Q810" s="142" t="s">
        <v>520</v>
      </c>
      <c r="R810" s="142" t="s">
        <v>7048</v>
      </c>
      <c r="S810" s="142" t="s">
        <v>4957</v>
      </c>
      <c r="T810" s="142" t="s">
        <v>935</v>
      </c>
      <c r="U810" s="142" t="s">
        <v>516</v>
      </c>
      <c r="V810" s="142" t="s">
        <v>4058</v>
      </c>
      <c r="W810" s="142" t="s">
        <v>911</v>
      </c>
      <c r="X810" s="142" t="s">
        <v>968</v>
      </c>
      <c r="Y810" s="142" t="s">
        <v>634</v>
      </c>
      <c r="Z810" s="142" t="s">
        <v>1588</v>
      </c>
      <c r="AA810" s="142" t="s">
        <v>510</v>
      </c>
      <c r="AB810" s="142" t="s">
        <v>509</v>
      </c>
    </row>
    <row r="811" spans="1:28" x14ac:dyDescent="0.15">
      <c r="A811" s="143">
        <v>42731</v>
      </c>
      <c r="B811" s="142" t="s">
        <v>1270</v>
      </c>
      <c r="C811" s="142" t="s">
        <v>553</v>
      </c>
      <c r="D811" s="142" t="s">
        <v>7237</v>
      </c>
      <c r="E811" s="142" t="s">
        <v>687</v>
      </c>
      <c r="F811" s="142" t="s">
        <v>530</v>
      </c>
      <c r="G811" s="142" t="s">
        <v>7236</v>
      </c>
      <c r="H811" s="142" t="s">
        <v>2468</v>
      </c>
      <c r="I811" s="142" t="s">
        <v>622</v>
      </c>
      <c r="J811" s="142" t="s">
        <v>7235</v>
      </c>
      <c r="K811" s="142" t="s">
        <v>708</v>
      </c>
      <c r="L811" s="142" t="s">
        <v>525</v>
      </c>
      <c r="M811" s="142" t="s">
        <v>524</v>
      </c>
      <c r="N811" s="142" t="s">
        <v>523</v>
      </c>
      <c r="O811" s="142" t="s">
        <v>522</v>
      </c>
      <c r="P811" s="142" t="s">
        <v>522</v>
      </c>
      <c r="Q811" s="142" t="s">
        <v>520</v>
      </c>
      <c r="R811" s="142" t="s">
        <v>7048</v>
      </c>
      <c r="S811" s="142" t="s">
        <v>4957</v>
      </c>
      <c r="T811" s="142" t="s">
        <v>728</v>
      </c>
      <c r="U811" s="142" t="s">
        <v>516</v>
      </c>
      <c r="V811" s="142" t="s">
        <v>3170</v>
      </c>
      <c r="W811" s="142" t="s">
        <v>580</v>
      </c>
      <c r="X811" s="142" t="s">
        <v>622</v>
      </c>
      <c r="Y811" s="142" t="s">
        <v>7234</v>
      </c>
      <c r="Z811" s="142" t="s">
        <v>861</v>
      </c>
      <c r="AA811" s="142" t="s">
        <v>510</v>
      </c>
      <c r="AB811" s="142" t="s">
        <v>509</v>
      </c>
    </row>
    <row r="812" spans="1:28" x14ac:dyDescent="0.15">
      <c r="A812" s="143">
        <v>42737</v>
      </c>
      <c r="B812" s="142" t="s">
        <v>7080</v>
      </c>
      <c r="C812" s="142" t="s">
        <v>553</v>
      </c>
      <c r="D812" s="142" t="s">
        <v>7063</v>
      </c>
      <c r="E812" s="142" t="s">
        <v>687</v>
      </c>
      <c r="F812" s="142" t="s">
        <v>530</v>
      </c>
      <c r="G812" s="142" t="s">
        <v>7233</v>
      </c>
      <c r="H812" s="142" t="s">
        <v>7232</v>
      </c>
      <c r="I812" s="142" t="s">
        <v>1330</v>
      </c>
      <c r="J812" s="142" t="s">
        <v>7231</v>
      </c>
      <c r="K812" s="142" t="s">
        <v>7230</v>
      </c>
      <c r="L812" s="142" t="s">
        <v>525</v>
      </c>
      <c r="M812" s="142" t="s">
        <v>524</v>
      </c>
      <c r="N812" s="142" t="s">
        <v>523</v>
      </c>
      <c r="O812" s="142" t="s">
        <v>522</v>
      </c>
      <c r="P812" s="142" t="s">
        <v>559</v>
      </c>
      <c r="Q812" s="142" t="s">
        <v>545</v>
      </c>
      <c r="R812" s="142" t="s">
        <v>7048</v>
      </c>
      <c r="S812" s="142" t="s">
        <v>4957</v>
      </c>
      <c r="T812" s="142" t="s">
        <v>978</v>
      </c>
      <c r="U812" s="142" t="s">
        <v>541</v>
      </c>
      <c r="V812" s="142" t="s">
        <v>2122</v>
      </c>
      <c r="W812" s="142" t="s">
        <v>764</v>
      </c>
      <c r="X812" s="142" t="s">
        <v>608</v>
      </c>
      <c r="Y812" s="142" t="s">
        <v>7229</v>
      </c>
      <c r="Z812" s="142" t="s">
        <v>754</v>
      </c>
      <c r="AA812" s="142" t="s">
        <v>510</v>
      </c>
      <c r="AB812" s="142" t="s">
        <v>509</v>
      </c>
    </row>
    <row r="813" spans="1:28" x14ac:dyDescent="0.15">
      <c r="A813" s="143">
        <v>42743</v>
      </c>
      <c r="B813" s="142" t="s">
        <v>7080</v>
      </c>
      <c r="C813" s="142" t="s">
        <v>553</v>
      </c>
      <c r="D813" s="142" t="s">
        <v>7063</v>
      </c>
      <c r="E813" s="142" t="s">
        <v>687</v>
      </c>
      <c r="F813" s="142" t="s">
        <v>530</v>
      </c>
      <c r="G813" s="142" t="s">
        <v>7228</v>
      </c>
      <c r="H813" s="142" t="s">
        <v>7200</v>
      </c>
      <c r="I813" s="142" t="s">
        <v>556</v>
      </c>
      <c r="J813" s="142" t="s">
        <v>7227</v>
      </c>
      <c r="K813" s="142" t="s">
        <v>896</v>
      </c>
      <c r="L813" s="142" t="s">
        <v>525</v>
      </c>
      <c r="M813" s="142" t="s">
        <v>524</v>
      </c>
      <c r="N813" s="142" t="s">
        <v>523</v>
      </c>
      <c r="O813" s="142" t="s">
        <v>522</v>
      </c>
      <c r="P813" s="142" t="s">
        <v>559</v>
      </c>
      <c r="Q813" s="142" t="s">
        <v>520</v>
      </c>
      <c r="R813" s="142" t="s">
        <v>7048</v>
      </c>
      <c r="S813" s="142" t="s">
        <v>4957</v>
      </c>
      <c r="T813" s="142" t="s">
        <v>7226</v>
      </c>
      <c r="U813" s="142" t="s">
        <v>516</v>
      </c>
      <c r="V813" s="142" t="s">
        <v>6936</v>
      </c>
      <c r="W813" s="142" t="s">
        <v>623</v>
      </c>
      <c r="X813" s="142" t="s">
        <v>556</v>
      </c>
      <c r="Y813" s="142" t="s">
        <v>7225</v>
      </c>
      <c r="Z813" s="142" t="s">
        <v>861</v>
      </c>
      <c r="AA813" s="142" t="s">
        <v>510</v>
      </c>
      <c r="AB813" s="142" t="s">
        <v>509</v>
      </c>
    </row>
    <row r="814" spans="1:28" x14ac:dyDescent="0.15">
      <c r="A814" s="143">
        <v>42744</v>
      </c>
      <c r="B814" s="142" t="s">
        <v>3262</v>
      </c>
      <c r="C814" s="142" t="s">
        <v>553</v>
      </c>
      <c r="D814" s="142" t="s">
        <v>3261</v>
      </c>
      <c r="E814" s="142" t="s">
        <v>687</v>
      </c>
      <c r="F814" s="142" t="s">
        <v>530</v>
      </c>
      <c r="G814" s="142" t="s">
        <v>7224</v>
      </c>
      <c r="H814" s="142" t="s">
        <v>5557</v>
      </c>
      <c r="I814" s="142" t="s">
        <v>1397</v>
      </c>
      <c r="J814" s="142" t="s">
        <v>7223</v>
      </c>
      <c r="K814" s="142" t="s">
        <v>1398</v>
      </c>
      <c r="L814" s="142" t="s">
        <v>585</v>
      </c>
      <c r="M814" s="142" t="s">
        <v>524</v>
      </c>
      <c r="N814" s="142" t="s">
        <v>523</v>
      </c>
      <c r="O814" s="142" t="s">
        <v>522</v>
      </c>
      <c r="P814" s="142" t="s">
        <v>599</v>
      </c>
      <c r="Q814" s="142" t="s">
        <v>520</v>
      </c>
      <c r="R814" s="142" t="s">
        <v>7125</v>
      </c>
      <c r="S814" s="142" t="s">
        <v>3262</v>
      </c>
      <c r="T814" s="142" t="s">
        <v>865</v>
      </c>
      <c r="U814" s="142" t="s">
        <v>516</v>
      </c>
      <c r="V814" s="142" t="s">
        <v>1556</v>
      </c>
      <c r="W814" s="142" t="s">
        <v>580</v>
      </c>
      <c r="X814" s="142" t="s">
        <v>1397</v>
      </c>
      <c r="Y814" s="142" t="s">
        <v>7222</v>
      </c>
      <c r="Z814" s="142" t="s">
        <v>6358</v>
      </c>
      <c r="AA814" s="142" t="s">
        <v>510</v>
      </c>
      <c r="AB814" s="142" t="s">
        <v>509</v>
      </c>
    </row>
    <row r="815" spans="1:28" x14ac:dyDescent="0.15">
      <c r="A815" s="143">
        <v>42750</v>
      </c>
      <c r="B815" s="142" t="s">
        <v>4402</v>
      </c>
      <c r="C815" s="142" t="s">
        <v>553</v>
      </c>
      <c r="D815" s="142" t="s">
        <v>4401</v>
      </c>
      <c r="E815" s="142" t="s">
        <v>687</v>
      </c>
      <c r="F815" s="142" t="s">
        <v>530</v>
      </c>
      <c r="G815" s="142" t="s">
        <v>7221</v>
      </c>
      <c r="H815" s="142" t="s">
        <v>4070</v>
      </c>
      <c r="I815" s="142" t="s">
        <v>1021</v>
      </c>
      <c r="J815" s="142" t="s">
        <v>7220</v>
      </c>
      <c r="K815" s="142" t="s">
        <v>1185</v>
      </c>
      <c r="L815" s="142" t="s">
        <v>585</v>
      </c>
      <c r="M815" s="142" t="s">
        <v>524</v>
      </c>
      <c r="N815" s="142" t="s">
        <v>523</v>
      </c>
      <c r="O815" s="142" t="s">
        <v>599</v>
      </c>
      <c r="P815" s="142" t="s">
        <v>559</v>
      </c>
      <c r="Q815" s="142" t="s">
        <v>520</v>
      </c>
      <c r="R815" s="142" t="s">
        <v>7055</v>
      </c>
      <c r="S815" s="142" t="s">
        <v>1678</v>
      </c>
      <c r="T815" s="142" t="s">
        <v>705</v>
      </c>
      <c r="U815" s="142" t="s">
        <v>516</v>
      </c>
      <c r="V815" s="142" t="s">
        <v>1033</v>
      </c>
      <c r="W815" s="142" t="s">
        <v>1279</v>
      </c>
      <c r="X815" s="142" t="s">
        <v>1021</v>
      </c>
      <c r="Y815" s="142" t="s">
        <v>7219</v>
      </c>
      <c r="Z815" s="142" t="s">
        <v>875</v>
      </c>
      <c r="AA815" s="142" t="s">
        <v>724</v>
      </c>
      <c r="AB815" s="142" t="s">
        <v>509</v>
      </c>
    </row>
    <row r="816" spans="1:28" x14ac:dyDescent="0.15">
      <c r="A816" s="143">
        <v>42756</v>
      </c>
      <c r="B816" s="142" t="s">
        <v>3262</v>
      </c>
      <c r="C816" s="142" t="s">
        <v>553</v>
      </c>
      <c r="D816" s="142" t="s">
        <v>3261</v>
      </c>
      <c r="E816" s="142" t="s">
        <v>687</v>
      </c>
      <c r="F816" s="142" t="s">
        <v>530</v>
      </c>
      <c r="G816" s="142" t="s">
        <v>7218</v>
      </c>
      <c r="H816" s="142" t="s">
        <v>988</v>
      </c>
      <c r="I816" s="142" t="s">
        <v>1363</v>
      </c>
      <c r="J816" s="142" t="s">
        <v>7217</v>
      </c>
      <c r="K816" s="142" t="s">
        <v>697</v>
      </c>
      <c r="L816" s="142" t="s">
        <v>585</v>
      </c>
      <c r="M816" s="142" t="s">
        <v>524</v>
      </c>
      <c r="N816" s="142" t="s">
        <v>523</v>
      </c>
      <c r="O816" s="142" t="s">
        <v>546</v>
      </c>
      <c r="P816" s="142" t="s">
        <v>522</v>
      </c>
      <c r="Q816" s="142" t="s">
        <v>520</v>
      </c>
      <c r="R816" s="142" t="s">
        <v>7125</v>
      </c>
      <c r="S816" s="142" t="s">
        <v>3262</v>
      </c>
      <c r="T816" s="142" t="s">
        <v>804</v>
      </c>
      <c r="U816" s="142" t="s">
        <v>516</v>
      </c>
      <c r="V816" s="142" t="s">
        <v>986</v>
      </c>
      <c r="W816" s="142" t="s">
        <v>784</v>
      </c>
      <c r="X816" s="142" t="s">
        <v>691</v>
      </c>
      <c r="Y816" s="142" t="s">
        <v>7216</v>
      </c>
      <c r="Z816" s="142" t="s">
        <v>633</v>
      </c>
      <c r="AA816" s="142" t="s">
        <v>510</v>
      </c>
      <c r="AB816" s="142" t="s">
        <v>509</v>
      </c>
    </row>
    <row r="817" spans="1:28" x14ac:dyDescent="0.15">
      <c r="A817" s="143">
        <v>42762</v>
      </c>
      <c r="B817" s="142" t="s">
        <v>7053</v>
      </c>
      <c r="C817" s="142" t="s">
        <v>553</v>
      </c>
      <c r="D817" s="142" t="s">
        <v>7052</v>
      </c>
      <c r="E817" s="142" t="s">
        <v>687</v>
      </c>
      <c r="F817" s="142" t="s">
        <v>530</v>
      </c>
      <c r="G817" s="142" t="s">
        <v>7215</v>
      </c>
      <c r="H817" s="142" t="s">
        <v>1999</v>
      </c>
      <c r="I817" s="142" t="s">
        <v>2496</v>
      </c>
      <c r="J817" s="142" t="s">
        <v>7214</v>
      </c>
      <c r="K817" s="142" t="s">
        <v>7213</v>
      </c>
      <c r="L817" s="142" t="s">
        <v>525</v>
      </c>
      <c r="M817" s="142" t="s">
        <v>524</v>
      </c>
      <c r="N817" s="142" t="s">
        <v>523</v>
      </c>
      <c r="O817" s="142" t="s">
        <v>599</v>
      </c>
      <c r="P817" s="142" t="s">
        <v>559</v>
      </c>
      <c r="Q817" s="142" t="s">
        <v>545</v>
      </c>
      <c r="R817" s="142" t="s">
        <v>7048</v>
      </c>
      <c r="S817" s="142" t="s">
        <v>4957</v>
      </c>
      <c r="T817" s="142" t="s">
        <v>1110</v>
      </c>
      <c r="U817" s="142" t="s">
        <v>516</v>
      </c>
      <c r="V817" s="142" t="s">
        <v>1178</v>
      </c>
      <c r="W817" s="142" t="s">
        <v>1393</v>
      </c>
      <c r="X817" s="142" t="s">
        <v>1916</v>
      </c>
      <c r="Y817" s="142" t="s">
        <v>537</v>
      </c>
      <c r="Z817" s="142" t="s">
        <v>1818</v>
      </c>
      <c r="AA817" s="142" t="s">
        <v>510</v>
      </c>
      <c r="AB817" s="142" t="s">
        <v>509</v>
      </c>
    </row>
    <row r="818" spans="1:28" x14ac:dyDescent="0.15">
      <c r="A818" s="143">
        <v>42777</v>
      </c>
      <c r="B818" s="142" t="s">
        <v>850</v>
      </c>
      <c r="C818" s="142" t="s">
        <v>553</v>
      </c>
      <c r="D818" s="142" t="s">
        <v>1360</v>
      </c>
      <c r="E818" s="142" t="s">
        <v>687</v>
      </c>
      <c r="F818" s="142" t="s">
        <v>530</v>
      </c>
      <c r="G818" s="142" t="s">
        <v>7212</v>
      </c>
      <c r="H818" s="142" t="s">
        <v>4960</v>
      </c>
      <c r="I818" s="142" t="s">
        <v>691</v>
      </c>
      <c r="J818" s="142" t="s">
        <v>7211</v>
      </c>
      <c r="K818" s="142" t="s">
        <v>1167</v>
      </c>
      <c r="L818" s="142" t="s">
        <v>585</v>
      </c>
      <c r="M818" s="142" t="s">
        <v>524</v>
      </c>
      <c r="N818" s="142" t="s">
        <v>523</v>
      </c>
      <c r="O818" s="142" t="s">
        <v>522</v>
      </c>
      <c r="P818" s="142" t="s">
        <v>559</v>
      </c>
      <c r="Q818" s="142" t="s">
        <v>547</v>
      </c>
      <c r="R818" s="142" t="s">
        <v>7125</v>
      </c>
      <c r="S818" s="142" t="s">
        <v>3262</v>
      </c>
      <c r="T818" s="142" t="s">
        <v>935</v>
      </c>
      <c r="U818" s="142" t="s">
        <v>516</v>
      </c>
      <c r="V818" s="142" t="s">
        <v>1736</v>
      </c>
      <c r="W818" s="142" t="s">
        <v>784</v>
      </c>
      <c r="X818" s="142" t="s">
        <v>691</v>
      </c>
      <c r="Y818" s="142" t="s">
        <v>743</v>
      </c>
      <c r="Z818" s="142" t="s">
        <v>743</v>
      </c>
      <c r="AA818" s="142" t="s">
        <v>510</v>
      </c>
      <c r="AB818" s="142" t="s">
        <v>509</v>
      </c>
    </row>
    <row r="819" spans="1:28" x14ac:dyDescent="0.15">
      <c r="A819" s="143">
        <v>42779</v>
      </c>
      <c r="B819" s="142" t="s">
        <v>4957</v>
      </c>
      <c r="C819" s="142" t="s">
        <v>553</v>
      </c>
      <c r="D819" s="142" t="s">
        <v>4956</v>
      </c>
      <c r="E819" s="142" t="s">
        <v>687</v>
      </c>
      <c r="F819" s="142" t="s">
        <v>530</v>
      </c>
      <c r="G819" s="142" t="s">
        <v>7210</v>
      </c>
      <c r="H819" s="142" t="s">
        <v>4337</v>
      </c>
      <c r="I819" s="142" t="s">
        <v>538</v>
      </c>
      <c r="J819" s="142" t="s">
        <v>7209</v>
      </c>
      <c r="K819" s="142" t="s">
        <v>3713</v>
      </c>
      <c r="L819" s="142" t="s">
        <v>525</v>
      </c>
      <c r="M819" s="142" t="s">
        <v>524</v>
      </c>
      <c r="N819" s="142" t="s">
        <v>523</v>
      </c>
      <c r="O819" s="142" t="s">
        <v>522</v>
      </c>
      <c r="P819" s="142" t="s">
        <v>639</v>
      </c>
      <c r="Q819" s="142" t="s">
        <v>520</v>
      </c>
      <c r="R819" s="142" t="s">
        <v>7048</v>
      </c>
      <c r="S819" s="142" t="s">
        <v>4957</v>
      </c>
      <c r="T819" s="142" t="s">
        <v>728</v>
      </c>
      <c r="U819" s="142" t="s">
        <v>516</v>
      </c>
      <c r="V819" s="142" t="s">
        <v>4791</v>
      </c>
      <c r="W819" s="142" t="s">
        <v>514</v>
      </c>
      <c r="X819" s="142" t="s">
        <v>1075</v>
      </c>
      <c r="Y819" s="142" t="s">
        <v>7208</v>
      </c>
      <c r="Z819" s="142" t="s">
        <v>990</v>
      </c>
      <c r="AA819" s="142" t="s">
        <v>510</v>
      </c>
      <c r="AB819" s="142" t="s">
        <v>509</v>
      </c>
    </row>
    <row r="820" spans="1:28" x14ac:dyDescent="0.15">
      <c r="A820" s="143">
        <v>42792</v>
      </c>
      <c r="B820" s="142" t="s">
        <v>3262</v>
      </c>
      <c r="C820" s="142" t="s">
        <v>553</v>
      </c>
      <c r="D820" s="142" t="s">
        <v>3261</v>
      </c>
      <c r="E820" s="142" t="s">
        <v>687</v>
      </c>
      <c r="F820" s="142" t="s">
        <v>530</v>
      </c>
      <c r="G820" s="142" t="s">
        <v>7207</v>
      </c>
      <c r="H820" s="142" t="s">
        <v>2627</v>
      </c>
      <c r="I820" s="142" t="s">
        <v>783</v>
      </c>
      <c r="J820" s="142" t="s">
        <v>7206</v>
      </c>
      <c r="K820" s="142" t="s">
        <v>586</v>
      </c>
      <c r="L820" s="142" t="s">
        <v>585</v>
      </c>
      <c r="M820" s="142" t="s">
        <v>524</v>
      </c>
      <c r="N820" s="142" t="s">
        <v>523</v>
      </c>
      <c r="O820" s="142" t="s">
        <v>522</v>
      </c>
      <c r="P820" s="142" t="s">
        <v>559</v>
      </c>
      <c r="Q820" s="142" t="s">
        <v>520</v>
      </c>
      <c r="R820" s="142" t="s">
        <v>7125</v>
      </c>
      <c r="S820" s="142" t="s">
        <v>3262</v>
      </c>
      <c r="T820" s="142" t="s">
        <v>1110</v>
      </c>
      <c r="U820" s="142" t="s">
        <v>516</v>
      </c>
      <c r="V820" s="142" t="s">
        <v>4487</v>
      </c>
      <c r="W820" s="142" t="s">
        <v>692</v>
      </c>
      <c r="X820" s="142" t="s">
        <v>3769</v>
      </c>
      <c r="Y820" s="142" t="s">
        <v>7205</v>
      </c>
      <c r="Z820" s="142" t="s">
        <v>1042</v>
      </c>
      <c r="AA820" s="142" t="s">
        <v>510</v>
      </c>
      <c r="AB820" s="142" t="s">
        <v>509</v>
      </c>
    </row>
    <row r="821" spans="1:28" x14ac:dyDescent="0.15">
      <c r="A821" s="143">
        <v>42810</v>
      </c>
      <c r="B821" s="142" t="s">
        <v>7080</v>
      </c>
      <c r="C821" s="142" t="s">
        <v>553</v>
      </c>
      <c r="D821" s="142" t="s">
        <v>7063</v>
      </c>
      <c r="E821" s="142" t="s">
        <v>687</v>
      </c>
      <c r="F821" s="142" t="s">
        <v>530</v>
      </c>
      <c r="G821" s="142" t="s">
        <v>7204</v>
      </c>
      <c r="H821" s="142" t="s">
        <v>1810</v>
      </c>
      <c r="I821" s="142" t="s">
        <v>795</v>
      </c>
      <c r="J821" s="142" t="s">
        <v>7203</v>
      </c>
      <c r="K821" s="142" t="s">
        <v>739</v>
      </c>
      <c r="L821" s="142" t="s">
        <v>525</v>
      </c>
      <c r="M821" s="142" t="s">
        <v>524</v>
      </c>
      <c r="N821" s="142" t="s">
        <v>523</v>
      </c>
      <c r="O821" s="142" t="s">
        <v>522</v>
      </c>
      <c r="P821" s="142" t="s">
        <v>559</v>
      </c>
      <c r="Q821" s="142" t="s">
        <v>520</v>
      </c>
      <c r="R821" s="142" t="s">
        <v>7048</v>
      </c>
      <c r="S821" s="142" t="s">
        <v>4957</v>
      </c>
      <c r="T821" s="142" t="s">
        <v>738</v>
      </c>
      <c r="U821" s="142" t="s">
        <v>516</v>
      </c>
      <c r="V821" s="142" t="s">
        <v>6971</v>
      </c>
      <c r="W821" s="142" t="s">
        <v>514</v>
      </c>
      <c r="X821" s="142" t="s">
        <v>1075</v>
      </c>
      <c r="Y821" s="142" t="s">
        <v>7202</v>
      </c>
      <c r="Z821" s="142" t="s">
        <v>735</v>
      </c>
      <c r="AA821" s="142" t="s">
        <v>510</v>
      </c>
      <c r="AB821" s="142" t="s">
        <v>509</v>
      </c>
    </row>
    <row r="822" spans="1:28" x14ac:dyDescent="0.15">
      <c r="A822" s="143">
        <v>42820</v>
      </c>
      <c r="B822" s="142" t="s">
        <v>7053</v>
      </c>
      <c r="C822" s="142" t="s">
        <v>553</v>
      </c>
      <c r="D822" s="142" t="s">
        <v>7052</v>
      </c>
      <c r="E822" s="142" t="s">
        <v>687</v>
      </c>
      <c r="F822" s="142" t="s">
        <v>530</v>
      </c>
      <c r="G822" s="142" t="s">
        <v>7201</v>
      </c>
      <c r="H822" s="142" t="s">
        <v>7200</v>
      </c>
      <c r="I822" s="142" t="s">
        <v>1165</v>
      </c>
      <c r="J822" s="142" t="s">
        <v>7199</v>
      </c>
      <c r="K822" s="142" t="s">
        <v>1398</v>
      </c>
      <c r="L822" s="142" t="s">
        <v>585</v>
      </c>
      <c r="M822" s="142" t="s">
        <v>524</v>
      </c>
      <c r="N822" s="142" t="s">
        <v>523</v>
      </c>
      <c r="O822" s="142" t="s">
        <v>522</v>
      </c>
      <c r="P822" s="142" t="s">
        <v>559</v>
      </c>
      <c r="Q822" s="142" t="s">
        <v>520</v>
      </c>
      <c r="R822" s="142" t="s">
        <v>7048</v>
      </c>
      <c r="S822" s="142" t="s">
        <v>4957</v>
      </c>
      <c r="T822" s="142" t="s">
        <v>5138</v>
      </c>
      <c r="U822" s="142" t="s">
        <v>516</v>
      </c>
      <c r="V822" s="142" t="s">
        <v>3496</v>
      </c>
      <c r="W822" s="142" t="s">
        <v>580</v>
      </c>
      <c r="X822" s="142" t="s">
        <v>1165</v>
      </c>
      <c r="Y822" s="142" t="s">
        <v>537</v>
      </c>
      <c r="Z822" s="142" t="s">
        <v>851</v>
      </c>
      <c r="AA822" s="142" t="s">
        <v>510</v>
      </c>
      <c r="AB822" s="142" t="s">
        <v>509</v>
      </c>
    </row>
    <row r="823" spans="1:28" x14ac:dyDescent="0.15">
      <c r="A823" s="143">
        <v>42821</v>
      </c>
      <c r="B823" s="142" t="s">
        <v>2863</v>
      </c>
      <c r="C823" s="142" t="s">
        <v>553</v>
      </c>
      <c r="D823" s="142" t="s">
        <v>2862</v>
      </c>
      <c r="E823" s="142" t="s">
        <v>687</v>
      </c>
      <c r="F823" s="142" t="s">
        <v>530</v>
      </c>
      <c r="G823" s="142" t="s">
        <v>7198</v>
      </c>
      <c r="H823" s="142" t="s">
        <v>915</v>
      </c>
      <c r="I823" s="142" t="s">
        <v>595</v>
      </c>
      <c r="J823" s="142" t="s">
        <v>7197</v>
      </c>
      <c r="K823" s="142" t="s">
        <v>998</v>
      </c>
      <c r="L823" s="142" t="s">
        <v>525</v>
      </c>
      <c r="M823" s="142" t="s">
        <v>524</v>
      </c>
      <c r="N823" s="142" t="s">
        <v>523</v>
      </c>
      <c r="O823" s="142" t="s">
        <v>522</v>
      </c>
      <c r="P823" s="142" t="s">
        <v>639</v>
      </c>
      <c r="Q823" s="142" t="s">
        <v>545</v>
      </c>
      <c r="R823" s="142" t="s">
        <v>7048</v>
      </c>
      <c r="S823" s="142" t="s">
        <v>4957</v>
      </c>
      <c r="T823" s="142" t="s">
        <v>7196</v>
      </c>
      <c r="U823" s="142" t="s">
        <v>516</v>
      </c>
      <c r="V823" s="142" t="s">
        <v>1593</v>
      </c>
      <c r="W823" s="142" t="s">
        <v>580</v>
      </c>
      <c r="X823" s="142" t="s">
        <v>595</v>
      </c>
      <c r="Y823" s="142" t="s">
        <v>7195</v>
      </c>
      <c r="Z823" s="142" t="s">
        <v>7194</v>
      </c>
      <c r="AA823" s="142" t="s">
        <v>510</v>
      </c>
      <c r="AB823" s="142" t="s">
        <v>509</v>
      </c>
    </row>
    <row r="824" spans="1:28" x14ac:dyDescent="0.15">
      <c r="A824" s="143">
        <v>42832</v>
      </c>
      <c r="B824" s="142" t="s">
        <v>7193</v>
      </c>
      <c r="C824" s="142" t="s">
        <v>553</v>
      </c>
      <c r="D824" s="142" t="s">
        <v>7192</v>
      </c>
      <c r="E824" s="142" t="s">
        <v>687</v>
      </c>
      <c r="F824" s="142" t="s">
        <v>530</v>
      </c>
      <c r="G824" s="142" t="s">
        <v>7191</v>
      </c>
      <c r="H824" s="142" t="s">
        <v>1553</v>
      </c>
      <c r="I824" s="142" t="s">
        <v>919</v>
      </c>
      <c r="J824" s="142" t="s">
        <v>7190</v>
      </c>
      <c r="K824" s="142" t="s">
        <v>7189</v>
      </c>
      <c r="L824" s="142" t="s">
        <v>525</v>
      </c>
      <c r="M824" s="142" t="s">
        <v>524</v>
      </c>
      <c r="N824" s="142" t="s">
        <v>523</v>
      </c>
      <c r="O824" s="142" t="s">
        <v>599</v>
      </c>
      <c r="P824" s="142" t="s">
        <v>559</v>
      </c>
      <c r="Q824" s="142" t="s">
        <v>520</v>
      </c>
      <c r="R824" s="142" t="s">
        <v>7048</v>
      </c>
      <c r="S824" s="142" t="s">
        <v>4957</v>
      </c>
      <c r="T824" s="142" t="s">
        <v>823</v>
      </c>
      <c r="U824" s="142" t="s">
        <v>516</v>
      </c>
      <c r="V824" s="142" t="s">
        <v>5948</v>
      </c>
      <c r="W824" s="142" t="s">
        <v>580</v>
      </c>
      <c r="X824" s="142" t="s">
        <v>919</v>
      </c>
      <c r="Y824" s="142" t="s">
        <v>537</v>
      </c>
      <c r="Z824" s="142" t="s">
        <v>1073</v>
      </c>
      <c r="AA824" s="142" t="s">
        <v>510</v>
      </c>
      <c r="AB824" s="142" t="s">
        <v>509</v>
      </c>
    </row>
    <row r="825" spans="1:28" x14ac:dyDescent="0.15">
      <c r="A825" s="143">
        <v>42843</v>
      </c>
      <c r="B825" s="142" t="s">
        <v>3262</v>
      </c>
      <c r="C825" s="142" t="s">
        <v>553</v>
      </c>
      <c r="D825" s="142" t="s">
        <v>3261</v>
      </c>
      <c r="E825" s="142" t="s">
        <v>687</v>
      </c>
      <c r="F825" s="142" t="s">
        <v>530</v>
      </c>
      <c r="G825" s="142" t="s">
        <v>7187</v>
      </c>
      <c r="H825" s="142" t="s">
        <v>3542</v>
      </c>
      <c r="I825" s="142" t="s">
        <v>669</v>
      </c>
      <c r="J825" s="142" t="s">
        <v>7186</v>
      </c>
      <c r="K825" s="142" t="s">
        <v>6488</v>
      </c>
      <c r="L825" s="142" t="s">
        <v>525</v>
      </c>
      <c r="M825" s="142" t="s">
        <v>524</v>
      </c>
      <c r="N825" s="142" t="s">
        <v>523</v>
      </c>
      <c r="O825" s="142" t="s">
        <v>522</v>
      </c>
      <c r="P825" s="142" t="s">
        <v>559</v>
      </c>
      <c r="Q825" s="142" t="s">
        <v>520</v>
      </c>
      <c r="R825" s="142" t="s">
        <v>7125</v>
      </c>
      <c r="S825" s="142" t="s">
        <v>3262</v>
      </c>
      <c r="T825" s="142" t="s">
        <v>682</v>
      </c>
      <c r="U825" s="142" t="s">
        <v>516</v>
      </c>
      <c r="V825" s="142" t="s">
        <v>1131</v>
      </c>
      <c r="W825" s="142" t="s">
        <v>1628</v>
      </c>
      <c r="X825" s="142" t="s">
        <v>669</v>
      </c>
      <c r="Y825" s="142" t="s">
        <v>7185</v>
      </c>
      <c r="Z825" s="142" t="s">
        <v>3096</v>
      </c>
      <c r="AA825" s="142" t="s">
        <v>510</v>
      </c>
      <c r="AB825" s="142" t="s">
        <v>509</v>
      </c>
    </row>
    <row r="826" spans="1:28" x14ac:dyDescent="0.15">
      <c r="A826" s="143">
        <v>42850</v>
      </c>
      <c r="B826" s="142" t="s">
        <v>1081</v>
      </c>
      <c r="C826" s="142" t="s">
        <v>553</v>
      </c>
      <c r="D826" s="142" t="s">
        <v>1080</v>
      </c>
      <c r="E826" s="142" t="s">
        <v>687</v>
      </c>
      <c r="F826" s="142" t="s">
        <v>530</v>
      </c>
      <c r="G826" s="142" t="s">
        <v>7184</v>
      </c>
      <c r="H826" s="142" t="s">
        <v>1180</v>
      </c>
      <c r="I826" s="142" t="s">
        <v>1477</v>
      </c>
      <c r="J826" s="142" t="s">
        <v>7183</v>
      </c>
      <c r="K826" s="142" t="s">
        <v>3137</v>
      </c>
      <c r="L826" s="142" t="s">
        <v>525</v>
      </c>
      <c r="M826" s="142" t="s">
        <v>524</v>
      </c>
      <c r="N826" s="142" t="s">
        <v>523</v>
      </c>
      <c r="O826" s="142" t="s">
        <v>866</v>
      </c>
      <c r="P826" s="142" t="s">
        <v>559</v>
      </c>
      <c r="Q826" s="142" t="s">
        <v>545</v>
      </c>
      <c r="R826" s="142" t="s">
        <v>7055</v>
      </c>
      <c r="S826" s="142" t="s">
        <v>1678</v>
      </c>
      <c r="T826" s="142" t="s">
        <v>1550</v>
      </c>
      <c r="U826" s="142" t="s">
        <v>516</v>
      </c>
      <c r="V826" s="142" t="s">
        <v>1287</v>
      </c>
      <c r="W826" s="142" t="s">
        <v>539</v>
      </c>
      <c r="X826" s="142" t="s">
        <v>1477</v>
      </c>
      <c r="Y826" s="142" t="s">
        <v>634</v>
      </c>
      <c r="Z826" s="142" t="s">
        <v>2306</v>
      </c>
      <c r="AA826" s="142" t="s">
        <v>724</v>
      </c>
      <c r="AB826" s="142" t="s">
        <v>509</v>
      </c>
    </row>
    <row r="827" spans="1:28" x14ac:dyDescent="0.15">
      <c r="A827" s="143">
        <v>42854</v>
      </c>
      <c r="B827" s="142" t="s">
        <v>1443</v>
      </c>
      <c r="C827" s="142" t="s">
        <v>553</v>
      </c>
      <c r="D827" s="142" t="s">
        <v>1442</v>
      </c>
      <c r="E827" s="142" t="s">
        <v>687</v>
      </c>
      <c r="F827" s="142" t="s">
        <v>530</v>
      </c>
      <c r="G827" s="142" t="s">
        <v>7182</v>
      </c>
      <c r="H827" s="142" t="s">
        <v>2657</v>
      </c>
      <c r="I827" s="142" t="s">
        <v>760</v>
      </c>
      <c r="J827" s="142" t="s">
        <v>7181</v>
      </c>
      <c r="K827" s="142" t="s">
        <v>7180</v>
      </c>
      <c r="L827" s="142" t="s">
        <v>585</v>
      </c>
      <c r="M827" s="142" t="s">
        <v>560</v>
      </c>
      <c r="N827" s="142" t="s">
        <v>523</v>
      </c>
      <c r="O827" s="142" t="s">
        <v>599</v>
      </c>
      <c r="P827" s="142" t="s">
        <v>559</v>
      </c>
      <c r="Q827" s="142" t="s">
        <v>545</v>
      </c>
      <c r="R827" s="142" t="s">
        <v>7048</v>
      </c>
      <c r="S827" s="142" t="s">
        <v>4957</v>
      </c>
      <c r="T827" s="142" t="s">
        <v>3506</v>
      </c>
      <c r="U827" s="142" t="s">
        <v>516</v>
      </c>
      <c r="V827" s="142" t="s">
        <v>2653</v>
      </c>
      <c r="W827" s="142" t="s">
        <v>4447</v>
      </c>
      <c r="X827" s="142" t="s">
        <v>760</v>
      </c>
      <c r="Y827" s="142" t="s">
        <v>7179</v>
      </c>
      <c r="Z827" s="142" t="s">
        <v>820</v>
      </c>
      <c r="AA827" s="142" t="s">
        <v>510</v>
      </c>
      <c r="AB827" s="142" t="s">
        <v>509</v>
      </c>
    </row>
    <row r="828" spans="1:28" x14ac:dyDescent="0.15">
      <c r="A828" s="143">
        <v>42855</v>
      </c>
      <c r="B828" s="142" t="s">
        <v>7173</v>
      </c>
      <c r="C828" s="142" t="s">
        <v>553</v>
      </c>
      <c r="D828" s="142" t="s">
        <v>7178</v>
      </c>
      <c r="E828" s="142" t="s">
        <v>687</v>
      </c>
      <c r="F828" s="142" t="s">
        <v>530</v>
      </c>
      <c r="G828" s="142" t="s">
        <v>7177</v>
      </c>
      <c r="H828" s="142" t="s">
        <v>7176</v>
      </c>
      <c r="I828" s="142" t="s">
        <v>1021</v>
      </c>
      <c r="J828" s="142" t="s">
        <v>7175</v>
      </c>
      <c r="K828" s="142" t="s">
        <v>4281</v>
      </c>
      <c r="L828" s="142" t="s">
        <v>613</v>
      </c>
      <c r="M828" s="142" t="s">
        <v>524</v>
      </c>
      <c r="N828" s="142" t="s">
        <v>523</v>
      </c>
      <c r="O828" s="142" t="s">
        <v>522</v>
      </c>
      <c r="P828" s="142" t="s">
        <v>599</v>
      </c>
      <c r="Q828" s="142" t="s">
        <v>547</v>
      </c>
      <c r="R828" s="142" t="s">
        <v>7174</v>
      </c>
      <c r="S828" s="142" t="s">
        <v>7173</v>
      </c>
      <c r="T828" s="142" t="s">
        <v>738</v>
      </c>
      <c r="U828" s="142" t="s">
        <v>516</v>
      </c>
      <c r="V828" s="142" t="s">
        <v>3098</v>
      </c>
      <c r="W828" s="142" t="s">
        <v>636</v>
      </c>
      <c r="X828" s="142" t="s">
        <v>1021</v>
      </c>
      <c r="Y828" s="142" t="s">
        <v>743</v>
      </c>
      <c r="Z828" s="142" t="s">
        <v>735</v>
      </c>
      <c r="AA828" s="142" t="s">
        <v>510</v>
      </c>
      <c r="AB828" s="142" t="s">
        <v>509</v>
      </c>
    </row>
    <row r="829" spans="1:28" x14ac:dyDescent="0.15">
      <c r="A829" s="143">
        <v>42856</v>
      </c>
      <c r="B829" s="142" t="s">
        <v>3262</v>
      </c>
      <c r="C829" s="142" t="s">
        <v>553</v>
      </c>
      <c r="D829" s="142" t="s">
        <v>3261</v>
      </c>
      <c r="E829" s="142" t="s">
        <v>687</v>
      </c>
      <c r="F829" s="142" t="s">
        <v>530</v>
      </c>
      <c r="G829" s="142" t="s">
        <v>7171</v>
      </c>
      <c r="H829" s="142" t="s">
        <v>7074</v>
      </c>
      <c r="I829" s="142" t="s">
        <v>1021</v>
      </c>
      <c r="J829" s="142" t="s">
        <v>7170</v>
      </c>
      <c r="K829" s="142" t="s">
        <v>7169</v>
      </c>
      <c r="L829" s="142" t="s">
        <v>525</v>
      </c>
      <c r="M829" s="142" t="s">
        <v>524</v>
      </c>
      <c r="N829" s="142" t="s">
        <v>523</v>
      </c>
      <c r="O829" s="142" t="s">
        <v>522</v>
      </c>
      <c r="P829" s="142" t="s">
        <v>559</v>
      </c>
      <c r="Q829" s="142" t="s">
        <v>520</v>
      </c>
      <c r="R829" s="142" t="s">
        <v>7125</v>
      </c>
      <c r="S829" s="142" t="s">
        <v>3262</v>
      </c>
      <c r="T829" s="142" t="s">
        <v>1156</v>
      </c>
      <c r="U829" s="142" t="s">
        <v>516</v>
      </c>
      <c r="V829" s="142" t="s">
        <v>659</v>
      </c>
      <c r="W829" s="142" t="s">
        <v>636</v>
      </c>
      <c r="X829" s="142" t="s">
        <v>1477</v>
      </c>
      <c r="Y829" s="142" t="s">
        <v>7168</v>
      </c>
      <c r="Z829" s="142" t="s">
        <v>1562</v>
      </c>
      <c r="AA829" s="142" t="s">
        <v>510</v>
      </c>
      <c r="AB829" s="142" t="s">
        <v>509</v>
      </c>
    </row>
    <row r="830" spans="1:28" x14ac:dyDescent="0.15">
      <c r="A830" s="143">
        <v>42870</v>
      </c>
      <c r="B830" s="142" t="s">
        <v>7167</v>
      </c>
      <c r="C830" s="142" t="s">
        <v>831</v>
      </c>
      <c r="D830" s="142" t="s">
        <v>7166</v>
      </c>
      <c r="E830" s="142" t="s">
        <v>687</v>
      </c>
      <c r="F830" s="142" t="s">
        <v>530</v>
      </c>
      <c r="G830" s="142" t="s">
        <v>7165</v>
      </c>
      <c r="H830" s="142" t="s">
        <v>1618</v>
      </c>
      <c r="I830" s="142" t="s">
        <v>595</v>
      </c>
      <c r="J830" s="142" t="s">
        <v>7164</v>
      </c>
      <c r="K830" s="142" t="s">
        <v>886</v>
      </c>
      <c r="L830" s="142" t="s">
        <v>585</v>
      </c>
      <c r="M830" s="142" t="s">
        <v>524</v>
      </c>
      <c r="N830" s="142" t="s">
        <v>523</v>
      </c>
      <c r="O830" s="142" t="s">
        <v>522</v>
      </c>
      <c r="P830" s="142" t="s">
        <v>559</v>
      </c>
      <c r="Q830" s="142" t="s">
        <v>520</v>
      </c>
      <c r="R830" s="142" t="s">
        <v>7048</v>
      </c>
      <c r="S830" s="142" t="s">
        <v>4957</v>
      </c>
      <c r="T830" s="142" t="s">
        <v>705</v>
      </c>
      <c r="U830" s="142" t="s">
        <v>516</v>
      </c>
      <c r="V830" s="142" t="s">
        <v>745</v>
      </c>
      <c r="W830" s="142" t="s">
        <v>580</v>
      </c>
      <c r="X830" s="142" t="s">
        <v>756</v>
      </c>
      <c r="Y830" s="142" t="s">
        <v>7163</v>
      </c>
      <c r="Z830" s="142" t="s">
        <v>820</v>
      </c>
      <c r="AA830" s="142" t="s">
        <v>510</v>
      </c>
      <c r="AB830" s="142" t="s">
        <v>509</v>
      </c>
    </row>
    <row r="831" spans="1:28" x14ac:dyDescent="0.15">
      <c r="A831" s="143">
        <v>42872</v>
      </c>
      <c r="B831" s="142" t="s">
        <v>7162</v>
      </c>
      <c r="C831" s="142" t="s">
        <v>553</v>
      </c>
      <c r="D831" s="142" t="s">
        <v>7161</v>
      </c>
      <c r="E831" s="142" t="s">
        <v>687</v>
      </c>
      <c r="F831" s="142" t="s">
        <v>530</v>
      </c>
      <c r="G831" s="142" t="s">
        <v>7160</v>
      </c>
      <c r="H831" s="142" t="s">
        <v>1038</v>
      </c>
      <c r="I831" s="142" t="s">
        <v>595</v>
      </c>
      <c r="J831" s="142" t="s">
        <v>7159</v>
      </c>
      <c r="K831" s="142" t="s">
        <v>896</v>
      </c>
      <c r="L831" s="142" t="s">
        <v>525</v>
      </c>
      <c r="M831" s="142" t="s">
        <v>524</v>
      </c>
      <c r="N831" s="142" t="s">
        <v>523</v>
      </c>
      <c r="O831" s="142" t="s">
        <v>522</v>
      </c>
      <c r="P831" s="142" t="s">
        <v>559</v>
      </c>
      <c r="Q831" s="142" t="s">
        <v>520</v>
      </c>
      <c r="R831" s="142" t="s">
        <v>7048</v>
      </c>
      <c r="S831" s="142" t="s">
        <v>4957</v>
      </c>
      <c r="T831" s="142" t="s">
        <v>7158</v>
      </c>
      <c r="U831" s="142" t="s">
        <v>516</v>
      </c>
      <c r="V831" s="142" t="s">
        <v>3170</v>
      </c>
      <c r="W831" s="142" t="s">
        <v>596</v>
      </c>
      <c r="X831" s="142" t="s">
        <v>595</v>
      </c>
      <c r="Y831" s="142" t="s">
        <v>7157</v>
      </c>
      <c r="Z831" s="142" t="s">
        <v>2358</v>
      </c>
      <c r="AA831" s="142" t="s">
        <v>510</v>
      </c>
      <c r="AB831" s="142" t="s">
        <v>509</v>
      </c>
    </row>
    <row r="832" spans="1:28" x14ac:dyDescent="0.15">
      <c r="A832" s="143">
        <v>42884</v>
      </c>
      <c r="B832" s="142" t="s">
        <v>7156</v>
      </c>
      <c r="C832" s="142" t="s">
        <v>553</v>
      </c>
      <c r="D832" s="142" t="s">
        <v>7155</v>
      </c>
      <c r="E832" s="142" t="s">
        <v>687</v>
      </c>
      <c r="F832" s="142" t="s">
        <v>530</v>
      </c>
      <c r="G832" s="142" t="s">
        <v>7154</v>
      </c>
      <c r="H832" s="142" t="s">
        <v>1352</v>
      </c>
      <c r="I832" s="142" t="s">
        <v>680</v>
      </c>
      <c r="J832" s="142" t="s">
        <v>7153</v>
      </c>
      <c r="K832" s="142" t="s">
        <v>1167</v>
      </c>
      <c r="L832" s="142" t="s">
        <v>585</v>
      </c>
      <c r="M832" s="142" t="s">
        <v>524</v>
      </c>
      <c r="N832" s="142" t="s">
        <v>523</v>
      </c>
      <c r="O832" s="142" t="s">
        <v>522</v>
      </c>
      <c r="P832" s="142" t="s">
        <v>559</v>
      </c>
      <c r="Q832" s="142" t="s">
        <v>520</v>
      </c>
      <c r="R832" s="142" t="s">
        <v>7125</v>
      </c>
      <c r="S832" s="142" t="s">
        <v>3262</v>
      </c>
      <c r="T832" s="142" t="s">
        <v>728</v>
      </c>
      <c r="U832" s="142" t="s">
        <v>516</v>
      </c>
      <c r="V832" s="142" t="s">
        <v>1736</v>
      </c>
      <c r="W832" s="142" t="s">
        <v>911</v>
      </c>
      <c r="X832" s="142" t="s">
        <v>680</v>
      </c>
      <c r="Y832" s="142" t="s">
        <v>7152</v>
      </c>
      <c r="Z832" s="142" t="s">
        <v>1163</v>
      </c>
      <c r="AA832" s="142" t="s">
        <v>510</v>
      </c>
      <c r="AB832" s="142" t="s">
        <v>509</v>
      </c>
    </row>
    <row r="833" spans="1:28" x14ac:dyDescent="0.15">
      <c r="A833" s="143">
        <v>42921</v>
      </c>
      <c r="B833" s="142" t="s">
        <v>7151</v>
      </c>
      <c r="C833" s="142" t="s">
        <v>553</v>
      </c>
      <c r="D833" s="142" t="s">
        <v>2333</v>
      </c>
      <c r="E833" s="142" t="s">
        <v>687</v>
      </c>
      <c r="F833" s="142" t="s">
        <v>530</v>
      </c>
      <c r="G833" s="142" t="s">
        <v>7150</v>
      </c>
      <c r="H833" s="142" t="s">
        <v>1367</v>
      </c>
      <c r="I833" s="142" t="s">
        <v>538</v>
      </c>
      <c r="J833" s="142" t="s">
        <v>7149</v>
      </c>
      <c r="K833" s="142" t="s">
        <v>729</v>
      </c>
      <c r="L833" s="142" t="s">
        <v>585</v>
      </c>
      <c r="M833" s="142" t="s">
        <v>524</v>
      </c>
      <c r="N833" s="142" t="s">
        <v>523</v>
      </c>
      <c r="O833" s="142" t="s">
        <v>522</v>
      </c>
      <c r="P833" s="142" t="s">
        <v>599</v>
      </c>
      <c r="Q833" s="142" t="s">
        <v>520</v>
      </c>
      <c r="R833" s="142" t="s">
        <v>7055</v>
      </c>
      <c r="S833" s="142" t="s">
        <v>1678</v>
      </c>
      <c r="T833" s="142" t="s">
        <v>3196</v>
      </c>
      <c r="U833" s="142" t="s">
        <v>516</v>
      </c>
      <c r="V833" s="142" t="s">
        <v>1364</v>
      </c>
      <c r="W833" s="142" t="s">
        <v>580</v>
      </c>
      <c r="X833" s="142" t="s">
        <v>538</v>
      </c>
      <c r="Y833" s="142" t="s">
        <v>7148</v>
      </c>
      <c r="Z833" s="142" t="s">
        <v>725</v>
      </c>
      <c r="AA833" s="142" t="s">
        <v>510</v>
      </c>
      <c r="AB833" s="142" t="s">
        <v>509</v>
      </c>
    </row>
    <row r="834" spans="1:28" x14ac:dyDescent="0.15">
      <c r="A834" s="143">
        <v>42924</v>
      </c>
      <c r="B834" s="142" t="s">
        <v>3262</v>
      </c>
      <c r="C834" s="142" t="s">
        <v>553</v>
      </c>
      <c r="D834" s="142" t="s">
        <v>3261</v>
      </c>
      <c r="E834" s="142" t="s">
        <v>687</v>
      </c>
      <c r="F834" s="142" t="s">
        <v>530</v>
      </c>
      <c r="G834" s="142" t="s">
        <v>7147</v>
      </c>
      <c r="H834" s="142" t="s">
        <v>2821</v>
      </c>
      <c r="I834" s="142" t="s">
        <v>2743</v>
      </c>
      <c r="J834" s="142" t="s">
        <v>7146</v>
      </c>
      <c r="K834" s="142" t="s">
        <v>3666</v>
      </c>
      <c r="L834" s="142" t="s">
        <v>525</v>
      </c>
      <c r="M834" s="142" t="s">
        <v>524</v>
      </c>
      <c r="N834" s="142" t="s">
        <v>523</v>
      </c>
      <c r="O834" s="142" t="s">
        <v>599</v>
      </c>
      <c r="P834" s="142" t="s">
        <v>559</v>
      </c>
      <c r="Q834" s="142" t="s">
        <v>520</v>
      </c>
      <c r="R834" s="142" t="s">
        <v>7125</v>
      </c>
      <c r="S834" s="142" t="s">
        <v>3262</v>
      </c>
      <c r="T834" s="142" t="s">
        <v>717</v>
      </c>
      <c r="U834" s="142" t="s">
        <v>516</v>
      </c>
      <c r="V834" s="142" t="s">
        <v>1747</v>
      </c>
      <c r="W834" s="142" t="s">
        <v>580</v>
      </c>
      <c r="X834" s="142" t="s">
        <v>2743</v>
      </c>
      <c r="Y834" s="142" t="s">
        <v>7145</v>
      </c>
      <c r="Z834" s="142" t="s">
        <v>2043</v>
      </c>
      <c r="AA834" s="142" t="s">
        <v>510</v>
      </c>
      <c r="AB834" s="142" t="s">
        <v>509</v>
      </c>
    </row>
    <row r="835" spans="1:28" x14ac:dyDescent="0.15">
      <c r="A835" s="143">
        <v>42926</v>
      </c>
      <c r="B835" s="142" t="s">
        <v>4957</v>
      </c>
      <c r="C835" s="142" t="s">
        <v>553</v>
      </c>
      <c r="D835" s="142" t="s">
        <v>4956</v>
      </c>
      <c r="E835" s="142" t="s">
        <v>687</v>
      </c>
      <c r="F835" s="142" t="s">
        <v>530</v>
      </c>
      <c r="G835" s="142" t="s">
        <v>7144</v>
      </c>
      <c r="H835" s="142" t="s">
        <v>2051</v>
      </c>
      <c r="I835" s="142" t="s">
        <v>622</v>
      </c>
      <c r="J835" s="142" t="s">
        <v>7143</v>
      </c>
      <c r="K835" s="142" t="s">
        <v>1864</v>
      </c>
      <c r="L835" s="142" t="s">
        <v>525</v>
      </c>
      <c r="M835" s="142" t="s">
        <v>524</v>
      </c>
      <c r="N835" s="142" t="s">
        <v>523</v>
      </c>
      <c r="O835" s="142" t="s">
        <v>599</v>
      </c>
      <c r="P835" s="142" t="s">
        <v>522</v>
      </c>
      <c r="Q835" s="142" t="s">
        <v>520</v>
      </c>
      <c r="R835" s="142" t="s">
        <v>7048</v>
      </c>
      <c r="S835" s="142" t="s">
        <v>4957</v>
      </c>
      <c r="T835" s="142" t="s">
        <v>1156</v>
      </c>
      <c r="U835" s="142" t="s">
        <v>516</v>
      </c>
      <c r="V835" s="142" t="s">
        <v>3371</v>
      </c>
      <c r="W835" s="142" t="s">
        <v>580</v>
      </c>
      <c r="X835" s="142" t="s">
        <v>622</v>
      </c>
      <c r="Y835" s="142" t="s">
        <v>7142</v>
      </c>
      <c r="Z835" s="142" t="s">
        <v>861</v>
      </c>
      <c r="AA835" s="142" t="s">
        <v>510</v>
      </c>
      <c r="AB835" s="142" t="s">
        <v>509</v>
      </c>
    </row>
    <row r="836" spans="1:28" x14ac:dyDescent="0.15">
      <c r="A836" s="143">
        <v>42930</v>
      </c>
      <c r="B836" s="142" t="s">
        <v>2603</v>
      </c>
      <c r="C836" s="142" t="s">
        <v>553</v>
      </c>
      <c r="D836" s="142" t="s">
        <v>2602</v>
      </c>
      <c r="E836" s="142" t="s">
        <v>687</v>
      </c>
      <c r="F836" s="142" t="s">
        <v>530</v>
      </c>
      <c r="G836" s="142" t="s">
        <v>7141</v>
      </c>
      <c r="H836" s="142" t="s">
        <v>1078</v>
      </c>
      <c r="I836" s="142" t="s">
        <v>1477</v>
      </c>
      <c r="J836" s="142" t="s">
        <v>7140</v>
      </c>
      <c r="K836" s="142" t="s">
        <v>729</v>
      </c>
      <c r="L836" s="142" t="s">
        <v>585</v>
      </c>
      <c r="M836" s="142" t="s">
        <v>524</v>
      </c>
      <c r="N836" s="142" t="s">
        <v>523</v>
      </c>
      <c r="O836" s="142" t="s">
        <v>522</v>
      </c>
      <c r="P836" s="142" t="s">
        <v>599</v>
      </c>
      <c r="Q836" s="142" t="s">
        <v>520</v>
      </c>
      <c r="R836" s="142" t="s">
        <v>7055</v>
      </c>
      <c r="S836" s="142" t="s">
        <v>1678</v>
      </c>
      <c r="T836" s="142" t="s">
        <v>935</v>
      </c>
      <c r="U836" s="142" t="s">
        <v>516</v>
      </c>
      <c r="V836" s="142" t="s">
        <v>2904</v>
      </c>
      <c r="W836" s="142" t="s">
        <v>580</v>
      </c>
      <c r="X836" s="142" t="s">
        <v>1477</v>
      </c>
      <c r="Y836" s="142" t="s">
        <v>7139</v>
      </c>
      <c r="Z836" s="142" t="s">
        <v>2177</v>
      </c>
      <c r="AA836" s="142" t="s">
        <v>510</v>
      </c>
      <c r="AB836" s="142" t="s">
        <v>509</v>
      </c>
    </row>
    <row r="837" spans="1:28" x14ac:dyDescent="0.15">
      <c r="A837" s="143">
        <v>42933</v>
      </c>
      <c r="B837" s="142" t="s">
        <v>1146</v>
      </c>
      <c r="C837" s="142" t="s">
        <v>553</v>
      </c>
      <c r="D837" s="142" t="s">
        <v>7138</v>
      </c>
      <c r="E837" s="142" t="s">
        <v>687</v>
      </c>
      <c r="F837" s="142" t="s">
        <v>530</v>
      </c>
      <c r="G837" s="142" t="s">
        <v>7137</v>
      </c>
      <c r="H837" s="142" t="s">
        <v>871</v>
      </c>
      <c r="I837" s="142" t="s">
        <v>556</v>
      </c>
      <c r="J837" s="142" t="s">
        <v>7136</v>
      </c>
      <c r="K837" s="142" t="s">
        <v>4440</v>
      </c>
      <c r="L837" s="142" t="s">
        <v>585</v>
      </c>
      <c r="M837" s="142" t="s">
        <v>524</v>
      </c>
      <c r="N837" s="142" t="s">
        <v>523</v>
      </c>
      <c r="O837" s="142" t="s">
        <v>522</v>
      </c>
      <c r="P837" s="142" t="s">
        <v>522</v>
      </c>
      <c r="Q837" s="142" t="s">
        <v>520</v>
      </c>
      <c r="R837" s="142" t="s">
        <v>7048</v>
      </c>
      <c r="S837" s="142" t="s">
        <v>4957</v>
      </c>
      <c r="T837" s="142" t="s">
        <v>6420</v>
      </c>
      <c r="U837" s="142" t="s">
        <v>516</v>
      </c>
      <c r="V837" s="142" t="s">
        <v>7135</v>
      </c>
      <c r="W837" s="142" t="s">
        <v>580</v>
      </c>
      <c r="X837" s="142" t="s">
        <v>556</v>
      </c>
      <c r="Y837" s="142" t="s">
        <v>7134</v>
      </c>
      <c r="Z837" s="142" t="s">
        <v>1139</v>
      </c>
      <c r="AA837" s="142" t="s">
        <v>510</v>
      </c>
      <c r="AB837" s="142" t="s">
        <v>509</v>
      </c>
    </row>
    <row r="838" spans="1:28" x14ac:dyDescent="0.15">
      <c r="A838" s="143">
        <v>42941</v>
      </c>
      <c r="B838" s="142" t="s">
        <v>7133</v>
      </c>
      <c r="C838" s="142" t="s">
        <v>553</v>
      </c>
      <c r="D838" s="142" t="s">
        <v>7132</v>
      </c>
      <c r="E838" s="142" t="s">
        <v>687</v>
      </c>
      <c r="F838" s="142" t="s">
        <v>530</v>
      </c>
      <c r="G838" s="142" t="s">
        <v>7131</v>
      </c>
      <c r="H838" s="142" t="s">
        <v>4526</v>
      </c>
      <c r="I838" s="142" t="s">
        <v>1397</v>
      </c>
      <c r="J838" s="142" t="s">
        <v>7130</v>
      </c>
      <c r="K838" s="142" t="s">
        <v>7129</v>
      </c>
      <c r="L838" s="142" t="s">
        <v>613</v>
      </c>
      <c r="M838" s="142" t="s">
        <v>524</v>
      </c>
      <c r="N838" s="142" t="s">
        <v>523</v>
      </c>
      <c r="O838" s="142" t="s">
        <v>612</v>
      </c>
      <c r="P838" s="142" t="s">
        <v>559</v>
      </c>
      <c r="Q838" s="142" t="s">
        <v>547</v>
      </c>
      <c r="R838" s="142" t="s">
        <v>7125</v>
      </c>
      <c r="S838" s="142" t="s">
        <v>3262</v>
      </c>
      <c r="T838" s="142" t="s">
        <v>682</v>
      </c>
      <c r="U838" s="142" t="s">
        <v>516</v>
      </c>
      <c r="V838" s="142" t="s">
        <v>3987</v>
      </c>
      <c r="W838" s="142" t="s">
        <v>580</v>
      </c>
      <c r="X838" s="142" t="s">
        <v>556</v>
      </c>
      <c r="Y838" s="142" t="s">
        <v>7128</v>
      </c>
      <c r="Z838" s="142" t="s">
        <v>833</v>
      </c>
      <c r="AA838" s="142" t="s">
        <v>510</v>
      </c>
      <c r="AB838" s="142" t="s">
        <v>509</v>
      </c>
    </row>
    <row r="839" spans="1:28" x14ac:dyDescent="0.15">
      <c r="A839" s="143">
        <v>42964</v>
      </c>
      <c r="B839" s="142" t="s">
        <v>3262</v>
      </c>
      <c r="C839" s="142" t="s">
        <v>553</v>
      </c>
      <c r="D839" s="142" t="s">
        <v>3261</v>
      </c>
      <c r="E839" s="142" t="s">
        <v>687</v>
      </c>
      <c r="F839" s="142" t="s">
        <v>530</v>
      </c>
      <c r="G839" s="142" t="s">
        <v>7127</v>
      </c>
      <c r="H839" s="142" t="s">
        <v>3242</v>
      </c>
      <c r="I839" s="142" t="s">
        <v>1021</v>
      </c>
      <c r="J839" s="142" t="s">
        <v>7126</v>
      </c>
      <c r="K839" s="142" t="s">
        <v>1172</v>
      </c>
      <c r="L839" s="142" t="s">
        <v>585</v>
      </c>
      <c r="M839" s="142" t="s">
        <v>524</v>
      </c>
      <c r="N839" s="142" t="s">
        <v>523</v>
      </c>
      <c r="O839" s="142" t="s">
        <v>522</v>
      </c>
      <c r="P839" s="142" t="s">
        <v>559</v>
      </c>
      <c r="Q839" s="142" t="s">
        <v>520</v>
      </c>
      <c r="R839" s="142" t="s">
        <v>7125</v>
      </c>
      <c r="S839" s="142" t="s">
        <v>3262</v>
      </c>
      <c r="T839" s="142" t="s">
        <v>935</v>
      </c>
      <c r="U839" s="142" t="s">
        <v>516</v>
      </c>
      <c r="V839" s="142" t="s">
        <v>3058</v>
      </c>
      <c r="W839" s="142" t="s">
        <v>580</v>
      </c>
      <c r="X839" s="142" t="s">
        <v>1021</v>
      </c>
      <c r="Y839" s="142" t="s">
        <v>7124</v>
      </c>
      <c r="Z839" s="142" t="s">
        <v>851</v>
      </c>
      <c r="AA839" s="142" t="s">
        <v>510</v>
      </c>
      <c r="AB839" s="142" t="s">
        <v>509</v>
      </c>
    </row>
    <row r="840" spans="1:28" x14ac:dyDescent="0.15">
      <c r="A840" s="143">
        <v>42967</v>
      </c>
      <c r="B840" s="142" t="s">
        <v>1678</v>
      </c>
      <c r="C840" s="142" t="s">
        <v>553</v>
      </c>
      <c r="D840" s="142" t="s">
        <v>2773</v>
      </c>
      <c r="E840" s="142" t="s">
        <v>687</v>
      </c>
      <c r="F840" s="142" t="s">
        <v>530</v>
      </c>
      <c r="G840" s="142" t="s">
        <v>7123</v>
      </c>
      <c r="H840" s="142" t="s">
        <v>3060</v>
      </c>
      <c r="I840" s="142" t="s">
        <v>910</v>
      </c>
      <c r="J840" s="142" t="s">
        <v>7122</v>
      </c>
      <c r="K840" s="142" t="s">
        <v>7121</v>
      </c>
      <c r="L840" s="142" t="s">
        <v>525</v>
      </c>
      <c r="M840" s="142" t="s">
        <v>524</v>
      </c>
      <c r="N840" s="142" t="s">
        <v>523</v>
      </c>
      <c r="O840" s="142" t="s">
        <v>522</v>
      </c>
      <c r="P840" s="142" t="s">
        <v>522</v>
      </c>
      <c r="Q840" s="142" t="s">
        <v>520</v>
      </c>
      <c r="R840" s="142" t="s">
        <v>7055</v>
      </c>
      <c r="S840" s="142" t="s">
        <v>1678</v>
      </c>
      <c r="T840" s="142" t="s">
        <v>865</v>
      </c>
      <c r="U840" s="142" t="s">
        <v>516</v>
      </c>
      <c r="V840" s="142" t="s">
        <v>2759</v>
      </c>
      <c r="W840" s="142" t="s">
        <v>596</v>
      </c>
      <c r="X840" s="142" t="s">
        <v>910</v>
      </c>
      <c r="Y840" s="142" t="s">
        <v>7120</v>
      </c>
      <c r="Z840" s="142" t="s">
        <v>7119</v>
      </c>
      <c r="AA840" s="142" t="s">
        <v>510</v>
      </c>
      <c r="AB840" s="142" t="s">
        <v>509</v>
      </c>
    </row>
    <row r="841" spans="1:28" x14ac:dyDescent="0.15">
      <c r="A841" s="143">
        <v>42981</v>
      </c>
      <c r="B841" s="142" t="s">
        <v>7080</v>
      </c>
      <c r="C841" s="142" t="s">
        <v>553</v>
      </c>
      <c r="D841" s="142" t="s">
        <v>7063</v>
      </c>
      <c r="E841" s="142" t="s">
        <v>531</v>
      </c>
      <c r="F841" s="142" t="s">
        <v>530</v>
      </c>
      <c r="G841" s="142" t="s">
        <v>7118</v>
      </c>
      <c r="H841" s="142" t="s">
        <v>563</v>
      </c>
      <c r="I841" s="142" t="s">
        <v>783</v>
      </c>
      <c r="J841" s="142" t="s">
        <v>7117</v>
      </c>
      <c r="K841" s="142" t="s">
        <v>2387</v>
      </c>
      <c r="L841" s="142" t="s">
        <v>525</v>
      </c>
      <c r="M841" s="142" t="s">
        <v>524</v>
      </c>
      <c r="N841" s="142" t="s">
        <v>523</v>
      </c>
      <c r="O841" s="142" t="s">
        <v>599</v>
      </c>
      <c r="P841" s="142" t="s">
        <v>522</v>
      </c>
      <c r="Q841" s="142" t="s">
        <v>545</v>
      </c>
      <c r="R841" s="142" t="s">
        <v>7048</v>
      </c>
      <c r="S841" s="142" t="s">
        <v>4957</v>
      </c>
      <c r="T841" s="142" t="s">
        <v>542</v>
      </c>
      <c r="U841" s="142" t="s">
        <v>541</v>
      </c>
      <c r="V841" s="142" t="s">
        <v>1623</v>
      </c>
      <c r="W841" s="142" t="s">
        <v>623</v>
      </c>
      <c r="X841" s="142" t="s">
        <v>783</v>
      </c>
      <c r="Y841" s="142" t="s">
        <v>7116</v>
      </c>
      <c r="Z841" s="142" t="s">
        <v>861</v>
      </c>
      <c r="AA841" s="142" t="s">
        <v>510</v>
      </c>
      <c r="AB841" s="142" t="s">
        <v>509</v>
      </c>
    </row>
    <row r="842" spans="1:28" x14ac:dyDescent="0.15">
      <c r="A842" s="143">
        <v>42982</v>
      </c>
      <c r="B842" s="142" t="s">
        <v>6174</v>
      </c>
      <c r="C842" s="142" t="s">
        <v>553</v>
      </c>
      <c r="D842" s="142" t="s">
        <v>6178</v>
      </c>
      <c r="E842" s="142" t="s">
        <v>531</v>
      </c>
      <c r="F842" s="142" t="s">
        <v>530</v>
      </c>
      <c r="G842" s="142" t="s">
        <v>7115</v>
      </c>
      <c r="H842" s="142" t="s">
        <v>3901</v>
      </c>
      <c r="I842" s="142" t="s">
        <v>856</v>
      </c>
      <c r="J842" s="142" t="s">
        <v>7114</v>
      </c>
      <c r="K842" s="142" t="s">
        <v>7113</v>
      </c>
      <c r="L842" s="142" t="s">
        <v>547</v>
      </c>
      <c r="M842" s="142" t="s">
        <v>560</v>
      </c>
      <c r="N842" s="142" t="s">
        <v>523</v>
      </c>
      <c r="O842" s="142" t="s">
        <v>546</v>
      </c>
      <c r="P842" s="142" t="s">
        <v>522</v>
      </c>
      <c r="Q842" s="142" t="s">
        <v>547</v>
      </c>
      <c r="R842" s="142" t="s">
        <v>7055</v>
      </c>
      <c r="S842" s="142" t="s">
        <v>1678</v>
      </c>
      <c r="T842" s="142" t="s">
        <v>648</v>
      </c>
      <c r="U842" s="142" t="s">
        <v>541</v>
      </c>
      <c r="V842" s="142" t="s">
        <v>2234</v>
      </c>
      <c r="W842" s="142" t="s">
        <v>514</v>
      </c>
      <c r="X842" s="142" t="s">
        <v>856</v>
      </c>
      <c r="Y842" s="142" t="s">
        <v>537</v>
      </c>
      <c r="Z842" s="142" t="s">
        <v>861</v>
      </c>
      <c r="AA842" s="142" t="s">
        <v>510</v>
      </c>
      <c r="AB842" s="142" t="s">
        <v>509</v>
      </c>
    </row>
    <row r="843" spans="1:28" x14ac:dyDescent="0.15">
      <c r="A843" s="143">
        <v>42983</v>
      </c>
      <c r="B843" s="142" t="s">
        <v>4957</v>
      </c>
      <c r="C843" s="142" t="s">
        <v>553</v>
      </c>
      <c r="D843" s="142" t="s">
        <v>4956</v>
      </c>
      <c r="E843" s="142" t="s">
        <v>531</v>
      </c>
      <c r="F843" s="142" t="s">
        <v>530</v>
      </c>
      <c r="G843" s="142" t="s">
        <v>7112</v>
      </c>
      <c r="H843" s="142" t="s">
        <v>6864</v>
      </c>
      <c r="I843" s="142" t="s">
        <v>669</v>
      </c>
      <c r="J843" s="142" t="s">
        <v>7111</v>
      </c>
      <c r="K843" s="142" t="s">
        <v>7110</v>
      </c>
      <c r="L843" s="142" t="s">
        <v>585</v>
      </c>
      <c r="M843" s="142" t="s">
        <v>640</v>
      </c>
      <c r="N843" s="142" t="s">
        <v>523</v>
      </c>
      <c r="O843" s="142" t="s">
        <v>522</v>
      </c>
      <c r="P843" s="142" t="s">
        <v>522</v>
      </c>
      <c r="Q843" s="142" t="s">
        <v>520</v>
      </c>
      <c r="R843" s="142" t="s">
        <v>7048</v>
      </c>
      <c r="S843" s="142" t="s">
        <v>4957</v>
      </c>
      <c r="T843" s="142" t="s">
        <v>7109</v>
      </c>
      <c r="U843" s="142" t="s">
        <v>516</v>
      </c>
      <c r="V843" s="142" t="s">
        <v>7108</v>
      </c>
      <c r="W843" s="142" t="s">
        <v>596</v>
      </c>
      <c r="X843" s="142" t="s">
        <v>669</v>
      </c>
      <c r="Y843" s="142" t="s">
        <v>7107</v>
      </c>
      <c r="Z843" s="142" t="s">
        <v>3855</v>
      </c>
      <c r="AA843" s="142" t="s">
        <v>510</v>
      </c>
      <c r="AB843" s="142" t="s">
        <v>509</v>
      </c>
    </row>
    <row r="844" spans="1:28" x14ac:dyDescent="0.15">
      <c r="A844" s="143">
        <v>42984</v>
      </c>
      <c r="B844" s="142" t="s">
        <v>7053</v>
      </c>
      <c r="C844" s="142" t="s">
        <v>553</v>
      </c>
      <c r="D844" s="142" t="s">
        <v>7052</v>
      </c>
      <c r="E844" s="142" t="s">
        <v>531</v>
      </c>
      <c r="F844" s="142" t="s">
        <v>530</v>
      </c>
      <c r="G844" s="142" t="s">
        <v>7106</v>
      </c>
      <c r="H844" s="142" t="s">
        <v>1618</v>
      </c>
      <c r="I844" s="142" t="s">
        <v>1278</v>
      </c>
      <c r="J844" s="142" t="s">
        <v>7105</v>
      </c>
      <c r="K844" s="142" t="s">
        <v>7104</v>
      </c>
      <c r="L844" s="142" t="s">
        <v>547</v>
      </c>
      <c r="M844" s="142" t="s">
        <v>524</v>
      </c>
      <c r="N844" s="142" t="s">
        <v>523</v>
      </c>
      <c r="O844" s="142" t="s">
        <v>612</v>
      </c>
      <c r="P844" s="142" t="s">
        <v>522</v>
      </c>
      <c r="Q844" s="142" t="s">
        <v>520</v>
      </c>
      <c r="R844" s="142" t="s">
        <v>7048</v>
      </c>
      <c r="S844" s="142" t="s">
        <v>4957</v>
      </c>
      <c r="T844" s="142" t="s">
        <v>555</v>
      </c>
      <c r="U844" s="142" t="s">
        <v>626</v>
      </c>
      <c r="V844" s="142" t="s">
        <v>2640</v>
      </c>
      <c r="W844" s="142" t="s">
        <v>1701</v>
      </c>
      <c r="X844" s="142" t="s">
        <v>579</v>
      </c>
      <c r="Y844" s="142" t="s">
        <v>7103</v>
      </c>
      <c r="Z844" s="142" t="s">
        <v>4067</v>
      </c>
      <c r="AA844" s="142" t="s">
        <v>510</v>
      </c>
      <c r="AB844" s="142" t="s">
        <v>509</v>
      </c>
    </row>
    <row r="845" spans="1:28" x14ac:dyDescent="0.15">
      <c r="A845" s="143">
        <v>42985</v>
      </c>
      <c r="B845" s="142" t="s">
        <v>7053</v>
      </c>
      <c r="C845" s="142" t="s">
        <v>553</v>
      </c>
      <c r="D845" s="142" t="s">
        <v>7052</v>
      </c>
      <c r="E845" s="142" t="s">
        <v>531</v>
      </c>
      <c r="F845" s="142" t="s">
        <v>530</v>
      </c>
      <c r="G845" s="142" t="s">
        <v>7102</v>
      </c>
      <c r="H845" s="142" t="s">
        <v>4474</v>
      </c>
      <c r="I845" s="142" t="s">
        <v>2496</v>
      </c>
      <c r="J845" s="142" t="s">
        <v>7101</v>
      </c>
      <c r="K845" s="142" t="s">
        <v>5107</v>
      </c>
      <c r="L845" s="142" t="s">
        <v>585</v>
      </c>
      <c r="M845" s="142" t="s">
        <v>560</v>
      </c>
      <c r="N845" s="142" t="s">
        <v>523</v>
      </c>
      <c r="O845" s="142" t="s">
        <v>639</v>
      </c>
      <c r="P845" s="142" t="s">
        <v>639</v>
      </c>
      <c r="Q845" s="142" t="s">
        <v>520</v>
      </c>
      <c r="R845" s="142" t="s">
        <v>7048</v>
      </c>
      <c r="S845" s="142" t="s">
        <v>4957</v>
      </c>
      <c r="T845" s="142" t="s">
        <v>638</v>
      </c>
      <c r="U845" s="142" t="s">
        <v>516</v>
      </c>
      <c r="V845" s="142" t="s">
        <v>624</v>
      </c>
      <c r="W845" s="142" t="s">
        <v>580</v>
      </c>
      <c r="X845" s="142" t="s">
        <v>1278</v>
      </c>
      <c r="Y845" s="142" t="s">
        <v>7100</v>
      </c>
      <c r="Z845" s="142" t="s">
        <v>1082</v>
      </c>
      <c r="AA845" s="142" t="s">
        <v>510</v>
      </c>
      <c r="AB845" s="142" t="s">
        <v>509</v>
      </c>
    </row>
    <row r="846" spans="1:28" x14ac:dyDescent="0.15">
      <c r="A846" s="143">
        <v>42986</v>
      </c>
      <c r="B846" s="142" t="s">
        <v>1678</v>
      </c>
      <c r="C846" s="142" t="s">
        <v>553</v>
      </c>
      <c r="D846" s="142" t="s">
        <v>5924</v>
      </c>
      <c r="E846" s="142" t="s">
        <v>531</v>
      </c>
      <c r="F846" s="142" t="s">
        <v>530</v>
      </c>
      <c r="G846" s="142" t="s">
        <v>7099</v>
      </c>
      <c r="H846" s="142" t="s">
        <v>4395</v>
      </c>
      <c r="I846" s="142" t="s">
        <v>651</v>
      </c>
      <c r="J846" s="142" t="s">
        <v>7098</v>
      </c>
      <c r="K846" s="142" t="s">
        <v>649</v>
      </c>
      <c r="L846" s="142" t="s">
        <v>613</v>
      </c>
      <c r="M846" s="142" t="s">
        <v>524</v>
      </c>
      <c r="N846" s="142" t="s">
        <v>523</v>
      </c>
      <c r="O846" s="142" t="s">
        <v>522</v>
      </c>
      <c r="P846" s="142" t="s">
        <v>522</v>
      </c>
      <c r="Q846" s="142" t="s">
        <v>545</v>
      </c>
      <c r="R846" s="142" t="s">
        <v>7055</v>
      </c>
      <c r="S846" s="142" t="s">
        <v>1678</v>
      </c>
      <c r="T846" s="142" t="s">
        <v>648</v>
      </c>
      <c r="U846" s="142" t="s">
        <v>541</v>
      </c>
      <c r="V846" s="142" t="s">
        <v>765</v>
      </c>
      <c r="W846" s="142" t="s">
        <v>623</v>
      </c>
      <c r="X846" s="142" t="s">
        <v>651</v>
      </c>
      <c r="Y846" s="142" t="s">
        <v>7097</v>
      </c>
      <c r="Z846" s="142" t="s">
        <v>1699</v>
      </c>
      <c r="AA846" s="142" t="s">
        <v>510</v>
      </c>
      <c r="AB846" s="142" t="s">
        <v>509</v>
      </c>
    </row>
    <row r="847" spans="1:28" x14ac:dyDescent="0.15">
      <c r="A847" s="143">
        <v>42987</v>
      </c>
      <c r="B847" s="142" t="s">
        <v>7080</v>
      </c>
      <c r="C847" s="142" t="s">
        <v>553</v>
      </c>
      <c r="D847" s="142" t="s">
        <v>7063</v>
      </c>
      <c r="E847" s="142" t="s">
        <v>531</v>
      </c>
      <c r="F847" s="142" t="s">
        <v>530</v>
      </c>
      <c r="G847" s="142" t="s">
        <v>7095</v>
      </c>
      <c r="H847" s="142" t="s">
        <v>699</v>
      </c>
      <c r="I847" s="142" t="s">
        <v>1165</v>
      </c>
      <c r="J847" s="142" t="s">
        <v>7094</v>
      </c>
      <c r="K847" s="142" t="s">
        <v>7093</v>
      </c>
      <c r="L847" s="142" t="s">
        <v>585</v>
      </c>
      <c r="M847" s="142" t="s">
        <v>524</v>
      </c>
      <c r="N847" s="142" t="s">
        <v>523</v>
      </c>
      <c r="O847" s="142" t="s">
        <v>626</v>
      </c>
      <c r="P847" s="142" t="s">
        <v>612</v>
      </c>
      <c r="Q847" s="142" t="s">
        <v>545</v>
      </c>
      <c r="R847" s="142" t="s">
        <v>7048</v>
      </c>
      <c r="S847" s="142" t="s">
        <v>4957</v>
      </c>
      <c r="T847" s="142" t="s">
        <v>542</v>
      </c>
      <c r="U847" s="142" t="s">
        <v>516</v>
      </c>
      <c r="V847" s="142" t="s">
        <v>745</v>
      </c>
      <c r="W847" s="142" t="s">
        <v>7092</v>
      </c>
      <c r="X847" s="142" t="s">
        <v>1330</v>
      </c>
      <c r="Y847" s="142" t="s">
        <v>545</v>
      </c>
      <c r="Z847" s="142" t="s">
        <v>5103</v>
      </c>
      <c r="AA847" s="142" t="s">
        <v>510</v>
      </c>
      <c r="AB847" s="142" t="s">
        <v>509</v>
      </c>
    </row>
    <row r="848" spans="1:28" x14ac:dyDescent="0.15">
      <c r="A848" s="143">
        <v>42988</v>
      </c>
      <c r="B848" s="142" t="s">
        <v>7091</v>
      </c>
      <c r="C848" s="142" t="s">
        <v>553</v>
      </c>
      <c r="D848" s="142" t="s">
        <v>5924</v>
      </c>
      <c r="E848" s="142" t="s">
        <v>531</v>
      </c>
      <c r="F848" s="142" t="s">
        <v>530</v>
      </c>
      <c r="G848" s="142" t="s">
        <v>7090</v>
      </c>
      <c r="H848" s="142" t="s">
        <v>5645</v>
      </c>
      <c r="I848" s="142" t="s">
        <v>795</v>
      </c>
      <c r="J848" s="142" t="s">
        <v>7089</v>
      </c>
      <c r="K848" s="142" t="s">
        <v>7088</v>
      </c>
      <c r="L848" s="142" t="s">
        <v>525</v>
      </c>
      <c r="M848" s="142" t="s">
        <v>524</v>
      </c>
      <c r="N848" s="142" t="s">
        <v>523</v>
      </c>
      <c r="O848" s="142" t="s">
        <v>546</v>
      </c>
      <c r="P848" s="142" t="s">
        <v>522</v>
      </c>
      <c r="Q848" s="142" t="s">
        <v>545</v>
      </c>
      <c r="R848" s="142" t="s">
        <v>7055</v>
      </c>
      <c r="S848" s="142" t="s">
        <v>1678</v>
      </c>
      <c r="T848" s="142" t="s">
        <v>648</v>
      </c>
      <c r="U848" s="142" t="s">
        <v>516</v>
      </c>
      <c r="V848" s="142" t="s">
        <v>2636</v>
      </c>
      <c r="W848" s="142" t="s">
        <v>623</v>
      </c>
      <c r="X848" s="142" t="s">
        <v>795</v>
      </c>
      <c r="Y848" s="142" t="s">
        <v>7087</v>
      </c>
      <c r="Z848" s="142" t="s">
        <v>7086</v>
      </c>
      <c r="AA848" s="142" t="s">
        <v>510</v>
      </c>
      <c r="AB848" s="142" t="s">
        <v>509</v>
      </c>
    </row>
    <row r="849" spans="1:28" x14ac:dyDescent="0.15">
      <c r="A849" s="143">
        <v>42989</v>
      </c>
      <c r="B849" s="142" t="s">
        <v>908</v>
      </c>
      <c r="C849" s="142" t="s">
        <v>553</v>
      </c>
      <c r="D849" s="142" t="s">
        <v>3295</v>
      </c>
      <c r="E849" s="142" t="s">
        <v>531</v>
      </c>
      <c r="F849" s="142" t="s">
        <v>530</v>
      </c>
      <c r="G849" s="142" t="s">
        <v>7085</v>
      </c>
      <c r="H849" s="142" t="s">
        <v>3252</v>
      </c>
      <c r="I849" s="142" t="s">
        <v>1413</v>
      </c>
      <c r="J849" s="142" t="s">
        <v>7084</v>
      </c>
      <c r="K849" s="142" t="s">
        <v>649</v>
      </c>
      <c r="L849" s="142" t="s">
        <v>525</v>
      </c>
      <c r="M849" s="142" t="s">
        <v>524</v>
      </c>
      <c r="N849" s="142" t="s">
        <v>523</v>
      </c>
      <c r="O849" s="142" t="s">
        <v>522</v>
      </c>
      <c r="P849" s="142" t="s">
        <v>546</v>
      </c>
      <c r="Q849" s="142" t="s">
        <v>520</v>
      </c>
      <c r="R849" s="142" t="s">
        <v>7083</v>
      </c>
      <c r="S849" s="142" t="s">
        <v>908</v>
      </c>
      <c r="T849" s="142" t="s">
        <v>648</v>
      </c>
      <c r="U849" s="142" t="s">
        <v>541</v>
      </c>
      <c r="V849" s="142" t="s">
        <v>7036</v>
      </c>
      <c r="W849" s="142" t="s">
        <v>3169</v>
      </c>
      <c r="X849" s="142" t="s">
        <v>1413</v>
      </c>
      <c r="Y849" s="142" t="s">
        <v>7082</v>
      </c>
      <c r="Z849" s="142" t="s">
        <v>3167</v>
      </c>
      <c r="AA849" s="142" t="s">
        <v>510</v>
      </c>
      <c r="AB849" s="142" t="s">
        <v>509</v>
      </c>
    </row>
    <row r="850" spans="1:28" x14ac:dyDescent="0.15">
      <c r="A850" s="143">
        <v>42990</v>
      </c>
      <c r="B850" s="142" t="s">
        <v>7080</v>
      </c>
      <c r="C850" s="142" t="s">
        <v>553</v>
      </c>
      <c r="D850" s="142" t="s">
        <v>7063</v>
      </c>
      <c r="E850" s="142" t="s">
        <v>531</v>
      </c>
      <c r="F850" s="142" t="s">
        <v>530</v>
      </c>
      <c r="G850" s="142" t="s">
        <v>7079</v>
      </c>
      <c r="H850" s="142" t="s">
        <v>3060</v>
      </c>
      <c r="I850" s="142" t="s">
        <v>651</v>
      </c>
      <c r="J850" s="142" t="s">
        <v>7078</v>
      </c>
      <c r="K850" s="142" t="s">
        <v>7077</v>
      </c>
      <c r="L850" s="142" t="s">
        <v>525</v>
      </c>
      <c r="M850" s="142" t="s">
        <v>524</v>
      </c>
      <c r="N850" s="142" t="s">
        <v>523</v>
      </c>
      <c r="O850" s="142" t="s">
        <v>522</v>
      </c>
      <c r="P850" s="142" t="s">
        <v>559</v>
      </c>
      <c r="Q850" s="142" t="s">
        <v>520</v>
      </c>
      <c r="R850" s="142" t="s">
        <v>7048</v>
      </c>
      <c r="S850" s="142" t="s">
        <v>4957</v>
      </c>
      <c r="T850" s="142" t="s">
        <v>7076</v>
      </c>
      <c r="U850" s="142" t="s">
        <v>516</v>
      </c>
      <c r="V850" s="142" t="s">
        <v>716</v>
      </c>
      <c r="W850" s="142" t="s">
        <v>623</v>
      </c>
      <c r="X850" s="142" t="s">
        <v>651</v>
      </c>
      <c r="Y850" s="142" t="s">
        <v>537</v>
      </c>
      <c r="Z850" s="142" t="s">
        <v>567</v>
      </c>
      <c r="AA850" s="142" t="s">
        <v>510</v>
      </c>
      <c r="AB850" s="142" t="s">
        <v>509</v>
      </c>
    </row>
    <row r="851" spans="1:28" x14ac:dyDescent="0.15">
      <c r="A851" s="143">
        <v>42991</v>
      </c>
      <c r="B851" s="142" t="s">
        <v>695</v>
      </c>
      <c r="C851" s="142" t="s">
        <v>553</v>
      </c>
      <c r="D851" s="142" t="s">
        <v>733</v>
      </c>
      <c r="E851" s="142" t="s">
        <v>531</v>
      </c>
      <c r="F851" s="142" t="s">
        <v>530</v>
      </c>
      <c r="G851" s="142" t="s">
        <v>7075</v>
      </c>
      <c r="H851" s="142" t="s">
        <v>7074</v>
      </c>
      <c r="I851" s="142" t="s">
        <v>1522</v>
      </c>
      <c r="J851" s="142" t="s">
        <v>7073</v>
      </c>
      <c r="K851" s="142" t="s">
        <v>2805</v>
      </c>
      <c r="L851" s="142" t="s">
        <v>525</v>
      </c>
      <c r="M851" s="142" t="s">
        <v>524</v>
      </c>
      <c r="N851" s="142" t="s">
        <v>523</v>
      </c>
      <c r="O851" s="142" t="s">
        <v>522</v>
      </c>
      <c r="P851" s="142" t="s">
        <v>522</v>
      </c>
      <c r="Q851" s="142" t="s">
        <v>545</v>
      </c>
      <c r="R851" s="142" t="s">
        <v>7048</v>
      </c>
      <c r="S851" s="142" t="s">
        <v>4957</v>
      </c>
      <c r="T851" s="142" t="s">
        <v>625</v>
      </c>
      <c r="U851" s="142" t="s">
        <v>516</v>
      </c>
      <c r="V851" s="142" t="s">
        <v>5891</v>
      </c>
      <c r="W851" s="142" t="s">
        <v>692</v>
      </c>
      <c r="X851" s="142" t="s">
        <v>1477</v>
      </c>
      <c r="Y851" s="142" t="s">
        <v>7072</v>
      </c>
      <c r="Z851" s="142" t="s">
        <v>1065</v>
      </c>
      <c r="AA851" s="142" t="s">
        <v>510</v>
      </c>
      <c r="AB851" s="142" t="s">
        <v>509</v>
      </c>
    </row>
    <row r="852" spans="1:28" x14ac:dyDescent="0.15">
      <c r="A852" s="143">
        <v>42992</v>
      </c>
      <c r="B852" s="142" t="s">
        <v>1349</v>
      </c>
      <c r="C852" s="142" t="s">
        <v>553</v>
      </c>
      <c r="D852" s="142" t="s">
        <v>1348</v>
      </c>
      <c r="E852" s="142" t="s">
        <v>531</v>
      </c>
      <c r="F852" s="142" t="s">
        <v>530</v>
      </c>
      <c r="G852" s="142" t="s">
        <v>7071</v>
      </c>
      <c r="H852" s="142" t="s">
        <v>1573</v>
      </c>
      <c r="I852" s="142" t="s">
        <v>1278</v>
      </c>
      <c r="J852" s="142" t="s">
        <v>7070</v>
      </c>
      <c r="K852" s="142" t="s">
        <v>7069</v>
      </c>
      <c r="L852" s="142" t="s">
        <v>525</v>
      </c>
      <c r="M852" s="142" t="s">
        <v>524</v>
      </c>
      <c r="N852" s="142" t="s">
        <v>523</v>
      </c>
      <c r="O852" s="142" t="s">
        <v>599</v>
      </c>
      <c r="P852" s="142" t="s">
        <v>522</v>
      </c>
      <c r="Q852" s="142" t="s">
        <v>545</v>
      </c>
      <c r="R852" s="142" t="s">
        <v>7048</v>
      </c>
      <c r="S852" s="142" t="s">
        <v>4957</v>
      </c>
      <c r="T852" s="142" t="s">
        <v>2396</v>
      </c>
      <c r="U852" s="142" t="s">
        <v>541</v>
      </c>
      <c r="V852" s="142" t="s">
        <v>4487</v>
      </c>
      <c r="W852" s="142" t="s">
        <v>1393</v>
      </c>
      <c r="X852" s="142" t="s">
        <v>1278</v>
      </c>
      <c r="Y852" s="142" t="s">
        <v>7068</v>
      </c>
      <c r="Z852" s="142" t="s">
        <v>735</v>
      </c>
      <c r="AA852" s="142" t="s">
        <v>510</v>
      </c>
      <c r="AB852" s="142" t="s">
        <v>509</v>
      </c>
    </row>
    <row r="853" spans="1:28" x14ac:dyDescent="0.15">
      <c r="A853" s="143">
        <v>42993</v>
      </c>
      <c r="B853" s="142" t="s">
        <v>4957</v>
      </c>
      <c r="C853" s="142" t="s">
        <v>553</v>
      </c>
      <c r="D853" s="142" t="s">
        <v>4956</v>
      </c>
      <c r="E853" s="142" t="s">
        <v>531</v>
      </c>
      <c r="F853" s="142" t="s">
        <v>530</v>
      </c>
      <c r="G853" s="142" t="s">
        <v>7067</v>
      </c>
      <c r="H853" s="142" t="s">
        <v>629</v>
      </c>
      <c r="I853" s="142" t="s">
        <v>1278</v>
      </c>
      <c r="J853" s="142" t="s">
        <v>7066</v>
      </c>
      <c r="K853" s="142" t="s">
        <v>1172</v>
      </c>
      <c r="L853" s="142" t="s">
        <v>585</v>
      </c>
      <c r="M853" s="142" t="s">
        <v>524</v>
      </c>
      <c r="N853" s="142" t="s">
        <v>523</v>
      </c>
      <c r="O853" s="142" t="s">
        <v>3227</v>
      </c>
      <c r="P853" s="142" t="s">
        <v>522</v>
      </c>
      <c r="Q853" s="142" t="s">
        <v>545</v>
      </c>
      <c r="R853" s="142" t="s">
        <v>7048</v>
      </c>
      <c r="S853" s="142" t="s">
        <v>4957</v>
      </c>
      <c r="T853" s="142" t="s">
        <v>638</v>
      </c>
      <c r="U853" s="142" t="s">
        <v>516</v>
      </c>
      <c r="V853" s="142" t="s">
        <v>4648</v>
      </c>
      <c r="W853" s="142" t="s">
        <v>580</v>
      </c>
      <c r="X853" s="142" t="s">
        <v>1278</v>
      </c>
      <c r="Y853" s="142" t="s">
        <v>7065</v>
      </c>
      <c r="Z853" s="142" t="s">
        <v>1065</v>
      </c>
      <c r="AA853" s="142" t="s">
        <v>510</v>
      </c>
      <c r="AB853" s="142" t="s">
        <v>509</v>
      </c>
    </row>
    <row r="854" spans="1:28" x14ac:dyDescent="0.15">
      <c r="A854" s="143">
        <v>42994</v>
      </c>
      <c r="B854" s="142" t="s">
        <v>7064</v>
      </c>
      <c r="C854" s="142" t="s">
        <v>553</v>
      </c>
      <c r="D854" s="142" t="s">
        <v>7063</v>
      </c>
      <c r="E854" s="142" t="s">
        <v>531</v>
      </c>
      <c r="F854" s="142" t="s">
        <v>530</v>
      </c>
      <c r="G854" s="142" t="s">
        <v>7062</v>
      </c>
      <c r="H854" s="142" t="s">
        <v>3462</v>
      </c>
      <c r="I854" s="142" t="s">
        <v>862</v>
      </c>
      <c r="J854" s="142" t="s">
        <v>7061</v>
      </c>
      <c r="K854" s="142" t="s">
        <v>1508</v>
      </c>
      <c r="L854" s="142" t="s">
        <v>585</v>
      </c>
      <c r="M854" s="142" t="s">
        <v>524</v>
      </c>
      <c r="N854" s="142" t="s">
        <v>523</v>
      </c>
      <c r="O854" s="142" t="s">
        <v>612</v>
      </c>
      <c r="P854" s="142" t="s">
        <v>559</v>
      </c>
      <c r="Q854" s="142" t="s">
        <v>520</v>
      </c>
      <c r="R854" s="142" t="s">
        <v>7048</v>
      </c>
      <c r="S854" s="142" t="s">
        <v>4957</v>
      </c>
      <c r="T854" s="142" t="s">
        <v>2285</v>
      </c>
      <c r="U854" s="142" t="s">
        <v>516</v>
      </c>
      <c r="V854" s="142" t="s">
        <v>1092</v>
      </c>
      <c r="W854" s="142" t="s">
        <v>580</v>
      </c>
      <c r="X854" s="142" t="s">
        <v>795</v>
      </c>
      <c r="Y854" s="142" t="s">
        <v>7060</v>
      </c>
      <c r="Z854" s="142" t="s">
        <v>1437</v>
      </c>
      <c r="AA854" s="142" t="s">
        <v>510</v>
      </c>
      <c r="AB854" s="142" t="s">
        <v>509</v>
      </c>
    </row>
    <row r="855" spans="1:28" x14ac:dyDescent="0.15">
      <c r="A855" s="143">
        <v>42997</v>
      </c>
      <c r="B855" s="142" t="s">
        <v>1081</v>
      </c>
      <c r="C855" s="142" t="s">
        <v>553</v>
      </c>
      <c r="D855" s="142" t="s">
        <v>1080</v>
      </c>
      <c r="E855" s="142" t="s">
        <v>531</v>
      </c>
      <c r="F855" s="142" t="s">
        <v>530</v>
      </c>
      <c r="G855" s="142" t="s">
        <v>7059</v>
      </c>
      <c r="H855" s="142" t="s">
        <v>7058</v>
      </c>
      <c r="I855" s="142" t="s">
        <v>538</v>
      </c>
      <c r="J855" s="142" t="s">
        <v>7057</v>
      </c>
      <c r="K855" s="142" t="s">
        <v>7056</v>
      </c>
      <c r="L855" s="142" t="s">
        <v>525</v>
      </c>
      <c r="M855" s="142" t="s">
        <v>524</v>
      </c>
      <c r="N855" s="142" t="s">
        <v>523</v>
      </c>
      <c r="O855" s="142" t="s">
        <v>522</v>
      </c>
      <c r="P855" s="142" t="s">
        <v>559</v>
      </c>
      <c r="Q855" s="142" t="s">
        <v>520</v>
      </c>
      <c r="R855" s="142" t="s">
        <v>7055</v>
      </c>
      <c r="S855" s="142" t="s">
        <v>1678</v>
      </c>
      <c r="T855" s="142" t="s">
        <v>542</v>
      </c>
      <c r="U855" s="142" t="s">
        <v>516</v>
      </c>
      <c r="V855" s="142" t="s">
        <v>2904</v>
      </c>
      <c r="W855" s="142" t="s">
        <v>539</v>
      </c>
      <c r="X855" s="142" t="s">
        <v>538</v>
      </c>
      <c r="Y855" s="142" t="s">
        <v>7054</v>
      </c>
      <c r="Z855" s="142" t="s">
        <v>2306</v>
      </c>
      <c r="AA855" s="142" t="s">
        <v>510</v>
      </c>
      <c r="AB855" s="142" t="s">
        <v>509</v>
      </c>
    </row>
    <row r="856" spans="1:28" x14ac:dyDescent="0.15">
      <c r="A856" s="143">
        <v>42998</v>
      </c>
      <c r="B856" s="142" t="s">
        <v>7053</v>
      </c>
      <c r="C856" s="142" t="s">
        <v>553</v>
      </c>
      <c r="D856" s="142" t="s">
        <v>7052</v>
      </c>
      <c r="E856" s="142" t="s">
        <v>531</v>
      </c>
      <c r="F856" s="142" t="s">
        <v>530</v>
      </c>
      <c r="G856" s="142" t="s">
        <v>7051</v>
      </c>
      <c r="H856" s="142" t="s">
        <v>4449</v>
      </c>
      <c r="I856" s="142" t="s">
        <v>3826</v>
      </c>
      <c r="J856" s="142" t="s">
        <v>7050</v>
      </c>
      <c r="K856" s="142" t="s">
        <v>7049</v>
      </c>
      <c r="L856" s="142" t="s">
        <v>585</v>
      </c>
      <c r="M856" s="142" t="s">
        <v>560</v>
      </c>
      <c r="N856" s="142" t="s">
        <v>523</v>
      </c>
      <c r="O856" s="142" t="s">
        <v>522</v>
      </c>
      <c r="P856" s="142" t="s">
        <v>559</v>
      </c>
      <c r="Q856" s="142" t="s">
        <v>520</v>
      </c>
      <c r="R856" s="142" t="s">
        <v>7048</v>
      </c>
      <c r="S856" s="142" t="s">
        <v>4957</v>
      </c>
      <c r="T856" s="142" t="s">
        <v>7047</v>
      </c>
      <c r="U856" s="142" t="s">
        <v>516</v>
      </c>
      <c r="V856" s="142" t="s">
        <v>4134</v>
      </c>
      <c r="W856" s="142" t="s">
        <v>692</v>
      </c>
      <c r="X856" s="142" t="s">
        <v>783</v>
      </c>
      <c r="Y856" s="142" t="s">
        <v>537</v>
      </c>
      <c r="Z856" s="142" t="s">
        <v>1425</v>
      </c>
      <c r="AA856" s="142" t="s">
        <v>510</v>
      </c>
      <c r="AB856" s="142" t="s">
        <v>509</v>
      </c>
    </row>
    <row r="857" spans="1:28" x14ac:dyDescent="0.15">
      <c r="A857" s="143">
        <v>43184</v>
      </c>
      <c r="B857" s="142" t="s">
        <v>7046</v>
      </c>
      <c r="C857" s="142" t="s">
        <v>4084</v>
      </c>
      <c r="D857" s="142" t="s">
        <v>7045</v>
      </c>
      <c r="E857" s="142" t="s">
        <v>2218</v>
      </c>
      <c r="F857" s="142" t="s">
        <v>530</v>
      </c>
      <c r="G857" s="142" t="s">
        <v>7044</v>
      </c>
      <c r="H857" s="142" t="s">
        <v>7043</v>
      </c>
      <c r="I857" s="142" t="s">
        <v>1477</v>
      </c>
      <c r="J857" s="142" t="s">
        <v>7042</v>
      </c>
      <c r="K857" s="142" t="s">
        <v>3523</v>
      </c>
      <c r="L857" s="142" t="s">
        <v>585</v>
      </c>
      <c r="M857" s="142" t="s">
        <v>524</v>
      </c>
      <c r="N857" s="142" t="s">
        <v>523</v>
      </c>
      <c r="O857" s="142" t="s">
        <v>522</v>
      </c>
      <c r="P857" s="142" t="s">
        <v>521</v>
      </c>
      <c r="Q857" s="142" t="s">
        <v>545</v>
      </c>
      <c r="R857" s="142" t="s">
        <v>6180</v>
      </c>
      <c r="S857" s="142" t="s">
        <v>4035</v>
      </c>
      <c r="T857" s="142" t="s">
        <v>2043</v>
      </c>
      <c r="U857" s="142" t="s">
        <v>516</v>
      </c>
      <c r="V857" s="142" t="s">
        <v>624</v>
      </c>
      <c r="W857" s="142" t="s">
        <v>580</v>
      </c>
      <c r="X857" s="142" t="s">
        <v>568</v>
      </c>
      <c r="Y857" s="142" t="s">
        <v>537</v>
      </c>
      <c r="Z857" s="142" t="s">
        <v>926</v>
      </c>
      <c r="AA857" s="142" t="s">
        <v>724</v>
      </c>
      <c r="AB857" s="142" t="s">
        <v>509</v>
      </c>
    </row>
    <row r="858" spans="1:28" x14ac:dyDescent="0.15">
      <c r="A858" s="143">
        <v>43368</v>
      </c>
      <c r="B858" s="142" t="s">
        <v>7041</v>
      </c>
      <c r="C858" s="142" t="s">
        <v>553</v>
      </c>
      <c r="D858" s="142" t="s">
        <v>7040</v>
      </c>
      <c r="E858" s="142" t="s">
        <v>2218</v>
      </c>
      <c r="F858" s="142" t="s">
        <v>530</v>
      </c>
      <c r="G858" s="142" t="s">
        <v>7039</v>
      </c>
      <c r="H858" s="142" t="s">
        <v>710</v>
      </c>
      <c r="I858" s="142" t="s">
        <v>680</v>
      </c>
      <c r="J858" s="142" t="s">
        <v>7038</v>
      </c>
      <c r="K858" s="142" t="s">
        <v>7037</v>
      </c>
      <c r="L858" s="142" t="s">
        <v>613</v>
      </c>
      <c r="M858" s="142" t="s">
        <v>547</v>
      </c>
      <c r="N858" s="142" t="s">
        <v>523</v>
      </c>
      <c r="O858" s="142" t="s">
        <v>546</v>
      </c>
      <c r="P858" s="142" t="s">
        <v>546</v>
      </c>
      <c r="Q858" s="142" t="s">
        <v>547</v>
      </c>
      <c r="R858" s="142" t="s">
        <v>6180</v>
      </c>
      <c r="S858" s="142" t="s">
        <v>4035</v>
      </c>
      <c r="T858" s="142" t="s">
        <v>2229</v>
      </c>
      <c r="U858" s="142" t="s">
        <v>516</v>
      </c>
      <c r="V858" s="142" t="s">
        <v>7036</v>
      </c>
      <c r="W858" s="142" t="s">
        <v>634</v>
      </c>
      <c r="X858" s="142" t="s">
        <v>523</v>
      </c>
      <c r="Y858" s="142" t="s">
        <v>634</v>
      </c>
      <c r="Z858" s="142" t="s">
        <v>743</v>
      </c>
      <c r="AA858" s="142" t="s">
        <v>724</v>
      </c>
      <c r="AB858" s="142" t="s">
        <v>509</v>
      </c>
    </row>
    <row r="859" spans="1:28" x14ac:dyDescent="0.15">
      <c r="A859" s="143">
        <v>47251</v>
      </c>
      <c r="B859" s="142" t="s">
        <v>1310</v>
      </c>
      <c r="C859" s="142" t="s">
        <v>553</v>
      </c>
      <c r="D859" s="142" t="s">
        <v>1309</v>
      </c>
      <c r="E859" s="142" t="s">
        <v>1824</v>
      </c>
      <c r="F859" s="142" t="s">
        <v>530</v>
      </c>
      <c r="G859" s="142" t="s">
        <v>7035</v>
      </c>
      <c r="H859" s="142" t="s">
        <v>2087</v>
      </c>
      <c r="I859" s="142" t="s">
        <v>1021</v>
      </c>
      <c r="J859" s="142" t="s">
        <v>7034</v>
      </c>
      <c r="K859" s="142" t="s">
        <v>2002</v>
      </c>
      <c r="L859" s="142" t="s">
        <v>613</v>
      </c>
      <c r="M859" s="142" t="s">
        <v>524</v>
      </c>
      <c r="N859" s="142" t="s">
        <v>523</v>
      </c>
      <c r="O859" s="142" t="s">
        <v>522</v>
      </c>
      <c r="P859" s="142" t="s">
        <v>522</v>
      </c>
      <c r="Q859" s="142" t="s">
        <v>545</v>
      </c>
      <c r="R859" s="142" t="s">
        <v>6185</v>
      </c>
      <c r="S859" s="142" t="s">
        <v>1310</v>
      </c>
      <c r="T859" s="142" t="s">
        <v>1894</v>
      </c>
      <c r="U859" s="142" t="s">
        <v>516</v>
      </c>
      <c r="V859" s="142" t="s">
        <v>902</v>
      </c>
      <c r="W859" s="142" t="s">
        <v>784</v>
      </c>
      <c r="X859" s="142" t="s">
        <v>523</v>
      </c>
      <c r="Y859" s="142" t="s">
        <v>634</v>
      </c>
      <c r="Z859" s="142" t="s">
        <v>1431</v>
      </c>
      <c r="AA859" s="142" t="s">
        <v>510</v>
      </c>
      <c r="AB859" s="142" t="s">
        <v>509</v>
      </c>
    </row>
    <row r="860" spans="1:28" x14ac:dyDescent="0.15">
      <c r="A860" s="143">
        <v>47253</v>
      </c>
      <c r="B860" s="142" t="s">
        <v>1310</v>
      </c>
      <c r="C860" s="142" t="s">
        <v>553</v>
      </c>
      <c r="D860" s="142" t="s">
        <v>1309</v>
      </c>
      <c r="E860" s="142" t="s">
        <v>1824</v>
      </c>
      <c r="F860" s="142" t="s">
        <v>530</v>
      </c>
      <c r="G860" s="142" t="s">
        <v>7033</v>
      </c>
      <c r="H860" s="142" t="s">
        <v>2638</v>
      </c>
      <c r="I860" s="142" t="s">
        <v>1397</v>
      </c>
      <c r="J860" s="142" t="s">
        <v>7032</v>
      </c>
      <c r="K860" s="142" t="s">
        <v>2002</v>
      </c>
      <c r="L860" s="142" t="s">
        <v>613</v>
      </c>
      <c r="M860" s="142" t="s">
        <v>524</v>
      </c>
      <c r="N860" s="142" t="s">
        <v>523</v>
      </c>
      <c r="O860" s="142" t="s">
        <v>522</v>
      </c>
      <c r="P860" s="142" t="s">
        <v>522</v>
      </c>
      <c r="Q860" s="142" t="s">
        <v>545</v>
      </c>
      <c r="R860" s="142" t="s">
        <v>6185</v>
      </c>
      <c r="S860" s="142" t="s">
        <v>1310</v>
      </c>
      <c r="T860" s="142" t="s">
        <v>1894</v>
      </c>
      <c r="U860" s="142" t="s">
        <v>516</v>
      </c>
      <c r="V860" s="142" t="s">
        <v>2980</v>
      </c>
      <c r="W860" s="142" t="s">
        <v>636</v>
      </c>
      <c r="X860" s="142" t="s">
        <v>523</v>
      </c>
      <c r="Y860" s="142" t="s">
        <v>7031</v>
      </c>
      <c r="Z860" s="142" t="s">
        <v>1475</v>
      </c>
      <c r="AA860" s="142" t="s">
        <v>510</v>
      </c>
      <c r="AB860" s="142" t="s">
        <v>509</v>
      </c>
    </row>
    <row r="861" spans="1:28" x14ac:dyDescent="0.15">
      <c r="A861" s="143">
        <v>47759</v>
      </c>
      <c r="B861" s="142" t="s">
        <v>4035</v>
      </c>
      <c r="C861" s="142" t="s">
        <v>553</v>
      </c>
      <c r="D861" s="142" t="s">
        <v>4034</v>
      </c>
      <c r="E861" s="142" t="s">
        <v>1824</v>
      </c>
      <c r="F861" s="142" t="s">
        <v>530</v>
      </c>
      <c r="G861" s="142" t="s">
        <v>7030</v>
      </c>
      <c r="H861" s="142" t="s">
        <v>1553</v>
      </c>
      <c r="I861" s="142" t="s">
        <v>669</v>
      </c>
      <c r="J861" s="142" t="s">
        <v>7029</v>
      </c>
      <c r="K861" s="142" t="s">
        <v>3040</v>
      </c>
      <c r="L861" s="142" t="s">
        <v>547</v>
      </c>
      <c r="M861" s="142" t="s">
        <v>524</v>
      </c>
      <c r="N861" s="142" t="s">
        <v>523</v>
      </c>
      <c r="O861" s="142" t="s">
        <v>612</v>
      </c>
      <c r="P861" s="142" t="s">
        <v>612</v>
      </c>
      <c r="Q861" s="142" t="s">
        <v>520</v>
      </c>
      <c r="R861" s="142" t="s">
        <v>6180</v>
      </c>
      <c r="S861" s="142" t="s">
        <v>4035</v>
      </c>
      <c r="T861" s="142" t="s">
        <v>2066</v>
      </c>
      <c r="U861" s="142" t="s">
        <v>516</v>
      </c>
      <c r="V861" s="142" t="s">
        <v>3209</v>
      </c>
      <c r="W861" s="142" t="s">
        <v>580</v>
      </c>
      <c r="X861" s="142" t="s">
        <v>523</v>
      </c>
      <c r="Y861" s="142" t="s">
        <v>7028</v>
      </c>
      <c r="Z861" s="142" t="s">
        <v>1315</v>
      </c>
      <c r="AA861" s="142" t="s">
        <v>510</v>
      </c>
      <c r="AB861" s="142" t="s">
        <v>509</v>
      </c>
    </row>
    <row r="862" spans="1:28" x14ac:dyDescent="0.15">
      <c r="A862" s="143">
        <v>47845</v>
      </c>
      <c r="B862" s="142" t="s">
        <v>932</v>
      </c>
      <c r="C862" s="142" t="s">
        <v>553</v>
      </c>
      <c r="D862" s="142" t="s">
        <v>931</v>
      </c>
      <c r="E862" s="142" t="s">
        <v>1824</v>
      </c>
      <c r="F862" s="142" t="s">
        <v>530</v>
      </c>
      <c r="G862" s="142" t="s">
        <v>7027</v>
      </c>
      <c r="H862" s="142" t="s">
        <v>1793</v>
      </c>
      <c r="I862" s="142" t="s">
        <v>1037</v>
      </c>
      <c r="J862" s="142" t="s">
        <v>7026</v>
      </c>
      <c r="K862" s="142" t="s">
        <v>7025</v>
      </c>
      <c r="L862" s="142" t="s">
        <v>613</v>
      </c>
      <c r="M862" s="142" t="s">
        <v>524</v>
      </c>
      <c r="N862" s="142" t="s">
        <v>523</v>
      </c>
      <c r="O862" s="142" t="s">
        <v>639</v>
      </c>
      <c r="P862" s="142" t="s">
        <v>522</v>
      </c>
      <c r="Q862" s="142" t="s">
        <v>545</v>
      </c>
      <c r="R862" s="142" t="s">
        <v>6853</v>
      </c>
      <c r="S862" s="142" t="s">
        <v>932</v>
      </c>
      <c r="T862" s="142" t="s">
        <v>7024</v>
      </c>
      <c r="U862" s="142" t="s">
        <v>516</v>
      </c>
      <c r="V862" s="142" t="s">
        <v>2786</v>
      </c>
      <c r="W862" s="142" t="s">
        <v>7023</v>
      </c>
      <c r="X862" s="142" t="s">
        <v>1037</v>
      </c>
      <c r="Y862" s="142" t="s">
        <v>7022</v>
      </c>
      <c r="Z862" s="142" t="s">
        <v>1139</v>
      </c>
      <c r="AA862" s="142" t="s">
        <v>510</v>
      </c>
      <c r="AB862" s="142" t="s">
        <v>509</v>
      </c>
    </row>
    <row r="863" spans="1:28" x14ac:dyDescent="0.15">
      <c r="A863" s="143">
        <v>47867</v>
      </c>
      <c r="B863" s="142" t="s">
        <v>6966</v>
      </c>
      <c r="C863" s="142" t="s">
        <v>553</v>
      </c>
      <c r="D863" s="142" t="s">
        <v>6965</v>
      </c>
      <c r="E863" s="142" t="s">
        <v>1824</v>
      </c>
      <c r="F863" s="142" t="s">
        <v>530</v>
      </c>
      <c r="G863" s="142" t="s">
        <v>7021</v>
      </c>
      <c r="H863" s="142" t="s">
        <v>5316</v>
      </c>
      <c r="I863" s="142" t="s">
        <v>1021</v>
      </c>
      <c r="J863" s="142" t="s">
        <v>7020</v>
      </c>
      <c r="K863" s="142" t="s">
        <v>1303</v>
      </c>
      <c r="L863" s="142" t="s">
        <v>585</v>
      </c>
      <c r="M863" s="142" t="s">
        <v>524</v>
      </c>
      <c r="N863" s="142" t="s">
        <v>523</v>
      </c>
      <c r="O863" s="142" t="s">
        <v>522</v>
      </c>
      <c r="P863" s="142" t="s">
        <v>522</v>
      </c>
      <c r="Q863" s="142" t="s">
        <v>545</v>
      </c>
      <c r="R863" s="142" t="s">
        <v>6175</v>
      </c>
      <c r="S863" s="142" t="s">
        <v>6174</v>
      </c>
      <c r="T863" s="142" t="s">
        <v>1827</v>
      </c>
      <c r="U863" s="142" t="s">
        <v>516</v>
      </c>
      <c r="V863" s="142" t="s">
        <v>7019</v>
      </c>
      <c r="W863" s="142" t="s">
        <v>658</v>
      </c>
      <c r="X863" s="142" t="s">
        <v>1021</v>
      </c>
      <c r="Y863" s="142" t="s">
        <v>7018</v>
      </c>
      <c r="Z863" s="142" t="s">
        <v>851</v>
      </c>
      <c r="AA863" s="142" t="s">
        <v>510</v>
      </c>
      <c r="AB863" s="142" t="s">
        <v>509</v>
      </c>
    </row>
    <row r="864" spans="1:28" x14ac:dyDescent="0.15">
      <c r="A864" s="143">
        <v>47884</v>
      </c>
      <c r="B864" s="142" t="s">
        <v>1310</v>
      </c>
      <c r="C864" s="142" t="s">
        <v>553</v>
      </c>
      <c r="D864" s="142" t="s">
        <v>1309</v>
      </c>
      <c r="E864" s="142" t="s">
        <v>1824</v>
      </c>
      <c r="F864" s="142" t="s">
        <v>530</v>
      </c>
      <c r="G864" s="142" t="s">
        <v>7017</v>
      </c>
      <c r="H864" s="142" t="s">
        <v>3064</v>
      </c>
      <c r="I864" s="142" t="s">
        <v>1477</v>
      </c>
      <c r="J864" s="142" t="s">
        <v>7016</v>
      </c>
      <c r="K864" s="142" t="s">
        <v>2971</v>
      </c>
      <c r="L864" s="142" t="s">
        <v>585</v>
      </c>
      <c r="M864" s="142" t="s">
        <v>524</v>
      </c>
      <c r="N864" s="142" t="s">
        <v>523</v>
      </c>
      <c r="O864" s="142" t="s">
        <v>522</v>
      </c>
      <c r="P864" s="142" t="s">
        <v>522</v>
      </c>
      <c r="Q864" s="142" t="s">
        <v>545</v>
      </c>
      <c r="R864" s="142" t="s">
        <v>6185</v>
      </c>
      <c r="S864" s="142" t="s">
        <v>1310</v>
      </c>
      <c r="T864" s="142" t="s">
        <v>861</v>
      </c>
      <c r="U864" s="142" t="s">
        <v>516</v>
      </c>
      <c r="V864" s="142" t="s">
        <v>894</v>
      </c>
      <c r="W864" s="142" t="s">
        <v>580</v>
      </c>
      <c r="X864" s="142" t="s">
        <v>523</v>
      </c>
      <c r="Y864" s="142" t="s">
        <v>634</v>
      </c>
      <c r="Z864" s="142" t="s">
        <v>1745</v>
      </c>
      <c r="AA864" s="142" t="s">
        <v>510</v>
      </c>
      <c r="AB864" s="142" t="s">
        <v>509</v>
      </c>
    </row>
    <row r="865" spans="1:28" x14ac:dyDescent="0.15">
      <c r="A865" s="143">
        <v>47921</v>
      </c>
      <c r="B865" s="142" t="s">
        <v>592</v>
      </c>
      <c r="C865" s="142" t="s">
        <v>553</v>
      </c>
      <c r="D865" s="142" t="s">
        <v>591</v>
      </c>
      <c r="E865" s="142" t="s">
        <v>1824</v>
      </c>
      <c r="F865" s="142" t="s">
        <v>530</v>
      </c>
      <c r="G865" s="142" t="s">
        <v>7015</v>
      </c>
      <c r="H865" s="142" t="s">
        <v>3051</v>
      </c>
      <c r="I865" s="142" t="s">
        <v>3145</v>
      </c>
      <c r="J865" s="142" t="s">
        <v>7014</v>
      </c>
      <c r="K865" s="142" t="s">
        <v>7013</v>
      </c>
      <c r="L865" s="142" t="s">
        <v>585</v>
      </c>
      <c r="M865" s="142" t="s">
        <v>524</v>
      </c>
      <c r="N865" s="142" t="s">
        <v>523</v>
      </c>
      <c r="O865" s="142" t="s">
        <v>599</v>
      </c>
      <c r="P865" s="142" t="s">
        <v>599</v>
      </c>
      <c r="Q865" s="142" t="s">
        <v>545</v>
      </c>
      <c r="R865" s="142" t="s">
        <v>6185</v>
      </c>
      <c r="S865" s="142" t="s">
        <v>1310</v>
      </c>
      <c r="T865" s="142" t="s">
        <v>1863</v>
      </c>
      <c r="U865" s="142" t="s">
        <v>516</v>
      </c>
      <c r="V865" s="142" t="s">
        <v>1651</v>
      </c>
      <c r="W865" s="142" t="s">
        <v>580</v>
      </c>
      <c r="X865" s="142" t="s">
        <v>691</v>
      </c>
      <c r="Y865" s="142" t="s">
        <v>7012</v>
      </c>
      <c r="Z865" s="142" t="s">
        <v>926</v>
      </c>
      <c r="AA865" s="142" t="s">
        <v>510</v>
      </c>
      <c r="AB865" s="142" t="s">
        <v>509</v>
      </c>
    </row>
    <row r="866" spans="1:28" x14ac:dyDescent="0.15">
      <c r="A866" s="143">
        <v>48017</v>
      </c>
      <c r="B866" s="142" t="s">
        <v>3028</v>
      </c>
      <c r="C866" s="142" t="s">
        <v>553</v>
      </c>
      <c r="D866" s="142" t="s">
        <v>3027</v>
      </c>
      <c r="E866" s="142" t="s">
        <v>1824</v>
      </c>
      <c r="F866" s="142" t="s">
        <v>530</v>
      </c>
      <c r="G866" s="142" t="s">
        <v>7011</v>
      </c>
      <c r="H866" s="142" t="s">
        <v>2009</v>
      </c>
      <c r="I866" s="142" t="s">
        <v>4365</v>
      </c>
      <c r="J866" s="142" t="s">
        <v>7010</v>
      </c>
      <c r="K866" s="142" t="s">
        <v>7009</v>
      </c>
      <c r="L866" s="142" t="s">
        <v>613</v>
      </c>
      <c r="M866" s="142" t="s">
        <v>560</v>
      </c>
      <c r="N866" s="142" t="s">
        <v>523</v>
      </c>
      <c r="O866" s="142" t="s">
        <v>522</v>
      </c>
      <c r="P866" s="142" t="s">
        <v>522</v>
      </c>
      <c r="Q866" s="142" t="s">
        <v>547</v>
      </c>
      <c r="R866" s="142" t="s">
        <v>6297</v>
      </c>
      <c r="S866" s="142" t="s">
        <v>3028</v>
      </c>
      <c r="T866" s="142" t="s">
        <v>1921</v>
      </c>
      <c r="U866" s="142" t="s">
        <v>516</v>
      </c>
      <c r="V866" s="142" t="s">
        <v>3817</v>
      </c>
      <c r="W866" s="142" t="s">
        <v>636</v>
      </c>
      <c r="X866" s="142" t="s">
        <v>1486</v>
      </c>
      <c r="Y866" s="142" t="s">
        <v>7008</v>
      </c>
      <c r="Z866" s="142" t="s">
        <v>1065</v>
      </c>
      <c r="AA866" s="142" t="s">
        <v>510</v>
      </c>
      <c r="AB866" s="142" t="s">
        <v>509</v>
      </c>
    </row>
    <row r="867" spans="1:28" x14ac:dyDescent="0.15">
      <c r="A867" s="143">
        <v>48120</v>
      </c>
      <c r="B867" s="142" t="s">
        <v>1310</v>
      </c>
      <c r="C867" s="142" t="s">
        <v>553</v>
      </c>
      <c r="D867" s="142" t="s">
        <v>1309</v>
      </c>
      <c r="E867" s="142" t="s">
        <v>1824</v>
      </c>
      <c r="F867" s="142" t="s">
        <v>530</v>
      </c>
      <c r="G867" s="142" t="s">
        <v>7007</v>
      </c>
      <c r="H867" s="142" t="s">
        <v>1770</v>
      </c>
      <c r="I867" s="142" t="s">
        <v>1477</v>
      </c>
      <c r="J867" s="142" t="s">
        <v>7006</v>
      </c>
      <c r="K867" s="142" t="s">
        <v>7005</v>
      </c>
      <c r="L867" s="142" t="s">
        <v>613</v>
      </c>
      <c r="M867" s="142" t="s">
        <v>524</v>
      </c>
      <c r="N867" s="142" t="s">
        <v>523</v>
      </c>
      <c r="O867" s="142" t="s">
        <v>522</v>
      </c>
      <c r="P867" s="142" t="s">
        <v>522</v>
      </c>
      <c r="Q867" s="142" t="s">
        <v>1768</v>
      </c>
      <c r="R867" s="142" t="s">
        <v>6185</v>
      </c>
      <c r="S867" s="142" t="s">
        <v>1310</v>
      </c>
      <c r="T867" s="142" t="s">
        <v>2066</v>
      </c>
      <c r="U867" s="142" t="s">
        <v>516</v>
      </c>
      <c r="V867" s="142" t="s">
        <v>1578</v>
      </c>
      <c r="W867" s="142" t="s">
        <v>2017</v>
      </c>
      <c r="X867" s="142" t="s">
        <v>523</v>
      </c>
      <c r="Y867" s="142" t="s">
        <v>7004</v>
      </c>
      <c r="Z867" s="142" t="s">
        <v>1257</v>
      </c>
      <c r="AA867" s="142" t="s">
        <v>510</v>
      </c>
      <c r="AB867" s="142" t="s">
        <v>509</v>
      </c>
    </row>
    <row r="868" spans="1:28" x14ac:dyDescent="0.15">
      <c r="A868" s="143">
        <v>48143</v>
      </c>
      <c r="B868" s="142" t="s">
        <v>1310</v>
      </c>
      <c r="C868" s="142" t="s">
        <v>553</v>
      </c>
      <c r="D868" s="142" t="s">
        <v>1309</v>
      </c>
      <c r="E868" s="142" t="s">
        <v>1824</v>
      </c>
      <c r="F868" s="142" t="s">
        <v>530</v>
      </c>
      <c r="G868" s="142" t="s">
        <v>7003</v>
      </c>
      <c r="H868" s="142" t="s">
        <v>2525</v>
      </c>
      <c r="I868" s="142" t="s">
        <v>669</v>
      </c>
      <c r="J868" s="142" t="s">
        <v>7002</v>
      </c>
      <c r="K868" s="142" t="s">
        <v>2002</v>
      </c>
      <c r="L868" s="142" t="s">
        <v>613</v>
      </c>
      <c r="M868" s="142" t="s">
        <v>524</v>
      </c>
      <c r="N868" s="142" t="s">
        <v>523</v>
      </c>
      <c r="O868" s="142" t="s">
        <v>522</v>
      </c>
      <c r="P868" s="142" t="s">
        <v>522</v>
      </c>
      <c r="Q868" s="142" t="s">
        <v>545</v>
      </c>
      <c r="R868" s="142" t="s">
        <v>6185</v>
      </c>
      <c r="S868" s="142" t="s">
        <v>1310</v>
      </c>
      <c r="T868" s="142" t="s">
        <v>1827</v>
      </c>
      <c r="U868" s="142" t="s">
        <v>864</v>
      </c>
      <c r="V868" s="142" t="s">
        <v>765</v>
      </c>
      <c r="W868" s="142" t="s">
        <v>636</v>
      </c>
      <c r="X868" s="142" t="s">
        <v>657</v>
      </c>
      <c r="Y868" s="142" t="s">
        <v>4182</v>
      </c>
      <c r="Z868" s="142" t="s">
        <v>2257</v>
      </c>
      <c r="AA868" s="142" t="s">
        <v>510</v>
      </c>
      <c r="AB868" s="142" t="s">
        <v>509</v>
      </c>
    </row>
    <row r="869" spans="1:28" x14ac:dyDescent="0.15">
      <c r="A869" s="143">
        <v>48238</v>
      </c>
      <c r="B869" s="142" t="s">
        <v>1310</v>
      </c>
      <c r="C869" s="142" t="s">
        <v>553</v>
      </c>
      <c r="D869" s="142" t="s">
        <v>1309</v>
      </c>
      <c r="E869" s="142" t="s">
        <v>1824</v>
      </c>
      <c r="F869" s="142" t="s">
        <v>530</v>
      </c>
      <c r="G869" s="142" t="s">
        <v>7001</v>
      </c>
      <c r="H869" s="142" t="s">
        <v>898</v>
      </c>
      <c r="I869" s="142" t="s">
        <v>1075</v>
      </c>
      <c r="J869" s="142" t="s">
        <v>7000</v>
      </c>
      <c r="K869" s="142" t="s">
        <v>6999</v>
      </c>
      <c r="L869" s="142" t="s">
        <v>585</v>
      </c>
      <c r="M869" s="142" t="s">
        <v>524</v>
      </c>
      <c r="N869" s="142" t="s">
        <v>523</v>
      </c>
      <c r="O869" s="142" t="s">
        <v>522</v>
      </c>
      <c r="P869" s="142" t="s">
        <v>522</v>
      </c>
      <c r="Q869" s="142" t="s">
        <v>547</v>
      </c>
      <c r="R869" s="142" t="s">
        <v>6185</v>
      </c>
      <c r="S869" s="142" t="s">
        <v>1310</v>
      </c>
      <c r="T869" s="142" t="s">
        <v>1863</v>
      </c>
      <c r="U869" s="142" t="s">
        <v>516</v>
      </c>
      <c r="V869" s="142" t="s">
        <v>1967</v>
      </c>
      <c r="W869" s="142" t="s">
        <v>784</v>
      </c>
      <c r="X869" s="142" t="s">
        <v>1238</v>
      </c>
      <c r="Y869" s="142" t="s">
        <v>6998</v>
      </c>
      <c r="Z869" s="142" t="s">
        <v>1184</v>
      </c>
      <c r="AA869" s="142" t="s">
        <v>510</v>
      </c>
      <c r="AB869" s="142" t="s">
        <v>509</v>
      </c>
    </row>
    <row r="870" spans="1:28" x14ac:dyDescent="0.15">
      <c r="A870" s="143">
        <v>48385</v>
      </c>
      <c r="B870" s="142" t="s">
        <v>583</v>
      </c>
      <c r="C870" s="142" t="s">
        <v>553</v>
      </c>
      <c r="D870" s="142" t="s">
        <v>770</v>
      </c>
      <c r="E870" s="142" t="s">
        <v>1824</v>
      </c>
      <c r="F870" s="142" t="s">
        <v>530</v>
      </c>
      <c r="G870" s="142" t="s">
        <v>6997</v>
      </c>
      <c r="H870" s="142" t="s">
        <v>2456</v>
      </c>
      <c r="I870" s="142" t="s">
        <v>1477</v>
      </c>
      <c r="J870" s="142" t="s">
        <v>6996</v>
      </c>
      <c r="K870" s="142" t="s">
        <v>943</v>
      </c>
      <c r="L870" s="142" t="s">
        <v>585</v>
      </c>
      <c r="M870" s="142" t="s">
        <v>524</v>
      </c>
      <c r="N870" s="142" t="s">
        <v>523</v>
      </c>
      <c r="O870" s="142" t="s">
        <v>522</v>
      </c>
      <c r="P870" s="142" t="s">
        <v>521</v>
      </c>
      <c r="Q870" s="142" t="s">
        <v>545</v>
      </c>
      <c r="R870" s="142" t="s">
        <v>6185</v>
      </c>
      <c r="S870" s="142" t="s">
        <v>1310</v>
      </c>
      <c r="T870" s="142" t="s">
        <v>861</v>
      </c>
      <c r="U870" s="142" t="s">
        <v>516</v>
      </c>
      <c r="V870" s="142" t="s">
        <v>1672</v>
      </c>
      <c r="W870" s="142" t="s">
        <v>580</v>
      </c>
      <c r="X870" s="142" t="s">
        <v>523</v>
      </c>
      <c r="Y870" s="142" t="s">
        <v>634</v>
      </c>
      <c r="Z870" s="142" t="s">
        <v>1977</v>
      </c>
      <c r="AA870" s="142" t="s">
        <v>510</v>
      </c>
      <c r="AB870" s="142" t="s">
        <v>509</v>
      </c>
    </row>
    <row r="871" spans="1:28" x14ac:dyDescent="0.15">
      <c r="A871" s="143">
        <v>48404</v>
      </c>
      <c r="B871" s="142" t="s">
        <v>4035</v>
      </c>
      <c r="C871" s="142" t="s">
        <v>553</v>
      </c>
      <c r="D871" s="142" t="s">
        <v>4034</v>
      </c>
      <c r="E871" s="142" t="s">
        <v>1824</v>
      </c>
      <c r="F871" s="142" t="s">
        <v>530</v>
      </c>
      <c r="G871" s="142" t="s">
        <v>6995</v>
      </c>
      <c r="H871" s="142" t="s">
        <v>1358</v>
      </c>
      <c r="I871" s="142" t="s">
        <v>1330</v>
      </c>
      <c r="J871" s="142" t="s">
        <v>6994</v>
      </c>
      <c r="K871" s="142" t="s">
        <v>1917</v>
      </c>
      <c r="L871" s="142" t="s">
        <v>525</v>
      </c>
      <c r="M871" s="142" t="s">
        <v>867</v>
      </c>
      <c r="N871" s="142" t="s">
        <v>523</v>
      </c>
      <c r="O871" s="142" t="s">
        <v>599</v>
      </c>
      <c r="P871" s="142" t="s">
        <v>546</v>
      </c>
      <c r="Q871" s="142" t="s">
        <v>545</v>
      </c>
      <c r="R871" s="142" t="s">
        <v>6180</v>
      </c>
      <c r="S871" s="142" t="s">
        <v>4035</v>
      </c>
      <c r="T871" s="142" t="s">
        <v>6993</v>
      </c>
      <c r="U871" s="142" t="s">
        <v>541</v>
      </c>
      <c r="V871" s="142" t="s">
        <v>1927</v>
      </c>
      <c r="W871" s="142" t="s">
        <v>580</v>
      </c>
      <c r="X871" s="142" t="s">
        <v>595</v>
      </c>
      <c r="Y871" s="142" t="s">
        <v>537</v>
      </c>
      <c r="Z871" s="142" t="s">
        <v>995</v>
      </c>
      <c r="AA871" s="142" t="s">
        <v>1002</v>
      </c>
      <c r="AB871" s="142" t="s">
        <v>509</v>
      </c>
    </row>
    <row r="872" spans="1:28" x14ac:dyDescent="0.15">
      <c r="A872" s="143">
        <v>48443</v>
      </c>
      <c r="B872" s="142" t="s">
        <v>1310</v>
      </c>
      <c r="C872" s="142" t="s">
        <v>553</v>
      </c>
      <c r="D872" s="142" t="s">
        <v>1309</v>
      </c>
      <c r="E872" s="142" t="s">
        <v>1824</v>
      </c>
      <c r="F872" s="142" t="s">
        <v>530</v>
      </c>
      <c r="G872" s="142" t="s">
        <v>6992</v>
      </c>
      <c r="H872" s="142" t="s">
        <v>2092</v>
      </c>
      <c r="I872" s="142" t="s">
        <v>680</v>
      </c>
      <c r="J872" s="142" t="s">
        <v>6991</v>
      </c>
      <c r="K872" s="142" t="s">
        <v>2157</v>
      </c>
      <c r="L872" s="142" t="s">
        <v>585</v>
      </c>
      <c r="M872" s="142" t="s">
        <v>524</v>
      </c>
      <c r="N872" s="142" t="s">
        <v>523</v>
      </c>
      <c r="O872" s="142" t="s">
        <v>599</v>
      </c>
      <c r="P872" s="142" t="s">
        <v>522</v>
      </c>
      <c r="Q872" s="142" t="s">
        <v>545</v>
      </c>
      <c r="R872" s="142" t="s">
        <v>6185</v>
      </c>
      <c r="S872" s="142" t="s">
        <v>1310</v>
      </c>
      <c r="T872" s="142" t="s">
        <v>1921</v>
      </c>
      <c r="U872" s="142" t="s">
        <v>516</v>
      </c>
      <c r="V872" s="142" t="s">
        <v>1623</v>
      </c>
      <c r="W872" s="142" t="s">
        <v>3057</v>
      </c>
      <c r="X872" s="142" t="s">
        <v>680</v>
      </c>
      <c r="Y872" s="142" t="s">
        <v>6990</v>
      </c>
      <c r="Z872" s="142" t="s">
        <v>2226</v>
      </c>
      <c r="AA872" s="142" t="s">
        <v>510</v>
      </c>
      <c r="AB872" s="142" t="s">
        <v>509</v>
      </c>
    </row>
    <row r="873" spans="1:28" x14ac:dyDescent="0.15">
      <c r="A873" s="143">
        <v>48584</v>
      </c>
      <c r="B873" s="142" t="s">
        <v>3028</v>
      </c>
      <c r="C873" s="142" t="s">
        <v>553</v>
      </c>
      <c r="D873" s="142" t="s">
        <v>3027</v>
      </c>
      <c r="E873" s="142" t="s">
        <v>1824</v>
      </c>
      <c r="F873" s="142" t="s">
        <v>530</v>
      </c>
      <c r="G873" s="142" t="s">
        <v>6989</v>
      </c>
      <c r="H873" s="142" t="s">
        <v>2172</v>
      </c>
      <c r="I873" s="142" t="s">
        <v>941</v>
      </c>
      <c r="J873" s="142" t="s">
        <v>6988</v>
      </c>
      <c r="K873" s="142" t="s">
        <v>6987</v>
      </c>
      <c r="L873" s="142" t="s">
        <v>613</v>
      </c>
      <c r="M873" s="142" t="s">
        <v>524</v>
      </c>
      <c r="N873" s="142" t="s">
        <v>523</v>
      </c>
      <c r="O873" s="142" t="s">
        <v>522</v>
      </c>
      <c r="P873" s="142" t="s">
        <v>522</v>
      </c>
      <c r="Q873" s="142" t="s">
        <v>545</v>
      </c>
      <c r="R873" s="142" t="s">
        <v>6297</v>
      </c>
      <c r="S873" s="142" t="s">
        <v>3028</v>
      </c>
      <c r="T873" s="142" t="s">
        <v>1863</v>
      </c>
      <c r="U873" s="142" t="s">
        <v>516</v>
      </c>
      <c r="V873" s="142" t="s">
        <v>1736</v>
      </c>
      <c r="W873" s="142" t="s">
        <v>580</v>
      </c>
      <c r="X873" s="142" t="s">
        <v>608</v>
      </c>
      <c r="Y873" s="142" t="s">
        <v>6986</v>
      </c>
      <c r="Z873" s="142" t="s">
        <v>702</v>
      </c>
      <c r="AA873" s="142" t="s">
        <v>510</v>
      </c>
      <c r="AB873" s="142" t="s">
        <v>509</v>
      </c>
    </row>
    <row r="874" spans="1:28" x14ac:dyDescent="0.15">
      <c r="A874" s="143">
        <v>48694</v>
      </c>
      <c r="B874" s="142" t="s">
        <v>1310</v>
      </c>
      <c r="C874" s="142" t="s">
        <v>553</v>
      </c>
      <c r="D874" s="142" t="s">
        <v>1309</v>
      </c>
      <c r="E874" s="142" t="s">
        <v>1824</v>
      </c>
      <c r="F874" s="142" t="s">
        <v>530</v>
      </c>
      <c r="G874" s="142" t="s">
        <v>6985</v>
      </c>
      <c r="H874" s="142" t="s">
        <v>2588</v>
      </c>
      <c r="I874" s="142" t="s">
        <v>856</v>
      </c>
      <c r="J874" s="142" t="s">
        <v>6984</v>
      </c>
      <c r="K874" s="142" t="s">
        <v>6983</v>
      </c>
      <c r="L874" s="142" t="s">
        <v>613</v>
      </c>
      <c r="M874" s="142" t="s">
        <v>524</v>
      </c>
      <c r="N874" s="142" t="s">
        <v>523</v>
      </c>
      <c r="O874" s="142" t="s">
        <v>612</v>
      </c>
      <c r="P874" s="142" t="s">
        <v>612</v>
      </c>
      <c r="Q874" s="142" t="s">
        <v>520</v>
      </c>
      <c r="R874" s="142" t="s">
        <v>6185</v>
      </c>
      <c r="S874" s="142" t="s">
        <v>1310</v>
      </c>
      <c r="T874" s="142" t="s">
        <v>2066</v>
      </c>
      <c r="U874" s="142" t="s">
        <v>516</v>
      </c>
      <c r="V874" s="142" t="s">
        <v>2636</v>
      </c>
      <c r="W874" s="142" t="s">
        <v>3568</v>
      </c>
      <c r="X874" s="142" t="s">
        <v>1522</v>
      </c>
      <c r="Y874" s="142" t="s">
        <v>537</v>
      </c>
      <c r="Z874" s="142" t="s">
        <v>1977</v>
      </c>
      <c r="AA874" s="142" t="s">
        <v>510</v>
      </c>
      <c r="AB874" s="142" t="s">
        <v>509</v>
      </c>
    </row>
    <row r="875" spans="1:28" x14ac:dyDescent="0.15">
      <c r="A875" s="143">
        <v>49072</v>
      </c>
      <c r="B875" s="142" t="s">
        <v>3408</v>
      </c>
      <c r="C875" s="142" t="s">
        <v>553</v>
      </c>
      <c r="D875" s="142" t="s">
        <v>3407</v>
      </c>
      <c r="E875" s="142" t="s">
        <v>1824</v>
      </c>
      <c r="F875" s="142" t="s">
        <v>530</v>
      </c>
      <c r="G875" s="142" t="s">
        <v>6982</v>
      </c>
      <c r="H875" s="142" t="s">
        <v>6981</v>
      </c>
      <c r="I875" s="142" t="s">
        <v>1522</v>
      </c>
      <c r="J875" s="142" t="s">
        <v>6980</v>
      </c>
      <c r="K875" s="142" t="s">
        <v>6979</v>
      </c>
      <c r="L875" s="142" t="s">
        <v>613</v>
      </c>
      <c r="M875" s="142" t="s">
        <v>524</v>
      </c>
      <c r="N875" s="142" t="s">
        <v>523</v>
      </c>
      <c r="O875" s="142" t="s">
        <v>522</v>
      </c>
      <c r="P875" s="142" t="s">
        <v>521</v>
      </c>
      <c r="Q875" s="142" t="s">
        <v>545</v>
      </c>
      <c r="R875" s="142" t="s">
        <v>6978</v>
      </c>
      <c r="S875" s="142" t="s">
        <v>3408</v>
      </c>
      <c r="T875" s="142" t="s">
        <v>6977</v>
      </c>
      <c r="U875" s="142" t="s">
        <v>516</v>
      </c>
      <c r="V875" s="142" t="s">
        <v>5731</v>
      </c>
      <c r="W875" s="142" t="s">
        <v>580</v>
      </c>
      <c r="X875" s="142" t="s">
        <v>1522</v>
      </c>
      <c r="Y875" s="142" t="s">
        <v>6976</v>
      </c>
      <c r="Z875" s="142" t="s">
        <v>678</v>
      </c>
      <c r="AA875" s="142" t="s">
        <v>510</v>
      </c>
      <c r="AB875" s="142" t="s">
        <v>509</v>
      </c>
    </row>
    <row r="876" spans="1:28" x14ac:dyDescent="0.15">
      <c r="A876" s="143">
        <v>49217</v>
      </c>
      <c r="B876" s="142" t="s">
        <v>1310</v>
      </c>
      <c r="C876" s="142" t="s">
        <v>553</v>
      </c>
      <c r="D876" s="142" t="s">
        <v>1309</v>
      </c>
      <c r="E876" s="142" t="s">
        <v>1824</v>
      </c>
      <c r="F876" s="142" t="s">
        <v>530</v>
      </c>
      <c r="G876" s="142" t="s">
        <v>6975</v>
      </c>
      <c r="H876" s="142" t="s">
        <v>3338</v>
      </c>
      <c r="I876" s="142" t="s">
        <v>923</v>
      </c>
      <c r="J876" s="142" t="s">
        <v>6974</v>
      </c>
      <c r="K876" s="142" t="s">
        <v>4821</v>
      </c>
      <c r="L876" s="142" t="s">
        <v>525</v>
      </c>
      <c r="M876" s="142" t="s">
        <v>524</v>
      </c>
      <c r="N876" s="142" t="s">
        <v>523</v>
      </c>
      <c r="O876" s="142" t="s">
        <v>599</v>
      </c>
      <c r="P876" s="142" t="s">
        <v>522</v>
      </c>
      <c r="Q876" s="142" t="s">
        <v>520</v>
      </c>
      <c r="R876" s="142" t="s">
        <v>6185</v>
      </c>
      <c r="S876" s="142" t="s">
        <v>1310</v>
      </c>
      <c r="T876" s="142" t="s">
        <v>1863</v>
      </c>
      <c r="U876" s="142" t="s">
        <v>516</v>
      </c>
      <c r="V876" s="142" t="s">
        <v>2810</v>
      </c>
      <c r="W876" s="142" t="s">
        <v>514</v>
      </c>
      <c r="X876" s="142" t="s">
        <v>862</v>
      </c>
      <c r="Y876" s="142" t="s">
        <v>537</v>
      </c>
      <c r="Z876" s="142" t="s">
        <v>536</v>
      </c>
      <c r="AA876" s="142" t="s">
        <v>510</v>
      </c>
      <c r="AB876" s="142" t="s">
        <v>509</v>
      </c>
    </row>
    <row r="877" spans="1:28" x14ac:dyDescent="0.15">
      <c r="A877" s="143">
        <v>49234</v>
      </c>
      <c r="B877" s="142" t="s">
        <v>1310</v>
      </c>
      <c r="C877" s="142" t="s">
        <v>553</v>
      </c>
      <c r="D877" s="142" t="s">
        <v>1309</v>
      </c>
      <c r="E877" s="142" t="s">
        <v>1824</v>
      </c>
      <c r="F877" s="142" t="s">
        <v>530</v>
      </c>
      <c r="G877" s="142" t="s">
        <v>6973</v>
      </c>
      <c r="H877" s="142" t="s">
        <v>602</v>
      </c>
      <c r="I877" s="142" t="s">
        <v>1532</v>
      </c>
      <c r="J877" s="142" t="s">
        <v>6972</v>
      </c>
      <c r="K877" s="142" t="s">
        <v>1657</v>
      </c>
      <c r="L877" s="142" t="s">
        <v>585</v>
      </c>
      <c r="M877" s="142" t="s">
        <v>524</v>
      </c>
      <c r="N877" s="142" t="s">
        <v>523</v>
      </c>
      <c r="O877" s="142" t="s">
        <v>522</v>
      </c>
      <c r="P877" s="142" t="s">
        <v>522</v>
      </c>
      <c r="Q877" s="142" t="s">
        <v>545</v>
      </c>
      <c r="R877" s="142" t="s">
        <v>6185</v>
      </c>
      <c r="S877" s="142" t="s">
        <v>1310</v>
      </c>
      <c r="T877" s="142" t="s">
        <v>861</v>
      </c>
      <c r="U877" s="142" t="s">
        <v>516</v>
      </c>
      <c r="V877" s="142" t="s">
        <v>6971</v>
      </c>
      <c r="W877" s="142" t="s">
        <v>514</v>
      </c>
      <c r="X877" s="142" t="s">
        <v>523</v>
      </c>
      <c r="Y877" s="142" t="s">
        <v>634</v>
      </c>
      <c r="Z877" s="142" t="s">
        <v>1977</v>
      </c>
      <c r="AA877" s="142" t="s">
        <v>510</v>
      </c>
      <c r="AB877" s="142" t="s">
        <v>509</v>
      </c>
    </row>
    <row r="878" spans="1:28" x14ac:dyDescent="0.15">
      <c r="A878" s="143">
        <v>49239</v>
      </c>
      <c r="B878" s="142" t="s">
        <v>4035</v>
      </c>
      <c r="C878" s="142" t="s">
        <v>553</v>
      </c>
      <c r="D878" s="142" t="s">
        <v>4034</v>
      </c>
      <c r="E878" s="142" t="s">
        <v>1824</v>
      </c>
      <c r="F878" s="142" t="s">
        <v>530</v>
      </c>
      <c r="G878" s="142" t="s">
        <v>6970</v>
      </c>
      <c r="H878" s="142" t="s">
        <v>1949</v>
      </c>
      <c r="I878" s="142" t="s">
        <v>1413</v>
      </c>
      <c r="J878" s="142" t="s">
        <v>6969</v>
      </c>
      <c r="K878" s="142" t="s">
        <v>1917</v>
      </c>
      <c r="L878" s="142" t="s">
        <v>613</v>
      </c>
      <c r="M878" s="142" t="s">
        <v>867</v>
      </c>
      <c r="N878" s="142" t="s">
        <v>523</v>
      </c>
      <c r="O878" s="142" t="s">
        <v>522</v>
      </c>
      <c r="P878" s="142" t="s">
        <v>546</v>
      </c>
      <c r="Q878" s="142" t="s">
        <v>545</v>
      </c>
      <c r="R878" s="142" t="s">
        <v>6180</v>
      </c>
      <c r="S878" s="142" t="s">
        <v>4035</v>
      </c>
      <c r="T878" s="142" t="s">
        <v>6968</v>
      </c>
      <c r="U878" s="142" t="s">
        <v>541</v>
      </c>
      <c r="V878" s="142" t="s">
        <v>2970</v>
      </c>
      <c r="W878" s="142" t="s">
        <v>596</v>
      </c>
      <c r="X878" s="142" t="s">
        <v>1413</v>
      </c>
      <c r="Y878" s="142" t="s">
        <v>6967</v>
      </c>
      <c r="Z878" s="142" t="s">
        <v>771</v>
      </c>
      <c r="AA878" s="142" t="s">
        <v>1002</v>
      </c>
      <c r="AB878" s="142" t="s">
        <v>509</v>
      </c>
    </row>
    <row r="879" spans="1:28" x14ac:dyDescent="0.15">
      <c r="A879" s="143">
        <v>49294</v>
      </c>
      <c r="B879" s="142" t="s">
        <v>6966</v>
      </c>
      <c r="C879" s="142" t="s">
        <v>553</v>
      </c>
      <c r="D879" s="142" t="s">
        <v>6965</v>
      </c>
      <c r="E879" s="142" t="s">
        <v>1824</v>
      </c>
      <c r="F879" s="142" t="s">
        <v>530</v>
      </c>
      <c r="G879" s="142" t="s">
        <v>6964</v>
      </c>
      <c r="H879" s="142" t="s">
        <v>6963</v>
      </c>
      <c r="I879" s="142" t="s">
        <v>538</v>
      </c>
      <c r="J879" s="142" t="s">
        <v>6962</v>
      </c>
      <c r="K879" s="142" t="s">
        <v>6961</v>
      </c>
      <c r="L879" s="142" t="s">
        <v>613</v>
      </c>
      <c r="M879" s="142" t="s">
        <v>560</v>
      </c>
      <c r="N879" s="142" t="s">
        <v>523</v>
      </c>
      <c r="O879" s="142" t="s">
        <v>546</v>
      </c>
      <c r="P879" s="142" t="s">
        <v>546</v>
      </c>
      <c r="Q879" s="142" t="s">
        <v>545</v>
      </c>
      <c r="R879" s="142" t="s">
        <v>6175</v>
      </c>
      <c r="S879" s="142" t="s">
        <v>6174</v>
      </c>
      <c r="T879" s="142" t="s">
        <v>2103</v>
      </c>
      <c r="U879" s="142" t="s">
        <v>516</v>
      </c>
      <c r="V879" s="142" t="s">
        <v>4178</v>
      </c>
      <c r="W879" s="142" t="s">
        <v>580</v>
      </c>
      <c r="X879" s="142" t="s">
        <v>1413</v>
      </c>
      <c r="Y879" s="142" t="s">
        <v>634</v>
      </c>
      <c r="Z879" s="142" t="s">
        <v>1977</v>
      </c>
      <c r="AA879" s="142" t="s">
        <v>510</v>
      </c>
      <c r="AB879" s="142" t="s">
        <v>509</v>
      </c>
    </row>
    <row r="880" spans="1:28" x14ac:dyDescent="0.15">
      <c r="A880" s="143">
        <v>49812</v>
      </c>
      <c r="B880" s="142" t="s">
        <v>1310</v>
      </c>
      <c r="C880" s="142" t="s">
        <v>553</v>
      </c>
      <c r="D880" s="142" t="s">
        <v>1309</v>
      </c>
      <c r="E880" s="142" t="s">
        <v>1824</v>
      </c>
      <c r="F880" s="142" t="s">
        <v>530</v>
      </c>
      <c r="G880" s="142" t="s">
        <v>6960</v>
      </c>
      <c r="H880" s="142" t="s">
        <v>2172</v>
      </c>
      <c r="I880" s="142" t="s">
        <v>622</v>
      </c>
      <c r="J880" s="142" t="s">
        <v>6959</v>
      </c>
      <c r="K880" s="142" t="s">
        <v>1479</v>
      </c>
      <c r="L880" s="142" t="s">
        <v>613</v>
      </c>
      <c r="M880" s="142" t="s">
        <v>524</v>
      </c>
      <c r="N880" s="142" t="s">
        <v>523</v>
      </c>
      <c r="O880" s="142" t="s">
        <v>522</v>
      </c>
      <c r="P880" s="142" t="s">
        <v>522</v>
      </c>
      <c r="Q880" s="142" t="s">
        <v>545</v>
      </c>
      <c r="R880" s="142" t="s">
        <v>6185</v>
      </c>
      <c r="S880" s="142" t="s">
        <v>1310</v>
      </c>
      <c r="T880" s="142" t="s">
        <v>1894</v>
      </c>
      <c r="U880" s="142" t="s">
        <v>626</v>
      </c>
      <c r="V880" s="142" t="s">
        <v>1736</v>
      </c>
      <c r="W880" s="142" t="s">
        <v>784</v>
      </c>
      <c r="X880" s="142" t="s">
        <v>622</v>
      </c>
      <c r="Y880" s="142" t="s">
        <v>537</v>
      </c>
      <c r="Z880" s="142" t="s">
        <v>633</v>
      </c>
      <c r="AA880" s="142" t="s">
        <v>510</v>
      </c>
      <c r="AB880" s="142" t="s">
        <v>509</v>
      </c>
    </row>
    <row r="881" spans="1:28" x14ac:dyDescent="0.15">
      <c r="A881" s="143">
        <v>49856</v>
      </c>
      <c r="B881" s="142" t="s">
        <v>965</v>
      </c>
      <c r="C881" s="142" t="s">
        <v>553</v>
      </c>
      <c r="D881" s="142" t="s">
        <v>964</v>
      </c>
      <c r="E881" s="142" t="s">
        <v>1824</v>
      </c>
      <c r="F881" s="142" t="s">
        <v>530</v>
      </c>
      <c r="G881" s="142" t="s">
        <v>6958</v>
      </c>
      <c r="H881" s="142" t="s">
        <v>1810</v>
      </c>
      <c r="I881" s="142" t="s">
        <v>968</v>
      </c>
      <c r="J881" s="142" t="s">
        <v>6957</v>
      </c>
      <c r="K881" s="142" t="s">
        <v>984</v>
      </c>
      <c r="L881" s="142" t="s">
        <v>613</v>
      </c>
      <c r="M881" s="142" t="s">
        <v>524</v>
      </c>
      <c r="N881" s="142" t="s">
        <v>523</v>
      </c>
      <c r="O881" s="142" t="s">
        <v>599</v>
      </c>
      <c r="P881" s="142" t="s">
        <v>522</v>
      </c>
      <c r="Q881" s="142" t="s">
        <v>545</v>
      </c>
      <c r="R881" s="142" t="s">
        <v>6274</v>
      </c>
      <c r="S881" s="142" t="s">
        <v>6273</v>
      </c>
      <c r="T881" s="142" t="s">
        <v>2103</v>
      </c>
      <c r="U881" s="142" t="s">
        <v>516</v>
      </c>
      <c r="V881" s="142" t="s">
        <v>1578</v>
      </c>
      <c r="W881" s="142" t="s">
        <v>580</v>
      </c>
      <c r="X881" s="142" t="s">
        <v>968</v>
      </c>
      <c r="Y881" s="142" t="s">
        <v>634</v>
      </c>
      <c r="Z881" s="142" t="s">
        <v>714</v>
      </c>
      <c r="AA881" s="142" t="s">
        <v>510</v>
      </c>
      <c r="AB881" s="142" t="s">
        <v>509</v>
      </c>
    </row>
    <row r="882" spans="1:28" x14ac:dyDescent="0.15">
      <c r="A882" s="143">
        <v>50023</v>
      </c>
      <c r="B882" s="142" t="s">
        <v>1189</v>
      </c>
      <c r="C882" s="142" t="s">
        <v>553</v>
      </c>
      <c r="D882" s="142" t="s">
        <v>1188</v>
      </c>
      <c r="E882" s="142" t="s">
        <v>1824</v>
      </c>
      <c r="F882" s="142" t="s">
        <v>530</v>
      </c>
      <c r="G882" s="142" t="s">
        <v>6956</v>
      </c>
      <c r="H882" s="142" t="s">
        <v>6955</v>
      </c>
      <c r="I882" s="142" t="s">
        <v>1413</v>
      </c>
      <c r="J882" s="142" t="s">
        <v>6954</v>
      </c>
      <c r="K882" s="142" t="s">
        <v>1997</v>
      </c>
      <c r="L882" s="142" t="s">
        <v>585</v>
      </c>
      <c r="M882" s="142" t="s">
        <v>524</v>
      </c>
      <c r="N882" s="142" t="s">
        <v>523</v>
      </c>
      <c r="O882" s="142" t="s">
        <v>522</v>
      </c>
      <c r="P882" s="142" t="s">
        <v>559</v>
      </c>
      <c r="Q882" s="142" t="s">
        <v>545</v>
      </c>
      <c r="R882" s="142" t="s">
        <v>6180</v>
      </c>
      <c r="S882" s="142" t="s">
        <v>4035</v>
      </c>
      <c r="T882" s="142" t="s">
        <v>1827</v>
      </c>
      <c r="U882" s="142" t="s">
        <v>516</v>
      </c>
      <c r="V882" s="142" t="s">
        <v>6953</v>
      </c>
      <c r="W882" s="142" t="s">
        <v>580</v>
      </c>
      <c r="X882" s="142" t="s">
        <v>1413</v>
      </c>
      <c r="Y882" s="142" t="s">
        <v>6952</v>
      </c>
      <c r="Z882" s="142" t="s">
        <v>714</v>
      </c>
      <c r="AA882" s="142" t="s">
        <v>724</v>
      </c>
      <c r="AB882" s="142" t="s">
        <v>509</v>
      </c>
    </row>
    <row r="883" spans="1:28" x14ac:dyDescent="0.15">
      <c r="A883" s="143">
        <v>50032</v>
      </c>
      <c r="B883" s="142" t="s">
        <v>3028</v>
      </c>
      <c r="C883" s="142" t="s">
        <v>553</v>
      </c>
      <c r="D883" s="142" t="s">
        <v>3027</v>
      </c>
      <c r="E883" s="142" t="s">
        <v>1824</v>
      </c>
      <c r="F883" s="142" t="s">
        <v>530</v>
      </c>
      <c r="G883" s="142" t="s">
        <v>6951</v>
      </c>
      <c r="H883" s="142" t="s">
        <v>2473</v>
      </c>
      <c r="I883" s="142" t="s">
        <v>919</v>
      </c>
      <c r="J883" s="142" t="s">
        <v>6950</v>
      </c>
      <c r="K883" s="142" t="s">
        <v>6949</v>
      </c>
      <c r="L883" s="142" t="s">
        <v>613</v>
      </c>
      <c r="M883" s="142" t="s">
        <v>524</v>
      </c>
      <c r="N883" s="142" t="s">
        <v>523</v>
      </c>
      <c r="O883" s="142" t="s">
        <v>522</v>
      </c>
      <c r="P883" s="142" t="s">
        <v>599</v>
      </c>
      <c r="Q883" s="142" t="s">
        <v>520</v>
      </c>
      <c r="R883" s="142" t="s">
        <v>6297</v>
      </c>
      <c r="S883" s="142" t="s">
        <v>3028</v>
      </c>
      <c r="T883" s="142" t="s">
        <v>2066</v>
      </c>
      <c r="U883" s="142" t="s">
        <v>626</v>
      </c>
      <c r="V883" s="142" t="s">
        <v>3459</v>
      </c>
      <c r="W883" s="142" t="s">
        <v>580</v>
      </c>
      <c r="X883" s="142" t="s">
        <v>919</v>
      </c>
      <c r="Y883" s="142" t="s">
        <v>6948</v>
      </c>
      <c r="Z883" s="142" t="s">
        <v>1411</v>
      </c>
      <c r="AA883" s="142" t="s">
        <v>510</v>
      </c>
      <c r="AB883" s="142" t="s">
        <v>509</v>
      </c>
    </row>
    <row r="884" spans="1:28" x14ac:dyDescent="0.15">
      <c r="A884" s="143">
        <v>50216</v>
      </c>
      <c r="B884" s="142" t="s">
        <v>4782</v>
      </c>
      <c r="C884" s="142" t="s">
        <v>553</v>
      </c>
      <c r="D884" s="142" t="s">
        <v>4781</v>
      </c>
      <c r="E884" s="142" t="s">
        <v>1824</v>
      </c>
      <c r="F884" s="142" t="s">
        <v>530</v>
      </c>
      <c r="G884" s="142" t="s">
        <v>6947</v>
      </c>
      <c r="H884" s="142" t="s">
        <v>5040</v>
      </c>
      <c r="I884" s="142" t="s">
        <v>622</v>
      </c>
      <c r="J884" s="142" t="s">
        <v>6946</v>
      </c>
      <c r="K884" s="142" t="s">
        <v>2002</v>
      </c>
      <c r="L884" s="142" t="s">
        <v>525</v>
      </c>
      <c r="M884" s="142" t="s">
        <v>524</v>
      </c>
      <c r="N884" s="142" t="s">
        <v>523</v>
      </c>
      <c r="O884" s="142" t="s">
        <v>612</v>
      </c>
      <c r="P884" s="142" t="s">
        <v>559</v>
      </c>
      <c r="Q884" s="142" t="s">
        <v>520</v>
      </c>
      <c r="R884" s="142" t="s">
        <v>6185</v>
      </c>
      <c r="S884" s="142" t="s">
        <v>1310</v>
      </c>
      <c r="T884" s="142" t="s">
        <v>1863</v>
      </c>
      <c r="U884" s="142" t="s">
        <v>516</v>
      </c>
      <c r="V884" s="142" t="s">
        <v>822</v>
      </c>
      <c r="W884" s="142" t="s">
        <v>580</v>
      </c>
      <c r="X884" s="142" t="s">
        <v>622</v>
      </c>
      <c r="Y884" s="142" t="s">
        <v>6945</v>
      </c>
      <c r="Z884" s="142" t="s">
        <v>536</v>
      </c>
      <c r="AA884" s="142" t="s">
        <v>510</v>
      </c>
      <c r="AB884" s="142" t="s">
        <v>509</v>
      </c>
    </row>
    <row r="885" spans="1:28" x14ac:dyDescent="0.15">
      <c r="A885" s="143">
        <v>50444</v>
      </c>
      <c r="B885" s="142" t="s">
        <v>4035</v>
      </c>
      <c r="C885" s="142" t="s">
        <v>553</v>
      </c>
      <c r="D885" s="142" t="s">
        <v>4034</v>
      </c>
      <c r="E885" s="142" t="s">
        <v>1824</v>
      </c>
      <c r="F885" s="142" t="s">
        <v>530</v>
      </c>
      <c r="G885" s="142" t="s">
        <v>6944</v>
      </c>
      <c r="H885" s="142" t="s">
        <v>924</v>
      </c>
      <c r="I885" s="142" t="s">
        <v>1477</v>
      </c>
      <c r="J885" s="142" t="s">
        <v>6943</v>
      </c>
      <c r="K885" s="142" t="s">
        <v>1185</v>
      </c>
      <c r="L885" s="142" t="s">
        <v>585</v>
      </c>
      <c r="M885" s="142" t="s">
        <v>524</v>
      </c>
      <c r="N885" s="142" t="s">
        <v>523</v>
      </c>
      <c r="O885" s="142" t="s">
        <v>522</v>
      </c>
      <c r="P885" s="142" t="s">
        <v>599</v>
      </c>
      <c r="Q885" s="142" t="s">
        <v>545</v>
      </c>
      <c r="R885" s="142" t="s">
        <v>6180</v>
      </c>
      <c r="S885" s="142" t="s">
        <v>4035</v>
      </c>
      <c r="T885" s="142" t="s">
        <v>861</v>
      </c>
      <c r="U885" s="142" t="s">
        <v>516</v>
      </c>
      <c r="V885" s="142" t="s">
        <v>1826</v>
      </c>
      <c r="W885" s="142" t="s">
        <v>580</v>
      </c>
      <c r="X885" s="142" t="s">
        <v>1477</v>
      </c>
      <c r="Y885" s="142" t="s">
        <v>6942</v>
      </c>
      <c r="Z885" s="142" t="s">
        <v>2155</v>
      </c>
      <c r="AA885" s="142" t="s">
        <v>724</v>
      </c>
      <c r="AB885" s="142" t="s">
        <v>509</v>
      </c>
    </row>
    <row r="886" spans="1:28" x14ac:dyDescent="0.15">
      <c r="A886" s="143">
        <v>50665</v>
      </c>
      <c r="B886" s="142" t="s">
        <v>1090</v>
      </c>
      <c r="C886" s="142" t="s">
        <v>553</v>
      </c>
      <c r="D886" s="142" t="s">
        <v>1089</v>
      </c>
      <c r="E886" s="142" t="s">
        <v>1824</v>
      </c>
      <c r="F886" s="142" t="s">
        <v>530</v>
      </c>
      <c r="G886" s="142" t="s">
        <v>6941</v>
      </c>
      <c r="H886" s="142" t="s">
        <v>2382</v>
      </c>
      <c r="I886" s="142" t="s">
        <v>556</v>
      </c>
      <c r="J886" s="142" t="s">
        <v>6940</v>
      </c>
      <c r="K886" s="142" t="s">
        <v>1508</v>
      </c>
      <c r="L886" s="142" t="s">
        <v>613</v>
      </c>
      <c r="M886" s="142" t="s">
        <v>524</v>
      </c>
      <c r="N886" s="142" t="s">
        <v>523</v>
      </c>
      <c r="O886" s="142" t="s">
        <v>3227</v>
      </c>
      <c r="P886" s="142" t="s">
        <v>612</v>
      </c>
      <c r="Q886" s="142" t="s">
        <v>545</v>
      </c>
      <c r="R886" s="142" t="s">
        <v>6180</v>
      </c>
      <c r="S886" s="142" t="s">
        <v>4035</v>
      </c>
      <c r="T886" s="142" t="s">
        <v>1863</v>
      </c>
      <c r="U886" s="142" t="s">
        <v>541</v>
      </c>
      <c r="V886" s="142" t="s">
        <v>5330</v>
      </c>
      <c r="W886" s="142" t="s">
        <v>580</v>
      </c>
      <c r="X886" s="142" t="s">
        <v>556</v>
      </c>
      <c r="Y886" s="142" t="s">
        <v>537</v>
      </c>
      <c r="Z886" s="142" t="s">
        <v>536</v>
      </c>
      <c r="AA886" s="142" t="s">
        <v>510</v>
      </c>
      <c r="AB886" s="142" t="s">
        <v>509</v>
      </c>
    </row>
    <row r="887" spans="1:28" x14ac:dyDescent="0.15">
      <c r="A887" s="143">
        <v>50677</v>
      </c>
      <c r="B887" s="142" t="s">
        <v>1310</v>
      </c>
      <c r="C887" s="142" t="s">
        <v>553</v>
      </c>
      <c r="D887" s="142" t="s">
        <v>1309</v>
      </c>
      <c r="E887" s="142" t="s">
        <v>1824</v>
      </c>
      <c r="F887" s="142" t="s">
        <v>530</v>
      </c>
      <c r="G887" s="142" t="s">
        <v>6939</v>
      </c>
      <c r="H887" s="142" t="s">
        <v>2436</v>
      </c>
      <c r="I887" s="142" t="s">
        <v>608</v>
      </c>
      <c r="J887" s="142" t="s">
        <v>6938</v>
      </c>
      <c r="K887" s="142" t="s">
        <v>1243</v>
      </c>
      <c r="L887" s="142" t="s">
        <v>613</v>
      </c>
      <c r="M887" s="142" t="s">
        <v>524</v>
      </c>
      <c r="N887" s="142" t="s">
        <v>523</v>
      </c>
      <c r="O887" s="142" t="s">
        <v>522</v>
      </c>
      <c r="P887" s="142" t="s">
        <v>522</v>
      </c>
      <c r="Q887" s="142" t="s">
        <v>545</v>
      </c>
      <c r="R887" s="142" t="s">
        <v>6185</v>
      </c>
      <c r="S887" s="142" t="s">
        <v>1310</v>
      </c>
      <c r="T887" s="142" t="s">
        <v>6937</v>
      </c>
      <c r="U887" s="142" t="s">
        <v>516</v>
      </c>
      <c r="V887" s="142" t="s">
        <v>6936</v>
      </c>
      <c r="W887" s="142" t="s">
        <v>514</v>
      </c>
      <c r="X887" s="142" t="s">
        <v>608</v>
      </c>
      <c r="Y887" s="142" t="s">
        <v>6935</v>
      </c>
      <c r="Z887" s="142" t="s">
        <v>2376</v>
      </c>
      <c r="AA887" s="142" t="s">
        <v>510</v>
      </c>
      <c r="AB887" s="142" t="s">
        <v>509</v>
      </c>
    </row>
    <row r="888" spans="1:28" x14ac:dyDescent="0.15">
      <c r="A888" s="143">
        <v>51362</v>
      </c>
      <c r="B888" s="142" t="s">
        <v>1310</v>
      </c>
      <c r="C888" s="142" t="s">
        <v>553</v>
      </c>
      <c r="D888" s="142" t="s">
        <v>1309</v>
      </c>
      <c r="E888" s="142" t="s">
        <v>1824</v>
      </c>
      <c r="F888" s="142" t="s">
        <v>530</v>
      </c>
      <c r="G888" s="142" t="s">
        <v>6934</v>
      </c>
      <c r="H888" s="142" t="s">
        <v>6933</v>
      </c>
      <c r="I888" s="142" t="s">
        <v>827</v>
      </c>
      <c r="J888" s="142" t="s">
        <v>6932</v>
      </c>
      <c r="K888" s="142" t="s">
        <v>1791</v>
      </c>
      <c r="L888" s="142" t="s">
        <v>613</v>
      </c>
      <c r="M888" s="142" t="s">
        <v>524</v>
      </c>
      <c r="N888" s="142" t="s">
        <v>523</v>
      </c>
      <c r="O888" s="142" t="s">
        <v>599</v>
      </c>
      <c r="P888" s="142" t="s">
        <v>522</v>
      </c>
      <c r="Q888" s="142" t="s">
        <v>545</v>
      </c>
      <c r="R888" s="142" t="s">
        <v>6185</v>
      </c>
      <c r="S888" s="142" t="s">
        <v>1310</v>
      </c>
      <c r="T888" s="142" t="s">
        <v>1827</v>
      </c>
      <c r="U888" s="142" t="s">
        <v>516</v>
      </c>
      <c r="V888" s="142" t="s">
        <v>5361</v>
      </c>
      <c r="W888" s="142" t="s">
        <v>580</v>
      </c>
      <c r="X888" s="142" t="s">
        <v>827</v>
      </c>
      <c r="Y888" s="142" t="s">
        <v>6931</v>
      </c>
      <c r="Z888" s="142" t="s">
        <v>3309</v>
      </c>
      <c r="AA888" s="142" t="s">
        <v>510</v>
      </c>
      <c r="AB888" s="142" t="s">
        <v>509</v>
      </c>
    </row>
    <row r="889" spans="1:28" x14ac:dyDescent="0.15">
      <c r="A889" s="143">
        <v>51628</v>
      </c>
      <c r="B889" s="142" t="s">
        <v>4557</v>
      </c>
      <c r="C889" s="142" t="s">
        <v>553</v>
      </c>
      <c r="D889" s="142" t="s">
        <v>4796</v>
      </c>
      <c r="E889" s="142" t="s">
        <v>1824</v>
      </c>
      <c r="F889" s="142" t="s">
        <v>530</v>
      </c>
      <c r="G889" s="142" t="s">
        <v>6930</v>
      </c>
      <c r="H889" s="142" t="s">
        <v>6929</v>
      </c>
      <c r="I889" s="142" t="s">
        <v>827</v>
      </c>
      <c r="J889" s="142" t="s">
        <v>6928</v>
      </c>
      <c r="K889" s="142" t="s">
        <v>708</v>
      </c>
      <c r="L889" s="142" t="s">
        <v>547</v>
      </c>
      <c r="M889" s="142" t="s">
        <v>524</v>
      </c>
      <c r="N889" s="142" t="s">
        <v>523</v>
      </c>
      <c r="O889" s="142" t="s">
        <v>639</v>
      </c>
      <c r="P889" s="142" t="s">
        <v>559</v>
      </c>
      <c r="Q889" s="142" t="s">
        <v>545</v>
      </c>
      <c r="R889" s="142" t="s">
        <v>6180</v>
      </c>
      <c r="S889" s="142" t="s">
        <v>4035</v>
      </c>
      <c r="T889" s="142" t="s">
        <v>1832</v>
      </c>
      <c r="U889" s="142" t="s">
        <v>516</v>
      </c>
      <c r="V889" s="142" t="s">
        <v>6927</v>
      </c>
      <c r="W889" s="142" t="s">
        <v>596</v>
      </c>
      <c r="X889" s="142" t="s">
        <v>827</v>
      </c>
      <c r="Y889" s="142" t="s">
        <v>6926</v>
      </c>
      <c r="Z889" s="142" t="s">
        <v>900</v>
      </c>
      <c r="AA889" s="142" t="s">
        <v>510</v>
      </c>
      <c r="AB889" s="142" t="s">
        <v>509</v>
      </c>
    </row>
    <row r="890" spans="1:28" x14ac:dyDescent="0.15">
      <c r="A890" s="143">
        <v>51889</v>
      </c>
      <c r="B890" s="142" t="s">
        <v>4035</v>
      </c>
      <c r="C890" s="142" t="s">
        <v>553</v>
      </c>
      <c r="D890" s="142" t="s">
        <v>4034</v>
      </c>
      <c r="E890" s="142" t="s">
        <v>1824</v>
      </c>
      <c r="F890" s="142" t="s">
        <v>530</v>
      </c>
      <c r="G890" s="142" t="s">
        <v>6925</v>
      </c>
      <c r="H890" s="142" t="s">
        <v>5233</v>
      </c>
      <c r="I890" s="142" t="s">
        <v>622</v>
      </c>
      <c r="J890" s="142" t="s">
        <v>6924</v>
      </c>
      <c r="K890" s="142" t="s">
        <v>1303</v>
      </c>
      <c r="L890" s="142" t="s">
        <v>585</v>
      </c>
      <c r="M890" s="142" t="s">
        <v>524</v>
      </c>
      <c r="N890" s="142" t="s">
        <v>523</v>
      </c>
      <c r="O890" s="142" t="s">
        <v>639</v>
      </c>
      <c r="P890" s="142" t="s">
        <v>559</v>
      </c>
      <c r="Q890" s="142" t="s">
        <v>547</v>
      </c>
      <c r="R890" s="142" t="s">
        <v>6180</v>
      </c>
      <c r="S890" s="142" t="s">
        <v>4035</v>
      </c>
      <c r="T890" s="142" t="s">
        <v>3675</v>
      </c>
      <c r="U890" s="142" t="s">
        <v>516</v>
      </c>
      <c r="V890" s="142" t="s">
        <v>894</v>
      </c>
      <c r="W890" s="142" t="s">
        <v>580</v>
      </c>
      <c r="X890" s="142" t="s">
        <v>622</v>
      </c>
      <c r="Y890" s="142" t="s">
        <v>6923</v>
      </c>
      <c r="Z890" s="142" t="s">
        <v>1139</v>
      </c>
      <c r="AA890" s="142" t="s">
        <v>724</v>
      </c>
      <c r="AB890" s="142" t="s">
        <v>509</v>
      </c>
    </row>
    <row r="891" spans="1:28" x14ac:dyDescent="0.15">
      <c r="A891" s="143">
        <v>51934</v>
      </c>
      <c r="B891" s="142" t="s">
        <v>1503</v>
      </c>
      <c r="C891" s="142" t="s">
        <v>553</v>
      </c>
      <c r="D891" s="142" t="s">
        <v>6922</v>
      </c>
      <c r="E891" s="142" t="s">
        <v>1824</v>
      </c>
      <c r="F891" s="142" t="s">
        <v>530</v>
      </c>
      <c r="G891" s="142" t="s">
        <v>6921</v>
      </c>
      <c r="H891" s="142" t="s">
        <v>6920</v>
      </c>
      <c r="I891" s="142" t="s">
        <v>1043</v>
      </c>
      <c r="J891" s="142" t="s">
        <v>6919</v>
      </c>
      <c r="K891" s="142" t="s">
        <v>3372</v>
      </c>
      <c r="L891" s="142" t="s">
        <v>585</v>
      </c>
      <c r="M891" s="142" t="s">
        <v>524</v>
      </c>
      <c r="N891" s="142" t="s">
        <v>523</v>
      </c>
      <c r="O891" s="142" t="s">
        <v>522</v>
      </c>
      <c r="P891" s="142" t="s">
        <v>522</v>
      </c>
      <c r="Q891" s="142" t="s">
        <v>545</v>
      </c>
      <c r="R891" s="142" t="s">
        <v>6800</v>
      </c>
      <c r="S891" s="142" t="s">
        <v>1503</v>
      </c>
      <c r="T891" s="142" t="s">
        <v>861</v>
      </c>
      <c r="U891" s="142" t="s">
        <v>516</v>
      </c>
      <c r="V891" s="142" t="s">
        <v>2412</v>
      </c>
      <c r="W891" s="142" t="s">
        <v>580</v>
      </c>
      <c r="X891" s="142" t="s">
        <v>919</v>
      </c>
      <c r="Y891" s="142" t="s">
        <v>634</v>
      </c>
      <c r="Z891" s="142" t="s">
        <v>1139</v>
      </c>
      <c r="AA891" s="142" t="s">
        <v>510</v>
      </c>
      <c r="AB891" s="142" t="s">
        <v>509</v>
      </c>
    </row>
    <row r="892" spans="1:28" x14ac:dyDescent="0.15">
      <c r="A892" s="143">
        <v>52010</v>
      </c>
      <c r="B892" s="142" t="s">
        <v>4035</v>
      </c>
      <c r="C892" s="142" t="s">
        <v>553</v>
      </c>
      <c r="D892" s="142" t="s">
        <v>4034</v>
      </c>
      <c r="E892" s="142" t="s">
        <v>1824</v>
      </c>
      <c r="F892" s="142" t="s">
        <v>530</v>
      </c>
      <c r="G892" s="142" t="s">
        <v>6918</v>
      </c>
      <c r="H892" s="142" t="s">
        <v>3511</v>
      </c>
      <c r="I892" s="142" t="s">
        <v>880</v>
      </c>
      <c r="J892" s="142" t="s">
        <v>6917</v>
      </c>
      <c r="K892" s="142" t="s">
        <v>1997</v>
      </c>
      <c r="L892" s="142" t="s">
        <v>585</v>
      </c>
      <c r="M892" s="142" t="s">
        <v>524</v>
      </c>
      <c r="N892" s="142" t="s">
        <v>523</v>
      </c>
      <c r="O892" s="142" t="s">
        <v>522</v>
      </c>
      <c r="P892" s="142" t="s">
        <v>559</v>
      </c>
      <c r="Q892" s="142" t="s">
        <v>520</v>
      </c>
      <c r="R892" s="142" t="s">
        <v>6180</v>
      </c>
      <c r="S892" s="142" t="s">
        <v>4035</v>
      </c>
      <c r="T892" s="142" t="s">
        <v>1827</v>
      </c>
      <c r="U892" s="142" t="s">
        <v>516</v>
      </c>
      <c r="V892" s="142" t="s">
        <v>2500</v>
      </c>
      <c r="W892" s="142" t="s">
        <v>580</v>
      </c>
      <c r="X892" s="142" t="s">
        <v>1397</v>
      </c>
      <c r="Y892" s="142" t="s">
        <v>6916</v>
      </c>
      <c r="Z892" s="142" t="s">
        <v>725</v>
      </c>
      <c r="AA892" s="142" t="s">
        <v>734</v>
      </c>
      <c r="AB892" s="142" t="s">
        <v>509</v>
      </c>
    </row>
    <row r="893" spans="1:28" x14ac:dyDescent="0.15">
      <c r="A893" s="143">
        <v>52033</v>
      </c>
      <c r="B893" s="142" t="s">
        <v>4402</v>
      </c>
      <c r="C893" s="142" t="s">
        <v>553</v>
      </c>
      <c r="D893" s="142" t="s">
        <v>4401</v>
      </c>
      <c r="E893" s="142" t="s">
        <v>1824</v>
      </c>
      <c r="F893" s="142" t="s">
        <v>530</v>
      </c>
      <c r="G893" s="142" t="s">
        <v>6915</v>
      </c>
      <c r="H893" s="142" t="s">
        <v>3246</v>
      </c>
      <c r="I893" s="142" t="s">
        <v>1397</v>
      </c>
      <c r="J893" s="142" t="s">
        <v>6914</v>
      </c>
      <c r="K893" s="142" t="s">
        <v>3713</v>
      </c>
      <c r="L893" s="142" t="s">
        <v>613</v>
      </c>
      <c r="M893" s="142" t="s">
        <v>524</v>
      </c>
      <c r="N893" s="142" t="s">
        <v>523</v>
      </c>
      <c r="O893" s="142" t="s">
        <v>639</v>
      </c>
      <c r="P893" s="142" t="s">
        <v>639</v>
      </c>
      <c r="Q893" s="142" t="s">
        <v>545</v>
      </c>
      <c r="R893" s="142" t="s">
        <v>6913</v>
      </c>
      <c r="S893" s="142" t="s">
        <v>4402</v>
      </c>
      <c r="T893" s="142" t="s">
        <v>861</v>
      </c>
      <c r="U893" s="142" t="s">
        <v>516</v>
      </c>
      <c r="V893" s="142" t="s">
        <v>610</v>
      </c>
      <c r="W893" s="142" t="s">
        <v>596</v>
      </c>
      <c r="X893" s="142" t="s">
        <v>1413</v>
      </c>
      <c r="Y893" s="142" t="s">
        <v>743</v>
      </c>
      <c r="Z893" s="142" t="s">
        <v>861</v>
      </c>
      <c r="AA893" s="142" t="s">
        <v>510</v>
      </c>
      <c r="AB893" s="142" t="s">
        <v>509</v>
      </c>
    </row>
    <row r="894" spans="1:28" x14ac:dyDescent="0.15">
      <c r="A894" s="143">
        <v>52121</v>
      </c>
      <c r="B894" s="142" t="s">
        <v>6174</v>
      </c>
      <c r="C894" s="142" t="s">
        <v>553</v>
      </c>
      <c r="D894" s="142" t="s">
        <v>6178</v>
      </c>
      <c r="E894" s="142" t="s">
        <v>1824</v>
      </c>
      <c r="F894" s="142" t="s">
        <v>530</v>
      </c>
      <c r="G894" s="142" t="s">
        <v>6912</v>
      </c>
      <c r="H894" s="142" t="s">
        <v>3242</v>
      </c>
      <c r="I894" s="142" t="s">
        <v>827</v>
      </c>
      <c r="J894" s="142" t="s">
        <v>6911</v>
      </c>
      <c r="K894" s="142" t="s">
        <v>708</v>
      </c>
      <c r="L894" s="142" t="s">
        <v>613</v>
      </c>
      <c r="M894" s="142" t="s">
        <v>524</v>
      </c>
      <c r="N894" s="142" t="s">
        <v>523</v>
      </c>
      <c r="O894" s="142" t="s">
        <v>866</v>
      </c>
      <c r="P894" s="142" t="s">
        <v>559</v>
      </c>
      <c r="Q894" s="142" t="s">
        <v>520</v>
      </c>
      <c r="R894" s="142" t="s">
        <v>6175</v>
      </c>
      <c r="S894" s="142" t="s">
        <v>6174</v>
      </c>
      <c r="T894" s="142" t="s">
        <v>1832</v>
      </c>
      <c r="U894" s="142" t="s">
        <v>516</v>
      </c>
      <c r="V894" s="142" t="s">
        <v>2032</v>
      </c>
      <c r="W894" s="142" t="s">
        <v>596</v>
      </c>
      <c r="X894" s="142" t="s">
        <v>827</v>
      </c>
      <c r="Y894" s="142" t="s">
        <v>6910</v>
      </c>
      <c r="Z894" s="142" t="s">
        <v>892</v>
      </c>
      <c r="AA894" s="142" t="s">
        <v>510</v>
      </c>
      <c r="AB894" s="142" t="s">
        <v>509</v>
      </c>
    </row>
    <row r="895" spans="1:28" x14ac:dyDescent="0.15">
      <c r="A895" s="143">
        <v>52239</v>
      </c>
      <c r="B895" s="142" t="s">
        <v>2552</v>
      </c>
      <c r="C895" s="142" t="s">
        <v>553</v>
      </c>
      <c r="D895" s="142" t="s">
        <v>2918</v>
      </c>
      <c r="E895" s="142" t="s">
        <v>1824</v>
      </c>
      <c r="F895" s="142" t="s">
        <v>530</v>
      </c>
      <c r="G895" s="142" t="s">
        <v>6909</v>
      </c>
      <c r="H895" s="142" t="s">
        <v>1169</v>
      </c>
      <c r="I895" s="142" t="s">
        <v>744</v>
      </c>
      <c r="J895" s="142" t="s">
        <v>6908</v>
      </c>
      <c r="K895" s="142" t="s">
        <v>5869</v>
      </c>
      <c r="L895" s="142" t="s">
        <v>585</v>
      </c>
      <c r="M895" s="142" t="s">
        <v>524</v>
      </c>
      <c r="N895" s="142" t="s">
        <v>523</v>
      </c>
      <c r="O895" s="142" t="s">
        <v>522</v>
      </c>
      <c r="P895" s="142" t="s">
        <v>559</v>
      </c>
      <c r="Q895" s="142" t="s">
        <v>520</v>
      </c>
      <c r="R895" s="142" t="s">
        <v>6256</v>
      </c>
      <c r="S895" s="142" t="s">
        <v>6255</v>
      </c>
      <c r="T895" s="142" t="s">
        <v>861</v>
      </c>
      <c r="U895" s="142" t="s">
        <v>516</v>
      </c>
      <c r="V895" s="142" t="s">
        <v>637</v>
      </c>
      <c r="W895" s="142" t="s">
        <v>580</v>
      </c>
      <c r="X895" s="142" t="s">
        <v>744</v>
      </c>
      <c r="Y895" s="142" t="s">
        <v>634</v>
      </c>
      <c r="Z895" s="142" t="s">
        <v>1977</v>
      </c>
      <c r="AA895" s="142" t="s">
        <v>510</v>
      </c>
      <c r="AB895" s="142" t="s">
        <v>509</v>
      </c>
    </row>
    <row r="896" spans="1:28" x14ac:dyDescent="0.15">
      <c r="A896" s="143">
        <v>52266</v>
      </c>
      <c r="B896" s="142" t="s">
        <v>6907</v>
      </c>
      <c r="C896" s="142" t="s">
        <v>1403</v>
      </c>
      <c r="D896" s="142" t="s">
        <v>6906</v>
      </c>
      <c r="E896" s="142" t="s">
        <v>1824</v>
      </c>
      <c r="F896" s="142" t="s">
        <v>530</v>
      </c>
      <c r="G896" s="142" t="s">
        <v>6905</v>
      </c>
      <c r="H896" s="142" t="s">
        <v>2779</v>
      </c>
      <c r="I896" s="142" t="s">
        <v>3769</v>
      </c>
      <c r="J896" s="142" t="s">
        <v>6904</v>
      </c>
      <c r="K896" s="142" t="s">
        <v>1356</v>
      </c>
      <c r="L896" s="142" t="s">
        <v>613</v>
      </c>
      <c r="M896" s="142" t="s">
        <v>524</v>
      </c>
      <c r="N896" s="142" t="s">
        <v>523</v>
      </c>
      <c r="O896" s="142" t="s">
        <v>522</v>
      </c>
      <c r="P896" s="142" t="s">
        <v>546</v>
      </c>
      <c r="Q896" s="142" t="s">
        <v>545</v>
      </c>
      <c r="R896" s="142" t="s">
        <v>6185</v>
      </c>
      <c r="S896" s="142" t="s">
        <v>1310</v>
      </c>
      <c r="T896" s="142" t="s">
        <v>6903</v>
      </c>
      <c r="U896" s="142" t="s">
        <v>516</v>
      </c>
      <c r="V896" s="142" t="s">
        <v>1702</v>
      </c>
      <c r="W896" s="142" t="s">
        <v>580</v>
      </c>
      <c r="X896" s="142" t="s">
        <v>3769</v>
      </c>
      <c r="Y896" s="142" t="s">
        <v>6902</v>
      </c>
      <c r="Z896" s="142" t="s">
        <v>3884</v>
      </c>
      <c r="AA896" s="142" t="s">
        <v>510</v>
      </c>
      <c r="AB896" s="142" t="s">
        <v>509</v>
      </c>
    </row>
    <row r="897" spans="1:28" x14ac:dyDescent="0.15">
      <c r="A897" s="143">
        <v>52271</v>
      </c>
      <c r="B897" s="142" t="s">
        <v>2211</v>
      </c>
      <c r="C897" s="142" t="s">
        <v>553</v>
      </c>
      <c r="D897" s="142" t="s">
        <v>2219</v>
      </c>
      <c r="E897" s="142" t="s">
        <v>1824</v>
      </c>
      <c r="F897" s="142" t="s">
        <v>530</v>
      </c>
      <c r="G897" s="142" t="s">
        <v>6901</v>
      </c>
      <c r="H897" s="142" t="s">
        <v>5233</v>
      </c>
      <c r="I897" s="142" t="s">
        <v>1165</v>
      </c>
      <c r="J897" s="142" t="s">
        <v>6900</v>
      </c>
      <c r="K897" s="142" t="s">
        <v>4763</v>
      </c>
      <c r="L897" s="142" t="s">
        <v>585</v>
      </c>
      <c r="M897" s="142" t="s">
        <v>524</v>
      </c>
      <c r="N897" s="142" t="s">
        <v>523</v>
      </c>
      <c r="O897" s="142" t="s">
        <v>522</v>
      </c>
      <c r="P897" s="142" t="s">
        <v>559</v>
      </c>
      <c r="Q897" s="142" t="s">
        <v>545</v>
      </c>
      <c r="R897" s="142" t="s">
        <v>6256</v>
      </c>
      <c r="S897" s="142" t="s">
        <v>6255</v>
      </c>
      <c r="T897" s="142" t="s">
        <v>3738</v>
      </c>
      <c r="U897" s="142" t="s">
        <v>516</v>
      </c>
      <c r="V897" s="142" t="s">
        <v>2676</v>
      </c>
      <c r="W897" s="142" t="s">
        <v>2017</v>
      </c>
      <c r="X897" s="142" t="s">
        <v>1021</v>
      </c>
      <c r="Y897" s="142" t="s">
        <v>634</v>
      </c>
      <c r="Z897" s="142" t="s">
        <v>6899</v>
      </c>
      <c r="AA897" s="142" t="s">
        <v>734</v>
      </c>
      <c r="AB897" s="142" t="s">
        <v>509</v>
      </c>
    </row>
    <row r="898" spans="1:28" x14ac:dyDescent="0.15">
      <c r="A898" s="143">
        <v>52300</v>
      </c>
      <c r="B898" s="142" t="s">
        <v>6174</v>
      </c>
      <c r="C898" s="142" t="s">
        <v>553</v>
      </c>
      <c r="D898" s="142" t="s">
        <v>6178</v>
      </c>
      <c r="E898" s="142" t="s">
        <v>1824</v>
      </c>
      <c r="F898" s="142" t="s">
        <v>530</v>
      </c>
      <c r="G898" s="142" t="s">
        <v>6898</v>
      </c>
      <c r="H898" s="142" t="s">
        <v>2546</v>
      </c>
      <c r="I898" s="142" t="s">
        <v>1003</v>
      </c>
      <c r="J898" s="142" t="s">
        <v>6897</v>
      </c>
      <c r="K898" s="142" t="s">
        <v>6896</v>
      </c>
      <c r="L898" s="142" t="s">
        <v>585</v>
      </c>
      <c r="M898" s="142" t="s">
        <v>524</v>
      </c>
      <c r="N898" s="142" t="s">
        <v>523</v>
      </c>
      <c r="O898" s="142" t="s">
        <v>612</v>
      </c>
      <c r="P898" s="142" t="s">
        <v>559</v>
      </c>
      <c r="Q898" s="142" t="s">
        <v>545</v>
      </c>
      <c r="R898" s="142" t="s">
        <v>6175</v>
      </c>
      <c r="S898" s="142" t="s">
        <v>6174</v>
      </c>
      <c r="T898" s="142" t="s">
        <v>2103</v>
      </c>
      <c r="U898" s="142" t="s">
        <v>516</v>
      </c>
      <c r="V898" s="142" t="s">
        <v>3655</v>
      </c>
      <c r="W898" s="142" t="s">
        <v>580</v>
      </c>
      <c r="X898" s="142" t="s">
        <v>951</v>
      </c>
      <c r="Y898" s="142" t="s">
        <v>537</v>
      </c>
      <c r="Z898" s="142" t="s">
        <v>926</v>
      </c>
      <c r="AA898" s="142" t="s">
        <v>510</v>
      </c>
      <c r="AB898" s="142" t="s">
        <v>509</v>
      </c>
    </row>
    <row r="899" spans="1:28" x14ac:dyDescent="0.15">
      <c r="A899" s="143">
        <v>52421</v>
      </c>
      <c r="B899" s="142" t="s">
        <v>6174</v>
      </c>
      <c r="C899" s="142" t="s">
        <v>553</v>
      </c>
      <c r="D899" s="142" t="s">
        <v>6178</v>
      </c>
      <c r="E899" s="142" t="s">
        <v>1824</v>
      </c>
      <c r="F899" s="142" t="s">
        <v>530</v>
      </c>
      <c r="G899" s="142" t="s">
        <v>6895</v>
      </c>
      <c r="H899" s="142" t="s">
        <v>6326</v>
      </c>
      <c r="I899" s="142" t="s">
        <v>1477</v>
      </c>
      <c r="J899" s="142" t="s">
        <v>6894</v>
      </c>
      <c r="K899" s="142" t="s">
        <v>6893</v>
      </c>
      <c r="L899" s="142" t="s">
        <v>525</v>
      </c>
      <c r="M899" s="142" t="s">
        <v>867</v>
      </c>
      <c r="N899" s="142" t="s">
        <v>523</v>
      </c>
      <c r="O899" s="142" t="s">
        <v>824</v>
      </c>
      <c r="P899" s="142" t="s">
        <v>559</v>
      </c>
      <c r="Q899" s="142" t="s">
        <v>545</v>
      </c>
      <c r="R899" s="142" t="s">
        <v>6175</v>
      </c>
      <c r="S899" s="142" t="s">
        <v>6174</v>
      </c>
      <c r="T899" s="142" t="s">
        <v>1863</v>
      </c>
      <c r="U899" s="142" t="s">
        <v>1004</v>
      </c>
      <c r="V899" s="142" t="s">
        <v>5517</v>
      </c>
      <c r="W899" s="142" t="s">
        <v>911</v>
      </c>
      <c r="X899" s="142" t="s">
        <v>1477</v>
      </c>
      <c r="Y899" s="142" t="s">
        <v>6892</v>
      </c>
      <c r="Z899" s="142" t="s">
        <v>861</v>
      </c>
      <c r="AA899" s="142" t="s">
        <v>734</v>
      </c>
      <c r="AB899" s="142" t="s">
        <v>509</v>
      </c>
    </row>
    <row r="900" spans="1:28" x14ac:dyDescent="0.15">
      <c r="A900" s="143">
        <v>52483</v>
      </c>
      <c r="B900" s="142" t="s">
        <v>6891</v>
      </c>
      <c r="C900" s="142" t="s">
        <v>553</v>
      </c>
      <c r="D900" s="142" t="s">
        <v>6890</v>
      </c>
      <c r="E900" s="142" t="s">
        <v>1824</v>
      </c>
      <c r="F900" s="142" t="s">
        <v>530</v>
      </c>
      <c r="G900" s="142" t="s">
        <v>6889</v>
      </c>
      <c r="H900" s="142" t="s">
        <v>5919</v>
      </c>
      <c r="I900" s="142" t="s">
        <v>827</v>
      </c>
      <c r="J900" s="142" t="s">
        <v>6888</v>
      </c>
      <c r="K900" s="142" t="s">
        <v>6887</v>
      </c>
      <c r="L900" s="142" t="s">
        <v>613</v>
      </c>
      <c r="M900" s="142" t="s">
        <v>524</v>
      </c>
      <c r="N900" s="142" t="s">
        <v>523</v>
      </c>
      <c r="O900" s="142" t="s">
        <v>522</v>
      </c>
      <c r="P900" s="142" t="s">
        <v>522</v>
      </c>
      <c r="Q900" s="142" t="s">
        <v>547</v>
      </c>
      <c r="R900" s="142" t="s">
        <v>6256</v>
      </c>
      <c r="S900" s="142" t="s">
        <v>6255</v>
      </c>
      <c r="T900" s="142" t="s">
        <v>1818</v>
      </c>
      <c r="U900" s="142" t="s">
        <v>516</v>
      </c>
      <c r="V900" s="142" t="s">
        <v>2845</v>
      </c>
      <c r="W900" s="142" t="s">
        <v>514</v>
      </c>
      <c r="X900" s="142" t="s">
        <v>827</v>
      </c>
      <c r="Y900" s="142" t="s">
        <v>6886</v>
      </c>
      <c r="Z900" s="142" t="s">
        <v>1073</v>
      </c>
      <c r="AA900" s="142" t="s">
        <v>734</v>
      </c>
      <c r="AB900" s="142" t="s">
        <v>509</v>
      </c>
    </row>
    <row r="901" spans="1:28" x14ac:dyDescent="0.15">
      <c r="A901" s="143">
        <v>52601</v>
      </c>
      <c r="B901" s="142" t="s">
        <v>1310</v>
      </c>
      <c r="C901" s="142" t="s">
        <v>553</v>
      </c>
      <c r="D901" s="142" t="s">
        <v>1309</v>
      </c>
      <c r="E901" s="142" t="s">
        <v>1824</v>
      </c>
      <c r="F901" s="142" t="s">
        <v>530</v>
      </c>
      <c r="G901" s="142" t="s">
        <v>6885</v>
      </c>
      <c r="H901" s="142" t="s">
        <v>4942</v>
      </c>
      <c r="I901" s="142" t="s">
        <v>622</v>
      </c>
      <c r="J901" s="142" t="s">
        <v>6884</v>
      </c>
      <c r="K901" s="142" t="s">
        <v>2002</v>
      </c>
      <c r="L901" s="142" t="s">
        <v>613</v>
      </c>
      <c r="M901" s="142" t="s">
        <v>524</v>
      </c>
      <c r="N901" s="142" t="s">
        <v>523</v>
      </c>
      <c r="O901" s="142" t="s">
        <v>612</v>
      </c>
      <c r="P901" s="142" t="s">
        <v>559</v>
      </c>
      <c r="Q901" s="142" t="s">
        <v>520</v>
      </c>
      <c r="R901" s="142" t="s">
        <v>6185</v>
      </c>
      <c r="S901" s="142" t="s">
        <v>1310</v>
      </c>
      <c r="T901" s="142" t="s">
        <v>1863</v>
      </c>
      <c r="U901" s="142" t="s">
        <v>516</v>
      </c>
      <c r="V901" s="142" t="s">
        <v>1953</v>
      </c>
      <c r="W901" s="142" t="s">
        <v>580</v>
      </c>
      <c r="X901" s="142" t="s">
        <v>622</v>
      </c>
      <c r="Y901" s="142" t="s">
        <v>6883</v>
      </c>
      <c r="Z901" s="142" t="s">
        <v>1361</v>
      </c>
      <c r="AA901" s="142" t="s">
        <v>510</v>
      </c>
      <c r="AB901" s="142" t="s">
        <v>509</v>
      </c>
    </row>
    <row r="902" spans="1:28" x14ac:dyDescent="0.15">
      <c r="A902" s="143">
        <v>52636</v>
      </c>
      <c r="B902" s="142" t="s">
        <v>4035</v>
      </c>
      <c r="C902" s="142" t="s">
        <v>553</v>
      </c>
      <c r="D902" s="142" t="s">
        <v>4034</v>
      </c>
      <c r="E902" s="142" t="s">
        <v>1824</v>
      </c>
      <c r="F902" s="142" t="s">
        <v>530</v>
      </c>
      <c r="G902" s="142" t="s">
        <v>6882</v>
      </c>
      <c r="H902" s="142" t="s">
        <v>6802</v>
      </c>
      <c r="I902" s="142" t="s">
        <v>595</v>
      </c>
      <c r="J902" s="142" t="s">
        <v>6881</v>
      </c>
      <c r="K902" s="142" t="s">
        <v>6880</v>
      </c>
      <c r="L902" s="142" t="s">
        <v>525</v>
      </c>
      <c r="M902" s="142" t="s">
        <v>524</v>
      </c>
      <c r="N902" s="142" t="s">
        <v>523</v>
      </c>
      <c r="O902" s="142" t="s">
        <v>522</v>
      </c>
      <c r="P902" s="142" t="s">
        <v>559</v>
      </c>
      <c r="Q902" s="142" t="s">
        <v>547</v>
      </c>
      <c r="R902" s="142" t="s">
        <v>6180</v>
      </c>
      <c r="S902" s="142" t="s">
        <v>4035</v>
      </c>
      <c r="T902" s="142" t="s">
        <v>861</v>
      </c>
      <c r="U902" s="142" t="s">
        <v>516</v>
      </c>
      <c r="V902" s="142" t="s">
        <v>6879</v>
      </c>
      <c r="W902" s="142" t="s">
        <v>580</v>
      </c>
      <c r="X902" s="142" t="s">
        <v>595</v>
      </c>
      <c r="Y902" s="142" t="s">
        <v>537</v>
      </c>
      <c r="Z902" s="142" t="s">
        <v>735</v>
      </c>
      <c r="AA902" s="142" t="s">
        <v>510</v>
      </c>
      <c r="AB902" s="142" t="s">
        <v>509</v>
      </c>
    </row>
    <row r="903" spans="1:28" x14ac:dyDescent="0.15">
      <c r="A903" s="143">
        <v>52675</v>
      </c>
      <c r="B903" s="142" t="s">
        <v>1310</v>
      </c>
      <c r="C903" s="142" t="s">
        <v>553</v>
      </c>
      <c r="D903" s="142" t="s">
        <v>1309</v>
      </c>
      <c r="E903" s="142" t="s">
        <v>1824</v>
      </c>
      <c r="F903" s="142" t="s">
        <v>530</v>
      </c>
      <c r="G903" s="142" t="s">
        <v>6878</v>
      </c>
      <c r="H903" s="142" t="s">
        <v>2921</v>
      </c>
      <c r="I903" s="142" t="s">
        <v>968</v>
      </c>
      <c r="J903" s="142" t="s">
        <v>6877</v>
      </c>
      <c r="K903" s="142" t="s">
        <v>6876</v>
      </c>
      <c r="L903" s="142" t="s">
        <v>547</v>
      </c>
      <c r="M903" s="142" t="s">
        <v>524</v>
      </c>
      <c r="N903" s="142" t="s">
        <v>523</v>
      </c>
      <c r="O903" s="142" t="s">
        <v>522</v>
      </c>
      <c r="P903" s="142" t="s">
        <v>559</v>
      </c>
      <c r="Q903" s="142" t="s">
        <v>547</v>
      </c>
      <c r="R903" s="142" t="s">
        <v>6185</v>
      </c>
      <c r="S903" s="142" t="s">
        <v>1310</v>
      </c>
      <c r="T903" s="142" t="s">
        <v>861</v>
      </c>
      <c r="U903" s="142" t="s">
        <v>541</v>
      </c>
      <c r="V903" s="142" t="s">
        <v>1011</v>
      </c>
      <c r="W903" s="142" t="s">
        <v>514</v>
      </c>
      <c r="X903" s="142" t="s">
        <v>968</v>
      </c>
      <c r="Y903" s="142" t="s">
        <v>6875</v>
      </c>
      <c r="Z903" s="142" t="s">
        <v>1379</v>
      </c>
      <c r="AA903" s="142" t="s">
        <v>510</v>
      </c>
      <c r="AB903" s="142" t="s">
        <v>509</v>
      </c>
    </row>
    <row r="904" spans="1:28" x14ac:dyDescent="0.15">
      <c r="A904" s="143">
        <v>52815</v>
      </c>
      <c r="B904" s="142" t="s">
        <v>3028</v>
      </c>
      <c r="C904" s="142" t="s">
        <v>553</v>
      </c>
      <c r="D904" s="142" t="s">
        <v>3027</v>
      </c>
      <c r="E904" s="142" t="s">
        <v>1824</v>
      </c>
      <c r="F904" s="142" t="s">
        <v>530</v>
      </c>
      <c r="G904" s="142" t="s">
        <v>6874</v>
      </c>
      <c r="H904" s="142" t="s">
        <v>2035</v>
      </c>
      <c r="I904" s="142" t="s">
        <v>760</v>
      </c>
      <c r="J904" s="142" t="s">
        <v>6873</v>
      </c>
      <c r="K904" s="142" t="s">
        <v>6872</v>
      </c>
      <c r="L904" s="142" t="s">
        <v>613</v>
      </c>
      <c r="M904" s="142" t="s">
        <v>524</v>
      </c>
      <c r="N904" s="142" t="s">
        <v>523</v>
      </c>
      <c r="O904" s="142" t="s">
        <v>546</v>
      </c>
      <c r="P904" s="142" t="s">
        <v>522</v>
      </c>
      <c r="Q904" s="142" t="s">
        <v>545</v>
      </c>
      <c r="R904" s="142" t="s">
        <v>6297</v>
      </c>
      <c r="S904" s="142" t="s">
        <v>3028</v>
      </c>
      <c r="T904" s="142" t="s">
        <v>6871</v>
      </c>
      <c r="U904" s="142" t="s">
        <v>516</v>
      </c>
      <c r="V904" s="142" t="s">
        <v>4305</v>
      </c>
      <c r="W904" s="142" t="s">
        <v>911</v>
      </c>
      <c r="X904" s="142" t="s">
        <v>760</v>
      </c>
      <c r="Y904" s="142" t="s">
        <v>6870</v>
      </c>
      <c r="Z904" s="142" t="s">
        <v>861</v>
      </c>
      <c r="AA904" s="142" t="s">
        <v>734</v>
      </c>
      <c r="AB904" s="142" t="s">
        <v>509</v>
      </c>
    </row>
    <row r="905" spans="1:28" x14ac:dyDescent="0.15">
      <c r="A905" s="143">
        <v>52859</v>
      </c>
      <c r="B905" s="142" t="s">
        <v>1310</v>
      </c>
      <c r="C905" s="142" t="s">
        <v>553</v>
      </c>
      <c r="D905" s="142" t="s">
        <v>1309</v>
      </c>
      <c r="E905" s="142" t="s">
        <v>1824</v>
      </c>
      <c r="F905" s="142" t="s">
        <v>530</v>
      </c>
      <c r="G905" s="142" t="s">
        <v>6869</v>
      </c>
      <c r="H905" s="142" t="s">
        <v>4829</v>
      </c>
      <c r="I905" s="142" t="s">
        <v>1075</v>
      </c>
      <c r="J905" s="142" t="s">
        <v>6868</v>
      </c>
      <c r="K905" s="142" t="s">
        <v>2214</v>
      </c>
      <c r="L905" s="142" t="s">
        <v>613</v>
      </c>
      <c r="M905" s="142" t="s">
        <v>2213</v>
      </c>
      <c r="N905" s="142" t="s">
        <v>523</v>
      </c>
      <c r="O905" s="142" t="s">
        <v>546</v>
      </c>
      <c r="P905" s="142" t="s">
        <v>559</v>
      </c>
      <c r="Q905" s="142" t="s">
        <v>545</v>
      </c>
      <c r="R905" s="142" t="s">
        <v>6185</v>
      </c>
      <c r="S905" s="142" t="s">
        <v>1310</v>
      </c>
      <c r="T905" s="142" t="s">
        <v>1827</v>
      </c>
      <c r="U905" s="142" t="s">
        <v>516</v>
      </c>
      <c r="V905" s="142" t="s">
        <v>2751</v>
      </c>
      <c r="W905" s="142" t="s">
        <v>580</v>
      </c>
      <c r="X905" s="142" t="s">
        <v>1075</v>
      </c>
      <c r="Y905" s="142" t="s">
        <v>537</v>
      </c>
      <c r="Z905" s="142" t="s">
        <v>735</v>
      </c>
      <c r="AA905" s="142" t="s">
        <v>1002</v>
      </c>
      <c r="AB905" s="142" t="s">
        <v>509</v>
      </c>
    </row>
    <row r="906" spans="1:28" x14ac:dyDescent="0.15">
      <c r="A906" s="143">
        <v>53094</v>
      </c>
      <c r="B906" s="142" t="s">
        <v>3239</v>
      </c>
      <c r="C906" s="142" t="s">
        <v>553</v>
      </c>
      <c r="D906" s="142" t="s">
        <v>3238</v>
      </c>
      <c r="E906" s="142" t="s">
        <v>1824</v>
      </c>
      <c r="F906" s="142" t="s">
        <v>530</v>
      </c>
      <c r="G906" s="142" t="s">
        <v>6867</v>
      </c>
      <c r="H906" s="142" t="s">
        <v>2331</v>
      </c>
      <c r="I906" s="142" t="s">
        <v>1125</v>
      </c>
      <c r="J906" s="142" t="s">
        <v>6866</v>
      </c>
      <c r="K906" s="142" t="s">
        <v>2858</v>
      </c>
      <c r="L906" s="142" t="s">
        <v>585</v>
      </c>
      <c r="M906" s="142" t="s">
        <v>524</v>
      </c>
      <c r="N906" s="142" t="s">
        <v>523</v>
      </c>
      <c r="O906" s="142" t="s">
        <v>522</v>
      </c>
      <c r="P906" s="142" t="s">
        <v>521</v>
      </c>
      <c r="Q906" s="142" t="s">
        <v>520</v>
      </c>
      <c r="R906" s="142" t="s">
        <v>6261</v>
      </c>
      <c r="S906" s="142" t="s">
        <v>3239</v>
      </c>
      <c r="T906" s="142" t="s">
        <v>861</v>
      </c>
      <c r="U906" s="142" t="s">
        <v>516</v>
      </c>
      <c r="V906" s="142" t="s">
        <v>647</v>
      </c>
      <c r="W906" s="142" t="s">
        <v>580</v>
      </c>
      <c r="X906" s="142" t="s">
        <v>1125</v>
      </c>
      <c r="Y906" s="142" t="s">
        <v>537</v>
      </c>
      <c r="Z906" s="142" t="s">
        <v>926</v>
      </c>
      <c r="AA906" s="142" t="s">
        <v>510</v>
      </c>
      <c r="AB906" s="142" t="s">
        <v>509</v>
      </c>
    </row>
    <row r="907" spans="1:28" x14ac:dyDescent="0.15">
      <c r="A907" s="143">
        <v>53407</v>
      </c>
      <c r="B907" s="142" t="s">
        <v>6273</v>
      </c>
      <c r="C907" s="142" t="s">
        <v>553</v>
      </c>
      <c r="D907" s="142" t="s">
        <v>6277</v>
      </c>
      <c r="E907" s="142" t="s">
        <v>1824</v>
      </c>
      <c r="F907" s="142" t="s">
        <v>530</v>
      </c>
      <c r="G907" s="142" t="s">
        <v>6865</v>
      </c>
      <c r="H907" s="142" t="s">
        <v>6864</v>
      </c>
      <c r="I907" s="142" t="s">
        <v>1477</v>
      </c>
      <c r="J907" s="142" t="s">
        <v>6863</v>
      </c>
      <c r="K907" s="142" t="s">
        <v>6862</v>
      </c>
      <c r="L907" s="142" t="s">
        <v>585</v>
      </c>
      <c r="M907" s="142" t="s">
        <v>1414</v>
      </c>
      <c r="N907" s="142" t="s">
        <v>523</v>
      </c>
      <c r="O907" s="142" t="s">
        <v>522</v>
      </c>
      <c r="P907" s="142" t="s">
        <v>599</v>
      </c>
      <c r="Q907" s="142" t="s">
        <v>545</v>
      </c>
      <c r="R907" s="142" t="s">
        <v>6274</v>
      </c>
      <c r="S907" s="142" t="s">
        <v>6273</v>
      </c>
      <c r="T907" s="142" t="s">
        <v>1827</v>
      </c>
      <c r="U907" s="142" t="s">
        <v>516</v>
      </c>
      <c r="V907" s="142" t="s">
        <v>6861</v>
      </c>
      <c r="W907" s="142" t="s">
        <v>580</v>
      </c>
      <c r="X907" s="142" t="s">
        <v>1916</v>
      </c>
      <c r="Y907" s="142" t="s">
        <v>6860</v>
      </c>
      <c r="Z907" s="142" t="s">
        <v>714</v>
      </c>
      <c r="AA907" s="142" t="s">
        <v>510</v>
      </c>
      <c r="AB907" s="142" t="s">
        <v>509</v>
      </c>
    </row>
    <row r="908" spans="1:28" x14ac:dyDescent="0.15">
      <c r="A908" s="143">
        <v>53517</v>
      </c>
      <c r="B908" s="142" t="s">
        <v>1310</v>
      </c>
      <c r="C908" s="142" t="s">
        <v>553</v>
      </c>
      <c r="D908" s="142" t="s">
        <v>1309</v>
      </c>
      <c r="E908" s="142" t="s">
        <v>1824</v>
      </c>
      <c r="F908" s="142" t="s">
        <v>530</v>
      </c>
      <c r="G908" s="142" t="s">
        <v>6859</v>
      </c>
      <c r="H908" s="142" t="s">
        <v>4222</v>
      </c>
      <c r="I908" s="142" t="s">
        <v>783</v>
      </c>
      <c r="J908" s="142" t="s">
        <v>6858</v>
      </c>
      <c r="K908" s="142" t="s">
        <v>6857</v>
      </c>
      <c r="L908" s="142" t="s">
        <v>613</v>
      </c>
      <c r="M908" s="142" t="s">
        <v>524</v>
      </c>
      <c r="N908" s="142" t="s">
        <v>523</v>
      </c>
      <c r="O908" s="142" t="s">
        <v>522</v>
      </c>
      <c r="P908" s="142" t="s">
        <v>522</v>
      </c>
      <c r="Q908" s="142" t="s">
        <v>545</v>
      </c>
      <c r="R908" s="142" t="s">
        <v>6185</v>
      </c>
      <c r="S908" s="142" t="s">
        <v>1310</v>
      </c>
      <c r="T908" s="142" t="s">
        <v>1812</v>
      </c>
      <c r="U908" s="142" t="s">
        <v>516</v>
      </c>
      <c r="V908" s="142" t="s">
        <v>2640</v>
      </c>
      <c r="W908" s="142" t="s">
        <v>580</v>
      </c>
      <c r="X908" s="142" t="s">
        <v>1916</v>
      </c>
      <c r="Y908" s="142" t="s">
        <v>6856</v>
      </c>
      <c r="Z908" s="142" t="s">
        <v>702</v>
      </c>
      <c r="AA908" s="142" t="s">
        <v>510</v>
      </c>
      <c r="AB908" s="142" t="s">
        <v>509</v>
      </c>
    </row>
    <row r="909" spans="1:28" x14ac:dyDescent="0.15">
      <c r="A909" s="143">
        <v>53539</v>
      </c>
      <c r="B909" s="142" t="s">
        <v>706</v>
      </c>
      <c r="C909" s="142" t="s">
        <v>553</v>
      </c>
      <c r="D909" s="142" t="s">
        <v>801</v>
      </c>
      <c r="E909" s="142" t="s">
        <v>1824</v>
      </c>
      <c r="F909" s="142" t="s">
        <v>530</v>
      </c>
      <c r="G909" s="142" t="s">
        <v>6855</v>
      </c>
      <c r="H909" s="142" t="s">
        <v>741</v>
      </c>
      <c r="I909" s="142" t="s">
        <v>622</v>
      </c>
      <c r="J909" s="142" t="s">
        <v>6854</v>
      </c>
      <c r="K909" s="142" t="s">
        <v>627</v>
      </c>
      <c r="L909" s="142" t="s">
        <v>525</v>
      </c>
      <c r="M909" s="142" t="s">
        <v>524</v>
      </c>
      <c r="N909" s="142" t="s">
        <v>523</v>
      </c>
      <c r="O909" s="142" t="s">
        <v>639</v>
      </c>
      <c r="P909" s="142" t="s">
        <v>4579</v>
      </c>
      <c r="Q909" s="142" t="s">
        <v>545</v>
      </c>
      <c r="R909" s="142" t="s">
        <v>6853</v>
      </c>
      <c r="S909" s="142" t="s">
        <v>932</v>
      </c>
      <c r="T909" s="142" t="s">
        <v>1894</v>
      </c>
      <c r="U909" s="142" t="s">
        <v>516</v>
      </c>
      <c r="V909" s="142" t="s">
        <v>737</v>
      </c>
      <c r="W909" s="142" t="s">
        <v>1010</v>
      </c>
      <c r="X909" s="142" t="s">
        <v>622</v>
      </c>
      <c r="Y909" s="142" t="s">
        <v>537</v>
      </c>
      <c r="Z909" s="142" t="s">
        <v>1051</v>
      </c>
      <c r="AA909" s="142" t="s">
        <v>547</v>
      </c>
      <c r="AB909" s="142" t="s">
        <v>509</v>
      </c>
    </row>
    <row r="910" spans="1:28" x14ac:dyDescent="0.15">
      <c r="A910" s="143">
        <v>53663</v>
      </c>
      <c r="B910" s="142" t="s">
        <v>4035</v>
      </c>
      <c r="C910" s="142" t="s">
        <v>553</v>
      </c>
      <c r="D910" s="142" t="s">
        <v>4034</v>
      </c>
      <c r="E910" s="142" t="s">
        <v>687</v>
      </c>
      <c r="F910" s="142" t="s">
        <v>530</v>
      </c>
      <c r="G910" s="142" t="s">
        <v>6852</v>
      </c>
      <c r="H910" s="142" t="s">
        <v>5229</v>
      </c>
      <c r="I910" s="142" t="s">
        <v>783</v>
      </c>
      <c r="J910" s="142" t="s">
        <v>6851</v>
      </c>
      <c r="K910" s="142" t="s">
        <v>3040</v>
      </c>
      <c r="L910" s="142" t="s">
        <v>613</v>
      </c>
      <c r="M910" s="142" t="s">
        <v>524</v>
      </c>
      <c r="N910" s="142" t="s">
        <v>523</v>
      </c>
      <c r="O910" s="142" t="s">
        <v>522</v>
      </c>
      <c r="P910" s="142" t="s">
        <v>559</v>
      </c>
      <c r="Q910" s="142" t="s">
        <v>545</v>
      </c>
      <c r="R910" s="142" t="s">
        <v>6180</v>
      </c>
      <c r="S910" s="142" t="s">
        <v>4035</v>
      </c>
      <c r="T910" s="142" t="s">
        <v>717</v>
      </c>
      <c r="U910" s="142" t="s">
        <v>541</v>
      </c>
      <c r="V910" s="142" t="s">
        <v>1231</v>
      </c>
      <c r="W910" s="142" t="s">
        <v>580</v>
      </c>
      <c r="X910" s="142" t="s">
        <v>556</v>
      </c>
      <c r="Y910" s="142" t="s">
        <v>6850</v>
      </c>
      <c r="Z910" s="142" t="s">
        <v>1051</v>
      </c>
      <c r="AA910" s="142" t="s">
        <v>510</v>
      </c>
      <c r="AB910" s="142" t="s">
        <v>509</v>
      </c>
    </row>
    <row r="911" spans="1:28" x14ac:dyDescent="0.15">
      <c r="A911" s="143">
        <v>53664</v>
      </c>
      <c r="B911" s="142" t="s">
        <v>1310</v>
      </c>
      <c r="C911" s="142" t="s">
        <v>553</v>
      </c>
      <c r="D911" s="142" t="s">
        <v>1309</v>
      </c>
      <c r="E911" s="142" t="s">
        <v>687</v>
      </c>
      <c r="F911" s="142" t="s">
        <v>530</v>
      </c>
      <c r="G911" s="142" t="s">
        <v>6849</v>
      </c>
      <c r="H911" s="142" t="s">
        <v>685</v>
      </c>
      <c r="I911" s="142" t="s">
        <v>669</v>
      </c>
      <c r="J911" s="142" t="s">
        <v>6848</v>
      </c>
      <c r="K911" s="142" t="s">
        <v>739</v>
      </c>
      <c r="L911" s="142" t="s">
        <v>613</v>
      </c>
      <c r="M911" s="142" t="s">
        <v>524</v>
      </c>
      <c r="N911" s="142" t="s">
        <v>523</v>
      </c>
      <c r="O911" s="142" t="s">
        <v>824</v>
      </c>
      <c r="P911" s="142" t="s">
        <v>824</v>
      </c>
      <c r="Q911" s="142" t="s">
        <v>520</v>
      </c>
      <c r="R911" s="142" t="s">
        <v>6185</v>
      </c>
      <c r="S911" s="142" t="s">
        <v>1310</v>
      </c>
      <c r="T911" s="142" t="s">
        <v>738</v>
      </c>
      <c r="U911" s="142" t="s">
        <v>626</v>
      </c>
      <c r="V911" s="142" t="s">
        <v>681</v>
      </c>
      <c r="W911" s="142" t="s">
        <v>636</v>
      </c>
      <c r="X911" s="142" t="s">
        <v>579</v>
      </c>
      <c r="Y911" s="142" t="s">
        <v>6845</v>
      </c>
      <c r="Z911" s="142" t="s">
        <v>1379</v>
      </c>
      <c r="AA911" s="142" t="s">
        <v>724</v>
      </c>
      <c r="AB911" s="142" t="s">
        <v>509</v>
      </c>
    </row>
    <row r="912" spans="1:28" x14ac:dyDescent="0.15">
      <c r="A912" s="143">
        <v>53665</v>
      </c>
      <c r="B912" s="142" t="s">
        <v>1310</v>
      </c>
      <c r="C912" s="142" t="s">
        <v>553</v>
      </c>
      <c r="D912" s="142" t="s">
        <v>1309</v>
      </c>
      <c r="E912" s="142" t="s">
        <v>687</v>
      </c>
      <c r="F912" s="142" t="s">
        <v>530</v>
      </c>
      <c r="G912" s="142" t="s">
        <v>6847</v>
      </c>
      <c r="H912" s="142" t="s">
        <v>685</v>
      </c>
      <c r="I912" s="142" t="s">
        <v>669</v>
      </c>
      <c r="J912" s="142" t="s">
        <v>6846</v>
      </c>
      <c r="K912" s="142" t="s">
        <v>739</v>
      </c>
      <c r="L912" s="142" t="s">
        <v>613</v>
      </c>
      <c r="M912" s="142" t="s">
        <v>524</v>
      </c>
      <c r="N912" s="142" t="s">
        <v>523</v>
      </c>
      <c r="O912" s="142" t="s">
        <v>824</v>
      </c>
      <c r="P912" s="142" t="s">
        <v>824</v>
      </c>
      <c r="Q912" s="142" t="s">
        <v>520</v>
      </c>
      <c r="R912" s="142" t="s">
        <v>6185</v>
      </c>
      <c r="S912" s="142" t="s">
        <v>1310</v>
      </c>
      <c r="T912" s="142" t="s">
        <v>738</v>
      </c>
      <c r="U912" s="142" t="s">
        <v>626</v>
      </c>
      <c r="V912" s="142" t="s">
        <v>681</v>
      </c>
      <c r="W912" s="142" t="s">
        <v>636</v>
      </c>
      <c r="X912" s="142" t="s">
        <v>579</v>
      </c>
      <c r="Y912" s="142" t="s">
        <v>6845</v>
      </c>
      <c r="Z912" s="142" t="s">
        <v>1379</v>
      </c>
      <c r="AA912" s="142" t="s">
        <v>724</v>
      </c>
      <c r="AB912" s="142" t="s">
        <v>509</v>
      </c>
    </row>
    <row r="913" spans="1:28" x14ac:dyDescent="0.15">
      <c r="A913" s="143">
        <v>53667</v>
      </c>
      <c r="B913" s="142" t="s">
        <v>3028</v>
      </c>
      <c r="C913" s="142" t="s">
        <v>553</v>
      </c>
      <c r="D913" s="142" t="s">
        <v>3027</v>
      </c>
      <c r="E913" s="142" t="s">
        <v>687</v>
      </c>
      <c r="F913" s="142" t="s">
        <v>530</v>
      </c>
      <c r="G913" s="142" t="s">
        <v>6844</v>
      </c>
      <c r="H913" s="142" t="s">
        <v>1880</v>
      </c>
      <c r="I913" s="142" t="s">
        <v>3533</v>
      </c>
      <c r="J913" s="142" t="s">
        <v>6843</v>
      </c>
      <c r="K913" s="142" t="s">
        <v>6842</v>
      </c>
      <c r="L913" s="142" t="s">
        <v>525</v>
      </c>
      <c r="M913" s="142" t="s">
        <v>560</v>
      </c>
      <c r="N913" s="142" t="s">
        <v>523</v>
      </c>
      <c r="O913" s="142" t="s">
        <v>522</v>
      </c>
      <c r="P913" s="142" t="s">
        <v>522</v>
      </c>
      <c r="Q913" s="142" t="s">
        <v>520</v>
      </c>
      <c r="R913" s="142" t="s">
        <v>6297</v>
      </c>
      <c r="S913" s="142" t="s">
        <v>3028</v>
      </c>
      <c r="T913" s="142" t="s">
        <v>804</v>
      </c>
      <c r="U913" s="142" t="s">
        <v>626</v>
      </c>
      <c r="V913" s="142" t="s">
        <v>6071</v>
      </c>
      <c r="W913" s="142" t="s">
        <v>6841</v>
      </c>
      <c r="X913" s="142" t="s">
        <v>523</v>
      </c>
      <c r="Y913" s="142" t="s">
        <v>6840</v>
      </c>
      <c r="Z913" s="142" t="s">
        <v>6839</v>
      </c>
      <c r="AA913" s="142" t="s">
        <v>510</v>
      </c>
      <c r="AB913" s="142" t="s">
        <v>509</v>
      </c>
    </row>
    <row r="914" spans="1:28" x14ac:dyDescent="0.15">
      <c r="A914" s="143">
        <v>53668</v>
      </c>
      <c r="B914" s="142" t="s">
        <v>805</v>
      </c>
      <c r="C914" s="142" t="s">
        <v>553</v>
      </c>
      <c r="D914" s="142" t="s">
        <v>1329</v>
      </c>
      <c r="E914" s="142" t="s">
        <v>687</v>
      </c>
      <c r="F914" s="142" t="s">
        <v>530</v>
      </c>
      <c r="G914" s="142" t="s">
        <v>6838</v>
      </c>
      <c r="H914" s="142" t="s">
        <v>750</v>
      </c>
      <c r="I914" s="142" t="s">
        <v>1125</v>
      </c>
      <c r="J914" s="142" t="s">
        <v>6837</v>
      </c>
      <c r="K914" s="142" t="s">
        <v>6836</v>
      </c>
      <c r="L914" s="142" t="s">
        <v>613</v>
      </c>
      <c r="M914" s="142" t="s">
        <v>524</v>
      </c>
      <c r="N914" s="142" t="s">
        <v>523</v>
      </c>
      <c r="O914" s="142" t="s">
        <v>599</v>
      </c>
      <c r="P914" s="142" t="s">
        <v>522</v>
      </c>
      <c r="Q914" s="142" t="s">
        <v>545</v>
      </c>
      <c r="R914" s="142" t="s">
        <v>6256</v>
      </c>
      <c r="S914" s="142" t="s">
        <v>6255</v>
      </c>
      <c r="T914" s="142" t="s">
        <v>935</v>
      </c>
      <c r="U914" s="142" t="s">
        <v>516</v>
      </c>
      <c r="V914" s="142" t="s">
        <v>2744</v>
      </c>
      <c r="W914" s="142" t="s">
        <v>6835</v>
      </c>
      <c r="X914" s="142" t="s">
        <v>1522</v>
      </c>
      <c r="Y914" s="142" t="s">
        <v>537</v>
      </c>
      <c r="Z914" s="142" t="s">
        <v>2266</v>
      </c>
      <c r="AA914" s="142" t="s">
        <v>510</v>
      </c>
      <c r="AB914" s="142" t="s">
        <v>509</v>
      </c>
    </row>
    <row r="915" spans="1:28" x14ac:dyDescent="0.15">
      <c r="A915" s="143">
        <v>53674</v>
      </c>
      <c r="B915" s="142" t="s">
        <v>1310</v>
      </c>
      <c r="C915" s="142" t="s">
        <v>553</v>
      </c>
      <c r="D915" s="142" t="s">
        <v>1309</v>
      </c>
      <c r="E915" s="142" t="s">
        <v>687</v>
      </c>
      <c r="F915" s="142" t="s">
        <v>530</v>
      </c>
      <c r="G915" s="142" t="s">
        <v>6834</v>
      </c>
      <c r="H915" s="142" t="s">
        <v>4160</v>
      </c>
      <c r="I915" s="142" t="s">
        <v>783</v>
      </c>
      <c r="J915" s="142" t="s">
        <v>6833</v>
      </c>
      <c r="K915" s="142" t="s">
        <v>6832</v>
      </c>
      <c r="L915" s="142" t="s">
        <v>613</v>
      </c>
      <c r="M915" s="142" t="s">
        <v>524</v>
      </c>
      <c r="N915" s="142" t="s">
        <v>523</v>
      </c>
      <c r="O915" s="142" t="s">
        <v>522</v>
      </c>
      <c r="P915" s="142" t="s">
        <v>522</v>
      </c>
      <c r="Q915" s="142" t="s">
        <v>545</v>
      </c>
      <c r="R915" s="142" t="s">
        <v>6185</v>
      </c>
      <c r="S915" s="142" t="s">
        <v>1310</v>
      </c>
      <c r="T915" s="142" t="s">
        <v>738</v>
      </c>
      <c r="U915" s="142" t="s">
        <v>516</v>
      </c>
      <c r="V915" s="142" t="s">
        <v>2080</v>
      </c>
      <c r="W915" s="142" t="s">
        <v>784</v>
      </c>
      <c r="X915" s="142" t="s">
        <v>783</v>
      </c>
      <c r="Y915" s="142" t="s">
        <v>634</v>
      </c>
      <c r="Z915" s="142" t="s">
        <v>2257</v>
      </c>
      <c r="AA915" s="142" t="s">
        <v>510</v>
      </c>
      <c r="AB915" s="142" t="s">
        <v>509</v>
      </c>
    </row>
    <row r="916" spans="1:28" x14ac:dyDescent="0.15">
      <c r="A916" s="143">
        <v>53678</v>
      </c>
      <c r="B916" s="142" t="s">
        <v>6174</v>
      </c>
      <c r="C916" s="142" t="s">
        <v>553</v>
      </c>
      <c r="D916" s="142" t="s">
        <v>6178</v>
      </c>
      <c r="E916" s="142" t="s">
        <v>687</v>
      </c>
      <c r="F916" s="142" t="s">
        <v>530</v>
      </c>
      <c r="G916" s="142" t="s">
        <v>6831</v>
      </c>
      <c r="H916" s="142" t="s">
        <v>2414</v>
      </c>
      <c r="I916" s="142" t="s">
        <v>1522</v>
      </c>
      <c r="J916" s="142" t="s">
        <v>6830</v>
      </c>
      <c r="K916" s="142" t="s">
        <v>4440</v>
      </c>
      <c r="L916" s="142" t="s">
        <v>613</v>
      </c>
      <c r="M916" s="142" t="s">
        <v>524</v>
      </c>
      <c r="N916" s="142" t="s">
        <v>523</v>
      </c>
      <c r="O916" s="142" t="s">
        <v>522</v>
      </c>
      <c r="P916" s="142" t="s">
        <v>522</v>
      </c>
      <c r="Q916" s="142" t="s">
        <v>545</v>
      </c>
      <c r="R916" s="142" t="s">
        <v>6175</v>
      </c>
      <c r="S916" s="142" t="s">
        <v>6174</v>
      </c>
      <c r="T916" s="142" t="s">
        <v>738</v>
      </c>
      <c r="U916" s="142" t="s">
        <v>541</v>
      </c>
      <c r="V916" s="142" t="s">
        <v>2412</v>
      </c>
      <c r="W916" s="142" t="s">
        <v>514</v>
      </c>
      <c r="X916" s="142" t="s">
        <v>568</v>
      </c>
      <c r="Y916" s="142" t="s">
        <v>6829</v>
      </c>
      <c r="Z916" s="142" t="s">
        <v>735</v>
      </c>
      <c r="AA916" s="142" t="s">
        <v>734</v>
      </c>
      <c r="AB916" s="142" t="s">
        <v>509</v>
      </c>
    </row>
    <row r="917" spans="1:28" x14ac:dyDescent="0.15">
      <c r="A917" s="143">
        <v>53680</v>
      </c>
      <c r="B917" s="142" t="s">
        <v>6174</v>
      </c>
      <c r="C917" s="142" t="s">
        <v>553</v>
      </c>
      <c r="D917" s="142" t="s">
        <v>6178</v>
      </c>
      <c r="E917" s="142" t="s">
        <v>687</v>
      </c>
      <c r="F917" s="142" t="s">
        <v>530</v>
      </c>
      <c r="G917" s="142" t="s">
        <v>6827</v>
      </c>
      <c r="H917" s="142" t="s">
        <v>1540</v>
      </c>
      <c r="I917" s="142" t="s">
        <v>1165</v>
      </c>
      <c r="J917" s="142" t="s">
        <v>6826</v>
      </c>
      <c r="K917" s="142" t="s">
        <v>6825</v>
      </c>
      <c r="L917" s="142" t="s">
        <v>585</v>
      </c>
      <c r="M917" s="142" t="s">
        <v>524</v>
      </c>
      <c r="N917" s="142" t="s">
        <v>523</v>
      </c>
      <c r="O917" s="142" t="s">
        <v>612</v>
      </c>
      <c r="P917" s="142" t="s">
        <v>612</v>
      </c>
      <c r="Q917" s="142" t="s">
        <v>520</v>
      </c>
      <c r="R917" s="142" t="s">
        <v>6175</v>
      </c>
      <c r="S917" s="142" t="s">
        <v>6174</v>
      </c>
      <c r="T917" s="142" t="s">
        <v>682</v>
      </c>
      <c r="U917" s="142" t="s">
        <v>516</v>
      </c>
      <c r="V917" s="142" t="s">
        <v>745</v>
      </c>
      <c r="W917" s="142" t="s">
        <v>514</v>
      </c>
      <c r="X917" s="142" t="s">
        <v>1165</v>
      </c>
      <c r="Y917" s="142" t="s">
        <v>6824</v>
      </c>
      <c r="Z917" s="142" t="s">
        <v>1163</v>
      </c>
      <c r="AA917" s="142" t="s">
        <v>510</v>
      </c>
      <c r="AB917" s="142" t="s">
        <v>509</v>
      </c>
    </row>
    <row r="918" spans="1:28" x14ac:dyDescent="0.15">
      <c r="A918" s="143">
        <v>53681</v>
      </c>
      <c r="B918" s="142" t="s">
        <v>1766</v>
      </c>
      <c r="C918" s="142" t="s">
        <v>553</v>
      </c>
      <c r="D918" s="142" t="s">
        <v>1765</v>
      </c>
      <c r="E918" s="142" t="s">
        <v>687</v>
      </c>
      <c r="F918" s="142" t="s">
        <v>530</v>
      </c>
      <c r="G918" s="142" t="s">
        <v>6823</v>
      </c>
      <c r="H918" s="142" t="s">
        <v>6822</v>
      </c>
      <c r="I918" s="142" t="s">
        <v>1125</v>
      </c>
      <c r="J918" s="142" t="s">
        <v>6821</v>
      </c>
      <c r="K918" s="142" t="s">
        <v>3434</v>
      </c>
      <c r="L918" s="142" t="s">
        <v>547</v>
      </c>
      <c r="M918" s="142" t="s">
        <v>524</v>
      </c>
      <c r="N918" s="142" t="s">
        <v>523</v>
      </c>
      <c r="O918" s="142" t="s">
        <v>599</v>
      </c>
      <c r="P918" s="142" t="s">
        <v>599</v>
      </c>
      <c r="Q918" s="142" t="s">
        <v>545</v>
      </c>
      <c r="R918" s="142" t="s">
        <v>6185</v>
      </c>
      <c r="S918" s="142" t="s">
        <v>1310</v>
      </c>
      <c r="T918" s="142" t="s">
        <v>935</v>
      </c>
      <c r="U918" s="142" t="s">
        <v>541</v>
      </c>
      <c r="V918" s="142" t="s">
        <v>2791</v>
      </c>
      <c r="W918" s="142" t="s">
        <v>1022</v>
      </c>
      <c r="X918" s="142" t="s">
        <v>579</v>
      </c>
      <c r="Y918" s="142" t="s">
        <v>634</v>
      </c>
      <c r="Z918" s="142" t="s">
        <v>2053</v>
      </c>
      <c r="AA918" s="142" t="s">
        <v>510</v>
      </c>
      <c r="AB918" s="142" t="s">
        <v>509</v>
      </c>
    </row>
    <row r="919" spans="1:28" x14ac:dyDescent="0.15">
      <c r="A919" s="143">
        <v>53682</v>
      </c>
      <c r="B919" s="142" t="s">
        <v>706</v>
      </c>
      <c r="C919" s="142" t="s">
        <v>553</v>
      </c>
      <c r="D919" s="142" t="s">
        <v>801</v>
      </c>
      <c r="E919" s="142" t="s">
        <v>687</v>
      </c>
      <c r="F919" s="142" t="s">
        <v>530</v>
      </c>
      <c r="G919" s="142" t="s">
        <v>6820</v>
      </c>
      <c r="H919" s="142" t="s">
        <v>2757</v>
      </c>
      <c r="I919" s="142" t="s">
        <v>538</v>
      </c>
      <c r="J919" s="142" t="s">
        <v>6819</v>
      </c>
      <c r="K919" s="142" t="s">
        <v>586</v>
      </c>
      <c r="L919" s="142" t="s">
        <v>585</v>
      </c>
      <c r="M919" s="142" t="s">
        <v>524</v>
      </c>
      <c r="N919" s="142" t="s">
        <v>523</v>
      </c>
      <c r="O919" s="142" t="s">
        <v>522</v>
      </c>
      <c r="P919" s="142" t="s">
        <v>639</v>
      </c>
      <c r="Q919" s="142" t="s">
        <v>520</v>
      </c>
      <c r="R919" s="142" t="s">
        <v>6185</v>
      </c>
      <c r="S919" s="142" t="s">
        <v>1310</v>
      </c>
      <c r="T919" s="142" t="s">
        <v>717</v>
      </c>
      <c r="U919" s="142" t="s">
        <v>516</v>
      </c>
      <c r="V919" s="142" t="s">
        <v>2151</v>
      </c>
      <c r="W919" s="142" t="s">
        <v>692</v>
      </c>
      <c r="X919" s="142" t="s">
        <v>744</v>
      </c>
      <c r="Y919" s="142" t="s">
        <v>6818</v>
      </c>
      <c r="Z919" s="142" t="s">
        <v>714</v>
      </c>
      <c r="AA919" s="142" t="s">
        <v>510</v>
      </c>
      <c r="AB919" s="142" t="s">
        <v>509</v>
      </c>
    </row>
    <row r="920" spans="1:28" x14ac:dyDescent="0.15">
      <c r="A920" s="143">
        <v>53683</v>
      </c>
      <c r="B920" s="142" t="s">
        <v>6174</v>
      </c>
      <c r="C920" s="142" t="s">
        <v>553</v>
      </c>
      <c r="D920" s="142" t="s">
        <v>6178</v>
      </c>
      <c r="E920" s="142" t="s">
        <v>687</v>
      </c>
      <c r="F920" s="142" t="s">
        <v>530</v>
      </c>
      <c r="G920" s="142" t="s">
        <v>6817</v>
      </c>
      <c r="H920" s="142" t="s">
        <v>4484</v>
      </c>
      <c r="I920" s="142" t="s">
        <v>1125</v>
      </c>
      <c r="J920" s="142" t="s">
        <v>6816</v>
      </c>
      <c r="K920" s="142" t="s">
        <v>1466</v>
      </c>
      <c r="L920" s="142" t="s">
        <v>585</v>
      </c>
      <c r="M920" s="142" t="s">
        <v>524</v>
      </c>
      <c r="N920" s="142" t="s">
        <v>523</v>
      </c>
      <c r="O920" s="142" t="s">
        <v>522</v>
      </c>
      <c r="P920" s="142" t="s">
        <v>522</v>
      </c>
      <c r="Q920" s="142" t="s">
        <v>520</v>
      </c>
      <c r="R920" s="142" t="s">
        <v>6175</v>
      </c>
      <c r="S920" s="142" t="s">
        <v>6174</v>
      </c>
      <c r="T920" s="142" t="s">
        <v>935</v>
      </c>
      <c r="U920" s="142" t="s">
        <v>516</v>
      </c>
      <c r="V920" s="142" t="s">
        <v>1820</v>
      </c>
      <c r="W920" s="142" t="s">
        <v>692</v>
      </c>
      <c r="X920" s="142" t="s">
        <v>1125</v>
      </c>
      <c r="Y920" s="142" t="s">
        <v>6815</v>
      </c>
      <c r="Z920" s="142" t="s">
        <v>1060</v>
      </c>
      <c r="AA920" s="142" t="s">
        <v>510</v>
      </c>
      <c r="AB920" s="142" t="s">
        <v>509</v>
      </c>
    </row>
    <row r="921" spans="1:28" x14ac:dyDescent="0.15">
      <c r="A921" s="143">
        <v>53684</v>
      </c>
      <c r="B921" s="142" t="s">
        <v>1310</v>
      </c>
      <c r="C921" s="142" t="s">
        <v>553</v>
      </c>
      <c r="D921" s="142" t="s">
        <v>1309</v>
      </c>
      <c r="E921" s="142" t="s">
        <v>687</v>
      </c>
      <c r="F921" s="142" t="s">
        <v>530</v>
      </c>
      <c r="G921" s="142" t="s">
        <v>6814</v>
      </c>
      <c r="H921" s="142" t="s">
        <v>3726</v>
      </c>
      <c r="I921" s="142" t="s">
        <v>1108</v>
      </c>
      <c r="J921" s="142" t="s">
        <v>6813</v>
      </c>
      <c r="K921" s="142" t="s">
        <v>1398</v>
      </c>
      <c r="L921" s="142" t="s">
        <v>585</v>
      </c>
      <c r="M921" s="142" t="s">
        <v>524</v>
      </c>
      <c r="N921" s="142" t="s">
        <v>523</v>
      </c>
      <c r="O921" s="142" t="s">
        <v>522</v>
      </c>
      <c r="P921" s="142" t="s">
        <v>522</v>
      </c>
      <c r="Q921" s="142" t="s">
        <v>547</v>
      </c>
      <c r="R921" s="142" t="s">
        <v>6185</v>
      </c>
      <c r="S921" s="142" t="s">
        <v>1310</v>
      </c>
      <c r="T921" s="142" t="s">
        <v>1304</v>
      </c>
      <c r="U921" s="142" t="s">
        <v>516</v>
      </c>
      <c r="V921" s="142" t="s">
        <v>1781</v>
      </c>
      <c r="W921" s="142" t="s">
        <v>784</v>
      </c>
      <c r="X921" s="142" t="s">
        <v>1108</v>
      </c>
      <c r="Y921" s="142" t="s">
        <v>6812</v>
      </c>
      <c r="Z921" s="142" t="s">
        <v>1778</v>
      </c>
      <c r="AA921" s="142" t="s">
        <v>510</v>
      </c>
      <c r="AB921" s="142" t="s">
        <v>509</v>
      </c>
    </row>
    <row r="922" spans="1:28" x14ac:dyDescent="0.15">
      <c r="A922" s="143">
        <v>53686</v>
      </c>
      <c r="B922" s="142" t="s">
        <v>5120</v>
      </c>
      <c r="C922" s="142" t="s">
        <v>553</v>
      </c>
      <c r="D922" s="142" t="s">
        <v>5119</v>
      </c>
      <c r="E922" s="142" t="s">
        <v>687</v>
      </c>
      <c r="F922" s="142" t="s">
        <v>530</v>
      </c>
      <c r="G922" s="142" t="s">
        <v>6811</v>
      </c>
      <c r="H922" s="142" t="s">
        <v>1169</v>
      </c>
      <c r="I922" s="142" t="s">
        <v>968</v>
      </c>
      <c r="J922" s="142" t="s">
        <v>6810</v>
      </c>
      <c r="K922" s="142" t="s">
        <v>6809</v>
      </c>
      <c r="L922" s="142" t="s">
        <v>613</v>
      </c>
      <c r="M922" s="142" t="s">
        <v>524</v>
      </c>
      <c r="N922" s="142" t="s">
        <v>523</v>
      </c>
      <c r="O922" s="142" t="s">
        <v>639</v>
      </c>
      <c r="P922" s="142" t="s">
        <v>559</v>
      </c>
      <c r="Q922" s="142" t="s">
        <v>545</v>
      </c>
      <c r="R922" s="142" t="s">
        <v>6180</v>
      </c>
      <c r="S922" s="142" t="s">
        <v>4035</v>
      </c>
      <c r="T922" s="142" t="s">
        <v>728</v>
      </c>
      <c r="U922" s="142" t="s">
        <v>541</v>
      </c>
      <c r="V922" s="142" t="s">
        <v>1166</v>
      </c>
      <c r="W922" s="142" t="s">
        <v>596</v>
      </c>
      <c r="X922" s="142" t="s">
        <v>968</v>
      </c>
      <c r="Y922" s="142" t="s">
        <v>6808</v>
      </c>
      <c r="Z922" s="142" t="s">
        <v>813</v>
      </c>
      <c r="AA922" s="142" t="s">
        <v>510</v>
      </c>
      <c r="AB922" s="142" t="s">
        <v>509</v>
      </c>
    </row>
    <row r="923" spans="1:28" x14ac:dyDescent="0.15">
      <c r="A923" s="143">
        <v>53688</v>
      </c>
      <c r="B923" s="142" t="s">
        <v>3028</v>
      </c>
      <c r="C923" s="142" t="s">
        <v>553</v>
      </c>
      <c r="D923" s="142" t="s">
        <v>3027</v>
      </c>
      <c r="E923" s="142" t="s">
        <v>687</v>
      </c>
      <c r="F923" s="142" t="s">
        <v>530</v>
      </c>
      <c r="G923" s="142" t="s">
        <v>6807</v>
      </c>
      <c r="H923" s="142" t="s">
        <v>1262</v>
      </c>
      <c r="I923" s="142" t="s">
        <v>1363</v>
      </c>
      <c r="J923" s="142" t="s">
        <v>6806</v>
      </c>
      <c r="K923" s="142" t="s">
        <v>825</v>
      </c>
      <c r="L923" s="142" t="s">
        <v>585</v>
      </c>
      <c r="M923" s="142" t="s">
        <v>524</v>
      </c>
      <c r="N923" s="142" t="s">
        <v>523</v>
      </c>
      <c r="O923" s="142" t="s">
        <v>546</v>
      </c>
      <c r="P923" s="142" t="s">
        <v>546</v>
      </c>
      <c r="Q923" s="142" t="s">
        <v>1768</v>
      </c>
      <c r="R923" s="142" t="s">
        <v>6297</v>
      </c>
      <c r="S923" s="142" t="s">
        <v>3028</v>
      </c>
      <c r="T923" s="142" t="s">
        <v>682</v>
      </c>
      <c r="U923" s="142" t="s">
        <v>516</v>
      </c>
      <c r="V923" s="142" t="s">
        <v>785</v>
      </c>
      <c r="W923" s="142" t="s">
        <v>692</v>
      </c>
      <c r="X923" s="142" t="s">
        <v>1363</v>
      </c>
      <c r="Y923" s="142" t="s">
        <v>634</v>
      </c>
      <c r="Z923" s="142" t="s">
        <v>1060</v>
      </c>
      <c r="AA923" s="142" t="s">
        <v>510</v>
      </c>
      <c r="AB923" s="142" t="s">
        <v>509</v>
      </c>
    </row>
    <row r="924" spans="1:28" x14ac:dyDescent="0.15">
      <c r="A924" s="143">
        <v>53692</v>
      </c>
      <c r="B924" s="142" t="s">
        <v>1786</v>
      </c>
      <c r="C924" s="142" t="s">
        <v>553</v>
      </c>
      <c r="D924" s="142" t="s">
        <v>1785</v>
      </c>
      <c r="E924" s="142" t="s">
        <v>687</v>
      </c>
      <c r="F924" s="142" t="s">
        <v>530</v>
      </c>
      <c r="G924" s="142" t="s">
        <v>6805</v>
      </c>
      <c r="H924" s="142" t="s">
        <v>4395</v>
      </c>
      <c r="I924" s="142" t="s">
        <v>1021</v>
      </c>
      <c r="J924" s="142" t="s">
        <v>6804</v>
      </c>
      <c r="K924" s="142" t="s">
        <v>1332</v>
      </c>
      <c r="L924" s="142" t="s">
        <v>525</v>
      </c>
      <c r="M924" s="142" t="s">
        <v>524</v>
      </c>
      <c r="N924" s="142" t="s">
        <v>523</v>
      </c>
      <c r="O924" s="142" t="s">
        <v>522</v>
      </c>
      <c r="P924" s="142" t="s">
        <v>546</v>
      </c>
      <c r="Q924" s="142" t="s">
        <v>547</v>
      </c>
      <c r="R924" s="142" t="s">
        <v>6185</v>
      </c>
      <c r="S924" s="142" t="s">
        <v>1310</v>
      </c>
      <c r="T924" s="142" t="s">
        <v>935</v>
      </c>
      <c r="U924" s="142" t="s">
        <v>541</v>
      </c>
      <c r="V924" s="142" t="s">
        <v>1781</v>
      </c>
      <c r="W924" s="142" t="s">
        <v>596</v>
      </c>
      <c r="X924" s="142" t="s">
        <v>579</v>
      </c>
      <c r="Y924" s="142" t="s">
        <v>634</v>
      </c>
      <c r="Z924" s="142" t="s">
        <v>813</v>
      </c>
      <c r="AA924" s="142" t="s">
        <v>510</v>
      </c>
      <c r="AB924" s="142" t="s">
        <v>509</v>
      </c>
    </row>
    <row r="925" spans="1:28" x14ac:dyDescent="0.15">
      <c r="A925" s="143">
        <v>53702</v>
      </c>
      <c r="B925" s="142" t="s">
        <v>1503</v>
      </c>
      <c r="C925" s="142" t="s">
        <v>553</v>
      </c>
      <c r="D925" s="142" t="s">
        <v>1502</v>
      </c>
      <c r="E925" s="142" t="s">
        <v>687</v>
      </c>
      <c r="F925" s="142" t="s">
        <v>530</v>
      </c>
      <c r="G925" s="142" t="s">
        <v>6803</v>
      </c>
      <c r="H925" s="142" t="s">
        <v>6802</v>
      </c>
      <c r="I925" s="142" t="s">
        <v>783</v>
      </c>
      <c r="J925" s="142" t="s">
        <v>6801</v>
      </c>
      <c r="K925" s="142" t="s">
        <v>708</v>
      </c>
      <c r="L925" s="142" t="s">
        <v>525</v>
      </c>
      <c r="M925" s="142" t="s">
        <v>524</v>
      </c>
      <c r="N925" s="142" t="s">
        <v>523</v>
      </c>
      <c r="O925" s="142" t="s">
        <v>522</v>
      </c>
      <c r="P925" s="142" t="s">
        <v>522</v>
      </c>
      <c r="Q925" s="142" t="s">
        <v>520</v>
      </c>
      <c r="R925" s="142" t="s">
        <v>6800</v>
      </c>
      <c r="S925" s="142" t="s">
        <v>1503</v>
      </c>
      <c r="T925" s="142" t="s">
        <v>758</v>
      </c>
      <c r="U925" s="142" t="s">
        <v>516</v>
      </c>
      <c r="V925" s="142" t="s">
        <v>6799</v>
      </c>
      <c r="W925" s="142" t="s">
        <v>1607</v>
      </c>
      <c r="X925" s="142" t="s">
        <v>783</v>
      </c>
      <c r="Y925" s="142" t="s">
        <v>6798</v>
      </c>
      <c r="Z925" s="142" t="s">
        <v>6797</v>
      </c>
      <c r="AA925" s="142" t="s">
        <v>510</v>
      </c>
      <c r="AB925" s="142" t="s">
        <v>509</v>
      </c>
    </row>
    <row r="926" spans="1:28" x14ac:dyDescent="0.15">
      <c r="A926" s="143">
        <v>53703</v>
      </c>
      <c r="B926" s="142" t="s">
        <v>1310</v>
      </c>
      <c r="C926" s="142" t="s">
        <v>553</v>
      </c>
      <c r="D926" s="142" t="s">
        <v>1309</v>
      </c>
      <c r="E926" s="142" t="s">
        <v>687</v>
      </c>
      <c r="F926" s="142" t="s">
        <v>530</v>
      </c>
      <c r="G926" s="142" t="s">
        <v>6796</v>
      </c>
      <c r="H926" s="142" t="s">
        <v>1301</v>
      </c>
      <c r="I926" s="142" t="s">
        <v>856</v>
      </c>
      <c r="J926" s="142" t="s">
        <v>6795</v>
      </c>
      <c r="K926" s="142" t="s">
        <v>1589</v>
      </c>
      <c r="L926" s="142" t="s">
        <v>547</v>
      </c>
      <c r="M926" s="142" t="s">
        <v>560</v>
      </c>
      <c r="N926" s="142" t="s">
        <v>523</v>
      </c>
      <c r="O926" s="142" t="s">
        <v>522</v>
      </c>
      <c r="P926" s="142" t="s">
        <v>546</v>
      </c>
      <c r="Q926" s="142" t="s">
        <v>545</v>
      </c>
      <c r="R926" s="142" t="s">
        <v>6185</v>
      </c>
      <c r="S926" s="142" t="s">
        <v>1310</v>
      </c>
      <c r="T926" s="142" t="s">
        <v>978</v>
      </c>
      <c r="U926" s="142" t="s">
        <v>541</v>
      </c>
      <c r="V926" s="142" t="s">
        <v>877</v>
      </c>
      <c r="W926" s="142" t="s">
        <v>1393</v>
      </c>
      <c r="X926" s="142" t="s">
        <v>856</v>
      </c>
      <c r="Y926" s="142" t="s">
        <v>6794</v>
      </c>
      <c r="Z926" s="142" t="s">
        <v>1562</v>
      </c>
      <c r="AA926" s="142" t="s">
        <v>510</v>
      </c>
      <c r="AB926" s="142" t="s">
        <v>509</v>
      </c>
    </row>
    <row r="927" spans="1:28" x14ac:dyDescent="0.15">
      <c r="A927" s="143">
        <v>53704</v>
      </c>
      <c r="B927" s="142" t="s">
        <v>1310</v>
      </c>
      <c r="C927" s="142" t="s">
        <v>553</v>
      </c>
      <c r="D927" s="142" t="s">
        <v>1309</v>
      </c>
      <c r="E927" s="142" t="s">
        <v>687</v>
      </c>
      <c r="F927" s="142" t="s">
        <v>530</v>
      </c>
      <c r="G927" s="142" t="s">
        <v>6793</v>
      </c>
      <c r="H927" s="142" t="s">
        <v>1500</v>
      </c>
      <c r="I927" s="142" t="s">
        <v>680</v>
      </c>
      <c r="J927" s="142" t="s">
        <v>6792</v>
      </c>
      <c r="K927" s="142" t="s">
        <v>729</v>
      </c>
      <c r="L927" s="142" t="s">
        <v>585</v>
      </c>
      <c r="M927" s="142" t="s">
        <v>524</v>
      </c>
      <c r="N927" s="142" t="s">
        <v>523</v>
      </c>
      <c r="O927" s="142" t="s">
        <v>522</v>
      </c>
      <c r="P927" s="142" t="s">
        <v>522</v>
      </c>
      <c r="Q927" s="142" t="s">
        <v>520</v>
      </c>
      <c r="R927" s="142" t="s">
        <v>6185</v>
      </c>
      <c r="S927" s="142" t="s">
        <v>1310</v>
      </c>
      <c r="T927" s="142" t="s">
        <v>717</v>
      </c>
      <c r="U927" s="142" t="s">
        <v>516</v>
      </c>
      <c r="V927" s="142" t="s">
        <v>1497</v>
      </c>
      <c r="W927" s="142" t="s">
        <v>580</v>
      </c>
      <c r="X927" s="142" t="s">
        <v>968</v>
      </c>
      <c r="Y927" s="142" t="s">
        <v>537</v>
      </c>
      <c r="Z927" s="142" t="s">
        <v>1060</v>
      </c>
      <c r="AA927" s="142" t="s">
        <v>510</v>
      </c>
      <c r="AB927" s="142" t="s">
        <v>509</v>
      </c>
    </row>
    <row r="928" spans="1:28" x14ac:dyDescent="0.15">
      <c r="A928" s="143">
        <v>53708</v>
      </c>
      <c r="B928" s="142" t="s">
        <v>1310</v>
      </c>
      <c r="C928" s="142" t="s">
        <v>553</v>
      </c>
      <c r="D928" s="142" t="s">
        <v>1309</v>
      </c>
      <c r="E928" s="142" t="s">
        <v>687</v>
      </c>
      <c r="F928" s="142" t="s">
        <v>530</v>
      </c>
      <c r="G928" s="142" t="s">
        <v>6791</v>
      </c>
      <c r="H928" s="142" t="s">
        <v>3672</v>
      </c>
      <c r="I928" s="142" t="s">
        <v>538</v>
      </c>
      <c r="J928" s="142" t="s">
        <v>6790</v>
      </c>
      <c r="K928" s="142" t="s">
        <v>6789</v>
      </c>
      <c r="L928" s="142" t="s">
        <v>613</v>
      </c>
      <c r="M928" s="142" t="s">
        <v>524</v>
      </c>
      <c r="N928" s="142" t="s">
        <v>523</v>
      </c>
      <c r="O928" s="142" t="s">
        <v>612</v>
      </c>
      <c r="P928" s="142" t="s">
        <v>612</v>
      </c>
      <c r="Q928" s="142" t="s">
        <v>545</v>
      </c>
      <c r="R928" s="142" t="s">
        <v>6185</v>
      </c>
      <c r="S928" s="142" t="s">
        <v>1310</v>
      </c>
      <c r="T928" s="142" t="s">
        <v>738</v>
      </c>
      <c r="U928" s="142" t="s">
        <v>1869</v>
      </c>
      <c r="V928" s="142" t="s">
        <v>1497</v>
      </c>
      <c r="W928" s="142" t="s">
        <v>580</v>
      </c>
      <c r="X928" s="142" t="s">
        <v>538</v>
      </c>
      <c r="Y928" s="142" t="s">
        <v>6788</v>
      </c>
      <c r="Z928" s="142" t="s">
        <v>3685</v>
      </c>
      <c r="AA928" s="142" t="s">
        <v>510</v>
      </c>
      <c r="AB928" s="142" t="s">
        <v>509</v>
      </c>
    </row>
    <row r="929" spans="1:28" x14ac:dyDescent="0.15">
      <c r="A929" s="143">
        <v>53710</v>
      </c>
      <c r="B929" s="142" t="s">
        <v>2572</v>
      </c>
      <c r="C929" s="142" t="s">
        <v>553</v>
      </c>
      <c r="D929" s="142" t="s">
        <v>2571</v>
      </c>
      <c r="E929" s="142" t="s">
        <v>687</v>
      </c>
      <c r="F929" s="142" t="s">
        <v>530</v>
      </c>
      <c r="G929" s="142" t="s">
        <v>6787</v>
      </c>
      <c r="H929" s="142" t="s">
        <v>2531</v>
      </c>
      <c r="I929" s="142" t="s">
        <v>669</v>
      </c>
      <c r="J929" s="142" t="s">
        <v>6786</v>
      </c>
      <c r="K929" s="142" t="s">
        <v>825</v>
      </c>
      <c r="L929" s="142" t="s">
        <v>585</v>
      </c>
      <c r="M929" s="142" t="s">
        <v>524</v>
      </c>
      <c r="N929" s="142" t="s">
        <v>523</v>
      </c>
      <c r="O929" s="142" t="s">
        <v>522</v>
      </c>
      <c r="P929" s="142" t="s">
        <v>599</v>
      </c>
      <c r="Q929" s="142" t="s">
        <v>520</v>
      </c>
      <c r="R929" s="142" t="s">
        <v>6175</v>
      </c>
      <c r="S929" s="142" t="s">
        <v>6174</v>
      </c>
      <c r="T929" s="142" t="s">
        <v>705</v>
      </c>
      <c r="U929" s="142" t="s">
        <v>516</v>
      </c>
      <c r="V929" s="142" t="s">
        <v>6785</v>
      </c>
      <c r="W929" s="142" t="s">
        <v>580</v>
      </c>
      <c r="X929" s="142" t="s">
        <v>579</v>
      </c>
      <c r="Y929" s="142" t="s">
        <v>3553</v>
      </c>
      <c r="Z929" s="142" t="s">
        <v>714</v>
      </c>
      <c r="AA929" s="142" t="s">
        <v>510</v>
      </c>
      <c r="AB929" s="142" t="s">
        <v>509</v>
      </c>
    </row>
    <row r="930" spans="1:28" x14ac:dyDescent="0.15">
      <c r="A930" s="143">
        <v>53711</v>
      </c>
      <c r="B930" s="142" t="s">
        <v>592</v>
      </c>
      <c r="C930" s="142" t="s">
        <v>553</v>
      </c>
      <c r="D930" s="142" t="s">
        <v>591</v>
      </c>
      <c r="E930" s="142" t="s">
        <v>687</v>
      </c>
      <c r="F930" s="142" t="s">
        <v>530</v>
      </c>
      <c r="G930" s="142" t="s">
        <v>6784</v>
      </c>
      <c r="H930" s="142" t="s">
        <v>6783</v>
      </c>
      <c r="I930" s="142" t="s">
        <v>1330</v>
      </c>
      <c r="J930" s="142" t="s">
        <v>6782</v>
      </c>
      <c r="K930" s="142" t="s">
        <v>921</v>
      </c>
      <c r="L930" s="142" t="s">
        <v>525</v>
      </c>
      <c r="M930" s="142" t="s">
        <v>524</v>
      </c>
      <c r="N930" s="142" t="s">
        <v>523</v>
      </c>
      <c r="O930" s="142" t="s">
        <v>522</v>
      </c>
      <c r="P930" s="142" t="s">
        <v>522</v>
      </c>
      <c r="Q930" s="142" t="s">
        <v>545</v>
      </c>
      <c r="R930" s="142" t="s">
        <v>6185</v>
      </c>
      <c r="S930" s="142" t="s">
        <v>1310</v>
      </c>
      <c r="T930" s="142" t="s">
        <v>738</v>
      </c>
      <c r="U930" s="142" t="s">
        <v>516</v>
      </c>
      <c r="V930" s="142" t="s">
        <v>1856</v>
      </c>
      <c r="W930" s="142" t="s">
        <v>1628</v>
      </c>
      <c r="X930" s="142" t="s">
        <v>919</v>
      </c>
      <c r="Y930" s="142" t="s">
        <v>6781</v>
      </c>
      <c r="Z930" s="142" t="s">
        <v>1031</v>
      </c>
      <c r="AA930" s="142" t="s">
        <v>510</v>
      </c>
      <c r="AB930" s="142" t="s">
        <v>509</v>
      </c>
    </row>
    <row r="931" spans="1:28" x14ac:dyDescent="0.15">
      <c r="A931" s="143">
        <v>53714</v>
      </c>
      <c r="B931" s="142" t="s">
        <v>1310</v>
      </c>
      <c r="C931" s="142" t="s">
        <v>553</v>
      </c>
      <c r="D931" s="142" t="s">
        <v>1309</v>
      </c>
      <c r="E931" s="142" t="s">
        <v>687</v>
      </c>
      <c r="F931" s="142" t="s">
        <v>530</v>
      </c>
      <c r="G931" s="142" t="s">
        <v>6780</v>
      </c>
      <c r="H931" s="142" t="s">
        <v>741</v>
      </c>
      <c r="I931" s="142" t="s">
        <v>1125</v>
      </c>
      <c r="J931" s="142" t="s">
        <v>6779</v>
      </c>
      <c r="K931" s="142" t="s">
        <v>6778</v>
      </c>
      <c r="L931" s="142" t="s">
        <v>547</v>
      </c>
      <c r="M931" s="142" t="s">
        <v>524</v>
      </c>
      <c r="N931" s="142" t="s">
        <v>523</v>
      </c>
      <c r="O931" s="142" t="s">
        <v>824</v>
      </c>
      <c r="P931" s="142" t="s">
        <v>522</v>
      </c>
      <c r="Q931" s="142" t="s">
        <v>545</v>
      </c>
      <c r="R931" s="142" t="s">
        <v>6185</v>
      </c>
      <c r="S931" s="142" t="s">
        <v>1310</v>
      </c>
      <c r="T931" s="142" t="s">
        <v>865</v>
      </c>
      <c r="U931" s="142" t="s">
        <v>541</v>
      </c>
      <c r="V931" s="142" t="s">
        <v>1781</v>
      </c>
      <c r="W931" s="142" t="s">
        <v>636</v>
      </c>
      <c r="X931" s="142" t="s">
        <v>1125</v>
      </c>
      <c r="Y931" s="142" t="s">
        <v>6777</v>
      </c>
      <c r="Z931" s="142" t="s">
        <v>735</v>
      </c>
      <c r="AA931" s="142" t="s">
        <v>510</v>
      </c>
      <c r="AB931" s="142" t="s">
        <v>509</v>
      </c>
    </row>
    <row r="932" spans="1:28" x14ac:dyDescent="0.15">
      <c r="A932" s="143">
        <v>53715</v>
      </c>
      <c r="B932" s="142" t="s">
        <v>1310</v>
      </c>
      <c r="C932" s="142" t="s">
        <v>553</v>
      </c>
      <c r="D932" s="142" t="s">
        <v>1309</v>
      </c>
      <c r="E932" s="142" t="s">
        <v>687</v>
      </c>
      <c r="F932" s="142" t="s">
        <v>530</v>
      </c>
      <c r="G932" s="142" t="s">
        <v>6776</v>
      </c>
      <c r="H932" s="142" t="s">
        <v>5411</v>
      </c>
      <c r="I932" s="142" t="s">
        <v>1278</v>
      </c>
      <c r="J932" s="142" t="s">
        <v>6775</v>
      </c>
      <c r="K932" s="142" t="s">
        <v>6774</v>
      </c>
      <c r="L932" s="142" t="s">
        <v>613</v>
      </c>
      <c r="M932" s="142" t="s">
        <v>524</v>
      </c>
      <c r="N932" s="142" t="s">
        <v>523</v>
      </c>
      <c r="O932" s="142" t="s">
        <v>522</v>
      </c>
      <c r="P932" s="142" t="s">
        <v>522</v>
      </c>
      <c r="Q932" s="142" t="s">
        <v>520</v>
      </c>
      <c r="R932" s="142" t="s">
        <v>6185</v>
      </c>
      <c r="S932" s="142" t="s">
        <v>1310</v>
      </c>
      <c r="T932" s="142" t="s">
        <v>728</v>
      </c>
      <c r="U932" s="142" t="s">
        <v>516</v>
      </c>
      <c r="V932" s="142" t="s">
        <v>2826</v>
      </c>
      <c r="W932" s="142" t="s">
        <v>636</v>
      </c>
      <c r="X932" s="142" t="s">
        <v>1278</v>
      </c>
      <c r="Y932" s="142" t="s">
        <v>6773</v>
      </c>
      <c r="Z932" s="142" t="s">
        <v>735</v>
      </c>
      <c r="AA932" s="142" t="s">
        <v>510</v>
      </c>
      <c r="AB932" s="142" t="s">
        <v>509</v>
      </c>
    </row>
    <row r="933" spans="1:28" x14ac:dyDescent="0.15">
      <c r="A933" s="143">
        <v>53716</v>
      </c>
      <c r="B933" s="142" t="s">
        <v>1146</v>
      </c>
      <c r="C933" s="142" t="s">
        <v>553</v>
      </c>
      <c r="D933" s="142" t="s">
        <v>1145</v>
      </c>
      <c r="E933" s="142" t="s">
        <v>687</v>
      </c>
      <c r="F933" s="142" t="s">
        <v>530</v>
      </c>
      <c r="G933" s="142" t="s">
        <v>6772</v>
      </c>
      <c r="H933" s="142" t="s">
        <v>5233</v>
      </c>
      <c r="I933" s="142" t="s">
        <v>1021</v>
      </c>
      <c r="J933" s="142" t="s">
        <v>6771</v>
      </c>
      <c r="K933" s="142" t="s">
        <v>708</v>
      </c>
      <c r="L933" s="142" t="s">
        <v>585</v>
      </c>
      <c r="M933" s="142" t="s">
        <v>524</v>
      </c>
      <c r="N933" s="142" t="s">
        <v>523</v>
      </c>
      <c r="O933" s="142" t="s">
        <v>522</v>
      </c>
      <c r="P933" s="142" t="s">
        <v>522</v>
      </c>
      <c r="Q933" s="142" t="s">
        <v>520</v>
      </c>
      <c r="R933" s="142" t="s">
        <v>6175</v>
      </c>
      <c r="S933" s="142" t="s">
        <v>6174</v>
      </c>
      <c r="T933" s="142" t="s">
        <v>705</v>
      </c>
      <c r="U933" s="142" t="s">
        <v>1869</v>
      </c>
      <c r="V933" s="142" t="s">
        <v>1672</v>
      </c>
      <c r="W933" s="142" t="s">
        <v>580</v>
      </c>
      <c r="X933" s="142" t="s">
        <v>657</v>
      </c>
      <c r="Y933" s="142" t="s">
        <v>634</v>
      </c>
      <c r="Z933" s="142" t="s">
        <v>851</v>
      </c>
      <c r="AA933" s="142" t="s">
        <v>510</v>
      </c>
      <c r="AB933" s="142" t="s">
        <v>509</v>
      </c>
    </row>
    <row r="934" spans="1:28" x14ac:dyDescent="0.15">
      <c r="A934" s="143">
        <v>53717</v>
      </c>
      <c r="B934" s="142" t="s">
        <v>6174</v>
      </c>
      <c r="C934" s="142" t="s">
        <v>553</v>
      </c>
      <c r="D934" s="142" t="s">
        <v>6178</v>
      </c>
      <c r="E934" s="142" t="s">
        <v>687</v>
      </c>
      <c r="F934" s="142" t="s">
        <v>530</v>
      </c>
      <c r="G934" s="142" t="s">
        <v>6770</v>
      </c>
      <c r="H934" s="142" t="s">
        <v>3252</v>
      </c>
      <c r="I934" s="142" t="s">
        <v>1165</v>
      </c>
      <c r="J934" s="142" t="s">
        <v>6769</v>
      </c>
      <c r="K934" s="142" t="s">
        <v>6768</v>
      </c>
      <c r="L934" s="142" t="s">
        <v>585</v>
      </c>
      <c r="M934" s="142" t="s">
        <v>524</v>
      </c>
      <c r="N934" s="142" t="s">
        <v>523</v>
      </c>
      <c r="O934" s="142" t="s">
        <v>522</v>
      </c>
      <c r="P934" s="142" t="s">
        <v>599</v>
      </c>
      <c r="Q934" s="142" t="s">
        <v>520</v>
      </c>
      <c r="R934" s="142" t="s">
        <v>6175</v>
      </c>
      <c r="S934" s="142" t="s">
        <v>6174</v>
      </c>
      <c r="T934" s="142" t="s">
        <v>705</v>
      </c>
      <c r="U934" s="142" t="s">
        <v>516</v>
      </c>
      <c r="V934" s="142" t="s">
        <v>745</v>
      </c>
      <c r="W934" s="142" t="s">
        <v>580</v>
      </c>
      <c r="X934" s="142" t="s">
        <v>1165</v>
      </c>
      <c r="Y934" s="142" t="s">
        <v>537</v>
      </c>
      <c r="Z934" s="142" t="s">
        <v>1139</v>
      </c>
      <c r="AA934" s="142" t="s">
        <v>510</v>
      </c>
      <c r="AB934" s="142" t="s">
        <v>509</v>
      </c>
    </row>
    <row r="935" spans="1:28" x14ac:dyDescent="0.15">
      <c r="A935" s="143">
        <v>53718</v>
      </c>
      <c r="B935" s="142" t="s">
        <v>6468</v>
      </c>
      <c r="C935" s="142" t="s">
        <v>553</v>
      </c>
      <c r="D935" s="142" t="s">
        <v>6467</v>
      </c>
      <c r="E935" s="142" t="s">
        <v>687</v>
      </c>
      <c r="F935" s="142" t="s">
        <v>530</v>
      </c>
      <c r="G935" s="142" t="s">
        <v>6767</v>
      </c>
      <c r="H935" s="142" t="s">
        <v>2343</v>
      </c>
      <c r="I935" s="142" t="s">
        <v>538</v>
      </c>
      <c r="J935" s="142" t="s">
        <v>6766</v>
      </c>
      <c r="K935" s="142" t="s">
        <v>825</v>
      </c>
      <c r="L935" s="142" t="s">
        <v>585</v>
      </c>
      <c r="M935" s="142" t="s">
        <v>524</v>
      </c>
      <c r="N935" s="142" t="s">
        <v>523</v>
      </c>
      <c r="O935" s="142" t="s">
        <v>522</v>
      </c>
      <c r="P935" s="142" t="s">
        <v>599</v>
      </c>
      <c r="Q935" s="142" t="s">
        <v>545</v>
      </c>
      <c r="R935" s="142" t="s">
        <v>6185</v>
      </c>
      <c r="S935" s="142" t="s">
        <v>1310</v>
      </c>
      <c r="T935" s="142" t="s">
        <v>705</v>
      </c>
      <c r="U935" s="142" t="s">
        <v>516</v>
      </c>
      <c r="V935" s="142" t="s">
        <v>6765</v>
      </c>
      <c r="W935" s="142" t="s">
        <v>580</v>
      </c>
      <c r="X935" s="142" t="s">
        <v>538</v>
      </c>
      <c r="Y935" s="142" t="s">
        <v>6764</v>
      </c>
      <c r="Z935" s="142" t="s">
        <v>714</v>
      </c>
      <c r="AA935" s="142" t="s">
        <v>510</v>
      </c>
      <c r="AB935" s="142" t="s">
        <v>509</v>
      </c>
    </row>
    <row r="936" spans="1:28" x14ac:dyDescent="0.15">
      <c r="A936" s="143">
        <v>53722</v>
      </c>
      <c r="B936" s="142" t="s">
        <v>6763</v>
      </c>
      <c r="C936" s="142" t="s">
        <v>533</v>
      </c>
      <c r="D936" s="142" t="s">
        <v>6762</v>
      </c>
      <c r="E936" s="142" t="s">
        <v>687</v>
      </c>
      <c r="F936" s="142" t="s">
        <v>530</v>
      </c>
      <c r="G936" s="142" t="s">
        <v>6761</v>
      </c>
      <c r="H936" s="142" t="s">
        <v>1596</v>
      </c>
      <c r="I936" s="142" t="s">
        <v>3533</v>
      </c>
      <c r="J936" s="142" t="s">
        <v>6760</v>
      </c>
      <c r="K936" s="142" t="s">
        <v>825</v>
      </c>
      <c r="L936" s="142" t="s">
        <v>585</v>
      </c>
      <c r="M936" s="142" t="s">
        <v>524</v>
      </c>
      <c r="N936" s="142" t="s">
        <v>523</v>
      </c>
      <c r="O936" s="142" t="s">
        <v>612</v>
      </c>
      <c r="P936" s="142" t="s">
        <v>559</v>
      </c>
      <c r="Q936" s="142" t="s">
        <v>547</v>
      </c>
      <c r="R936" s="142" t="s">
        <v>6175</v>
      </c>
      <c r="S936" s="142" t="s">
        <v>6174</v>
      </c>
      <c r="T936" s="142" t="s">
        <v>705</v>
      </c>
      <c r="U936" s="142" t="s">
        <v>516</v>
      </c>
      <c r="V936" s="142" t="s">
        <v>977</v>
      </c>
      <c r="W936" s="142" t="s">
        <v>514</v>
      </c>
      <c r="X936" s="142" t="s">
        <v>1238</v>
      </c>
      <c r="Y936" s="142" t="s">
        <v>537</v>
      </c>
      <c r="Z936" s="142" t="s">
        <v>678</v>
      </c>
      <c r="AA936" s="142" t="s">
        <v>510</v>
      </c>
      <c r="AB936" s="142" t="s">
        <v>509</v>
      </c>
    </row>
    <row r="937" spans="1:28" x14ac:dyDescent="0.15">
      <c r="A937" s="143">
        <v>53725</v>
      </c>
      <c r="B937" s="142" t="s">
        <v>3048</v>
      </c>
      <c r="C937" s="142" t="s">
        <v>553</v>
      </c>
      <c r="D937" s="142" t="s">
        <v>3047</v>
      </c>
      <c r="E937" s="142" t="s">
        <v>687</v>
      </c>
      <c r="F937" s="142" t="s">
        <v>530</v>
      </c>
      <c r="G937" s="142" t="s">
        <v>6759</v>
      </c>
      <c r="H937" s="142" t="s">
        <v>2468</v>
      </c>
      <c r="I937" s="142" t="s">
        <v>1397</v>
      </c>
      <c r="J937" s="142" t="s">
        <v>6758</v>
      </c>
      <c r="K937" s="142" t="s">
        <v>729</v>
      </c>
      <c r="L937" s="142" t="s">
        <v>585</v>
      </c>
      <c r="M937" s="142" t="s">
        <v>524</v>
      </c>
      <c r="N937" s="142" t="s">
        <v>523</v>
      </c>
      <c r="O937" s="142" t="s">
        <v>546</v>
      </c>
      <c r="P937" s="142" t="s">
        <v>559</v>
      </c>
      <c r="Q937" s="142" t="s">
        <v>520</v>
      </c>
      <c r="R937" s="142" t="s">
        <v>6256</v>
      </c>
      <c r="S937" s="142" t="s">
        <v>6255</v>
      </c>
      <c r="T937" s="142" t="s">
        <v>682</v>
      </c>
      <c r="U937" s="142" t="s">
        <v>516</v>
      </c>
      <c r="V937" s="142" t="s">
        <v>2187</v>
      </c>
      <c r="W937" s="142" t="s">
        <v>580</v>
      </c>
      <c r="X937" s="142" t="s">
        <v>1397</v>
      </c>
      <c r="Y937" s="142" t="s">
        <v>6757</v>
      </c>
      <c r="Z937" s="142" t="s">
        <v>1184</v>
      </c>
      <c r="AA937" s="142" t="s">
        <v>510</v>
      </c>
      <c r="AB937" s="142" t="s">
        <v>509</v>
      </c>
    </row>
    <row r="938" spans="1:28" x14ac:dyDescent="0.15">
      <c r="A938" s="143">
        <v>53730</v>
      </c>
      <c r="B938" s="142" t="s">
        <v>706</v>
      </c>
      <c r="C938" s="142" t="s">
        <v>553</v>
      </c>
      <c r="D938" s="142" t="s">
        <v>801</v>
      </c>
      <c r="E938" s="142" t="s">
        <v>687</v>
      </c>
      <c r="F938" s="142" t="s">
        <v>530</v>
      </c>
      <c r="G938" s="142" t="s">
        <v>6756</v>
      </c>
      <c r="H938" s="142" t="s">
        <v>1423</v>
      </c>
      <c r="I938" s="142" t="s">
        <v>1278</v>
      </c>
      <c r="J938" s="142" t="s">
        <v>6755</v>
      </c>
      <c r="K938" s="142" t="s">
        <v>6754</v>
      </c>
      <c r="L938" s="142" t="s">
        <v>613</v>
      </c>
      <c r="M938" s="142" t="s">
        <v>524</v>
      </c>
      <c r="N938" s="142" t="s">
        <v>523</v>
      </c>
      <c r="O938" s="142" t="s">
        <v>522</v>
      </c>
      <c r="P938" s="142" t="s">
        <v>522</v>
      </c>
      <c r="Q938" s="142" t="s">
        <v>547</v>
      </c>
      <c r="R938" s="142" t="s">
        <v>6185</v>
      </c>
      <c r="S938" s="142" t="s">
        <v>1310</v>
      </c>
      <c r="T938" s="142" t="s">
        <v>705</v>
      </c>
      <c r="U938" s="142" t="s">
        <v>516</v>
      </c>
      <c r="V938" s="142" t="s">
        <v>693</v>
      </c>
      <c r="W938" s="142" t="s">
        <v>911</v>
      </c>
      <c r="X938" s="142" t="s">
        <v>1165</v>
      </c>
      <c r="Y938" s="142" t="s">
        <v>6753</v>
      </c>
      <c r="Z938" s="142" t="s">
        <v>5507</v>
      </c>
      <c r="AA938" s="142" t="s">
        <v>510</v>
      </c>
      <c r="AB938" s="142" t="s">
        <v>509</v>
      </c>
    </row>
    <row r="939" spans="1:28" x14ac:dyDescent="0.15">
      <c r="A939" s="143">
        <v>53731</v>
      </c>
      <c r="B939" s="142" t="s">
        <v>1310</v>
      </c>
      <c r="C939" s="142" t="s">
        <v>553</v>
      </c>
      <c r="D939" s="142" t="s">
        <v>1309</v>
      </c>
      <c r="E939" s="142" t="s">
        <v>687</v>
      </c>
      <c r="F939" s="142" t="s">
        <v>530</v>
      </c>
      <c r="G939" s="142" t="s">
        <v>6752</v>
      </c>
      <c r="H939" s="142" t="s">
        <v>3511</v>
      </c>
      <c r="I939" s="142" t="s">
        <v>669</v>
      </c>
      <c r="J939" s="142" t="s">
        <v>6751</v>
      </c>
      <c r="K939" s="142" t="s">
        <v>1757</v>
      </c>
      <c r="L939" s="142" t="s">
        <v>613</v>
      </c>
      <c r="M939" s="142" t="s">
        <v>524</v>
      </c>
      <c r="N939" s="142" t="s">
        <v>523</v>
      </c>
      <c r="O939" s="142" t="s">
        <v>522</v>
      </c>
      <c r="P939" s="142" t="s">
        <v>522</v>
      </c>
      <c r="Q939" s="142" t="s">
        <v>545</v>
      </c>
      <c r="R939" s="142" t="s">
        <v>6185</v>
      </c>
      <c r="S939" s="142" t="s">
        <v>1310</v>
      </c>
      <c r="T939" s="142" t="s">
        <v>738</v>
      </c>
      <c r="U939" s="142" t="s">
        <v>864</v>
      </c>
      <c r="V939" s="142" t="s">
        <v>4718</v>
      </c>
      <c r="W939" s="142" t="s">
        <v>784</v>
      </c>
      <c r="X939" s="142" t="s">
        <v>669</v>
      </c>
      <c r="Y939" s="142" t="s">
        <v>6750</v>
      </c>
      <c r="Z939" s="142" t="s">
        <v>2257</v>
      </c>
      <c r="AA939" s="142" t="s">
        <v>510</v>
      </c>
      <c r="AB939" s="142" t="s">
        <v>509</v>
      </c>
    </row>
    <row r="940" spans="1:28" x14ac:dyDescent="0.15">
      <c r="A940" s="143">
        <v>53732</v>
      </c>
      <c r="B940" s="142" t="s">
        <v>4035</v>
      </c>
      <c r="C940" s="142" t="s">
        <v>553</v>
      </c>
      <c r="D940" s="142" t="s">
        <v>4034</v>
      </c>
      <c r="E940" s="142" t="s">
        <v>687</v>
      </c>
      <c r="F940" s="142" t="s">
        <v>530</v>
      </c>
      <c r="G940" s="142" t="s">
        <v>6749</v>
      </c>
      <c r="H940" s="142" t="s">
        <v>2938</v>
      </c>
      <c r="I940" s="142" t="s">
        <v>783</v>
      </c>
      <c r="J940" s="142" t="s">
        <v>6748</v>
      </c>
      <c r="K940" s="142" t="s">
        <v>3040</v>
      </c>
      <c r="L940" s="142" t="s">
        <v>613</v>
      </c>
      <c r="M940" s="142" t="s">
        <v>524</v>
      </c>
      <c r="N940" s="142" t="s">
        <v>523</v>
      </c>
      <c r="O940" s="142" t="s">
        <v>522</v>
      </c>
      <c r="P940" s="142" t="s">
        <v>522</v>
      </c>
      <c r="Q940" s="142" t="s">
        <v>545</v>
      </c>
      <c r="R940" s="142" t="s">
        <v>6180</v>
      </c>
      <c r="S940" s="142" t="s">
        <v>4035</v>
      </c>
      <c r="T940" s="142" t="s">
        <v>865</v>
      </c>
      <c r="U940" s="142" t="s">
        <v>541</v>
      </c>
      <c r="V940" s="142" t="s">
        <v>3878</v>
      </c>
      <c r="W940" s="142" t="s">
        <v>623</v>
      </c>
      <c r="X940" s="142" t="s">
        <v>783</v>
      </c>
      <c r="Y940" s="142" t="s">
        <v>6747</v>
      </c>
      <c r="Z940" s="142" t="s">
        <v>1073</v>
      </c>
      <c r="AA940" s="142" t="s">
        <v>510</v>
      </c>
      <c r="AB940" s="142" t="s">
        <v>509</v>
      </c>
    </row>
    <row r="941" spans="1:28" x14ac:dyDescent="0.15">
      <c r="A941" s="143">
        <v>53735</v>
      </c>
      <c r="B941" s="142" t="s">
        <v>2385</v>
      </c>
      <c r="C941" s="142" t="s">
        <v>553</v>
      </c>
      <c r="D941" s="142" t="s">
        <v>2384</v>
      </c>
      <c r="E941" s="142" t="s">
        <v>687</v>
      </c>
      <c r="F941" s="142" t="s">
        <v>530</v>
      </c>
      <c r="G941" s="142" t="s">
        <v>6746</v>
      </c>
      <c r="H941" s="142" t="s">
        <v>5325</v>
      </c>
      <c r="I941" s="142" t="s">
        <v>6745</v>
      </c>
      <c r="J941" s="142" t="s">
        <v>6744</v>
      </c>
      <c r="K941" s="142" t="s">
        <v>634</v>
      </c>
      <c r="L941" s="142" t="s">
        <v>525</v>
      </c>
      <c r="M941" s="142" t="s">
        <v>560</v>
      </c>
      <c r="N941" s="142" t="s">
        <v>523</v>
      </c>
      <c r="O941" s="142" t="s">
        <v>612</v>
      </c>
      <c r="P941" s="142" t="s">
        <v>522</v>
      </c>
      <c r="Q941" s="142" t="s">
        <v>545</v>
      </c>
      <c r="R941" s="142" t="s">
        <v>6175</v>
      </c>
      <c r="S941" s="142" t="s">
        <v>6174</v>
      </c>
      <c r="T941" s="142" t="s">
        <v>865</v>
      </c>
      <c r="U941" s="142" t="s">
        <v>541</v>
      </c>
      <c r="V941" s="142" t="s">
        <v>2815</v>
      </c>
      <c r="W941" s="142" t="s">
        <v>1393</v>
      </c>
      <c r="X941" s="142" t="s">
        <v>1278</v>
      </c>
      <c r="Y941" s="142" t="s">
        <v>6743</v>
      </c>
      <c r="Z941" s="142" t="s">
        <v>813</v>
      </c>
      <c r="AA941" s="142" t="s">
        <v>510</v>
      </c>
      <c r="AB941" s="142" t="s">
        <v>509</v>
      </c>
    </row>
    <row r="942" spans="1:28" x14ac:dyDescent="0.15">
      <c r="A942" s="143">
        <v>53736</v>
      </c>
      <c r="B942" s="142" t="s">
        <v>1310</v>
      </c>
      <c r="C942" s="142" t="s">
        <v>553</v>
      </c>
      <c r="D942" s="142" t="s">
        <v>1309</v>
      </c>
      <c r="E942" s="142" t="s">
        <v>687</v>
      </c>
      <c r="F942" s="142" t="s">
        <v>530</v>
      </c>
      <c r="G942" s="142" t="s">
        <v>6742</v>
      </c>
      <c r="H942" s="142" t="s">
        <v>1553</v>
      </c>
      <c r="I942" s="142" t="s">
        <v>669</v>
      </c>
      <c r="J942" s="142" t="s">
        <v>6741</v>
      </c>
      <c r="K942" s="142" t="s">
        <v>6740</v>
      </c>
      <c r="L942" s="142" t="s">
        <v>547</v>
      </c>
      <c r="M942" s="142" t="s">
        <v>867</v>
      </c>
      <c r="N942" s="142" t="s">
        <v>523</v>
      </c>
      <c r="O942" s="142" t="s">
        <v>626</v>
      </c>
      <c r="P942" s="142" t="s">
        <v>626</v>
      </c>
      <c r="Q942" s="142" t="s">
        <v>545</v>
      </c>
      <c r="R942" s="142" t="s">
        <v>6185</v>
      </c>
      <c r="S942" s="142" t="s">
        <v>1310</v>
      </c>
      <c r="T942" s="142" t="s">
        <v>865</v>
      </c>
      <c r="U942" s="142" t="s">
        <v>516</v>
      </c>
      <c r="V942" s="142" t="s">
        <v>3209</v>
      </c>
      <c r="W942" s="142" t="s">
        <v>636</v>
      </c>
      <c r="X942" s="142" t="s">
        <v>669</v>
      </c>
      <c r="Y942" s="142" t="s">
        <v>6739</v>
      </c>
      <c r="Z942" s="142" t="s">
        <v>3517</v>
      </c>
      <c r="AA942" s="142" t="s">
        <v>510</v>
      </c>
      <c r="AB942" s="142" t="s">
        <v>509</v>
      </c>
    </row>
    <row r="943" spans="1:28" x14ac:dyDescent="0.15">
      <c r="A943" s="143">
        <v>53740</v>
      </c>
      <c r="B943" s="142" t="s">
        <v>1310</v>
      </c>
      <c r="C943" s="142" t="s">
        <v>553</v>
      </c>
      <c r="D943" s="142" t="s">
        <v>1309</v>
      </c>
      <c r="E943" s="142" t="s">
        <v>687</v>
      </c>
      <c r="F943" s="142" t="s">
        <v>530</v>
      </c>
      <c r="G943" s="142" t="s">
        <v>6738</v>
      </c>
      <c r="H943" s="142" t="s">
        <v>1687</v>
      </c>
      <c r="I943" s="142" t="s">
        <v>669</v>
      </c>
      <c r="J943" s="142" t="s">
        <v>6737</v>
      </c>
      <c r="K943" s="142" t="s">
        <v>739</v>
      </c>
      <c r="L943" s="142" t="s">
        <v>525</v>
      </c>
      <c r="M943" s="142" t="s">
        <v>524</v>
      </c>
      <c r="N943" s="142" t="s">
        <v>523</v>
      </c>
      <c r="O943" s="142" t="s">
        <v>522</v>
      </c>
      <c r="P943" s="142" t="s">
        <v>522</v>
      </c>
      <c r="Q943" s="142" t="s">
        <v>520</v>
      </c>
      <c r="R943" s="142" t="s">
        <v>6185</v>
      </c>
      <c r="S943" s="142" t="s">
        <v>1310</v>
      </c>
      <c r="T943" s="142" t="s">
        <v>738</v>
      </c>
      <c r="U943" s="142" t="s">
        <v>516</v>
      </c>
      <c r="V943" s="142" t="s">
        <v>1202</v>
      </c>
      <c r="W943" s="142" t="s">
        <v>514</v>
      </c>
      <c r="X943" s="142" t="s">
        <v>579</v>
      </c>
      <c r="Y943" s="142" t="s">
        <v>6736</v>
      </c>
      <c r="Z943" s="142" t="s">
        <v>735</v>
      </c>
      <c r="AA943" s="142" t="s">
        <v>510</v>
      </c>
      <c r="AB943" s="142" t="s">
        <v>509</v>
      </c>
    </row>
    <row r="944" spans="1:28" x14ac:dyDescent="0.15">
      <c r="A944" s="143">
        <v>53742</v>
      </c>
      <c r="B944" s="142" t="s">
        <v>3822</v>
      </c>
      <c r="C944" s="142" t="s">
        <v>553</v>
      </c>
      <c r="D944" s="142" t="s">
        <v>3821</v>
      </c>
      <c r="E944" s="142" t="s">
        <v>687</v>
      </c>
      <c r="F944" s="142" t="s">
        <v>530</v>
      </c>
      <c r="G944" s="142" t="s">
        <v>6735</v>
      </c>
      <c r="H944" s="142" t="s">
        <v>6734</v>
      </c>
      <c r="I944" s="142" t="s">
        <v>1165</v>
      </c>
      <c r="J944" s="142" t="s">
        <v>6733</v>
      </c>
      <c r="K944" s="142" t="s">
        <v>3692</v>
      </c>
      <c r="L944" s="142" t="s">
        <v>585</v>
      </c>
      <c r="M944" s="142" t="s">
        <v>524</v>
      </c>
      <c r="N944" s="142" t="s">
        <v>523</v>
      </c>
      <c r="O944" s="142" t="s">
        <v>824</v>
      </c>
      <c r="P944" s="142" t="s">
        <v>522</v>
      </c>
      <c r="Q944" s="142" t="s">
        <v>520</v>
      </c>
      <c r="R944" s="142" t="s">
        <v>6175</v>
      </c>
      <c r="S944" s="142" t="s">
        <v>6174</v>
      </c>
      <c r="T944" s="142" t="s">
        <v>682</v>
      </c>
      <c r="U944" s="142" t="s">
        <v>516</v>
      </c>
      <c r="V944" s="142" t="s">
        <v>822</v>
      </c>
      <c r="W944" s="142" t="s">
        <v>911</v>
      </c>
      <c r="X944" s="142" t="s">
        <v>1165</v>
      </c>
      <c r="Y944" s="142" t="s">
        <v>634</v>
      </c>
      <c r="Z944" s="142" t="s">
        <v>1163</v>
      </c>
      <c r="AA944" s="142" t="s">
        <v>510</v>
      </c>
      <c r="AB944" s="142" t="s">
        <v>509</v>
      </c>
    </row>
    <row r="945" spans="1:28" x14ac:dyDescent="0.15">
      <c r="A945" s="143">
        <v>53745</v>
      </c>
      <c r="B945" s="142" t="s">
        <v>1310</v>
      </c>
      <c r="C945" s="142" t="s">
        <v>553</v>
      </c>
      <c r="D945" s="142" t="s">
        <v>1309</v>
      </c>
      <c r="E945" s="142" t="s">
        <v>687</v>
      </c>
      <c r="F945" s="142" t="s">
        <v>530</v>
      </c>
      <c r="G945" s="142" t="s">
        <v>6732</v>
      </c>
      <c r="H945" s="142" t="s">
        <v>3982</v>
      </c>
      <c r="I945" s="142" t="s">
        <v>1477</v>
      </c>
      <c r="J945" s="142" t="s">
        <v>6731</v>
      </c>
      <c r="K945" s="142" t="s">
        <v>6730</v>
      </c>
      <c r="L945" s="142" t="s">
        <v>613</v>
      </c>
      <c r="M945" s="142" t="s">
        <v>524</v>
      </c>
      <c r="N945" s="142" t="s">
        <v>523</v>
      </c>
      <c r="O945" s="142" t="s">
        <v>599</v>
      </c>
      <c r="P945" s="142" t="s">
        <v>599</v>
      </c>
      <c r="Q945" s="142" t="s">
        <v>545</v>
      </c>
      <c r="R945" s="142" t="s">
        <v>6185</v>
      </c>
      <c r="S945" s="142" t="s">
        <v>1310</v>
      </c>
      <c r="T945" s="142" t="s">
        <v>738</v>
      </c>
      <c r="U945" s="142" t="s">
        <v>864</v>
      </c>
      <c r="V945" s="142" t="s">
        <v>4472</v>
      </c>
      <c r="W945" s="142" t="s">
        <v>634</v>
      </c>
      <c r="X945" s="142" t="s">
        <v>579</v>
      </c>
      <c r="Y945" s="142" t="s">
        <v>634</v>
      </c>
      <c r="Z945" s="142" t="s">
        <v>6729</v>
      </c>
      <c r="AA945" s="142" t="s">
        <v>724</v>
      </c>
      <c r="AB945" s="142" t="s">
        <v>509</v>
      </c>
    </row>
    <row r="946" spans="1:28" x14ac:dyDescent="0.15">
      <c r="A946" s="143">
        <v>53747</v>
      </c>
      <c r="B946" s="142" t="s">
        <v>1310</v>
      </c>
      <c r="C946" s="142" t="s">
        <v>553</v>
      </c>
      <c r="D946" s="142" t="s">
        <v>1309</v>
      </c>
      <c r="E946" s="142" t="s">
        <v>687</v>
      </c>
      <c r="F946" s="142" t="s">
        <v>530</v>
      </c>
      <c r="G946" s="142" t="s">
        <v>6728</v>
      </c>
      <c r="H946" s="142" t="s">
        <v>1615</v>
      </c>
      <c r="I946" s="142" t="s">
        <v>1397</v>
      </c>
      <c r="J946" s="142" t="s">
        <v>6727</v>
      </c>
      <c r="K946" s="142" t="s">
        <v>1167</v>
      </c>
      <c r="L946" s="142" t="s">
        <v>585</v>
      </c>
      <c r="M946" s="142" t="s">
        <v>524</v>
      </c>
      <c r="N946" s="142" t="s">
        <v>523</v>
      </c>
      <c r="O946" s="142" t="s">
        <v>522</v>
      </c>
      <c r="P946" s="142" t="s">
        <v>522</v>
      </c>
      <c r="Q946" s="142" t="s">
        <v>520</v>
      </c>
      <c r="R946" s="142" t="s">
        <v>6185</v>
      </c>
      <c r="S946" s="142" t="s">
        <v>1310</v>
      </c>
      <c r="T946" s="142" t="s">
        <v>705</v>
      </c>
      <c r="U946" s="142" t="s">
        <v>516</v>
      </c>
      <c r="V946" s="142" t="s">
        <v>2515</v>
      </c>
      <c r="W946" s="142" t="s">
        <v>514</v>
      </c>
      <c r="X946" s="142" t="s">
        <v>1397</v>
      </c>
      <c r="Y946" s="142" t="s">
        <v>743</v>
      </c>
      <c r="Z946" s="142" t="s">
        <v>1163</v>
      </c>
      <c r="AA946" s="142" t="s">
        <v>510</v>
      </c>
      <c r="AB946" s="142" t="s">
        <v>509</v>
      </c>
    </row>
    <row r="947" spans="1:28" x14ac:dyDescent="0.15">
      <c r="A947" s="143">
        <v>53749</v>
      </c>
      <c r="B947" s="142" t="s">
        <v>4035</v>
      </c>
      <c r="C947" s="142" t="s">
        <v>553</v>
      </c>
      <c r="D947" s="142" t="s">
        <v>4034</v>
      </c>
      <c r="E947" s="142" t="s">
        <v>687</v>
      </c>
      <c r="F947" s="142" t="s">
        <v>530</v>
      </c>
      <c r="G947" s="142" t="s">
        <v>6726</v>
      </c>
      <c r="H947" s="142" t="s">
        <v>5833</v>
      </c>
      <c r="I947" s="142" t="s">
        <v>968</v>
      </c>
      <c r="J947" s="142" t="s">
        <v>6725</v>
      </c>
      <c r="K947" s="142" t="s">
        <v>3040</v>
      </c>
      <c r="L947" s="142" t="s">
        <v>525</v>
      </c>
      <c r="M947" s="142" t="s">
        <v>524</v>
      </c>
      <c r="N947" s="142" t="s">
        <v>523</v>
      </c>
      <c r="O947" s="142" t="s">
        <v>522</v>
      </c>
      <c r="P947" s="142" t="s">
        <v>522</v>
      </c>
      <c r="Q947" s="142" t="s">
        <v>545</v>
      </c>
      <c r="R947" s="142" t="s">
        <v>6180</v>
      </c>
      <c r="S947" s="142" t="s">
        <v>4035</v>
      </c>
      <c r="T947" s="142" t="s">
        <v>705</v>
      </c>
      <c r="U947" s="142" t="s">
        <v>541</v>
      </c>
      <c r="V947" s="142" t="s">
        <v>1651</v>
      </c>
      <c r="W947" s="142" t="s">
        <v>596</v>
      </c>
      <c r="X947" s="142" t="s">
        <v>622</v>
      </c>
      <c r="Y947" s="142" t="s">
        <v>537</v>
      </c>
      <c r="Z947" s="142" t="s">
        <v>957</v>
      </c>
      <c r="AA947" s="142" t="s">
        <v>510</v>
      </c>
      <c r="AB947" s="142" t="s">
        <v>509</v>
      </c>
    </row>
    <row r="948" spans="1:28" x14ac:dyDescent="0.15">
      <c r="A948" s="143">
        <v>53751</v>
      </c>
      <c r="B948" s="142" t="s">
        <v>2840</v>
      </c>
      <c r="C948" s="142" t="s">
        <v>553</v>
      </c>
      <c r="D948" s="142" t="s">
        <v>2839</v>
      </c>
      <c r="E948" s="142" t="s">
        <v>687</v>
      </c>
      <c r="F948" s="142" t="s">
        <v>530</v>
      </c>
      <c r="G948" s="142" t="s">
        <v>6724</v>
      </c>
      <c r="H948" s="142" t="s">
        <v>3124</v>
      </c>
      <c r="I948" s="142" t="s">
        <v>1477</v>
      </c>
      <c r="J948" s="142" t="s">
        <v>6723</v>
      </c>
      <c r="K948" s="142" t="s">
        <v>825</v>
      </c>
      <c r="L948" s="142" t="s">
        <v>585</v>
      </c>
      <c r="M948" s="142" t="s">
        <v>524</v>
      </c>
      <c r="N948" s="142" t="s">
        <v>523</v>
      </c>
      <c r="O948" s="142" t="s">
        <v>522</v>
      </c>
      <c r="P948" s="142" t="s">
        <v>639</v>
      </c>
      <c r="Q948" s="142" t="s">
        <v>520</v>
      </c>
      <c r="R948" s="142" t="s">
        <v>6175</v>
      </c>
      <c r="S948" s="142" t="s">
        <v>6174</v>
      </c>
      <c r="T948" s="142" t="s">
        <v>823</v>
      </c>
      <c r="U948" s="142" t="s">
        <v>516</v>
      </c>
      <c r="V948" s="142" t="s">
        <v>2026</v>
      </c>
      <c r="W948" s="142" t="s">
        <v>580</v>
      </c>
      <c r="X948" s="142" t="s">
        <v>795</v>
      </c>
      <c r="Y948" s="142" t="s">
        <v>6722</v>
      </c>
      <c r="Z948" s="142" t="s">
        <v>1315</v>
      </c>
      <c r="AA948" s="142" t="s">
        <v>510</v>
      </c>
      <c r="AB948" s="142" t="s">
        <v>509</v>
      </c>
    </row>
    <row r="949" spans="1:28" x14ac:dyDescent="0.15">
      <c r="A949" s="143">
        <v>53752</v>
      </c>
      <c r="B949" s="142" t="s">
        <v>3501</v>
      </c>
      <c r="C949" s="142" t="s">
        <v>553</v>
      </c>
      <c r="D949" s="142" t="s">
        <v>3500</v>
      </c>
      <c r="E949" s="142" t="s">
        <v>687</v>
      </c>
      <c r="F949" s="142" t="s">
        <v>530</v>
      </c>
      <c r="G949" s="142" t="s">
        <v>6721</v>
      </c>
      <c r="H949" s="142" t="s">
        <v>1553</v>
      </c>
      <c r="I949" s="142" t="s">
        <v>941</v>
      </c>
      <c r="J949" s="142" t="s">
        <v>6720</v>
      </c>
      <c r="K949" s="142" t="s">
        <v>729</v>
      </c>
      <c r="L949" s="142" t="s">
        <v>585</v>
      </c>
      <c r="M949" s="142" t="s">
        <v>524</v>
      </c>
      <c r="N949" s="142" t="s">
        <v>523</v>
      </c>
      <c r="O949" s="142" t="s">
        <v>522</v>
      </c>
      <c r="P949" s="142" t="s">
        <v>522</v>
      </c>
      <c r="Q949" s="142" t="s">
        <v>520</v>
      </c>
      <c r="R949" s="142" t="s">
        <v>6175</v>
      </c>
      <c r="S949" s="142" t="s">
        <v>6174</v>
      </c>
      <c r="T949" s="142" t="s">
        <v>682</v>
      </c>
      <c r="U949" s="142" t="s">
        <v>516</v>
      </c>
      <c r="V949" s="142" t="s">
        <v>5189</v>
      </c>
      <c r="W949" s="142" t="s">
        <v>580</v>
      </c>
      <c r="X949" s="142" t="s">
        <v>1021</v>
      </c>
      <c r="Y949" s="142" t="s">
        <v>6719</v>
      </c>
      <c r="Z949" s="142" t="s">
        <v>1184</v>
      </c>
      <c r="AA949" s="142" t="s">
        <v>510</v>
      </c>
      <c r="AB949" s="142" t="s">
        <v>509</v>
      </c>
    </row>
    <row r="950" spans="1:28" x14ac:dyDescent="0.15">
      <c r="A950" s="143">
        <v>53753</v>
      </c>
      <c r="B950" s="142" t="s">
        <v>583</v>
      </c>
      <c r="C950" s="142" t="s">
        <v>553</v>
      </c>
      <c r="D950" s="142" t="s">
        <v>770</v>
      </c>
      <c r="E950" s="142" t="s">
        <v>687</v>
      </c>
      <c r="F950" s="142" t="s">
        <v>530</v>
      </c>
      <c r="G950" s="142" t="s">
        <v>6718</v>
      </c>
      <c r="H950" s="142" t="s">
        <v>1924</v>
      </c>
      <c r="I950" s="142" t="s">
        <v>941</v>
      </c>
      <c r="J950" s="142" t="s">
        <v>6717</v>
      </c>
      <c r="K950" s="142" t="s">
        <v>825</v>
      </c>
      <c r="L950" s="142" t="s">
        <v>585</v>
      </c>
      <c r="M950" s="142" t="s">
        <v>524</v>
      </c>
      <c r="N950" s="142" t="s">
        <v>523</v>
      </c>
      <c r="O950" s="142" t="s">
        <v>522</v>
      </c>
      <c r="P950" s="142" t="s">
        <v>522</v>
      </c>
      <c r="Q950" s="142" t="s">
        <v>520</v>
      </c>
      <c r="R950" s="142" t="s">
        <v>6185</v>
      </c>
      <c r="S950" s="142" t="s">
        <v>1310</v>
      </c>
      <c r="T950" s="142" t="s">
        <v>682</v>
      </c>
      <c r="U950" s="142" t="s">
        <v>516</v>
      </c>
      <c r="V950" s="142" t="s">
        <v>844</v>
      </c>
      <c r="W950" s="142" t="s">
        <v>580</v>
      </c>
      <c r="X950" s="142" t="s">
        <v>910</v>
      </c>
      <c r="Y950" s="142" t="s">
        <v>6716</v>
      </c>
      <c r="Z950" s="142" t="s">
        <v>714</v>
      </c>
      <c r="AA950" s="142" t="s">
        <v>547</v>
      </c>
      <c r="AB950" s="142" t="s">
        <v>509</v>
      </c>
    </row>
    <row r="951" spans="1:28" x14ac:dyDescent="0.15">
      <c r="A951" s="143">
        <v>53754</v>
      </c>
      <c r="B951" s="142" t="s">
        <v>1310</v>
      </c>
      <c r="C951" s="142" t="s">
        <v>553</v>
      </c>
      <c r="D951" s="142" t="s">
        <v>1309</v>
      </c>
      <c r="E951" s="142" t="s">
        <v>687</v>
      </c>
      <c r="F951" s="142" t="s">
        <v>530</v>
      </c>
      <c r="G951" s="142" t="s">
        <v>6715</v>
      </c>
      <c r="H951" s="142" t="s">
        <v>3188</v>
      </c>
      <c r="I951" s="142" t="s">
        <v>1238</v>
      </c>
      <c r="J951" s="142" t="s">
        <v>6714</v>
      </c>
      <c r="K951" s="142" t="s">
        <v>6713</v>
      </c>
      <c r="L951" s="142" t="s">
        <v>525</v>
      </c>
      <c r="M951" s="142" t="s">
        <v>524</v>
      </c>
      <c r="N951" s="142" t="s">
        <v>523</v>
      </c>
      <c r="O951" s="142" t="s">
        <v>612</v>
      </c>
      <c r="P951" s="142" t="s">
        <v>522</v>
      </c>
      <c r="Q951" s="142" t="s">
        <v>520</v>
      </c>
      <c r="R951" s="142" t="s">
        <v>6185</v>
      </c>
      <c r="S951" s="142" t="s">
        <v>1310</v>
      </c>
      <c r="T951" s="142" t="s">
        <v>1110</v>
      </c>
      <c r="U951" s="142" t="s">
        <v>516</v>
      </c>
      <c r="V951" s="142" t="s">
        <v>4142</v>
      </c>
      <c r="W951" s="142" t="s">
        <v>623</v>
      </c>
      <c r="X951" s="142" t="s">
        <v>1238</v>
      </c>
      <c r="Y951" s="142" t="s">
        <v>6712</v>
      </c>
      <c r="Z951" s="142" t="s">
        <v>567</v>
      </c>
      <c r="AA951" s="142" t="s">
        <v>510</v>
      </c>
      <c r="AB951" s="142" t="s">
        <v>509</v>
      </c>
    </row>
    <row r="952" spans="1:28" x14ac:dyDescent="0.15">
      <c r="A952" s="143">
        <v>53756</v>
      </c>
      <c r="B952" s="142" t="s">
        <v>4035</v>
      </c>
      <c r="C952" s="142" t="s">
        <v>553</v>
      </c>
      <c r="D952" s="142" t="s">
        <v>4034</v>
      </c>
      <c r="E952" s="142" t="s">
        <v>687</v>
      </c>
      <c r="F952" s="142" t="s">
        <v>530</v>
      </c>
      <c r="G952" s="142" t="s">
        <v>6711</v>
      </c>
      <c r="H952" s="142" t="s">
        <v>6710</v>
      </c>
      <c r="I952" s="142" t="s">
        <v>783</v>
      </c>
      <c r="J952" s="142" t="s">
        <v>6709</v>
      </c>
      <c r="K952" s="142" t="s">
        <v>3040</v>
      </c>
      <c r="L952" s="142" t="s">
        <v>613</v>
      </c>
      <c r="M952" s="142" t="s">
        <v>524</v>
      </c>
      <c r="N952" s="142" t="s">
        <v>523</v>
      </c>
      <c r="O952" s="142" t="s">
        <v>522</v>
      </c>
      <c r="P952" s="142" t="s">
        <v>559</v>
      </c>
      <c r="Q952" s="142" t="s">
        <v>545</v>
      </c>
      <c r="R952" s="142" t="s">
        <v>6180</v>
      </c>
      <c r="S952" s="142" t="s">
        <v>4035</v>
      </c>
      <c r="T952" s="142" t="s">
        <v>865</v>
      </c>
      <c r="U952" s="142" t="s">
        <v>516</v>
      </c>
      <c r="V952" s="142" t="s">
        <v>1067</v>
      </c>
      <c r="W952" s="142" t="s">
        <v>514</v>
      </c>
      <c r="X952" s="142" t="s">
        <v>783</v>
      </c>
      <c r="Y952" s="142" t="s">
        <v>743</v>
      </c>
      <c r="Z952" s="142" t="s">
        <v>1870</v>
      </c>
      <c r="AA952" s="142" t="s">
        <v>510</v>
      </c>
      <c r="AB952" s="142" t="s">
        <v>509</v>
      </c>
    </row>
    <row r="953" spans="1:28" x14ac:dyDescent="0.15">
      <c r="A953" s="143">
        <v>53757</v>
      </c>
      <c r="B953" s="142" t="s">
        <v>5672</v>
      </c>
      <c r="C953" s="142" t="s">
        <v>553</v>
      </c>
      <c r="D953" s="142" t="s">
        <v>6708</v>
      </c>
      <c r="E953" s="142" t="s">
        <v>687</v>
      </c>
      <c r="F953" s="142" t="s">
        <v>530</v>
      </c>
      <c r="G953" s="142" t="s">
        <v>6707</v>
      </c>
      <c r="H953" s="142" t="s">
        <v>4947</v>
      </c>
      <c r="I953" s="142" t="s">
        <v>1125</v>
      </c>
      <c r="J953" s="142" t="s">
        <v>6706</v>
      </c>
      <c r="K953" s="142" t="s">
        <v>6705</v>
      </c>
      <c r="L953" s="142" t="s">
        <v>585</v>
      </c>
      <c r="M953" s="142" t="s">
        <v>524</v>
      </c>
      <c r="N953" s="142" t="s">
        <v>523</v>
      </c>
      <c r="O953" s="142" t="s">
        <v>522</v>
      </c>
      <c r="P953" s="142" t="s">
        <v>522</v>
      </c>
      <c r="Q953" s="142" t="s">
        <v>520</v>
      </c>
      <c r="R953" s="142" t="s">
        <v>6256</v>
      </c>
      <c r="S953" s="142" t="s">
        <v>6255</v>
      </c>
      <c r="T953" s="142" t="s">
        <v>804</v>
      </c>
      <c r="U953" s="142" t="s">
        <v>516</v>
      </c>
      <c r="V953" s="142" t="s">
        <v>4350</v>
      </c>
      <c r="W953" s="142" t="s">
        <v>4220</v>
      </c>
      <c r="X953" s="142" t="s">
        <v>579</v>
      </c>
      <c r="Y953" s="142" t="s">
        <v>6704</v>
      </c>
      <c r="Z953" s="142" t="s">
        <v>851</v>
      </c>
      <c r="AA953" s="142" t="s">
        <v>510</v>
      </c>
      <c r="AB953" s="142" t="s">
        <v>509</v>
      </c>
    </row>
    <row r="954" spans="1:28" x14ac:dyDescent="0.15">
      <c r="A954" s="143">
        <v>53761</v>
      </c>
      <c r="B954" s="142" t="s">
        <v>1310</v>
      </c>
      <c r="C954" s="142" t="s">
        <v>553</v>
      </c>
      <c r="D954" s="142" t="s">
        <v>1309</v>
      </c>
      <c r="E954" s="142" t="s">
        <v>687</v>
      </c>
      <c r="F954" s="142" t="s">
        <v>530</v>
      </c>
      <c r="G954" s="142" t="s">
        <v>6703</v>
      </c>
      <c r="H954" s="142" t="s">
        <v>881</v>
      </c>
      <c r="I954" s="142" t="s">
        <v>1532</v>
      </c>
      <c r="J954" s="142" t="s">
        <v>6702</v>
      </c>
      <c r="K954" s="142" t="s">
        <v>6701</v>
      </c>
      <c r="L954" s="142" t="s">
        <v>585</v>
      </c>
      <c r="M954" s="142" t="s">
        <v>524</v>
      </c>
      <c r="N954" s="142" t="s">
        <v>523</v>
      </c>
      <c r="O954" s="142" t="s">
        <v>522</v>
      </c>
      <c r="P954" s="142" t="s">
        <v>522</v>
      </c>
      <c r="Q954" s="142" t="s">
        <v>520</v>
      </c>
      <c r="R954" s="142" t="s">
        <v>6185</v>
      </c>
      <c r="S954" s="142" t="s">
        <v>1310</v>
      </c>
      <c r="T954" s="142" t="s">
        <v>1156</v>
      </c>
      <c r="U954" s="142" t="s">
        <v>516</v>
      </c>
      <c r="V954" s="142" t="s">
        <v>4630</v>
      </c>
      <c r="W954" s="142" t="s">
        <v>692</v>
      </c>
      <c r="X954" s="142" t="s">
        <v>919</v>
      </c>
      <c r="Y954" s="142" t="s">
        <v>634</v>
      </c>
      <c r="Z954" s="142" t="s">
        <v>1065</v>
      </c>
      <c r="AA954" s="142" t="s">
        <v>510</v>
      </c>
      <c r="AB954" s="142" t="s">
        <v>509</v>
      </c>
    </row>
    <row r="955" spans="1:28" x14ac:dyDescent="0.15">
      <c r="A955" s="143">
        <v>53762</v>
      </c>
      <c r="B955" s="142" t="s">
        <v>1310</v>
      </c>
      <c r="C955" s="142" t="s">
        <v>553</v>
      </c>
      <c r="D955" s="142" t="s">
        <v>1309</v>
      </c>
      <c r="E955" s="142" t="s">
        <v>687</v>
      </c>
      <c r="F955" s="142" t="s">
        <v>530</v>
      </c>
      <c r="G955" s="142" t="s">
        <v>6700</v>
      </c>
      <c r="H955" s="142" t="s">
        <v>3252</v>
      </c>
      <c r="I955" s="142" t="s">
        <v>1037</v>
      </c>
      <c r="J955" s="142" t="s">
        <v>6699</v>
      </c>
      <c r="K955" s="142" t="s">
        <v>634</v>
      </c>
      <c r="L955" s="142" t="s">
        <v>547</v>
      </c>
      <c r="M955" s="142" t="s">
        <v>524</v>
      </c>
      <c r="N955" s="142" t="s">
        <v>523</v>
      </c>
      <c r="O955" s="142" t="s">
        <v>522</v>
      </c>
      <c r="P955" s="142" t="s">
        <v>546</v>
      </c>
      <c r="Q955" s="142" t="s">
        <v>547</v>
      </c>
      <c r="R955" s="142" t="s">
        <v>6185</v>
      </c>
      <c r="S955" s="142" t="s">
        <v>1310</v>
      </c>
      <c r="T955" s="142" t="s">
        <v>738</v>
      </c>
      <c r="U955" s="142" t="s">
        <v>864</v>
      </c>
      <c r="V955" s="142" t="s">
        <v>2528</v>
      </c>
      <c r="W955" s="142" t="s">
        <v>634</v>
      </c>
      <c r="X955" s="142" t="s">
        <v>523</v>
      </c>
      <c r="Y955" s="142" t="s">
        <v>634</v>
      </c>
      <c r="Z955" s="142" t="s">
        <v>743</v>
      </c>
      <c r="AA955" s="142" t="s">
        <v>510</v>
      </c>
      <c r="AB955" s="142" t="s">
        <v>509</v>
      </c>
    </row>
    <row r="956" spans="1:28" x14ac:dyDescent="0.15">
      <c r="A956" s="143">
        <v>53766</v>
      </c>
      <c r="B956" s="142" t="s">
        <v>6174</v>
      </c>
      <c r="C956" s="142" t="s">
        <v>553</v>
      </c>
      <c r="D956" s="142" t="s">
        <v>6178</v>
      </c>
      <c r="E956" s="142" t="s">
        <v>687</v>
      </c>
      <c r="F956" s="142" t="s">
        <v>530</v>
      </c>
      <c r="G956" s="142" t="s">
        <v>6698</v>
      </c>
      <c r="H956" s="142" t="s">
        <v>1334</v>
      </c>
      <c r="I956" s="142" t="s">
        <v>538</v>
      </c>
      <c r="J956" s="142" t="s">
        <v>6697</v>
      </c>
      <c r="K956" s="142" t="s">
        <v>548</v>
      </c>
      <c r="L956" s="142" t="s">
        <v>613</v>
      </c>
      <c r="M956" s="142" t="s">
        <v>524</v>
      </c>
      <c r="N956" s="142" t="s">
        <v>523</v>
      </c>
      <c r="O956" s="142" t="s">
        <v>522</v>
      </c>
      <c r="P956" s="142" t="s">
        <v>522</v>
      </c>
      <c r="Q956" s="142" t="s">
        <v>545</v>
      </c>
      <c r="R956" s="142" t="s">
        <v>6175</v>
      </c>
      <c r="S956" s="142" t="s">
        <v>6174</v>
      </c>
      <c r="T956" s="142" t="s">
        <v>2583</v>
      </c>
      <c r="U956" s="142" t="s">
        <v>541</v>
      </c>
      <c r="V956" s="142" t="s">
        <v>6696</v>
      </c>
      <c r="W956" s="142" t="s">
        <v>764</v>
      </c>
      <c r="X956" s="142" t="s">
        <v>608</v>
      </c>
      <c r="Y956" s="142" t="s">
        <v>537</v>
      </c>
      <c r="Z956" s="142" t="s">
        <v>754</v>
      </c>
      <c r="AA956" s="142" t="s">
        <v>510</v>
      </c>
      <c r="AB956" s="142" t="s">
        <v>509</v>
      </c>
    </row>
    <row r="957" spans="1:28" x14ac:dyDescent="0.15">
      <c r="A957" s="143">
        <v>53773</v>
      </c>
      <c r="B957" s="142" t="s">
        <v>3028</v>
      </c>
      <c r="C957" s="142" t="s">
        <v>553</v>
      </c>
      <c r="D957" s="142" t="s">
        <v>3027</v>
      </c>
      <c r="E957" s="142" t="s">
        <v>687</v>
      </c>
      <c r="F957" s="142" t="s">
        <v>530</v>
      </c>
      <c r="G957" s="142" t="s">
        <v>6695</v>
      </c>
      <c r="H957" s="142" t="s">
        <v>2349</v>
      </c>
      <c r="I957" s="142" t="s">
        <v>1532</v>
      </c>
      <c r="J957" s="142" t="s">
        <v>6694</v>
      </c>
      <c r="K957" s="142" t="s">
        <v>825</v>
      </c>
      <c r="L957" s="142" t="s">
        <v>585</v>
      </c>
      <c r="M957" s="142" t="s">
        <v>524</v>
      </c>
      <c r="N957" s="142" t="s">
        <v>523</v>
      </c>
      <c r="O957" s="142" t="s">
        <v>522</v>
      </c>
      <c r="P957" s="142" t="s">
        <v>522</v>
      </c>
      <c r="Q957" s="142" t="s">
        <v>1768</v>
      </c>
      <c r="R957" s="142" t="s">
        <v>6297</v>
      </c>
      <c r="S957" s="142" t="s">
        <v>3028</v>
      </c>
      <c r="T957" s="142" t="s">
        <v>705</v>
      </c>
      <c r="U957" s="142" t="s">
        <v>516</v>
      </c>
      <c r="V957" s="142" t="s">
        <v>1343</v>
      </c>
      <c r="W957" s="142" t="s">
        <v>4220</v>
      </c>
      <c r="X957" s="142" t="s">
        <v>1522</v>
      </c>
      <c r="Y957" s="142" t="s">
        <v>537</v>
      </c>
      <c r="Z957" s="142" t="s">
        <v>1139</v>
      </c>
      <c r="AA957" s="142" t="s">
        <v>510</v>
      </c>
      <c r="AB957" s="142" t="s">
        <v>509</v>
      </c>
    </row>
    <row r="958" spans="1:28" x14ac:dyDescent="0.15">
      <c r="A958" s="143">
        <v>53776</v>
      </c>
      <c r="B958" s="142" t="s">
        <v>1310</v>
      </c>
      <c r="C958" s="142" t="s">
        <v>553</v>
      </c>
      <c r="D958" s="142" t="s">
        <v>1309</v>
      </c>
      <c r="E958" s="142" t="s">
        <v>687</v>
      </c>
      <c r="F958" s="142" t="s">
        <v>530</v>
      </c>
      <c r="G958" s="142" t="s">
        <v>6692</v>
      </c>
      <c r="H958" s="142" t="s">
        <v>3368</v>
      </c>
      <c r="I958" s="142" t="s">
        <v>968</v>
      </c>
      <c r="J958" s="142" t="s">
        <v>6691</v>
      </c>
      <c r="K958" s="142" t="s">
        <v>4440</v>
      </c>
      <c r="L958" s="142" t="s">
        <v>585</v>
      </c>
      <c r="M958" s="142" t="s">
        <v>524</v>
      </c>
      <c r="N958" s="142" t="s">
        <v>523</v>
      </c>
      <c r="O958" s="142" t="s">
        <v>599</v>
      </c>
      <c r="P958" s="142" t="s">
        <v>599</v>
      </c>
      <c r="Q958" s="142" t="s">
        <v>520</v>
      </c>
      <c r="R958" s="142" t="s">
        <v>6185</v>
      </c>
      <c r="S958" s="142" t="s">
        <v>1310</v>
      </c>
      <c r="T958" s="142" t="s">
        <v>705</v>
      </c>
      <c r="U958" s="142" t="s">
        <v>516</v>
      </c>
      <c r="V958" s="142" t="s">
        <v>4468</v>
      </c>
      <c r="W958" s="142" t="s">
        <v>580</v>
      </c>
      <c r="X958" s="142" t="s">
        <v>968</v>
      </c>
      <c r="Y958" s="142" t="s">
        <v>537</v>
      </c>
      <c r="Z958" s="142" t="s">
        <v>678</v>
      </c>
      <c r="AA958" s="142" t="s">
        <v>510</v>
      </c>
      <c r="AB958" s="142" t="s">
        <v>509</v>
      </c>
    </row>
    <row r="959" spans="1:28" x14ac:dyDescent="0.15">
      <c r="A959" s="143">
        <v>53780</v>
      </c>
      <c r="B959" s="142" t="s">
        <v>1310</v>
      </c>
      <c r="C959" s="142" t="s">
        <v>553</v>
      </c>
      <c r="D959" s="142" t="s">
        <v>1309</v>
      </c>
      <c r="E959" s="142" t="s">
        <v>687</v>
      </c>
      <c r="F959" s="142" t="s">
        <v>530</v>
      </c>
      <c r="G959" s="142" t="s">
        <v>6690</v>
      </c>
      <c r="H959" s="142" t="s">
        <v>3462</v>
      </c>
      <c r="I959" s="142" t="s">
        <v>1477</v>
      </c>
      <c r="J959" s="142" t="s">
        <v>6689</v>
      </c>
      <c r="K959" s="142" t="s">
        <v>825</v>
      </c>
      <c r="L959" s="142" t="s">
        <v>547</v>
      </c>
      <c r="M959" s="142" t="s">
        <v>524</v>
      </c>
      <c r="N959" s="142" t="s">
        <v>523</v>
      </c>
      <c r="O959" s="142" t="s">
        <v>522</v>
      </c>
      <c r="P959" s="142" t="s">
        <v>599</v>
      </c>
      <c r="Q959" s="142" t="s">
        <v>545</v>
      </c>
      <c r="R959" s="142" t="s">
        <v>6185</v>
      </c>
      <c r="S959" s="142" t="s">
        <v>1310</v>
      </c>
      <c r="T959" s="142" t="s">
        <v>935</v>
      </c>
      <c r="U959" s="142" t="s">
        <v>516</v>
      </c>
      <c r="V959" s="142" t="s">
        <v>902</v>
      </c>
      <c r="W959" s="142" t="s">
        <v>692</v>
      </c>
      <c r="X959" s="142" t="s">
        <v>1477</v>
      </c>
      <c r="Y959" s="142" t="s">
        <v>6688</v>
      </c>
      <c r="Z959" s="142" t="s">
        <v>725</v>
      </c>
      <c r="AA959" s="142" t="s">
        <v>724</v>
      </c>
      <c r="AB959" s="142" t="s">
        <v>509</v>
      </c>
    </row>
    <row r="960" spans="1:28" x14ac:dyDescent="0.15">
      <c r="A960" s="143">
        <v>53784</v>
      </c>
      <c r="B960" s="142" t="s">
        <v>1310</v>
      </c>
      <c r="C960" s="142" t="s">
        <v>553</v>
      </c>
      <c r="D960" s="142" t="s">
        <v>1309</v>
      </c>
      <c r="E960" s="142" t="s">
        <v>687</v>
      </c>
      <c r="F960" s="142" t="s">
        <v>530</v>
      </c>
      <c r="G960" s="142" t="s">
        <v>6687</v>
      </c>
      <c r="H960" s="142" t="s">
        <v>3689</v>
      </c>
      <c r="I960" s="142" t="s">
        <v>1330</v>
      </c>
      <c r="J960" s="142" t="s">
        <v>6686</v>
      </c>
      <c r="K960" s="142" t="s">
        <v>6685</v>
      </c>
      <c r="L960" s="142" t="s">
        <v>547</v>
      </c>
      <c r="M960" s="142" t="s">
        <v>524</v>
      </c>
      <c r="N960" s="142" t="s">
        <v>523</v>
      </c>
      <c r="O960" s="142" t="s">
        <v>599</v>
      </c>
      <c r="P960" s="142" t="s">
        <v>522</v>
      </c>
      <c r="Q960" s="142" t="s">
        <v>545</v>
      </c>
      <c r="R960" s="142" t="s">
        <v>6185</v>
      </c>
      <c r="S960" s="142" t="s">
        <v>1310</v>
      </c>
      <c r="T960" s="142" t="s">
        <v>935</v>
      </c>
      <c r="U960" s="142" t="s">
        <v>541</v>
      </c>
      <c r="V960" s="142" t="s">
        <v>3335</v>
      </c>
      <c r="W960" s="142" t="s">
        <v>1022</v>
      </c>
      <c r="X960" s="142" t="s">
        <v>1330</v>
      </c>
      <c r="Y960" s="142" t="s">
        <v>6684</v>
      </c>
      <c r="Z960" s="142" t="s">
        <v>1297</v>
      </c>
      <c r="AA960" s="142" t="s">
        <v>724</v>
      </c>
      <c r="AB960" s="142" t="s">
        <v>509</v>
      </c>
    </row>
    <row r="961" spans="1:28" x14ac:dyDescent="0.15">
      <c r="A961" s="143">
        <v>53787</v>
      </c>
      <c r="B961" s="142" t="s">
        <v>1310</v>
      </c>
      <c r="C961" s="142" t="s">
        <v>553</v>
      </c>
      <c r="D961" s="142" t="s">
        <v>1309</v>
      </c>
      <c r="E961" s="142" t="s">
        <v>687</v>
      </c>
      <c r="F961" s="142" t="s">
        <v>530</v>
      </c>
      <c r="G961" s="142" t="s">
        <v>6683</v>
      </c>
      <c r="H961" s="142" t="s">
        <v>4509</v>
      </c>
      <c r="I961" s="142" t="s">
        <v>1330</v>
      </c>
      <c r="J961" s="142" t="s">
        <v>6682</v>
      </c>
      <c r="K961" s="142" t="s">
        <v>739</v>
      </c>
      <c r="L961" s="142" t="s">
        <v>613</v>
      </c>
      <c r="M961" s="142" t="s">
        <v>524</v>
      </c>
      <c r="N961" s="142" t="s">
        <v>523</v>
      </c>
      <c r="O961" s="142" t="s">
        <v>522</v>
      </c>
      <c r="P961" s="142" t="s">
        <v>522</v>
      </c>
      <c r="Q961" s="142" t="s">
        <v>520</v>
      </c>
      <c r="R961" s="142" t="s">
        <v>6185</v>
      </c>
      <c r="S961" s="142" t="s">
        <v>1310</v>
      </c>
      <c r="T961" s="142" t="s">
        <v>738</v>
      </c>
      <c r="U961" s="142" t="s">
        <v>516</v>
      </c>
      <c r="V961" s="142" t="s">
        <v>2006</v>
      </c>
      <c r="W961" s="142" t="s">
        <v>514</v>
      </c>
      <c r="X961" s="142" t="s">
        <v>1330</v>
      </c>
      <c r="Y961" s="142" t="s">
        <v>6681</v>
      </c>
      <c r="Z961" s="142" t="s">
        <v>735</v>
      </c>
      <c r="AA961" s="142" t="s">
        <v>510</v>
      </c>
      <c r="AB961" s="142" t="s">
        <v>509</v>
      </c>
    </row>
    <row r="962" spans="1:28" x14ac:dyDescent="0.15">
      <c r="A962" s="143">
        <v>53788</v>
      </c>
      <c r="B962" s="142" t="s">
        <v>1146</v>
      </c>
      <c r="C962" s="142" t="s">
        <v>553</v>
      </c>
      <c r="D962" s="142" t="s">
        <v>1145</v>
      </c>
      <c r="E962" s="142" t="s">
        <v>687</v>
      </c>
      <c r="F962" s="142" t="s">
        <v>530</v>
      </c>
      <c r="G962" s="142" t="s">
        <v>6680</v>
      </c>
      <c r="H962" s="142" t="s">
        <v>6345</v>
      </c>
      <c r="I962" s="142" t="s">
        <v>1021</v>
      </c>
      <c r="J962" s="142" t="s">
        <v>6679</v>
      </c>
      <c r="K962" s="142" t="s">
        <v>708</v>
      </c>
      <c r="L962" s="142" t="s">
        <v>585</v>
      </c>
      <c r="M962" s="142" t="s">
        <v>524</v>
      </c>
      <c r="N962" s="142" t="s">
        <v>523</v>
      </c>
      <c r="O962" s="142" t="s">
        <v>522</v>
      </c>
      <c r="P962" s="142" t="s">
        <v>522</v>
      </c>
      <c r="Q962" s="142" t="s">
        <v>520</v>
      </c>
      <c r="R962" s="142" t="s">
        <v>6185</v>
      </c>
      <c r="S962" s="142" t="s">
        <v>1310</v>
      </c>
      <c r="T962" s="142" t="s">
        <v>705</v>
      </c>
      <c r="U962" s="142" t="s">
        <v>516</v>
      </c>
      <c r="V962" s="142" t="s">
        <v>1672</v>
      </c>
      <c r="W962" s="142" t="s">
        <v>580</v>
      </c>
      <c r="X962" s="142" t="s">
        <v>579</v>
      </c>
      <c r="Y962" s="142" t="s">
        <v>634</v>
      </c>
      <c r="Z962" s="142" t="s">
        <v>851</v>
      </c>
      <c r="AA962" s="142" t="s">
        <v>510</v>
      </c>
      <c r="AB962" s="142" t="s">
        <v>509</v>
      </c>
    </row>
    <row r="963" spans="1:28" x14ac:dyDescent="0.15">
      <c r="A963" s="143">
        <v>53790</v>
      </c>
      <c r="B963" s="142" t="s">
        <v>1310</v>
      </c>
      <c r="C963" s="142" t="s">
        <v>553</v>
      </c>
      <c r="D963" s="142" t="s">
        <v>1309</v>
      </c>
      <c r="E963" s="142" t="s">
        <v>687</v>
      </c>
      <c r="F963" s="142" t="s">
        <v>530</v>
      </c>
      <c r="G963" s="142" t="s">
        <v>6678</v>
      </c>
      <c r="H963" s="142" t="s">
        <v>5908</v>
      </c>
      <c r="I963" s="142" t="s">
        <v>744</v>
      </c>
      <c r="J963" s="142" t="s">
        <v>6677</v>
      </c>
      <c r="K963" s="142" t="s">
        <v>4121</v>
      </c>
      <c r="L963" s="142" t="s">
        <v>585</v>
      </c>
      <c r="M963" s="142" t="s">
        <v>524</v>
      </c>
      <c r="N963" s="142" t="s">
        <v>523</v>
      </c>
      <c r="O963" s="142" t="s">
        <v>866</v>
      </c>
      <c r="P963" s="142" t="s">
        <v>521</v>
      </c>
      <c r="Q963" s="142" t="s">
        <v>545</v>
      </c>
      <c r="R963" s="142" t="s">
        <v>6185</v>
      </c>
      <c r="S963" s="142" t="s">
        <v>1310</v>
      </c>
      <c r="T963" s="142" t="s">
        <v>1156</v>
      </c>
      <c r="U963" s="142" t="s">
        <v>516</v>
      </c>
      <c r="V963" s="142" t="s">
        <v>3141</v>
      </c>
      <c r="W963" s="142" t="s">
        <v>580</v>
      </c>
      <c r="X963" s="142" t="s">
        <v>744</v>
      </c>
      <c r="Y963" s="142" t="s">
        <v>2886</v>
      </c>
      <c r="Z963" s="142" t="s">
        <v>2177</v>
      </c>
      <c r="AA963" s="142" t="s">
        <v>734</v>
      </c>
      <c r="AB963" s="142" t="s">
        <v>509</v>
      </c>
    </row>
    <row r="964" spans="1:28" x14ac:dyDescent="0.15">
      <c r="A964" s="143">
        <v>53792</v>
      </c>
      <c r="B964" s="142" t="s">
        <v>3028</v>
      </c>
      <c r="C964" s="142" t="s">
        <v>553</v>
      </c>
      <c r="D964" s="142" t="s">
        <v>3027</v>
      </c>
      <c r="E964" s="142" t="s">
        <v>687</v>
      </c>
      <c r="F964" s="142" t="s">
        <v>530</v>
      </c>
      <c r="G964" s="142" t="s">
        <v>6676</v>
      </c>
      <c r="H964" s="142" t="s">
        <v>3887</v>
      </c>
      <c r="I964" s="142" t="s">
        <v>1486</v>
      </c>
      <c r="J964" s="142" t="s">
        <v>6675</v>
      </c>
      <c r="K964" s="142" t="s">
        <v>6674</v>
      </c>
      <c r="L964" s="142" t="s">
        <v>525</v>
      </c>
      <c r="M964" s="142" t="s">
        <v>524</v>
      </c>
      <c r="N964" s="142" t="s">
        <v>523</v>
      </c>
      <c r="O964" s="142" t="s">
        <v>612</v>
      </c>
      <c r="P964" s="142" t="s">
        <v>522</v>
      </c>
      <c r="Q964" s="142" t="s">
        <v>545</v>
      </c>
      <c r="R964" s="142" t="s">
        <v>6297</v>
      </c>
      <c r="S964" s="142" t="s">
        <v>3028</v>
      </c>
      <c r="T964" s="142" t="s">
        <v>978</v>
      </c>
      <c r="U964" s="142" t="s">
        <v>541</v>
      </c>
      <c r="V964" s="142" t="s">
        <v>1920</v>
      </c>
      <c r="W964" s="142" t="s">
        <v>623</v>
      </c>
      <c r="X964" s="142" t="s">
        <v>941</v>
      </c>
      <c r="Y964" s="142" t="s">
        <v>634</v>
      </c>
      <c r="Z964" s="142" t="s">
        <v>813</v>
      </c>
      <c r="AA964" s="142" t="s">
        <v>510</v>
      </c>
      <c r="AB964" s="142" t="s">
        <v>509</v>
      </c>
    </row>
    <row r="965" spans="1:28" x14ac:dyDescent="0.15">
      <c r="A965" s="143">
        <v>53795</v>
      </c>
      <c r="B965" s="142" t="s">
        <v>1310</v>
      </c>
      <c r="C965" s="142" t="s">
        <v>553</v>
      </c>
      <c r="D965" s="142" t="s">
        <v>1309</v>
      </c>
      <c r="E965" s="142" t="s">
        <v>687</v>
      </c>
      <c r="F965" s="142" t="s">
        <v>530</v>
      </c>
      <c r="G965" s="142" t="s">
        <v>6673</v>
      </c>
      <c r="H965" s="142" t="s">
        <v>6672</v>
      </c>
      <c r="I965" s="142" t="s">
        <v>680</v>
      </c>
      <c r="J965" s="142" t="s">
        <v>6671</v>
      </c>
      <c r="K965" s="142" t="s">
        <v>3040</v>
      </c>
      <c r="L965" s="142" t="s">
        <v>613</v>
      </c>
      <c r="M965" s="142" t="s">
        <v>524</v>
      </c>
      <c r="N965" s="142" t="s">
        <v>523</v>
      </c>
      <c r="O965" s="142" t="s">
        <v>639</v>
      </c>
      <c r="P965" s="142" t="s">
        <v>522</v>
      </c>
      <c r="Q965" s="142" t="s">
        <v>545</v>
      </c>
      <c r="R965" s="142" t="s">
        <v>6185</v>
      </c>
      <c r="S965" s="142" t="s">
        <v>1310</v>
      </c>
      <c r="T965" s="142" t="s">
        <v>717</v>
      </c>
      <c r="U965" s="142" t="s">
        <v>516</v>
      </c>
      <c r="V965" s="142" t="s">
        <v>3918</v>
      </c>
      <c r="W965" s="142" t="s">
        <v>636</v>
      </c>
      <c r="X965" s="142" t="s">
        <v>680</v>
      </c>
      <c r="Y965" s="142" t="s">
        <v>1563</v>
      </c>
      <c r="Z965" s="142" t="s">
        <v>2226</v>
      </c>
      <c r="AA965" s="142" t="s">
        <v>510</v>
      </c>
      <c r="AB965" s="142" t="s">
        <v>509</v>
      </c>
    </row>
    <row r="966" spans="1:28" x14ac:dyDescent="0.15">
      <c r="A966" s="143">
        <v>53796</v>
      </c>
      <c r="B966" s="142" t="s">
        <v>4957</v>
      </c>
      <c r="C966" s="142" t="s">
        <v>553</v>
      </c>
      <c r="D966" s="142" t="s">
        <v>4956</v>
      </c>
      <c r="E966" s="142" t="s">
        <v>687</v>
      </c>
      <c r="F966" s="142" t="s">
        <v>530</v>
      </c>
      <c r="G966" s="142" t="s">
        <v>6670</v>
      </c>
      <c r="H966" s="142" t="s">
        <v>2272</v>
      </c>
      <c r="I966" s="142" t="s">
        <v>664</v>
      </c>
      <c r="J966" s="142" t="s">
        <v>6669</v>
      </c>
      <c r="K966" s="142" t="s">
        <v>2717</v>
      </c>
      <c r="L966" s="142" t="s">
        <v>585</v>
      </c>
      <c r="M966" s="142" t="s">
        <v>524</v>
      </c>
      <c r="N966" s="142" t="s">
        <v>523</v>
      </c>
      <c r="O966" s="142" t="s">
        <v>599</v>
      </c>
      <c r="P966" s="142" t="s">
        <v>599</v>
      </c>
      <c r="Q966" s="142" t="s">
        <v>520</v>
      </c>
      <c r="R966" s="142" t="s">
        <v>6256</v>
      </c>
      <c r="S966" s="142" t="s">
        <v>6255</v>
      </c>
      <c r="T966" s="142" t="s">
        <v>865</v>
      </c>
      <c r="U966" s="142" t="s">
        <v>516</v>
      </c>
      <c r="V966" s="142" t="s">
        <v>1942</v>
      </c>
      <c r="W966" s="142" t="s">
        <v>580</v>
      </c>
      <c r="X966" s="142" t="s">
        <v>968</v>
      </c>
      <c r="Y966" s="142" t="s">
        <v>6668</v>
      </c>
      <c r="Z966" s="142" t="s">
        <v>1411</v>
      </c>
      <c r="AA966" s="142" t="s">
        <v>510</v>
      </c>
      <c r="AB966" s="142" t="s">
        <v>509</v>
      </c>
    </row>
    <row r="967" spans="1:28" x14ac:dyDescent="0.15">
      <c r="A967" s="143">
        <v>53797</v>
      </c>
      <c r="B967" s="142" t="s">
        <v>4035</v>
      </c>
      <c r="C967" s="142" t="s">
        <v>553</v>
      </c>
      <c r="D967" s="142" t="s">
        <v>4034</v>
      </c>
      <c r="E967" s="142" t="s">
        <v>687</v>
      </c>
      <c r="F967" s="142" t="s">
        <v>530</v>
      </c>
      <c r="G967" s="142" t="s">
        <v>6667</v>
      </c>
      <c r="H967" s="142" t="s">
        <v>1880</v>
      </c>
      <c r="I967" s="142" t="s">
        <v>1021</v>
      </c>
      <c r="J967" s="142" t="s">
        <v>6666</v>
      </c>
      <c r="K967" s="142" t="s">
        <v>739</v>
      </c>
      <c r="L967" s="142" t="s">
        <v>525</v>
      </c>
      <c r="M967" s="142" t="s">
        <v>524</v>
      </c>
      <c r="N967" s="142" t="s">
        <v>523</v>
      </c>
      <c r="O967" s="142" t="s">
        <v>522</v>
      </c>
      <c r="P967" s="142" t="s">
        <v>522</v>
      </c>
      <c r="Q967" s="142" t="s">
        <v>545</v>
      </c>
      <c r="R967" s="142" t="s">
        <v>6180</v>
      </c>
      <c r="S967" s="142" t="s">
        <v>4035</v>
      </c>
      <c r="T967" s="142" t="s">
        <v>738</v>
      </c>
      <c r="U967" s="142" t="s">
        <v>516</v>
      </c>
      <c r="V967" s="142" t="s">
        <v>4058</v>
      </c>
      <c r="W967" s="142" t="s">
        <v>580</v>
      </c>
      <c r="X967" s="142" t="s">
        <v>1916</v>
      </c>
      <c r="Y967" s="142" t="s">
        <v>6665</v>
      </c>
      <c r="Z967" s="142" t="s">
        <v>702</v>
      </c>
      <c r="AA967" s="142" t="s">
        <v>510</v>
      </c>
      <c r="AB967" s="142" t="s">
        <v>509</v>
      </c>
    </row>
    <row r="968" spans="1:28" x14ac:dyDescent="0.15">
      <c r="A968" s="143">
        <v>53800</v>
      </c>
      <c r="B968" s="142" t="s">
        <v>4035</v>
      </c>
      <c r="C968" s="142" t="s">
        <v>553</v>
      </c>
      <c r="D968" s="142" t="s">
        <v>4034</v>
      </c>
      <c r="E968" s="142" t="s">
        <v>687</v>
      </c>
      <c r="F968" s="142" t="s">
        <v>530</v>
      </c>
      <c r="G968" s="142" t="s">
        <v>6664</v>
      </c>
      <c r="H968" s="142" t="s">
        <v>6663</v>
      </c>
      <c r="I968" s="142" t="s">
        <v>1397</v>
      </c>
      <c r="J968" s="142" t="s">
        <v>6662</v>
      </c>
      <c r="K968" s="142" t="s">
        <v>1791</v>
      </c>
      <c r="L968" s="142" t="s">
        <v>613</v>
      </c>
      <c r="M968" s="142" t="s">
        <v>524</v>
      </c>
      <c r="N968" s="142" t="s">
        <v>523</v>
      </c>
      <c r="O968" s="142" t="s">
        <v>522</v>
      </c>
      <c r="P968" s="142" t="s">
        <v>626</v>
      </c>
      <c r="Q968" s="142" t="s">
        <v>545</v>
      </c>
      <c r="R968" s="142" t="s">
        <v>6180</v>
      </c>
      <c r="S968" s="142" t="s">
        <v>4035</v>
      </c>
      <c r="T968" s="142" t="s">
        <v>682</v>
      </c>
      <c r="U968" s="142" t="s">
        <v>541</v>
      </c>
      <c r="V968" s="142" t="s">
        <v>3070</v>
      </c>
      <c r="W968" s="142" t="s">
        <v>1628</v>
      </c>
      <c r="X968" s="142" t="s">
        <v>588</v>
      </c>
      <c r="Y968" s="142" t="s">
        <v>537</v>
      </c>
      <c r="Z968" s="142" t="s">
        <v>1031</v>
      </c>
      <c r="AA968" s="142" t="s">
        <v>510</v>
      </c>
      <c r="AB968" s="142" t="s">
        <v>509</v>
      </c>
    </row>
    <row r="969" spans="1:28" x14ac:dyDescent="0.15">
      <c r="A969" s="143">
        <v>53807</v>
      </c>
      <c r="B969" s="142" t="s">
        <v>1310</v>
      </c>
      <c r="C969" s="142" t="s">
        <v>553</v>
      </c>
      <c r="D969" s="142" t="s">
        <v>1309</v>
      </c>
      <c r="E969" s="142" t="s">
        <v>687</v>
      </c>
      <c r="F969" s="142" t="s">
        <v>530</v>
      </c>
      <c r="G969" s="142" t="s">
        <v>6661</v>
      </c>
      <c r="H969" s="142" t="s">
        <v>2643</v>
      </c>
      <c r="I969" s="142" t="s">
        <v>1165</v>
      </c>
      <c r="J969" s="142" t="s">
        <v>6660</v>
      </c>
      <c r="K969" s="142" t="s">
        <v>739</v>
      </c>
      <c r="L969" s="142" t="s">
        <v>613</v>
      </c>
      <c r="M969" s="142" t="s">
        <v>524</v>
      </c>
      <c r="N969" s="142" t="s">
        <v>523</v>
      </c>
      <c r="O969" s="142" t="s">
        <v>522</v>
      </c>
      <c r="P969" s="142" t="s">
        <v>522</v>
      </c>
      <c r="Q969" s="142" t="s">
        <v>545</v>
      </c>
      <c r="R969" s="142" t="s">
        <v>6185</v>
      </c>
      <c r="S969" s="142" t="s">
        <v>1310</v>
      </c>
      <c r="T969" s="142" t="s">
        <v>738</v>
      </c>
      <c r="U969" s="142" t="s">
        <v>864</v>
      </c>
      <c r="V969" s="142" t="s">
        <v>1886</v>
      </c>
      <c r="W969" s="142" t="s">
        <v>6659</v>
      </c>
      <c r="X969" s="142" t="s">
        <v>579</v>
      </c>
      <c r="Y969" s="142" t="s">
        <v>6658</v>
      </c>
      <c r="Z969" s="142" t="s">
        <v>3296</v>
      </c>
      <c r="AA969" s="142" t="s">
        <v>510</v>
      </c>
      <c r="AB969" s="142" t="s">
        <v>509</v>
      </c>
    </row>
    <row r="970" spans="1:28" x14ac:dyDescent="0.15">
      <c r="A970" s="143">
        <v>53808</v>
      </c>
      <c r="B970" s="142" t="s">
        <v>6174</v>
      </c>
      <c r="C970" s="142" t="s">
        <v>553</v>
      </c>
      <c r="D970" s="142" t="s">
        <v>6178</v>
      </c>
      <c r="E970" s="142" t="s">
        <v>687</v>
      </c>
      <c r="F970" s="142" t="s">
        <v>530</v>
      </c>
      <c r="G970" s="142" t="s">
        <v>6657</v>
      </c>
      <c r="H970" s="142" t="s">
        <v>1675</v>
      </c>
      <c r="I970" s="142" t="s">
        <v>1125</v>
      </c>
      <c r="J970" s="142" t="s">
        <v>6656</v>
      </c>
      <c r="K970" s="142" t="s">
        <v>878</v>
      </c>
      <c r="L970" s="142" t="s">
        <v>585</v>
      </c>
      <c r="M970" s="142" t="s">
        <v>524</v>
      </c>
      <c r="N970" s="142" t="s">
        <v>523</v>
      </c>
      <c r="O970" s="142" t="s">
        <v>522</v>
      </c>
      <c r="P970" s="142" t="s">
        <v>599</v>
      </c>
      <c r="Q970" s="142" t="s">
        <v>520</v>
      </c>
      <c r="R970" s="142" t="s">
        <v>6175</v>
      </c>
      <c r="S970" s="142" t="s">
        <v>6174</v>
      </c>
      <c r="T970" s="142" t="s">
        <v>935</v>
      </c>
      <c r="U970" s="142" t="s">
        <v>516</v>
      </c>
      <c r="V970" s="142" t="s">
        <v>2909</v>
      </c>
      <c r="W970" s="142" t="s">
        <v>580</v>
      </c>
      <c r="X970" s="142" t="s">
        <v>1125</v>
      </c>
      <c r="Y970" s="142" t="s">
        <v>537</v>
      </c>
      <c r="Z970" s="142" t="s">
        <v>2155</v>
      </c>
      <c r="AA970" s="142" t="s">
        <v>724</v>
      </c>
      <c r="AB970" s="142" t="s">
        <v>509</v>
      </c>
    </row>
    <row r="971" spans="1:28" x14ac:dyDescent="0.15">
      <c r="A971" s="143">
        <v>53810</v>
      </c>
      <c r="B971" s="142" t="s">
        <v>4402</v>
      </c>
      <c r="C971" s="142" t="s">
        <v>553</v>
      </c>
      <c r="D971" s="142" t="s">
        <v>4401</v>
      </c>
      <c r="E971" s="142" t="s">
        <v>687</v>
      </c>
      <c r="F971" s="142" t="s">
        <v>530</v>
      </c>
      <c r="G971" s="142" t="s">
        <v>6655</v>
      </c>
      <c r="H971" s="142" t="s">
        <v>2318</v>
      </c>
      <c r="I971" s="142" t="s">
        <v>3533</v>
      </c>
      <c r="J971" s="142" t="s">
        <v>6654</v>
      </c>
      <c r="K971" s="142" t="s">
        <v>3004</v>
      </c>
      <c r="L971" s="142" t="s">
        <v>613</v>
      </c>
      <c r="M971" s="142" t="s">
        <v>560</v>
      </c>
      <c r="N971" s="142" t="s">
        <v>523</v>
      </c>
      <c r="O971" s="142" t="s">
        <v>599</v>
      </c>
      <c r="P971" s="142" t="s">
        <v>626</v>
      </c>
      <c r="Q971" s="142" t="s">
        <v>545</v>
      </c>
      <c r="R971" s="142" t="s">
        <v>6185</v>
      </c>
      <c r="S971" s="142" t="s">
        <v>1310</v>
      </c>
      <c r="T971" s="142" t="s">
        <v>1110</v>
      </c>
      <c r="U971" s="142" t="s">
        <v>516</v>
      </c>
      <c r="V971" s="142" t="s">
        <v>2759</v>
      </c>
      <c r="W971" s="142" t="s">
        <v>6653</v>
      </c>
      <c r="X971" s="142" t="s">
        <v>1037</v>
      </c>
      <c r="Y971" s="142" t="s">
        <v>545</v>
      </c>
      <c r="Z971" s="142" t="s">
        <v>1082</v>
      </c>
      <c r="AA971" s="142" t="s">
        <v>724</v>
      </c>
      <c r="AB971" s="142" t="s">
        <v>509</v>
      </c>
    </row>
    <row r="972" spans="1:28" x14ac:dyDescent="0.15">
      <c r="A972" s="143">
        <v>53812</v>
      </c>
      <c r="B972" s="142" t="s">
        <v>2727</v>
      </c>
      <c r="C972" s="142" t="s">
        <v>553</v>
      </c>
      <c r="D972" s="142" t="s">
        <v>2726</v>
      </c>
      <c r="E972" s="142" t="s">
        <v>687</v>
      </c>
      <c r="F972" s="142" t="s">
        <v>530</v>
      </c>
      <c r="G972" s="142" t="s">
        <v>6652</v>
      </c>
      <c r="H972" s="142" t="s">
        <v>5003</v>
      </c>
      <c r="I972" s="142" t="s">
        <v>669</v>
      </c>
      <c r="J972" s="142" t="s">
        <v>6651</v>
      </c>
      <c r="K972" s="142" t="s">
        <v>1466</v>
      </c>
      <c r="L972" s="142" t="s">
        <v>585</v>
      </c>
      <c r="M972" s="142" t="s">
        <v>524</v>
      </c>
      <c r="N972" s="142" t="s">
        <v>523</v>
      </c>
      <c r="O972" s="142" t="s">
        <v>546</v>
      </c>
      <c r="P972" s="142" t="s">
        <v>522</v>
      </c>
      <c r="Q972" s="142" t="s">
        <v>520</v>
      </c>
      <c r="R972" s="142" t="s">
        <v>6250</v>
      </c>
      <c r="S972" s="142" t="s">
        <v>2727</v>
      </c>
      <c r="T972" s="142" t="s">
        <v>717</v>
      </c>
      <c r="U972" s="142" t="s">
        <v>516</v>
      </c>
      <c r="V972" s="142" t="s">
        <v>6650</v>
      </c>
      <c r="W972" s="142" t="s">
        <v>784</v>
      </c>
      <c r="X972" s="142" t="s">
        <v>669</v>
      </c>
      <c r="Y972" s="142" t="s">
        <v>634</v>
      </c>
      <c r="Z972" s="142" t="s">
        <v>1139</v>
      </c>
      <c r="AA972" s="142" t="s">
        <v>510</v>
      </c>
      <c r="AB972" s="142" t="s">
        <v>509</v>
      </c>
    </row>
    <row r="973" spans="1:28" x14ac:dyDescent="0.15">
      <c r="A973" s="143">
        <v>53815</v>
      </c>
      <c r="B973" s="142" t="s">
        <v>805</v>
      </c>
      <c r="C973" s="142" t="s">
        <v>553</v>
      </c>
      <c r="D973" s="142" t="s">
        <v>1329</v>
      </c>
      <c r="E973" s="142" t="s">
        <v>687</v>
      </c>
      <c r="F973" s="142" t="s">
        <v>530</v>
      </c>
      <c r="G973" s="142" t="s">
        <v>6649</v>
      </c>
      <c r="H973" s="142" t="s">
        <v>6369</v>
      </c>
      <c r="I973" s="142" t="s">
        <v>538</v>
      </c>
      <c r="J973" s="142" t="s">
        <v>6648</v>
      </c>
      <c r="K973" s="142" t="s">
        <v>1332</v>
      </c>
      <c r="L973" s="142" t="s">
        <v>613</v>
      </c>
      <c r="M973" s="142" t="s">
        <v>524</v>
      </c>
      <c r="N973" s="142" t="s">
        <v>523</v>
      </c>
      <c r="O973" s="142" t="s">
        <v>1507</v>
      </c>
      <c r="P973" s="142" t="s">
        <v>559</v>
      </c>
      <c r="Q973" s="142" t="s">
        <v>545</v>
      </c>
      <c r="R973" s="142" t="s">
        <v>6256</v>
      </c>
      <c r="S973" s="142" t="s">
        <v>6255</v>
      </c>
      <c r="T973" s="142" t="s">
        <v>1110</v>
      </c>
      <c r="U973" s="142" t="s">
        <v>541</v>
      </c>
      <c r="V973" s="142" t="s">
        <v>3640</v>
      </c>
      <c r="W973" s="142" t="s">
        <v>596</v>
      </c>
      <c r="X973" s="142" t="s">
        <v>1413</v>
      </c>
      <c r="Y973" s="142" t="s">
        <v>6647</v>
      </c>
      <c r="Z973" s="142" t="s">
        <v>1073</v>
      </c>
      <c r="AA973" s="142" t="s">
        <v>510</v>
      </c>
      <c r="AB973" s="142" t="s">
        <v>509</v>
      </c>
    </row>
    <row r="974" spans="1:28" x14ac:dyDescent="0.15">
      <c r="A974" s="143">
        <v>53817</v>
      </c>
      <c r="B974" s="142" t="s">
        <v>1337</v>
      </c>
      <c r="C974" s="142" t="s">
        <v>553</v>
      </c>
      <c r="D974" s="142" t="s">
        <v>1336</v>
      </c>
      <c r="E974" s="142" t="s">
        <v>687</v>
      </c>
      <c r="F974" s="142" t="s">
        <v>530</v>
      </c>
      <c r="G974" s="142" t="s">
        <v>6646</v>
      </c>
      <c r="H974" s="142" t="s">
        <v>720</v>
      </c>
      <c r="I974" s="142" t="s">
        <v>1125</v>
      </c>
      <c r="J974" s="142" t="s">
        <v>6645</v>
      </c>
      <c r="K974" s="142" t="s">
        <v>6644</v>
      </c>
      <c r="L974" s="142" t="s">
        <v>525</v>
      </c>
      <c r="M974" s="142" t="s">
        <v>524</v>
      </c>
      <c r="N974" s="142" t="s">
        <v>523</v>
      </c>
      <c r="O974" s="142" t="s">
        <v>612</v>
      </c>
      <c r="P974" s="142" t="s">
        <v>612</v>
      </c>
      <c r="Q974" s="142" t="s">
        <v>545</v>
      </c>
      <c r="R974" s="142" t="s">
        <v>6185</v>
      </c>
      <c r="S974" s="142" t="s">
        <v>1310</v>
      </c>
      <c r="T974" s="142" t="s">
        <v>978</v>
      </c>
      <c r="U974" s="142" t="s">
        <v>541</v>
      </c>
      <c r="V974" s="142" t="s">
        <v>716</v>
      </c>
      <c r="W974" s="142" t="s">
        <v>764</v>
      </c>
      <c r="X974" s="142" t="s">
        <v>923</v>
      </c>
      <c r="Y974" s="142" t="s">
        <v>6643</v>
      </c>
      <c r="Z974" s="142" t="s">
        <v>771</v>
      </c>
      <c r="AA974" s="142" t="s">
        <v>510</v>
      </c>
      <c r="AB974" s="142" t="s">
        <v>509</v>
      </c>
    </row>
    <row r="975" spans="1:28" x14ac:dyDescent="0.15">
      <c r="A975" s="143">
        <v>53818</v>
      </c>
      <c r="B975" s="142" t="s">
        <v>1310</v>
      </c>
      <c r="C975" s="142" t="s">
        <v>553</v>
      </c>
      <c r="D975" s="142" t="s">
        <v>1309</v>
      </c>
      <c r="E975" s="142" t="s">
        <v>687</v>
      </c>
      <c r="F975" s="142" t="s">
        <v>530</v>
      </c>
      <c r="G975" s="142" t="s">
        <v>6642</v>
      </c>
      <c r="H975" s="142" t="s">
        <v>2643</v>
      </c>
      <c r="I975" s="142" t="s">
        <v>1021</v>
      </c>
      <c r="J975" s="142" t="s">
        <v>6641</v>
      </c>
      <c r="K975" s="142" t="s">
        <v>6640</v>
      </c>
      <c r="L975" s="142" t="s">
        <v>525</v>
      </c>
      <c r="M975" s="142" t="s">
        <v>524</v>
      </c>
      <c r="N975" s="142" t="s">
        <v>523</v>
      </c>
      <c r="O975" s="142" t="s">
        <v>522</v>
      </c>
      <c r="P975" s="142" t="s">
        <v>522</v>
      </c>
      <c r="Q975" s="142" t="s">
        <v>520</v>
      </c>
      <c r="R975" s="142" t="s">
        <v>6185</v>
      </c>
      <c r="S975" s="142" t="s">
        <v>1310</v>
      </c>
      <c r="T975" s="142" t="s">
        <v>978</v>
      </c>
      <c r="U975" s="142" t="s">
        <v>626</v>
      </c>
      <c r="V975" s="142" t="s">
        <v>1886</v>
      </c>
      <c r="W975" s="142" t="s">
        <v>1022</v>
      </c>
      <c r="X975" s="142" t="s">
        <v>1021</v>
      </c>
      <c r="Y975" s="142" t="s">
        <v>6639</v>
      </c>
      <c r="Z975" s="142" t="s">
        <v>1588</v>
      </c>
      <c r="AA975" s="142" t="s">
        <v>510</v>
      </c>
      <c r="AB975" s="142" t="s">
        <v>509</v>
      </c>
    </row>
    <row r="976" spans="1:28" x14ac:dyDescent="0.15">
      <c r="A976" s="143">
        <v>53819</v>
      </c>
      <c r="B976" s="142" t="s">
        <v>6273</v>
      </c>
      <c r="C976" s="142" t="s">
        <v>553</v>
      </c>
      <c r="D976" s="142" t="s">
        <v>6277</v>
      </c>
      <c r="E976" s="142" t="s">
        <v>687</v>
      </c>
      <c r="F976" s="142" t="s">
        <v>530</v>
      </c>
      <c r="G976" s="142" t="s">
        <v>6638</v>
      </c>
      <c r="H976" s="142" t="s">
        <v>1235</v>
      </c>
      <c r="I976" s="142" t="s">
        <v>880</v>
      </c>
      <c r="J976" s="142" t="s">
        <v>6637</v>
      </c>
      <c r="K976" s="142" t="s">
        <v>3147</v>
      </c>
      <c r="L976" s="142" t="s">
        <v>613</v>
      </c>
      <c r="M976" s="142" t="s">
        <v>524</v>
      </c>
      <c r="N976" s="142" t="s">
        <v>523</v>
      </c>
      <c r="O976" s="142" t="s">
        <v>522</v>
      </c>
      <c r="P976" s="142" t="s">
        <v>599</v>
      </c>
      <c r="Q976" s="142" t="s">
        <v>545</v>
      </c>
      <c r="R976" s="142" t="s">
        <v>6185</v>
      </c>
      <c r="S976" s="142" t="s">
        <v>1310</v>
      </c>
      <c r="T976" s="142" t="s">
        <v>1156</v>
      </c>
      <c r="U976" s="142" t="s">
        <v>516</v>
      </c>
      <c r="V976" s="142" t="s">
        <v>5656</v>
      </c>
      <c r="W976" s="142" t="s">
        <v>580</v>
      </c>
      <c r="X976" s="142" t="s">
        <v>910</v>
      </c>
      <c r="Y976" s="142" t="s">
        <v>6636</v>
      </c>
      <c r="Z976" s="142" t="s">
        <v>725</v>
      </c>
      <c r="AA976" s="142" t="s">
        <v>510</v>
      </c>
      <c r="AB976" s="142" t="s">
        <v>509</v>
      </c>
    </row>
    <row r="977" spans="1:28" x14ac:dyDescent="0.15">
      <c r="A977" s="143">
        <v>53822</v>
      </c>
      <c r="B977" s="142" t="s">
        <v>4556</v>
      </c>
      <c r="C977" s="142" t="s">
        <v>553</v>
      </c>
      <c r="D977" s="142" t="s">
        <v>5955</v>
      </c>
      <c r="E977" s="142" t="s">
        <v>687</v>
      </c>
      <c r="F977" s="142" t="s">
        <v>530</v>
      </c>
      <c r="G977" s="142" t="s">
        <v>6635</v>
      </c>
      <c r="H977" s="142" t="s">
        <v>6634</v>
      </c>
      <c r="I977" s="142" t="s">
        <v>1021</v>
      </c>
      <c r="J977" s="142" t="s">
        <v>6633</v>
      </c>
      <c r="K977" s="142" t="s">
        <v>1167</v>
      </c>
      <c r="L977" s="142" t="s">
        <v>585</v>
      </c>
      <c r="M977" s="142" t="s">
        <v>524</v>
      </c>
      <c r="N977" s="142" t="s">
        <v>523</v>
      </c>
      <c r="O977" s="142" t="s">
        <v>522</v>
      </c>
      <c r="P977" s="142" t="s">
        <v>522</v>
      </c>
      <c r="Q977" s="142" t="s">
        <v>520</v>
      </c>
      <c r="R977" s="142" t="s">
        <v>6256</v>
      </c>
      <c r="S977" s="142" t="s">
        <v>6255</v>
      </c>
      <c r="T977" s="142" t="s">
        <v>705</v>
      </c>
      <c r="U977" s="142" t="s">
        <v>516</v>
      </c>
      <c r="V977" s="142" t="s">
        <v>6632</v>
      </c>
      <c r="W977" s="142" t="s">
        <v>784</v>
      </c>
      <c r="X977" s="142" t="s">
        <v>1021</v>
      </c>
      <c r="Y977" s="142" t="s">
        <v>6631</v>
      </c>
      <c r="Z977" s="142" t="s">
        <v>1163</v>
      </c>
      <c r="AA977" s="142" t="s">
        <v>510</v>
      </c>
      <c r="AB977" s="142" t="s">
        <v>509</v>
      </c>
    </row>
    <row r="978" spans="1:28" x14ac:dyDescent="0.15">
      <c r="A978" s="143">
        <v>53823</v>
      </c>
      <c r="B978" s="142" t="s">
        <v>1310</v>
      </c>
      <c r="C978" s="142" t="s">
        <v>553</v>
      </c>
      <c r="D978" s="142" t="s">
        <v>1309</v>
      </c>
      <c r="E978" s="142" t="s">
        <v>687</v>
      </c>
      <c r="F978" s="142" t="s">
        <v>530</v>
      </c>
      <c r="G978" s="142" t="s">
        <v>6630</v>
      </c>
      <c r="H978" s="142" t="s">
        <v>643</v>
      </c>
      <c r="I978" s="142" t="s">
        <v>783</v>
      </c>
      <c r="J978" s="142" t="s">
        <v>6629</v>
      </c>
      <c r="K978" s="142" t="s">
        <v>6628</v>
      </c>
      <c r="L978" s="142" t="s">
        <v>613</v>
      </c>
      <c r="M978" s="142" t="s">
        <v>560</v>
      </c>
      <c r="N978" s="142" t="s">
        <v>523</v>
      </c>
      <c r="O978" s="142" t="s">
        <v>522</v>
      </c>
      <c r="P978" s="142" t="s">
        <v>546</v>
      </c>
      <c r="Q978" s="142" t="s">
        <v>545</v>
      </c>
      <c r="R978" s="142" t="s">
        <v>6185</v>
      </c>
      <c r="S978" s="142" t="s">
        <v>1310</v>
      </c>
      <c r="T978" s="142" t="s">
        <v>804</v>
      </c>
      <c r="U978" s="142" t="s">
        <v>516</v>
      </c>
      <c r="V978" s="142" t="s">
        <v>1761</v>
      </c>
      <c r="W978" s="142" t="s">
        <v>6627</v>
      </c>
      <c r="X978" s="142" t="s">
        <v>783</v>
      </c>
      <c r="Y978" s="142" t="s">
        <v>6626</v>
      </c>
      <c r="Z978" s="142" t="s">
        <v>1419</v>
      </c>
      <c r="AA978" s="142" t="s">
        <v>510</v>
      </c>
      <c r="AB978" s="142" t="s">
        <v>509</v>
      </c>
    </row>
    <row r="979" spans="1:28" x14ac:dyDescent="0.15">
      <c r="A979" s="143">
        <v>53825</v>
      </c>
      <c r="B979" s="142" t="s">
        <v>6625</v>
      </c>
      <c r="C979" s="142" t="s">
        <v>553</v>
      </c>
      <c r="D979" s="142" t="s">
        <v>6624</v>
      </c>
      <c r="E979" s="142" t="s">
        <v>687</v>
      </c>
      <c r="F979" s="142" t="s">
        <v>530</v>
      </c>
      <c r="G979" s="142" t="s">
        <v>6623</v>
      </c>
      <c r="H979" s="142" t="s">
        <v>2244</v>
      </c>
      <c r="I979" s="142" t="s">
        <v>744</v>
      </c>
      <c r="J979" s="142" t="s">
        <v>6622</v>
      </c>
      <c r="K979" s="142" t="s">
        <v>729</v>
      </c>
      <c r="L979" s="142" t="s">
        <v>585</v>
      </c>
      <c r="M979" s="142" t="s">
        <v>524</v>
      </c>
      <c r="N979" s="142" t="s">
        <v>523</v>
      </c>
      <c r="O979" s="142" t="s">
        <v>612</v>
      </c>
      <c r="P979" s="142" t="s">
        <v>522</v>
      </c>
      <c r="Q979" s="142" t="s">
        <v>520</v>
      </c>
      <c r="R979" s="142" t="s">
        <v>6256</v>
      </c>
      <c r="S979" s="142" t="s">
        <v>6255</v>
      </c>
      <c r="T979" s="142" t="s">
        <v>717</v>
      </c>
      <c r="U979" s="142" t="s">
        <v>516</v>
      </c>
      <c r="V979" s="142" t="s">
        <v>2970</v>
      </c>
      <c r="W979" s="142" t="s">
        <v>580</v>
      </c>
      <c r="X979" s="142" t="s">
        <v>744</v>
      </c>
      <c r="Y979" s="142" t="s">
        <v>6621</v>
      </c>
      <c r="Z979" s="142" t="s">
        <v>1977</v>
      </c>
      <c r="AA979" s="142" t="s">
        <v>510</v>
      </c>
      <c r="AB979" s="142" t="s">
        <v>509</v>
      </c>
    </row>
    <row r="980" spans="1:28" x14ac:dyDescent="0.15">
      <c r="A980" s="143">
        <v>53828</v>
      </c>
      <c r="B980" s="142" t="s">
        <v>5672</v>
      </c>
      <c r="C980" s="142" t="s">
        <v>553</v>
      </c>
      <c r="D980" s="142" t="s">
        <v>5671</v>
      </c>
      <c r="E980" s="142" t="s">
        <v>687</v>
      </c>
      <c r="F980" s="142" t="s">
        <v>530</v>
      </c>
      <c r="G980" s="142" t="s">
        <v>6620</v>
      </c>
      <c r="H980" s="142" t="s">
        <v>4509</v>
      </c>
      <c r="I980" s="142" t="s">
        <v>538</v>
      </c>
      <c r="J980" s="142" t="s">
        <v>6619</v>
      </c>
      <c r="K980" s="142" t="s">
        <v>825</v>
      </c>
      <c r="L980" s="142" t="s">
        <v>585</v>
      </c>
      <c r="M980" s="142" t="s">
        <v>524</v>
      </c>
      <c r="N980" s="142" t="s">
        <v>523</v>
      </c>
      <c r="O980" s="142" t="s">
        <v>522</v>
      </c>
      <c r="P980" s="142" t="s">
        <v>559</v>
      </c>
      <c r="Q980" s="142" t="s">
        <v>520</v>
      </c>
      <c r="R980" s="142" t="s">
        <v>6185</v>
      </c>
      <c r="S980" s="142" t="s">
        <v>1310</v>
      </c>
      <c r="T980" s="142" t="s">
        <v>705</v>
      </c>
      <c r="U980" s="142" t="s">
        <v>516</v>
      </c>
      <c r="V980" s="142" t="s">
        <v>1202</v>
      </c>
      <c r="W980" s="142" t="s">
        <v>580</v>
      </c>
      <c r="X980" s="142" t="s">
        <v>538</v>
      </c>
      <c r="Y980" s="142" t="s">
        <v>6618</v>
      </c>
      <c r="Z980" s="142" t="s">
        <v>725</v>
      </c>
      <c r="AA980" s="142" t="s">
        <v>510</v>
      </c>
      <c r="AB980" s="142" t="s">
        <v>509</v>
      </c>
    </row>
    <row r="981" spans="1:28" x14ac:dyDescent="0.15">
      <c r="A981" s="143">
        <v>53829</v>
      </c>
      <c r="B981" s="142" t="s">
        <v>1310</v>
      </c>
      <c r="C981" s="142" t="s">
        <v>553</v>
      </c>
      <c r="D981" s="142" t="s">
        <v>1309</v>
      </c>
      <c r="E981" s="142" t="s">
        <v>687</v>
      </c>
      <c r="F981" s="142" t="s">
        <v>530</v>
      </c>
      <c r="G981" s="142" t="s">
        <v>6617</v>
      </c>
      <c r="H981" s="142" t="s">
        <v>1909</v>
      </c>
      <c r="I981" s="142" t="s">
        <v>1238</v>
      </c>
      <c r="J981" s="142" t="s">
        <v>6616</v>
      </c>
      <c r="K981" s="142" t="s">
        <v>6615</v>
      </c>
      <c r="L981" s="142" t="s">
        <v>585</v>
      </c>
      <c r="M981" s="142" t="s">
        <v>524</v>
      </c>
      <c r="N981" s="142" t="s">
        <v>523</v>
      </c>
      <c r="O981" s="142" t="s">
        <v>599</v>
      </c>
      <c r="P981" s="142" t="s">
        <v>599</v>
      </c>
      <c r="Q981" s="142" t="s">
        <v>547</v>
      </c>
      <c r="R981" s="142" t="s">
        <v>6185</v>
      </c>
      <c r="S981" s="142" t="s">
        <v>1310</v>
      </c>
      <c r="T981" s="142" t="s">
        <v>705</v>
      </c>
      <c r="U981" s="142" t="s">
        <v>516</v>
      </c>
      <c r="V981" s="142" t="s">
        <v>1084</v>
      </c>
      <c r="W981" s="142" t="s">
        <v>580</v>
      </c>
      <c r="X981" s="142" t="s">
        <v>1238</v>
      </c>
      <c r="Y981" s="142" t="s">
        <v>6614</v>
      </c>
      <c r="Z981" s="142" t="s">
        <v>926</v>
      </c>
      <c r="AA981" s="142" t="s">
        <v>510</v>
      </c>
      <c r="AB981" s="142" t="s">
        <v>509</v>
      </c>
    </row>
    <row r="982" spans="1:28" x14ac:dyDescent="0.15">
      <c r="A982" s="143">
        <v>53830</v>
      </c>
      <c r="B982" s="142" t="s">
        <v>3972</v>
      </c>
      <c r="C982" s="142" t="s">
        <v>553</v>
      </c>
      <c r="D982" s="142" t="s">
        <v>3971</v>
      </c>
      <c r="E982" s="142" t="s">
        <v>687</v>
      </c>
      <c r="F982" s="142" t="s">
        <v>530</v>
      </c>
      <c r="G982" s="142" t="s">
        <v>6613</v>
      </c>
      <c r="H982" s="142" t="s">
        <v>2292</v>
      </c>
      <c r="I982" s="142" t="s">
        <v>941</v>
      </c>
      <c r="J982" s="142" t="s">
        <v>6612</v>
      </c>
      <c r="K982" s="142" t="s">
        <v>1657</v>
      </c>
      <c r="L982" s="142" t="s">
        <v>585</v>
      </c>
      <c r="M982" s="142" t="s">
        <v>524</v>
      </c>
      <c r="N982" s="142" t="s">
        <v>523</v>
      </c>
      <c r="O982" s="142" t="s">
        <v>522</v>
      </c>
      <c r="P982" s="142" t="s">
        <v>522</v>
      </c>
      <c r="Q982" s="142" t="s">
        <v>545</v>
      </c>
      <c r="R982" s="142" t="s">
        <v>6185</v>
      </c>
      <c r="S982" s="142" t="s">
        <v>1310</v>
      </c>
      <c r="T982" s="142" t="s">
        <v>1101</v>
      </c>
      <c r="U982" s="142" t="s">
        <v>516</v>
      </c>
      <c r="V982" s="142" t="s">
        <v>4944</v>
      </c>
      <c r="W982" s="142" t="s">
        <v>636</v>
      </c>
      <c r="X982" s="142" t="s">
        <v>1363</v>
      </c>
      <c r="Y982" s="142" t="s">
        <v>6611</v>
      </c>
      <c r="Z982" s="142" t="s">
        <v>1425</v>
      </c>
      <c r="AA982" s="142" t="s">
        <v>510</v>
      </c>
      <c r="AB982" s="142" t="s">
        <v>509</v>
      </c>
    </row>
    <row r="983" spans="1:28" x14ac:dyDescent="0.15">
      <c r="A983" s="143">
        <v>53831</v>
      </c>
      <c r="B983" s="142" t="s">
        <v>6605</v>
      </c>
      <c r="C983" s="142" t="s">
        <v>553</v>
      </c>
      <c r="D983" s="142" t="s">
        <v>6610</v>
      </c>
      <c r="E983" s="142" t="s">
        <v>687</v>
      </c>
      <c r="F983" s="142" t="s">
        <v>530</v>
      </c>
      <c r="G983" s="142" t="s">
        <v>6609</v>
      </c>
      <c r="H983" s="142" t="s">
        <v>699</v>
      </c>
      <c r="I983" s="142" t="s">
        <v>1165</v>
      </c>
      <c r="J983" s="142" t="s">
        <v>6608</v>
      </c>
      <c r="K983" s="142" t="s">
        <v>6607</v>
      </c>
      <c r="L983" s="142" t="s">
        <v>585</v>
      </c>
      <c r="M983" s="142" t="s">
        <v>524</v>
      </c>
      <c r="N983" s="142" t="s">
        <v>523</v>
      </c>
      <c r="O983" s="142" t="s">
        <v>522</v>
      </c>
      <c r="P983" s="142" t="s">
        <v>522</v>
      </c>
      <c r="Q983" s="142" t="s">
        <v>520</v>
      </c>
      <c r="R983" s="142" t="s">
        <v>6606</v>
      </c>
      <c r="S983" s="142" t="s">
        <v>6605</v>
      </c>
      <c r="T983" s="142" t="s">
        <v>728</v>
      </c>
      <c r="U983" s="142" t="s">
        <v>516</v>
      </c>
      <c r="V983" s="142" t="s">
        <v>1537</v>
      </c>
      <c r="W983" s="142" t="s">
        <v>580</v>
      </c>
      <c r="X983" s="142" t="s">
        <v>1165</v>
      </c>
      <c r="Y983" s="142" t="s">
        <v>537</v>
      </c>
      <c r="Z983" s="142" t="s">
        <v>1184</v>
      </c>
      <c r="AA983" s="142" t="s">
        <v>510</v>
      </c>
      <c r="AB983" s="142" t="s">
        <v>509</v>
      </c>
    </row>
    <row r="984" spans="1:28" x14ac:dyDescent="0.15">
      <c r="A984" s="143">
        <v>53833</v>
      </c>
      <c r="B984" s="142" t="s">
        <v>6604</v>
      </c>
      <c r="C984" s="142" t="s">
        <v>553</v>
      </c>
      <c r="D984" s="142" t="s">
        <v>6603</v>
      </c>
      <c r="E984" s="142" t="s">
        <v>687</v>
      </c>
      <c r="F984" s="142" t="s">
        <v>530</v>
      </c>
      <c r="G984" s="142" t="s">
        <v>6602</v>
      </c>
      <c r="H984" s="142" t="s">
        <v>5055</v>
      </c>
      <c r="I984" s="142" t="s">
        <v>1125</v>
      </c>
      <c r="J984" s="142" t="s">
        <v>6601</v>
      </c>
      <c r="K984" s="142" t="s">
        <v>1508</v>
      </c>
      <c r="L984" s="142" t="s">
        <v>525</v>
      </c>
      <c r="M984" s="142" t="s">
        <v>867</v>
      </c>
      <c r="N984" s="142" t="s">
        <v>523</v>
      </c>
      <c r="O984" s="142" t="s">
        <v>546</v>
      </c>
      <c r="P984" s="142" t="s">
        <v>546</v>
      </c>
      <c r="Q984" s="142" t="s">
        <v>545</v>
      </c>
      <c r="R984" s="142" t="s">
        <v>6297</v>
      </c>
      <c r="S984" s="142" t="s">
        <v>3028</v>
      </c>
      <c r="T984" s="142" t="s">
        <v>738</v>
      </c>
      <c r="U984" s="142" t="s">
        <v>516</v>
      </c>
      <c r="V984" s="142" t="s">
        <v>1706</v>
      </c>
      <c r="W984" s="142" t="s">
        <v>596</v>
      </c>
      <c r="X984" s="142" t="s">
        <v>691</v>
      </c>
      <c r="Y984" s="142" t="s">
        <v>6600</v>
      </c>
      <c r="Z984" s="142" t="s">
        <v>957</v>
      </c>
      <c r="AA984" s="142" t="s">
        <v>724</v>
      </c>
      <c r="AB984" s="142" t="s">
        <v>509</v>
      </c>
    </row>
    <row r="985" spans="1:28" x14ac:dyDescent="0.15">
      <c r="A985" s="143">
        <v>53841</v>
      </c>
      <c r="B985" s="142" t="s">
        <v>3028</v>
      </c>
      <c r="C985" s="142" t="s">
        <v>553</v>
      </c>
      <c r="D985" s="142" t="s">
        <v>3027</v>
      </c>
      <c r="E985" s="142" t="s">
        <v>687</v>
      </c>
      <c r="F985" s="142" t="s">
        <v>530</v>
      </c>
      <c r="G985" s="142" t="s">
        <v>6599</v>
      </c>
      <c r="H985" s="142" t="s">
        <v>1015</v>
      </c>
      <c r="I985" s="142" t="s">
        <v>795</v>
      </c>
      <c r="J985" s="142" t="s">
        <v>6598</v>
      </c>
      <c r="K985" s="142" t="s">
        <v>586</v>
      </c>
      <c r="L985" s="142" t="s">
        <v>585</v>
      </c>
      <c r="M985" s="142" t="s">
        <v>524</v>
      </c>
      <c r="N985" s="142" t="s">
        <v>523</v>
      </c>
      <c r="O985" s="142" t="s">
        <v>522</v>
      </c>
      <c r="P985" s="142" t="s">
        <v>599</v>
      </c>
      <c r="Q985" s="142" t="s">
        <v>520</v>
      </c>
      <c r="R985" s="142" t="s">
        <v>6297</v>
      </c>
      <c r="S985" s="142" t="s">
        <v>3028</v>
      </c>
      <c r="T985" s="142" t="s">
        <v>705</v>
      </c>
      <c r="U985" s="142" t="s">
        <v>516</v>
      </c>
      <c r="V985" s="142" t="s">
        <v>2980</v>
      </c>
      <c r="W985" s="142" t="s">
        <v>692</v>
      </c>
      <c r="X985" s="142" t="s">
        <v>795</v>
      </c>
      <c r="Y985" s="142" t="s">
        <v>6597</v>
      </c>
      <c r="Z985" s="142" t="s">
        <v>725</v>
      </c>
      <c r="AA985" s="142" t="s">
        <v>510</v>
      </c>
      <c r="AB985" s="142" t="s">
        <v>509</v>
      </c>
    </row>
    <row r="986" spans="1:28" x14ac:dyDescent="0.15">
      <c r="A986" s="143">
        <v>53843</v>
      </c>
      <c r="B986" s="142" t="s">
        <v>6596</v>
      </c>
      <c r="C986" s="142" t="s">
        <v>1403</v>
      </c>
      <c r="D986" s="142" t="s">
        <v>6595</v>
      </c>
      <c r="E986" s="142" t="s">
        <v>687</v>
      </c>
      <c r="F986" s="142" t="s">
        <v>530</v>
      </c>
      <c r="G986" s="142" t="s">
        <v>6594</v>
      </c>
      <c r="H986" s="142" t="s">
        <v>2929</v>
      </c>
      <c r="I986" s="142" t="s">
        <v>1125</v>
      </c>
      <c r="J986" s="142" t="s">
        <v>6593</v>
      </c>
      <c r="K986" s="142" t="s">
        <v>1466</v>
      </c>
      <c r="L986" s="142" t="s">
        <v>585</v>
      </c>
      <c r="M986" s="142" t="s">
        <v>524</v>
      </c>
      <c r="N986" s="142" t="s">
        <v>523</v>
      </c>
      <c r="O986" s="142" t="s">
        <v>522</v>
      </c>
      <c r="P986" s="142" t="s">
        <v>599</v>
      </c>
      <c r="Q986" s="142" t="s">
        <v>520</v>
      </c>
      <c r="R986" s="142" t="s">
        <v>6175</v>
      </c>
      <c r="S986" s="142" t="s">
        <v>6174</v>
      </c>
      <c r="T986" s="142" t="s">
        <v>935</v>
      </c>
      <c r="U986" s="142" t="s">
        <v>516</v>
      </c>
      <c r="V986" s="142" t="s">
        <v>2443</v>
      </c>
      <c r="W986" s="142" t="s">
        <v>692</v>
      </c>
      <c r="X986" s="142" t="s">
        <v>1125</v>
      </c>
      <c r="Y986" s="142" t="s">
        <v>6592</v>
      </c>
      <c r="Z986" s="142" t="s">
        <v>1060</v>
      </c>
      <c r="AA986" s="142" t="s">
        <v>510</v>
      </c>
      <c r="AB986" s="142" t="s">
        <v>509</v>
      </c>
    </row>
    <row r="987" spans="1:28" x14ac:dyDescent="0.15">
      <c r="A987" s="143">
        <v>53844</v>
      </c>
      <c r="B987" s="142" t="s">
        <v>1310</v>
      </c>
      <c r="C987" s="142" t="s">
        <v>553</v>
      </c>
      <c r="D987" s="142" t="s">
        <v>1309</v>
      </c>
      <c r="E987" s="142" t="s">
        <v>687</v>
      </c>
      <c r="F987" s="142" t="s">
        <v>530</v>
      </c>
      <c r="G987" s="142" t="s">
        <v>6591</v>
      </c>
      <c r="H987" s="142" t="s">
        <v>1559</v>
      </c>
      <c r="I987" s="142" t="s">
        <v>945</v>
      </c>
      <c r="J987" s="142" t="s">
        <v>6590</v>
      </c>
      <c r="K987" s="142" t="s">
        <v>1167</v>
      </c>
      <c r="L987" s="142" t="s">
        <v>585</v>
      </c>
      <c r="M987" s="142" t="s">
        <v>524</v>
      </c>
      <c r="N987" s="142" t="s">
        <v>523</v>
      </c>
      <c r="O987" s="142" t="s">
        <v>599</v>
      </c>
      <c r="P987" s="142" t="s">
        <v>522</v>
      </c>
      <c r="Q987" s="142" t="s">
        <v>520</v>
      </c>
      <c r="R987" s="142" t="s">
        <v>6185</v>
      </c>
      <c r="S987" s="142" t="s">
        <v>1310</v>
      </c>
      <c r="T987" s="142" t="s">
        <v>705</v>
      </c>
      <c r="U987" s="142" t="s">
        <v>516</v>
      </c>
      <c r="V987" s="142" t="s">
        <v>3054</v>
      </c>
      <c r="W987" s="142" t="s">
        <v>580</v>
      </c>
      <c r="X987" s="142" t="s">
        <v>568</v>
      </c>
      <c r="Y987" s="142" t="s">
        <v>6589</v>
      </c>
      <c r="Z987" s="142" t="s">
        <v>725</v>
      </c>
      <c r="AA987" s="142" t="s">
        <v>510</v>
      </c>
      <c r="AB987" s="142" t="s">
        <v>509</v>
      </c>
    </row>
    <row r="988" spans="1:28" x14ac:dyDescent="0.15">
      <c r="A988" s="143">
        <v>53845</v>
      </c>
      <c r="B988" s="142" t="s">
        <v>1183</v>
      </c>
      <c r="C988" s="142" t="s">
        <v>553</v>
      </c>
      <c r="D988" s="142" t="s">
        <v>1182</v>
      </c>
      <c r="E988" s="142" t="s">
        <v>687</v>
      </c>
      <c r="F988" s="142" t="s">
        <v>530</v>
      </c>
      <c r="G988" s="142" t="s">
        <v>6588</v>
      </c>
      <c r="H988" s="142" t="s">
        <v>4160</v>
      </c>
      <c r="I988" s="142" t="s">
        <v>1278</v>
      </c>
      <c r="J988" s="142" t="s">
        <v>6587</v>
      </c>
      <c r="K988" s="142" t="s">
        <v>6586</v>
      </c>
      <c r="L988" s="142" t="s">
        <v>585</v>
      </c>
      <c r="M988" s="142" t="s">
        <v>524</v>
      </c>
      <c r="N988" s="142" t="s">
        <v>523</v>
      </c>
      <c r="O988" s="142" t="s">
        <v>522</v>
      </c>
      <c r="P988" s="142" t="s">
        <v>599</v>
      </c>
      <c r="Q988" s="142" t="s">
        <v>520</v>
      </c>
      <c r="R988" s="142" t="s">
        <v>6185</v>
      </c>
      <c r="S988" s="142" t="s">
        <v>1310</v>
      </c>
      <c r="T988" s="142" t="s">
        <v>935</v>
      </c>
      <c r="U988" s="142" t="s">
        <v>516</v>
      </c>
      <c r="V988" s="142" t="s">
        <v>2080</v>
      </c>
      <c r="W988" s="142" t="s">
        <v>580</v>
      </c>
      <c r="X988" s="142" t="s">
        <v>1278</v>
      </c>
      <c r="Y988" s="142" t="s">
        <v>634</v>
      </c>
      <c r="Z988" s="142" t="s">
        <v>851</v>
      </c>
      <c r="AA988" s="142" t="s">
        <v>510</v>
      </c>
      <c r="AB988" s="142" t="s">
        <v>509</v>
      </c>
    </row>
    <row r="989" spans="1:28" x14ac:dyDescent="0.15">
      <c r="A989" s="143">
        <v>53854</v>
      </c>
      <c r="B989" s="142" t="s">
        <v>583</v>
      </c>
      <c r="C989" s="142" t="s">
        <v>553</v>
      </c>
      <c r="D989" s="142" t="s">
        <v>770</v>
      </c>
      <c r="E989" s="142" t="s">
        <v>687</v>
      </c>
      <c r="F989" s="142" t="s">
        <v>530</v>
      </c>
      <c r="G989" s="142" t="s">
        <v>6585</v>
      </c>
      <c r="H989" s="142" t="s">
        <v>5992</v>
      </c>
      <c r="I989" s="142" t="s">
        <v>1477</v>
      </c>
      <c r="J989" s="142" t="s">
        <v>6584</v>
      </c>
      <c r="K989" s="142" t="s">
        <v>825</v>
      </c>
      <c r="L989" s="142" t="s">
        <v>585</v>
      </c>
      <c r="M989" s="142" t="s">
        <v>524</v>
      </c>
      <c r="N989" s="142" t="s">
        <v>523</v>
      </c>
      <c r="O989" s="142" t="s">
        <v>522</v>
      </c>
      <c r="P989" s="142" t="s">
        <v>559</v>
      </c>
      <c r="Q989" s="142" t="s">
        <v>520</v>
      </c>
      <c r="R989" s="142" t="s">
        <v>6185</v>
      </c>
      <c r="S989" s="142" t="s">
        <v>1310</v>
      </c>
      <c r="T989" s="142" t="s">
        <v>4188</v>
      </c>
      <c r="U989" s="142" t="s">
        <v>516</v>
      </c>
      <c r="V989" s="142" t="s">
        <v>624</v>
      </c>
      <c r="W989" s="142" t="s">
        <v>580</v>
      </c>
      <c r="X989" s="142" t="s">
        <v>1477</v>
      </c>
      <c r="Y989" s="142" t="s">
        <v>6583</v>
      </c>
      <c r="Z989" s="142" t="s">
        <v>1163</v>
      </c>
      <c r="AA989" s="142" t="s">
        <v>510</v>
      </c>
      <c r="AB989" s="142" t="s">
        <v>509</v>
      </c>
    </row>
    <row r="990" spans="1:28" x14ac:dyDescent="0.15">
      <c r="A990" s="143">
        <v>53856</v>
      </c>
      <c r="B990" s="142" t="s">
        <v>6581</v>
      </c>
      <c r="C990" s="142" t="s">
        <v>553</v>
      </c>
      <c r="D990" s="142" t="s">
        <v>6580</v>
      </c>
      <c r="E990" s="142" t="s">
        <v>687</v>
      </c>
      <c r="F990" s="142" t="s">
        <v>530</v>
      </c>
      <c r="G990" s="142" t="s">
        <v>6579</v>
      </c>
      <c r="H990" s="142" t="s">
        <v>2507</v>
      </c>
      <c r="I990" s="142" t="s">
        <v>4077</v>
      </c>
      <c r="J990" s="142" t="s">
        <v>6578</v>
      </c>
      <c r="K990" s="142" t="s">
        <v>6577</v>
      </c>
      <c r="L990" s="142" t="s">
        <v>585</v>
      </c>
      <c r="M990" s="142" t="s">
        <v>560</v>
      </c>
      <c r="N990" s="142" t="s">
        <v>523</v>
      </c>
      <c r="O990" s="142" t="s">
        <v>522</v>
      </c>
      <c r="P990" s="142" t="s">
        <v>522</v>
      </c>
      <c r="Q990" s="142" t="s">
        <v>545</v>
      </c>
      <c r="R990" s="142" t="s">
        <v>6185</v>
      </c>
      <c r="S990" s="142" t="s">
        <v>1310</v>
      </c>
      <c r="T990" s="142" t="s">
        <v>823</v>
      </c>
      <c r="U990" s="142" t="s">
        <v>516</v>
      </c>
      <c r="V990" s="142" t="s">
        <v>3058</v>
      </c>
      <c r="W990" s="142" t="s">
        <v>514</v>
      </c>
      <c r="X990" s="142" t="s">
        <v>4077</v>
      </c>
      <c r="Y990" s="142" t="s">
        <v>4467</v>
      </c>
      <c r="Z990" s="142" t="s">
        <v>1139</v>
      </c>
      <c r="AA990" s="142" t="s">
        <v>510</v>
      </c>
      <c r="AB990" s="142" t="s">
        <v>509</v>
      </c>
    </row>
    <row r="991" spans="1:28" x14ac:dyDescent="0.15">
      <c r="A991" s="143">
        <v>53858</v>
      </c>
      <c r="B991" s="142" t="s">
        <v>5323</v>
      </c>
      <c r="C991" s="142" t="s">
        <v>553</v>
      </c>
      <c r="D991" s="142" t="s">
        <v>5322</v>
      </c>
      <c r="E991" s="142" t="s">
        <v>687</v>
      </c>
      <c r="F991" s="142" t="s">
        <v>530</v>
      </c>
      <c r="G991" s="142" t="s">
        <v>6576</v>
      </c>
      <c r="H991" s="142" t="s">
        <v>2837</v>
      </c>
      <c r="I991" s="142" t="s">
        <v>669</v>
      </c>
      <c r="J991" s="142" t="s">
        <v>6575</v>
      </c>
      <c r="K991" s="142" t="s">
        <v>825</v>
      </c>
      <c r="L991" s="142" t="s">
        <v>585</v>
      </c>
      <c r="M991" s="142" t="s">
        <v>524</v>
      </c>
      <c r="N991" s="142" t="s">
        <v>523</v>
      </c>
      <c r="O991" s="142" t="s">
        <v>522</v>
      </c>
      <c r="P991" s="142" t="s">
        <v>522</v>
      </c>
      <c r="Q991" s="142" t="s">
        <v>520</v>
      </c>
      <c r="R991" s="142" t="s">
        <v>6185</v>
      </c>
      <c r="S991" s="142" t="s">
        <v>1310</v>
      </c>
      <c r="T991" s="142" t="s">
        <v>705</v>
      </c>
      <c r="U991" s="142" t="s">
        <v>516</v>
      </c>
      <c r="V991" s="142" t="s">
        <v>1578</v>
      </c>
      <c r="W991" s="142" t="s">
        <v>580</v>
      </c>
      <c r="X991" s="142" t="s">
        <v>669</v>
      </c>
      <c r="Y991" s="142" t="s">
        <v>537</v>
      </c>
      <c r="Z991" s="142" t="s">
        <v>851</v>
      </c>
      <c r="AA991" s="142" t="s">
        <v>510</v>
      </c>
      <c r="AB991" s="142" t="s">
        <v>509</v>
      </c>
    </row>
    <row r="992" spans="1:28" x14ac:dyDescent="0.15">
      <c r="A992" s="143">
        <v>53859</v>
      </c>
      <c r="B992" s="142" t="s">
        <v>1310</v>
      </c>
      <c r="C992" s="142" t="s">
        <v>553</v>
      </c>
      <c r="D992" s="142" t="s">
        <v>1309</v>
      </c>
      <c r="E992" s="142" t="s">
        <v>687</v>
      </c>
      <c r="F992" s="142" t="s">
        <v>530</v>
      </c>
      <c r="G992" s="142" t="s">
        <v>6574</v>
      </c>
      <c r="H992" s="142" t="s">
        <v>6573</v>
      </c>
      <c r="I992" s="142" t="s">
        <v>538</v>
      </c>
      <c r="J992" s="142" t="s">
        <v>6572</v>
      </c>
      <c r="K992" s="142" t="s">
        <v>6571</v>
      </c>
      <c r="L992" s="142" t="s">
        <v>585</v>
      </c>
      <c r="M992" s="142" t="s">
        <v>524</v>
      </c>
      <c r="N992" s="142" t="s">
        <v>523</v>
      </c>
      <c r="O992" s="142" t="s">
        <v>522</v>
      </c>
      <c r="P992" s="142" t="s">
        <v>522</v>
      </c>
      <c r="Q992" s="142" t="s">
        <v>520</v>
      </c>
      <c r="R992" s="142" t="s">
        <v>6185</v>
      </c>
      <c r="S992" s="142" t="s">
        <v>1310</v>
      </c>
      <c r="T992" s="142" t="s">
        <v>705</v>
      </c>
      <c r="U992" s="142" t="s">
        <v>516</v>
      </c>
      <c r="V992" s="142" t="s">
        <v>4047</v>
      </c>
      <c r="W992" s="142" t="s">
        <v>784</v>
      </c>
      <c r="X992" s="142" t="s">
        <v>538</v>
      </c>
      <c r="Y992" s="142" t="s">
        <v>634</v>
      </c>
      <c r="Z992" s="142" t="s">
        <v>1163</v>
      </c>
      <c r="AA992" s="142" t="s">
        <v>510</v>
      </c>
      <c r="AB992" s="142" t="s">
        <v>509</v>
      </c>
    </row>
    <row r="993" spans="1:28" x14ac:dyDescent="0.15">
      <c r="A993" s="143">
        <v>53861</v>
      </c>
      <c r="B993" s="142" t="s">
        <v>1310</v>
      </c>
      <c r="C993" s="142" t="s">
        <v>553</v>
      </c>
      <c r="D993" s="142" t="s">
        <v>1309</v>
      </c>
      <c r="E993" s="142" t="s">
        <v>687</v>
      </c>
      <c r="F993" s="142" t="s">
        <v>530</v>
      </c>
      <c r="G993" s="142" t="s">
        <v>6570</v>
      </c>
      <c r="H993" s="142" t="s">
        <v>5557</v>
      </c>
      <c r="I993" s="142" t="s">
        <v>1021</v>
      </c>
      <c r="J993" s="142" t="s">
        <v>6569</v>
      </c>
      <c r="K993" s="142" t="s">
        <v>2971</v>
      </c>
      <c r="L993" s="142" t="s">
        <v>613</v>
      </c>
      <c r="M993" s="142" t="s">
        <v>524</v>
      </c>
      <c r="N993" s="142" t="s">
        <v>523</v>
      </c>
      <c r="O993" s="142" t="s">
        <v>546</v>
      </c>
      <c r="P993" s="142" t="s">
        <v>546</v>
      </c>
      <c r="Q993" s="142" t="s">
        <v>545</v>
      </c>
      <c r="R993" s="142" t="s">
        <v>6185</v>
      </c>
      <c r="S993" s="142" t="s">
        <v>1310</v>
      </c>
      <c r="T993" s="142" t="s">
        <v>823</v>
      </c>
      <c r="U993" s="142" t="s">
        <v>516</v>
      </c>
      <c r="V993" s="142" t="s">
        <v>6568</v>
      </c>
      <c r="W993" s="142" t="s">
        <v>580</v>
      </c>
      <c r="X993" s="142" t="s">
        <v>1021</v>
      </c>
      <c r="Y993" s="142" t="s">
        <v>6567</v>
      </c>
      <c r="Z993" s="142" t="s">
        <v>851</v>
      </c>
      <c r="AA993" s="142" t="s">
        <v>724</v>
      </c>
      <c r="AB993" s="142" t="s">
        <v>509</v>
      </c>
    </row>
    <row r="994" spans="1:28" x14ac:dyDescent="0.15">
      <c r="A994" s="143">
        <v>53868</v>
      </c>
      <c r="B994" s="142" t="s">
        <v>1146</v>
      </c>
      <c r="C994" s="142" t="s">
        <v>553</v>
      </c>
      <c r="D994" s="142" t="s">
        <v>6566</v>
      </c>
      <c r="E994" s="142" t="s">
        <v>687</v>
      </c>
      <c r="F994" s="142" t="s">
        <v>530</v>
      </c>
      <c r="G994" s="142" t="s">
        <v>6565</v>
      </c>
      <c r="H994" s="142" t="s">
        <v>6564</v>
      </c>
      <c r="I994" s="142" t="s">
        <v>1278</v>
      </c>
      <c r="J994" s="142" t="s">
        <v>6563</v>
      </c>
      <c r="K994" s="142" t="s">
        <v>2695</v>
      </c>
      <c r="L994" s="142" t="s">
        <v>585</v>
      </c>
      <c r="M994" s="142" t="s">
        <v>524</v>
      </c>
      <c r="N994" s="142" t="s">
        <v>523</v>
      </c>
      <c r="O994" s="142" t="s">
        <v>522</v>
      </c>
      <c r="P994" s="142" t="s">
        <v>559</v>
      </c>
      <c r="Q994" s="142" t="s">
        <v>520</v>
      </c>
      <c r="R994" s="142" t="s">
        <v>6185</v>
      </c>
      <c r="S994" s="142" t="s">
        <v>1310</v>
      </c>
      <c r="T994" s="142" t="s">
        <v>705</v>
      </c>
      <c r="U994" s="142" t="s">
        <v>516</v>
      </c>
      <c r="V994" s="142" t="s">
        <v>6562</v>
      </c>
      <c r="W994" s="142" t="s">
        <v>692</v>
      </c>
      <c r="X994" s="142" t="s">
        <v>1278</v>
      </c>
      <c r="Y994" s="142" t="s">
        <v>634</v>
      </c>
      <c r="Z994" s="142" t="s">
        <v>875</v>
      </c>
      <c r="AA994" s="142" t="s">
        <v>510</v>
      </c>
      <c r="AB994" s="142" t="s">
        <v>509</v>
      </c>
    </row>
    <row r="995" spans="1:28" x14ac:dyDescent="0.15">
      <c r="A995" s="143">
        <v>53872</v>
      </c>
      <c r="B995" s="142" t="s">
        <v>1310</v>
      </c>
      <c r="C995" s="142" t="s">
        <v>553</v>
      </c>
      <c r="D995" s="142" t="s">
        <v>1309</v>
      </c>
      <c r="E995" s="142" t="s">
        <v>687</v>
      </c>
      <c r="F995" s="142" t="s">
        <v>530</v>
      </c>
      <c r="G995" s="142" t="s">
        <v>6561</v>
      </c>
      <c r="H995" s="142" t="s">
        <v>2343</v>
      </c>
      <c r="I995" s="142" t="s">
        <v>744</v>
      </c>
      <c r="J995" s="142" t="s">
        <v>6560</v>
      </c>
      <c r="K995" s="142" t="s">
        <v>1466</v>
      </c>
      <c r="L995" s="142" t="s">
        <v>585</v>
      </c>
      <c r="M995" s="142" t="s">
        <v>524</v>
      </c>
      <c r="N995" s="142" t="s">
        <v>523</v>
      </c>
      <c r="O995" s="142" t="s">
        <v>522</v>
      </c>
      <c r="P995" s="142" t="s">
        <v>522</v>
      </c>
      <c r="Q995" s="142" t="s">
        <v>520</v>
      </c>
      <c r="R995" s="142" t="s">
        <v>6185</v>
      </c>
      <c r="S995" s="142" t="s">
        <v>1310</v>
      </c>
      <c r="T995" s="142" t="s">
        <v>717</v>
      </c>
      <c r="U995" s="142" t="s">
        <v>516</v>
      </c>
      <c r="V995" s="142" t="s">
        <v>1790</v>
      </c>
      <c r="W995" s="142" t="s">
        <v>580</v>
      </c>
      <c r="X995" s="142" t="s">
        <v>744</v>
      </c>
      <c r="Y995" s="142" t="s">
        <v>6559</v>
      </c>
      <c r="Z995" s="142" t="s">
        <v>1184</v>
      </c>
      <c r="AA995" s="142" t="s">
        <v>734</v>
      </c>
      <c r="AB995" s="142" t="s">
        <v>509</v>
      </c>
    </row>
    <row r="996" spans="1:28" x14ac:dyDescent="0.15">
      <c r="A996" s="143">
        <v>53874</v>
      </c>
      <c r="B996" s="142" t="s">
        <v>5344</v>
      </c>
      <c r="C996" s="142" t="s">
        <v>553</v>
      </c>
      <c r="D996" s="142" t="s">
        <v>5343</v>
      </c>
      <c r="E996" s="142" t="s">
        <v>687</v>
      </c>
      <c r="F996" s="142" t="s">
        <v>530</v>
      </c>
      <c r="G996" s="142" t="s">
        <v>6558</v>
      </c>
      <c r="H996" s="142" t="s">
        <v>3060</v>
      </c>
      <c r="I996" s="142" t="s">
        <v>1075</v>
      </c>
      <c r="J996" s="142" t="s">
        <v>6557</v>
      </c>
      <c r="K996" s="142" t="s">
        <v>708</v>
      </c>
      <c r="L996" s="142" t="s">
        <v>525</v>
      </c>
      <c r="M996" s="142" t="s">
        <v>524</v>
      </c>
      <c r="N996" s="142" t="s">
        <v>523</v>
      </c>
      <c r="O996" s="142" t="s">
        <v>612</v>
      </c>
      <c r="P996" s="142" t="s">
        <v>612</v>
      </c>
      <c r="Q996" s="142" t="s">
        <v>520</v>
      </c>
      <c r="R996" s="142" t="s">
        <v>6274</v>
      </c>
      <c r="S996" s="142" t="s">
        <v>6273</v>
      </c>
      <c r="T996" s="142" t="s">
        <v>705</v>
      </c>
      <c r="U996" s="142" t="s">
        <v>516</v>
      </c>
      <c r="V996" s="142" t="s">
        <v>3335</v>
      </c>
      <c r="W996" s="142" t="s">
        <v>1445</v>
      </c>
      <c r="X996" s="142" t="s">
        <v>1075</v>
      </c>
      <c r="Y996" s="142" t="s">
        <v>6556</v>
      </c>
      <c r="Z996" s="142" t="s">
        <v>861</v>
      </c>
      <c r="AA996" s="142" t="s">
        <v>510</v>
      </c>
      <c r="AB996" s="142" t="s">
        <v>509</v>
      </c>
    </row>
    <row r="997" spans="1:28" x14ac:dyDescent="0.15">
      <c r="A997" s="143">
        <v>53880</v>
      </c>
      <c r="B997" s="142" t="s">
        <v>1310</v>
      </c>
      <c r="C997" s="142" t="s">
        <v>553</v>
      </c>
      <c r="D997" s="142" t="s">
        <v>1309</v>
      </c>
      <c r="E997" s="142" t="s">
        <v>687</v>
      </c>
      <c r="F997" s="142" t="s">
        <v>530</v>
      </c>
      <c r="G997" s="142" t="s">
        <v>6555</v>
      </c>
      <c r="H997" s="142" t="s">
        <v>2427</v>
      </c>
      <c r="I997" s="142" t="s">
        <v>568</v>
      </c>
      <c r="J997" s="142" t="s">
        <v>6554</v>
      </c>
      <c r="K997" s="142" t="s">
        <v>586</v>
      </c>
      <c r="L997" s="142" t="s">
        <v>585</v>
      </c>
      <c r="M997" s="142" t="s">
        <v>524</v>
      </c>
      <c r="N997" s="142" t="s">
        <v>523</v>
      </c>
      <c r="O997" s="142" t="s">
        <v>522</v>
      </c>
      <c r="P997" s="142" t="s">
        <v>522</v>
      </c>
      <c r="Q997" s="142" t="s">
        <v>520</v>
      </c>
      <c r="R997" s="142" t="s">
        <v>6185</v>
      </c>
      <c r="S997" s="142" t="s">
        <v>1310</v>
      </c>
      <c r="T997" s="142" t="s">
        <v>705</v>
      </c>
      <c r="U997" s="142" t="s">
        <v>516</v>
      </c>
      <c r="V997" s="142" t="s">
        <v>637</v>
      </c>
      <c r="W997" s="142" t="s">
        <v>692</v>
      </c>
      <c r="X997" s="142" t="s">
        <v>568</v>
      </c>
      <c r="Y997" s="142" t="s">
        <v>6553</v>
      </c>
      <c r="Z997" s="142" t="s">
        <v>655</v>
      </c>
      <c r="AA997" s="142" t="s">
        <v>510</v>
      </c>
      <c r="AB997" s="142" t="s">
        <v>509</v>
      </c>
    </row>
    <row r="998" spans="1:28" x14ac:dyDescent="0.15">
      <c r="A998" s="143">
        <v>53883</v>
      </c>
      <c r="B998" s="142" t="s">
        <v>1310</v>
      </c>
      <c r="C998" s="142" t="s">
        <v>553</v>
      </c>
      <c r="D998" s="142" t="s">
        <v>1309</v>
      </c>
      <c r="E998" s="142" t="s">
        <v>687</v>
      </c>
      <c r="F998" s="142" t="s">
        <v>530</v>
      </c>
      <c r="G998" s="142" t="s">
        <v>6552</v>
      </c>
      <c r="H998" s="142" t="s">
        <v>685</v>
      </c>
      <c r="I998" s="142" t="s">
        <v>568</v>
      </c>
      <c r="J998" s="142" t="s">
        <v>6551</v>
      </c>
      <c r="K998" s="142" t="s">
        <v>1490</v>
      </c>
      <c r="L998" s="142" t="s">
        <v>525</v>
      </c>
      <c r="M998" s="142" t="s">
        <v>524</v>
      </c>
      <c r="N998" s="142" t="s">
        <v>523</v>
      </c>
      <c r="O998" s="142" t="s">
        <v>522</v>
      </c>
      <c r="P998" s="142" t="s">
        <v>522</v>
      </c>
      <c r="Q998" s="142" t="s">
        <v>520</v>
      </c>
      <c r="R998" s="142" t="s">
        <v>6185</v>
      </c>
      <c r="S998" s="142" t="s">
        <v>1310</v>
      </c>
      <c r="T998" s="142" t="s">
        <v>823</v>
      </c>
      <c r="U998" s="142" t="s">
        <v>516</v>
      </c>
      <c r="V998" s="142" t="s">
        <v>1781</v>
      </c>
      <c r="W998" s="142" t="s">
        <v>580</v>
      </c>
      <c r="X998" s="142" t="s">
        <v>568</v>
      </c>
      <c r="Y998" s="142" t="s">
        <v>6550</v>
      </c>
      <c r="Z998" s="142" t="s">
        <v>957</v>
      </c>
      <c r="AA998" s="142" t="s">
        <v>510</v>
      </c>
      <c r="AB998" s="142" t="s">
        <v>509</v>
      </c>
    </row>
    <row r="999" spans="1:28" x14ac:dyDescent="0.15">
      <c r="A999" s="143">
        <v>53885</v>
      </c>
      <c r="B999" s="142" t="s">
        <v>1310</v>
      </c>
      <c r="C999" s="142" t="s">
        <v>553</v>
      </c>
      <c r="D999" s="142" t="s">
        <v>1309</v>
      </c>
      <c r="E999" s="142" t="s">
        <v>687</v>
      </c>
      <c r="F999" s="142" t="s">
        <v>530</v>
      </c>
      <c r="G999" s="142" t="s">
        <v>6549</v>
      </c>
      <c r="H999" s="142" t="s">
        <v>4211</v>
      </c>
      <c r="I999" s="142" t="s">
        <v>3145</v>
      </c>
      <c r="J999" s="142" t="s">
        <v>6548</v>
      </c>
      <c r="K999" s="142" t="s">
        <v>6547</v>
      </c>
      <c r="L999" s="142" t="s">
        <v>585</v>
      </c>
      <c r="M999" s="142" t="s">
        <v>524</v>
      </c>
      <c r="N999" s="142" t="s">
        <v>523</v>
      </c>
      <c r="O999" s="142" t="s">
        <v>522</v>
      </c>
      <c r="P999" s="142" t="s">
        <v>522</v>
      </c>
      <c r="Q999" s="142" t="s">
        <v>545</v>
      </c>
      <c r="R999" s="142" t="s">
        <v>6185</v>
      </c>
      <c r="S999" s="142" t="s">
        <v>1310</v>
      </c>
      <c r="T999" s="142" t="s">
        <v>705</v>
      </c>
      <c r="U999" s="142" t="s">
        <v>516</v>
      </c>
      <c r="V999" s="142" t="s">
        <v>4718</v>
      </c>
      <c r="W999" s="142" t="s">
        <v>692</v>
      </c>
      <c r="X999" s="142" t="s">
        <v>3145</v>
      </c>
      <c r="Y999" s="142" t="s">
        <v>537</v>
      </c>
      <c r="Z999" s="142" t="s">
        <v>1184</v>
      </c>
      <c r="AA999" s="142" t="s">
        <v>510</v>
      </c>
      <c r="AB999" s="142" t="s">
        <v>509</v>
      </c>
    </row>
    <row r="1000" spans="1:28" x14ac:dyDescent="0.15">
      <c r="A1000" s="143">
        <v>53893</v>
      </c>
      <c r="B1000" s="142" t="s">
        <v>6545</v>
      </c>
      <c r="C1000" s="142" t="s">
        <v>410</v>
      </c>
      <c r="D1000" s="142" t="s">
        <v>6544</v>
      </c>
      <c r="E1000" s="142" t="s">
        <v>687</v>
      </c>
      <c r="F1000" s="142" t="s">
        <v>530</v>
      </c>
      <c r="G1000" s="142" t="s">
        <v>6543</v>
      </c>
      <c r="H1000" s="142" t="s">
        <v>1687</v>
      </c>
      <c r="I1000" s="142" t="s">
        <v>1021</v>
      </c>
      <c r="J1000" s="142" t="s">
        <v>6542</v>
      </c>
      <c r="K1000" s="142" t="s">
        <v>718</v>
      </c>
      <c r="L1000" s="142" t="s">
        <v>585</v>
      </c>
      <c r="M1000" s="142" t="s">
        <v>524</v>
      </c>
      <c r="N1000" s="142" t="s">
        <v>523</v>
      </c>
      <c r="O1000" s="142" t="s">
        <v>612</v>
      </c>
      <c r="P1000" s="142" t="s">
        <v>522</v>
      </c>
      <c r="Q1000" s="142" t="s">
        <v>520</v>
      </c>
      <c r="R1000" s="142" t="s">
        <v>6175</v>
      </c>
      <c r="S1000" s="142" t="s">
        <v>6174</v>
      </c>
      <c r="T1000" s="142" t="s">
        <v>738</v>
      </c>
      <c r="U1000" s="142" t="s">
        <v>516</v>
      </c>
      <c r="V1000" s="142" t="s">
        <v>1202</v>
      </c>
      <c r="W1000" s="142" t="s">
        <v>580</v>
      </c>
      <c r="X1000" s="142" t="s">
        <v>1021</v>
      </c>
      <c r="Y1000" s="142" t="s">
        <v>6541</v>
      </c>
      <c r="Z1000" s="142" t="s">
        <v>1163</v>
      </c>
      <c r="AA1000" s="142" t="s">
        <v>510</v>
      </c>
      <c r="AB1000" s="142" t="s">
        <v>509</v>
      </c>
    </row>
    <row r="1001" spans="1:28" x14ac:dyDescent="0.15">
      <c r="A1001" s="143">
        <v>53907</v>
      </c>
      <c r="B1001" s="142" t="s">
        <v>713</v>
      </c>
      <c r="C1001" s="142" t="s">
        <v>553</v>
      </c>
      <c r="D1001" s="142" t="s">
        <v>712</v>
      </c>
      <c r="E1001" s="142" t="s">
        <v>687</v>
      </c>
      <c r="F1001" s="142" t="s">
        <v>530</v>
      </c>
      <c r="G1001" s="142" t="s">
        <v>6540</v>
      </c>
      <c r="H1001" s="142" t="s">
        <v>1553</v>
      </c>
      <c r="I1001" s="142" t="s">
        <v>669</v>
      </c>
      <c r="J1001" s="142" t="s">
        <v>6539</v>
      </c>
      <c r="K1001" s="142" t="s">
        <v>6538</v>
      </c>
      <c r="L1001" s="142" t="s">
        <v>585</v>
      </c>
      <c r="M1001" s="142" t="s">
        <v>524</v>
      </c>
      <c r="N1001" s="142" t="s">
        <v>523</v>
      </c>
      <c r="O1001" s="142" t="s">
        <v>522</v>
      </c>
      <c r="P1001" s="142" t="s">
        <v>522</v>
      </c>
      <c r="Q1001" s="142" t="s">
        <v>545</v>
      </c>
      <c r="R1001" s="142" t="s">
        <v>6185</v>
      </c>
      <c r="S1001" s="142" t="s">
        <v>1310</v>
      </c>
      <c r="T1001" s="142" t="s">
        <v>682</v>
      </c>
      <c r="U1001" s="142" t="s">
        <v>516</v>
      </c>
      <c r="V1001" s="142" t="s">
        <v>1084</v>
      </c>
      <c r="W1001" s="142" t="s">
        <v>580</v>
      </c>
      <c r="X1001" s="142" t="s">
        <v>669</v>
      </c>
      <c r="Y1001" s="142" t="s">
        <v>634</v>
      </c>
      <c r="Z1001" s="142" t="s">
        <v>743</v>
      </c>
      <c r="AA1001" s="142" t="s">
        <v>510</v>
      </c>
      <c r="AB1001" s="142" t="s">
        <v>509</v>
      </c>
    </row>
    <row r="1002" spans="1:28" x14ac:dyDescent="0.15">
      <c r="A1002" s="143">
        <v>53918</v>
      </c>
      <c r="B1002" s="142" t="s">
        <v>1310</v>
      </c>
      <c r="C1002" s="142" t="s">
        <v>553</v>
      </c>
      <c r="D1002" s="142" t="s">
        <v>1309</v>
      </c>
      <c r="E1002" s="142" t="s">
        <v>687</v>
      </c>
      <c r="F1002" s="142" t="s">
        <v>530</v>
      </c>
      <c r="G1002" s="142" t="s">
        <v>6537</v>
      </c>
      <c r="H1002" s="142" t="s">
        <v>4239</v>
      </c>
      <c r="I1002" s="142" t="s">
        <v>1330</v>
      </c>
      <c r="J1002" s="142" t="s">
        <v>6536</v>
      </c>
      <c r="K1002" s="142" t="s">
        <v>6535</v>
      </c>
      <c r="L1002" s="142" t="s">
        <v>525</v>
      </c>
      <c r="M1002" s="142" t="s">
        <v>524</v>
      </c>
      <c r="N1002" s="142" t="s">
        <v>523</v>
      </c>
      <c r="O1002" s="142" t="s">
        <v>522</v>
      </c>
      <c r="P1002" s="142" t="s">
        <v>522</v>
      </c>
      <c r="Q1002" s="142" t="s">
        <v>547</v>
      </c>
      <c r="R1002" s="142" t="s">
        <v>6185</v>
      </c>
      <c r="S1002" s="142" t="s">
        <v>1310</v>
      </c>
      <c r="T1002" s="142" t="s">
        <v>1110</v>
      </c>
      <c r="U1002" s="142" t="s">
        <v>541</v>
      </c>
      <c r="V1002" s="142" t="s">
        <v>6534</v>
      </c>
      <c r="W1002" s="142" t="s">
        <v>764</v>
      </c>
      <c r="X1002" s="142" t="s">
        <v>595</v>
      </c>
      <c r="Y1002" s="142" t="s">
        <v>634</v>
      </c>
      <c r="Z1002" s="142" t="s">
        <v>567</v>
      </c>
      <c r="AA1002" s="142" t="s">
        <v>510</v>
      </c>
      <c r="AB1002" s="142" t="s">
        <v>509</v>
      </c>
    </row>
    <row r="1003" spans="1:28" x14ac:dyDescent="0.15">
      <c r="A1003" s="143">
        <v>53923</v>
      </c>
      <c r="B1003" s="142" t="s">
        <v>3028</v>
      </c>
      <c r="C1003" s="142" t="s">
        <v>553</v>
      </c>
      <c r="D1003" s="142" t="s">
        <v>3027</v>
      </c>
      <c r="E1003" s="142" t="s">
        <v>687</v>
      </c>
      <c r="F1003" s="142" t="s">
        <v>530</v>
      </c>
      <c r="G1003" s="142" t="s">
        <v>6533</v>
      </c>
      <c r="H1003" s="142" t="s">
        <v>1492</v>
      </c>
      <c r="I1003" s="142" t="s">
        <v>691</v>
      </c>
      <c r="J1003" s="142" t="s">
        <v>6532</v>
      </c>
      <c r="K1003" s="142" t="s">
        <v>6531</v>
      </c>
      <c r="L1003" s="142" t="s">
        <v>525</v>
      </c>
      <c r="M1003" s="142" t="s">
        <v>524</v>
      </c>
      <c r="N1003" s="142" t="s">
        <v>523</v>
      </c>
      <c r="O1003" s="142" t="s">
        <v>599</v>
      </c>
      <c r="P1003" s="142" t="s">
        <v>522</v>
      </c>
      <c r="Q1003" s="142" t="s">
        <v>547</v>
      </c>
      <c r="R1003" s="142" t="s">
        <v>6297</v>
      </c>
      <c r="S1003" s="142" t="s">
        <v>3028</v>
      </c>
      <c r="T1003" s="142" t="s">
        <v>3077</v>
      </c>
      <c r="U1003" s="142" t="s">
        <v>541</v>
      </c>
      <c r="V1003" s="142" t="s">
        <v>2277</v>
      </c>
      <c r="W1003" s="142" t="s">
        <v>623</v>
      </c>
      <c r="X1003" s="142" t="s">
        <v>910</v>
      </c>
      <c r="Y1003" s="142" t="s">
        <v>1083</v>
      </c>
      <c r="Z1003" s="142" t="s">
        <v>1073</v>
      </c>
      <c r="AA1003" s="142" t="s">
        <v>510</v>
      </c>
      <c r="AB1003" s="142" t="s">
        <v>509</v>
      </c>
    </row>
    <row r="1004" spans="1:28" x14ac:dyDescent="0.15">
      <c r="A1004" s="143">
        <v>53924</v>
      </c>
      <c r="B1004" s="142" t="s">
        <v>1310</v>
      </c>
      <c r="C1004" s="142" t="s">
        <v>553</v>
      </c>
      <c r="D1004" s="142" t="s">
        <v>1309</v>
      </c>
      <c r="E1004" s="142" t="s">
        <v>687</v>
      </c>
      <c r="F1004" s="142" t="s">
        <v>530</v>
      </c>
      <c r="G1004" s="142" t="s">
        <v>6530</v>
      </c>
      <c r="H1004" s="142" t="s">
        <v>3672</v>
      </c>
      <c r="I1004" s="142" t="s">
        <v>910</v>
      </c>
      <c r="J1004" s="142" t="s">
        <v>6529</v>
      </c>
      <c r="K1004" s="142" t="s">
        <v>2033</v>
      </c>
      <c r="L1004" s="142" t="s">
        <v>613</v>
      </c>
      <c r="M1004" s="142" t="s">
        <v>524</v>
      </c>
      <c r="N1004" s="142" t="s">
        <v>523</v>
      </c>
      <c r="O1004" s="142" t="s">
        <v>612</v>
      </c>
      <c r="P1004" s="142" t="s">
        <v>522</v>
      </c>
      <c r="Q1004" s="142" t="s">
        <v>545</v>
      </c>
      <c r="R1004" s="142" t="s">
        <v>6185</v>
      </c>
      <c r="S1004" s="142" t="s">
        <v>1310</v>
      </c>
      <c r="T1004" s="142" t="s">
        <v>738</v>
      </c>
      <c r="U1004" s="142" t="s">
        <v>1869</v>
      </c>
      <c r="V1004" s="142" t="s">
        <v>1497</v>
      </c>
      <c r="W1004" s="142" t="s">
        <v>580</v>
      </c>
      <c r="X1004" s="142" t="s">
        <v>622</v>
      </c>
      <c r="Y1004" s="142" t="s">
        <v>6528</v>
      </c>
      <c r="Z1004" s="142" t="s">
        <v>1257</v>
      </c>
      <c r="AA1004" s="142" t="s">
        <v>510</v>
      </c>
      <c r="AB1004" s="142" t="s">
        <v>509</v>
      </c>
    </row>
    <row r="1005" spans="1:28" x14ac:dyDescent="0.15">
      <c r="A1005" s="143">
        <v>53928</v>
      </c>
      <c r="B1005" s="142" t="s">
        <v>3048</v>
      </c>
      <c r="C1005" s="142" t="s">
        <v>553</v>
      </c>
      <c r="D1005" s="142" t="s">
        <v>3047</v>
      </c>
      <c r="E1005" s="142" t="s">
        <v>687</v>
      </c>
      <c r="F1005" s="142" t="s">
        <v>530</v>
      </c>
      <c r="G1005" s="142" t="s">
        <v>6527</v>
      </c>
      <c r="H1005" s="142" t="s">
        <v>2929</v>
      </c>
      <c r="I1005" s="142" t="s">
        <v>1037</v>
      </c>
      <c r="J1005" s="142" t="s">
        <v>6526</v>
      </c>
      <c r="K1005" s="142" t="s">
        <v>943</v>
      </c>
      <c r="L1005" s="142" t="s">
        <v>585</v>
      </c>
      <c r="M1005" s="142" t="s">
        <v>524</v>
      </c>
      <c r="N1005" s="142" t="s">
        <v>523</v>
      </c>
      <c r="O1005" s="142" t="s">
        <v>522</v>
      </c>
      <c r="P1005" s="142" t="s">
        <v>599</v>
      </c>
      <c r="Q1005" s="142" t="s">
        <v>520</v>
      </c>
      <c r="R1005" s="142" t="s">
        <v>6175</v>
      </c>
      <c r="S1005" s="142" t="s">
        <v>6174</v>
      </c>
      <c r="T1005" s="142" t="s">
        <v>682</v>
      </c>
      <c r="U1005" s="142" t="s">
        <v>516</v>
      </c>
      <c r="V1005" s="142" t="s">
        <v>4999</v>
      </c>
      <c r="W1005" s="142" t="s">
        <v>580</v>
      </c>
      <c r="X1005" s="142" t="s">
        <v>556</v>
      </c>
      <c r="Y1005" s="142" t="s">
        <v>6525</v>
      </c>
      <c r="Z1005" s="142" t="s">
        <v>1411</v>
      </c>
      <c r="AA1005" s="142" t="s">
        <v>510</v>
      </c>
      <c r="AB1005" s="142" t="s">
        <v>509</v>
      </c>
    </row>
    <row r="1006" spans="1:28" x14ac:dyDescent="0.15">
      <c r="A1006" s="143">
        <v>53929</v>
      </c>
      <c r="B1006" s="142" t="s">
        <v>5214</v>
      </c>
      <c r="C1006" s="142" t="s">
        <v>553</v>
      </c>
      <c r="D1006" s="142" t="s">
        <v>5213</v>
      </c>
      <c r="E1006" s="142" t="s">
        <v>687</v>
      </c>
      <c r="F1006" s="142" t="s">
        <v>530</v>
      </c>
      <c r="G1006" s="142" t="s">
        <v>6523</v>
      </c>
      <c r="H1006" s="142" t="s">
        <v>1804</v>
      </c>
      <c r="I1006" s="142" t="s">
        <v>1021</v>
      </c>
      <c r="J1006" s="142" t="s">
        <v>6522</v>
      </c>
      <c r="K1006" s="142" t="s">
        <v>586</v>
      </c>
      <c r="L1006" s="142" t="s">
        <v>585</v>
      </c>
      <c r="M1006" s="142" t="s">
        <v>524</v>
      </c>
      <c r="N1006" s="142" t="s">
        <v>523</v>
      </c>
      <c r="O1006" s="142" t="s">
        <v>522</v>
      </c>
      <c r="P1006" s="142" t="s">
        <v>522</v>
      </c>
      <c r="Q1006" s="142" t="s">
        <v>545</v>
      </c>
      <c r="R1006" s="142" t="s">
        <v>6185</v>
      </c>
      <c r="S1006" s="142" t="s">
        <v>1310</v>
      </c>
      <c r="T1006" s="142" t="s">
        <v>738</v>
      </c>
      <c r="U1006" s="142" t="s">
        <v>516</v>
      </c>
      <c r="V1006" s="142" t="s">
        <v>4659</v>
      </c>
      <c r="W1006" s="142" t="s">
        <v>692</v>
      </c>
      <c r="X1006" s="142" t="s">
        <v>1021</v>
      </c>
      <c r="Y1006" s="142" t="s">
        <v>6521</v>
      </c>
      <c r="Z1006" s="142" t="s">
        <v>1139</v>
      </c>
      <c r="AA1006" s="142" t="s">
        <v>510</v>
      </c>
      <c r="AB1006" s="142" t="s">
        <v>509</v>
      </c>
    </row>
    <row r="1007" spans="1:28" x14ac:dyDescent="0.15">
      <c r="A1007" s="143">
        <v>53932</v>
      </c>
      <c r="B1007" s="142" t="s">
        <v>5789</v>
      </c>
      <c r="C1007" s="142" t="s">
        <v>553</v>
      </c>
      <c r="D1007" s="142" t="s">
        <v>5788</v>
      </c>
      <c r="E1007" s="142" t="s">
        <v>687</v>
      </c>
      <c r="F1007" s="142" t="s">
        <v>530</v>
      </c>
      <c r="G1007" s="142" t="s">
        <v>6520</v>
      </c>
      <c r="H1007" s="142" t="s">
        <v>674</v>
      </c>
      <c r="I1007" s="142" t="s">
        <v>622</v>
      </c>
      <c r="J1007" s="142" t="s">
        <v>6519</v>
      </c>
      <c r="K1007" s="142" t="s">
        <v>586</v>
      </c>
      <c r="L1007" s="142" t="s">
        <v>613</v>
      </c>
      <c r="M1007" s="142" t="s">
        <v>524</v>
      </c>
      <c r="N1007" s="142" t="s">
        <v>523</v>
      </c>
      <c r="O1007" s="142" t="s">
        <v>522</v>
      </c>
      <c r="P1007" s="142" t="s">
        <v>626</v>
      </c>
      <c r="Q1007" s="142" t="s">
        <v>520</v>
      </c>
      <c r="R1007" s="142" t="s">
        <v>6175</v>
      </c>
      <c r="S1007" s="142" t="s">
        <v>6174</v>
      </c>
      <c r="T1007" s="142" t="s">
        <v>1110</v>
      </c>
      <c r="U1007" s="142" t="s">
        <v>516</v>
      </c>
      <c r="V1007" s="142" t="s">
        <v>1287</v>
      </c>
      <c r="W1007" s="142" t="s">
        <v>1741</v>
      </c>
      <c r="X1007" s="142" t="s">
        <v>622</v>
      </c>
      <c r="Y1007" s="142" t="s">
        <v>6518</v>
      </c>
      <c r="Z1007" s="142" t="s">
        <v>1065</v>
      </c>
      <c r="AA1007" s="142" t="s">
        <v>510</v>
      </c>
      <c r="AB1007" s="142" t="s">
        <v>509</v>
      </c>
    </row>
    <row r="1008" spans="1:28" x14ac:dyDescent="0.15">
      <c r="A1008" s="143">
        <v>53935</v>
      </c>
      <c r="B1008" s="142" t="s">
        <v>1146</v>
      </c>
      <c r="C1008" s="142" t="s">
        <v>553</v>
      </c>
      <c r="D1008" s="142" t="s">
        <v>1145</v>
      </c>
      <c r="E1008" s="142" t="s">
        <v>687</v>
      </c>
      <c r="F1008" s="142" t="s">
        <v>530</v>
      </c>
      <c r="G1008" s="142" t="s">
        <v>6517</v>
      </c>
      <c r="H1008" s="142" t="s">
        <v>563</v>
      </c>
      <c r="I1008" s="142" t="s">
        <v>669</v>
      </c>
      <c r="J1008" s="142" t="s">
        <v>6516</v>
      </c>
      <c r="K1008" s="142" t="s">
        <v>1428</v>
      </c>
      <c r="L1008" s="142" t="s">
        <v>585</v>
      </c>
      <c r="M1008" s="142" t="s">
        <v>524</v>
      </c>
      <c r="N1008" s="142" t="s">
        <v>523</v>
      </c>
      <c r="O1008" s="142" t="s">
        <v>522</v>
      </c>
      <c r="P1008" s="142" t="s">
        <v>522</v>
      </c>
      <c r="Q1008" s="142" t="s">
        <v>520</v>
      </c>
      <c r="R1008" s="142" t="s">
        <v>6175</v>
      </c>
      <c r="S1008" s="142" t="s">
        <v>6174</v>
      </c>
      <c r="T1008" s="142" t="s">
        <v>823</v>
      </c>
      <c r="U1008" s="142" t="s">
        <v>516</v>
      </c>
      <c r="V1008" s="142" t="s">
        <v>2277</v>
      </c>
      <c r="W1008" s="142" t="s">
        <v>580</v>
      </c>
      <c r="X1008" s="142" t="s">
        <v>669</v>
      </c>
      <c r="Y1008" s="142" t="s">
        <v>537</v>
      </c>
      <c r="Z1008" s="142" t="s">
        <v>1411</v>
      </c>
      <c r="AA1008" s="142" t="s">
        <v>510</v>
      </c>
      <c r="AB1008" s="142" t="s">
        <v>509</v>
      </c>
    </row>
    <row r="1009" spans="1:28" x14ac:dyDescent="0.15">
      <c r="A1009" s="143">
        <v>53950</v>
      </c>
      <c r="B1009" s="142" t="s">
        <v>592</v>
      </c>
      <c r="C1009" s="142" t="s">
        <v>553</v>
      </c>
      <c r="D1009" s="142" t="s">
        <v>591</v>
      </c>
      <c r="E1009" s="142" t="s">
        <v>687</v>
      </c>
      <c r="F1009" s="142" t="s">
        <v>530</v>
      </c>
      <c r="G1009" s="142" t="s">
        <v>6515</v>
      </c>
      <c r="H1009" s="142" t="s">
        <v>2310</v>
      </c>
      <c r="I1009" s="142" t="s">
        <v>783</v>
      </c>
      <c r="J1009" s="142" t="s">
        <v>6514</v>
      </c>
      <c r="K1009" s="142" t="s">
        <v>729</v>
      </c>
      <c r="L1009" s="142" t="s">
        <v>585</v>
      </c>
      <c r="M1009" s="142" t="s">
        <v>524</v>
      </c>
      <c r="N1009" s="142" t="s">
        <v>523</v>
      </c>
      <c r="O1009" s="142" t="s">
        <v>522</v>
      </c>
      <c r="P1009" s="142" t="s">
        <v>599</v>
      </c>
      <c r="Q1009" s="142" t="s">
        <v>545</v>
      </c>
      <c r="R1009" s="142" t="s">
        <v>6185</v>
      </c>
      <c r="S1009" s="142" t="s">
        <v>1310</v>
      </c>
      <c r="T1009" s="142" t="s">
        <v>935</v>
      </c>
      <c r="U1009" s="142" t="s">
        <v>516</v>
      </c>
      <c r="V1009" s="142" t="s">
        <v>1053</v>
      </c>
      <c r="W1009" s="142" t="s">
        <v>580</v>
      </c>
      <c r="X1009" s="142" t="s">
        <v>783</v>
      </c>
      <c r="Y1009" s="142" t="s">
        <v>6513</v>
      </c>
      <c r="Z1009" s="142" t="s">
        <v>2177</v>
      </c>
      <c r="AA1009" s="142" t="s">
        <v>510</v>
      </c>
      <c r="AB1009" s="142" t="s">
        <v>509</v>
      </c>
    </row>
    <row r="1010" spans="1:28" x14ac:dyDescent="0.15">
      <c r="A1010" s="143">
        <v>53958</v>
      </c>
      <c r="B1010" s="142" t="s">
        <v>1310</v>
      </c>
      <c r="C1010" s="142" t="s">
        <v>553</v>
      </c>
      <c r="D1010" s="142" t="s">
        <v>1309</v>
      </c>
      <c r="E1010" s="142" t="s">
        <v>687</v>
      </c>
      <c r="F1010" s="142" t="s">
        <v>530</v>
      </c>
      <c r="G1010" s="142" t="s">
        <v>6512</v>
      </c>
      <c r="H1010" s="142" t="s">
        <v>710</v>
      </c>
      <c r="I1010" s="142" t="s">
        <v>1397</v>
      </c>
      <c r="J1010" s="142" t="s">
        <v>6511</v>
      </c>
      <c r="K1010" s="142" t="s">
        <v>6510</v>
      </c>
      <c r="L1010" s="142" t="s">
        <v>585</v>
      </c>
      <c r="M1010" s="142" t="s">
        <v>524</v>
      </c>
      <c r="N1010" s="142" t="s">
        <v>523</v>
      </c>
      <c r="O1010" s="142" t="s">
        <v>522</v>
      </c>
      <c r="P1010" s="142" t="s">
        <v>522</v>
      </c>
      <c r="Q1010" s="142" t="s">
        <v>520</v>
      </c>
      <c r="R1010" s="142" t="s">
        <v>6185</v>
      </c>
      <c r="S1010" s="142" t="s">
        <v>1310</v>
      </c>
      <c r="T1010" s="142" t="s">
        <v>5458</v>
      </c>
      <c r="U1010" s="142" t="s">
        <v>516</v>
      </c>
      <c r="V1010" s="142" t="s">
        <v>727</v>
      </c>
      <c r="W1010" s="142" t="s">
        <v>911</v>
      </c>
      <c r="X1010" s="142" t="s">
        <v>1397</v>
      </c>
      <c r="Y1010" s="142" t="s">
        <v>6509</v>
      </c>
      <c r="Z1010" s="142" t="s">
        <v>1163</v>
      </c>
      <c r="AA1010" s="142" t="s">
        <v>510</v>
      </c>
      <c r="AB1010" s="142" t="s">
        <v>509</v>
      </c>
    </row>
    <row r="1011" spans="1:28" x14ac:dyDescent="0.15">
      <c r="A1011" s="143">
        <v>53962</v>
      </c>
      <c r="B1011" s="142" t="s">
        <v>1146</v>
      </c>
      <c r="C1011" s="142" t="s">
        <v>553</v>
      </c>
      <c r="D1011" s="142" t="s">
        <v>2351</v>
      </c>
      <c r="E1011" s="142" t="s">
        <v>687</v>
      </c>
      <c r="F1011" s="142" t="s">
        <v>530</v>
      </c>
      <c r="G1011" s="142" t="s">
        <v>6508</v>
      </c>
      <c r="H1011" s="142" t="s">
        <v>2520</v>
      </c>
      <c r="I1011" s="142" t="s">
        <v>622</v>
      </c>
      <c r="J1011" s="142" t="s">
        <v>6507</v>
      </c>
      <c r="K1011" s="142" t="s">
        <v>6506</v>
      </c>
      <c r="L1011" s="142" t="s">
        <v>525</v>
      </c>
      <c r="M1011" s="142" t="s">
        <v>524</v>
      </c>
      <c r="N1011" s="142" t="s">
        <v>523</v>
      </c>
      <c r="O1011" s="142" t="s">
        <v>522</v>
      </c>
      <c r="P1011" s="142" t="s">
        <v>522</v>
      </c>
      <c r="Q1011" s="142" t="s">
        <v>520</v>
      </c>
      <c r="R1011" s="142" t="s">
        <v>6256</v>
      </c>
      <c r="S1011" s="142" t="s">
        <v>6255</v>
      </c>
      <c r="T1011" s="142" t="s">
        <v>2583</v>
      </c>
      <c r="U1011" s="142" t="s">
        <v>516</v>
      </c>
      <c r="V1011" s="142" t="s">
        <v>2518</v>
      </c>
      <c r="W1011" s="142" t="s">
        <v>580</v>
      </c>
      <c r="X1011" s="142" t="s">
        <v>622</v>
      </c>
      <c r="Y1011" s="142" t="s">
        <v>6505</v>
      </c>
      <c r="Z1011" s="142" t="s">
        <v>861</v>
      </c>
      <c r="AA1011" s="142" t="s">
        <v>510</v>
      </c>
      <c r="AB1011" s="142" t="s">
        <v>509</v>
      </c>
    </row>
    <row r="1012" spans="1:28" x14ac:dyDescent="0.15">
      <c r="A1012" s="143">
        <v>53969</v>
      </c>
      <c r="B1012" s="142" t="s">
        <v>6174</v>
      </c>
      <c r="C1012" s="142" t="s">
        <v>553</v>
      </c>
      <c r="D1012" s="142" t="s">
        <v>6178</v>
      </c>
      <c r="E1012" s="142" t="s">
        <v>687</v>
      </c>
      <c r="F1012" s="142" t="s">
        <v>530</v>
      </c>
      <c r="G1012" s="142" t="s">
        <v>6504</v>
      </c>
      <c r="H1012" s="142" t="s">
        <v>1409</v>
      </c>
      <c r="I1012" s="142" t="s">
        <v>556</v>
      </c>
      <c r="J1012" s="142" t="s">
        <v>6503</v>
      </c>
      <c r="K1012" s="142" t="s">
        <v>4821</v>
      </c>
      <c r="L1012" s="142" t="s">
        <v>525</v>
      </c>
      <c r="M1012" s="142" t="s">
        <v>524</v>
      </c>
      <c r="N1012" s="142" t="s">
        <v>523</v>
      </c>
      <c r="O1012" s="142" t="s">
        <v>612</v>
      </c>
      <c r="P1012" s="142" t="s">
        <v>546</v>
      </c>
      <c r="Q1012" s="142" t="s">
        <v>545</v>
      </c>
      <c r="R1012" s="142" t="s">
        <v>6175</v>
      </c>
      <c r="S1012" s="142" t="s">
        <v>6174</v>
      </c>
      <c r="T1012" s="142" t="s">
        <v>717</v>
      </c>
      <c r="U1012" s="142" t="s">
        <v>516</v>
      </c>
      <c r="V1012" s="142" t="s">
        <v>796</v>
      </c>
      <c r="W1012" s="142" t="s">
        <v>1628</v>
      </c>
      <c r="X1012" s="142" t="s">
        <v>919</v>
      </c>
      <c r="Y1012" s="142" t="s">
        <v>6502</v>
      </c>
      <c r="Z1012" s="142" t="s">
        <v>990</v>
      </c>
      <c r="AA1012" s="142" t="s">
        <v>510</v>
      </c>
      <c r="AB1012" s="142" t="s">
        <v>509</v>
      </c>
    </row>
    <row r="1013" spans="1:28" x14ac:dyDescent="0.15">
      <c r="A1013" s="143">
        <v>53976</v>
      </c>
      <c r="B1013" s="142" t="s">
        <v>2327</v>
      </c>
      <c r="C1013" s="142" t="s">
        <v>553</v>
      </c>
      <c r="D1013" s="142" t="s">
        <v>2785</v>
      </c>
      <c r="E1013" s="142" t="s">
        <v>687</v>
      </c>
      <c r="F1013" s="142" t="s">
        <v>530</v>
      </c>
      <c r="G1013" s="142" t="s">
        <v>6501</v>
      </c>
      <c r="H1013" s="142" t="s">
        <v>3105</v>
      </c>
      <c r="I1013" s="142" t="s">
        <v>622</v>
      </c>
      <c r="J1013" s="142" t="s">
        <v>6500</v>
      </c>
      <c r="K1013" s="142" t="s">
        <v>1344</v>
      </c>
      <c r="L1013" s="142" t="s">
        <v>525</v>
      </c>
      <c r="M1013" s="142" t="s">
        <v>524</v>
      </c>
      <c r="N1013" s="142" t="s">
        <v>523</v>
      </c>
      <c r="O1013" s="142" t="s">
        <v>522</v>
      </c>
      <c r="P1013" s="142" t="s">
        <v>522</v>
      </c>
      <c r="Q1013" s="142" t="s">
        <v>545</v>
      </c>
      <c r="R1013" s="142" t="s">
        <v>6297</v>
      </c>
      <c r="S1013" s="142" t="s">
        <v>3028</v>
      </c>
      <c r="T1013" s="142" t="s">
        <v>738</v>
      </c>
      <c r="U1013" s="142" t="s">
        <v>516</v>
      </c>
      <c r="V1013" s="142" t="s">
        <v>3352</v>
      </c>
      <c r="W1013" s="142" t="s">
        <v>580</v>
      </c>
      <c r="X1013" s="142" t="s">
        <v>622</v>
      </c>
      <c r="Y1013" s="142" t="s">
        <v>6499</v>
      </c>
      <c r="Z1013" s="142" t="s">
        <v>861</v>
      </c>
      <c r="AA1013" s="142" t="s">
        <v>510</v>
      </c>
      <c r="AB1013" s="142" t="s">
        <v>509</v>
      </c>
    </row>
    <row r="1014" spans="1:28" x14ac:dyDescent="0.15">
      <c r="A1014" s="143">
        <v>53977</v>
      </c>
      <c r="B1014" s="142" t="s">
        <v>605</v>
      </c>
      <c r="C1014" s="142" t="s">
        <v>553</v>
      </c>
      <c r="D1014" s="142" t="s">
        <v>604</v>
      </c>
      <c r="E1014" s="142" t="s">
        <v>687</v>
      </c>
      <c r="F1014" s="142" t="s">
        <v>530</v>
      </c>
      <c r="G1014" s="142" t="s">
        <v>6498</v>
      </c>
      <c r="H1014" s="142" t="s">
        <v>4833</v>
      </c>
      <c r="I1014" s="142" t="s">
        <v>1330</v>
      </c>
      <c r="J1014" s="142" t="s">
        <v>6497</v>
      </c>
      <c r="K1014" s="142" t="s">
        <v>5869</v>
      </c>
      <c r="L1014" s="142" t="s">
        <v>585</v>
      </c>
      <c r="M1014" s="142" t="s">
        <v>524</v>
      </c>
      <c r="N1014" s="142" t="s">
        <v>523</v>
      </c>
      <c r="O1014" s="142" t="s">
        <v>522</v>
      </c>
      <c r="P1014" s="142" t="s">
        <v>599</v>
      </c>
      <c r="Q1014" s="142" t="s">
        <v>545</v>
      </c>
      <c r="R1014" s="142" t="s">
        <v>6185</v>
      </c>
      <c r="S1014" s="142" t="s">
        <v>1310</v>
      </c>
      <c r="T1014" s="142" t="s">
        <v>6496</v>
      </c>
      <c r="U1014" s="142" t="s">
        <v>516</v>
      </c>
      <c r="V1014" s="142" t="s">
        <v>1287</v>
      </c>
      <c r="W1014" s="142" t="s">
        <v>580</v>
      </c>
      <c r="X1014" s="142" t="s">
        <v>1330</v>
      </c>
      <c r="Y1014" s="142" t="s">
        <v>6495</v>
      </c>
      <c r="Z1014" s="142" t="s">
        <v>725</v>
      </c>
      <c r="AA1014" s="142" t="s">
        <v>510</v>
      </c>
      <c r="AB1014" s="142" t="s">
        <v>509</v>
      </c>
    </row>
    <row r="1015" spans="1:28" x14ac:dyDescent="0.15">
      <c r="A1015" s="143">
        <v>53982</v>
      </c>
      <c r="B1015" s="142" t="s">
        <v>2552</v>
      </c>
      <c r="C1015" s="142" t="s">
        <v>553</v>
      </c>
      <c r="D1015" s="142" t="s">
        <v>2918</v>
      </c>
      <c r="E1015" s="142" t="s">
        <v>687</v>
      </c>
      <c r="F1015" s="142" t="s">
        <v>530</v>
      </c>
      <c r="G1015" s="142" t="s">
        <v>6494</v>
      </c>
      <c r="H1015" s="142" t="s">
        <v>710</v>
      </c>
      <c r="I1015" s="142" t="s">
        <v>783</v>
      </c>
      <c r="J1015" s="142" t="s">
        <v>6493</v>
      </c>
      <c r="K1015" s="142" t="s">
        <v>697</v>
      </c>
      <c r="L1015" s="142" t="s">
        <v>585</v>
      </c>
      <c r="M1015" s="142" t="s">
        <v>1414</v>
      </c>
      <c r="N1015" s="142" t="s">
        <v>523</v>
      </c>
      <c r="O1015" s="142" t="s">
        <v>626</v>
      </c>
      <c r="P1015" s="142" t="s">
        <v>612</v>
      </c>
      <c r="Q1015" s="142" t="s">
        <v>520</v>
      </c>
      <c r="R1015" s="142" t="s">
        <v>6256</v>
      </c>
      <c r="S1015" s="142" t="s">
        <v>6255</v>
      </c>
      <c r="T1015" s="142" t="s">
        <v>2716</v>
      </c>
      <c r="U1015" s="142" t="s">
        <v>516</v>
      </c>
      <c r="V1015" s="142" t="s">
        <v>2826</v>
      </c>
      <c r="W1015" s="142" t="s">
        <v>692</v>
      </c>
      <c r="X1015" s="142" t="s">
        <v>783</v>
      </c>
      <c r="Y1015" s="142" t="s">
        <v>634</v>
      </c>
      <c r="Z1015" s="142" t="s">
        <v>1411</v>
      </c>
      <c r="AA1015" s="142" t="s">
        <v>510</v>
      </c>
      <c r="AB1015" s="142" t="s">
        <v>509</v>
      </c>
    </row>
    <row r="1016" spans="1:28" x14ac:dyDescent="0.15">
      <c r="A1016" s="143">
        <v>53984</v>
      </c>
      <c r="B1016" s="142" t="s">
        <v>6492</v>
      </c>
      <c r="C1016" s="142" t="s">
        <v>533</v>
      </c>
      <c r="D1016" s="142" t="s">
        <v>6491</v>
      </c>
      <c r="E1016" s="142" t="s">
        <v>687</v>
      </c>
      <c r="F1016" s="142" t="s">
        <v>530</v>
      </c>
      <c r="G1016" s="142" t="s">
        <v>6490</v>
      </c>
      <c r="H1016" s="142" t="s">
        <v>4942</v>
      </c>
      <c r="I1016" s="142" t="s">
        <v>691</v>
      </c>
      <c r="J1016" s="142" t="s">
        <v>6489</v>
      </c>
      <c r="K1016" s="142" t="s">
        <v>6488</v>
      </c>
      <c r="L1016" s="142" t="s">
        <v>613</v>
      </c>
      <c r="M1016" s="142" t="s">
        <v>524</v>
      </c>
      <c r="N1016" s="142" t="s">
        <v>523</v>
      </c>
      <c r="O1016" s="142" t="s">
        <v>639</v>
      </c>
      <c r="P1016" s="142" t="s">
        <v>639</v>
      </c>
      <c r="Q1016" s="142" t="s">
        <v>520</v>
      </c>
      <c r="R1016" s="142" t="s">
        <v>6185</v>
      </c>
      <c r="S1016" s="142" t="s">
        <v>1310</v>
      </c>
      <c r="T1016" s="142" t="s">
        <v>682</v>
      </c>
      <c r="U1016" s="142" t="s">
        <v>516</v>
      </c>
      <c r="V1016" s="142" t="s">
        <v>1593</v>
      </c>
      <c r="W1016" s="142" t="s">
        <v>596</v>
      </c>
      <c r="X1016" s="142" t="s">
        <v>691</v>
      </c>
      <c r="Y1016" s="142" t="s">
        <v>6487</v>
      </c>
      <c r="Z1016" s="142" t="s">
        <v>957</v>
      </c>
      <c r="AA1016" s="142" t="s">
        <v>510</v>
      </c>
      <c r="AB1016" s="142" t="s">
        <v>509</v>
      </c>
    </row>
    <row r="1017" spans="1:28" x14ac:dyDescent="0.15">
      <c r="A1017" s="143">
        <v>53990</v>
      </c>
      <c r="B1017" s="142" t="s">
        <v>4782</v>
      </c>
      <c r="C1017" s="142" t="s">
        <v>553</v>
      </c>
      <c r="D1017" s="142" t="s">
        <v>4781</v>
      </c>
      <c r="E1017" s="142" t="s">
        <v>687</v>
      </c>
      <c r="F1017" s="142" t="s">
        <v>530</v>
      </c>
      <c r="G1017" s="142" t="s">
        <v>6486</v>
      </c>
      <c r="H1017" s="142" t="s">
        <v>1319</v>
      </c>
      <c r="I1017" s="142" t="s">
        <v>783</v>
      </c>
      <c r="J1017" s="142" t="s">
        <v>6485</v>
      </c>
      <c r="K1017" s="142" t="s">
        <v>1185</v>
      </c>
      <c r="L1017" s="142" t="s">
        <v>585</v>
      </c>
      <c r="M1017" s="142" t="s">
        <v>524</v>
      </c>
      <c r="N1017" s="142" t="s">
        <v>523</v>
      </c>
      <c r="O1017" s="142" t="s">
        <v>626</v>
      </c>
      <c r="P1017" s="142" t="s">
        <v>626</v>
      </c>
      <c r="Q1017" s="142" t="s">
        <v>520</v>
      </c>
      <c r="R1017" s="142" t="s">
        <v>6180</v>
      </c>
      <c r="S1017" s="142" t="s">
        <v>4035</v>
      </c>
      <c r="T1017" s="142" t="s">
        <v>738</v>
      </c>
      <c r="U1017" s="142" t="s">
        <v>516</v>
      </c>
      <c r="V1017" s="142" t="s">
        <v>1593</v>
      </c>
      <c r="W1017" s="142" t="s">
        <v>580</v>
      </c>
      <c r="X1017" s="142" t="s">
        <v>783</v>
      </c>
      <c r="Y1017" s="142" t="s">
        <v>537</v>
      </c>
      <c r="Z1017" s="142" t="s">
        <v>1977</v>
      </c>
      <c r="AA1017" s="142" t="s">
        <v>510</v>
      </c>
      <c r="AB1017" s="142" t="s">
        <v>509</v>
      </c>
    </row>
    <row r="1018" spans="1:28" x14ac:dyDescent="0.15">
      <c r="A1018" s="143">
        <v>53997</v>
      </c>
      <c r="B1018" s="142" t="s">
        <v>6484</v>
      </c>
      <c r="C1018" s="142" t="s">
        <v>553</v>
      </c>
      <c r="D1018" s="142" t="s">
        <v>6483</v>
      </c>
      <c r="E1018" s="142" t="s">
        <v>687</v>
      </c>
      <c r="F1018" s="142" t="s">
        <v>530</v>
      </c>
      <c r="G1018" s="142" t="s">
        <v>6482</v>
      </c>
      <c r="H1018" s="142" t="s">
        <v>6481</v>
      </c>
      <c r="I1018" s="142" t="s">
        <v>608</v>
      </c>
      <c r="J1018" s="142" t="s">
        <v>6480</v>
      </c>
      <c r="K1018" s="142" t="s">
        <v>3040</v>
      </c>
      <c r="L1018" s="142" t="s">
        <v>613</v>
      </c>
      <c r="M1018" s="142" t="s">
        <v>524</v>
      </c>
      <c r="N1018" s="142" t="s">
        <v>523</v>
      </c>
      <c r="O1018" s="142" t="s">
        <v>824</v>
      </c>
      <c r="P1018" s="142" t="s">
        <v>522</v>
      </c>
      <c r="Q1018" s="142" t="s">
        <v>545</v>
      </c>
      <c r="R1018" s="142" t="s">
        <v>6256</v>
      </c>
      <c r="S1018" s="142" t="s">
        <v>6255</v>
      </c>
      <c r="T1018" s="142" t="s">
        <v>705</v>
      </c>
      <c r="U1018" s="142" t="s">
        <v>516</v>
      </c>
      <c r="V1018" s="142" t="s">
        <v>4685</v>
      </c>
      <c r="W1018" s="142" t="s">
        <v>596</v>
      </c>
      <c r="X1018" s="142" t="s">
        <v>608</v>
      </c>
      <c r="Y1018" s="142" t="s">
        <v>6479</v>
      </c>
      <c r="Z1018" s="142" t="s">
        <v>2465</v>
      </c>
      <c r="AA1018" s="142" t="s">
        <v>510</v>
      </c>
      <c r="AB1018" s="142" t="s">
        <v>509</v>
      </c>
    </row>
    <row r="1019" spans="1:28" x14ac:dyDescent="0.15">
      <c r="A1019" s="143">
        <v>54010</v>
      </c>
      <c r="B1019" s="142" t="s">
        <v>6174</v>
      </c>
      <c r="C1019" s="142" t="s">
        <v>553</v>
      </c>
      <c r="D1019" s="142" t="s">
        <v>6178</v>
      </c>
      <c r="E1019" s="142" t="s">
        <v>687</v>
      </c>
      <c r="F1019" s="142" t="s">
        <v>530</v>
      </c>
      <c r="G1019" s="142" t="s">
        <v>6478</v>
      </c>
      <c r="H1019" s="142" t="s">
        <v>4371</v>
      </c>
      <c r="I1019" s="142" t="s">
        <v>1397</v>
      </c>
      <c r="J1019" s="142" t="s">
        <v>6477</v>
      </c>
      <c r="K1019" s="142" t="s">
        <v>1484</v>
      </c>
      <c r="L1019" s="142" t="s">
        <v>585</v>
      </c>
      <c r="M1019" s="142" t="s">
        <v>524</v>
      </c>
      <c r="N1019" s="142" t="s">
        <v>523</v>
      </c>
      <c r="O1019" s="142" t="s">
        <v>522</v>
      </c>
      <c r="P1019" s="142" t="s">
        <v>559</v>
      </c>
      <c r="Q1019" s="142" t="s">
        <v>520</v>
      </c>
      <c r="R1019" s="142" t="s">
        <v>6256</v>
      </c>
      <c r="S1019" s="142" t="s">
        <v>6255</v>
      </c>
      <c r="T1019" s="142" t="s">
        <v>705</v>
      </c>
      <c r="U1019" s="142" t="s">
        <v>516</v>
      </c>
      <c r="V1019" s="142" t="s">
        <v>1298</v>
      </c>
      <c r="W1019" s="142" t="s">
        <v>514</v>
      </c>
      <c r="X1019" s="142" t="s">
        <v>1397</v>
      </c>
      <c r="Y1019" s="142" t="s">
        <v>537</v>
      </c>
      <c r="Z1019" s="142" t="s">
        <v>1163</v>
      </c>
      <c r="AA1019" s="142" t="s">
        <v>510</v>
      </c>
      <c r="AB1019" s="142" t="s">
        <v>509</v>
      </c>
    </row>
    <row r="1020" spans="1:28" x14ac:dyDescent="0.15">
      <c r="A1020" s="143">
        <v>54015</v>
      </c>
      <c r="B1020" s="142" t="s">
        <v>677</v>
      </c>
      <c r="C1020" s="142" t="s">
        <v>553</v>
      </c>
      <c r="D1020" s="142" t="s">
        <v>939</v>
      </c>
      <c r="E1020" s="142" t="s">
        <v>687</v>
      </c>
      <c r="F1020" s="142" t="s">
        <v>530</v>
      </c>
      <c r="G1020" s="142" t="s">
        <v>6476</v>
      </c>
      <c r="H1020" s="142" t="s">
        <v>768</v>
      </c>
      <c r="I1020" s="142" t="s">
        <v>595</v>
      </c>
      <c r="J1020" s="142" t="s">
        <v>6475</v>
      </c>
      <c r="K1020" s="142" t="s">
        <v>586</v>
      </c>
      <c r="L1020" s="142" t="s">
        <v>585</v>
      </c>
      <c r="M1020" s="142" t="s">
        <v>524</v>
      </c>
      <c r="N1020" s="142" t="s">
        <v>523</v>
      </c>
      <c r="O1020" s="142" t="s">
        <v>522</v>
      </c>
      <c r="P1020" s="142" t="s">
        <v>522</v>
      </c>
      <c r="Q1020" s="142" t="s">
        <v>520</v>
      </c>
      <c r="R1020" s="142" t="s">
        <v>6175</v>
      </c>
      <c r="S1020" s="142" t="s">
        <v>6174</v>
      </c>
      <c r="T1020" s="142" t="s">
        <v>2846</v>
      </c>
      <c r="U1020" s="142" t="s">
        <v>516</v>
      </c>
      <c r="V1020" s="142" t="s">
        <v>557</v>
      </c>
      <c r="W1020" s="142" t="s">
        <v>692</v>
      </c>
      <c r="X1020" s="142" t="s">
        <v>595</v>
      </c>
      <c r="Y1020" s="142" t="s">
        <v>6474</v>
      </c>
      <c r="Z1020" s="142" t="s">
        <v>1082</v>
      </c>
      <c r="AA1020" s="142" t="s">
        <v>510</v>
      </c>
      <c r="AB1020" s="142" t="s">
        <v>509</v>
      </c>
    </row>
    <row r="1021" spans="1:28" x14ac:dyDescent="0.15">
      <c r="A1021" s="143">
        <v>54017</v>
      </c>
      <c r="B1021" s="142" t="s">
        <v>1310</v>
      </c>
      <c r="C1021" s="142" t="s">
        <v>553</v>
      </c>
      <c r="D1021" s="142" t="s">
        <v>1309</v>
      </c>
      <c r="E1021" s="142" t="s">
        <v>687</v>
      </c>
      <c r="F1021" s="142" t="s">
        <v>530</v>
      </c>
      <c r="G1021" s="142" t="s">
        <v>6473</v>
      </c>
      <c r="H1021" s="142" t="s">
        <v>1352</v>
      </c>
      <c r="I1021" s="142" t="s">
        <v>1125</v>
      </c>
      <c r="J1021" s="142" t="s">
        <v>6472</v>
      </c>
      <c r="K1021" s="142" t="s">
        <v>4440</v>
      </c>
      <c r="L1021" s="142" t="s">
        <v>585</v>
      </c>
      <c r="M1021" s="142" t="s">
        <v>524</v>
      </c>
      <c r="N1021" s="142" t="s">
        <v>523</v>
      </c>
      <c r="O1021" s="142" t="s">
        <v>522</v>
      </c>
      <c r="P1021" s="142" t="s">
        <v>522</v>
      </c>
      <c r="Q1021" s="142" t="s">
        <v>545</v>
      </c>
      <c r="R1021" s="142" t="s">
        <v>6185</v>
      </c>
      <c r="S1021" s="142" t="s">
        <v>1310</v>
      </c>
      <c r="T1021" s="142" t="s">
        <v>682</v>
      </c>
      <c r="U1021" s="142" t="s">
        <v>516</v>
      </c>
      <c r="V1021" s="142" t="s">
        <v>1781</v>
      </c>
      <c r="W1021" s="142" t="s">
        <v>580</v>
      </c>
      <c r="X1021" s="142" t="s">
        <v>1125</v>
      </c>
      <c r="Y1021" s="142" t="s">
        <v>634</v>
      </c>
      <c r="Z1021" s="142" t="s">
        <v>820</v>
      </c>
      <c r="AA1021" s="142" t="s">
        <v>510</v>
      </c>
      <c r="AB1021" s="142" t="s">
        <v>509</v>
      </c>
    </row>
    <row r="1022" spans="1:28" x14ac:dyDescent="0.15">
      <c r="A1022" s="143">
        <v>54018</v>
      </c>
      <c r="B1022" s="142" t="s">
        <v>706</v>
      </c>
      <c r="C1022" s="142" t="s">
        <v>553</v>
      </c>
      <c r="D1022" s="142" t="s">
        <v>801</v>
      </c>
      <c r="E1022" s="142" t="s">
        <v>687</v>
      </c>
      <c r="F1022" s="142" t="s">
        <v>530</v>
      </c>
      <c r="G1022" s="142" t="s">
        <v>6471</v>
      </c>
      <c r="H1022" s="142" t="s">
        <v>2994</v>
      </c>
      <c r="I1022" s="142" t="s">
        <v>1413</v>
      </c>
      <c r="J1022" s="142" t="s">
        <v>6470</v>
      </c>
      <c r="K1022" s="142" t="s">
        <v>708</v>
      </c>
      <c r="L1022" s="142" t="s">
        <v>613</v>
      </c>
      <c r="M1022" s="142" t="s">
        <v>524</v>
      </c>
      <c r="N1022" s="142" t="s">
        <v>523</v>
      </c>
      <c r="O1022" s="142" t="s">
        <v>599</v>
      </c>
      <c r="P1022" s="142" t="s">
        <v>522</v>
      </c>
      <c r="Q1022" s="142" t="s">
        <v>520</v>
      </c>
      <c r="R1022" s="142" t="s">
        <v>6185</v>
      </c>
      <c r="S1022" s="142" t="s">
        <v>1310</v>
      </c>
      <c r="T1022" s="142" t="s">
        <v>6469</v>
      </c>
      <c r="U1022" s="142" t="s">
        <v>516</v>
      </c>
      <c r="V1022" s="142" t="s">
        <v>2826</v>
      </c>
      <c r="W1022" s="142" t="s">
        <v>4037</v>
      </c>
      <c r="X1022" s="142" t="s">
        <v>1413</v>
      </c>
      <c r="Y1022" s="142" t="s">
        <v>634</v>
      </c>
      <c r="Z1022" s="142" t="s">
        <v>861</v>
      </c>
      <c r="AA1022" s="142" t="s">
        <v>510</v>
      </c>
      <c r="AB1022" s="142" t="s">
        <v>509</v>
      </c>
    </row>
    <row r="1023" spans="1:28" x14ac:dyDescent="0.15">
      <c r="A1023" s="143">
        <v>54019</v>
      </c>
      <c r="B1023" s="142" t="s">
        <v>6468</v>
      </c>
      <c r="C1023" s="142" t="s">
        <v>553</v>
      </c>
      <c r="D1023" s="142" t="s">
        <v>6467</v>
      </c>
      <c r="E1023" s="142" t="s">
        <v>687</v>
      </c>
      <c r="F1023" s="142" t="s">
        <v>530</v>
      </c>
      <c r="G1023" s="142" t="s">
        <v>6466</v>
      </c>
      <c r="H1023" s="142" t="s">
        <v>4960</v>
      </c>
      <c r="I1023" s="142" t="s">
        <v>968</v>
      </c>
      <c r="J1023" s="142" t="s">
        <v>6465</v>
      </c>
      <c r="K1023" s="142" t="s">
        <v>586</v>
      </c>
      <c r="L1023" s="142" t="s">
        <v>585</v>
      </c>
      <c r="M1023" s="142" t="s">
        <v>524</v>
      </c>
      <c r="N1023" s="142" t="s">
        <v>523</v>
      </c>
      <c r="O1023" s="142" t="s">
        <v>522</v>
      </c>
      <c r="P1023" s="142" t="s">
        <v>522</v>
      </c>
      <c r="Q1023" s="142" t="s">
        <v>545</v>
      </c>
      <c r="R1023" s="142" t="s">
        <v>6185</v>
      </c>
      <c r="S1023" s="142" t="s">
        <v>1310</v>
      </c>
      <c r="T1023" s="142" t="s">
        <v>682</v>
      </c>
      <c r="U1023" s="142" t="s">
        <v>516</v>
      </c>
      <c r="V1023" s="142" t="s">
        <v>1287</v>
      </c>
      <c r="W1023" s="142" t="s">
        <v>692</v>
      </c>
      <c r="X1023" s="142" t="s">
        <v>968</v>
      </c>
      <c r="Y1023" s="142" t="s">
        <v>6464</v>
      </c>
      <c r="Z1023" s="142" t="s">
        <v>655</v>
      </c>
      <c r="AA1023" s="142" t="s">
        <v>510</v>
      </c>
      <c r="AB1023" s="142" t="s">
        <v>509</v>
      </c>
    </row>
    <row r="1024" spans="1:28" x14ac:dyDescent="0.15">
      <c r="A1024" s="143">
        <v>54023</v>
      </c>
      <c r="B1024" s="142" t="s">
        <v>2727</v>
      </c>
      <c r="C1024" s="142" t="s">
        <v>553</v>
      </c>
      <c r="D1024" s="142" t="s">
        <v>2726</v>
      </c>
      <c r="E1024" s="142" t="s">
        <v>687</v>
      </c>
      <c r="F1024" s="142" t="s">
        <v>530</v>
      </c>
      <c r="G1024" s="142" t="s">
        <v>6463</v>
      </c>
      <c r="H1024" s="142" t="s">
        <v>1880</v>
      </c>
      <c r="I1024" s="142" t="s">
        <v>1021</v>
      </c>
      <c r="J1024" s="142" t="s">
        <v>6462</v>
      </c>
      <c r="K1024" s="142" t="s">
        <v>1185</v>
      </c>
      <c r="L1024" s="142" t="s">
        <v>585</v>
      </c>
      <c r="M1024" s="142" t="s">
        <v>524</v>
      </c>
      <c r="N1024" s="142" t="s">
        <v>523</v>
      </c>
      <c r="O1024" s="142" t="s">
        <v>626</v>
      </c>
      <c r="P1024" s="142" t="s">
        <v>599</v>
      </c>
      <c r="Q1024" s="142" t="s">
        <v>520</v>
      </c>
      <c r="R1024" s="142" t="s">
        <v>6250</v>
      </c>
      <c r="S1024" s="142" t="s">
        <v>2727</v>
      </c>
      <c r="T1024" s="142" t="s">
        <v>705</v>
      </c>
      <c r="U1024" s="142" t="s">
        <v>516</v>
      </c>
      <c r="V1024" s="142" t="s">
        <v>3058</v>
      </c>
      <c r="W1024" s="142" t="s">
        <v>692</v>
      </c>
      <c r="X1024" s="142" t="s">
        <v>919</v>
      </c>
      <c r="Y1024" s="142" t="s">
        <v>6461</v>
      </c>
      <c r="Z1024" s="142" t="s">
        <v>851</v>
      </c>
      <c r="AA1024" s="142" t="s">
        <v>510</v>
      </c>
      <c r="AB1024" s="142" t="s">
        <v>509</v>
      </c>
    </row>
    <row r="1025" spans="1:28" x14ac:dyDescent="0.15">
      <c r="A1025" s="143">
        <v>54030</v>
      </c>
      <c r="B1025" s="142" t="s">
        <v>1310</v>
      </c>
      <c r="C1025" s="142" t="s">
        <v>553</v>
      </c>
      <c r="D1025" s="142" t="s">
        <v>1309</v>
      </c>
      <c r="E1025" s="142" t="s">
        <v>687</v>
      </c>
      <c r="F1025" s="142" t="s">
        <v>530</v>
      </c>
      <c r="G1025" s="142" t="s">
        <v>6460</v>
      </c>
      <c r="H1025" s="142" t="s">
        <v>1909</v>
      </c>
      <c r="I1025" s="142" t="s">
        <v>669</v>
      </c>
      <c r="J1025" s="142" t="s">
        <v>6459</v>
      </c>
      <c r="K1025" s="142" t="s">
        <v>6458</v>
      </c>
      <c r="L1025" s="142" t="s">
        <v>585</v>
      </c>
      <c r="M1025" s="142" t="s">
        <v>524</v>
      </c>
      <c r="N1025" s="142" t="s">
        <v>523</v>
      </c>
      <c r="O1025" s="142" t="s">
        <v>626</v>
      </c>
      <c r="P1025" s="142" t="s">
        <v>626</v>
      </c>
      <c r="Q1025" s="142" t="s">
        <v>545</v>
      </c>
      <c r="R1025" s="142" t="s">
        <v>6185</v>
      </c>
      <c r="S1025" s="142" t="s">
        <v>1310</v>
      </c>
      <c r="T1025" s="142" t="s">
        <v>5818</v>
      </c>
      <c r="U1025" s="142" t="s">
        <v>516</v>
      </c>
      <c r="V1025" s="142" t="s">
        <v>1364</v>
      </c>
      <c r="W1025" s="142" t="s">
        <v>580</v>
      </c>
      <c r="X1025" s="142" t="s">
        <v>669</v>
      </c>
      <c r="Y1025" s="142" t="s">
        <v>537</v>
      </c>
      <c r="Z1025" s="142" t="s">
        <v>1315</v>
      </c>
      <c r="AA1025" s="142" t="s">
        <v>510</v>
      </c>
      <c r="AB1025" s="142" t="s">
        <v>509</v>
      </c>
    </row>
    <row r="1026" spans="1:28" x14ac:dyDescent="0.15">
      <c r="A1026" s="143">
        <v>54034</v>
      </c>
      <c r="B1026" s="142" t="s">
        <v>583</v>
      </c>
      <c r="C1026" s="142" t="s">
        <v>553</v>
      </c>
      <c r="D1026" s="142" t="s">
        <v>770</v>
      </c>
      <c r="E1026" s="142" t="s">
        <v>687</v>
      </c>
      <c r="F1026" s="142" t="s">
        <v>530</v>
      </c>
      <c r="G1026" s="142" t="s">
        <v>6457</v>
      </c>
      <c r="H1026" s="142" t="s">
        <v>6456</v>
      </c>
      <c r="I1026" s="142" t="s">
        <v>595</v>
      </c>
      <c r="J1026" s="142" t="s">
        <v>6455</v>
      </c>
      <c r="K1026" s="142" t="s">
        <v>4111</v>
      </c>
      <c r="L1026" s="142" t="s">
        <v>525</v>
      </c>
      <c r="M1026" s="142" t="s">
        <v>524</v>
      </c>
      <c r="N1026" s="142" t="s">
        <v>523</v>
      </c>
      <c r="O1026" s="142" t="s">
        <v>626</v>
      </c>
      <c r="P1026" s="142" t="s">
        <v>626</v>
      </c>
      <c r="Q1026" s="142" t="s">
        <v>545</v>
      </c>
      <c r="R1026" s="142" t="s">
        <v>6185</v>
      </c>
      <c r="S1026" s="142" t="s">
        <v>1310</v>
      </c>
      <c r="T1026" s="142" t="s">
        <v>705</v>
      </c>
      <c r="U1026" s="142" t="s">
        <v>516</v>
      </c>
      <c r="V1026" s="142" t="s">
        <v>4200</v>
      </c>
      <c r="W1026" s="142" t="s">
        <v>580</v>
      </c>
      <c r="X1026" s="142" t="s">
        <v>595</v>
      </c>
      <c r="Y1026" s="142" t="s">
        <v>6454</v>
      </c>
      <c r="Z1026" s="142" t="s">
        <v>743</v>
      </c>
      <c r="AA1026" s="142" t="s">
        <v>547</v>
      </c>
      <c r="AB1026" s="142" t="s">
        <v>509</v>
      </c>
    </row>
    <row r="1027" spans="1:28" x14ac:dyDescent="0.15">
      <c r="A1027" s="143">
        <v>54039</v>
      </c>
      <c r="B1027" s="142" t="s">
        <v>1189</v>
      </c>
      <c r="C1027" s="142" t="s">
        <v>553</v>
      </c>
      <c r="D1027" s="142" t="s">
        <v>1188</v>
      </c>
      <c r="E1027" s="142" t="s">
        <v>687</v>
      </c>
      <c r="F1027" s="142" t="s">
        <v>530</v>
      </c>
      <c r="G1027" s="142" t="s">
        <v>6453</v>
      </c>
      <c r="H1027" s="142" t="s">
        <v>2779</v>
      </c>
      <c r="I1027" s="142" t="s">
        <v>1075</v>
      </c>
      <c r="J1027" s="142" t="s">
        <v>6452</v>
      </c>
      <c r="K1027" s="142" t="s">
        <v>1508</v>
      </c>
      <c r="L1027" s="142" t="s">
        <v>547</v>
      </c>
      <c r="M1027" s="142" t="s">
        <v>524</v>
      </c>
      <c r="N1027" s="142" t="s">
        <v>523</v>
      </c>
      <c r="O1027" s="142" t="s">
        <v>522</v>
      </c>
      <c r="P1027" s="142" t="s">
        <v>559</v>
      </c>
      <c r="Q1027" s="142" t="s">
        <v>545</v>
      </c>
      <c r="R1027" s="142" t="s">
        <v>6180</v>
      </c>
      <c r="S1027" s="142" t="s">
        <v>4035</v>
      </c>
      <c r="T1027" s="142" t="s">
        <v>1583</v>
      </c>
      <c r="U1027" s="142" t="s">
        <v>516</v>
      </c>
      <c r="V1027" s="142" t="s">
        <v>1672</v>
      </c>
      <c r="W1027" s="142" t="s">
        <v>911</v>
      </c>
      <c r="X1027" s="142" t="s">
        <v>622</v>
      </c>
      <c r="Y1027" s="142" t="s">
        <v>6451</v>
      </c>
      <c r="Z1027" s="142" t="s">
        <v>735</v>
      </c>
      <c r="AA1027" s="142" t="s">
        <v>510</v>
      </c>
      <c r="AB1027" s="142" t="s">
        <v>509</v>
      </c>
    </row>
    <row r="1028" spans="1:28" x14ac:dyDescent="0.15">
      <c r="A1028" s="143">
        <v>54044</v>
      </c>
      <c r="B1028" s="142" t="s">
        <v>6273</v>
      </c>
      <c r="C1028" s="142" t="s">
        <v>553</v>
      </c>
      <c r="D1028" s="142" t="s">
        <v>6277</v>
      </c>
      <c r="E1028" s="142" t="s">
        <v>687</v>
      </c>
      <c r="F1028" s="142" t="s">
        <v>530</v>
      </c>
      <c r="G1028" s="142" t="s">
        <v>6450</v>
      </c>
      <c r="H1028" s="142" t="s">
        <v>2832</v>
      </c>
      <c r="I1028" s="142" t="s">
        <v>1278</v>
      </c>
      <c r="J1028" s="142" t="s">
        <v>6449</v>
      </c>
      <c r="K1028" s="142" t="s">
        <v>548</v>
      </c>
      <c r="L1028" s="142" t="s">
        <v>525</v>
      </c>
      <c r="M1028" s="142" t="s">
        <v>524</v>
      </c>
      <c r="N1028" s="142" t="s">
        <v>523</v>
      </c>
      <c r="O1028" s="142" t="s">
        <v>599</v>
      </c>
      <c r="P1028" s="142" t="s">
        <v>599</v>
      </c>
      <c r="Q1028" s="142" t="s">
        <v>520</v>
      </c>
      <c r="R1028" s="142" t="s">
        <v>6274</v>
      </c>
      <c r="S1028" s="142" t="s">
        <v>6273</v>
      </c>
      <c r="T1028" s="142" t="s">
        <v>3077</v>
      </c>
      <c r="U1028" s="142" t="s">
        <v>516</v>
      </c>
      <c r="V1028" s="142" t="s">
        <v>4468</v>
      </c>
      <c r="W1028" s="142" t="s">
        <v>1022</v>
      </c>
      <c r="X1028" s="142" t="s">
        <v>1278</v>
      </c>
      <c r="Y1028" s="142" t="s">
        <v>6448</v>
      </c>
      <c r="Z1028" s="142" t="s">
        <v>6447</v>
      </c>
      <c r="AA1028" s="142" t="s">
        <v>510</v>
      </c>
      <c r="AB1028" s="142" t="s">
        <v>509</v>
      </c>
    </row>
    <row r="1029" spans="1:28" x14ac:dyDescent="0.15">
      <c r="A1029" s="143">
        <v>54045</v>
      </c>
      <c r="B1029" s="142" t="s">
        <v>1310</v>
      </c>
      <c r="C1029" s="142" t="s">
        <v>553</v>
      </c>
      <c r="D1029" s="142" t="s">
        <v>1309</v>
      </c>
      <c r="E1029" s="142" t="s">
        <v>687</v>
      </c>
      <c r="F1029" s="142" t="s">
        <v>530</v>
      </c>
      <c r="G1029" s="142" t="s">
        <v>6446</v>
      </c>
      <c r="H1029" s="142" t="s">
        <v>5833</v>
      </c>
      <c r="I1029" s="142" t="s">
        <v>608</v>
      </c>
      <c r="J1029" s="142" t="s">
        <v>6445</v>
      </c>
      <c r="K1029" s="142" t="s">
        <v>1864</v>
      </c>
      <c r="L1029" s="142" t="s">
        <v>525</v>
      </c>
      <c r="M1029" s="142" t="s">
        <v>524</v>
      </c>
      <c r="N1029" s="142" t="s">
        <v>523</v>
      </c>
      <c r="O1029" s="142" t="s">
        <v>522</v>
      </c>
      <c r="P1029" s="142" t="s">
        <v>522</v>
      </c>
      <c r="Q1029" s="142" t="s">
        <v>545</v>
      </c>
      <c r="R1029" s="142" t="s">
        <v>6185</v>
      </c>
      <c r="S1029" s="142" t="s">
        <v>1310</v>
      </c>
      <c r="T1029" s="142" t="s">
        <v>1156</v>
      </c>
      <c r="U1029" s="142" t="s">
        <v>516</v>
      </c>
      <c r="V1029" s="142" t="s">
        <v>942</v>
      </c>
      <c r="W1029" s="142" t="s">
        <v>764</v>
      </c>
      <c r="X1029" s="142" t="s">
        <v>608</v>
      </c>
      <c r="Y1029" s="142" t="s">
        <v>6444</v>
      </c>
      <c r="Z1029" s="142" t="s">
        <v>754</v>
      </c>
      <c r="AA1029" s="142" t="s">
        <v>510</v>
      </c>
      <c r="AB1029" s="142" t="s">
        <v>509</v>
      </c>
    </row>
    <row r="1030" spans="1:28" x14ac:dyDescent="0.15">
      <c r="A1030" s="143">
        <v>54051</v>
      </c>
      <c r="B1030" s="142" t="s">
        <v>1503</v>
      </c>
      <c r="C1030" s="142" t="s">
        <v>553</v>
      </c>
      <c r="D1030" s="142" t="s">
        <v>1502</v>
      </c>
      <c r="E1030" s="142" t="s">
        <v>687</v>
      </c>
      <c r="F1030" s="142" t="s">
        <v>530</v>
      </c>
      <c r="G1030" s="142" t="s">
        <v>6443</v>
      </c>
      <c r="H1030" s="142" t="s">
        <v>1346</v>
      </c>
      <c r="I1030" s="142" t="s">
        <v>595</v>
      </c>
      <c r="J1030" s="142" t="s">
        <v>6442</v>
      </c>
      <c r="K1030" s="142" t="s">
        <v>2410</v>
      </c>
      <c r="L1030" s="142" t="s">
        <v>525</v>
      </c>
      <c r="M1030" s="142" t="s">
        <v>524</v>
      </c>
      <c r="N1030" s="142" t="s">
        <v>523</v>
      </c>
      <c r="O1030" s="142" t="s">
        <v>522</v>
      </c>
      <c r="P1030" s="142" t="s">
        <v>639</v>
      </c>
      <c r="Q1030" s="142" t="s">
        <v>545</v>
      </c>
      <c r="R1030" s="142" t="s">
        <v>6185</v>
      </c>
      <c r="S1030" s="142" t="s">
        <v>1310</v>
      </c>
      <c r="T1030" s="142" t="s">
        <v>1110</v>
      </c>
      <c r="U1030" s="142" t="s">
        <v>516</v>
      </c>
      <c r="V1030" s="142" t="s">
        <v>1407</v>
      </c>
      <c r="W1030" s="142" t="s">
        <v>514</v>
      </c>
      <c r="X1030" s="142" t="s">
        <v>595</v>
      </c>
      <c r="Y1030" s="142" t="s">
        <v>6441</v>
      </c>
      <c r="Z1030" s="142" t="s">
        <v>861</v>
      </c>
      <c r="AA1030" s="142" t="s">
        <v>734</v>
      </c>
      <c r="AB1030" s="142" t="s">
        <v>509</v>
      </c>
    </row>
    <row r="1031" spans="1:28" x14ac:dyDescent="0.15">
      <c r="A1031" s="143">
        <v>54052</v>
      </c>
      <c r="B1031" s="142" t="s">
        <v>1310</v>
      </c>
      <c r="C1031" s="142" t="s">
        <v>553</v>
      </c>
      <c r="D1031" s="142" t="s">
        <v>1309</v>
      </c>
      <c r="E1031" s="142" t="s">
        <v>687</v>
      </c>
      <c r="F1031" s="142" t="s">
        <v>530</v>
      </c>
      <c r="G1031" s="142" t="s">
        <v>6440</v>
      </c>
      <c r="H1031" s="142" t="s">
        <v>1346</v>
      </c>
      <c r="I1031" s="142" t="s">
        <v>1522</v>
      </c>
      <c r="J1031" s="142" t="s">
        <v>6439</v>
      </c>
      <c r="K1031" s="142" t="s">
        <v>6438</v>
      </c>
      <c r="L1031" s="142" t="s">
        <v>585</v>
      </c>
      <c r="M1031" s="142" t="s">
        <v>524</v>
      </c>
      <c r="N1031" s="142" t="s">
        <v>523</v>
      </c>
      <c r="O1031" s="142" t="s">
        <v>522</v>
      </c>
      <c r="P1031" s="142" t="s">
        <v>522</v>
      </c>
      <c r="Q1031" s="142" t="s">
        <v>545</v>
      </c>
      <c r="R1031" s="142" t="s">
        <v>6185</v>
      </c>
      <c r="S1031" s="142" t="s">
        <v>1310</v>
      </c>
      <c r="T1031" s="142" t="s">
        <v>4990</v>
      </c>
      <c r="U1031" s="142" t="s">
        <v>516</v>
      </c>
      <c r="V1031" s="142" t="s">
        <v>2006</v>
      </c>
      <c r="W1031" s="142" t="s">
        <v>580</v>
      </c>
      <c r="X1031" s="142" t="s">
        <v>608</v>
      </c>
      <c r="Y1031" s="142" t="s">
        <v>6437</v>
      </c>
      <c r="Z1031" s="142" t="s">
        <v>714</v>
      </c>
      <c r="AA1031" s="142" t="s">
        <v>510</v>
      </c>
      <c r="AB1031" s="142" t="s">
        <v>509</v>
      </c>
    </row>
    <row r="1032" spans="1:28" x14ac:dyDescent="0.15">
      <c r="A1032" s="143">
        <v>54058</v>
      </c>
      <c r="B1032" s="142" t="s">
        <v>5120</v>
      </c>
      <c r="C1032" s="142" t="s">
        <v>553</v>
      </c>
      <c r="D1032" s="142" t="s">
        <v>5119</v>
      </c>
      <c r="E1032" s="142" t="s">
        <v>687</v>
      </c>
      <c r="F1032" s="142" t="s">
        <v>530</v>
      </c>
      <c r="G1032" s="142" t="s">
        <v>6436</v>
      </c>
      <c r="H1032" s="142" t="s">
        <v>6435</v>
      </c>
      <c r="I1032" s="142" t="s">
        <v>923</v>
      </c>
      <c r="J1032" s="142" t="s">
        <v>6434</v>
      </c>
      <c r="K1032" s="142" t="s">
        <v>739</v>
      </c>
      <c r="L1032" s="142" t="s">
        <v>525</v>
      </c>
      <c r="M1032" s="142" t="s">
        <v>524</v>
      </c>
      <c r="N1032" s="142" t="s">
        <v>523</v>
      </c>
      <c r="O1032" s="142" t="s">
        <v>824</v>
      </c>
      <c r="P1032" s="142" t="s">
        <v>824</v>
      </c>
      <c r="Q1032" s="142" t="s">
        <v>520</v>
      </c>
      <c r="R1032" s="142" t="s">
        <v>6180</v>
      </c>
      <c r="S1032" s="142" t="s">
        <v>4035</v>
      </c>
      <c r="T1032" s="142" t="s">
        <v>823</v>
      </c>
      <c r="U1032" s="142" t="s">
        <v>516</v>
      </c>
      <c r="V1032" s="142" t="s">
        <v>1756</v>
      </c>
      <c r="W1032" s="142" t="s">
        <v>580</v>
      </c>
      <c r="X1032" s="142" t="s">
        <v>923</v>
      </c>
      <c r="Y1032" s="142" t="s">
        <v>6433</v>
      </c>
      <c r="Z1032" s="142" t="s">
        <v>702</v>
      </c>
      <c r="AA1032" s="142" t="s">
        <v>1002</v>
      </c>
      <c r="AB1032" s="142" t="s">
        <v>509</v>
      </c>
    </row>
    <row r="1033" spans="1:28" x14ac:dyDescent="0.15">
      <c r="A1033" s="143">
        <v>54066</v>
      </c>
      <c r="B1033" s="142" t="s">
        <v>1310</v>
      </c>
      <c r="C1033" s="142" t="s">
        <v>553</v>
      </c>
      <c r="D1033" s="142" t="s">
        <v>1309</v>
      </c>
      <c r="E1033" s="142" t="s">
        <v>687</v>
      </c>
      <c r="F1033" s="142" t="s">
        <v>530</v>
      </c>
      <c r="G1033" s="142" t="s">
        <v>6432</v>
      </c>
      <c r="H1033" s="142" t="s">
        <v>1400</v>
      </c>
      <c r="I1033" s="142" t="s">
        <v>669</v>
      </c>
      <c r="J1033" s="142" t="s">
        <v>6431</v>
      </c>
      <c r="K1033" s="142" t="s">
        <v>586</v>
      </c>
      <c r="L1033" s="142" t="s">
        <v>585</v>
      </c>
      <c r="M1033" s="142" t="s">
        <v>524</v>
      </c>
      <c r="N1033" s="142" t="s">
        <v>523</v>
      </c>
      <c r="O1033" s="142" t="s">
        <v>522</v>
      </c>
      <c r="P1033" s="142" t="s">
        <v>559</v>
      </c>
      <c r="Q1033" s="142" t="s">
        <v>520</v>
      </c>
      <c r="R1033" s="142" t="s">
        <v>6185</v>
      </c>
      <c r="S1033" s="142" t="s">
        <v>1310</v>
      </c>
      <c r="T1033" s="142" t="s">
        <v>717</v>
      </c>
      <c r="U1033" s="142" t="s">
        <v>516</v>
      </c>
      <c r="V1033" s="142" t="s">
        <v>3352</v>
      </c>
      <c r="W1033" s="142" t="s">
        <v>692</v>
      </c>
      <c r="X1033" s="142" t="s">
        <v>669</v>
      </c>
      <c r="Y1033" s="142" t="s">
        <v>537</v>
      </c>
      <c r="Z1033" s="142" t="s">
        <v>714</v>
      </c>
      <c r="AA1033" s="142" t="s">
        <v>510</v>
      </c>
      <c r="AB1033" s="142" t="s">
        <v>509</v>
      </c>
    </row>
    <row r="1034" spans="1:28" x14ac:dyDescent="0.15">
      <c r="A1034" s="143">
        <v>54068</v>
      </c>
      <c r="B1034" s="142" t="s">
        <v>1310</v>
      </c>
      <c r="C1034" s="142" t="s">
        <v>553</v>
      </c>
      <c r="D1034" s="142" t="s">
        <v>1309</v>
      </c>
      <c r="E1034" s="142" t="s">
        <v>687</v>
      </c>
      <c r="F1034" s="142" t="s">
        <v>530</v>
      </c>
      <c r="G1034" s="142" t="s">
        <v>6430</v>
      </c>
      <c r="H1034" s="142" t="s">
        <v>5581</v>
      </c>
      <c r="I1034" s="142" t="s">
        <v>827</v>
      </c>
      <c r="J1034" s="142" t="s">
        <v>6429</v>
      </c>
      <c r="K1034" s="142" t="s">
        <v>6428</v>
      </c>
      <c r="L1034" s="142" t="s">
        <v>613</v>
      </c>
      <c r="M1034" s="142" t="s">
        <v>524</v>
      </c>
      <c r="N1034" s="142" t="s">
        <v>523</v>
      </c>
      <c r="O1034" s="142" t="s">
        <v>522</v>
      </c>
      <c r="P1034" s="142" t="s">
        <v>522</v>
      </c>
      <c r="Q1034" s="142" t="s">
        <v>545</v>
      </c>
      <c r="R1034" s="142" t="s">
        <v>6185</v>
      </c>
      <c r="S1034" s="142" t="s">
        <v>1310</v>
      </c>
      <c r="T1034" s="142" t="s">
        <v>738</v>
      </c>
      <c r="U1034" s="142" t="s">
        <v>864</v>
      </c>
      <c r="V1034" s="142" t="s">
        <v>2161</v>
      </c>
      <c r="W1034" s="142" t="s">
        <v>580</v>
      </c>
      <c r="X1034" s="142" t="s">
        <v>827</v>
      </c>
      <c r="Y1034" s="142" t="s">
        <v>6427</v>
      </c>
      <c r="Z1034" s="142" t="s">
        <v>1257</v>
      </c>
      <c r="AA1034" s="142" t="s">
        <v>510</v>
      </c>
      <c r="AB1034" s="142" t="s">
        <v>509</v>
      </c>
    </row>
    <row r="1035" spans="1:28" x14ac:dyDescent="0.15">
      <c r="A1035" s="143">
        <v>54078</v>
      </c>
      <c r="B1035" s="142" t="s">
        <v>4806</v>
      </c>
      <c r="C1035" s="142" t="s">
        <v>553</v>
      </c>
      <c r="D1035" s="142" t="s">
        <v>4810</v>
      </c>
      <c r="E1035" s="142" t="s">
        <v>687</v>
      </c>
      <c r="F1035" s="142" t="s">
        <v>530</v>
      </c>
      <c r="G1035" s="142" t="s">
        <v>6426</v>
      </c>
      <c r="H1035" s="142" t="s">
        <v>1842</v>
      </c>
      <c r="I1035" s="142" t="s">
        <v>1165</v>
      </c>
      <c r="J1035" s="142" t="s">
        <v>6425</v>
      </c>
      <c r="K1035" s="142" t="s">
        <v>6424</v>
      </c>
      <c r="L1035" s="142" t="s">
        <v>585</v>
      </c>
      <c r="M1035" s="142" t="s">
        <v>524</v>
      </c>
      <c r="N1035" s="142" t="s">
        <v>523</v>
      </c>
      <c r="O1035" s="142" t="s">
        <v>522</v>
      </c>
      <c r="P1035" s="142" t="s">
        <v>599</v>
      </c>
      <c r="Q1035" s="142" t="s">
        <v>520</v>
      </c>
      <c r="R1035" s="142" t="s">
        <v>6175</v>
      </c>
      <c r="S1035" s="142" t="s">
        <v>6174</v>
      </c>
      <c r="T1035" s="142" t="s">
        <v>682</v>
      </c>
      <c r="U1035" s="142" t="s">
        <v>516</v>
      </c>
      <c r="V1035" s="142" t="s">
        <v>1084</v>
      </c>
      <c r="W1035" s="142" t="s">
        <v>580</v>
      </c>
      <c r="X1035" s="142" t="s">
        <v>1165</v>
      </c>
      <c r="Y1035" s="142" t="s">
        <v>6423</v>
      </c>
      <c r="Z1035" s="142" t="s">
        <v>678</v>
      </c>
      <c r="AA1035" s="142" t="s">
        <v>510</v>
      </c>
      <c r="AB1035" s="142" t="s">
        <v>509</v>
      </c>
    </row>
    <row r="1036" spans="1:28" x14ac:dyDescent="0.15">
      <c r="A1036" s="143">
        <v>54085</v>
      </c>
      <c r="B1036" s="142" t="s">
        <v>6174</v>
      </c>
      <c r="C1036" s="142" t="s">
        <v>553</v>
      </c>
      <c r="D1036" s="142" t="s">
        <v>6178</v>
      </c>
      <c r="E1036" s="142" t="s">
        <v>687</v>
      </c>
      <c r="F1036" s="142" t="s">
        <v>530</v>
      </c>
      <c r="G1036" s="142" t="s">
        <v>6422</v>
      </c>
      <c r="H1036" s="142" t="s">
        <v>2963</v>
      </c>
      <c r="I1036" s="142" t="s">
        <v>827</v>
      </c>
      <c r="J1036" s="142" t="s">
        <v>6421</v>
      </c>
      <c r="K1036" s="142" t="s">
        <v>825</v>
      </c>
      <c r="L1036" s="142" t="s">
        <v>585</v>
      </c>
      <c r="M1036" s="142" t="s">
        <v>524</v>
      </c>
      <c r="N1036" s="142" t="s">
        <v>523</v>
      </c>
      <c r="O1036" s="142" t="s">
        <v>612</v>
      </c>
      <c r="P1036" s="142" t="s">
        <v>559</v>
      </c>
      <c r="Q1036" s="142" t="s">
        <v>520</v>
      </c>
      <c r="R1036" s="142" t="s">
        <v>6175</v>
      </c>
      <c r="S1036" s="142" t="s">
        <v>6174</v>
      </c>
      <c r="T1036" s="142" t="s">
        <v>6420</v>
      </c>
      <c r="U1036" s="142" t="s">
        <v>516</v>
      </c>
      <c r="V1036" s="142" t="s">
        <v>1219</v>
      </c>
      <c r="W1036" s="142" t="s">
        <v>580</v>
      </c>
      <c r="X1036" s="142" t="s">
        <v>827</v>
      </c>
      <c r="Y1036" s="142" t="s">
        <v>6419</v>
      </c>
      <c r="Z1036" s="142" t="s">
        <v>820</v>
      </c>
      <c r="AA1036" s="142" t="s">
        <v>510</v>
      </c>
      <c r="AB1036" s="142" t="s">
        <v>509</v>
      </c>
    </row>
    <row r="1037" spans="1:28" x14ac:dyDescent="0.15">
      <c r="A1037" s="143">
        <v>54086</v>
      </c>
      <c r="B1037" s="142" t="s">
        <v>1310</v>
      </c>
      <c r="C1037" s="142" t="s">
        <v>553</v>
      </c>
      <c r="D1037" s="142" t="s">
        <v>1309</v>
      </c>
      <c r="E1037" s="142" t="s">
        <v>687</v>
      </c>
      <c r="F1037" s="142" t="s">
        <v>530</v>
      </c>
      <c r="G1037" s="142" t="s">
        <v>6418</v>
      </c>
      <c r="H1037" s="142" t="s">
        <v>3319</v>
      </c>
      <c r="I1037" s="142" t="s">
        <v>1165</v>
      </c>
      <c r="J1037" s="142" t="s">
        <v>6417</v>
      </c>
      <c r="K1037" s="142" t="s">
        <v>1167</v>
      </c>
      <c r="L1037" s="142" t="s">
        <v>585</v>
      </c>
      <c r="M1037" s="142" t="s">
        <v>524</v>
      </c>
      <c r="N1037" s="142" t="s">
        <v>523</v>
      </c>
      <c r="O1037" s="142" t="s">
        <v>522</v>
      </c>
      <c r="P1037" s="142" t="s">
        <v>559</v>
      </c>
      <c r="Q1037" s="142" t="s">
        <v>545</v>
      </c>
      <c r="R1037" s="142" t="s">
        <v>6185</v>
      </c>
      <c r="S1037" s="142" t="s">
        <v>1310</v>
      </c>
      <c r="T1037" s="142" t="s">
        <v>705</v>
      </c>
      <c r="U1037" s="142" t="s">
        <v>516</v>
      </c>
      <c r="V1037" s="142" t="s">
        <v>1549</v>
      </c>
      <c r="W1037" s="142" t="s">
        <v>514</v>
      </c>
      <c r="X1037" s="142" t="s">
        <v>1165</v>
      </c>
      <c r="Y1037" s="142" t="s">
        <v>6416</v>
      </c>
      <c r="Z1037" s="142" t="s">
        <v>1163</v>
      </c>
      <c r="AA1037" s="142" t="s">
        <v>510</v>
      </c>
      <c r="AB1037" s="142" t="s">
        <v>509</v>
      </c>
    </row>
    <row r="1038" spans="1:28" x14ac:dyDescent="0.15">
      <c r="A1038" s="143">
        <v>54104</v>
      </c>
      <c r="B1038" s="142" t="s">
        <v>1310</v>
      </c>
      <c r="C1038" s="142" t="s">
        <v>553</v>
      </c>
      <c r="D1038" s="142" t="s">
        <v>1309</v>
      </c>
      <c r="E1038" s="142" t="s">
        <v>687</v>
      </c>
      <c r="F1038" s="142" t="s">
        <v>530</v>
      </c>
      <c r="G1038" s="142" t="s">
        <v>6415</v>
      </c>
      <c r="H1038" s="142" t="s">
        <v>3672</v>
      </c>
      <c r="I1038" s="142" t="s">
        <v>827</v>
      </c>
      <c r="J1038" s="142" t="s">
        <v>6414</v>
      </c>
      <c r="K1038" s="142" t="s">
        <v>1864</v>
      </c>
      <c r="L1038" s="142" t="s">
        <v>613</v>
      </c>
      <c r="M1038" s="142" t="s">
        <v>524</v>
      </c>
      <c r="N1038" s="142" t="s">
        <v>523</v>
      </c>
      <c r="O1038" s="142" t="s">
        <v>612</v>
      </c>
      <c r="P1038" s="142" t="s">
        <v>522</v>
      </c>
      <c r="Q1038" s="142" t="s">
        <v>545</v>
      </c>
      <c r="R1038" s="142" t="s">
        <v>6185</v>
      </c>
      <c r="S1038" s="142" t="s">
        <v>1310</v>
      </c>
      <c r="T1038" s="142" t="s">
        <v>738</v>
      </c>
      <c r="U1038" s="142" t="s">
        <v>1869</v>
      </c>
      <c r="V1038" s="142" t="s">
        <v>1497</v>
      </c>
      <c r="W1038" s="142" t="s">
        <v>580</v>
      </c>
      <c r="X1038" s="142" t="s">
        <v>862</v>
      </c>
      <c r="Y1038" s="142" t="s">
        <v>634</v>
      </c>
      <c r="Z1038" s="142" t="s">
        <v>1257</v>
      </c>
      <c r="AA1038" s="142" t="s">
        <v>510</v>
      </c>
      <c r="AB1038" s="142" t="s">
        <v>509</v>
      </c>
    </row>
    <row r="1039" spans="1:28" x14ac:dyDescent="0.15">
      <c r="A1039" s="143">
        <v>54109</v>
      </c>
      <c r="B1039" s="142" t="s">
        <v>3120</v>
      </c>
      <c r="C1039" s="142" t="s">
        <v>553</v>
      </c>
      <c r="D1039" s="142" t="s">
        <v>3119</v>
      </c>
      <c r="E1039" s="142" t="s">
        <v>687</v>
      </c>
      <c r="F1039" s="142" t="s">
        <v>530</v>
      </c>
      <c r="G1039" s="142" t="s">
        <v>6413</v>
      </c>
      <c r="H1039" s="142" t="s">
        <v>5919</v>
      </c>
      <c r="I1039" s="142" t="s">
        <v>1165</v>
      </c>
      <c r="J1039" s="142" t="s">
        <v>6412</v>
      </c>
      <c r="K1039" s="142" t="s">
        <v>825</v>
      </c>
      <c r="L1039" s="142" t="s">
        <v>585</v>
      </c>
      <c r="M1039" s="142" t="s">
        <v>524</v>
      </c>
      <c r="N1039" s="142" t="s">
        <v>523</v>
      </c>
      <c r="O1039" s="142" t="s">
        <v>522</v>
      </c>
      <c r="P1039" s="142" t="s">
        <v>559</v>
      </c>
      <c r="Q1039" s="142" t="s">
        <v>520</v>
      </c>
      <c r="R1039" s="142" t="s">
        <v>6185</v>
      </c>
      <c r="S1039" s="142" t="s">
        <v>1310</v>
      </c>
      <c r="T1039" s="142" t="s">
        <v>823</v>
      </c>
      <c r="U1039" s="142" t="s">
        <v>516</v>
      </c>
      <c r="V1039" s="142" t="s">
        <v>2006</v>
      </c>
      <c r="W1039" s="142" t="s">
        <v>580</v>
      </c>
      <c r="X1039" s="142" t="s">
        <v>1075</v>
      </c>
      <c r="Y1039" s="142" t="s">
        <v>6411</v>
      </c>
      <c r="Z1039" s="142" t="s">
        <v>1411</v>
      </c>
      <c r="AA1039" s="142" t="s">
        <v>734</v>
      </c>
      <c r="AB1039" s="142" t="s">
        <v>509</v>
      </c>
    </row>
    <row r="1040" spans="1:28" x14ac:dyDescent="0.15">
      <c r="A1040" s="143">
        <v>54112</v>
      </c>
      <c r="B1040" s="142" t="s">
        <v>1146</v>
      </c>
      <c r="C1040" s="142" t="s">
        <v>553</v>
      </c>
      <c r="D1040" s="142" t="s">
        <v>1145</v>
      </c>
      <c r="E1040" s="142" t="s">
        <v>687</v>
      </c>
      <c r="F1040" s="142" t="s">
        <v>530</v>
      </c>
      <c r="G1040" s="142" t="s">
        <v>6410</v>
      </c>
      <c r="H1040" s="142" t="s">
        <v>563</v>
      </c>
      <c r="I1040" s="142" t="s">
        <v>538</v>
      </c>
      <c r="J1040" s="142" t="s">
        <v>6409</v>
      </c>
      <c r="K1040" s="142" t="s">
        <v>825</v>
      </c>
      <c r="L1040" s="142" t="s">
        <v>585</v>
      </c>
      <c r="M1040" s="142" t="s">
        <v>524</v>
      </c>
      <c r="N1040" s="142" t="s">
        <v>523</v>
      </c>
      <c r="O1040" s="142" t="s">
        <v>522</v>
      </c>
      <c r="P1040" s="142" t="s">
        <v>559</v>
      </c>
      <c r="Q1040" s="142" t="s">
        <v>520</v>
      </c>
      <c r="R1040" s="142" t="s">
        <v>6175</v>
      </c>
      <c r="S1040" s="142" t="s">
        <v>6174</v>
      </c>
      <c r="T1040" s="142" t="s">
        <v>2625</v>
      </c>
      <c r="U1040" s="142" t="s">
        <v>516</v>
      </c>
      <c r="V1040" s="142" t="s">
        <v>2277</v>
      </c>
      <c r="W1040" s="142" t="s">
        <v>580</v>
      </c>
      <c r="X1040" s="142" t="s">
        <v>538</v>
      </c>
      <c r="Y1040" s="142" t="s">
        <v>1091</v>
      </c>
      <c r="Z1040" s="142" t="s">
        <v>1065</v>
      </c>
      <c r="AA1040" s="142" t="s">
        <v>510</v>
      </c>
      <c r="AB1040" s="142" t="s">
        <v>509</v>
      </c>
    </row>
    <row r="1041" spans="1:28" x14ac:dyDescent="0.15">
      <c r="A1041" s="143">
        <v>54115</v>
      </c>
      <c r="B1041" s="142" t="s">
        <v>807</v>
      </c>
      <c r="C1041" s="142" t="s">
        <v>553</v>
      </c>
      <c r="D1041" s="142" t="s">
        <v>6408</v>
      </c>
      <c r="E1041" s="142" t="s">
        <v>687</v>
      </c>
      <c r="F1041" s="142" t="s">
        <v>530</v>
      </c>
      <c r="G1041" s="142" t="s">
        <v>6407</v>
      </c>
      <c r="H1041" s="142" t="s">
        <v>6406</v>
      </c>
      <c r="I1041" s="142" t="s">
        <v>568</v>
      </c>
      <c r="J1041" s="142" t="s">
        <v>6405</v>
      </c>
      <c r="K1041" s="142" t="s">
        <v>6404</v>
      </c>
      <c r="L1041" s="142" t="s">
        <v>613</v>
      </c>
      <c r="M1041" s="142" t="s">
        <v>524</v>
      </c>
      <c r="N1041" s="142" t="s">
        <v>523</v>
      </c>
      <c r="O1041" s="142" t="s">
        <v>522</v>
      </c>
      <c r="P1041" s="142" t="s">
        <v>559</v>
      </c>
      <c r="Q1041" s="142" t="s">
        <v>545</v>
      </c>
      <c r="R1041" s="142" t="s">
        <v>6256</v>
      </c>
      <c r="S1041" s="142" t="s">
        <v>6255</v>
      </c>
      <c r="T1041" s="142" t="s">
        <v>2583</v>
      </c>
      <c r="U1041" s="142" t="s">
        <v>516</v>
      </c>
      <c r="V1041" s="142" t="s">
        <v>6403</v>
      </c>
      <c r="W1041" s="142" t="s">
        <v>596</v>
      </c>
      <c r="X1041" s="142" t="s">
        <v>568</v>
      </c>
      <c r="Y1041" s="142" t="s">
        <v>6402</v>
      </c>
      <c r="Z1041" s="142" t="s">
        <v>833</v>
      </c>
      <c r="AA1041" s="142" t="s">
        <v>734</v>
      </c>
      <c r="AB1041" s="142" t="s">
        <v>509</v>
      </c>
    </row>
    <row r="1042" spans="1:28" x14ac:dyDescent="0.15">
      <c r="A1042" s="143">
        <v>54118</v>
      </c>
      <c r="B1042" s="142" t="s">
        <v>6401</v>
      </c>
      <c r="C1042" s="142" t="s">
        <v>553</v>
      </c>
      <c r="D1042" s="142" t="s">
        <v>6400</v>
      </c>
      <c r="E1042" s="142" t="s">
        <v>687</v>
      </c>
      <c r="F1042" s="142" t="s">
        <v>530</v>
      </c>
      <c r="G1042" s="142" t="s">
        <v>6399</v>
      </c>
      <c r="H1042" s="142" t="s">
        <v>1913</v>
      </c>
      <c r="I1042" s="142" t="s">
        <v>680</v>
      </c>
      <c r="J1042" s="142" t="s">
        <v>6398</v>
      </c>
      <c r="K1042" s="142" t="s">
        <v>825</v>
      </c>
      <c r="L1042" s="142" t="s">
        <v>585</v>
      </c>
      <c r="M1042" s="142" t="s">
        <v>524</v>
      </c>
      <c r="N1042" s="142" t="s">
        <v>523</v>
      </c>
      <c r="O1042" s="142" t="s">
        <v>522</v>
      </c>
      <c r="P1042" s="142" t="s">
        <v>599</v>
      </c>
      <c r="Q1042" s="142" t="s">
        <v>520</v>
      </c>
      <c r="R1042" s="142" t="s">
        <v>6256</v>
      </c>
      <c r="S1042" s="142" t="s">
        <v>6255</v>
      </c>
      <c r="T1042" s="142" t="s">
        <v>705</v>
      </c>
      <c r="U1042" s="142" t="s">
        <v>516</v>
      </c>
      <c r="V1042" s="142" t="s">
        <v>2222</v>
      </c>
      <c r="W1042" s="142" t="s">
        <v>692</v>
      </c>
      <c r="X1042" s="142" t="s">
        <v>680</v>
      </c>
      <c r="Y1042" s="142" t="s">
        <v>6397</v>
      </c>
      <c r="Z1042" s="142" t="s">
        <v>875</v>
      </c>
      <c r="AA1042" s="142" t="s">
        <v>510</v>
      </c>
      <c r="AB1042" s="142" t="s">
        <v>509</v>
      </c>
    </row>
    <row r="1043" spans="1:28" x14ac:dyDescent="0.15">
      <c r="A1043" s="143">
        <v>54121</v>
      </c>
      <c r="B1043" s="142" t="s">
        <v>1072</v>
      </c>
      <c r="C1043" s="142" t="s">
        <v>553</v>
      </c>
      <c r="D1043" s="142" t="s">
        <v>6396</v>
      </c>
      <c r="E1043" s="142" t="s">
        <v>687</v>
      </c>
      <c r="F1043" s="142" t="s">
        <v>530</v>
      </c>
      <c r="G1043" s="142" t="s">
        <v>6395</v>
      </c>
      <c r="H1043" s="142" t="s">
        <v>888</v>
      </c>
      <c r="I1043" s="142" t="s">
        <v>1916</v>
      </c>
      <c r="J1043" s="142" t="s">
        <v>6394</v>
      </c>
      <c r="K1043" s="142" t="s">
        <v>708</v>
      </c>
      <c r="L1043" s="142" t="s">
        <v>525</v>
      </c>
      <c r="M1043" s="142" t="s">
        <v>524</v>
      </c>
      <c r="N1043" s="142" t="s">
        <v>523</v>
      </c>
      <c r="O1043" s="142" t="s">
        <v>599</v>
      </c>
      <c r="P1043" s="142" t="s">
        <v>522</v>
      </c>
      <c r="Q1043" s="142" t="s">
        <v>520</v>
      </c>
      <c r="R1043" s="142" t="s">
        <v>6175</v>
      </c>
      <c r="S1043" s="142" t="s">
        <v>6174</v>
      </c>
      <c r="T1043" s="142" t="s">
        <v>2854</v>
      </c>
      <c r="U1043" s="142" t="s">
        <v>516</v>
      </c>
      <c r="V1043" s="142" t="s">
        <v>3066</v>
      </c>
      <c r="W1043" s="142" t="s">
        <v>580</v>
      </c>
      <c r="X1043" s="142" t="s">
        <v>1916</v>
      </c>
      <c r="Y1043" s="142" t="s">
        <v>6393</v>
      </c>
      <c r="Z1043" s="142" t="s">
        <v>702</v>
      </c>
      <c r="AA1043" s="142" t="s">
        <v>510</v>
      </c>
      <c r="AB1043" s="142" t="s">
        <v>509</v>
      </c>
    </row>
    <row r="1044" spans="1:28" x14ac:dyDescent="0.15">
      <c r="A1044" s="143">
        <v>54122</v>
      </c>
      <c r="B1044" s="142" t="s">
        <v>583</v>
      </c>
      <c r="C1044" s="142" t="s">
        <v>553</v>
      </c>
      <c r="D1044" s="142" t="s">
        <v>770</v>
      </c>
      <c r="E1044" s="142" t="s">
        <v>687</v>
      </c>
      <c r="F1044" s="142" t="s">
        <v>530</v>
      </c>
      <c r="G1044" s="142" t="s">
        <v>6392</v>
      </c>
      <c r="H1044" s="142" t="s">
        <v>4823</v>
      </c>
      <c r="I1044" s="142" t="s">
        <v>941</v>
      </c>
      <c r="J1044" s="142" t="s">
        <v>6391</v>
      </c>
      <c r="K1044" s="142" t="s">
        <v>6390</v>
      </c>
      <c r="L1044" s="142" t="s">
        <v>585</v>
      </c>
      <c r="M1044" s="142" t="s">
        <v>524</v>
      </c>
      <c r="N1044" s="142" t="s">
        <v>523</v>
      </c>
      <c r="O1044" s="142" t="s">
        <v>522</v>
      </c>
      <c r="P1044" s="142" t="s">
        <v>599</v>
      </c>
      <c r="Q1044" s="142" t="s">
        <v>545</v>
      </c>
      <c r="R1044" s="142" t="s">
        <v>6185</v>
      </c>
      <c r="S1044" s="142" t="s">
        <v>1310</v>
      </c>
      <c r="T1044" s="142" t="s">
        <v>978</v>
      </c>
      <c r="U1044" s="142" t="s">
        <v>516</v>
      </c>
      <c r="V1044" s="142" t="s">
        <v>3335</v>
      </c>
      <c r="W1044" s="142" t="s">
        <v>636</v>
      </c>
      <c r="X1044" s="142" t="s">
        <v>651</v>
      </c>
      <c r="Y1044" s="142" t="s">
        <v>1091</v>
      </c>
      <c r="Z1044" s="142" t="s">
        <v>6249</v>
      </c>
      <c r="AA1044" s="142" t="s">
        <v>510</v>
      </c>
      <c r="AB1044" s="142" t="s">
        <v>509</v>
      </c>
    </row>
    <row r="1045" spans="1:28" x14ac:dyDescent="0.15">
      <c r="A1045" s="143">
        <v>54130</v>
      </c>
      <c r="B1045" s="142" t="s">
        <v>3028</v>
      </c>
      <c r="C1045" s="142" t="s">
        <v>553</v>
      </c>
      <c r="D1045" s="142" t="s">
        <v>3027</v>
      </c>
      <c r="E1045" s="142" t="s">
        <v>687</v>
      </c>
      <c r="F1045" s="142" t="s">
        <v>530</v>
      </c>
      <c r="G1045" s="142" t="s">
        <v>6389</v>
      </c>
      <c r="H1045" s="142" t="s">
        <v>5741</v>
      </c>
      <c r="I1045" s="142" t="s">
        <v>1021</v>
      </c>
      <c r="J1045" s="142" t="s">
        <v>6388</v>
      </c>
      <c r="K1045" s="142" t="s">
        <v>1185</v>
      </c>
      <c r="L1045" s="142" t="s">
        <v>585</v>
      </c>
      <c r="M1045" s="142" t="s">
        <v>524</v>
      </c>
      <c r="N1045" s="142" t="s">
        <v>523</v>
      </c>
      <c r="O1045" s="142" t="s">
        <v>522</v>
      </c>
      <c r="P1045" s="142" t="s">
        <v>522</v>
      </c>
      <c r="Q1045" s="142" t="s">
        <v>520</v>
      </c>
      <c r="R1045" s="142" t="s">
        <v>6297</v>
      </c>
      <c r="S1045" s="142" t="s">
        <v>3028</v>
      </c>
      <c r="T1045" s="142" t="s">
        <v>3196</v>
      </c>
      <c r="U1045" s="142" t="s">
        <v>516</v>
      </c>
      <c r="V1045" s="142" t="s">
        <v>4487</v>
      </c>
      <c r="W1045" s="142" t="s">
        <v>784</v>
      </c>
      <c r="X1045" s="142" t="s">
        <v>968</v>
      </c>
      <c r="Y1045" s="142" t="s">
        <v>634</v>
      </c>
      <c r="Z1045" s="142" t="s">
        <v>1184</v>
      </c>
      <c r="AA1045" s="142" t="s">
        <v>510</v>
      </c>
      <c r="AB1045" s="142" t="s">
        <v>509</v>
      </c>
    </row>
    <row r="1046" spans="1:28" x14ac:dyDescent="0.15">
      <c r="A1046" s="143">
        <v>54132</v>
      </c>
      <c r="B1046" s="142" t="s">
        <v>4035</v>
      </c>
      <c r="C1046" s="142" t="s">
        <v>553</v>
      </c>
      <c r="D1046" s="142" t="s">
        <v>4034</v>
      </c>
      <c r="E1046" s="142" t="s">
        <v>687</v>
      </c>
      <c r="F1046" s="142" t="s">
        <v>530</v>
      </c>
      <c r="G1046" s="142" t="s">
        <v>6387</v>
      </c>
      <c r="H1046" s="142" t="s">
        <v>3025</v>
      </c>
      <c r="I1046" s="142" t="s">
        <v>827</v>
      </c>
      <c r="J1046" s="142" t="s">
        <v>6386</v>
      </c>
      <c r="K1046" s="142" t="s">
        <v>708</v>
      </c>
      <c r="L1046" s="142" t="s">
        <v>613</v>
      </c>
      <c r="M1046" s="142" t="s">
        <v>524</v>
      </c>
      <c r="N1046" s="142" t="s">
        <v>523</v>
      </c>
      <c r="O1046" s="142" t="s">
        <v>599</v>
      </c>
      <c r="P1046" s="142" t="s">
        <v>522</v>
      </c>
      <c r="Q1046" s="142" t="s">
        <v>545</v>
      </c>
      <c r="R1046" s="142" t="s">
        <v>6180</v>
      </c>
      <c r="S1046" s="142" t="s">
        <v>4035</v>
      </c>
      <c r="T1046" s="142" t="s">
        <v>738</v>
      </c>
      <c r="U1046" s="142" t="s">
        <v>516</v>
      </c>
      <c r="V1046" s="142" t="s">
        <v>1219</v>
      </c>
      <c r="W1046" s="142" t="s">
        <v>580</v>
      </c>
      <c r="X1046" s="142" t="s">
        <v>827</v>
      </c>
      <c r="Y1046" s="142" t="s">
        <v>6385</v>
      </c>
      <c r="Z1046" s="142" t="s">
        <v>833</v>
      </c>
      <c r="AA1046" s="142" t="s">
        <v>510</v>
      </c>
      <c r="AB1046" s="142" t="s">
        <v>509</v>
      </c>
    </row>
    <row r="1047" spans="1:28" x14ac:dyDescent="0.15">
      <c r="A1047" s="143">
        <v>54134</v>
      </c>
      <c r="B1047" s="142" t="s">
        <v>4556</v>
      </c>
      <c r="C1047" s="142" t="s">
        <v>553</v>
      </c>
      <c r="D1047" s="142" t="s">
        <v>4555</v>
      </c>
      <c r="E1047" s="142" t="s">
        <v>687</v>
      </c>
      <c r="F1047" s="142" t="s">
        <v>530</v>
      </c>
      <c r="G1047" s="142" t="s">
        <v>6384</v>
      </c>
      <c r="H1047" s="142" t="s">
        <v>1487</v>
      </c>
      <c r="I1047" s="142" t="s">
        <v>1477</v>
      </c>
      <c r="J1047" s="142" t="s">
        <v>6383</v>
      </c>
      <c r="K1047" s="142" t="s">
        <v>586</v>
      </c>
      <c r="L1047" s="142" t="s">
        <v>585</v>
      </c>
      <c r="M1047" s="142" t="s">
        <v>524</v>
      </c>
      <c r="N1047" s="142" t="s">
        <v>523</v>
      </c>
      <c r="O1047" s="142" t="s">
        <v>522</v>
      </c>
      <c r="P1047" s="142" t="s">
        <v>559</v>
      </c>
      <c r="Q1047" s="142" t="s">
        <v>520</v>
      </c>
      <c r="R1047" s="142" t="s">
        <v>6256</v>
      </c>
      <c r="S1047" s="142" t="s">
        <v>6255</v>
      </c>
      <c r="T1047" s="142" t="s">
        <v>2816</v>
      </c>
      <c r="U1047" s="142" t="s">
        <v>516</v>
      </c>
      <c r="V1047" s="142" t="s">
        <v>5880</v>
      </c>
      <c r="W1047" s="142" t="s">
        <v>692</v>
      </c>
      <c r="X1047" s="142" t="s">
        <v>1477</v>
      </c>
      <c r="Y1047" s="142" t="s">
        <v>6382</v>
      </c>
      <c r="Z1047" s="142" t="s">
        <v>1042</v>
      </c>
      <c r="AA1047" s="142" t="s">
        <v>547</v>
      </c>
      <c r="AB1047" s="142" t="s">
        <v>509</v>
      </c>
    </row>
    <row r="1048" spans="1:28" x14ac:dyDescent="0.15">
      <c r="A1048" s="143">
        <v>54141</v>
      </c>
      <c r="B1048" s="142" t="s">
        <v>3239</v>
      </c>
      <c r="C1048" s="142" t="s">
        <v>553</v>
      </c>
      <c r="D1048" s="142" t="s">
        <v>3238</v>
      </c>
      <c r="E1048" s="142" t="s">
        <v>687</v>
      </c>
      <c r="F1048" s="142" t="s">
        <v>530</v>
      </c>
      <c r="G1048" s="142" t="s">
        <v>6381</v>
      </c>
      <c r="H1048" s="142" t="s">
        <v>2181</v>
      </c>
      <c r="I1048" s="142" t="s">
        <v>680</v>
      </c>
      <c r="J1048" s="142" t="s">
        <v>6380</v>
      </c>
      <c r="K1048" s="142" t="s">
        <v>1657</v>
      </c>
      <c r="L1048" s="142" t="s">
        <v>585</v>
      </c>
      <c r="M1048" s="142" t="s">
        <v>524</v>
      </c>
      <c r="N1048" s="142" t="s">
        <v>523</v>
      </c>
      <c r="O1048" s="142" t="s">
        <v>522</v>
      </c>
      <c r="P1048" s="142" t="s">
        <v>559</v>
      </c>
      <c r="Q1048" s="142" t="s">
        <v>545</v>
      </c>
      <c r="R1048" s="142" t="s">
        <v>6261</v>
      </c>
      <c r="S1048" s="142" t="s">
        <v>3239</v>
      </c>
      <c r="T1048" s="142" t="s">
        <v>865</v>
      </c>
      <c r="U1048" s="142" t="s">
        <v>516</v>
      </c>
      <c r="V1048" s="142" t="s">
        <v>2151</v>
      </c>
      <c r="W1048" s="142" t="s">
        <v>6379</v>
      </c>
      <c r="X1048" s="142" t="s">
        <v>1278</v>
      </c>
      <c r="Y1048" s="142" t="s">
        <v>537</v>
      </c>
      <c r="Z1048" s="142" t="s">
        <v>1042</v>
      </c>
      <c r="AA1048" s="142" t="s">
        <v>510</v>
      </c>
      <c r="AB1048" s="142" t="s">
        <v>509</v>
      </c>
    </row>
    <row r="1049" spans="1:28" x14ac:dyDescent="0.15">
      <c r="A1049" s="143">
        <v>54143</v>
      </c>
      <c r="B1049" s="142" t="s">
        <v>5831</v>
      </c>
      <c r="C1049" s="142" t="s">
        <v>553</v>
      </c>
      <c r="D1049" s="142" t="s">
        <v>5830</v>
      </c>
      <c r="E1049" s="142" t="s">
        <v>687</v>
      </c>
      <c r="F1049" s="142" t="s">
        <v>530</v>
      </c>
      <c r="G1049" s="142" t="s">
        <v>6378</v>
      </c>
      <c r="H1049" s="142" t="s">
        <v>602</v>
      </c>
      <c r="I1049" s="142" t="s">
        <v>608</v>
      </c>
      <c r="J1049" s="142" t="s">
        <v>6377</v>
      </c>
      <c r="K1049" s="142" t="s">
        <v>708</v>
      </c>
      <c r="L1049" s="142" t="s">
        <v>525</v>
      </c>
      <c r="M1049" s="142" t="s">
        <v>524</v>
      </c>
      <c r="N1049" s="142" t="s">
        <v>523</v>
      </c>
      <c r="O1049" s="142" t="s">
        <v>612</v>
      </c>
      <c r="P1049" s="142" t="s">
        <v>559</v>
      </c>
      <c r="Q1049" s="142" t="s">
        <v>545</v>
      </c>
      <c r="R1049" s="142" t="s">
        <v>6185</v>
      </c>
      <c r="S1049" s="142" t="s">
        <v>1310</v>
      </c>
      <c r="T1049" s="142" t="s">
        <v>3196</v>
      </c>
      <c r="U1049" s="142" t="s">
        <v>516</v>
      </c>
      <c r="V1049" s="142" t="s">
        <v>3022</v>
      </c>
      <c r="W1049" s="142" t="s">
        <v>1741</v>
      </c>
      <c r="X1049" s="142" t="s">
        <v>608</v>
      </c>
      <c r="Y1049" s="142" t="s">
        <v>6376</v>
      </c>
      <c r="Z1049" s="142" t="s">
        <v>702</v>
      </c>
      <c r="AA1049" s="142" t="s">
        <v>510</v>
      </c>
      <c r="AB1049" s="142" t="s">
        <v>509</v>
      </c>
    </row>
    <row r="1050" spans="1:28" x14ac:dyDescent="0.15">
      <c r="A1050" s="143">
        <v>54146</v>
      </c>
      <c r="B1050" s="142" t="s">
        <v>6375</v>
      </c>
      <c r="C1050" s="142" t="s">
        <v>553</v>
      </c>
      <c r="D1050" s="142" t="s">
        <v>6374</v>
      </c>
      <c r="E1050" s="142" t="s">
        <v>687</v>
      </c>
      <c r="F1050" s="142" t="s">
        <v>530</v>
      </c>
      <c r="G1050" s="142" t="s">
        <v>6373</v>
      </c>
      <c r="H1050" s="142" t="s">
        <v>761</v>
      </c>
      <c r="I1050" s="142" t="s">
        <v>1363</v>
      </c>
      <c r="J1050" s="142" t="s">
        <v>6372</v>
      </c>
      <c r="K1050" s="142" t="s">
        <v>878</v>
      </c>
      <c r="L1050" s="142" t="s">
        <v>613</v>
      </c>
      <c r="M1050" s="142" t="s">
        <v>524</v>
      </c>
      <c r="N1050" s="142" t="s">
        <v>523</v>
      </c>
      <c r="O1050" s="142" t="s">
        <v>522</v>
      </c>
      <c r="P1050" s="142" t="s">
        <v>612</v>
      </c>
      <c r="Q1050" s="142" t="s">
        <v>545</v>
      </c>
      <c r="R1050" s="142" t="s">
        <v>6256</v>
      </c>
      <c r="S1050" s="142" t="s">
        <v>6255</v>
      </c>
      <c r="T1050" s="142" t="s">
        <v>2583</v>
      </c>
      <c r="U1050" s="142" t="s">
        <v>516</v>
      </c>
      <c r="V1050" s="142" t="s">
        <v>757</v>
      </c>
      <c r="W1050" s="142" t="s">
        <v>911</v>
      </c>
      <c r="X1050" s="142" t="s">
        <v>827</v>
      </c>
      <c r="Y1050" s="142" t="s">
        <v>6371</v>
      </c>
      <c r="Z1050" s="142" t="s">
        <v>1437</v>
      </c>
      <c r="AA1050" s="142" t="s">
        <v>510</v>
      </c>
      <c r="AB1050" s="142" t="s">
        <v>509</v>
      </c>
    </row>
    <row r="1051" spans="1:28" x14ac:dyDescent="0.15">
      <c r="A1051" s="143">
        <v>54154</v>
      </c>
      <c r="B1051" s="142" t="s">
        <v>1310</v>
      </c>
      <c r="C1051" s="142" t="s">
        <v>553</v>
      </c>
      <c r="D1051" s="142" t="s">
        <v>1309</v>
      </c>
      <c r="E1051" s="142" t="s">
        <v>687</v>
      </c>
      <c r="F1051" s="142" t="s">
        <v>530</v>
      </c>
      <c r="G1051" s="142" t="s">
        <v>6370</v>
      </c>
      <c r="H1051" s="142" t="s">
        <v>6369</v>
      </c>
      <c r="I1051" s="142" t="s">
        <v>1125</v>
      </c>
      <c r="J1051" s="142" t="s">
        <v>6368</v>
      </c>
      <c r="K1051" s="142" t="s">
        <v>6367</v>
      </c>
      <c r="L1051" s="142" t="s">
        <v>585</v>
      </c>
      <c r="M1051" s="142" t="s">
        <v>524</v>
      </c>
      <c r="N1051" s="142" t="s">
        <v>523</v>
      </c>
      <c r="O1051" s="142" t="s">
        <v>599</v>
      </c>
      <c r="P1051" s="142" t="s">
        <v>599</v>
      </c>
      <c r="Q1051" s="142" t="s">
        <v>520</v>
      </c>
      <c r="R1051" s="142" t="s">
        <v>6185</v>
      </c>
      <c r="S1051" s="142" t="s">
        <v>1310</v>
      </c>
      <c r="T1051" s="142" t="s">
        <v>682</v>
      </c>
      <c r="U1051" s="142" t="s">
        <v>516</v>
      </c>
      <c r="V1051" s="142" t="s">
        <v>2234</v>
      </c>
      <c r="W1051" s="142" t="s">
        <v>692</v>
      </c>
      <c r="X1051" s="142" t="s">
        <v>1125</v>
      </c>
      <c r="Y1051" s="142" t="s">
        <v>6366</v>
      </c>
      <c r="Z1051" s="142" t="s">
        <v>820</v>
      </c>
      <c r="AA1051" s="142" t="s">
        <v>510</v>
      </c>
      <c r="AB1051" s="142" t="s">
        <v>509</v>
      </c>
    </row>
    <row r="1052" spans="1:28" x14ac:dyDescent="0.15">
      <c r="A1052" s="143">
        <v>54155</v>
      </c>
      <c r="B1052" s="142" t="s">
        <v>3028</v>
      </c>
      <c r="C1052" s="142" t="s">
        <v>553</v>
      </c>
      <c r="D1052" s="142" t="s">
        <v>3027</v>
      </c>
      <c r="E1052" s="142" t="s">
        <v>687</v>
      </c>
      <c r="F1052" s="142" t="s">
        <v>530</v>
      </c>
      <c r="G1052" s="142" t="s">
        <v>6365</v>
      </c>
      <c r="H1052" s="142" t="s">
        <v>5741</v>
      </c>
      <c r="I1052" s="142" t="s">
        <v>556</v>
      </c>
      <c r="J1052" s="142" t="s">
        <v>6364</v>
      </c>
      <c r="K1052" s="142" t="s">
        <v>1508</v>
      </c>
      <c r="L1052" s="142" t="s">
        <v>525</v>
      </c>
      <c r="M1052" s="142" t="s">
        <v>524</v>
      </c>
      <c r="N1052" s="142" t="s">
        <v>523</v>
      </c>
      <c r="O1052" s="142" t="s">
        <v>1986</v>
      </c>
      <c r="P1052" s="142" t="s">
        <v>522</v>
      </c>
      <c r="Q1052" s="142" t="s">
        <v>545</v>
      </c>
      <c r="R1052" s="142" t="s">
        <v>6297</v>
      </c>
      <c r="S1052" s="142" t="s">
        <v>3028</v>
      </c>
      <c r="T1052" s="142" t="s">
        <v>728</v>
      </c>
      <c r="U1052" s="142" t="s">
        <v>541</v>
      </c>
      <c r="V1052" s="142" t="s">
        <v>6363</v>
      </c>
      <c r="W1052" s="142" t="s">
        <v>636</v>
      </c>
      <c r="X1052" s="142" t="s">
        <v>538</v>
      </c>
      <c r="Y1052" s="142" t="s">
        <v>634</v>
      </c>
      <c r="Z1052" s="142" t="s">
        <v>1562</v>
      </c>
      <c r="AA1052" s="142" t="s">
        <v>510</v>
      </c>
      <c r="AB1052" s="142" t="s">
        <v>509</v>
      </c>
    </row>
    <row r="1053" spans="1:28" x14ac:dyDescent="0.15">
      <c r="A1053" s="143">
        <v>54156</v>
      </c>
      <c r="B1053" s="142" t="s">
        <v>6362</v>
      </c>
      <c r="C1053" s="142" t="s">
        <v>533</v>
      </c>
      <c r="D1053" s="142" t="s">
        <v>6361</v>
      </c>
      <c r="E1053" s="142" t="s">
        <v>687</v>
      </c>
      <c r="F1053" s="142" t="s">
        <v>530</v>
      </c>
      <c r="G1053" s="142" t="s">
        <v>6360</v>
      </c>
      <c r="H1053" s="142" t="s">
        <v>1000</v>
      </c>
      <c r="I1053" s="142" t="s">
        <v>1916</v>
      </c>
      <c r="J1053" s="142" t="s">
        <v>6359</v>
      </c>
      <c r="K1053" s="142" t="s">
        <v>729</v>
      </c>
      <c r="L1053" s="142" t="s">
        <v>585</v>
      </c>
      <c r="M1053" s="142" t="s">
        <v>524</v>
      </c>
      <c r="N1053" s="142" t="s">
        <v>523</v>
      </c>
      <c r="O1053" s="142" t="s">
        <v>522</v>
      </c>
      <c r="P1053" s="142" t="s">
        <v>599</v>
      </c>
      <c r="Q1053" s="142" t="s">
        <v>545</v>
      </c>
      <c r="R1053" s="142" t="s">
        <v>6185</v>
      </c>
      <c r="S1053" s="142" t="s">
        <v>1310</v>
      </c>
      <c r="T1053" s="142" t="s">
        <v>823</v>
      </c>
      <c r="U1053" s="142" t="s">
        <v>516</v>
      </c>
      <c r="V1053" s="142" t="s">
        <v>997</v>
      </c>
      <c r="W1053" s="142" t="s">
        <v>580</v>
      </c>
      <c r="X1053" s="142" t="s">
        <v>862</v>
      </c>
      <c r="Y1053" s="142" t="s">
        <v>537</v>
      </c>
      <c r="Z1053" s="142" t="s">
        <v>6358</v>
      </c>
      <c r="AA1053" s="142" t="s">
        <v>510</v>
      </c>
      <c r="AB1053" s="142" t="s">
        <v>509</v>
      </c>
    </row>
    <row r="1054" spans="1:28" x14ac:dyDescent="0.15">
      <c r="A1054" s="143">
        <v>54164</v>
      </c>
      <c r="B1054" s="142" t="s">
        <v>1310</v>
      </c>
      <c r="C1054" s="142" t="s">
        <v>553</v>
      </c>
      <c r="D1054" s="142" t="s">
        <v>1309</v>
      </c>
      <c r="E1054" s="142" t="s">
        <v>687</v>
      </c>
      <c r="F1054" s="142" t="s">
        <v>530</v>
      </c>
      <c r="G1054" s="142" t="s">
        <v>6357</v>
      </c>
      <c r="H1054" s="142" t="s">
        <v>5741</v>
      </c>
      <c r="I1054" s="142" t="s">
        <v>1108</v>
      </c>
      <c r="J1054" s="142" t="s">
        <v>6356</v>
      </c>
      <c r="K1054" s="142" t="s">
        <v>825</v>
      </c>
      <c r="L1054" s="142" t="s">
        <v>585</v>
      </c>
      <c r="M1054" s="142" t="s">
        <v>524</v>
      </c>
      <c r="N1054" s="142" t="s">
        <v>523</v>
      </c>
      <c r="O1054" s="142" t="s">
        <v>599</v>
      </c>
      <c r="P1054" s="142" t="s">
        <v>599</v>
      </c>
      <c r="Q1054" s="142" t="s">
        <v>520</v>
      </c>
      <c r="R1054" s="142" t="s">
        <v>6185</v>
      </c>
      <c r="S1054" s="142" t="s">
        <v>1310</v>
      </c>
      <c r="T1054" s="142" t="s">
        <v>705</v>
      </c>
      <c r="U1054" s="142" t="s">
        <v>516</v>
      </c>
      <c r="V1054" s="142" t="s">
        <v>6355</v>
      </c>
      <c r="W1054" s="142" t="s">
        <v>4447</v>
      </c>
      <c r="X1054" s="142" t="s">
        <v>951</v>
      </c>
      <c r="Y1054" s="142" t="s">
        <v>6354</v>
      </c>
      <c r="Z1054" s="142" t="s">
        <v>851</v>
      </c>
      <c r="AA1054" s="142" t="s">
        <v>510</v>
      </c>
      <c r="AB1054" s="142" t="s">
        <v>509</v>
      </c>
    </row>
    <row r="1055" spans="1:28" x14ac:dyDescent="0.15">
      <c r="A1055" s="143">
        <v>54170</v>
      </c>
      <c r="B1055" s="142" t="s">
        <v>1310</v>
      </c>
      <c r="C1055" s="142" t="s">
        <v>553</v>
      </c>
      <c r="D1055" s="142" t="s">
        <v>1309</v>
      </c>
      <c r="E1055" s="142" t="s">
        <v>687</v>
      </c>
      <c r="F1055" s="142" t="s">
        <v>530</v>
      </c>
      <c r="G1055" s="142" t="s">
        <v>6353</v>
      </c>
      <c r="H1055" s="142" t="s">
        <v>3338</v>
      </c>
      <c r="I1055" s="142" t="s">
        <v>919</v>
      </c>
      <c r="J1055" s="142" t="s">
        <v>6352</v>
      </c>
      <c r="K1055" s="142" t="s">
        <v>845</v>
      </c>
      <c r="L1055" s="142" t="s">
        <v>525</v>
      </c>
      <c r="M1055" s="142" t="s">
        <v>524</v>
      </c>
      <c r="N1055" s="142" t="s">
        <v>523</v>
      </c>
      <c r="O1055" s="142" t="s">
        <v>599</v>
      </c>
      <c r="P1055" s="142" t="s">
        <v>599</v>
      </c>
      <c r="Q1055" s="142" t="s">
        <v>520</v>
      </c>
      <c r="R1055" s="142" t="s">
        <v>6185</v>
      </c>
      <c r="S1055" s="142" t="s">
        <v>1310</v>
      </c>
      <c r="T1055" s="142" t="s">
        <v>705</v>
      </c>
      <c r="U1055" s="142" t="s">
        <v>516</v>
      </c>
      <c r="V1055" s="142" t="s">
        <v>2684</v>
      </c>
      <c r="W1055" s="142" t="s">
        <v>580</v>
      </c>
      <c r="X1055" s="142" t="s">
        <v>919</v>
      </c>
      <c r="Y1055" s="142" t="s">
        <v>6351</v>
      </c>
      <c r="Z1055" s="142" t="s">
        <v>861</v>
      </c>
      <c r="AA1055" s="142" t="s">
        <v>510</v>
      </c>
      <c r="AB1055" s="142" t="s">
        <v>509</v>
      </c>
    </row>
    <row r="1056" spans="1:28" x14ac:dyDescent="0.15">
      <c r="A1056" s="143">
        <v>54172</v>
      </c>
      <c r="B1056" s="142" t="s">
        <v>713</v>
      </c>
      <c r="C1056" s="142" t="s">
        <v>553</v>
      </c>
      <c r="D1056" s="142" t="s">
        <v>712</v>
      </c>
      <c r="E1056" s="142" t="s">
        <v>687</v>
      </c>
      <c r="F1056" s="142" t="s">
        <v>530</v>
      </c>
      <c r="G1056" s="142" t="s">
        <v>6350</v>
      </c>
      <c r="H1056" s="142" t="s">
        <v>2617</v>
      </c>
      <c r="I1056" s="142" t="s">
        <v>608</v>
      </c>
      <c r="J1056" s="142" t="s">
        <v>6349</v>
      </c>
      <c r="K1056" s="142" t="s">
        <v>6348</v>
      </c>
      <c r="L1056" s="142" t="s">
        <v>585</v>
      </c>
      <c r="M1056" s="142" t="s">
        <v>524</v>
      </c>
      <c r="N1056" s="142" t="s">
        <v>523</v>
      </c>
      <c r="O1056" s="142" t="s">
        <v>522</v>
      </c>
      <c r="P1056" s="142" t="s">
        <v>522</v>
      </c>
      <c r="Q1056" s="142" t="s">
        <v>520</v>
      </c>
      <c r="R1056" s="142" t="s">
        <v>6185</v>
      </c>
      <c r="S1056" s="142" t="s">
        <v>1310</v>
      </c>
      <c r="T1056" s="142" t="s">
        <v>705</v>
      </c>
      <c r="U1056" s="142" t="s">
        <v>516</v>
      </c>
      <c r="V1056" s="142" t="s">
        <v>4383</v>
      </c>
      <c r="W1056" s="142" t="s">
        <v>514</v>
      </c>
      <c r="X1056" s="142" t="s">
        <v>556</v>
      </c>
      <c r="Y1056" s="142" t="s">
        <v>6347</v>
      </c>
      <c r="Z1056" s="142" t="s">
        <v>1139</v>
      </c>
      <c r="AA1056" s="142" t="s">
        <v>510</v>
      </c>
      <c r="AB1056" s="142" t="s">
        <v>509</v>
      </c>
    </row>
    <row r="1057" spans="1:28" x14ac:dyDescent="0.15">
      <c r="A1057" s="143">
        <v>54173</v>
      </c>
      <c r="B1057" s="142" t="s">
        <v>2552</v>
      </c>
      <c r="C1057" s="142" t="s">
        <v>553</v>
      </c>
      <c r="D1057" s="142" t="s">
        <v>4096</v>
      </c>
      <c r="E1057" s="142" t="s">
        <v>687</v>
      </c>
      <c r="F1057" s="142" t="s">
        <v>530</v>
      </c>
      <c r="G1057" s="142" t="s">
        <v>6346</v>
      </c>
      <c r="H1057" s="142" t="s">
        <v>6345</v>
      </c>
      <c r="I1057" s="142" t="s">
        <v>1477</v>
      </c>
      <c r="J1057" s="142" t="s">
        <v>6344</v>
      </c>
      <c r="K1057" s="142" t="s">
        <v>718</v>
      </c>
      <c r="L1057" s="142" t="s">
        <v>585</v>
      </c>
      <c r="M1057" s="142" t="s">
        <v>524</v>
      </c>
      <c r="N1057" s="142" t="s">
        <v>523</v>
      </c>
      <c r="O1057" s="142" t="s">
        <v>522</v>
      </c>
      <c r="P1057" s="142" t="s">
        <v>559</v>
      </c>
      <c r="Q1057" s="142" t="s">
        <v>520</v>
      </c>
      <c r="R1057" s="142" t="s">
        <v>6180</v>
      </c>
      <c r="S1057" s="142" t="s">
        <v>4035</v>
      </c>
      <c r="T1057" s="142" t="s">
        <v>717</v>
      </c>
      <c r="U1057" s="142" t="s">
        <v>516</v>
      </c>
      <c r="V1057" s="142" t="s">
        <v>902</v>
      </c>
      <c r="W1057" s="142" t="s">
        <v>580</v>
      </c>
      <c r="X1057" s="142" t="s">
        <v>1477</v>
      </c>
      <c r="Y1057" s="142" t="s">
        <v>6343</v>
      </c>
      <c r="Z1057" s="142" t="s">
        <v>678</v>
      </c>
      <c r="AA1057" s="142" t="s">
        <v>510</v>
      </c>
      <c r="AB1057" s="142" t="s">
        <v>509</v>
      </c>
    </row>
    <row r="1058" spans="1:28" x14ac:dyDescent="0.15">
      <c r="A1058" s="143">
        <v>54188</v>
      </c>
      <c r="B1058" s="142" t="s">
        <v>1310</v>
      </c>
      <c r="C1058" s="142" t="s">
        <v>553</v>
      </c>
      <c r="D1058" s="142" t="s">
        <v>1309</v>
      </c>
      <c r="E1058" s="142" t="s">
        <v>687</v>
      </c>
      <c r="F1058" s="142" t="s">
        <v>530</v>
      </c>
      <c r="G1058" s="142" t="s">
        <v>6342</v>
      </c>
      <c r="H1058" s="142" t="s">
        <v>616</v>
      </c>
      <c r="I1058" s="142" t="s">
        <v>538</v>
      </c>
      <c r="J1058" s="142" t="s">
        <v>6341</v>
      </c>
      <c r="K1058" s="142" t="s">
        <v>825</v>
      </c>
      <c r="L1058" s="142" t="s">
        <v>585</v>
      </c>
      <c r="M1058" s="142" t="s">
        <v>524</v>
      </c>
      <c r="N1058" s="142" t="s">
        <v>523</v>
      </c>
      <c r="O1058" s="142" t="s">
        <v>522</v>
      </c>
      <c r="P1058" s="142" t="s">
        <v>599</v>
      </c>
      <c r="Q1058" s="142" t="s">
        <v>520</v>
      </c>
      <c r="R1058" s="142" t="s">
        <v>6185</v>
      </c>
      <c r="S1058" s="142" t="s">
        <v>1310</v>
      </c>
      <c r="T1058" s="142" t="s">
        <v>705</v>
      </c>
      <c r="U1058" s="142" t="s">
        <v>516</v>
      </c>
      <c r="V1058" s="142" t="s">
        <v>2012</v>
      </c>
      <c r="W1058" s="142" t="s">
        <v>580</v>
      </c>
      <c r="X1058" s="142" t="s">
        <v>538</v>
      </c>
      <c r="Y1058" s="142" t="s">
        <v>6340</v>
      </c>
      <c r="Z1058" s="142" t="s">
        <v>1163</v>
      </c>
      <c r="AA1058" s="142" t="s">
        <v>510</v>
      </c>
      <c r="AB1058" s="142" t="s">
        <v>509</v>
      </c>
    </row>
    <row r="1059" spans="1:28" x14ac:dyDescent="0.15">
      <c r="A1059" s="143">
        <v>54189</v>
      </c>
      <c r="B1059" s="142" t="s">
        <v>5120</v>
      </c>
      <c r="C1059" s="142" t="s">
        <v>553</v>
      </c>
      <c r="D1059" s="142" t="s">
        <v>5119</v>
      </c>
      <c r="E1059" s="142" t="s">
        <v>687</v>
      </c>
      <c r="F1059" s="142" t="s">
        <v>530</v>
      </c>
      <c r="G1059" s="142" t="s">
        <v>6339</v>
      </c>
      <c r="H1059" s="142" t="s">
        <v>1799</v>
      </c>
      <c r="I1059" s="142" t="s">
        <v>680</v>
      </c>
      <c r="J1059" s="142" t="s">
        <v>6338</v>
      </c>
      <c r="K1059" s="142" t="s">
        <v>6337</v>
      </c>
      <c r="L1059" s="142" t="s">
        <v>585</v>
      </c>
      <c r="M1059" s="142" t="s">
        <v>524</v>
      </c>
      <c r="N1059" s="142" t="s">
        <v>523</v>
      </c>
      <c r="O1059" s="142" t="s">
        <v>522</v>
      </c>
      <c r="P1059" s="142" t="s">
        <v>522</v>
      </c>
      <c r="Q1059" s="142" t="s">
        <v>520</v>
      </c>
      <c r="R1059" s="142" t="s">
        <v>6180</v>
      </c>
      <c r="S1059" s="142" t="s">
        <v>4035</v>
      </c>
      <c r="T1059" s="142" t="s">
        <v>728</v>
      </c>
      <c r="U1059" s="142" t="s">
        <v>516</v>
      </c>
      <c r="V1059" s="142" t="s">
        <v>6336</v>
      </c>
      <c r="W1059" s="142" t="s">
        <v>580</v>
      </c>
      <c r="X1059" s="142" t="s">
        <v>862</v>
      </c>
      <c r="Y1059" s="142" t="s">
        <v>6335</v>
      </c>
      <c r="Z1059" s="142" t="s">
        <v>714</v>
      </c>
      <c r="AA1059" s="142" t="s">
        <v>510</v>
      </c>
      <c r="AB1059" s="142" t="s">
        <v>509</v>
      </c>
    </row>
    <row r="1060" spans="1:28" x14ac:dyDescent="0.15">
      <c r="A1060" s="143">
        <v>54190</v>
      </c>
      <c r="B1060" s="142" t="s">
        <v>1310</v>
      </c>
      <c r="C1060" s="142" t="s">
        <v>553</v>
      </c>
      <c r="D1060" s="142" t="s">
        <v>1309</v>
      </c>
      <c r="E1060" s="142" t="s">
        <v>687</v>
      </c>
      <c r="F1060" s="142" t="s">
        <v>530</v>
      </c>
      <c r="G1060" s="142" t="s">
        <v>6334</v>
      </c>
      <c r="H1060" s="142" t="s">
        <v>1367</v>
      </c>
      <c r="I1060" s="142" t="s">
        <v>1413</v>
      </c>
      <c r="J1060" s="142" t="s">
        <v>6333</v>
      </c>
      <c r="K1060" s="142" t="s">
        <v>739</v>
      </c>
      <c r="L1060" s="142" t="s">
        <v>613</v>
      </c>
      <c r="M1060" s="142" t="s">
        <v>524</v>
      </c>
      <c r="N1060" s="142" t="s">
        <v>523</v>
      </c>
      <c r="O1060" s="142" t="s">
        <v>522</v>
      </c>
      <c r="P1060" s="142" t="s">
        <v>522</v>
      </c>
      <c r="Q1060" s="142" t="s">
        <v>520</v>
      </c>
      <c r="R1060" s="142" t="s">
        <v>6185</v>
      </c>
      <c r="S1060" s="142" t="s">
        <v>1310</v>
      </c>
      <c r="T1060" s="142" t="s">
        <v>738</v>
      </c>
      <c r="U1060" s="142" t="s">
        <v>516</v>
      </c>
      <c r="V1060" s="142" t="s">
        <v>1465</v>
      </c>
      <c r="W1060" s="142" t="s">
        <v>911</v>
      </c>
      <c r="X1060" s="142" t="s">
        <v>1413</v>
      </c>
      <c r="Y1060" s="142" t="s">
        <v>6332</v>
      </c>
      <c r="Z1060" s="142" t="s">
        <v>735</v>
      </c>
      <c r="AA1060" s="142" t="s">
        <v>510</v>
      </c>
      <c r="AB1060" s="142" t="s">
        <v>509</v>
      </c>
    </row>
    <row r="1061" spans="1:28" x14ac:dyDescent="0.15">
      <c r="A1061" s="143">
        <v>54191</v>
      </c>
      <c r="B1061" s="142" t="s">
        <v>2670</v>
      </c>
      <c r="C1061" s="142" t="s">
        <v>553</v>
      </c>
      <c r="D1061" s="142" t="s">
        <v>2669</v>
      </c>
      <c r="E1061" s="142" t="s">
        <v>687</v>
      </c>
      <c r="F1061" s="142" t="s">
        <v>530</v>
      </c>
      <c r="G1061" s="142" t="s">
        <v>6331</v>
      </c>
      <c r="H1061" s="142" t="s">
        <v>1949</v>
      </c>
      <c r="I1061" s="142" t="s">
        <v>3769</v>
      </c>
      <c r="J1061" s="142" t="s">
        <v>6330</v>
      </c>
      <c r="K1061" s="142" t="s">
        <v>4061</v>
      </c>
      <c r="L1061" s="142" t="s">
        <v>525</v>
      </c>
      <c r="M1061" s="142" t="s">
        <v>524</v>
      </c>
      <c r="N1061" s="142" t="s">
        <v>523</v>
      </c>
      <c r="O1061" s="142" t="s">
        <v>599</v>
      </c>
      <c r="P1061" s="142" t="s">
        <v>559</v>
      </c>
      <c r="Q1061" s="142" t="s">
        <v>545</v>
      </c>
      <c r="R1061" s="142" t="s">
        <v>6274</v>
      </c>
      <c r="S1061" s="142" t="s">
        <v>6273</v>
      </c>
      <c r="T1061" s="142" t="s">
        <v>2551</v>
      </c>
      <c r="U1061" s="142" t="s">
        <v>516</v>
      </c>
      <c r="V1061" s="142" t="s">
        <v>2764</v>
      </c>
      <c r="W1061" s="142" t="s">
        <v>580</v>
      </c>
      <c r="X1061" s="142" t="s">
        <v>3769</v>
      </c>
      <c r="Y1061" s="142" t="s">
        <v>6329</v>
      </c>
      <c r="Z1061" s="142" t="s">
        <v>2043</v>
      </c>
      <c r="AA1061" s="142" t="s">
        <v>510</v>
      </c>
      <c r="AB1061" s="142" t="s">
        <v>509</v>
      </c>
    </row>
    <row r="1062" spans="1:28" x14ac:dyDescent="0.15">
      <c r="A1062" s="143">
        <v>54203</v>
      </c>
      <c r="B1062" s="142" t="s">
        <v>6174</v>
      </c>
      <c r="C1062" s="142" t="s">
        <v>553</v>
      </c>
      <c r="D1062" s="142" t="s">
        <v>6178</v>
      </c>
      <c r="E1062" s="142" t="s">
        <v>687</v>
      </c>
      <c r="F1062" s="142" t="s">
        <v>530</v>
      </c>
      <c r="G1062" s="142" t="s">
        <v>6327</v>
      </c>
      <c r="H1062" s="142" t="s">
        <v>6326</v>
      </c>
      <c r="I1062" s="142" t="s">
        <v>2743</v>
      </c>
      <c r="J1062" s="142" t="s">
        <v>6325</v>
      </c>
      <c r="K1062" s="142" t="s">
        <v>1508</v>
      </c>
      <c r="L1062" s="142" t="s">
        <v>585</v>
      </c>
      <c r="M1062" s="142" t="s">
        <v>560</v>
      </c>
      <c r="N1062" s="142" t="s">
        <v>523</v>
      </c>
      <c r="O1062" s="142" t="s">
        <v>522</v>
      </c>
      <c r="P1062" s="142" t="s">
        <v>559</v>
      </c>
      <c r="Q1062" s="142" t="s">
        <v>547</v>
      </c>
      <c r="R1062" s="142" t="s">
        <v>6175</v>
      </c>
      <c r="S1062" s="142" t="s">
        <v>6174</v>
      </c>
      <c r="T1062" s="142" t="s">
        <v>705</v>
      </c>
      <c r="U1062" s="142" t="s">
        <v>516</v>
      </c>
      <c r="V1062" s="142" t="s">
        <v>4178</v>
      </c>
      <c r="W1062" s="142" t="s">
        <v>580</v>
      </c>
      <c r="X1062" s="142" t="s">
        <v>1477</v>
      </c>
      <c r="Y1062" s="142" t="s">
        <v>6324</v>
      </c>
      <c r="Z1062" s="142" t="s">
        <v>1977</v>
      </c>
      <c r="AA1062" s="142" t="s">
        <v>510</v>
      </c>
      <c r="AB1062" s="142" t="s">
        <v>509</v>
      </c>
    </row>
    <row r="1063" spans="1:28" x14ac:dyDescent="0.15">
      <c r="A1063" s="143">
        <v>54232</v>
      </c>
      <c r="B1063" s="142" t="s">
        <v>6174</v>
      </c>
      <c r="C1063" s="142" t="s">
        <v>553</v>
      </c>
      <c r="D1063" s="142" t="s">
        <v>6178</v>
      </c>
      <c r="E1063" s="142" t="s">
        <v>687</v>
      </c>
      <c r="F1063" s="142" t="s">
        <v>530</v>
      </c>
      <c r="G1063" s="142" t="s">
        <v>6323</v>
      </c>
      <c r="H1063" s="142" t="s">
        <v>3176</v>
      </c>
      <c r="I1063" s="142" t="s">
        <v>1021</v>
      </c>
      <c r="J1063" s="142" t="s">
        <v>6322</v>
      </c>
      <c r="K1063" s="142" t="s">
        <v>4102</v>
      </c>
      <c r="L1063" s="142" t="s">
        <v>613</v>
      </c>
      <c r="M1063" s="142" t="s">
        <v>524</v>
      </c>
      <c r="N1063" s="142" t="s">
        <v>523</v>
      </c>
      <c r="O1063" s="142" t="s">
        <v>522</v>
      </c>
      <c r="P1063" s="142" t="s">
        <v>522</v>
      </c>
      <c r="Q1063" s="142" t="s">
        <v>545</v>
      </c>
      <c r="R1063" s="142" t="s">
        <v>6175</v>
      </c>
      <c r="S1063" s="142" t="s">
        <v>6174</v>
      </c>
      <c r="T1063" s="142" t="s">
        <v>682</v>
      </c>
      <c r="U1063" s="142" t="s">
        <v>541</v>
      </c>
      <c r="V1063" s="142" t="s">
        <v>1350</v>
      </c>
      <c r="W1063" s="142" t="s">
        <v>764</v>
      </c>
      <c r="X1063" s="142" t="s">
        <v>608</v>
      </c>
      <c r="Y1063" s="142" t="s">
        <v>537</v>
      </c>
      <c r="Z1063" s="142" t="s">
        <v>754</v>
      </c>
      <c r="AA1063" s="142" t="s">
        <v>510</v>
      </c>
      <c r="AB1063" s="142" t="s">
        <v>509</v>
      </c>
    </row>
    <row r="1064" spans="1:28" x14ac:dyDescent="0.15">
      <c r="A1064" s="143">
        <v>54237</v>
      </c>
      <c r="B1064" s="142" t="s">
        <v>1310</v>
      </c>
      <c r="C1064" s="142" t="s">
        <v>553</v>
      </c>
      <c r="D1064" s="142" t="s">
        <v>1309</v>
      </c>
      <c r="E1064" s="142" t="s">
        <v>687</v>
      </c>
      <c r="F1064" s="142" t="s">
        <v>530</v>
      </c>
      <c r="G1064" s="142" t="s">
        <v>6321</v>
      </c>
      <c r="H1064" s="142" t="s">
        <v>1763</v>
      </c>
      <c r="I1064" s="142" t="s">
        <v>760</v>
      </c>
      <c r="J1064" s="142" t="s">
        <v>6320</v>
      </c>
      <c r="K1064" s="142" t="s">
        <v>1356</v>
      </c>
      <c r="L1064" s="142" t="s">
        <v>525</v>
      </c>
      <c r="M1064" s="142" t="s">
        <v>524</v>
      </c>
      <c r="N1064" s="142" t="s">
        <v>523</v>
      </c>
      <c r="O1064" s="142" t="s">
        <v>824</v>
      </c>
      <c r="P1064" s="142" t="s">
        <v>824</v>
      </c>
      <c r="Q1064" s="142" t="s">
        <v>520</v>
      </c>
      <c r="R1064" s="142" t="s">
        <v>6185</v>
      </c>
      <c r="S1064" s="142" t="s">
        <v>1310</v>
      </c>
      <c r="T1064" s="142" t="s">
        <v>567</v>
      </c>
      <c r="U1064" s="142" t="s">
        <v>516</v>
      </c>
      <c r="V1064" s="142" t="s">
        <v>1761</v>
      </c>
      <c r="W1064" s="142" t="s">
        <v>514</v>
      </c>
      <c r="X1064" s="142" t="s">
        <v>760</v>
      </c>
      <c r="Y1064" s="142" t="s">
        <v>6319</v>
      </c>
      <c r="Z1064" s="142" t="s">
        <v>833</v>
      </c>
      <c r="AA1064" s="142" t="s">
        <v>510</v>
      </c>
      <c r="AB1064" s="142" t="s">
        <v>509</v>
      </c>
    </row>
    <row r="1065" spans="1:28" x14ac:dyDescent="0.15">
      <c r="A1065" s="143">
        <v>54238</v>
      </c>
      <c r="B1065" s="142" t="s">
        <v>6174</v>
      </c>
      <c r="C1065" s="142" t="s">
        <v>553</v>
      </c>
      <c r="D1065" s="142" t="s">
        <v>6178</v>
      </c>
      <c r="E1065" s="142" t="s">
        <v>687</v>
      </c>
      <c r="F1065" s="142" t="s">
        <v>530</v>
      </c>
      <c r="G1065" s="142" t="s">
        <v>6318</v>
      </c>
      <c r="H1065" s="142" t="s">
        <v>1400</v>
      </c>
      <c r="I1065" s="142" t="s">
        <v>1021</v>
      </c>
      <c r="J1065" s="142" t="s">
        <v>6317</v>
      </c>
      <c r="K1065" s="142" t="s">
        <v>3807</v>
      </c>
      <c r="L1065" s="142" t="s">
        <v>585</v>
      </c>
      <c r="M1065" s="142" t="s">
        <v>524</v>
      </c>
      <c r="N1065" s="142" t="s">
        <v>523</v>
      </c>
      <c r="O1065" s="142" t="s">
        <v>522</v>
      </c>
      <c r="P1065" s="142" t="s">
        <v>559</v>
      </c>
      <c r="Q1065" s="142" t="s">
        <v>520</v>
      </c>
      <c r="R1065" s="142" t="s">
        <v>6175</v>
      </c>
      <c r="S1065" s="142" t="s">
        <v>6174</v>
      </c>
      <c r="T1065" s="142" t="s">
        <v>728</v>
      </c>
      <c r="U1065" s="142" t="s">
        <v>516</v>
      </c>
      <c r="V1065" s="142" t="s">
        <v>1651</v>
      </c>
      <c r="W1065" s="142" t="s">
        <v>514</v>
      </c>
      <c r="X1065" s="142" t="s">
        <v>568</v>
      </c>
      <c r="Y1065" s="142" t="s">
        <v>6316</v>
      </c>
      <c r="Z1065" s="142" t="s">
        <v>1042</v>
      </c>
      <c r="AA1065" s="142" t="s">
        <v>510</v>
      </c>
      <c r="AB1065" s="142" t="s">
        <v>509</v>
      </c>
    </row>
    <row r="1066" spans="1:28" x14ac:dyDescent="0.15">
      <c r="A1066" s="143">
        <v>54239</v>
      </c>
      <c r="B1066" s="142" t="s">
        <v>1310</v>
      </c>
      <c r="C1066" s="142" t="s">
        <v>553</v>
      </c>
      <c r="D1066" s="142" t="s">
        <v>1309</v>
      </c>
      <c r="E1066" s="142" t="s">
        <v>687</v>
      </c>
      <c r="F1066" s="142" t="s">
        <v>530</v>
      </c>
      <c r="G1066" s="142" t="s">
        <v>6315</v>
      </c>
      <c r="H1066" s="142" t="s">
        <v>5441</v>
      </c>
      <c r="I1066" s="142" t="s">
        <v>880</v>
      </c>
      <c r="J1066" s="142" t="s">
        <v>6314</v>
      </c>
      <c r="K1066" s="142" t="s">
        <v>825</v>
      </c>
      <c r="L1066" s="142" t="s">
        <v>585</v>
      </c>
      <c r="M1066" s="142" t="s">
        <v>524</v>
      </c>
      <c r="N1066" s="142" t="s">
        <v>523</v>
      </c>
      <c r="O1066" s="142" t="s">
        <v>612</v>
      </c>
      <c r="P1066" s="142" t="s">
        <v>612</v>
      </c>
      <c r="Q1066" s="142" t="s">
        <v>520</v>
      </c>
      <c r="R1066" s="142" t="s">
        <v>6185</v>
      </c>
      <c r="S1066" s="142" t="s">
        <v>1310</v>
      </c>
      <c r="T1066" s="142" t="s">
        <v>865</v>
      </c>
      <c r="U1066" s="142" t="s">
        <v>516</v>
      </c>
      <c r="V1066" s="142" t="s">
        <v>1967</v>
      </c>
      <c r="W1066" s="142" t="s">
        <v>580</v>
      </c>
      <c r="X1066" s="142" t="s">
        <v>595</v>
      </c>
      <c r="Y1066" s="142" t="s">
        <v>6313</v>
      </c>
      <c r="Z1066" s="142" t="s">
        <v>1065</v>
      </c>
      <c r="AA1066" s="142" t="s">
        <v>510</v>
      </c>
      <c r="AB1066" s="142" t="s">
        <v>509</v>
      </c>
    </row>
    <row r="1067" spans="1:28" x14ac:dyDescent="0.15">
      <c r="A1067" s="143">
        <v>54245</v>
      </c>
      <c r="B1067" s="142" t="s">
        <v>2727</v>
      </c>
      <c r="C1067" s="142" t="s">
        <v>553</v>
      </c>
      <c r="D1067" s="142" t="s">
        <v>2726</v>
      </c>
      <c r="E1067" s="142" t="s">
        <v>687</v>
      </c>
      <c r="F1067" s="142" t="s">
        <v>530</v>
      </c>
      <c r="G1067" s="142" t="s">
        <v>6312</v>
      </c>
      <c r="H1067" s="142" t="s">
        <v>2771</v>
      </c>
      <c r="I1067" s="142" t="s">
        <v>1021</v>
      </c>
      <c r="J1067" s="142" t="s">
        <v>6311</v>
      </c>
      <c r="K1067" s="142" t="s">
        <v>1172</v>
      </c>
      <c r="L1067" s="142" t="s">
        <v>585</v>
      </c>
      <c r="M1067" s="142" t="s">
        <v>524</v>
      </c>
      <c r="N1067" s="142" t="s">
        <v>523</v>
      </c>
      <c r="O1067" s="142" t="s">
        <v>599</v>
      </c>
      <c r="P1067" s="142" t="s">
        <v>559</v>
      </c>
      <c r="Q1067" s="142" t="s">
        <v>520</v>
      </c>
      <c r="R1067" s="142" t="s">
        <v>6250</v>
      </c>
      <c r="S1067" s="142" t="s">
        <v>2727</v>
      </c>
      <c r="T1067" s="142" t="s">
        <v>717</v>
      </c>
      <c r="U1067" s="142" t="s">
        <v>516</v>
      </c>
      <c r="V1067" s="142" t="s">
        <v>3371</v>
      </c>
      <c r="W1067" s="142" t="s">
        <v>580</v>
      </c>
      <c r="X1067" s="142" t="s">
        <v>1021</v>
      </c>
      <c r="Y1067" s="142" t="s">
        <v>537</v>
      </c>
      <c r="Z1067" s="142" t="s">
        <v>1163</v>
      </c>
      <c r="AA1067" s="142" t="s">
        <v>510</v>
      </c>
      <c r="AB1067" s="142" t="s">
        <v>509</v>
      </c>
    </row>
    <row r="1068" spans="1:28" x14ac:dyDescent="0.15">
      <c r="A1068" s="143">
        <v>54247</v>
      </c>
      <c r="B1068" s="142" t="s">
        <v>4035</v>
      </c>
      <c r="C1068" s="142" t="s">
        <v>553</v>
      </c>
      <c r="D1068" s="142" t="s">
        <v>4034</v>
      </c>
      <c r="E1068" s="142" t="s">
        <v>687</v>
      </c>
      <c r="F1068" s="142" t="s">
        <v>530</v>
      </c>
      <c r="G1068" s="142" t="s">
        <v>6310</v>
      </c>
      <c r="H1068" s="142" t="s">
        <v>2562</v>
      </c>
      <c r="I1068" s="142" t="s">
        <v>1397</v>
      </c>
      <c r="J1068" s="142" t="s">
        <v>6309</v>
      </c>
      <c r="K1068" s="142" t="s">
        <v>4102</v>
      </c>
      <c r="L1068" s="142" t="s">
        <v>613</v>
      </c>
      <c r="M1068" s="142" t="s">
        <v>524</v>
      </c>
      <c r="N1068" s="142" t="s">
        <v>523</v>
      </c>
      <c r="O1068" s="142" t="s">
        <v>522</v>
      </c>
      <c r="P1068" s="142" t="s">
        <v>559</v>
      </c>
      <c r="Q1068" s="142" t="s">
        <v>545</v>
      </c>
      <c r="R1068" s="142" t="s">
        <v>6180</v>
      </c>
      <c r="S1068" s="142" t="s">
        <v>4035</v>
      </c>
      <c r="T1068" s="142" t="s">
        <v>682</v>
      </c>
      <c r="U1068" s="142" t="s">
        <v>541</v>
      </c>
      <c r="V1068" s="142" t="s">
        <v>3410</v>
      </c>
      <c r="W1068" s="142" t="s">
        <v>596</v>
      </c>
      <c r="X1068" s="142" t="s">
        <v>3769</v>
      </c>
      <c r="Y1068" s="142" t="s">
        <v>6308</v>
      </c>
      <c r="Z1068" s="142" t="s">
        <v>813</v>
      </c>
      <c r="AA1068" s="142" t="s">
        <v>510</v>
      </c>
      <c r="AB1068" s="142" t="s">
        <v>509</v>
      </c>
    </row>
    <row r="1069" spans="1:28" x14ac:dyDescent="0.15">
      <c r="A1069" s="143">
        <v>54257</v>
      </c>
      <c r="B1069" s="142" t="s">
        <v>4512</v>
      </c>
      <c r="C1069" s="142" t="s">
        <v>553</v>
      </c>
      <c r="D1069" s="142" t="s">
        <v>4511</v>
      </c>
      <c r="E1069" s="142" t="s">
        <v>687</v>
      </c>
      <c r="F1069" s="142" t="s">
        <v>530</v>
      </c>
      <c r="G1069" s="142" t="s">
        <v>6307</v>
      </c>
      <c r="H1069" s="142" t="s">
        <v>2263</v>
      </c>
      <c r="I1069" s="142" t="s">
        <v>1330</v>
      </c>
      <c r="J1069" s="142" t="s">
        <v>6306</v>
      </c>
      <c r="K1069" s="142" t="s">
        <v>586</v>
      </c>
      <c r="L1069" s="142" t="s">
        <v>585</v>
      </c>
      <c r="M1069" s="142" t="s">
        <v>524</v>
      </c>
      <c r="N1069" s="142" t="s">
        <v>523</v>
      </c>
      <c r="O1069" s="142" t="s">
        <v>522</v>
      </c>
      <c r="P1069" s="142" t="s">
        <v>599</v>
      </c>
      <c r="Q1069" s="142" t="s">
        <v>520</v>
      </c>
      <c r="R1069" s="142" t="s">
        <v>6185</v>
      </c>
      <c r="S1069" s="142" t="s">
        <v>1310</v>
      </c>
      <c r="T1069" s="142" t="s">
        <v>738</v>
      </c>
      <c r="U1069" s="142" t="s">
        <v>516</v>
      </c>
      <c r="V1069" s="142" t="s">
        <v>1210</v>
      </c>
      <c r="W1069" s="142" t="s">
        <v>692</v>
      </c>
      <c r="X1069" s="142" t="s">
        <v>1330</v>
      </c>
      <c r="Y1069" s="142" t="s">
        <v>6305</v>
      </c>
      <c r="Z1069" s="142" t="s">
        <v>875</v>
      </c>
      <c r="AA1069" s="142" t="s">
        <v>510</v>
      </c>
      <c r="AB1069" s="142" t="s">
        <v>509</v>
      </c>
    </row>
    <row r="1070" spans="1:28" x14ac:dyDescent="0.15">
      <c r="A1070" s="143">
        <v>54265</v>
      </c>
      <c r="B1070" s="142" t="s">
        <v>1310</v>
      </c>
      <c r="C1070" s="142" t="s">
        <v>553</v>
      </c>
      <c r="D1070" s="142" t="s">
        <v>1309</v>
      </c>
      <c r="E1070" s="142" t="s">
        <v>687</v>
      </c>
      <c r="F1070" s="142" t="s">
        <v>530</v>
      </c>
      <c r="G1070" s="142" t="s">
        <v>6304</v>
      </c>
      <c r="H1070" s="142" t="s">
        <v>4395</v>
      </c>
      <c r="I1070" s="142" t="s">
        <v>1330</v>
      </c>
      <c r="J1070" s="142" t="s">
        <v>6303</v>
      </c>
      <c r="K1070" s="142" t="s">
        <v>6302</v>
      </c>
      <c r="L1070" s="142" t="s">
        <v>585</v>
      </c>
      <c r="M1070" s="142" t="s">
        <v>524</v>
      </c>
      <c r="N1070" s="142" t="s">
        <v>523</v>
      </c>
      <c r="O1070" s="142" t="s">
        <v>522</v>
      </c>
      <c r="P1070" s="142" t="s">
        <v>559</v>
      </c>
      <c r="Q1070" s="142" t="s">
        <v>520</v>
      </c>
      <c r="R1070" s="142" t="s">
        <v>6185</v>
      </c>
      <c r="S1070" s="142" t="s">
        <v>1310</v>
      </c>
      <c r="T1070" s="142" t="s">
        <v>1288</v>
      </c>
      <c r="U1070" s="142" t="s">
        <v>516</v>
      </c>
      <c r="V1070" s="142" t="s">
        <v>2815</v>
      </c>
      <c r="W1070" s="142" t="s">
        <v>580</v>
      </c>
      <c r="X1070" s="142" t="s">
        <v>1330</v>
      </c>
      <c r="Y1070" s="142" t="s">
        <v>6301</v>
      </c>
      <c r="Z1070" s="142" t="s">
        <v>1315</v>
      </c>
      <c r="AA1070" s="142" t="s">
        <v>510</v>
      </c>
      <c r="AB1070" s="142" t="s">
        <v>509</v>
      </c>
    </row>
    <row r="1071" spans="1:28" x14ac:dyDescent="0.15">
      <c r="A1071" s="143">
        <v>54267</v>
      </c>
      <c r="B1071" s="142" t="s">
        <v>1698</v>
      </c>
      <c r="C1071" s="142" t="s">
        <v>553</v>
      </c>
      <c r="D1071" s="142" t="s">
        <v>1697</v>
      </c>
      <c r="E1071" s="142" t="s">
        <v>687</v>
      </c>
      <c r="F1071" s="142" t="s">
        <v>530</v>
      </c>
      <c r="G1071" s="142" t="s">
        <v>6300</v>
      </c>
      <c r="H1071" s="142" t="s">
        <v>1591</v>
      </c>
      <c r="I1071" s="142" t="s">
        <v>760</v>
      </c>
      <c r="J1071" s="142" t="s">
        <v>6299</v>
      </c>
      <c r="K1071" s="142" t="s">
        <v>6298</v>
      </c>
      <c r="L1071" s="142" t="s">
        <v>613</v>
      </c>
      <c r="M1071" s="142" t="s">
        <v>867</v>
      </c>
      <c r="N1071" s="142" t="s">
        <v>523</v>
      </c>
      <c r="O1071" s="142" t="s">
        <v>546</v>
      </c>
      <c r="P1071" s="142" t="s">
        <v>559</v>
      </c>
      <c r="Q1071" s="142" t="s">
        <v>520</v>
      </c>
      <c r="R1071" s="142" t="s">
        <v>6297</v>
      </c>
      <c r="S1071" s="142" t="s">
        <v>3028</v>
      </c>
      <c r="T1071" s="142" t="s">
        <v>705</v>
      </c>
      <c r="U1071" s="142" t="s">
        <v>516</v>
      </c>
      <c r="V1071" s="142" t="s">
        <v>1826</v>
      </c>
      <c r="W1071" s="142" t="s">
        <v>5263</v>
      </c>
      <c r="X1071" s="142" t="s">
        <v>862</v>
      </c>
      <c r="Y1071" s="142" t="s">
        <v>6296</v>
      </c>
      <c r="Z1071" s="142" t="s">
        <v>2306</v>
      </c>
      <c r="AA1071" s="142" t="s">
        <v>1002</v>
      </c>
      <c r="AB1071" s="142" t="s">
        <v>509</v>
      </c>
    </row>
    <row r="1072" spans="1:28" x14ac:dyDescent="0.15">
      <c r="A1072" s="143">
        <v>54271</v>
      </c>
      <c r="B1072" s="142" t="s">
        <v>6295</v>
      </c>
      <c r="C1072" s="142" t="s">
        <v>553</v>
      </c>
      <c r="D1072" s="142" t="s">
        <v>6294</v>
      </c>
      <c r="E1072" s="142" t="s">
        <v>687</v>
      </c>
      <c r="F1072" s="142" t="s">
        <v>530</v>
      </c>
      <c r="G1072" s="142" t="s">
        <v>6293</v>
      </c>
      <c r="H1072" s="142" t="s">
        <v>3000</v>
      </c>
      <c r="I1072" s="142" t="s">
        <v>669</v>
      </c>
      <c r="J1072" s="142" t="s">
        <v>6292</v>
      </c>
      <c r="K1072" s="142" t="s">
        <v>586</v>
      </c>
      <c r="L1072" s="142" t="s">
        <v>585</v>
      </c>
      <c r="M1072" s="142" t="s">
        <v>524</v>
      </c>
      <c r="N1072" s="142" t="s">
        <v>523</v>
      </c>
      <c r="O1072" s="142" t="s">
        <v>522</v>
      </c>
      <c r="P1072" s="142" t="s">
        <v>522</v>
      </c>
      <c r="Q1072" s="142" t="s">
        <v>520</v>
      </c>
      <c r="R1072" s="142" t="s">
        <v>6185</v>
      </c>
      <c r="S1072" s="142" t="s">
        <v>1310</v>
      </c>
      <c r="T1072" s="142" t="s">
        <v>682</v>
      </c>
      <c r="U1072" s="142" t="s">
        <v>516</v>
      </c>
      <c r="V1072" s="142" t="s">
        <v>3015</v>
      </c>
      <c r="W1072" s="142" t="s">
        <v>692</v>
      </c>
      <c r="X1072" s="142" t="s">
        <v>669</v>
      </c>
      <c r="Y1072" s="142" t="s">
        <v>537</v>
      </c>
      <c r="Z1072" s="142" t="s">
        <v>1042</v>
      </c>
      <c r="AA1072" s="142" t="s">
        <v>510</v>
      </c>
      <c r="AB1072" s="142" t="s">
        <v>509</v>
      </c>
    </row>
    <row r="1073" spans="1:28" x14ac:dyDescent="0.15">
      <c r="A1073" s="143">
        <v>54287</v>
      </c>
      <c r="B1073" s="142" t="s">
        <v>1495</v>
      </c>
      <c r="C1073" s="142" t="s">
        <v>553</v>
      </c>
      <c r="D1073" s="142" t="s">
        <v>1494</v>
      </c>
      <c r="E1073" s="142" t="s">
        <v>687</v>
      </c>
      <c r="F1073" s="142" t="s">
        <v>530</v>
      </c>
      <c r="G1073" s="142" t="s">
        <v>6291</v>
      </c>
      <c r="H1073" s="142" t="s">
        <v>6290</v>
      </c>
      <c r="I1073" s="142" t="s">
        <v>669</v>
      </c>
      <c r="J1073" s="142" t="s">
        <v>6289</v>
      </c>
      <c r="K1073" s="142" t="s">
        <v>586</v>
      </c>
      <c r="L1073" s="142" t="s">
        <v>585</v>
      </c>
      <c r="M1073" s="142" t="s">
        <v>524</v>
      </c>
      <c r="N1073" s="142" t="s">
        <v>523</v>
      </c>
      <c r="O1073" s="142" t="s">
        <v>522</v>
      </c>
      <c r="P1073" s="142" t="s">
        <v>559</v>
      </c>
      <c r="Q1073" s="142" t="s">
        <v>520</v>
      </c>
      <c r="R1073" s="142" t="s">
        <v>6185</v>
      </c>
      <c r="S1073" s="142" t="s">
        <v>1310</v>
      </c>
      <c r="T1073" s="142" t="s">
        <v>935</v>
      </c>
      <c r="U1073" s="142" t="s">
        <v>516</v>
      </c>
      <c r="V1073" s="142" t="s">
        <v>4042</v>
      </c>
      <c r="W1073" s="142" t="s">
        <v>692</v>
      </c>
      <c r="X1073" s="142" t="s">
        <v>2743</v>
      </c>
      <c r="Y1073" s="142" t="s">
        <v>6288</v>
      </c>
      <c r="Z1073" s="142" t="s">
        <v>1042</v>
      </c>
      <c r="AA1073" s="142" t="s">
        <v>510</v>
      </c>
      <c r="AB1073" s="142" t="s">
        <v>509</v>
      </c>
    </row>
    <row r="1074" spans="1:28" x14ac:dyDescent="0.15">
      <c r="A1074" s="143">
        <v>54290</v>
      </c>
      <c r="B1074" s="142" t="s">
        <v>1138</v>
      </c>
      <c r="C1074" s="142" t="s">
        <v>553</v>
      </c>
      <c r="D1074" s="142" t="s">
        <v>1137</v>
      </c>
      <c r="E1074" s="142" t="s">
        <v>687</v>
      </c>
      <c r="F1074" s="142" t="s">
        <v>530</v>
      </c>
      <c r="G1074" s="142" t="s">
        <v>6287</v>
      </c>
      <c r="H1074" s="142" t="s">
        <v>2421</v>
      </c>
      <c r="I1074" s="142" t="s">
        <v>1075</v>
      </c>
      <c r="J1074" s="142" t="s">
        <v>6286</v>
      </c>
      <c r="K1074" s="142" t="s">
        <v>1356</v>
      </c>
      <c r="L1074" s="142" t="s">
        <v>525</v>
      </c>
      <c r="M1074" s="142" t="s">
        <v>524</v>
      </c>
      <c r="N1074" s="142" t="s">
        <v>523</v>
      </c>
      <c r="O1074" s="142" t="s">
        <v>546</v>
      </c>
      <c r="P1074" s="142" t="s">
        <v>522</v>
      </c>
      <c r="Q1074" s="142" t="s">
        <v>545</v>
      </c>
      <c r="R1074" s="142" t="s">
        <v>6285</v>
      </c>
      <c r="S1074" s="142" t="s">
        <v>1138</v>
      </c>
      <c r="T1074" s="142" t="s">
        <v>717</v>
      </c>
      <c r="U1074" s="142" t="s">
        <v>516</v>
      </c>
      <c r="V1074" s="142" t="s">
        <v>2418</v>
      </c>
      <c r="W1074" s="142" t="s">
        <v>580</v>
      </c>
      <c r="X1074" s="142" t="s">
        <v>1075</v>
      </c>
      <c r="Y1074" s="142" t="s">
        <v>634</v>
      </c>
      <c r="Z1074" s="142" t="s">
        <v>1361</v>
      </c>
      <c r="AA1074" s="142" t="s">
        <v>510</v>
      </c>
      <c r="AB1074" s="142" t="s">
        <v>509</v>
      </c>
    </row>
    <row r="1075" spans="1:28" x14ac:dyDescent="0.15">
      <c r="A1075" s="143">
        <v>54291</v>
      </c>
      <c r="B1075" s="142" t="s">
        <v>1310</v>
      </c>
      <c r="C1075" s="142" t="s">
        <v>553</v>
      </c>
      <c r="D1075" s="142" t="s">
        <v>1309</v>
      </c>
      <c r="E1075" s="142" t="s">
        <v>687</v>
      </c>
      <c r="F1075" s="142" t="s">
        <v>530</v>
      </c>
      <c r="G1075" s="142" t="s">
        <v>6284</v>
      </c>
      <c r="H1075" s="142" t="s">
        <v>6283</v>
      </c>
      <c r="I1075" s="142" t="s">
        <v>680</v>
      </c>
      <c r="J1075" s="142" t="s">
        <v>6282</v>
      </c>
      <c r="K1075" s="142" t="s">
        <v>1172</v>
      </c>
      <c r="L1075" s="142" t="s">
        <v>585</v>
      </c>
      <c r="M1075" s="142" t="s">
        <v>524</v>
      </c>
      <c r="N1075" s="142" t="s">
        <v>523</v>
      </c>
      <c r="O1075" s="142" t="s">
        <v>522</v>
      </c>
      <c r="P1075" s="142" t="s">
        <v>559</v>
      </c>
      <c r="Q1075" s="142" t="s">
        <v>520</v>
      </c>
      <c r="R1075" s="142" t="s">
        <v>6185</v>
      </c>
      <c r="S1075" s="142" t="s">
        <v>1310</v>
      </c>
      <c r="T1075" s="142" t="s">
        <v>1110</v>
      </c>
      <c r="U1075" s="142" t="s">
        <v>516</v>
      </c>
      <c r="V1075" s="142" t="s">
        <v>6281</v>
      </c>
      <c r="W1075" s="142" t="s">
        <v>580</v>
      </c>
      <c r="X1075" s="142" t="s">
        <v>680</v>
      </c>
      <c r="Y1075" s="142" t="s">
        <v>6280</v>
      </c>
      <c r="Z1075" s="142" t="s">
        <v>1065</v>
      </c>
      <c r="AA1075" s="142" t="s">
        <v>510</v>
      </c>
      <c r="AB1075" s="142" t="s">
        <v>509</v>
      </c>
    </row>
    <row r="1076" spans="1:28" x14ac:dyDescent="0.15">
      <c r="A1076" s="143">
        <v>54297</v>
      </c>
      <c r="B1076" s="142" t="s">
        <v>2552</v>
      </c>
      <c r="C1076" s="142" t="s">
        <v>553</v>
      </c>
      <c r="D1076" s="142" t="s">
        <v>2918</v>
      </c>
      <c r="E1076" s="142" t="s">
        <v>687</v>
      </c>
      <c r="F1076" s="142" t="s">
        <v>530</v>
      </c>
      <c r="G1076" s="142" t="s">
        <v>6279</v>
      </c>
      <c r="H1076" s="142" t="s">
        <v>1704</v>
      </c>
      <c r="I1076" s="142" t="s">
        <v>669</v>
      </c>
      <c r="J1076" s="142" t="s">
        <v>6278</v>
      </c>
      <c r="K1076" s="142" t="s">
        <v>1398</v>
      </c>
      <c r="L1076" s="142" t="s">
        <v>585</v>
      </c>
      <c r="M1076" s="142" t="s">
        <v>524</v>
      </c>
      <c r="N1076" s="142" t="s">
        <v>523</v>
      </c>
      <c r="O1076" s="142" t="s">
        <v>522</v>
      </c>
      <c r="P1076" s="142" t="s">
        <v>522</v>
      </c>
      <c r="Q1076" s="142" t="s">
        <v>545</v>
      </c>
      <c r="R1076" s="142" t="s">
        <v>6175</v>
      </c>
      <c r="S1076" s="142" t="s">
        <v>6174</v>
      </c>
      <c r="T1076" s="142" t="s">
        <v>900</v>
      </c>
      <c r="U1076" s="142" t="s">
        <v>516</v>
      </c>
      <c r="V1076" s="142" t="s">
        <v>1702</v>
      </c>
      <c r="W1076" s="142" t="s">
        <v>692</v>
      </c>
      <c r="X1076" s="142" t="s">
        <v>669</v>
      </c>
      <c r="Y1076" s="142" t="s">
        <v>634</v>
      </c>
      <c r="Z1076" s="142" t="s">
        <v>1315</v>
      </c>
      <c r="AA1076" s="142" t="s">
        <v>510</v>
      </c>
      <c r="AB1076" s="142" t="s">
        <v>509</v>
      </c>
    </row>
    <row r="1077" spans="1:28" x14ac:dyDescent="0.15">
      <c r="A1077" s="143">
        <v>54303</v>
      </c>
      <c r="B1077" s="142" t="s">
        <v>6273</v>
      </c>
      <c r="C1077" s="142" t="s">
        <v>553</v>
      </c>
      <c r="D1077" s="142" t="s">
        <v>6277</v>
      </c>
      <c r="E1077" s="142" t="s">
        <v>687</v>
      </c>
      <c r="F1077" s="142" t="s">
        <v>530</v>
      </c>
      <c r="G1077" s="142" t="s">
        <v>6276</v>
      </c>
      <c r="H1077" s="142" t="s">
        <v>5191</v>
      </c>
      <c r="I1077" s="142" t="s">
        <v>669</v>
      </c>
      <c r="J1077" s="142" t="s">
        <v>6275</v>
      </c>
      <c r="K1077" s="142" t="s">
        <v>807</v>
      </c>
      <c r="L1077" s="142" t="s">
        <v>613</v>
      </c>
      <c r="M1077" s="142" t="s">
        <v>524</v>
      </c>
      <c r="N1077" s="142" t="s">
        <v>523</v>
      </c>
      <c r="O1077" s="142" t="s">
        <v>639</v>
      </c>
      <c r="P1077" s="142" t="s">
        <v>522</v>
      </c>
      <c r="Q1077" s="142" t="s">
        <v>545</v>
      </c>
      <c r="R1077" s="142" t="s">
        <v>6274</v>
      </c>
      <c r="S1077" s="142" t="s">
        <v>6273</v>
      </c>
      <c r="T1077" s="142" t="s">
        <v>804</v>
      </c>
      <c r="U1077" s="142" t="s">
        <v>516</v>
      </c>
      <c r="V1077" s="142" t="s">
        <v>5189</v>
      </c>
      <c r="W1077" s="142" t="s">
        <v>596</v>
      </c>
      <c r="X1077" s="142" t="s">
        <v>669</v>
      </c>
      <c r="Y1077" s="142" t="s">
        <v>537</v>
      </c>
      <c r="Z1077" s="142" t="s">
        <v>2027</v>
      </c>
      <c r="AA1077" s="142" t="s">
        <v>510</v>
      </c>
      <c r="AB1077" s="142" t="s">
        <v>509</v>
      </c>
    </row>
    <row r="1078" spans="1:28" x14ac:dyDescent="0.15">
      <c r="A1078" s="143">
        <v>54305</v>
      </c>
      <c r="B1078" s="142" t="s">
        <v>5214</v>
      </c>
      <c r="C1078" s="142" t="s">
        <v>553</v>
      </c>
      <c r="D1078" s="142" t="s">
        <v>5213</v>
      </c>
      <c r="E1078" s="142" t="s">
        <v>687</v>
      </c>
      <c r="F1078" s="142" t="s">
        <v>530</v>
      </c>
      <c r="G1078" s="142" t="s">
        <v>6272</v>
      </c>
      <c r="H1078" s="142" t="s">
        <v>5441</v>
      </c>
      <c r="I1078" s="142" t="s">
        <v>1021</v>
      </c>
      <c r="J1078" s="142" t="s">
        <v>6271</v>
      </c>
      <c r="K1078" s="142" t="s">
        <v>2115</v>
      </c>
      <c r="L1078" s="142" t="s">
        <v>585</v>
      </c>
      <c r="M1078" s="142" t="s">
        <v>524</v>
      </c>
      <c r="N1078" s="142" t="s">
        <v>523</v>
      </c>
      <c r="O1078" s="142" t="s">
        <v>599</v>
      </c>
      <c r="P1078" s="142" t="s">
        <v>522</v>
      </c>
      <c r="Q1078" s="142" t="s">
        <v>547</v>
      </c>
      <c r="R1078" s="142" t="s">
        <v>6256</v>
      </c>
      <c r="S1078" s="142" t="s">
        <v>6255</v>
      </c>
      <c r="T1078" s="142" t="s">
        <v>1110</v>
      </c>
      <c r="U1078" s="142" t="s">
        <v>516</v>
      </c>
      <c r="V1078" s="142" t="s">
        <v>1719</v>
      </c>
      <c r="W1078" s="142" t="s">
        <v>784</v>
      </c>
      <c r="X1078" s="142" t="s">
        <v>1021</v>
      </c>
      <c r="Y1078" s="142" t="s">
        <v>6270</v>
      </c>
      <c r="Z1078" s="142" t="s">
        <v>6249</v>
      </c>
      <c r="AA1078" s="142" t="s">
        <v>510</v>
      </c>
      <c r="AB1078" s="142" t="s">
        <v>509</v>
      </c>
    </row>
    <row r="1079" spans="1:28" x14ac:dyDescent="0.15">
      <c r="A1079" s="143">
        <v>54309</v>
      </c>
      <c r="B1079" s="142" t="s">
        <v>6174</v>
      </c>
      <c r="C1079" s="142" t="s">
        <v>553</v>
      </c>
      <c r="D1079" s="142" t="s">
        <v>6178</v>
      </c>
      <c r="E1079" s="142" t="s">
        <v>687</v>
      </c>
      <c r="F1079" s="142" t="s">
        <v>530</v>
      </c>
      <c r="G1079" s="142" t="s">
        <v>6269</v>
      </c>
      <c r="H1079" s="142" t="s">
        <v>3436</v>
      </c>
      <c r="I1079" s="142" t="s">
        <v>556</v>
      </c>
      <c r="J1079" s="142" t="s">
        <v>6268</v>
      </c>
      <c r="K1079" s="142" t="s">
        <v>6267</v>
      </c>
      <c r="L1079" s="142" t="s">
        <v>585</v>
      </c>
      <c r="M1079" s="142" t="s">
        <v>524</v>
      </c>
      <c r="N1079" s="142" t="s">
        <v>523</v>
      </c>
      <c r="O1079" s="142" t="s">
        <v>612</v>
      </c>
      <c r="P1079" s="142" t="s">
        <v>559</v>
      </c>
      <c r="Q1079" s="142" t="s">
        <v>520</v>
      </c>
      <c r="R1079" s="142" t="s">
        <v>6175</v>
      </c>
      <c r="S1079" s="142" t="s">
        <v>6174</v>
      </c>
      <c r="T1079" s="142" t="s">
        <v>738</v>
      </c>
      <c r="U1079" s="142" t="s">
        <v>516</v>
      </c>
      <c r="V1079" s="142" t="s">
        <v>3433</v>
      </c>
      <c r="W1079" s="142" t="s">
        <v>580</v>
      </c>
      <c r="X1079" s="142" t="s">
        <v>556</v>
      </c>
      <c r="Y1079" s="142" t="s">
        <v>537</v>
      </c>
      <c r="Z1079" s="142" t="s">
        <v>2220</v>
      </c>
      <c r="AA1079" s="142" t="s">
        <v>510</v>
      </c>
      <c r="AB1079" s="142" t="s">
        <v>509</v>
      </c>
    </row>
    <row r="1080" spans="1:28" x14ac:dyDescent="0.15">
      <c r="A1080" s="143">
        <v>54312</v>
      </c>
      <c r="B1080" s="142" t="s">
        <v>592</v>
      </c>
      <c r="C1080" s="142" t="s">
        <v>553</v>
      </c>
      <c r="D1080" s="142" t="s">
        <v>591</v>
      </c>
      <c r="E1080" s="142" t="s">
        <v>687</v>
      </c>
      <c r="F1080" s="142" t="s">
        <v>530</v>
      </c>
      <c r="G1080" s="142" t="s">
        <v>6266</v>
      </c>
      <c r="H1080" s="142" t="s">
        <v>3511</v>
      </c>
      <c r="I1080" s="142" t="s">
        <v>680</v>
      </c>
      <c r="J1080" s="142" t="s">
        <v>6265</v>
      </c>
      <c r="K1080" s="142" t="s">
        <v>1167</v>
      </c>
      <c r="L1080" s="142" t="s">
        <v>613</v>
      </c>
      <c r="M1080" s="142" t="s">
        <v>524</v>
      </c>
      <c r="N1080" s="142" t="s">
        <v>523</v>
      </c>
      <c r="O1080" s="142" t="s">
        <v>522</v>
      </c>
      <c r="P1080" s="142" t="s">
        <v>612</v>
      </c>
      <c r="Q1080" s="142" t="s">
        <v>520</v>
      </c>
      <c r="R1080" s="142" t="s">
        <v>6185</v>
      </c>
      <c r="S1080" s="142" t="s">
        <v>1310</v>
      </c>
      <c r="T1080" s="142" t="s">
        <v>2769</v>
      </c>
      <c r="U1080" s="142" t="s">
        <v>516</v>
      </c>
      <c r="V1080" s="142" t="s">
        <v>2500</v>
      </c>
      <c r="W1080" s="142" t="s">
        <v>580</v>
      </c>
      <c r="X1080" s="142" t="s">
        <v>608</v>
      </c>
      <c r="Y1080" s="142" t="s">
        <v>6264</v>
      </c>
      <c r="Z1080" s="142" t="s">
        <v>714</v>
      </c>
      <c r="AA1080" s="142" t="s">
        <v>510</v>
      </c>
      <c r="AB1080" s="142" t="s">
        <v>509</v>
      </c>
    </row>
    <row r="1081" spans="1:28" x14ac:dyDescent="0.15">
      <c r="A1081" s="143">
        <v>54321</v>
      </c>
      <c r="B1081" s="142" t="s">
        <v>3239</v>
      </c>
      <c r="C1081" s="142" t="s">
        <v>553</v>
      </c>
      <c r="D1081" s="142" t="s">
        <v>3238</v>
      </c>
      <c r="E1081" s="142" t="s">
        <v>687</v>
      </c>
      <c r="F1081" s="142" t="s">
        <v>530</v>
      </c>
      <c r="G1081" s="142" t="s">
        <v>6263</v>
      </c>
      <c r="H1081" s="142" t="s">
        <v>4769</v>
      </c>
      <c r="I1081" s="142" t="s">
        <v>538</v>
      </c>
      <c r="J1081" s="142" t="s">
        <v>6262</v>
      </c>
      <c r="K1081" s="142" t="s">
        <v>3713</v>
      </c>
      <c r="L1081" s="142" t="s">
        <v>525</v>
      </c>
      <c r="M1081" s="142" t="s">
        <v>524</v>
      </c>
      <c r="N1081" s="142" t="s">
        <v>523</v>
      </c>
      <c r="O1081" s="142" t="s">
        <v>612</v>
      </c>
      <c r="P1081" s="142" t="s">
        <v>522</v>
      </c>
      <c r="Q1081" s="142" t="s">
        <v>520</v>
      </c>
      <c r="R1081" s="142" t="s">
        <v>6261</v>
      </c>
      <c r="S1081" s="142" t="s">
        <v>3239</v>
      </c>
      <c r="T1081" s="142" t="s">
        <v>804</v>
      </c>
      <c r="U1081" s="142" t="s">
        <v>516</v>
      </c>
      <c r="V1081" s="142" t="s">
        <v>3347</v>
      </c>
      <c r="W1081" s="142" t="s">
        <v>623</v>
      </c>
      <c r="X1081" s="142" t="s">
        <v>538</v>
      </c>
      <c r="Y1081" s="142" t="s">
        <v>537</v>
      </c>
      <c r="Z1081" s="142" t="s">
        <v>567</v>
      </c>
      <c r="AA1081" s="142" t="s">
        <v>510</v>
      </c>
      <c r="AB1081" s="142" t="s">
        <v>509</v>
      </c>
    </row>
    <row r="1082" spans="1:28" x14ac:dyDescent="0.15">
      <c r="A1082" s="143">
        <v>54335</v>
      </c>
      <c r="B1082" s="142" t="s">
        <v>6260</v>
      </c>
      <c r="C1082" s="142" t="s">
        <v>841</v>
      </c>
      <c r="D1082" s="142" t="s">
        <v>6259</v>
      </c>
      <c r="E1082" s="142" t="s">
        <v>687</v>
      </c>
      <c r="F1082" s="142" t="s">
        <v>530</v>
      </c>
      <c r="G1082" s="142" t="s">
        <v>6258</v>
      </c>
      <c r="H1082" s="142" t="s">
        <v>2451</v>
      </c>
      <c r="I1082" s="142" t="s">
        <v>556</v>
      </c>
      <c r="J1082" s="142" t="s">
        <v>6257</v>
      </c>
      <c r="K1082" s="142" t="s">
        <v>708</v>
      </c>
      <c r="L1082" s="142" t="s">
        <v>525</v>
      </c>
      <c r="M1082" s="142" t="s">
        <v>867</v>
      </c>
      <c r="N1082" s="142" t="s">
        <v>523</v>
      </c>
      <c r="O1082" s="142" t="s">
        <v>522</v>
      </c>
      <c r="P1082" s="142" t="s">
        <v>639</v>
      </c>
      <c r="Q1082" s="142" t="s">
        <v>547</v>
      </c>
      <c r="R1082" s="142" t="s">
        <v>6256</v>
      </c>
      <c r="S1082" s="142" t="s">
        <v>6255</v>
      </c>
      <c r="T1082" s="142" t="s">
        <v>705</v>
      </c>
      <c r="U1082" s="142" t="s">
        <v>516</v>
      </c>
      <c r="V1082" s="142" t="s">
        <v>6254</v>
      </c>
      <c r="W1082" s="142" t="s">
        <v>580</v>
      </c>
      <c r="X1082" s="142" t="s">
        <v>556</v>
      </c>
      <c r="Y1082" s="142" t="s">
        <v>1249</v>
      </c>
      <c r="Z1082" s="142" t="s">
        <v>702</v>
      </c>
      <c r="AA1082" s="142" t="s">
        <v>734</v>
      </c>
      <c r="AB1082" s="142" t="s">
        <v>509</v>
      </c>
    </row>
    <row r="1083" spans="1:28" x14ac:dyDescent="0.15">
      <c r="A1083" s="143">
        <v>54337</v>
      </c>
      <c r="B1083" s="142" t="s">
        <v>2727</v>
      </c>
      <c r="C1083" s="142" t="s">
        <v>553</v>
      </c>
      <c r="D1083" s="142" t="s">
        <v>2726</v>
      </c>
      <c r="E1083" s="142" t="s">
        <v>687</v>
      </c>
      <c r="F1083" s="142" t="s">
        <v>530</v>
      </c>
      <c r="G1083" s="142" t="s">
        <v>6253</v>
      </c>
      <c r="H1083" s="142" t="s">
        <v>4371</v>
      </c>
      <c r="I1083" s="142" t="s">
        <v>1021</v>
      </c>
      <c r="J1083" s="142" t="s">
        <v>6252</v>
      </c>
      <c r="K1083" s="142" t="s">
        <v>6251</v>
      </c>
      <c r="L1083" s="142" t="s">
        <v>585</v>
      </c>
      <c r="M1083" s="142" t="s">
        <v>524</v>
      </c>
      <c r="N1083" s="142" t="s">
        <v>523</v>
      </c>
      <c r="O1083" s="142" t="s">
        <v>522</v>
      </c>
      <c r="P1083" s="142" t="s">
        <v>559</v>
      </c>
      <c r="Q1083" s="142" t="s">
        <v>520</v>
      </c>
      <c r="R1083" s="142" t="s">
        <v>6250</v>
      </c>
      <c r="S1083" s="142" t="s">
        <v>2727</v>
      </c>
      <c r="T1083" s="142" t="s">
        <v>978</v>
      </c>
      <c r="U1083" s="142" t="s">
        <v>516</v>
      </c>
      <c r="V1083" s="142" t="s">
        <v>1856</v>
      </c>
      <c r="W1083" s="142" t="s">
        <v>1628</v>
      </c>
      <c r="X1083" s="142" t="s">
        <v>595</v>
      </c>
      <c r="Y1083" s="142" t="s">
        <v>537</v>
      </c>
      <c r="Z1083" s="142" t="s">
        <v>6249</v>
      </c>
      <c r="AA1083" s="142" t="s">
        <v>510</v>
      </c>
      <c r="AB1083" s="142" t="s">
        <v>509</v>
      </c>
    </row>
    <row r="1084" spans="1:28" x14ac:dyDescent="0.15">
      <c r="A1084" s="143">
        <v>54360</v>
      </c>
      <c r="B1084" s="142" t="s">
        <v>1310</v>
      </c>
      <c r="C1084" s="142" t="s">
        <v>553</v>
      </c>
      <c r="D1084" s="142" t="s">
        <v>1309</v>
      </c>
      <c r="E1084" s="142" t="s">
        <v>531</v>
      </c>
      <c r="F1084" s="142" t="s">
        <v>530</v>
      </c>
      <c r="G1084" s="142" t="s">
        <v>6248</v>
      </c>
      <c r="H1084" s="142" t="s">
        <v>778</v>
      </c>
      <c r="I1084" s="142" t="s">
        <v>651</v>
      </c>
      <c r="J1084" s="142" t="s">
        <v>6247</v>
      </c>
      <c r="K1084" s="142" t="s">
        <v>548</v>
      </c>
      <c r="L1084" s="142" t="s">
        <v>547</v>
      </c>
      <c r="M1084" s="142" t="s">
        <v>524</v>
      </c>
      <c r="N1084" s="142" t="s">
        <v>523</v>
      </c>
      <c r="O1084" s="142" t="s">
        <v>522</v>
      </c>
      <c r="P1084" s="142" t="s">
        <v>546</v>
      </c>
      <c r="Q1084" s="142" t="s">
        <v>545</v>
      </c>
      <c r="R1084" s="142" t="s">
        <v>6185</v>
      </c>
      <c r="S1084" s="142" t="s">
        <v>1310</v>
      </c>
      <c r="T1084" s="142" t="s">
        <v>638</v>
      </c>
      <c r="U1084" s="142" t="s">
        <v>541</v>
      </c>
      <c r="V1084" s="142" t="s">
        <v>1666</v>
      </c>
      <c r="W1084" s="142" t="s">
        <v>514</v>
      </c>
      <c r="X1084" s="142" t="s">
        <v>651</v>
      </c>
      <c r="Y1084" s="142" t="s">
        <v>537</v>
      </c>
      <c r="Z1084" s="142" t="s">
        <v>892</v>
      </c>
      <c r="AA1084" s="142" t="s">
        <v>510</v>
      </c>
      <c r="AB1084" s="142" t="s">
        <v>509</v>
      </c>
    </row>
    <row r="1085" spans="1:28" x14ac:dyDescent="0.15">
      <c r="A1085" s="143">
        <v>54361</v>
      </c>
      <c r="B1085" s="142" t="s">
        <v>1310</v>
      </c>
      <c r="C1085" s="142" t="s">
        <v>553</v>
      </c>
      <c r="D1085" s="142" t="s">
        <v>1309</v>
      </c>
      <c r="E1085" s="142" t="s">
        <v>531</v>
      </c>
      <c r="F1085" s="142" t="s">
        <v>530</v>
      </c>
      <c r="G1085" s="142" t="s">
        <v>6246</v>
      </c>
      <c r="H1085" s="142" t="s">
        <v>3511</v>
      </c>
      <c r="I1085" s="142" t="s">
        <v>691</v>
      </c>
      <c r="J1085" s="142" t="s">
        <v>6245</v>
      </c>
      <c r="K1085" s="142" t="s">
        <v>649</v>
      </c>
      <c r="L1085" s="142" t="s">
        <v>547</v>
      </c>
      <c r="M1085" s="142" t="s">
        <v>524</v>
      </c>
      <c r="N1085" s="142" t="s">
        <v>523</v>
      </c>
      <c r="O1085" s="142" t="s">
        <v>522</v>
      </c>
      <c r="P1085" s="142" t="s">
        <v>522</v>
      </c>
      <c r="Q1085" s="142" t="s">
        <v>547</v>
      </c>
      <c r="R1085" s="142" t="s">
        <v>6185</v>
      </c>
      <c r="S1085" s="142" t="s">
        <v>1310</v>
      </c>
      <c r="T1085" s="142" t="s">
        <v>648</v>
      </c>
      <c r="U1085" s="142" t="s">
        <v>626</v>
      </c>
      <c r="V1085" s="142" t="s">
        <v>4718</v>
      </c>
      <c r="W1085" s="142" t="s">
        <v>636</v>
      </c>
      <c r="X1085" s="142" t="s">
        <v>691</v>
      </c>
      <c r="Y1085" s="142" t="s">
        <v>6244</v>
      </c>
      <c r="Z1085" s="142" t="s">
        <v>995</v>
      </c>
      <c r="AA1085" s="142" t="s">
        <v>510</v>
      </c>
      <c r="AB1085" s="142" t="s">
        <v>509</v>
      </c>
    </row>
    <row r="1086" spans="1:28" x14ac:dyDescent="0.15">
      <c r="A1086" s="143">
        <v>54362</v>
      </c>
      <c r="B1086" s="142" t="s">
        <v>1310</v>
      </c>
      <c r="C1086" s="142" t="s">
        <v>553</v>
      </c>
      <c r="D1086" s="142" t="s">
        <v>1309</v>
      </c>
      <c r="E1086" s="142" t="s">
        <v>531</v>
      </c>
      <c r="F1086" s="142" t="s">
        <v>530</v>
      </c>
      <c r="G1086" s="142" t="s">
        <v>6243</v>
      </c>
      <c r="H1086" s="142" t="s">
        <v>1909</v>
      </c>
      <c r="I1086" s="142" t="s">
        <v>651</v>
      </c>
      <c r="J1086" s="142" t="s">
        <v>6242</v>
      </c>
      <c r="K1086" s="142" t="s">
        <v>6241</v>
      </c>
      <c r="L1086" s="142" t="s">
        <v>585</v>
      </c>
      <c r="M1086" s="142" t="s">
        <v>524</v>
      </c>
      <c r="N1086" s="142" t="s">
        <v>523</v>
      </c>
      <c r="O1086" s="142" t="s">
        <v>599</v>
      </c>
      <c r="P1086" s="142" t="s">
        <v>599</v>
      </c>
      <c r="Q1086" s="142" t="s">
        <v>520</v>
      </c>
      <c r="R1086" s="142" t="s">
        <v>6185</v>
      </c>
      <c r="S1086" s="142" t="s">
        <v>1310</v>
      </c>
      <c r="T1086" s="142" t="s">
        <v>625</v>
      </c>
      <c r="U1086" s="142" t="s">
        <v>516</v>
      </c>
      <c r="V1086" s="142" t="s">
        <v>1364</v>
      </c>
      <c r="W1086" s="142" t="s">
        <v>580</v>
      </c>
      <c r="X1086" s="142" t="s">
        <v>651</v>
      </c>
      <c r="Y1086" s="142" t="s">
        <v>6240</v>
      </c>
      <c r="Z1086" s="142" t="s">
        <v>1082</v>
      </c>
      <c r="AA1086" s="142" t="s">
        <v>724</v>
      </c>
      <c r="AB1086" s="142" t="s">
        <v>509</v>
      </c>
    </row>
    <row r="1087" spans="1:28" x14ac:dyDescent="0.15">
      <c r="A1087" s="143">
        <v>54363</v>
      </c>
      <c r="B1087" s="142" t="s">
        <v>1310</v>
      </c>
      <c r="C1087" s="142" t="s">
        <v>553</v>
      </c>
      <c r="D1087" s="142" t="s">
        <v>1309</v>
      </c>
      <c r="E1087" s="142" t="s">
        <v>531</v>
      </c>
      <c r="F1087" s="142" t="s">
        <v>530</v>
      </c>
      <c r="G1087" s="142" t="s">
        <v>6239</v>
      </c>
      <c r="H1087" s="142" t="s">
        <v>6238</v>
      </c>
      <c r="I1087" s="142" t="s">
        <v>1125</v>
      </c>
      <c r="J1087" s="142" t="s">
        <v>6237</v>
      </c>
      <c r="K1087" s="142" t="s">
        <v>6236</v>
      </c>
      <c r="L1087" s="142" t="s">
        <v>525</v>
      </c>
      <c r="M1087" s="142" t="s">
        <v>524</v>
      </c>
      <c r="N1087" s="142" t="s">
        <v>523</v>
      </c>
      <c r="O1087" s="142" t="s">
        <v>522</v>
      </c>
      <c r="P1087" s="142" t="s">
        <v>522</v>
      </c>
      <c r="Q1087" s="142" t="s">
        <v>545</v>
      </c>
      <c r="R1087" s="142" t="s">
        <v>6185</v>
      </c>
      <c r="S1087" s="142" t="s">
        <v>1310</v>
      </c>
      <c r="T1087" s="142" t="s">
        <v>648</v>
      </c>
      <c r="U1087" s="142" t="s">
        <v>541</v>
      </c>
      <c r="V1087" s="142" t="s">
        <v>3141</v>
      </c>
      <c r="W1087" s="142" t="s">
        <v>596</v>
      </c>
      <c r="X1087" s="142" t="s">
        <v>1413</v>
      </c>
      <c r="Y1087" s="142" t="s">
        <v>634</v>
      </c>
      <c r="Z1087" s="142" t="s">
        <v>861</v>
      </c>
      <c r="AA1087" s="142" t="s">
        <v>510</v>
      </c>
      <c r="AB1087" s="142" t="s">
        <v>509</v>
      </c>
    </row>
    <row r="1088" spans="1:28" x14ac:dyDescent="0.15">
      <c r="A1088" s="143">
        <v>54364</v>
      </c>
      <c r="B1088" s="142" t="s">
        <v>1310</v>
      </c>
      <c r="C1088" s="142" t="s">
        <v>553</v>
      </c>
      <c r="D1088" s="142" t="s">
        <v>1309</v>
      </c>
      <c r="E1088" s="142" t="s">
        <v>531</v>
      </c>
      <c r="F1088" s="142" t="s">
        <v>530</v>
      </c>
      <c r="G1088" s="142" t="s">
        <v>6235</v>
      </c>
      <c r="H1088" s="142" t="s">
        <v>2207</v>
      </c>
      <c r="I1088" s="142" t="s">
        <v>1522</v>
      </c>
      <c r="J1088" s="142" t="s">
        <v>6234</v>
      </c>
      <c r="K1088" s="142" t="s">
        <v>6233</v>
      </c>
      <c r="L1088" s="142" t="s">
        <v>585</v>
      </c>
      <c r="M1088" s="142" t="s">
        <v>867</v>
      </c>
      <c r="N1088" s="142" t="s">
        <v>523</v>
      </c>
      <c r="O1088" s="142" t="s">
        <v>522</v>
      </c>
      <c r="P1088" s="142" t="s">
        <v>522</v>
      </c>
      <c r="Q1088" s="142" t="s">
        <v>1768</v>
      </c>
      <c r="R1088" s="142" t="s">
        <v>6185</v>
      </c>
      <c r="S1088" s="142" t="s">
        <v>1310</v>
      </c>
      <c r="T1088" s="142" t="s">
        <v>2326</v>
      </c>
      <c r="U1088" s="142" t="s">
        <v>516</v>
      </c>
      <c r="V1088" s="142" t="s">
        <v>1953</v>
      </c>
      <c r="W1088" s="142" t="s">
        <v>784</v>
      </c>
      <c r="X1088" s="142" t="s">
        <v>523</v>
      </c>
      <c r="Y1088" s="142" t="s">
        <v>634</v>
      </c>
      <c r="Z1088" s="142" t="s">
        <v>2049</v>
      </c>
      <c r="AA1088" s="142" t="s">
        <v>724</v>
      </c>
      <c r="AB1088" s="142" t="s">
        <v>509</v>
      </c>
    </row>
    <row r="1089" spans="1:28" x14ac:dyDescent="0.15">
      <c r="A1089" s="143">
        <v>54365</v>
      </c>
      <c r="B1089" s="142" t="s">
        <v>1337</v>
      </c>
      <c r="C1089" s="142" t="s">
        <v>553</v>
      </c>
      <c r="D1089" s="142" t="s">
        <v>1336</v>
      </c>
      <c r="E1089" s="142" t="s">
        <v>531</v>
      </c>
      <c r="F1089" s="142" t="s">
        <v>530</v>
      </c>
      <c r="G1089" s="142" t="s">
        <v>6232</v>
      </c>
      <c r="H1089" s="142" t="s">
        <v>929</v>
      </c>
      <c r="I1089" s="142" t="s">
        <v>1330</v>
      </c>
      <c r="J1089" s="142" t="s">
        <v>6231</v>
      </c>
      <c r="K1089" s="142" t="s">
        <v>6230</v>
      </c>
      <c r="L1089" s="142" t="s">
        <v>547</v>
      </c>
      <c r="M1089" s="142" t="s">
        <v>524</v>
      </c>
      <c r="N1089" s="142" t="s">
        <v>523</v>
      </c>
      <c r="O1089" s="142" t="s">
        <v>522</v>
      </c>
      <c r="P1089" s="142" t="s">
        <v>546</v>
      </c>
      <c r="Q1089" s="142" t="s">
        <v>545</v>
      </c>
      <c r="R1089" s="142" t="s">
        <v>6185</v>
      </c>
      <c r="S1089" s="142" t="s">
        <v>1310</v>
      </c>
      <c r="T1089" s="142" t="s">
        <v>648</v>
      </c>
      <c r="U1089" s="142" t="s">
        <v>541</v>
      </c>
      <c r="V1089" s="142" t="s">
        <v>2528</v>
      </c>
      <c r="W1089" s="142" t="s">
        <v>623</v>
      </c>
      <c r="X1089" s="142" t="s">
        <v>523</v>
      </c>
      <c r="Y1089" s="142" t="s">
        <v>6229</v>
      </c>
      <c r="Z1089" s="142" t="s">
        <v>900</v>
      </c>
      <c r="AA1089" s="142" t="s">
        <v>510</v>
      </c>
      <c r="AB1089" s="142" t="s">
        <v>509</v>
      </c>
    </row>
    <row r="1090" spans="1:28" x14ac:dyDescent="0.15">
      <c r="A1090" s="143">
        <v>54366</v>
      </c>
      <c r="B1090" s="142" t="s">
        <v>1310</v>
      </c>
      <c r="C1090" s="142" t="s">
        <v>553</v>
      </c>
      <c r="D1090" s="142" t="s">
        <v>1309</v>
      </c>
      <c r="E1090" s="142" t="s">
        <v>531</v>
      </c>
      <c r="F1090" s="142" t="s">
        <v>530</v>
      </c>
      <c r="G1090" s="142" t="s">
        <v>6228</v>
      </c>
      <c r="H1090" s="142" t="s">
        <v>5498</v>
      </c>
      <c r="I1090" s="142" t="s">
        <v>1330</v>
      </c>
      <c r="J1090" s="142" t="s">
        <v>6227</v>
      </c>
      <c r="K1090" s="142" t="s">
        <v>649</v>
      </c>
      <c r="L1090" s="142" t="s">
        <v>547</v>
      </c>
      <c r="M1090" s="142" t="s">
        <v>524</v>
      </c>
      <c r="N1090" s="142" t="s">
        <v>523</v>
      </c>
      <c r="O1090" s="142" t="s">
        <v>522</v>
      </c>
      <c r="P1090" s="142" t="s">
        <v>522</v>
      </c>
      <c r="Q1090" s="142" t="s">
        <v>545</v>
      </c>
      <c r="R1090" s="142" t="s">
        <v>6185</v>
      </c>
      <c r="S1090" s="142" t="s">
        <v>1310</v>
      </c>
      <c r="T1090" s="142" t="s">
        <v>648</v>
      </c>
      <c r="U1090" s="142" t="s">
        <v>541</v>
      </c>
      <c r="V1090" s="142" t="s">
        <v>6226</v>
      </c>
      <c r="W1090" s="142" t="s">
        <v>623</v>
      </c>
      <c r="X1090" s="142" t="s">
        <v>1330</v>
      </c>
      <c r="Y1090" s="142" t="s">
        <v>6225</v>
      </c>
      <c r="Z1090" s="142" t="s">
        <v>1699</v>
      </c>
      <c r="AA1090" s="142" t="s">
        <v>510</v>
      </c>
      <c r="AB1090" s="142" t="s">
        <v>509</v>
      </c>
    </row>
    <row r="1091" spans="1:28" x14ac:dyDescent="0.15">
      <c r="A1091" s="143">
        <v>54368</v>
      </c>
      <c r="B1091" s="142" t="s">
        <v>6174</v>
      </c>
      <c r="C1091" s="142" t="s">
        <v>553</v>
      </c>
      <c r="D1091" s="142" t="s">
        <v>6178</v>
      </c>
      <c r="E1091" s="142" t="s">
        <v>531</v>
      </c>
      <c r="F1091" s="142" t="s">
        <v>530</v>
      </c>
      <c r="G1091" s="142" t="s">
        <v>6224</v>
      </c>
      <c r="H1091" s="142" t="s">
        <v>6223</v>
      </c>
      <c r="I1091" s="142" t="s">
        <v>538</v>
      </c>
      <c r="J1091" s="142" t="s">
        <v>6222</v>
      </c>
      <c r="K1091" s="142" t="s">
        <v>649</v>
      </c>
      <c r="L1091" s="142" t="s">
        <v>525</v>
      </c>
      <c r="M1091" s="142" t="s">
        <v>524</v>
      </c>
      <c r="N1091" s="142" t="s">
        <v>523</v>
      </c>
      <c r="O1091" s="142" t="s">
        <v>522</v>
      </c>
      <c r="P1091" s="142" t="s">
        <v>546</v>
      </c>
      <c r="Q1091" s="142" t="s">
        <v>545</v>
      </c>
      <c r="R1091" s="142" t="s">
        <v>6175</v>
      </c>
      <c r="S1091" s="142" t="s">
        <v>6174</v>
      </c>
      <c r="T1091" s="142" t="s">
        <v>648</v>
      </c>
      <c r="U1091" s="142" t="s">
        <v>516</v>
      </c>
      <c r="V1091" s="142" t="s">
        <v>1983</v>
      </c>
      <c r="W1091" s="142" t="s">
        <v>596</v>
      </c>
      <c r="X1091" s="142" t="s">
        <v>760</v>
      </c>
      <c r="Y1091" s="142" t="s">
        <v>6221</v>
      </c>
      <c r="Z1091" s="142" t="s">
        <v>4067</v>
      </c>
      <c r="AA1091" s="142" t="s">
        <v>510</v>
      </c>
      <c r="AB1091" s="142" t="s">
        <v>509</v>
      </c>
    </row>
    <row r="1092" spans="1:28" x14ac:dyDescent="0.15">
      <c r="A1092" s="143">
        <v>54369</v>
      </c>
      <c r="B1092" s="142" t="s">
        <v>1310</v>
      </c>
      <c r="C1092" s="142" t="s">
        <v>553</v>
      </c>
      <c r="D1092" s="142" t="s">
        <v>1309</v>
      </c>
      <c r="E1092" s="142" t="s">
        <v>531</v>
      </c>
      <c r="F1092" s="142" t="s">
        <v>530</v>
      </c>
      <c r="G1092" s="142" t="s">
        <v>6220</v>
      </c>
      <c r="H1092" s="142" t="s">
        <v>3124</v>
      </c>
      <c r="I1092" s="142" t="s">
        <v>538</v>
      </c>
      <c r="J1092" s="142" t="s">
        <v>6219</v>
      </c>
      <c r="K1092" s="142" t="s">
        <v>649</v>
      </c>
      <c r="L1092" s="142" t="s">
        <v>613</v>
      </c>
      <c r="M1092" s="142" t="s">
        <v>524</v>
      </c>
      <c r="N1092" s="142" t="s">
        <v>523</v>
      </c>
      <c r="O1092" s="142" t="s">
        <v>522</v>
      </c>
      <c r="P1092" s="142" t="s">
        <v>522</v>
      </c>
      <c r="Q1092" s="142" t="s">
        <v>545</v>
      </c>
      <c r="R1092" s="142" t="s">
        <v>6185</v>
      </c>
      <c r="S1092" s="142" t="s">
        <v>1310</v>
      </c>
      <c r="T1092" s="142" t="s">
        <v>648</v>
      </c>
      <c r="U1092" s="142" t="s">
        <v>516</v>
      </c>
      <c r="V1092" s="142" t="s">
        <v>3058</v>
      </c>
      <c r="W1092" s="142" t="s">
        <v>636</v>
      </c>
      <c r="X1092" s="142" t="s">
        <v>579</v>
      </c>
      <c r="Y1092" s="142" t="s">
        <v>6218</v>
      </c>
      <c r="Z1092" s="142" t="s">
        <v>1073</v>
      </c>
      <c r="AA1092" s="142" t="s">
        <v>510</v>
      </c>
      <c r="AB1092" s="142" t="s">
        <v>509</v>
      </c>
    </row>
    <row r="1093" spans="1:28" x14ac:dyDescent="0.15">
      <c r="A1093" s="143">
        <v>54370</v>
      </c>
      <c r="B1093" s="142" t="s">
        <v>1786</v>
      </c>
      <c r="C1093" s="142" t="s">
        <v>553</v>
      </c>
      <c r="D1093" s="142" t="s">
        <v>1785</v>
      </c>
      <c r="E1093" s="142" t="s">
        <v>531</v>
      </c>
      <c r="F1093" s="142" t="s">
        <v>530</v>
      </c>
      <c r="G1093" s="142" t="s">
        <v>6217</v>
      </c>
      <c r="H1093" s="142" t="s">
        <v>3448</v>
      </c>
      <c r="I1093" s="142" t="s">
        <v>1125</v>
      </c>
      <c r="J1093" s="142" t="s">
        <v>6216</v>
      </c>
      <c r="K1093" s="142" t="s">
        <v>548</v>
      </c>
      <c r="L1093" s="142" t="s">
        <v>525</v>
      </c>
      <c r="M1093" s="142" t="s">
        <v>524</v>
      </c>
      <c r="N1093" s="142" t="s">
        <v>523</v>
      </c>
      <c r="O1093" s="142" t="s">
        <v>599</v>
      </c>
      <c r="P1093" s="142" t="s">
        <v>599</v>
      </c>
      <c r="Q1093" s="142" t="s">
        <v>545</v>
      </c>
      <c r="R1093" s="142" t="s">
        <v>6185</v>
      </c>
      <c r="S1093" s="142" t="s">
        <v>1310</v>
      </c>
      <c r="T1093" s="142" t="s">
        <v>638</v>
      </c>
      <c r="U1093" s="142" t="s">
        <v>541</v>
      </c>
      <c r="V1093" s="142" t="s">
        <v>5085</v>
      </c>
      <c r="W1093" s="142" t="s">
        <v>539</v>
      </c>
      <c r="X1093" s="142" t="s">
        <v>1165</v>
      </c>
      <c r="Y1093" s="142" t="s">
        <v>6215</v>
      </c>
      <c r="Z1093" s="142" t="s">
        <v>957</v>
      </c>
      <c r="AA1093" s="142" t="s">
        <v>510</v>
      </c>
      <c r="AB1093" s="142" t="s">
        <v>509</v>
      </c>
    </row>
    <row r="1094" spans="1:28" x14ac:dyDescent="0.15">
      <c r="A1094" s="143">
        <v>54371</v>
      </c>
      <c r="B1094" s="142" t="s">
        <v>1310</v>
      </c>
      <c r="C1094" s="142" t="s">
        <v>553</v>
      </c>
      <c r="D1094" s="142" t="s">
        <v>1309</v>
      </c>
      <c r="E1094" s="142" t="s">
        <v>531</v>
      </c>
      <c r="F1094" s="142" t="s">
        <v>530</v>
      </c>
      <c r="G1094" s="142" t="s">
        <v>6214</v>
      </c>
      <c r="H1094" s="142" t="s">
        <v>6213</v>
      </c>
      <c r="I1094" s="142" t="s">
        <v>622</v>
      </c>
      <c r="J1094" s="142" t="s">
        <v>6212</v>
      </c>
      <c r="K1094" s="142" t="s">
        <v>6211</v>
      </c>
      <c r="L1094" s="142" t="s">
        <v>547</v>
      </c>
      <c r="M1094" s="142" t="s">
        <v>524</v>
      </c>
      <c r="N1094" s="142" t="s">
        <v>523</v>
      </c>
      <c r="O1094" s="142" t="s">
        <v>599</v>
      </c>
      <c r="P1094" s="142" t="s">
        <v>599</v>
      </c>
      <c r="Q1094" s="142" t="s">
        <v>545</v>
      </c>
      <c r="R1094" s="142" t="s">
        <v>6185</v>
      </c>
      <c r="S1094" s="142" t="s">
        <v>1310</v>
      </c>
      <c r="T1094" s="142" t="s">
        <v>2285</v>
      </c>
      <c r="U1094" s="142" t="s">
        <v>541</v>
      </c>
      <c r="V1094" s="142" t="s">
        <v>1338</v>
      </c>
      <c r="W1094" s="142" t="s">
        <v>514</v>
      </c>
      <c r="X1094" s="142" t="s">
        <v>622</v>
      </c>
      <c r="Y1094" s="142" t="s">
        <v>6210</v>
      </c>
      <c r="Z1094" s="142" t="s">
        <v>6209</v>
      </c>
      <c r="AA1094" s="142" t="s">
        <v>510</v>
      </c>
      <c r="AB1094" s="142" t="s">
        <v>509</v>
      </c>
    </row>
    <row r="1095" spans="1:28" x14ac:dyDescent="0.15">
      <c r="A1095" s="143">
        <v>54372</v>
      </c>
      <c r="B1095" s="142" t="s">
        <v>1310</v>
      </c>
      <c r="C1095" s="142" t="s">
        <v>553</v>
      </c>
      <c r="D1095" s="142" t="s">
        <v>1309</v>
      </c>
      <c r="E1095" s="142" t="s">
        <v>531</v>
      </c>
      <c r="F1095" s="142" t="s">
        <v>530</v>
      </c>
      <c r="G1095" s="142" t="s">
        <v>6208</v>
      </c>
      <c r="H1095" s="142" t="s">
        <v>1273</v>
      </c>
      <c r="I1095" s="142" t="s">
        <v>556</v>
      </c>
      <c r="J1095" s="142" t="s">
        <v>6207</v>
      </c>
      <c r="K1095" s="142" t="s">
        <v>1085</v>
      </c>
      <c r="L1095" s="142" t="s">
        <v>585</v>
      </c>
      <c r="M1095" s="142" t="s">
        <v>524</v>
      </c>
      <c r="N1095" s="142" t="s">
        <v>523</v>
      </c>
      <c r="O1095" s="142" t="s">
        <v>522</v>
      </c>
      <c r="P1095" s="142" t="s">
        <v>612</v>
      </c>
      <c r="Q1095" s="142" t="s">
        <v>520</v>
      </c>
      <c r="R1095" s="142" t="s">
        <v>6185</v>
      </c>
      <c r="S1095" s="142" t="s">
        <v>1310</v>
      </c>
      <c r="T1095" s="142" t="s">
        <v>2259</v>
      </c>
      <c r="U1095" s="142" t="s">
        <v>516</v>
      </c>
      <c r="V1095" s="142" t="s">
        <v>6206</v>
      </c>
      <c r="W1095" s="142" t="s">
        <v>580</v>
      </c>
      <c r="X1095" s="142" t="s">
        <v>556</v>
      </c>
      <c r="Y1095" s="142" t="s">
        <v>6205</v>
      </c>
      <c r="Z1095" s="142" t="s">
        <v>577</v>
      </c>
      <c r="AA1095" s="142" t="s">
        <v>510</v>
      </c>
      <c r="AB1095" s="142" t="s">
        <v>509</v>
      </c>
    </row>
    <row r="1096" spans="1:28" x14ac:dyDescent="0.15">
      <c r="A1096" s="143">
        <v>54375</v>
      </c>
      <c r="B1096" s="142" t="s">
        <v>1310</v>
      </c>
      <c r="C1096" s="142" t="s">
        <v>553</v>
      </c>
      <c r="D1096" s="142" t="s">
        <v>1309</v>
      </c>
      <c r="E1096" s="142" t="s">
        <v>531</v>
      </c>
      <c r="F1096" s="142" t="s">
        <v>530</v>
      </c>
      <c r="G1096" s="142" t="s">
        <v>6204</v>
      </c>
      <c r="H1096" s="142" t="s">
        <v>685</v>
      </c>
      <c r="I1096" s="142" t="s">
        <v>669</v>
      </c>
      <c r="J1096" s="142" t="s">
        <v>6203</v>
      </c>
      <c r="K1096" s="142" t="s">
        <v>6202</v>
      </c>
      <c r="L1096" s="142" t="s">
        <v>613</v>
      </c>
      <c r="M1096" s="142" t="s">
        <v>524</v>
      </c>
      <c r="N1096" s="142" t="s">
        <v>523</v>
      </c>
      <c r="O1096" s="142" t="s">
        <v>824</v>
      </c>
      <c r="P1096" s="142" t="s">
        <v>559</v>
      </c>
      <c r="Q1096" s="142" t="s">
        <v>545</v>
      </c>
      <c r="R1096" s="142" t="s">
        <v>6185</v>
      </c>
      <c r="S1096" s="142" t="s">
        <v>1310</v>
      </c>
      <c r="T1096" s="142" t="s">
        <v>638</v>
      </c>
      <c r="U1096" s="142" t="s">
        <v>516</v>
      </c>
      <c r="V1096" s="142" t="s">
        <v>681</v>
      </c>
      <c r="W1096" s="142" t="s">
        <v>4037</v>
      </c>
      <c r="X1096" s="142" t="s">
        <v>669</v>
      </c>
      <c r="Y1096" s="142" t="s">
        <v>6201</v>
      </c>
      <c r="Z1096" s="142" t="s">
        <v>2043</v>
      </c>
      <c r="AA1096" s="142" t="s">
        <v>510</v>
      </c>
      <c r="AB1096" s="142" t="s">
        <v>509</v>
      </c>
    </row>
    <row r="1097" spans="1:28" x14ac:dyDescent="0.15">
      <c r="A1097" s="143">
        <v>54378</v>
      </c>
      <c r="B1097" s="142" t="s">
        <v>1310</v>
      </c>
      <c r="C1097" s="142" t="s">
        <v>553</v>
      </c>
      <c r="D1097" s="142" t="s">
        <v>1309</v>
      </c>
      <c r="E1097" s="142" t="s">
        <v>531</v>
      </c>
      <c r="F1097" s="142" t="s">
        <v>530</v>
      </c>
      <c r="G1097" s="142" t="s">
        <v>6200</v>
      </c>
      <c r="H1097" s="142" t="s">
        <v>1618</v>
      </c>
      <c r="I1097" s="142" t="s">
        <v>622</v>
      </c>
      <c r="J1097" s="142" t="s">
        <v>6199</v>
      </c>
      <c r="K1097" s="142" t="s">
        <v>1325</v>
      </c>
      <c r="L1097" s="142" t="s">
        <v>585</v>
      </c>
      <c r="M1097" s="142" t="s">
        <v>524</v>
      </c>
      <c r="N1097" s="142" t="s">
        <v>523</v>
      </c>
      <c r="O1097" s="142" t="s">
        <v>824</v>
      </c>
      <c r="P1097" s="142" t="s">
        <v>559</v>
      </c>
      <c r="Q1097" s="142" t="s">
        <v>520</v>
      </c>
      <c r="R1097" s="142" t="s">
        <v>6185</v>
      </c>
      <c r="S1097" s="142" t="s">
        <v>1310</v>
      </c>
      <c r="T1097" s="142" t="s">
        <v>611</v>
      </c>
      <c r="U1097" s="142" t="s">
        <v>516</v>
      </c>
      <c r="V1097" s="142" t="s">
        <v>1537</v>
      </c>
      <c r="W1097" s="142" t="s">
        <v>580</v>
      </c>
      <c r="X1097" s="142" t="s">
        <v>622</v>
      </c>
      <c r="Y1097" s="142" t="s">
        <v>6198</v>
      </c>
      <c r="Z1097" s="142" t="s">
        <v>6197</v>
      </c>
      <c r="AA1097" s="142" t="s">
        <v>510</v>
      </c>
      <c r="AB1097" s="142" t="s">
        <v>509</v>
      </c>
    </row>
    <row r="1098" spans="1:28" x14ac:dyDescent="0.15">
      <c r="A1098" s="143">
        <v>54380</v>
      </c>
      <c r="B1098" s="142" t="s">
        <v>6196</v>
      </c>
      <c r="C1098" s="142" t="s">
        <v>553</v>
      </c>
      <c r="D1098" s="142" t="s">
        <v>6195</v>
      </c>
      <c r="E1098" s="142" t="s">
        <v>531</v>
      </c>
      <c r="F1098" s="142" t="s">
        <v>530</v>
      </c>
      <c r="G1098" s="142" t="s">
        <v>6194</v>
      </c>
      <c r="H1098" s="142" t="s">
        <v>6193</v>
      </c>
      <c r="I1098" s="142" t="s">
        <v>669</v>
      </c>
      <c r="J1098" s="142" t="s">
        <v>6192</v>
      </c>
      <c r="K1098" s="142" t="s">
        <v>708</v>
      </c>
      <c r="L1098" s="142" t="s">
        <v>525</v>
      </c>
      <c r="M1098" s="142" t="s">
        <v>524</v>
      </c>
      <c r="N1098" s="142" t="s">
        <v>523</v>
      </c>
      <c r="O1098" s="142" t="s">
        <v>522</v>
      </c>
      <c r="P1098" s="142" t="s">
        <v>599</v>
      </c>
      <c r="Q1098" s="142" t="s">
        <v>520</v>
      </c>
      <c r="R1098" s="142" t="s">
        <v>6175</v>
      </c>
      <c r="S1098" s="142" t="s">
        <v>6174</v>
      </c>
      <c r="T1098" s="142" t="s">
        <v>6191</v>
      </c>
      <c r="U1098" s="142" t="s">
        <v>516</v>
      </c>
      <c r="V1098" s="142" t="s">
        <v>6190</v>
      </c>
      <c r="W1098" s="142" t="s">
        <v>514</v>
      </c>
      <c r="X1098" s="142" t="s">
        <v>669</v>
      </c>
      <c r="Y1098" s="142" t="s">
        <v>6189</v>
      </c>
      <c r="Z1098" s="142" t="s">
        <v>957</v>
      </c>
      <c r="AA1098" s="142" t="s">
        <v>510</v>
      </c>
      <c r="AB1098" s="142" t="s">
        <v>509</v>
      </c>
    </row>
    <row r="1099" spans="1:28" x14ac:dyDescent="0.15">
      <c r="A1099" s="143">
        <v>54381</v>
      </c>
      <c r="B1099" s="142" t="s">
        <v>1337</v>
      </c>
      <c r="C1099" s="142" t="s">
        <v>553</v>
      </c>
      <c r="D1099" s="142" t="s">
        <v>1336</v>
      </c>
      <c r="E1099" s="142" t="s">
        <v>531</v>
      </c>
      <c r="F1099" s="142" t="s">
        <v>530</v>
      </c>
      <c r="G1099" s="142" t="s">
        <v>6188</v>
      </c>
      <c r="H1099" s="142" t="s">
        <v>1545</v>
      </c>
      <c r="I1099" s="142" t="s">
        <v>827</v>
      </c>
      <c r="J1099" s="142" t="s">
        <v>6187</v>
      </c>
      <c r="K1099" s="142" t="s">
        <v>6186</v>
      </c>
      <c r="L1099" s="142" t="s">
        <v>525</v>
      </c>
      <c r="M1099" s="142" t="s">
        <v>524</v>
      </c>
      <c r="N1099" s="142" t="s">
        <v>523</v>
      </c>
      <c r="O1099" s="142" t="s">
        <v>866</v>
      </c>
      <c r="P1099" s="142" t="s">
        <v>522</v>
      </c>
      <c r="Q1099" s="142" t="s">
        <v>520</v>
      </c>
      <c r="R1099" s="142" t="s">
        <v>6185</v>
      </c>
      <c r="S1099" s="142" t="s">
        <v>1310</v>
      </c>
      <c r="T1099" s="142" t="s">
        <v>6184</v>
      </c>
      <c r="U1099" s="142" t="s">
        <v>516</v>
      </c>
      <c r="V1099" s="142" t="s">
        <v>1578</v>
      </c>
      <c r="W1099" s="142" t="s">
        <v>911</v>
      </c>
      <c r="X1099" s="142" t="s">
        <v>827</v>
      </c>
      <c r="Y1099" s="142" t="s">
        <v>6183</v>
      </c>
      <c r="Z1099" s="142" t="s">
        <v>1098</v>
      </c>
      <c r="AA1099" s="142" t="s">
        <v>510</v>
      </c>
      <c r="AB1099" s="142" t="s">
        <v>509</v>
      </c>
    </row>
    <row r="1100" spans="1:28" x14ac:dyDescent="0.15">
      <c r="A1100" s="143">
        <v>54384</v>
      </c>
      <c r="B1100" s="142" t="s">
        <v>4035</v>
      </c>
      <c r="C1100" s="142" t="s">
        <v>553</v>
      </c>
      <c r="D1100" s="142" t="s">
        <v>4034</v>
      </c>
      <c r="E1100" s="142" t="s">
        <v>531</v>
      </c>
      <c r="F1100" s="142" t="s">
        <v>530</v>
      </c>
      <c r="G1100" s="142" t="s">
        <v>6182</v>
      </c>
      <c r="H1100" s="142" t="s">
        <v>5666</v>
      </c>
      <c r="I1100" s="142" t="s">
        <v>1165</v>
      </c>
      <c r="J1100" s="142" t="s">
        <v>6181</v>
      </c>
      <c r="K1100" s="142" t="s">
        <v>548</v>
      </c>
      <c r="L1100" s="142" t="s">
        <v>525</v>
      </c>
      <c r="M1100" s="142" t="s">
        <v>524</v>
      </c>
      <c r="N1100" s="142" t="s">
        <v>523</v>
      </c>
      <c r="O1100" s="142" t="s">
        <v>522</v>
      </c>
      <c r="P1100" s="142" t="s">
        <v>559</v>
      </c>
      <c r="Q1100" s="142" t="s">
        <v>520</v>
      </c>
      <c r="R1100" s="142" t="s">
        <v>6180</v>
      </c>
      <c r="S1100" s="142" t="s">
        <v>4035</v>
      </c>
      <c r="T1100" s="142" t="s">
        <v>625</v>
      </c>
      <c r="U1100" s="142" t="s">
        <v>541</v>
      </c>
      <c r="V1100" s="142" t="s">
        <v>1298</v>
      </c>
      <c r="W1100" s="142" t="s">
        <v>539</v>
      </c>
      <c r="X1100" s="142" t="s">
        <v>1165</v>
      </c>
      <c r="Y1100" s="142" t="s">
        <v>6179</v>
      </c>
      <c r="Z1100" s="142" t="s">
        <v>735</v>
      </c>
      <c r="AA1100" s="142" t="s">
        <v>510</v>
      </c>
      <c r="AB1100" s="142" t="s">
        <v>509</v>
      </c>
    </row>
    <row r="1101" spans="1:28" x14ac:dyDescent="0.15">
      <c r="A1101" s="143">
        <v>54385</v>
      </c>
      <c r="B1101" s="142" t="s">
        <v>6174</v>
      </c>
      <c r="C1101" s="142" t="s">
        <v>553</v>
      </c>
      <c r="D1101" s="142" t="s">
        <v>6178</v>
      </c>
      <c r="E1101" s="142" t="s">
        <v>531</v>
      </c>
      <c r="F1101" s="142" t="s">
        <v>530</v>
      </c>
      <c r="G1101" s="142" t="s">
        <v>6177</v>
      </c>
      <c r="H1101" s="142" t="s">
        <v>2617</v>
      </c>
      <c r="I1101" s="142" t="s">
        <v>556</v>
      </c>
      <c r="J1101" s="142" t="s">
        <v>6176</v>
      </c>
      <c r="K1101" s="142" t="s">
        <v>1589</v>
      </c>
      <c r="L1101" s="142" t="s">
        <v>525</v>
      </c>
      <c r="M1101" s="142" t="s">
        <v>524</v>
      </c>
      <c r="N1101" s="142" t="s">
        <v>523</v>
      </c>
      <c r="O1101" s="142" t="s">
        <v>546</v>
      </c>
      <c r="P1101" s="142" t="s">
        <v>522</v>
      </c>
      <c r="Q1101" s="142" t="s">
        <v>545</v>
      </c>
      <c r="R1101" s="142" t="s">
        <v>6175</v>
      </c>
      <c r="S1101" s="142" t="s">
        <v>6174</v>
      </c>
      <c r="T1101" s="142" t="s">
        <v>2326</v>
      </c>
      <c r="U1101" s="142" t="s">
        <v>541</v>
      </c>
      <c r="V1101" s="142" t="s">
        <v>4383</v>
      </c>
      <c r="W1101" s="142" t="s">
        <v>1628</v>
      </c>
      <c r="X1101" s="142" t="s">
        <v>923</v>
      </c>
      <c r="Y1101" s="142" t="s">
        <v>6173</v>
      </c>
      <c r="Z1101" s="142" t="s">
        <v>1699</v>
      </c>
      <c r="AA1101" s="142" t="s">
        <v>510</v>
      </c>
      <c r="AB1101" s="142" t="s">
        <v>509</v>
      </c>
    </row>
    <row r="1102" spans="1:28" x14ac:dyDescent="0.15">
      <c r="A1102" s="143">
        <v>56370</v>
      </c>
      <c r="B1102" s="142" t="s">
        <v>4302</v>
      </c>
      <c r="C1102" s="142" t="s">
        <v>553</v>
      </c>
      <c r="D1102" s="142" t="s">
        <v>4301</v>
      </c>
      <c r="E1102" s="142" t="s">
        <v>2218</v>
      </c>
      <c r="F1102" s="142" t="s">
        <v>530</v>
      </c>
      <c r="G1102" s="142" t="s">
        <v>6172</v>
      </c>
      <c r="H1102" s="142" t="s">
        <v>3368</v>
      </c>
      <c r="I1102" s="142" t="s">
        <v>669</v>
      </c>
      <c r="J1102" s="142" t="s">
        <v>6171</v>
      </c>
      <c r="K1102" s="142" t="s">
        <v>6170</v>
      </c>
      <c r="L1102" s="142" t="s">
        <v>613</v>
      </c>
      <c r="M1102" s="142" t="s">
        <v>1414</v>
      </c>
      <c r="N1102" s="142" t="s">
        <v>523</v>
      </c>
      <c r="O1102" s="142" t="s">
        <v>612</v>
      </c>
      <c r="P1102" s="142" t="s">
        <v>522</v>
      </c>
      <c r="Q1102" s="142" t="s">
        <v>545</v>
      </c>
      <c r="R1102" s="142" t="s">
        <v>5995</v>
      </c>
      <c r="S1102" s="142" t="s">
        <v>4302</v>
      </c>
      <c r="T1102" s="142" t="s">
        <v>6169</v>
      </c>
      <c r="U1102" s="142" t="s">
        <v>516</v>
      </c>
      <c r="V1102" s="142" t="s">
        <v>4097</v>
      </c>
      <c r="W1102" s="142" t="s">
        <v>6168</v>
      </c>
      <c r="X1102" s="142" t="s">
        <v>968</v>
      </c>
      <c r="Y1102" s="142" t="s">
        <v>6167</v>
      </c>
      <c r="Z1102" s="142" t="s">
        <v>950</v>
      </c>
      <c r="AA1102" s="142" t="s">
        <v>6166</v>
      </c>
      <c r="AB1102" s="142" t="s">
        <v>509</v>
      </c>
    </row>
    <row r="1103" spans="1:28" ht="18" x14ac:dyDescent="0.15">
      <c r="A1103" s="143">
        <v>56387</v>
      </c>
      <c r="B1103" s="142" t="s">
        <v>6029</v>
      </c>
      <c r="C1103" s="142" t="s">
        <v>553</v>
      </c>
      <c r="D1103" s="142" t="s">
        <v>6028</v>
      </c>
      <c r="E1103" s="142" t="s">
        <v>2218</v>
      </c>
      <c r="F1103" s="142" t="s">
        <v>530</v>
      </c>
      <c r="G1103" s="142" t="s">
        <v>6165</v>
      </c>
      <c r="H1103" s="142" t="s">
        <v>3387</v>
      </c>
      <c r="I1103" s="142" t="s">
        <v>945</v>
      </c>
      <c r="J1103" s="142" t="s">
        <v>6164</v>
      </c>
      <c r="K1103" s="142" t="s">
        <v>6163</v>
      </c>
      <c r="L1103" s="142" t="s">
        <v>6162</v>
      </c>
      <c r="M1103" s="142" t="s">
        <v>524</v>
      </c>
      <c r="N1103" s="142" t="s">
        <v>523</v>
      </c>
      <c r="O1103" s="142" t="s">
        <v>866</v>
      </c>
      <c r="P1103" s="142" t="s">
        <v>866</v>
      </c>
      <c r="Q1103" s="142" t="s">
        <v>545</v>
      </c>
      <c r="R1103" s="142" t="s">
        <v>2306</v>
      </c>
      <c r="S1103" s="142" t="s">
        <v>4556</v>
      </c>
      <c r="T1103" s="142" t="s">
        <v>6161</v>
      </c>
      <c r="U1103" s="142" t="s">
        <v>516</v>
      </c>
      <c r="V1103" s="142" t="s">
        <v>3385</v>
      </c>
      <c r="W1103" s="142" t="s">
        <v>6160</v>
      </c>
      <c r="X1103" s="142" t="s">
        <v>945</v>
      </c>
      <c r="Y1103" s="142" t="s">
        <v>743</v>
      </c>
      <c r="Z1103" s="142" t="s">
        <v>743</v>
      </c>
      <c r="AA1103" s="142" t="s">
        <v>1002</v>
      </c>
      <c r="AB1103" s="142" t="s">
        <v>509</v>
      </c>
    </row>
    <row r="1104" spans="1:28" x14ac:dyDescent="0.15">
      <c r="A1104" s="143">
        <v>56619</v>
      </c>
      <c r="B1104" s="142" t="s">
        <v>2840</v>
      </c>
      <c r="C1104" s="142" t="s">
        <v>553</v>
      </c>
      <c r="D1104" s="142" t="s">
        <v>2839</v>
      </c>
      <c r="E1104" s="142" t="s">
        <v>2218</v>
      </c>
      <c r="F1104" s="142" t="s">
        <v>530</v>
      </c>
      <c r="G1104" s="142" t="s">
        <v>6159</v>
      </c>
      <c r="H1104" s="142" t="s">
        <v>2884</v>
      </c>
      <c r="I1104" s="142" t="s">
        <v>923</v>
      </c>
      <c r="J1104" s="142" t="s">
        <v>6158</v>
      </c>
      <c r="K1104" s="142" t="s">
        <v>4817</v>
      </c>
      <c r="L1104" s="142" t="s">
        <v>547</v>
      </c>
      <c r="M1104" s="142" t="s">
        <v>524</v>
      </c>
      <c r="N1104" s="142" t="s">
        <v>523</v>
      </c>
      <c r="O1104" s="142" t="s">
        <v>866</v>
      </c>
      <c r="P1104" s="142" t="s">
        <v>866</v>
      </c>
      <c r="Q1104" s="142" t="s">
        <v>545</v>
      </c>
      <c r="R1104" s="142" t="s">
        <v>5006</v>
      </c>
      <c r="S1104" s="142" t="s">
        <v>2840</v>
      </c>
      <c r="T1104" s="142" t="s">
        <v>5594</v>
      </c>
      <c r="U1104" s="142" t="s">
        <v>516</v>
      </c>
      <c r="V1104" s="142" t="s">
        <v>2315</v>
      </c>
      <c r="W1104" s="142" t="s">
        <v>1741</v>
      </c>
      <c r="X1104" s="142" t="s">
        <v>923</v>
      </c>
      <c r="Y1104" s="142" t="s">
        <v>6157</v>
      </c>
      <c r="Z1104" s="142" t="s">
        <v>5010</v>
      </c>
      <c r="AA1104" s="142" t="s">
        <v>1002</v>
      </c>
      <c r="AB1104" s="142" t="s">
        <v>509</v>
      </c>
    </row>
    <row r="1105" spans="1:28" x14ac:dyDescent="0.15">
      <c r="A1105" s="143">
        <v>59939</v>
      </c>
      <c r="B1105" s="142" t="s">
        <v>4434</v>
      </c>
      <c r="C1105" s="142" t="s">
        <v>553</v>
      </c>
      <c r="D1105" s="142" t="s">
        <v>4433</v>
      </c>
      <c r="E1105" s="142" t="s">
        <v>2218</v>
      </c>
      <c r="F1105" s="142" t="s">
        <v>530</v>
      </c>
      <c r="G1105" s="142" t="s">
        <v>6156</v>
      </c>
      <c r="H1105" s="142" t="s">
        <v>2821</v>
      </c>
      <c r="I1105" s="142" t="s">
        <v>588</v>
      </c>
      <c r="J1105" s="142" t="s">
        <v>6155</v>
      </c>
      <c r="K1105" s="142" t="s">
        <v>6154</v>
      </c>
      <c r="L1105" s="142" t="s">
        <v>613</v>
      </c>
      <c r="M1105" s="142" t="s">
        <v>524</v>
      </c>
      <c r="N1105" s="142" t="s">
        <v>523</v>
      </c>
      <c r="O1105" s="142" t="s">
        <v>522</v>
      </c>
      <c r="P1105" s="142" t="s">
        <v>559</v>
      </c>
      <c r="Q1105" s="142" t="s">
        <v>545</v>
      </c>
      <c r="R1105" s="142" t="s">
        <v>4980</v>
      </c>
      <c r="S1105" s="142" t="s">
        <v>554</v>
      </c>
      <c r="T1105" s="142" t="s">
        <v>3225</v>
      </c>
      <c r="U1105" s="142" t="s">
        <v>516</v>
      </c>
      <c r="V1105" s="142" t="s">
        <v>1747</v>
      </c>
      <c r="W1105" s="142" t="s">
        <v>6153</v>
      </c>
      <c r="X1105" s="142" t="s">
        <v>588</v>
      </c>
      <c r="Y1105" s="142" t="s">
        <v>6152</v>
      </c>
      <c r="Z1105" s="142" t="s">
        <v>6151</v>
      </c>
      <c r="AA1105" s="142" t="s">
        <v>724</v>
      </c>
      <c r="AB1105" s="142" t="s">
        <v>509</v>
      </c>
    </row>
    <row r="1106" spans="1:28" x14ac:dyDescent="0.15">
      <c r="A1106" s="143">
        <v>60455</v>
      </c>
      <c r="B1106" s="142" t="s">
        <v>4214</v>
      </c>
      <c r="C1106" s="142" t="s">
        <v>553</v>
      </c>
      <c r="D1106" s="142" t="s">
        <v>4213</v>
      </c>
      <c r="E1106" s="142" t="s">
        <v>1824</v>
      </c>
      <c r="F1106" s="142" t="s">
        <v>530</v>
      </c>
      <c r="G1106" s="142" t="s">
        <v>6150</v>
      </c>
      <c r="H1106" s="142" t="s">
        <v>1015</v>
      </c>
      <c r="I1106" s="142" t="s">
        <v>669</v>
      </c>
      <c r="J1106" s="142" t="s">
        <v>6149</v>
      </c>
      <c r="K1106" s="142" t="s">
        <v>4274</v>
      </c>
      <c r="L1106" s="142" t="s">
        <v>525</v>
      </c>
      <c r="M1106" s="142" t="s">
        <v>524</v>
      </c>
      <c r="N1106" s="142" t="s">
        <v>523</v>
      </c>
      <c r="O1106" s="142" t="s">
        <v>546</v>
      </c>
      <c r="P1106" s="142" t="s">
        <v>546</v>
      </c>
      <c r="Q1106" s="142" t="s">
        <v>545</v>
      </c>
      <c r="R1106" s="142" t="s">
        <v>5013</v>
      </c>
      <c r="S1106" s="142" t="s">
        <v>4214</v>
      </c>
      <c r="T1106" s="142" t="s">
        <v>1863</v>
      </c>
      <c r="U1106" s="142" t="s">
        <v>516</v>
      </c>
      <c r="V1106" s="142" t="s">
        <v>1608</v>
      </c>
      <c r="W1106" s="142" t="s">
        <v>580</v>
      </c>
      <c r="X1106" s="142" t="s">
        <v>910</v>
      </c>
      <c r="Y1106" s="142" t="s">
        <v>6148</v>
      </c>
      <c r="Z1106" s="142" t="s">
        <v>1361</v>
      </c>
      <c r="AA1106" s="142" t="s">
        <v>510</v>
      </c>
      <c r="AB1106" s="142" t="s">
        <v>509</v>
      </c>
    </row>
    <row r="1107" spans="1:28" x14ac:dyDescent="0.15">
      <c r="A1107" s="143">
        <v>60563</v>
      </c>
      <c r="B1107" s="142" t="s">
        <v>2552</v>
      </c>
      <c r="C1107" s="142" t="s">
        <v>553</v>
      </c>
      <c r="D1107" s="142" t="s">
        <v>2918</v>
      </c>
      <c r="E1107" s="142" t="s">
        <v>1824</v>
      </c>
      <c r="F1107" s="142" t="s">
        <v>530</v>
      </c>
      <c r="G1107" s="142" t="s">
        <v>6147</v>
      </c>
      <c r="H1107" s="142" t="s">
        <v>1567</v>
      </c>
      <c r="I1107" s="142" t="s">
        <v>6146</v>
      </c>
      <c r="J1107" s="142" t="s">
        <v>6146</v>
      </c>
      <c r="K1107" s="142" t="s">
        <v>6145</v>
      </c>
      <c r="L1107" s="142" t="s">
        <v>585</v>
      </c>
      <c r="M1107" s="142" t="s">
        <v>560</v>
      </c>
      <c r="N1107" s="142" t="s">
        <v>523</v>
      </c>
      <c r="O1107" s="142" t="s">
        <v>522</v>
      </c>
      <c r="P1107" s="142" t="s">
        <v>522</v>
      </c>
      <c r="Q1107" s="142" t="s">
        <v>547</v>
      </c>
      <c r="R1107" s="142" t="s">
        <v>4980</v>
      </c>
      <c r="S1107" s="142" t="s">
        <v>554</v>
      </c>
      <c r="T1107" s="142" t="s">
        <v>861</v>
      </c>
      <c r="U1107" s="142" t="s">
        <v>516</v>
      </c>
      <c r="V1107" s="142" t="s">
        <v>6144</v>
      </c>
      <c r="W1107" s="142" t="s">
        <v>580</v>
      </c>
      <c r="X1107" s="142" t="s">
        <v>579</v>
      </c>
      <c r="Y1107" s="142" t="s">
        <v>6143</v>
      </c>
      <c r="Z1107" s="142" t="s">
        <v>1411</v>
      </c>
      <c r="AA1107" s="142" t="s">
        <v>510</v>
      </c>
      <c r="AB1107" s="142" t="s">
        <v>509</v>
      </c>
    </row>
    <row r="1108" spans="1:28" x14ac:dyDescent="0.15">
      <c r="A1108" s="143">
        <v>60580</v>
      </c>
      <c r="B1108" s="142" t="s">
        <v>1337</v>
      </c>
      <c r="C1108" s="142" t="s">
        <v>553</v>
      </c>
      <c r="D1108" s="142" t="s">
        <v>1336</v>
      </c>
      <c r="E1108" s="142" t="s">
        <v>1824</v>
      </c>
      <c r="F1108" s="142" t="s">
        <v>530</v>
      </c>
      <c r="G1108" s="142" t="s">
        <v>6142</v>
      </c>
      <c r="H1108" s="142" t="s">
        <v>3726</v>
      </c>
      <c r="I1108" s="142" t="s">
        <v>6141</v>
      </c>
      <c r="J1108" s="142" t="s">
        <v>6140</v>
      </c>
      <c r="K1108" s="142" t="s">
        <v>6139</v>
      </c>
      <c r="L1108" s="142" t="s">
        <v>525</v>
      </c>
      <c r="M1108" s="142" t="s">
        <v>524</v>
      </c>
      <c r="N1108" s="142" t="s">
        <v>523</v>
      </c>
      <c r="O1108" s="142" t="s">
        <v>639</v>
      </c>
      <c r="P1108" s="142" t="s">
        <v>824</v>
      </c>
      <c r="Q1108" s="142" t="s">
        <v>545</v>
      </c>
      <c r="R1108" s="142" t="s">
        <v>4991</v>
      </c>
      <c r="S1108" s="142" t="s">
        <v>1337</v>
      </c>
      <c r="T1108" s="142" t="s">
        <v>2066</v>
      </c>
      <c r="U1108" s="142" t="s">
        <v>516</v>
      </c>
      <c r="V1108" s="142" t="s">
        <v>6138</v>
      </c>
      <c r="W1108" s="142" t="s">
        <v>784</v>
      </c>
      <c r="X1108" s="142" t="s">
        <v>664</v>
      </c>
      <c r="Y1108" s="142" t="s">
        <v>6137</v>
      </c>
      <c r="Z1108" s="142" t="s">
        <v>1778</v>
      </c>
      <c r="AA1108" s="142" t="s">
        <v>510</v>
      </c>
      <c r="AB1108" s="142" t="s">
        <v>509</v>
      </c>
    </row>
    <row r="1109" spans="1:28" x14ac:dyDescent="0.15">
      <c r="A1109" s="143">
        <v>60763</v>
      </c>
      <c r="B1109" s="142" t="s">
        <v>4214</v>
      </c>
      <c r="C1109" s="142" t="s">
        <v>553</v>
      </c>
      <c r="D1109" s="142" t="s">
        <v>4213</v>
      </c>
      <c r="E1109" s="142" t="s">
        <v>1824</v>
      </c>
      <c r="F1109" s="142" t="s">
        <v>530</v>
      </c>
      <c r="G1109" s="142" t="s">
        <v>6136</v>
      </c>
      <c r="H1109" s="142" t="s">
        <v>5688</v>
      </c>
      <c r="I1109" s="142" t="s">
        <v>1037</v>
      </c>
      <c r="J1109" s="142" t="s">
        <v>6135</v>
      </c>
      <c r="K1109" s="142" t="s">
        <v>3750</v>
      </c>
      <c r="L1109" s="142" t="s">
        <v>585</v>
      </c>
      <c r="M1109" s="142" t="s">
        <v>524</v>
      </c>
      <c r="N1109" s="142" t="s">
        <v>523</v>
      </c>
      <c r="O1109" s="142" t="s">
        <v>612</v>
      </c>
      <c r="P1109" s="142" t="s">
        <v>522</v>
      </c>
      <c r="Q1109" s="142" t="s">
        <v>547</v>
      </c>
      <c r="R1109" s="142" t="s">
        <v>5013</v>
      </c>
      <c r="S1109" s="142" t="s">
        <v>4214</v>
      </c>
      <c r="T1109" s="142" t="s">
        <v>1863</v>
      </c>
      <c r="U1109" s="142" t="s">
        <v>516</v>
      </c>
      <c r="V1109" s="142" t="s">
        <v>6134</v>
      </c>
      <c r="W1109" s="142" t="s">
        <v>911</v>
      </c>
      <c r="X1109" s="142" t="s">
        <v>1037</v>
      </c>
      <c r="Y1109" s="142" t="s">
        <v>634</v>
      </c>
      <c r="Z1109" s="142" t="s">
        <v>743</v>
      </c>
      <c r="AA1109" s="142" t="s">
        <v>510</v>
      </c>
      <c r="AB1109" s="142" t="s">
        <v>509</v>
      </c>
    </row>
    <row r="1110" spans="1:28" x14ac:dyDescent="0.15">
      <c r="A1110" s="143">
        <v>60935</v>
      </c>
      <c r="B1110" s="142" t="s">
        <v>713</v>
      </c>
      <c r="C1110" s="142" t="s">
        <v>553</v>
      </c>
      <c r="D1110" s="142" t="s">
        <v>712</v>
      </c>
      <c r="E1110" s="142" t="s">
        <v>1824</v>
      </c>
      <c r="F1110" s="142" t="s">
        <v>530</v>
      </c>
      <c r="G1110" s="142" t="s">
        <v>6133</v>
      </c>
      <c r="H1110" s="142" t="s">
        <v>6132</v>
      </c>
      <c r="I1110" s="142" t="s">
        <v>1134</v>
      </c>
      <c r="J1110" s="142" t="s">
        <v>6131</v>
      </c>
      <c r="K1110" s="142" t="s">
        <v>6130</v>
      </c>
      <c r="L1110" s="142" t="s">
        <v>585</v>
      </c>
      <c r="M1110" s="142" t="s">
        <v>524</v>
      </c>
      <c r="N1110" s="142" t="s">
        <v>523</v>
      </c>
      <c r="O1110" s="142" t="s">
        <v>522</v>
      </c>
      <c r="P1110" s="142" t="s">
        <v>599</v>
      </c>
      <c r="Q1110" s="142" t="s">
        <v>547</v>
      </c>
      <c r="R1110" s="142" t="s">
        <v>4991</v>
      </c>
      <c r="S1110" s="142" t="s">
        <v>1337</v>
      </c>
      <c r="T1110" s="142" t="s">
        <v>2103</v>
      </c>
      <c r="U1110" s="142" t="s">
        <v>516</v>
      </c>
      <c r="V1110" s="142" t="s">
        <v>3446</v>
      </c>
      <c r="W1110" s="142" t="s">
        <v>911</v>
      </c>
      <c r="X1110" s="142" t="s">
        <v>1134</v>
      </c>
      <c r="Y1110" s="142" t="s">
        <v>6129</v>
      </c>
      <c r="Z1110" s="142" t="s">
        <v>1745</v>
      </c>
      <c r="AA1110" s="142" t="s">
        <v>510</v>
      </c>
      <c r="AB1110" s="142" t="s">
        <v>509</v>
      </c>
    </row>
    <row r="1111" spans="1:28" x14ac:dyDescent="0.15">
      <c r="A1111" s="143">
        <v>60977</v>
      </c>
      <c r="B1111" s="142" t="s">
        <v>554</v>
      </c>
      <c r="C1111" s="142" t="s">
        <v>553</v>
      </c>
      <c r="D1111" s="142" t="s">
        <v>552</v>
      </c>
      <c r="E1111" s="142" t="s">
        <v>1824</v>
      </c>
      <c r="F1111" s="142" t="s">
        <v>530</v>
      </c>
      <c r="G1111" s="142" t="s">
        <v>6128</v>
      </c>
      <c r="H1111" s="142" t="s">
        <v>6127</v>
      </c>
      <c r="I1111" s="142" t="s">
        <v>1486</v>
      </c>
      <c r="J1111" s="142" t="s">
        <v>6126</v>
      </c>
      <c r="K1111" s="142" t="s">
        <v>1398</v>
      </c>
      <c r="L1111" s="142" t="s">
        <v>613</v>
      </c>
      <c r="M1111" s="142" t="s">
        <v>524</v>
      </c>
      <c r="N1111" s="142" t="s">
        <v>523</v>
      </c>
      <c r="O1111" s="142" t="s">
        <v>522</v>
      </c>
      <c r="P1111" s="142" t="s">
        <v>559</v>
      </c>
      <c r="Q1111" s="142" t="s">
        <v>545</v>
      </c>
      <c r="R1111" s="142" t="s">
        <v>4980</v>
      </c>
      <c r="S1111" s="142" t="s">
        <v>554</v>
      </c>
      <c r="T1111" s="142" t="s">
        <v>1960</v>
      </c>
      <c r="U1111" s="142" t="s">
        <v>516</v>
      </c>
      <c r="V1111" s="142" t="s">
        <v>877</v>
      </c>
      <c r="W1111" s="142" t="s">
        <v>692</v>
      </c>
      <c r="X1111" s="142" t="s">
        <v>1413</v>
      </c>
      <c r="Y1111" s="142" t="s">
        <v>6125</v>
      </c>
      <c r="Z1111" s="142" t="s">
        <v>1042</v>
      </c>
      <c r="AA1111" s="142" t="s">
        <v>510</v>
      </c>
      <c r="AB1111" s="142" t="s">
        <v>509</v>
      </c>
    </row>
    <row r="1112" spans="1:28" x14ac:dyDescent="0.15">
      <c r="A1112" s="143">
        <v>61000</v>
      </c>
      <c r="B1112" s="142" t="s">
        <v>5120</v>
      </c>
      <c r="C1112" s="142" t="s">
        <v>553</v>
      </c>
      <c r="D1112" s="142" t="s">
        <v>5119</v>
      </c>
      <c r="E1112" s="142" t="s">
        <v>1824</v>
      </c>
      <c r="F1112" s="142" t="s">
        <v>530</v>
      </c>
      <c r="G1112" s="142" t="s">
        <v>6124</v>
      </c>
      <c r="H1112" s="142" t="s">
        <v>6123</v>
      </c>
      <c r="I1112" s="142" t="s">
        <v>669</v>
      </c>
      <c r="J1112" s="142" t="s">
        <v>6122</v>
      </c>
      <c r="K1112" s="142" t="s">
        <v>6121</v>
      </c>
      <c r="L1112" s="142" t="s">
        <v>613</v>
      </c>
      <c r="M1112" s="142" t="s">
        <v>524</v>
      </c>
      <c r="N1112" s="142" t="s">
        <v>523</v>
      </c>
      <c r="O1112" s="142" t="s">
        <v>522</v>
      </c>
      <c r="P1112" s="142" t="s">
        <v>522</v>
      </c>
      <c r="Q1112" s="142" t="s">
        <v>545</v>
      </c>
      <c r="R1112" s="142" t="s">
        <v>5384</v>
      </c>
      <c r="S1112" s="142" t="s">
        <v>5120</v>
      </c>
      <c r="T1112" s="142" t="s">
        <v>861</v>
      </c>
      <c r="U1112" s="142" t="s">
        <v>541</v>
      </c>
      <c r="V1112" s="142" t="s">
        <v>1191</v>
      </c>
      <c r="W1112" s="142" t="s">
        <v>580</v>
      </c>
      <c r="X1112" s="142" t="s">
        <v>827</v>
      </c>
      <c r="Y1112" s="142" t="s">
        <v>6120</v>
      </c>
      <c r="Z1112" s="142" t="s">
        <v>4377</v>
      </c>
      <c r="AA1112" s="142" t="s">
        <v>734</v>
      </c>
      <c r="AB1112" s="142" t="s">
        <v>509</v>
      </c>
    </row>
    <row r="1113" spans="1:28" x14ac:dyDescent="0.15">
      <c r="A1113" s="143">
        <v>61205</v>
      </c>
      <c r="B1113" s="142" t="s">
        <v>4214</v>
      </c>
      <c r="C1113" s="142" t="s">
        <v>553</v>
      </c>
      <c r="D1113" s="142" t="s">
        <v>4213</v>
      </c>
      <c r="E1113" s="142" t="s">
        <v>1824</v>
      </c>
      <c r="F1113" s="142" t="s">
        <v>530</v>
      </c>
      <c r="G1113" s="142" t="s">
        <v>6119</v>
      </c>
      <c r="H1113" s="142" t="s">
        <v>2569</v>
      </c>
      <c r="I1113" s="142" t="s">
        <v>680</v>
      </c>
      <c r="J1113" s="142" t="s">
        <v>6118</v>
      </c>
      <c r="K1113" s="142" t="s">
        <v>6117</v>
      </c>
      <c r="L1113" s="142" t="s">
        <v>613</v>
      </c>
      <c r="M1113" s="142" t="s">
        <v>524</v>
      </c>
      <c r="N1113" s="142" t="s">
        <v>523</v>
      </c>
      <c r="O1113" s="142" t="s">
        <v>522</v>
      </c>
      <c r="P1113" s="142" t="s">
        <v>522</v>
      </c>
      <c r="Q1113" s="142" t="s">
        <v>545</v>
      </c>
      <c r="R1113" s="142" t="s">
        <v>5013</v>
      </c>
      <c r="S1113" s="142" t="s">
        <v>4214</v>
      </c>
      <c r="T1113" s="142" t="s">
        <v>1863</v>
      </c>
      <c r="U1113" s="142" t="s">
        <v>516</v>
      </c>
      <c r="V1113" s="142" t="s">
        <v>785</v>
      </c>
      <c r="W1113" s="142" t="s">
        <v>514</v>
      </c>
      <c r="X1113" s="142" t="s">
        <v>635</v>
      </c>
      <c r="Y1113" s="142" t="s">
        <v>6116</v>
      </c>
      <c r="Z1113" s="142" t="s">
        <v>735</v>
      </c>
      <c r="AA1113" s="142" t="s">
        <v>724</v>
      </c>
      <c r="AB1113" s="142" t="s">
        <v>509</v>
      </c>
    </row>
    <row r="1114" spans="1:28" x14ac:dyDescent="0.15">
      <c r="A1114" s="143">
        <v>61210</v>
      </c>
      <c r="B1114" s="142" t="s">
        <v>3985</v>
      </c>
      <c r="C1114" s="142" t="s">
        <v>553</v>
      </c>
      <c r="D1114" s="142" t="s">
        <v>3984</v>
      </c>
      <c r="E1114" s="142" t="s">
        <v>1824</v>
      </c>
      <c r="F1114" s="142" t="s">
        <v>530</v>
      </c>
      <c r="G1114" s="142" t="s">
        <v>6115</v>
      </c>
      <c r="H1114" s="142" t="s">
        <v>2860</v>
      </c>
      <c r="I1114" s="142" t="s">
        <v>669</v>
      </c>
      <c r="J1114" s="142" t="s">
        <v>6114</v>
      </c>
      <c r="K1114" s="142" t="s">
        <v>6113</v>
      </c>
      <c r="L1114" s="142" t="s">
        <v>585</v>
      </c>
      <c r="M1114" s="142" t="s">
        <v>524</v>
      </c>
      <c r="N1114" s="142" t="s">
        <v>523</v>
      </c>
      <c r="O1114" s="142" t="s">
        <v>612</v>
      </c>
      <c r="P1114" s="142" t="s">
        <v>612</v>
      </c>
      <c r="Q1114" s="142" t="s">
        <v>547</v>
      </c>
      <c r="R1114" s="142" t="s">
        <v>5020</v>
      </c>
      <c r="S1114" s="142" t="s">
        <v>3985</v>
      </c>
      <c r="T1114" s="142" t="s">
        <v>1863</v>
      </c>
      <c r="U1114" s="142" t="s">
        <v>516</v>
      </c>
      <c r="V1114" s="142" t="s">
        <v>3459</v>
      </c>
      <c r="W1114" s="142" t="s">
        <v>580</v>
      </c>
      <c r="X1114" s="142" t="s">
        <v>669</v>
      </c>
      <c r="Y1114" s="142" t="s">
        <v>6112</v>
      </c>
      <c r="Z1114" s="142" t="s">
        <v>926</v>
      </c>
      <c r="AA1114" s="142" t="s">
        <v>510</v>
      </c>
      <c r="AB1114" s="142" t="s">
        <v>509</v>
      </c>
    </row>
    <row r="1115" spans="1:28" x14ac:dyDescent="0.15">
      <c r="A1115" s="143">
        <v>61313</v>
      </c>
      <c r="B1115" s="142" t="s">
        <v>3489</v>
      </c>
      <c r="C1115" s="142" t="s">
        <v>553</v>
      </c>
      <c r="D1115" s="142" t="s">
        <v>3488</v>
      </c>
      <c r="E1115" s="142" t="s">
        <v>1824</v>
      </c>
      <c r="F1115" s="142" t="s">
        <v>530</v>
      </c>
      <c r="G1115" s="142" t="s">
        <v>6111</v>
      </c>
      <c r="H1115" s="142" t="s">
        <v>2966</v>
      </c>
      <c r="I1115" s="142" t="s">
        <v>941</v>
      </c>
      <c r="J1115" s="142" t="s">
        <v>6110</v>
      </c>
      <c r="K1115" s="142" t="s">
        <v>1303</v>
      </c>
      <c r="L1115" s="142" t="s">
        <v>585</v>
      </c>
      <c r="M1115" s="142" t="s">
        <v>524</v>
      </c>
      <c r="N1115" s="142" t="s">
        <v>523</v>
      </c>
      <c r="O1115" s="142" t="s">
        <v>522</v>
      </c>
      <c r="P1115" s="142" t="s">
        <v>522</v>
      </c>
      <c r="Q1115" s="142" t="s">
        <v>1768</v>
      </c>
      <c r="R1115" s="142" t="s">
        <v>5050</v>
      </c>
      <c r="S1115" s="142" t="s">
        <v>3489</v>
      </c>
      <c r="T1115" s="142" t="s">
        <v>1827</v>
      </c>
      <c r="U1115" s="142" t="s">
        <v>516</v>
      </c>
      <c r="V1115" s="142" t="s">
        <v>3209</v>
      </c>
      <c r="W1115" s="142" t="s">
        <v>784</v>
      </c>
      <c r="X1115" s="142" t="s">
        <v>523</v>
      </c>
      <c r="Y1115" s="142" t="s">
        <v>634</v>
      </c>
      <c r="Z1115" s="142" t="s">
        <v>1042</v>
      </c>
      <c r="AA1115" s="142" t="s">
        <v>510</v>
      </c>
      <c r="AB1115" s="142" t="s">
        <v>509</v>
      </c>
    </row>
    <row r="1116" spans="1:28" x14ac:dyDescent="0.15">
      <c r="A1116" s="143">
        <v>61367</v>
      </c>
      <c r="B1116" s="142" t="s">
        <v>4214</v>
      </c>
      <c r="C1116" s="142" t="s">
        <v>553</v>
      </c>
      <c r="D1116" s="142" t="s">
        <v>4213</v>
      </c>
      <c r="E1116" s="142" t="s">
        <v>1824</v>
      </c>
      <c r="F1116" s="142" t="s">
        <v>530</v>
      </c>
      <c r="G1116" s="142" t="s">
        <v>6109</v>
      </c>
      <c r="H1116" s="142" t="s">
        <v>1913</v>
      </c>
      <c r="I1116" s="142" t="s">
        <v>1522</v>
      </c>
      <c r="J1116" s="142" t="s">
        <v>6108</v>
      </c>
      <c r="K1116" s="142" t="s">
        <v>1791</v>
      </c>
      <c r="L1116" s="142" t="s">
        <v>547</v>
      </c>
      <c r="M1116" s="142" t="s">
        <v>524</v>
      </c>
      <c r="N1116" s="142" t="s">
        <v>523</v>
      </c>
      <c r="O1116" s="142" t="s">
        <v>824</v>
      </c>
      <c r="P1116" s="142" t="s">
        <v>824</v>
      </c>
      <c r="Q1116" s="142" t="s">
        <v>545</v>
      </c>
      <c r="R1116" s="142" t="s">
        <v>5013</v>
      </c>
      <c r="S1116" s="142" t="s">
        <v>4214</v>
      </c>
      <c r="T1116" s="142" t="s">
        <v>1921</v>
      </c>
      <c r="U1116" s="142" t="s">
        <v>541</v>
      </c>
      <c r="V1116" s="142" t="s">
        <v>1967</v>
      </c>
      <c r="W1116" s="142" t="s">
        <v>1022</v>
      </c>
      <c r="X1116" s="142" t="s">
        <v>579</v>
      </c>
      <c r="Y1116" s="142" t="s">
        <v>6107</v>
      </c>
      <c r="Z1116" s="142" t="s">
        <v>1670</v>
      </c>
      <c r="AA1116" s="142" t="s">
        <v>510</v>
      </c>
      <c r="AB1116" s="142" t="s">
        <v>509</v>
      </c>
    </row>
    <row r="1117" spans="1:28" x14ac:dyDescent="0.15">
      <c r="A1117" s="143">
        <v>61420</v>
      </c>
      <c r="B1117" s="142" t="s">
        <v>3544</v>
      </c>
      <c r="C1117" s="142" t="s">
        <v>553</v>
      </c>
      <c r="D1117" s="142" t="s">
        <v>6106</v>
      </c>
      <c r="E1117" s="142" t="s">
        <v>1824</v>
      </c>
      <c r="F1117" s="142" t="s">
        <v>530</v>
      </c>
      <c r="G1117" s="142" t="s">
        <v>6105</v>
      </c>
      <c r="H1117" s="142" t="s">
        <v>2083</v>
      </c>
      <c r="I1117" s="142" t="s">
        <v>538</v>
      </c>
      <c r="J1117" s="142" t="s">
        <v>6104</v>
      </c>
      <c r="K1117" s="142" t="s">
        <v>586</v>
      </c>
      <c r="L1117" s="142" t="s">
        <v>585</v>
      </c>
      <c r="M1117" s="142" t="s">
        <v>524</v>
      </c>
      <c r="N1117" s="142" t="s">
        <v>523</v>
      </c>
      <c r="O1117" s="142" t="s">
        <v>522</v>
      </c>
      <c r="P1117" s="142" t="s">
        <v>522</v>
      </c>
      <c r="Q1117" s="142" t="s">
        <v>520</v>
      </c>
      <c r="R1117" s="142" t="s">
        <v>4980</v>
      </c>
      <c r="S1117" s="142" t="s">
        <v>554</v>
      </c>
      <c r="T1117" s="142" t="s">
        <v>861</v>
      </c>
      <c r="U1117" s="142" t="s">
        <v>516</v>
      </c>
      <c r="V1117" s="142" t="s">
        <v>2080</v>
      </c>
      <c r="W1117" s="142" t="s">
        <v>692</v>
      </c>
      <c r="X1117" s="142" t="s">
        <v>538</v>
      </c>
      <c r="Y1117" s="142" t="s">
        <v>6103</v>
      </c>
      <c r="Z1117" s="142" t="s">
        <v>1139</v>
      </c>
      <c r="AA1117" s="142" t="s">
        <v>510</v>
      </c>
      <c r="AB1117" s="142" t="s">
        <v>509</v>
      </c>
    </row>
    <row r="1118" spans="1:28" x14ac:dyDescent="0.15">
      <c r="A1118" s="143">
        <v>61442</v>
      </c>
      <c r="B1118" s="142" t="s">
        <v>1337</v>
      </c>
      <c r="C1118" s="142" t="s">
        <v>553</v>
      </c>
      <c r="D1118" s="142" t="s">
        <v>1336</v>
      </c>
      <c r="E1118" s="142" t="s">
        <v>1824</v>
      </c>
      <c r="F1118" s="142" t="s">
        <v>530</v>
      </c>
      <c r="G1118" s="142" t="s">
        <v>6102</v>
      </c>
      <c r="H1118" s="142" t="s">
        <v>5627</v>
      </c>
      <c r="I1118" s="142" t="s">
        <v>1278</v>
      </c>
      <c r="J1118" s="142" t="s">
        <v>6101</v>
      </c>
      <c r="K1118" s="142" t="s">
        <v>2002</v>
      </c>
      <c r="L1118" s="142" t="s">
        <v>613</v>
      </c>
      <c r="M1118" s="142" t="s">
        <v>524</v>
      </c>
      <c r="N1118" s="142" t="s">
        <v>523</v>
      </c>
      <c r="O1118" s="142" t="s">
        <v>522</v>
      </c>
      <c r="P1118" s="142" t="s">
        <v>522</v>
      </c>
      <c r="Q1118" s="142" t="s">
        <v>545</v>
      </c>
      <c r="R1118" s="142" t="s">
        <v>4991</v>
      </c>
      <c r="S1118" s="142" t="s">
        <v>1337</v>
      </c>
      <c r="T1118" s="142" t="s">
        <v>1894</v>
      </c>
      <c r="U1118" s="142" t="s">
        <v>864</v>
      </c>
      <c r="V1118" s="142" t="s">
        <v>2493</v>
      </c>
      <c r="W1118" s="142" t="s">
        <v>784</v>
      </c>
      <c r="X1118" s="142" t="s">
        <v>1278</v>
      </c>
      <c r="Y1118" s="142" t="s">
        <v>6100</v>
      </c>
      <c r="Z1118" s="142" t="s">
        <v>1431</v>
      </c>
      <c r="AA1118" s="142" t="s">
        <v>510</v>
      </c>
      <c r="AB1118" s="142" t="s">
        <v>509</v>
      </c>
    </row>
    <row r="1119" spans="1:28" x14ac:dyDescent="0.15">
      <c r="A1119" s="143">
        <v>61562</v>
      </c>
      <c r="B1119" s="142" t="s">
        <v>1106</v>
      </c>
      <c r="C1119" s="142" t="s">
        <v>553</v>
      </c>
      <c r="D1119" s="142" t="s">
        <v>1105</v>
      </c>
      <c r="E1119" s="142" t="s">
        <v>1824</v>
      </c>
      <c r="F1119" s="142" t="s">
        <v>530</v>
      </c>
      <c r="G1119" s="142" t="s">
        <v>6099</v>
      </c>
      <c r="H1119" s="142" t="s">
        <v>6098</v>
      </c>
      <c r="I1119" s="142" t="s">
        <v>1532</v>
      </c>
      <c r="J1119" s="142" t="s">
        <v>6097</v>
      </c>
      <c r="K1119" s="142" t="s">
        <v>1303</v>
      </c>
      <c r="L1119" s="142" t="s">
        <v>585</v>
      </c>
      <c r="M1119" s="142" t="s">
        <v>524</v>
      </c>
      <c r="N1119" s="142" t="s">
        <v>523</v>
      </c>
      <c r="O1119" s="142" t="s">
        <v>546</v>
      </c>
      <c r="P1119" s="142" t="s">
        <v>546</v>
      </c>
      <c r="Q1119" s="142" t="s">
        <v>520</v>
      </c>
      <c r="R1119" s="142" t="s">
        <v>4980</v>
      </c>
      <c r="S1119" s="142" t="s">
        <v>554</v>
      </c>
      <c r="T1119" s="142" t="s">
        <v>1827</v>
      </c>
      <c r="U1119" s="142" t="s">
        <v>516</v>
      </c>
      <c r="V1119" s="142" t="s">
        <v>5489</v>
      </c>
      <c r="W1119" s="142" t="s">
        <v>580</v>
      </c>
      <c r="X1119" s="142" t="s">
        <v>795</v>
      </c>
      <c r="Y1119" s="142" t="s">
        <v>634</v>
      </c>
      <c r="Z1119" s="142" t="s">
        <v>851</v>
      </c>
      <c r="AA1119" s="142" t="s">
        <v>510</v>
      </c>
      <c r="AB1119" s="142" t="s">
        <v>509</v>
      </c>
    </row>
    <row r="1120" spans="1:28" x14ac:dyDescent="0.15">
      <c r="A1120" s="143">
        <v>61625</v>
      </c>
      <c r="B1120" s="142" t="s">
        <v>6096</v>
      </c>
      <c r="C1120" s="142" t="s">
        <v>1249</v>
      </c>
      <c r="D1120" s="142" t="s">
        <v>6095</v>
      </c>
      <c r="E1120" s="142" t="s">
        <v>1824</v>
      </c>
      <c r="F1120" s="142" t="s">
        <v>530</v>
      </c>
      <c r="G1120" s="142" t="s">
        <v>6094</v>
      </c>
      <c r="H1120" s="142" t="s">
        <v>2779</v>
      </c>
      <c r="I1120" s="142" t="s">
        <v>1522</v>
      </c>
      <c r="J1120" s="142" t="s">
        <v>6093</v>
      </c>
      <c r="K1120" s="142" t="s">
        <v>1303</v>
      </c>
      <c r="L1120" s="142" t="s">
        <v>585</v>
      </c>
      <c r="M1120" s="142" t="s">
        <v>524</v>
      </c>
      <c r="N1120" s="142" t="s">
        <v>523</v>
      </c>
      <c r="O1120" s="142" t="s">
        <v>522</v>
      </c>
      <c r="P1120" s="142" t="s">
        <v>559</v>
      </c>
      <c r="Q1120" s="142" t="s">
        <v>545</v>
      </c>
      <c r="R1120" s="142" t="s">
        <v>4980</v>
      </c>
      <c r="S1120" s="142" t="s">
        <v>554</v>
      </c>
      <c r="T1120" s="142" t="s">
        <v>2066</v>
      </c>
      <c r="U1120" s="142" t="s">
        <v>516</v>
      </c>
      <c r="V1120" s="142" t="s">
        <v>2479</v>
      </c>
      <c r="W1120" s="142" t="s">
        <v>580</v>
      </c>
      <c r="X1120" s="142" t="s">
        <v>1522</v>
      </c>
      <c r="Y1120" s="142" t="s">
        <v>6092</v>
      </c>
      <c r="Z1120" s="142" t="s">
        <v>1139</v>
      </c>
      <c r="AA1120" s="142" t="s">
        <v>510</v>
      </c>
      <c r="AB1120" s="142" t="s">
        <v>509</v>
      </c>
    </row>
    <row r="1121" spans="1:28" x14ac:dyDescent="0.15">
      <c r="A1121" s="143">
        <v>61722</v>
      </c>
      <c r="B1121" s="142" t="s">
        <v>4214</v>
      </c>
      <c r="C1121" s="142" t="s">
        <v>553</v>
      </c>
      <c r="D1121" s="142" t="s">
        <v>4213</v>
      </c>
      <c r="E1121" s="142" t="s">
        <v>1824</v>
      </c>
      <c r="F1121" s="142" t="s">
        <v>530</v>
      </c>
      <c r="G1121" s="142" t="s">
        <v>6091</v>
      </c>
      <c r="H1121" s="142" t="s">
        <v>1313</v>
      </c>
      <c r="I1121" s="142" t="s">
        <v>669</v>
      </c>
      <c r="J1121" s="142" t="s">
        <v>6090</v>
      </c>
      <c r="K1121" s="142" t="s">
        <v>6089</v>
      </c>
      <c r="L1121" s="142" t="s">
        <v>613</v>
      </c>
      <c r="M1121" s="142" t="s">
        <v>524</v>
      </c>
      <c r="N1121" s="142" t="s">
        <v>523</v>
      </c>
      <c r="O1121" s="142" t="s">
        <v>522</v>
      </c>
      <c r="P1121" s="142" t="s">
        <v>522</v>
      </c>
      <c r="Q1121" s="142" t="s">
        <v>545</v>
      </c>
      <c r="R1121" s="142" t="s">
        <v>5013</v>
      </c>
      <c r="S1121" s="142" t="s">
        <v>4214</v>
      </c>
      <c r="T1121" s="142" t="s">
        <v>861</v>
      </c>
      <c r="U1121" s="142" t="s">
        <v>541</v>
      </c>
      <c r="V1121" s="142" t="s">
        <v>902</v>
      </c>
      <c r="W1121" s="142" t="s">
        <v>596</v>
      </c>
      <c r="X1121" s="142" t="s">
        <v>651</v>
      </c>
      <c r="Y1121" s="142" t="s">
        <v>6088</v>
      </c>
      <c r="Z1121" s="142" t="s">
        <v>1605</v>
      </c>
      <c r="AA1121" s="142" t="s">
        <v>510</v>
      </c>
      <c r="AB1121" s="142" t="s">
        <v>509</v>
      </c>
    </row>
    <row r="1122" spans="1:28" x14ac:dyDescent="0.15">
      <c r="A1122" s="143">
        <v>61784</v>
      </c>
      <c r="B1122" s="142" t="s">
        <v>1337</v>
      </c>
      <c r="C1122" s="142" t="s">
        <v>553</v>
      </c>
      <c r="D1122" s="142" t="s">
        <v>1336</v>
      </c>
      <c r="E1122" s="142" t="s">
        <v>1824</v>
      </c>
      <c r="F1122" s="142" t="s">
        <v>530</v>
      </c>
      <c r="G1122" s="142" t="s">
        <v>6087</v>
      </c>
      <c r="H1122" s="142" t="s">
        <v>5627</v>
      </c>
      <c r="I1122" s="142" t="s">
        <v>1278</v>
      </c>
      <c r="J1122" s="142" t="s">
        <v>6086</v>
      </c>
      <c r="K1122" s="142" t="s">
        <v>2002</v>
      </c>
      <c r="L1122" s="142" t="s">
        <v>613</v>
      </c>
      <c r="M1122" s="142" t="s">
        <v>524</v>
      </c>
      <c r="N1122" s="142" t="s">
        <v>523</v>
      </c>
      <c r="O1122" s="142" t="s">
        <v>522</v>
      </c>
      <c r="P1122" s="142" t="s">
        <v>522</v>
      </c>
      <c r="Q1122" s="142" t="s">
        <v>545</v>
      </c>
      <c r="R1122" s="142" t="s">
        <v>4991</v>
      </c>
      <c r="S1122" s="142" t="s">
        <v>1337</v>
      </c>
      <c r="T1122" s="142" t="s">
        <v>1894</v>
      </c>
      <c r="U1122" s="142" t="s">
        <v>864</v>
      </c>
      <c r="V1122" s="142" t="s">
        <v>2493</v>
      </c>
      <c r="W1122" s="142" t="s">
        <v>784</v>
      </c>
      <c r="X1122" s="142" t="s">
        <v>1278</v>
      </c>
      <c r="Y1122" s="142" t="s">
        <v>6085</v>
      </c>
      <c r="Z1122" s="142" t="s">
        <v>2257</v>
      </c>
      <c r="AA1122" s="142" t="s">
        <v>510</v>
      </c>
      <c r="AB1122" s="142" t="s">
        <v>509</v>
      </c>
    </row>
    <row r="1123" spans="1:28" x14ac:dyDescent="0.15">
      <c r="A1123" s="143">
        <v>61965</v>
      </c>
      <c r="B1123" s="142" t="s">
        <v>3972</v>
      </c>
      <c r="C1123" s="142" t="s">
        <v>553</v>
      </c>
      <c r="D1123" s="142" t="s">
        <v>3971</v>
      </c>
      <c r="E1123" s="142" t="s">
        <v>1824</v>
      </c>
      <c r="F1123" s="142" t="s">
        <v>530</v>
      </c>
      <c r="G1123" s="142" t="s">
        <v>6084</v>
      </c>
      <c r="H1123" s="142" t="s">
        <v>731</v>
      </c>
      <c r="I1123" s="142" t="s">
        <v>1125</v>
      </c>
      <c r="J1123" s="142" t="s">
        <v>6083</v>
      </c>
      <c r="K1123" s="142" t="s">
        <v>1303</v>
      </c>
      <c r="L1123" s="142" t="s">
        <v>585</v>
      </c>
      <c r="M1123" s="142" t="s">
        <v>524</v>
      </c>
      <c r="N1123" s="142" t="s">
        <v>523</v>
      </c>
      <c r="O1123" s="142" t="s">
        <v>522</v>
      </c>
      <c r="P1123" s="142" t="s">
        <v>522</v>
      </c>
      <c r="Q1123" s="142" t="s">
        <v>545</v>
      </c>
      <c r="R1123" s="142" t="s">
        <v>4991</v>
      </c>
      <c r="S1123" s="142" t="s">
        <v>1337</v>
      </c>
      <c r="T1123" s="142" t="s">
        <v>1827</v>
      </c>
      <c r="U1123" s="142" t="s">
        <v>516</v>
      </c>
      <c r="V1123" s="142" t="s">
        <v>2518</v>
      </c>
      <c r="W1123" s="142" t="s">
        <v>580</v>
      </c>
      <c r="X1123" s="142" t="s">
        <v>1125</v>
      </c>
      <c r="Y1123" s="142" t="s">
        <v>6082</v>
      </c>
      <c r="Z1123" s="142" t="s">
        <v>2177</v>
      </c>
      <c r="AA1123" s="142" t="s">
        <v>510</v>
      </c>
      <c r="AB1123" s="142" t="s">
        <v>509</v>
      </c>
    </row>
    <row r="1124" spans="1:28" x14ac:dyDescent="0.15">
      <c r="A1124" s="143">
        <v>62161</v>
      </c>
      <c r="B1124" s="142" t="s">
        <v>554</v>
      </c>
      <c r="C1124" s="142" t="s">
        <v>553</v>
      </c>
      <c r="D1124" s="142" t="s">
        <v>552</v>
      </c>
      <c r="E1124" s="142" t="s">
        <v>1824</v>
      </c>
      <c r="F1124" s="142" t="s">
        <v>530</v>
      </c>
      <c r="G1124" s="142" t="s">
        <v>6081</v>
      </c>
      <c r="H1124" s="142" t="s">
        <v>2925</v>
      </c>
      <c r="I1124" s="142" t="s">
        <v>1125</v>
      </c>
      <c r="J1124" s="142" t="s">
        <v>6080</v>
      </c>
      <c r="K1124" s="142" t="s">
        <v>6079</v>
      </c>
      <c r="L1124" s="142" t="s">
        <v>585</v>
      </c>
      <c r="M1124" s="142" t="s">
        <v>524</v>
      </c>
      <c r="N1124" s="142" t="s">
        <v>523</v>
      </c>
      <c r="O1124" s="142" t="s">
        <v>599</v>
      </c>
      <c r="P1124" s="142" t="s">
        <v>522</v>
      </c>
      <c r="Q1124" s="142" t="s">
        <v>547</v>
      </c>
      <c r="R1124" s="142" t="s">
        <v>4980</v>
      </c>
      <c r="S1124" s="142" t="s">
        <v>554</v>
      </c>
      <c r="T1124" s="142" t="s">
        <v>1863</v>
      </c>
      <c r="U1124" s="142" t="s">
        <v>516</v>
      </c>
      <c r="V1124" s="142" t="s">
        <v>6071</v>
      </c>
      <c r="W1124" s="142" t="s">
        <v>580</v>
      </c>
      <c r="X1124" s="142" t="s">
        <v>1003</v>
      </c>
      <c r="Y1124" s="142" t="s">
        <v>537</v>
      </c>
      <c r="Z1124" s="142" t="s">
        <v>1184</v>
      </c>
      <c r="AA1124" s="142" t="s">
        <v>510</v>
      </c>
      <c r="AB1124" s="142" t="s">
        <v>509</v>
      </c>
    </row>
    <row r="1125" spans="1:28" x14ac:dyDescent="0.15">
      <c r="A1125" s="143">
        <v>62257</v>
      </c>
      <c r="B1125" s="142" t="s">
        <v>3779</v>
      </c>
      <c r="C1125" s="142" t="s">
        <v>553</v>
      </c>
      <c r="D1125" s="142" t="s">
        <v>3778</v>
      </c>
      <c r="E1125" s="142" t="s">
        <v>1824</v>
      </c>
      <c r="F1125" s="142" t="s">
        <v>530</v>
      </c>
      <c r="G1125" s="142" t="s">
        <v>6078</v>
      </c>
      <c r="H1125" s="142" t="s">
        <v>2627</v>
      </c>
      <c r="I1125" s="142" t="s">
        <v>945</v>
      </c>
      <c r="J1125" s="142" t="s">
        <v>6077</v>
      </c>
      <c r="K1125" s="142" t="s">
        <v>627</v>
      </c>
      <c r="L1125" s="142" t="s">
        <v>525</v>
      </c>
      <c r="M1125" s="142" t="s">
        <v>524</v>
      </c>
      <c r="N1125" s="142" t="s">
        <v>523</v>
      </c>
      <c r="O1125" s="142" t="s">
        <v>626</v>
      </c>
      <c r="P1125" s="142" t="s">
        <v>626</v>
      </c>
      <c r="Q1125" s="142" t="s">
        <v>545</v>
      </c>
      <c r="R1125" s="142" t="s">
        <v>5001</v>
      </c>
      <c r="S1125" s="142" t="s">
        <v>5000</v>
      </c>
      <c r="T1125" s="142" t="s">
        <v>1863</v>
      </c>
      <c r="U1125" s="142" t="s">
        <v>516</v>
      </c>
      <c r="V1125" s="142" t="s">
        <v>1773</v>
      </c>
      <c r="W1125" s="142" t="s">
        <v>1010</v>
      </c>
      <c r="X1125" s="142" t="s">
        <v>568</v>
      </c>
      <c r="Y1125" s="142" t="s">
        <v>6076</v>
      </c>
      <c r="Z1125" s="142" t="s">
        <v>990</v>
      </c>
      <c r="AA1125" s="142" t="s">
        <v>734</v>
      </c>
      <c r="AB1125" s="142" t="s">
        <v>509</v>
      </c>
    </row>
    <row r="1126" spans="1:28" x14ac:dyDescent="0.15">
      <c r="A1126" s="143">
        <v>62357</v>
      </c>
      <c r="B1126" s="142" t="s">
        <v>5000</v>
      </c>
      <c r="C1126" s="142" t="s">
        <v>553</v>
      </c>
      <c r="D1126" s="142" t="s">
        <v>688</v>
      </c>
      <c r="E1126" s="142" t="s">
        <v>1824</v>
      </c>
      <c r="F1126" s="142" t="s">
        <v>530</v>
      </c>
      <c r="G1126" s="142" t="s">
        <v>6075</v>
      </c>
      <c r="H1126" s="142" t="s">
        <v>4144</v>
      </c>
      <c r="I1126" s="142" t="s">
        <v>783</v>
      </c>
      <c r="J1126" s="142" t="s">
        <v>6074</v>
      </c>
      <c r="K1126" s="142" t="s">
        <v>1997</v>
      </c>
      <c r="L1126" s="142" t="s">
        <v>585</v>
      </c>
      <c r="M1126" s="142" t="s">
        <v>524</v>
      </c>
      <c r="N1126" s="142" t="s">
        <v>523</v>
      </c>
      <c r="O1126" s="142" t="s">
        <v>522</v>
      </c>
      <c r="P1126" s="142" t="s">
        <v>626</v>
      </c>
      <c r="Q1126" s="142" t="s">
        <v>520</v>
      </c>
      <c r="R1126" s="142" t="s">
        <v>5001</v>
      </c>
      <c r="S1126" s="142" t="s">
        <v>5000</v>
      </c>
      <c r="T1126" s="142" t="s">
        <v>1827</v>
      </c>
      <c r="U1126" s="142" t="s">
        <v>516</v>
      </c>
      <c r="V1126" s="142" t="s">
        <v>5683</v>
      </c>
      <c r="W1126" s="142" t="s">
        <v>580</v>
      </c>
      <c r="X1126" s="142" t="s">
        <v>783</v>
      </c>
      <c r="Y1126" s="142" t="s">
        <v>634</v>
      </c>
      <c r="Z1126" s="142" t="s">
        <v>2177</v>
      </c>
      <c r="AA1126" s="142" t="s">
        <v>510</v>
      </c>
      <c r="AB1126" s="142" t="s">
        <v>509</v>
      </c>
    </row>
    <row r="1127" spans="1:28" x14ac:dyDescent="0.15">
      <c r="A1127" s="143">
        <v>62471</v>
      </c>
      <c r="B1127" s="142" t="s">
        <v>554</v>
      </c>
      <c r="C1127" s="142" t="s">
        <v>553</v>
      </c>
      <c r="D1127" s="142" t="s">
        <v>552</v>
      </c>
      <c r="E1127" s="142" t="s">
        <v>1824</v>
      </c>
      <c r="F1127" s="142" t="s">
        <v>530</v>
      </c>
      <c r="G1127" s="142" t="s">
        <v>6073</v>
      </c>
      <c r="H1127" s="142" t="s">
        <v>2189</v>
      </c>
      <c r="I1127" s="142" t="s">
        <v>1125</v>
      </c>
      <c r="J1127" s="142" t="s">
        <v>6072</v>
      </c>
      <c r="K1127" s="142" t="s">
        <v>943</v>
      </c>
      <c r="L1127" s="142" t="s">
        <v>525</v>
      </c>
      <c r="M1127" s="142" t="s">
        <v>524</v>
      </c>
      <c r="N1127" s="142" t="s">
        <v>523</v>
      </c>
      <c r="O1127" s="142" t="s">
        <v>522</v>
      </c>
      <c r="P1127" s="142" t="s">
        <v>559</v>
      </c>
      <c r="Q1127" s="142" t="s">
        <v>547</v>
      </c>
      <c r="R1127" s="142" t="s">
        <v>4980</v>
      </c>
      <c r="S1127" s="142" t="s">
        <v>554</v>
      </c>
      <c r="T1127" s="142" t="s">
        <v>1863</v>
      </c>
      <c r="U1127" s="142" t="s">
        <v>516</v>
      </c>
      <c r="V1127" s="142" t="s">
        <v>6071</v>
      </c>
      <c r="W1127" s="142" t="s">
        <v>784</v>
      </c>
      <c r="X1127" s="142" t="s">
        <v>1125</v>
      </c>
      <c r="Y1127" s="142" t="s">
        <v>6070</v>
      </c>
      <c r="Z1127" s="142" t="s">
        <v>1065</v>
      </c>
      <c r="AA1127" s="142" t="s">
        <v>724</v>
      </c>
      <c r="AB1127" s="142" t="s">
        <v>509</v>
      </c>
    </row>
    <row r="1128" spans="1:28" x14ac:dyDescent="0.15">
      <c r="A1128" s="143">
        <v>62548</v>
      </c>
      <c r="B1128" s="142" t="s">
        <v>689</v>
      </c>
      <c r="C1128" s="142" t="s">
        <v>553</v>
      </c>
      <c r="D1128" s="142" t="s">
        <v>688</v>
      </c>
      <c r="E1128" s="142" t="s">
        <v>1824</v>
      </c>
      <c r="F1128" s="142" t="s">
        <v>530</v>
      </c>
      <c r="G1128" s="142" t="s">
        <v>6069</v>
      </c>
      <c r="H1128" s="142" t="s">
        <v>3064</v>
      </c>
      <c r="I1128" s="142" t="s">
        <v>1522</v>
      </c>
      <c r="J1128" s="142" t="s">
        <v>6068</v>
      </c>
      <c r="K1128" s="142" t="s">
        <v>2438</v>
      </c>
      <c r="L1128" s="142" t="s">
        <v>613</v>
      </c>
      <c r="M1128" s="142" t="s">
        <v>524</v>
      </c>
      <c r="N1128" s="142" t="s">
        <v>523</v>
      </c>
      <c r="O1128" s="142" t="s">
        <v>522</v>
      </c>
      <c r="P1128" s="142" t="s">
        <v>559</v>
      </c>
      <c r="Q1128" s="142" t="s">
        <v>545</v>
      </c>
      <c r="R1128" s="142" t="s">
        <v>5001</v>
      </c>
      <c r="S1128" s="142" t="s">
        <v>5000</v>
      </c>
      <c r="T1128" s="142" t="s">
        <v>1943</v>
      </c>
      <c r="U1128" s="142" t="s">
        <v>516</v>
      </c>
      <c r="V1128" s="142" t="s">
        <v>1549</v>
      </c>
      <c r="W1128" s="142" t="s">
        <v>1010</v>
      </c>
      <c r="X1128" s="142" t="s">
        <v>862</v>
      </c>
      <c r="Y1128" s="142" t="s">
        <v>6067</v>
      </c>
      <c r="Z1128" s="142" t="s">
        <v>1051</v>
      </c>
      <c r="AA1128" s="142" t="s">
        <v>734</v>
      </c>
      <c r="AB1128" s="142" t="s">
        <v>509</v>
      </c>
    </row>
    <row r="1129" spans="1:28" x14ac:dyDescent="0.15">
      <c r="A1129" s="143">
        <v>62663</v>
      </c>
      <c r="B1129" s="142" t="s">
        <v>3489</v>
      </c>
      <c r="C1129" s="142" t="s">
        <v>553</v>
      </c>
      <c r="D1129" s="142" t="s">
        <v>3488</v>
      </c>
      <c r="E1129" s="142" t="s">
        <v>1824</v>
      </c>
      <c r="F1129" s="142" t="s">
        <v>530</v>
      </c>
      <c r="G1129" s="142" t="s">
        <v>6066</v>
      </c>
      <c r="H1129" s="142" t="s">
        <v>2035</v>
      </c>
      <c r="I1129" s="142" t="s">
        <v>669</v>
      </c>
      <c r="J1129" s="142" t="s">
        <v>6065</v>
      </c>
      <c r="K1129" s="142" t="s">
        <v>1997</v>
      </c>
      <c r="L1129" s="142" t="s">
        <v>585</v>
      </c>
      <c r="M1129" s="142" t="s">
        <v>524</v>
      </c>
      <c r="N1129" s="142" t="s">
        <v>523</v>
      </c>
      <c r="O1129" s="142" t="s">
        <v>522</v>
      </c>
      <c r="P1129" s="142" t="s">
        <v>626</v>
      </c>
      <c r="Q1129" s="142" t="s">
        <v>520</v>
      </c>
      <c r="R1129" s="142" t="s">
        <v>5050</v>
      </c>
      <c r="S1129" s="142" t="s">
        <v>3489</v>
      </c>
      <c r="T1129" s="142" t="s">
        <v>1827</v>
      </c>
      <c r="U1129" s="142" t="s">
        <v>516</v>
      </c>
      <c r="V1129" s="142" t="s">
        <v>4305</v>
      </c>
      <c r="W1129" s="142" t="s">
        <v>580</v>
      </c>
      <c r="X1129" s="142" t="s">
        <v>669</v>
      </c>
      <c r="Y1129" s="142" t="s">
        <v>6064</v>
      </c>
      <c r="Z1129" s="142" t="s">
        <v>725</v>
      </c>
      <c r="AA1129" s="142" t="s">
        <v>510</v>
      </c>
      <c r="AB1129" s="142" t="s">
        <v>509</v>
      </c>
    </row>
    <row r="1130" spans="1:28" x14ac:dyDescent="0.15">
      <c r="A1130" s="143">
        <v>62673</v>
      </c>
      <c r="B1130" s="142" t="s">
        <v>4214</v>
      </c>
      <c r="C1130" s="142" t="s">
        <v>553</v>
      </c>
      <c r="D1130" s="142" t="s">
        <v>4213</v>
      </c>
      <c r="E1130" s="142" t="s">
        <v>1824</v>
      </c>
      <c r="F1130" s="142" t="s">
        <v>530</v>
      </c>
      <c r="G1130" s="142" t="s">
        <v>6063</v>
      </c>
      <c r="H1130" s="142" t="s">
        <v>4299</v>
      </c>
      <c r="I1130" s="142" t="s">
        <v>2342</v>
      </c>
      <c r="J1130" s="142" t="s">
        <v>6062</v>
      </c>
      <c r="K1130" s="142" t="s">
        <v>1782</v>
      </c>
      <c r="L1130" s="142" t="s">
        <v>547</v>
      </c>
      <c r="M1130" s="142" t="s">
        <v>524</v>
      </c>
      <c r="N1130" s="142" t="s">
        <v>523</v>
      </c>
      <c r="O1130" s="142" t="s">
        <v>522</v>
      </c>
      <c r="P1130" s="142" t="s">
        <v>626</v>
      </c>
      <c r="Q1130" s="142" t="s">
        <v>545</v>
      </c>
      <c r="R1130" s="142" t="s">
        <v>5013</v>
      </c>
      <c r="S1130" s="142" t="s">
        <v>4214</v>
      </c>
      <c r="T1130" s="142" t="s">
        <v>6061</v>
      </c>
      <c r="U1130" s="142" t="s">
        <v>626</v>
      </c>
      <c r="V1130" s="142" t="s">
        <v>4905</v>
      </c>
      <c r="W1130" s="142" t="s">
        <v>1022</v>
      </c>
      <c r="X1130" s="142" t="s">
        <v>579</v>
      </c>
      <c r="Y1130" s="142" t="s">
        <v>634</v>
      </c>
      <c r="Z1130" s="142" t="s">
        <v>3296</v>
      </c>
      <c r="AA1130" s="142" t="s">
        <v>724</v>
      </c>
      <c r="AB1130" s="142" t="s">
        <v>509</v>
      </c>
    </row>
    <row r="1131" spans="1:28" x14ac:dyDescent="0.15">
      <c r="A1131" s="143">
        <v>62790</v>
      </c>
      <c r="B1131" s="142" t="s">
        <v>1337</v>
      </c>
      <c r="C1131" s="142" t="s">
        <v>553</v>
      </c>
      <c r="D1131" s="142" t="s">
        <v>1336</v>
      </c>
      <c r="E1131" s="142" t="s">
        <v>1824</v>
      </c>
      <c r="F1131" s="142" t="s">
        <v>530</v>
      </c>
      <c r="G1131" s="142" t="s">
        <v>6060</v>
      </c>
      <c r="H1131" s="142" t="s">
        <v>3719</v>
      </c>
      <c r="I1131" s="142" t="s">
        <v>856</v>
      </c>
      <c r="J1131" s="142" t="s">
        <v>6059</v>
      </c>
      <c r="K1131" s="142" t="s">
        <v>4196</v>
      </c>
      <c r="L1131" s="142" t="s">
        <v>585</v>
      </c>
      <c r="M1131" s="142" t="s">
        <v>524</v>
      </c>
      <c r="N1131" s="142" t="s">
        <v>523</v>
      </c>
      <c r="O1131" s="142" t="s">
        <v>522</v>
      </c>
      <c r="P1131" s="142" t="s">
        <v>559</v>
      </c>
      <c r="Q1131" s="142" t="s">
        <v>545</v>
      </c>
      <c r="R1131" s="142" t="s">
        <v>4991</v>
      </c>
      <c r="S1131" s="142" t="s">
        <v>1337</v>
      </c>
      <c r="T1131" s="142" t="s">
        <v>4805</v>
      </c>
      <c r="U1131" s="142" t="s">
        <v>516</v>
      </c>
      <c r="V1131" s="142" t="s">
        <v>3209</v>
      </c>
      <c r="W1131" s="142" t="s">
        <v>1741</v>
      </c>
      <c r="X1131" s="142" t="s">
        <v>635</v>
      </c>
      <c r="Y1131" s="142" t="s">
        <v>537</v>
      </c>
      <c r="Z1131" s="142" t="s">
        <v>678</v>
      </c>
      <c r="AA1131" s="142" t="s">
        <v>510</v>
      </c>
      <c r="AB1131" s="142" t="s">
        <v>509</v>
      </c>
    </row>
    <row r="1132" spans="1:28" x14ac:dyDescent="0.15">
      <c r="A1132" s="143">
        <v>62851</v>
      </c>
      <c r="B1132" s="142" t="s">
        <v>689</v>
      </c>
      <c r="C1132" s="142" t="s">
        <v>553</v>
      </c>
      <c r="D1132" s="142" t="s">
        <v>688</v>
      </c>
      <c r="E1132" s="142" t="s">
        <v>1824</v>
      </c>
      <c r="F1132" s="142" t="s">
        <v>530</v>
      </c>
      <c r="G1132" s="142" t="s">
        <v>6058</v>
      </c>
      <c r="H1132" s="142" t="s">
        <v>1103</v>
      </c>
      <c r="I1132" s="142" t="s">
        <v>945</v>
      </c>
      <c r="J1132" s="142" t="s">
        <v>6057</v>
      </c>
      <c r="K1132" s="142" t="s">
        <v>6056</v>
      </c>
      <c r="L1132" s="142" t="s">
        <v>585</v>
      </c>
      <c r="M1132" s="142" t="s">
        <v>524</v>
      </c>
      <c r="N1132" s="142" t="s">
        <v>523</v>
      </c>
      <c r="O1132" s="142" t="s">
        <v>522</v>
      </c>
      <c r="P1132" s="142" t="s">
        <v>599</v>
      </c>
      <c r="Q1132" s="142" t="s">
        <v>545</v>
      </c>
      <c r="R1132" s="142" t="s">
        <v>5001</v>
      </c>
      <c r="S1132" s="142" t="s">
        <v>5000</v>
      </c>
      <c r="T1132" s="142" t="s">
        <v>1921</v>
      </c>
      <c r="U1132" s="142" t="s">
        <v>516</v>
      </c>
      <c r="V1132" s="142" t="s">
        <v>1407</v>
      </c>
      <c r="W1132" s="142" t="s">
        <v>514</v>
      </c>
      <c r="X1132" s="142" t="s">
        <v>945</v>
      </c>
      <c r="Y1132" s="142" t="s">
        <v>634</v>
      </c>
      <c r="Z1132" s="142" t="s">
        <v>1163</v>
      </c>
      <c r="AA1132" s="142" t="s">
        <v>510</v>
      </c>
      <c r="AB1132" s="142" t="s">
        <v>509</v>
      </c>
    </row>
    <row r="1133" spans="1:28" x14ac:dyDescent="0.15">
      <c r="A1133" s="143">
        <v>63009</v>
      </c>
      <c r="B1133" s="142" t="s">
        <v>543</v>
      </c>
      <c r="C1133" s="142" t="s">
        <v>553</v>
      </c>
      <c r="D1133" s="142" t="s">
        <v>576</v>
      </c>
      <c r="E1133" s="142" t="s">
        <v>1824</v>
      </c>
      <c r="F1133" s="142" t="s">
        <v>530</v>
      </c>
      <c r="G1133" s="142" t="s">
        <v>6055</v>
      </c>
      <c r="H1133" s="142" t="s">
        <v>6054</v>
      </c>
      <c r="I1133" s="142" t="s">
        <v>795</v>
      </c>
      <c r="J1133" s="142" t="s">
        <v>6053</v>
      </c>
      <c r="K1133" s="142" t="s">
        <v>1997</v>
      </c>
      <c r="L1133" s="142" t="s">
        <v>585</v>
      </c>
      <c r="M1133" s="142" t="s">
        <v>524</v>
      </c>
      <c r="N1133" s="142" t="s">
        <v>523</v>
      </c>
      <c r="O1133" s="142" t="s">
        <v>522</v>
      </c>
      <c r="P1133" s="142" t="s">
        <v>559</v>
      </c>
      <c r="Q1133" s="142" t="s">
        <v>545</v>
      </c>
      <c r="R1133" s="142" t="s">
        <v>4980</v>
      </c>
      <c r="S1133" s="142" t="s">
        <v>554</v>
      </c>
      <c r="T1133" s="142" t="s">
        <v>3675</v>
      </c>
      <c r="U1133" s="142" t="s">
        <v>516</v>
      </c>
      <c r="V1133" s="142" t="s">
        <v>647</v>
      </c>
      <c r="W1133" s="142" t="s">
        <v>580</v>
      </c>
      <c r="X1133" s="142" t="s">
        <v>795</v>
      </c>
      <c r="Y1133" s="142" t="s">
        <v>634</v>
      </c>
      <c r="Z1133" s="142" t="s">
        <v>926</v>
      </c>
      <c r="AA1133" s="142" t="s">
        <v>734</v>
      </c>
      <c r="AB1133" s="142" t="s">
        <v>509</v>
      </c>
    </row>
    <row r="1134" spans="1:28" x14ac:dyDescent="0.15">
      <c r="A1134" s="143">
        <v>63429</v>
      </c>
      <c r="B1134" s="142" t="s">
        <v>4214</v>
      </c>
      <c r="C1134" s="142" t="s">
        <v>553</v>
      </c>
      <c r="D1134" s="142" t="s">
        <v>4213</v>
      </c>
      <c r="E1134" s="142" t="s">
        <v>1824</v>
      </c>
      <c r="F1134" s="142" t="s">
        <v>530</v>
      </c>
      <c r="G1134" s="142" t="s">
        <v>6052</v>
      </c>
      <c r="H1134" s="142" t="s">
        <v>2440</v>
      </c>
      <c r="I1134" s="142" t="s">
        <v>1397</v>
      </c>
      <c r="J1134" s="142" t="s">
        <v>6051</v>
      </c>
      <c r="K1134" s="142" t="s">
        <v>3713</v>
      </c>
      <c r="L1134" s="142" t="s">
        <v>613</v>
      </c>
      <c r="M1134" s="142" t="s">
        <v>524</v>
      </c>
      <c r="N1134" s="142" t="s">
        <v>523</v>
      </c>
      <c r="O1134" s="142" t="s">
        <v>3227</v>
      </c>
      <c r="P1134" s="142" t="s">
        <v>522</v>
      </c>
      <c r="Q1134" s="142" t="s">
        <v>547</v>
      </c>
      <c r="R1134" s="142" t="s">
        <v>5013</v>
      </c>
      <c r="S1134" s="142" t="s">
        <v>4214</v>
      </c>
      <c r="T1134" s="142" t="s">
        <v>5940</v>
      </c>
      <c r="U1134" s="142" t="s">
        <v>516</v>
      </c>
      <c r="V1134" s="142" t="s">
        <v>1231</v>
      </c>
      <c r="W1134" s="142" t="s">
        <v>580</v>
      </c>
      <c r="X1134" s="142" t="s">
        <v>910</v>
      </c>
      <c r="Y1134" s="142" t="s">
        <v>6050</v>
      </c>
      <c r="Z1134" s="142" t="s">
        <v>957</v>
      </c>
      <c r="AA1134" s="142" t="s">
        <v>510</v>
      </c>
      <c r="AB1134" s="142" t="s">
        <v>509</v>
      </c>
    </row>
    <row r="1135" spans="1:28" x14ac:dyDescent="0.15">
      <c r="A1135" s="143">
        <v>63752</v>
      </c>
      <c r="B1135" s="142" t="s">
        <v>6049</v>
      </c>
      <c r="C1135" s="142" t="s">
        <v>841</v>
      </c>
      <c r="D1135" s="142" t="s">
        <v>6048</v>
      </c>
      <c r="E1135" s="142" t="s">
        <v>1824</v>
      </c>
      <c r="F1135" s="142" t="s">
        <v>530</v>
      </c>
      <c r="G1135" s="142" t="s">
        <v>6047</v>
      </c>
      <c r="H1135" s="142" t="s">
        <v>4055</v>
      </c>
      <c r="I1135" s="142" t="s">
        <v>568</v>
      </c>
      <c r="J1135" s="142" t="s">
        <v>6046</v>
      </c>
      <c r="K1135" s="142" t="s">
        <v>2045</v>
      </c>
      <c r="L1135" s="142" t="s">
        <v>613</v>
      </c>
      <c r="M1135" s="142" t="s">
        <v>524</v>
      </c>
      <c r="N1135" s="142" t="s">
        <v>523</v>
      </c>
      <c r="O1135" s="142" t="s">
        <v>546</v>
      </c>
      <c r="P1135" s="142" t="s">
        <v>522</v>
      </c>
      <c r="Q1135" s="142" t="s">
        <v>545</v>
      </c>
      <c r="R1135" s="142" t="s">
        <v>4980</v>
      </c>
      <c r="S1135" s="142" t="s">
        <v>554</v>
      </c>
      <c r="T1135" s="142" t="s">
        <v>861</v>
      </c>
      <c r="U1135" s="142" t="s">
        <v>541</v>
      </c>
      <c r="V1135" s="142" t="s">
        <v>1140</v>
      </c>
      <c r="W1135" s="142" t="s">
        <v>580</v>
      </c>
      <c r="X1135" s="142" t="s">
        <v>568</v>
      </c>
      <c r="Y1135" s="142" t="s">
        <v>537</v>
      </c>
      <c r="Z1135" s="142" t="s">
        <v>1073</v>
      </c>
      <c r="AA1135" s="142" t="s">
        <v>510</v>
      </c>
      <c r="AB1135" s="142" t="s">
        <v>509</v>
      </c>
    </row>
    <row r="1136" spans="1:28" x14ac:dyDescent="0.15">
      <c r="A1136" s="143">
        <v>63906</v>
      </c>
      <c r="B1136" s="142" t="s">
        <v>1337</v>
      </c>
      <c r="C1136" s="142" t="s">
        <v>553</v>
      </c>
      <c r="D1136" s="142" t="s">
        <v>1336</v>
      </c>
      <c r="E1136" s="142" t="s">
        <v>1824</v>
      </c>
      <c r="F1136" s="142" t="s">
        <v>530</v>
      </c>
      <c r="G1136" s="142" t="s">
        <v>6045</v>
      </c>
      <c r="H1136" s="142" t="s">
        <v>4184</v>
      </c>
      <c r="I1136" s="142" t="s">
        <v>1278</v>
      </c>
      <c r="J1136" s="142" t="s">
        <v>6044</v>
      </c>
      <c r="K1136" s="142" t="s">
        <v>6043</v>
      </c>
      <c r="L1136" s="142" t="s">
        <v>525</v>
      </c>
      <c r="M1136" s="142" t="s">
        <v>867</v>
      </c>
      <c r="N1136" s="142" t="s">
        <v>523</v>
      </c>
      <c r="O1136" s="142" t="s">
        <v>626</v>
      </c>
      <c r="P1136" s="142" t="s">
        <v>626</v>
      </c>
      <c r="Q1136" s="142" t="s">
        <v>545</v>
      </c>
      <c r="R1136" s="142" t="s">
        <v>4991</v>
      </c>
      <c r="S1136" s="142" t="s">
        <v>1337</v>
      </c>
      <c r="T1136" s="142" t="s">
        <v>1863</v>
      </c>
      <c r="U1136" s="142" t="s">
        <v>626</v>
      </c>
      <c r="V1136" s="142" t="s">
        <v>2353</v>
      </c>
      <c r="W1136" s="142" t="s">
        <v>537</v>
      </c>
      <c r="X1136" s="142" t="s">
        <v>657</v>
      </c>
      <c r="Y1136" s="142" t="s">
        <v>6042</v>
      </c>
      <c r="Z1136" s="142" t="s">
        <v>743</v>
      </c>
      <c r="AA1136" s="142" t="s">
        <v>510</v>
      </c>
      <c r="AB1136" s="142" t="s">
        <v>509</v>
      </c>
    </row>
    <row r="1137" spans="1:28" x14ac:dyDescent="0.15">
      <c r="A1137" s="143">
        <v>64148</v>
      </c>
      <c r="B1137" s="142" t="s">
        <v>965</v>
      </c>
      <c r="C1137" s="142" t="s">
        <v>553</v>
      </c>
      <c r="D1137" s="142" t="s">
        <v>964</v>
      </c>
      <c r="E1137" s="142" t="s">
        <v>1824</v>
      </c>
      <c r="F1137" s="142" t="s">
        <v>530</v>
      </c>
      <c r="G1137" s="142" t="s">
        <v>6041</v>
      </c>
      <c r="H1137" s="142" t="s">
        <v>602</v>
      </c>
      <c r="I1137" s="142" t="s">
        <v>910</v>
      </c>
      <c r="J1137" s="142" t="s">
        <v>6040</v>
      </c>
      <c r="K1137" s="142" t="s">
        <v>6039</v>
      </c>
      <c r="L1137" s="142" t="s">
        <v>613</v>
      </c>
      <c r="M1137" s="142" t="s">
        <v>560</v>
      </c>
      <c r="N1137" s="142" t="s">
        <v>523</v>
      </c>
      <c r="O1137" s="142" t="s">
        <v>522</v>
      </c>
      <c r="P1137" s="142" t="s">
        <v>522</v>
      </c>
      <c r="Q1137" s="142" t="s">
        <v>545</v>
      </c>
      <c r="R1137" s="142" t="s">
        <v>5165</v>
      </c>
      <c r="S1137" s="142" t="s">
        <v>965</v>
      </c>
      <c r="T1137" s="142" t="s">
        <v>1827</v>
      </c>
      <c r="U1137" s="142" t="s">
        <v>516</v>
      </c>
      <c r="V1137" s="142" t="s">
        <v>1719</v>
      </c>
      <c r="W1137" s="142" t="s">
        <v>580</v>
      </c>
      <c r="X1137" s="142" t="s">
        <v>910</v>
      </c>
      <c r="Y1137" s="142" t="s">
        <v>6038</v>
      </c>
      <c r="Z1137" s="142" t="s">
        <v>1411</v>
      </c>
      <c r="AA1137" s="142" t="s">
        <v>510</v>
      </c>
      <c r="AB1137" s="142" t="s">
        <v>509</v>
      </c>
    </row>
    <row r="1138" spans="1:28" x14ac:dyDescent="0.15">
      <c r="A1138" s="143">
        <v>64491</v>
      </c>
      <c r="B1138" s="142" t="s">
        <v>6037</v>
      </c>
      <c r="C1138" s="142" t="s">
        <v>553</v>
      </c>
      <c r="D1138" s="142" t="s">
        <v>6036</v>
      </c>
      <c r="E1138" s="142" t="s">
        <v>1824</v>
      </c>
      <c r="F1138" s="142" t="s">
        <v>530</v>
      </c>
      <c r="G1138" s="142" t="s">
        <v>6035</v>
      </c>
      <c r="H1138" s="142" t="s">
        <v>1559</v>
      </c>
      <c r="I1138" s="142" t="s">
        <v>1165</v>
      </c>
      <c r="J1138" s="142" t="s">
        <v>6034</v>
      </c>
      <c r="K1138" s="142" t="s">
        <v>1303</v>
      </c>
      <c r="L1138" s="142" t="s">
        <v>613</v>
      </c>
      <c r="M1138" s="142" t="s">
        <v>524</v>
      </c>
      <c r="N1138" s="142" t="s">
        <v>523</v>
      </c>
      <c r="O1138" s="142" t="s">
        <v>522</v>
      </c>
      <c r="P1138" s="142" t="s">
        <v>559</v>
      </c>
      <c r="Q1138" s="142" t="s">
        <v>545</v>
      </c>
      <c r="R1138" s="142" t="s">
        <v>4980</v>
      </c>
      <c r="S1138" s="142" t="s">
        <v>554</v>
      </c>
      <c r="T1138" s="142" t="s">
        <v>3675</v>
      </c>
      <c r="U1138" s="142" t="s">
        <v>516</v>
      </c>
      <c r="V1138" s="142" t="s">
        <v>4097</v>
      </c>
      <c r="W1138" s="142" t="s">
        <v>784</v>
      </c>
      <c r="X1138" s="142" t="s">
        <v>1165</v>
      </c>
      <c r="Y1138" s="142" t="s">
        <v>634</v>
      </c>
      <c r="Z1138" s="142" t="s">
        <v>1745</v>
      </c>
      <c r="AA1138" s="142" t="s">
        <v>724</v>
      </c>
      <c r="AB1138" s="142" t="s">
        <v>509</v>
      </c>
    </row>
    <row r="1139" spans="1:28" x14ac:dyDescent="0.15">
      <c r="A1139" s="143">
        <v>64550</v>
      </c>
      <c r="B1139" s="142" t="s">
        <v>1525</v>
      </c>
      <c r="C1139" s="142" t="s">
        <v>553</v>
      </c>
      <c r="D1139" s="142" t="s">
        <v>1524</v>
      </c>
      <c r="E1139" s="142" t="s">
        <v>1824</v>
      </c>
      <c r="F1139" s="142" t="s">
        <v>530</v>
      </c>
      <c r="G1139" s="142" t="s">
        <v>6033</v>
      </c>
      <c r="H1139" s="142" t="s">
        <v>3682</v>
      </c>
      <c r="I1139" s="142" t="s">
        <v>622</v>
      </c>
      <c r="J1139" s="142" t="s">
        <v>6032</v>
      </c>
      <c r="K1139" s="142" t="s">
        <v>1303</v>
      </c>
      <c r="L1139" s="142" t="s">
        <v>585</v>
      </c>
      <c r="M1139" s="142" t="s">
        <v>524</v>
      </c>
      <c r="N1139" s="142" t="s">
        <v>523</v>
      </c>
      <c r="O1139" s="142" t="s">
        <v>522</v>
      </c>
      <c r="P1139" s="142" t="s">
        <v>522</v>
      </c>
      <c r="Q1139" s="142" t="s">
        <v>545</v>
      </c>
      <c r="R1139" s="142" t="s">
        <v>4980</v>
      </c>
      <c r="S1139" s="142" t="s">
        <v>554</v>
      </c>
      <c r="T1139" s="142" t="s">
        <v>3675</v>
      </c>
      <c r="U1139" s="142" t="s">
        <v>516</v>
      </c>
      <c r="V1139" s="142" t="s">
        <v>969</v>
      </c>
      <c r="W1139" s="142" t="s">
        <v>580</v>
      </c>
      <c r="X1139" s="142" t="s">
        <v>622</v>
      </c>
      <c r="Y1139" s="142" t="s">
        <v>6031</v>
      </c>
      <c r="Z1139" s="142" t="s">
        <v>6030</v>
      </c>
      <c r="AA1139" s="142" t="s">
        <v>510</v>
      </c>
      <c r="AB1139" s="142" t="s">
        <v>509</v>
      </c>
    </row>
    <row r="1140" spans="1:28" x14ac:dyDescent="0.15">
      <c r="A1140" s="143">
        <v>64628</v>
      </c>
      <c r="B1140" s="142" t="s">
        <v>6029</v>
      </c>
      <c r="C1140" s="142" t="s">
        <v>553</v>
      </c>
      <c r="D1140" s="142" t="s">
        <v>6028</v>
      </c>
      <c r="E1140" s="142" t="s">
        <v>1824</v>
      </c>
      <c r="F1140" s="142" t="s">
        <v>530</v>
      </c>
      <c r="G1140" s="142" t="s">
        <v>6027</v>
      </c>
      <c r="H1140" s="142" t="s">
        <v>799</v>
      </c>
      <c r="I1140" s="142" t="s">
        <v>919</v>
      </c>
      <c r="J1140" s="142" t="s">
        <v>6026</v>
      </c>
      <c r="K1140" s="142" t="s">
        <v>6025</v>
      </c>
      <c r="L1140" s="142" t="s">
        <v>613</v>
      </c>
      <c r="M1140" s="142" t="s">
        <v>524</v>
      </c>
      <c r="N1140" s="142" t="s">
        <v>523</v>
      </c>
      <c r="O1140" s="142" t="s">
        <v>522</v>
      </c>
      <c r="P1140" s="142" t="s">
        <v>559</v>
      </c>
      <c r="Q1140" s="142" t="s">
        <v>547</v>
      </c>
      <c r="R1140" s="142" t="s">
        <v>2306</v>
      </c>
      <c r="S1140" s="142" t="s">
        <v>4556</v>
      </c>
      <c r="T1140" s="142" t="s">
        <v>1870</v>
      </c>
      <c r="U1140" s="142" t="s">
        <v>516</v>
      </c>
      <c r="V1140" s="142" t="s">
        <v>6024</v>
      </c>
      <c r="W1140" s="142" t="s">
        <v>911</v>
      </c>
      <c r="X1140" s="142" t="s">
        <v>919</v>
      </c>
      <c r="Y1140" s="142" t="s">
        <v>6023</v>
      </c>
      <c r="Z1140" s="142" t="s">
        <v>735</v>
      </c>
      <c r="AA1140" s="142" t="s">
        <v>734</v>
      </c>
      <c r="AB1140" s="142" t="s">
        <v>509</v>
      </c>
    </row>
    <row r="1141" spans="1:28" x14ac:dyDescent="0.15">
      <c r="A1141" s="143">
        <v>64786</v>
      </c>
      <c r="B1141" s="142" t="s">
        <v>5105</v>
      </c>
      <c r="C1141" s="142" t="s">
        <v>553</v>
      </c>
      <c r="D1141" s="142" t="s">
        <v>5111</v>
      </c>
      <c r="E1141" s="142" t="s">
        <v>1824</v>
      </c>
      <c r="F1141" s="142" t="s">
        <v>530</v>
      </c>
      <c r="G1141" s="142" t="s">
        <v>6022</v>
      </c>
      <c r="H1141" s="142" t="s">
        <v>898</v>
      </c>
      <c r="I1141" s="142" t="s">
        <v>1330</v>
      </c>
      <c r="J1141" s="142" t="s">
        <v>6021</v>
      </c>
      <c r="K1141" s="142" t="s">
        <v>4281</v>
      </c>
      <c r="L1141" s="142" t="s">
        <v>613</v>
      </c>
      <c r="M1141" s="142" t="s">
        <v>524</v>
      </c>
      <c r="N1141" s="142" t="s">
        <v>523</v>
      </c>
      <c r="O1141" s="142" t="s">
        <v>824</v>
      </c>
      <c r="P1141" s="142" t="s">
        <v>824</v>
      </c>
      <c r="Q1141" s="142" t="s">
        <v>545</v>
      </c>
      <c r="R1141" s="142" t="s">
        <v>5106</v>
      </c>
      <c r="S1141" s="142" t="s">
        <v>5105</v>
      </c>
      <c r="T1141" s="142" t="s">
        <v>1827</v>
      </c>
      <c r="U1141" s="142" t="s">
        <v>516</v>
      </c>
      <c r="V1141" s="142" t="s">
        <v>6020</v>
      </c>
      <c r="W1141" s="142" t="s">
        <v>636</v>
      </c>
      <c r="X1141" s="142" t="s">
        <v>651</v>
      </c>
      <c r="Y1141" s="142" t="s">
        <v>6019</v>
      </c>
      <c r="Z1141" s="142" t="s">
        <v>3517</v>
      </c>
      <c r="AA1141" s="142" t="s">
        <v>510</v>
      </c>
      <c r="AB1141" s="142" t="s">
        <v>509</v>
      </c>
    </row>
    <row r="1142" spans="1:28" x14ac:dyDescent="0.15">
      <c r="A1142" s="143">
        <v>64821</v>
      </c>
      <c r="B1142" s="142" t="s">
        <v>554</v>
      </c>
      <c r="C1142" s="142" t="s">
        <v>553</v>
      </c>
      <c r="D1142" s="142" t="s">
        <v>552</v>
      </c>
      <c r="E1142" s="142" t="s">
        <v>1824</v>
      </c>
      <c r="F1142" s="142" t="s">
        <v>530</v>
      </c>
      <c r="G1142" s="142" t="s">
        <v>6018</v>
      </c>
      <c r="H1142" s="142" t="s">
        <v>3277</v>
      </c>
      <c r="I1142" s="142" t="s">
        <v>1021</v>
      </c>
      <c r="J1142" s="142" t="s">
        <v>6017</v>
      </c>
      <c r="K1142" s="142" t="s">
        <v>6016</v>
      </c>
      <c r="L1142" s="142" t="s">
        <v>585</v>
      </c>
      <c r="M1142" s="142" t="s">
        <v>524</v>
      </c>
      <c r="N1142" s="142" t="s">
        <v>523</v>
      </c>
      <c r="O1142" s="142" t="s">
        <v>522</v>
      </c>
      <c r="P1142" s="142" t="s">
        <v>522</v>
      </c>
      <c r="Q1142" s="142" t="s">
        <v>547</v>
      </c>
      <c r="R1142" s="142" t="s">
        <v>4980</v>
      </c>
      <c r="S1142" s="142" t="s">
        <v>554</v>
      </c>
      <c r="T1142" s="142" t="s">
        <v>861</v>
      </c>
      <c r="U1142" s="142" t="s">
        <v>516</v>
      </c>
      <c r="V1142" s="142" t="s">
        <v>2151</v>
      </c>
      <c r="W1142" s="142" t="s">
        <v>580</v>
      </c>
      <c r="X1142" s="142" t="s">
        <v>1278</v>
      </c>
      <c r="Y1142" s="142" t="s">
        <v>6015</v>
      </c>
      <c r="Z1142" s="142" t="s">
        <v>2693</v>
      </c>
      <c r="AA1142" s="142" t="s">
        <v>724</v>
      </c>
      <c r="AB1142" s="142" t="s">
        <v>509</v>
      </c>
    </row>
    <row r="1143" spans="1:28" x14ac:dyDescent="0.15">
      <c r="A1143" s="143">
        <v>65378</v>
      </c>
      <c r="B1143" s="142" t="s">
        <v>689</v>
      </c>
      <c r="C1143" s="142" t="s">
        <v>553</v>
      </c>
      <c r="D1143" s="142" t="s">
        <v>688</v>
      </c>
      <c r="E1143" s="142" t="s">
        <v>1824</v>
      </c>
      <c r="F1143" s="142" t="s">
        <v>530</v>
      </c>
      <c r="G1143" s="142" t="s">
        <v>6014</v>
      </c>
      <c r="H1143" s="142" t="s">
        <v>2318</v>
      </c>
      <c r="I1143" s="142" t="s">
        <v>568</v>
      </c>
      <c r="J1143" s="142" t="s">
        <v>6013</v>
      </c>
      <c r="K1143" s="142" t="s">
        <v>1303</v>
      </c>
      <c r="L1143" s="142" t="s">
        <v>585</v>
      </c>
      <c r="M1143" s="142" t="s">
        <v>524</v>
      </c>
      <c r="N1143" s="142" t="s">
        <v>523</v>
      </c>
      <c r="O1143" s="142" t="s">
        <v>522</v>
      </c>
      <c r="P1143" s="142" t="s">
        <v>824</v>
      </c>
      <c r="Q1143" s="142" t="s">
        <v>520</v>
      </c>
      <c r="R1143" s="142" t="s">
        <v>5001</v>
      </c>
      <c r="S1143" s="142" t="s">
        <v>5000</v>
      </c>
      <c r="T1143" s="142" t="s">
        <v>1827</v>
      </c>
      <c r="U1143" s="142" t="s">
        <v>516</v>
      </c>
      <c r="V1143" s="142" t="s">
        <v>4383</v>
      </c>
      <c r="W1143" s="142" t="s">
        <v>580</v>
      </c>
      <c r="X1143" s="142" t="s">
        <v>568</v>
      </c>
      <c r="Y1143" s="142" t="s">
        <v>6012</v>
      </c>
      <c r="Z1143" s="142" t="s">
        <v>714</v>
      </c>
      <c r="AA1143" s="142" t="s">
        <v>510</v>
      </c>
      <c r="AB1143" s="142" t="s">
        <v>509</v>
      </c>
    </row>
    <row r="1144" spans="1:28" x14ac:dyDescent="0.15">
      <c r="A1144" s="143">
        <v>65543</v>
      </c>
      <c r="B1144" s="142" t="s">
        <v>6007</v>
      </c>
      <c r="C1144" s="142" t="s">
        <v>553</v>
      </c>
      <c r="D1144" s="142" t="s">
        <v>6011</v>
      </c>
      <c r="E1144" s="142" t="s">
        <v>1824</v>
      </c>
      <c r="F1144" s="142" t="s">
        <v>530</v>
      </c>
      <c r="G1144" s="142" t="s">
        <v>6010</v>
      </c>
      <c r="H1144" s="142" t="s">
        <v>1205</v>
      </c>
      <c r="I1144" s="142" t="s">
        <v>1477</v>
      </c>
      <c r="J1144" s="142" t="s">
        <v>6009</v>
      </c>
      <c r="K1144" s="142" t="s">
        <v>3554</v>
      </c>
      <c r="L1144" s="142" t="s">
        <v>613</v>
      </c>
      <c r="M1144" s="142" t="s">
        <v>1414</v>
      </c>
      <c r="N1144" s="142" t="s">
        <v>523</v>
      </c>
      <c r="O1144" s="142" t="s">
        <v>522</v>
      </c>
      <c r="P1144" s="142" t="s">
        <v>559</v>
      </c>
      <c r="Q1144" s="142" t="s">
        <v>545</v>
      </c>
      <c r="R1144" s="142" t="s">
        <v>6008</v>
      </c>
      <c r="S1144" s="142" t="s">
        <v>6007</v>
      </c>
      <c r="T1144" s="142" t="s">
        <v>2039</v>
      </c>
      <c r="U1144" s="142" t="s">
        <v>516</v>
      </c>
      <c r="V1144" s="142" t="s">
        <v>6006</v>
      </c>
      <c r="W1144" s="142" t="s">
        <v>514</v>
      </c>
      <c r="X1144" s="142" t="s">
        <v>1477</v>
      </c>
      <c r="Y1144" s="142" t="s">
        <v>537</v>
      </c>
      <c r="Z1144" s="142" t="s">
        <v>1588</v>
      </c>
      <c r="AA1144" s="142" t="s">
        <v>510</v>
      </c>
      <c r="AB1144" s="142" t="s">
        <v>509</v>
      </c>
    </row>
    <row r="1145" spans="1:28" x14ac:dyDescent="0.15">
      <c r="A1145" s="143">
        <v>65559</v>
      </c>
      <c r="B1145" s="142" t="s">
        <v>1650</v>
      </c>
      <c r="C1145" s="142" t="s">
        <v>553</v>
      </c>
      <c r="D1145" s="142" t="s">
        <v>1649</v>
      </c>
      <c r="E1145" s="142" t="s">
        <v>1824</v>
      </c>
      <c r="F1145" s="142" t="s">
        <v>530</v>
      </c>
      <c r="G1145" s="142" t="s">
        <v>6005</v>
      </c>
      <c r="H1145" s="142" t="s">
        <v>4947</v>
      </c>
      <c r="I1145" s="142" t="s">
        <v>1278</v>
      </c>
      <c r="J1145" s="142" t="s">
        <v>6004</v>
      </c>
      <c r="K1145" s="142" t="s">
        <v>6003</v>
      </c>
      <c r="L1145" s="142" t="s">
        <v>613</v>
      </c>
      <c r="M1145" s="142" t="s">
        <v>524</v>
      </c>
      <c r="N1145" s="142" t="s">
        <v>523</v>
      </c>
      <c r="O1145" s="142" t="s">
        <v>522</v>
      </c>
      <c r="P1145" s="142" t="s">
        <v>559</v>
      </c>
      <c r="Q1145" s="142" t="s">
        <v>547</v>
      </c>
      <c r="R1145" s="142" t="s">
        <v>5001</v>
      </c>
      <c r="S1145" s="142" t="s">
        <v>5000</v>
      </c>
      <c r="T1145" s="142" t="s">
        <v>1877</v>
      </c>
      <c r="U1145" s="142" t="s">
        <v>516</v>
      </c>
      <c r="V1145" s="142" t="s">
        <v>4603</v>
      </c>
      <c r="W1145" s="142" t="s">
        <v>514</v>
      </c>
      <c r="X1145" s="142" t="s">
        <v>1413</v>
      </c>
      <c r="Y1145" s="142" t="s">
        <v>6002</v>
      </c>
      <c r="Z1145" s="142" t="s">
        <v>1361</v>
      </c>
      <c r="AA1145" s="142" t="s">
        <v>510</v>
      </c>
      <c r="AB1145" s="142" t="s">
        <v>509</v>
      </c>
    </row>
    <row r="1146" spans="1:28" x14ac:dyDescent="0.15">
      <c r="A1146" s="143">
        <v>65799</v>
      </c>
      <c r="B1146" s="142" t="s">
        <v>554</v>
      </c>
      <c r="C1146" s="142" t="s">
        <v>553</v>
      </c>
      <c r="D1146" s="142" t="s">
        <v>552</v>
      </c>
      <c r="E1146" s="142" t="s">
        <v>1824</v>
      </c>
      <c r="F1146" s="142" t="s">
        <v>530</v>
      </c>
      <c r="G1146" s="142" t="s">
        <v>6001</v>
      </c>
      <c r="H1146" s="142" t="s">
        <v>1601</v>
      </c>
      <c r="I1146" s="142" t="s">
        <v>1363</v>
      </c>
      <c r="J1146" s="142" t="s">
        <v>6000</v>
      </c>
      <c r="K1146" s="142" t="s">
        <v>5999</v>
      </c>
      <c r="L1146" s="142" t="s">
        <v>613</v>
      </c>
      <c r="M1146" s="142" t="s">
        <v>524</v>
      </c>
      <c r="N1146" s="142" t="s">
        <v>523</v>
      </c>
      <c r="O1146" s="142" t="s">
        <v>824</v>
      </c>
      <c r="P1146" s="142" t="s">
        <v>824</v>
      </c>
      <c r="Q1146" s="142" t="s">
        <v>545</v>
      </c>
      <c r="R1146" s="142" t="s">
        <v>4980</v>
      </c>
      <c r="S1146" s="142" t="s">
        <v>554</v>
      </c>
      <c r="T1146" s="142" t="s">
        <v>2066</v>
      </c>
      <c r="U1146" s="142" t="s">
        <v>516</v>
      </c>
      <c r="V1146" s="142" t="s">
        <v>822</v>
      </c>
      <c r="W1146" s="142" t="s">
        <v>580</v>
      </c>
      <c r="X1146" s="142" t="s">
        <v>608</v>
      </c>
      <c r="Y1146" s="142" t="s">
        <v>5998</v>
      </c>
      <c r="Z1146" s="142" t="s">
        <v>1425</v>
      </c>
      <c r="AA1146" s="142" t="s">
        <v>510</v>
      </c>
      <c r="AB1146" s="142" t="s">
        <v>509</v>
      </c>
    </row>
    <row r="1147" spans="1:28" x14ac:dyDescent="0.15">
      <c r="A1147" s="143">
        <v>66007</v>
      </c>
      <c r="B1147" s="142" t="s">
        <v>4302</v>
      </c>
      <c r="C1147" s="142" t="s">
        <v>553</v>
      </c>
      <c r="D1147" s="142" t="s">
        <v>4301</v>
      </c>
      <c r="E1147" s="142" t="s">
        <v>1824</v>
      </c>
      <c r="F1147" s="142" t="s">
        <v>530</v>
      </c>
      <c r="G1147" s="142" t="s">
        <v>5997</v>
      </c>
      <c r="H1147" s="142" t="s">
        <v>3719</v>
      </c>
      <c r="I1147" s="142" t="s">
        <v>568</v>
      </c>
      <c r="J1147" s="142" t="s">
        <v>5996</v>
      </c>
      <c r="K1147" s="142" t="s">
        <v>789</v>
      </c>
      <c r="L1147" s="142" t="s">
        <v>613</v>
      </c>
      <c r="M1147" s="142" t="s">
        <v>524</v>
      </c>
      <c r="N1147" s="142" t="s">
        <v>523</v>
      </c>
      <c r="O1147" s="142" t="s">
        <v>599</v>
      </c>
      <c r="P1147" s="142" t="s">
        <v>522</v>
      </c>
      <c r="Q1147" s="142" t="s">
        <v>545</v>
      </c>
      <c r="R1147" s="142" t="s">
        <v>5995</v>
      </c>
      <c r="S1147" s="142" t="s">
        <v>4302</v>
      </c>
      <c r="T1147" s="142" t="s">
        <v>861</v>
      </c>
      <c r="U1147" s="142" t="s">
        <v>541</v>
      </c>
      <c r="V1147" s="142" t="s">
        <v>637</v>
      </c>
      <c r="W1147" s="142" t="s">
        <v>623</v>
      </c>
      <c r="X1147" s="142" t="s">
        <v>568</v>
      </c>
      <c r="Y1147" s="142" t="s">
        <v>5994</v>
      </c>
      <c r="Z1147" s="142" t="s">
        <v>1073</v>
      </c>
      <c r="AA1147" s="142" t="s">
        <v>510</v>
      </c>
      <c r="AB1147" s="142" t="s">
        <v>509</v>
      </c>
    </row>
    <row r="1148" spans="1:28" x14ac:dyDescent="0.15">
      <c r="A1148" s="143">
        <v>66202</v>
      </c>
      <c r="B1148" s="142" t="s">
        <v>689</v>
      </c>
      <c r="C1148" s="142" t="s">
        <v>553</v>
      </c>
      <c r="D1148" s="142" t="s">
        <v>688</v>
      </c>
      <c r="E1148" s="142" t="s">
        <v>1824</v>
      </c>
      <c r="F1148" s="142" t="s">
        <v>530</v>
      </c>
      <c r="G1148" s="142" t="s">
        <v>5993</v>
      </c>
      <c r="H1148" s="142" t="s">
        <v>5992</v>
      </c>
      <c r="I1148" s="142" t="s">
        <v>595</v>
      </c>
      <c r="J1148" s="142" t="s">
        <v>5991</v>
      </c>
      <c r="K1148" s="142" t="s">
        <v>1997</v>
      </c>
      <c r="L1148" s="142" t="s">
        <v>585</v>
      </c>
      <c r="M1148" s="142" t="s">
        <v>524</v>
      </c>
      <c r="N1148" s="142" t="s">
        <v>523</v>
      </c>
      <c r="O1148" s="142" t="s">
        <v>612</v>
      </c>
      <c r="P1148" s="142" t="s">
        <v>559</v>
      </c>
      <c r="Q1148" s="142" t="s">
        <v>545</v>
      </c>
      <c r="R1148" s="142" t="s">
        <v>5001</v>
      </c>
      <c r="S1148" s="142" t="s">
        <v>5000</v>
      </c>
      <c r="T1148" s="142" t="s">
        <v>2039</v>
      </c>
      <c r="U1148" s="142" t="s">
        <v>516</v>
      </c>
      <c r="V1148" s="142" t="s">
        <v>624</v>
      </c>
      <c r="W1148" s="142" t="s">
        <v>580</v>
      </c>
      <c r="X1148" s="142" t="s">
        <v>595</v>
      </c>
      <c r="Y1148" s="142" t="s">
        <v>5990</v>
      </c>
      <c r="Z1148" s="142" t="s">
        <v>714</v>
      </c>
      <c r="AA1148" s="142" t="s">
        <v>510</v>
      </c>
      <c r="AB1148" s="142" t="s">
        <v>509</v>
      </c>
    </row>
    <row r="1149" spans="1:28" x14ac:dyDescent="0.15">
      <c r="A1149" s="143">
        <v>66462</v>
      </c>
      <c r="B1149" s="142" t="s">
        <v>965</v>
      </c>
      <c r="C1149" s="142" t="s">
        <v>553</v>
      </c>
      <c r="D1149" s="142" t="s">
        <v>964</v>
      </c>
      <c r="E1149" s="142" t="s">
        <v>1824</v>
      </c>
      <c r="F1149" s="142" t="s">
        <v>530</v>
      </c>
      <c r="G1149" s="142" t="s">
        <v>5989</v>
      </c>
      <c r="H1149" s="142" t="s">
        <v>2890</v>
      </c>
      <c r="I1149" s="142" t="s">
        <v>923</v>
      </c>
      <c r="J1149" s="142" t="s">
        <v>5988</v>
      </c>
      <c r="K1149" s="142" t="s">
        <v>1303</v>
      </c>
      <c r="L1149" s="142" t="s">
        <v>585</v>
      </c>
      <c r="M1149" s="142" t="s">
        <v>524</v>
      </c>
      <c r="N1149" s="142" t="s">
        <v>523</v>
      </c>
      <c r="O1149" s="142" t="s">
        <v>522</v>
      </c>
      <c r="P1149" s="142" t="s">
        <v>626</v>
      </c>
      <c r="Q1149" s="142" t="s">
        <v>545</v>
      </c>
      <c r="R1149" s="142" t="s">
        <v>5165</v>
      </c>
      <c r="S1149" s="142" t="s">
        <v>965</v>
      </c>
      <c r="T1149" s="142" t="s">
        <v>1827</v>
      </c>
      <c r="U1149" s="142" t="s">
        <v>516</v>
      </c>
      <c r="V1149" s="142" t="s">
        <v>727</v>
      </c>
      <c r="W1149" s="142" t="s">
        <v>580</v>
      </c>
      <c r="X1149" s="142" t="s">
        <v>923</v>
      </c>
      <c r="Y1149" s="142" t="s">
        <v>537</v>
      </c>
      <c r="Z1149" s="142" t="s">
        <v>1139</v>
      </c>
      <c r="AA1149" s="142" t="s">
        <v>510</v>
      </c>
      <c r="AB1149" s="142" t="s">
        <v>509</v>
      </c>
    </row>
    <row r="1150" spans="1:28" x14ac:dyDescent="0.15">
      <c r="A1150" s="143">
        <v>66517</v>
      </c>
      <c r="B1150" s="142" t="s">
        <v>2552</v>
      </c>
      <c r="C1150" s="142" t="s">
        <v>553</v>
      </c>
      <c r="D1150" s="142" t="s">
        <v>2918</v>
      </c>
      <c r="E1150" s="142" t="s">
        <v>1824</v>
      </c>
      <c r="F1150" s="142" t="s">
        <v>530</v>
      </c>
      <c r="G1150" s="142" t="s">
        <v>5987</v>
      </c>
      <c r="H1150" s="142" t="s">
        <v>1409</v>
      </c>
      <c r="I1150" s="142" t="s">
        <v>588</v>
      </c>
      <c r="J1150" s="142" t="s">
        <v>5986</v>
      </c>
      <c r="K1150" s="142" t="s">
        <v>5985</v>
      </c>
      <c r="L1150" s="142" t="s">
        <v>613</v>
      </c>
      <c r="M1150" s="142" t="s">
        <v>524</v>
      </c>
      <c r="N1150" s="142" t="s">
        <v>523</v>
      </c>
      <c r="O1150" s="142" t="s">
        <v>866</v>
      </c>
      <c r="P1150" s="142" t="s">
        <v>522</v>
      </c>
      <c r="Q1150" s="142" t="s">
        <v>545</v>
      </c>
      <c r="R1150" s="142" t="s">
        <v>4991</v>
      </c>
      <c r="S1150" s="142" t="s">
        <v>1337</v>
      </c>
      <c r="T1150" s="142" t="s">
        <v>5984</v>
      </c>
      <c r="U1150" s="142" t="s">
        <v>516</v>
      </c>
      <c r="V1150" s="142" t="s">
        <v>1719</v>
      </c>
      <c r="W1150" s="142" t="s">
        <v>5983</v>
      </c>
      <c r="X1150" s="142" t="s">
        <v>588</v>
      </c>
      <c r="Y1150" s="142" t="s">
        <v>5982</v>
      </c>
      <c r="Z1150" s="142" t="s">
        <v>754</v>
      </c>
      <c r="AA1150" s="142" t="s">
        <v>724</v>
      </c>
      <c r="AB1150" s="142" t="s">
        <v>509</v>
      </c>
    </row>
    <row r="1151" spans="1:28" x14ac:dyDescent="0.15">
      <c r="A1151" s="143">
        <v>66730</v>
      </c>
      <c r="B1151" s="142" t="s">
        <v>5977</v>
      </c>
      <c r="C1151" s="142" t="s">
        <v>553</v>
      </c>
      <c r="D1151" s="142" t="s">
        <v>5981</v>
      </c>
      <c r="E1151" s="142" t="s">
        <v>1824</v>
      </c>
      <c r="F1151" s="142" t="s">
        <v>530</v>
      </c>
      <c r="G1151" s="142" t="s">
        <v>5980</v>
      </c>
      <c r="H1151" s="142" t="s">
        <v>1956</v>
      </c>
      <c r="I1151" s="142" t="s">
        <v>538</v>
      </c>
      <c r="J1151" s="142" t="s">
        <v>5979</v>
      </c>
      <c r="K1151" s="142" t="s">
        <v>4274</v>
      </c>
      <c r="L1151" s="142" t="s">
        <v>613</v>
      </c>
      <c r="M1151" s="142" t="s">
        <v>524</v>
      </c>
      <c r="N1151" s="142" t="s">
        <v>523</v>
      </c>
      <c r="O1151" s="142" t="s">
        <v>546</v>
      </c>
      <c r="P1151" s="142" t="s">
        <v>546</v>
      </c>
      <c r="Q1151" s="142" t="s">
        <v>545</v>
      </c>
      <c r="R1151" s="142" t="s">
        <v>5978</v>
      </c>
      <c r="S1151" s="142" t="s">
        <v>5977</v>
      </c>
      <c r="T1151" s="142" t="s">
        <v>1863</v>
      </c>
      <c r="U1151" s="142" t="s">
        <v>541</v>
      </c>
      <c r="V1151" s="142" t="s">
        <v>3221</v>
      </c>
      <c r="W1151" s="142" t="s">
        <v>514</v>
      </c>
      <c r="X1151" s="142" t="s">
        <v>538</v>
      </c>
      <c r="Y1151" s="142" t="s">
        <v>634</v>
      </c>
      <c r="Z1151" s="142" t="s">
        <v>1297</v>
      </c>
      <c r="AA1151" s="142" t="s">
        <v>510</v>
      </c>
      <c r="AB1151" s="142" t="s">
        <v>509</v>
      </c>
    </row>
    <row r="1152" spans="1:28" x14ac:dyDescent="0.15">
      <c r="A1152" s="143">
        <v>67179</v>
      </c>
      <c r="B1152" s="142" t="s">
        <v>554</v>
      </c>
      <c r="C1152" s="142" t="s">
        <v>553</v>
      </c>
      <c r="D1152" s="142" t="s">
        <v>552</v>
      </c>
      <c r="E1152" s="142" t="s">
        <v>1824</v>
      </c>
      <c r="F1152" s="142" t="s">
        <v>530</v>
      </c>
      <c r="G1152" s="142" t="s">
        <v>5976</v>
      </c>
      <c r="H1152" s="142" t="s">
        <v>4380</v>
      </c>
      <c r="I1152" s="142" t="s">
        <v>827</v>
      </c>
      <c r="J1152" s="142" t="s">
        <v>5975</v>
      </c>
      <c r="K1152" s="142" t="s">
        <v>708</v>
      </c>
      <c r="L1152" s="142" t="s">
        <v>613</v>
      </c>
      <c r="M1152" s="142" t="s">
        <v>524</v>
      </c>
      <c r="N1152" s="142" t="s">
        <v>523</v>
      </c>
      <c r="O1152" s="142" t="s">
        <v>866</v>
      </c>
      <c r="P1152" s="142" t="s">
        <v>639</v>
      </c>
      <c r="Q1152" s="142" t="s">
        <v>520</v>
      </c>
      <c r="R1152" s="142" t="s">
        <v>4980</v>
      </c>
      <c r="S1152" s="142" t="s">
        <v>554</v>
      </c>
      <c r="T1152" s="142" t="s">
        <v>1832</v>
      </c>
      <c r="U1152" s="142" t="s">
        <v>516</v>
      </c>
      <c r="V1152" s="142" t="s">
        <v>5974</v>
      </c>
      <c r="W1152" s="142" t="s">
        <v>580</v>
      </c>
      <c r="X1152" s="142" t="s">
        <v>827</v>
      </c>
      <c r="Y1152" s="142" t="s">
        <v>5973</v>
      </c>
      <c r="Z1152" s="142" t="s">
        <v>833</v>
      </c>
      <c r="AA1152" s="142" t="s">
        <v>510</v>
      </c>
      <c r="AB1152" s="142" t="s">
        <v>509</v>
      </c>
    </row>
    <row r="1153" spans="1:28" x14ac:dyDescent="0.15">
      <c r="A1153" s="143">
        <v>67266</v>
      </c>
      <c r="B1153" s="142" t="s">
        <v>4214</v>
      </c>
      <c r="C1153" s="142" t="s">
        <v>553</v>
      </c>
      <c r="D1153" s="142" t="s">
        <v>4213</v>
      </c>
      <c r="E1153" s="142" t="s">
        <v>1824</v>
      </c>
      <c r="F1153" s="142" t="s">
        <v>530</v>
      </c>
      <c r="G1153" s="142" t="s">
        <v>5972</v>
      </c>
      <c r="H1153" s="142" t="s">
        <v>3000</v>
      </c>
      <c r="I1153" s="142" t="s">
        <v>941</v>
      </c>
      <c r="J1153" s="142" t="s">
        <v>5971</v>
      </c>
      <c r="K1153" s="142" t="s">
        <v>2007</v>
      </c>
      <c r="L1153" s="142" t="s">
        <v>613</v>
      </c>
      <c r="M1153" s="142" t="s">
        <v>524</v>
      </c>
      <c r="N1153" s="142" t="s">
        <v>523</v>
      </c>
      <c r="O1153" s="142" t="s">
        <v>521</v>
      </c>
      <c r="P1153" s="142" t="s">
        <v>612</v>
      </c>
      <c r="Q1153" s="142" t="s">
        <v>545</v>
      </c>
      <c r="R1153" s="142" t="s">
        <v>5013</v>
      </c>
      <c r="S1153" s="142" t="s">
        <v>4214</v>
      </c>
      <c r="T1153" s="142" t="s">
        <v>1943</v>
      </c>
      <c r="U1153" s="142" t="s">
        <v>516</v>
      </c>
      <c r="V1153" s="142" t="s">
        <v>5744</v>
      </c>
      <c r="W1153" s="142" t="s">
        <v>5970</v>
      </c>
      <c r="X1153" s="142" t="s">
        <v>608</v>
      </c>
      <c r="Y1153" s="142" t="s">
        <v>5969</v>
      </c>
      <c r="Z1153" s="142" t="s">
        <v>2039</v>
      </c>
      <c r="AA1153" s="142" t="s">
        <v>510</v>
      </c>
      <c r="AB1153" s="142" t="s">
        <v>509</v>
      </c>
    </row>
    <row r="1154" spans="1:28" x14ac:dyDescent="0.15">
      <c r="A1154" s="143">
        <v>67463</v>
      </c>
      <c r="B1154" s="142" t="s">
        <v>3120</v>
      </c>
      <c r="C1154" s="142" t="s">
        <v>553</v>
      </c>
      <c r="D1154" s="142" t="s">
        <v>5968</v>
      </c>
      <c r="E1154" s="142" t="s">
        <v>1824</v>
      </c>
      <c r="F1154" s="142" t="s">
        <v>530</v>
      </c>
      <c r="G1154" s="142" t="s">
        <v>5967</v>
      </c>
      <c r="H1154" s="142" t="s">
        <v>5966</v>
      </c>
      <c r="I1154" s="142" t="s">
        <v>1397</v>
      </c>
      <c r="J1154" s="142" t="s">
        <v>5965</v>
      </c>
      <c r="K1154" s="142" t="s">
        <v>1303</v>
      </c>
      <c r="L1154" s="142" t="s">
        <v>585</v>
      </c>
      <c r="M1154" s="142" t="s">
        <v>524</v>
      </c>
      <c r="N1154" s="142" t="s">
        <v>523</v>
      </c>
      <c r="O1154" s="142" t="s">
        <v>522</v>
      </c>
      <c r="P1154" s="142" t="s">
        <v>559</v>
      </c>
      <c r="Q1154" s="142" t="s">
        <v>547</v>
      </c>
      <c r="R1154" s="142" t="s">
        <v>4980</v>
      </c>
      <c r="S1154" s="142" t="s">
        <v>554</v>
      </c>
      <c r="T1154" s="142" t="s">
        <v>1827</v>
      </c>
      <c r="U1154" s="142" t="s">
        <v>516</v>
      </c>
      <c r="V1154" s="142" t="s">
        <v>1454</v>
      </c>
      <c r="W1154" s="142" t="s">
        <v>692</v>
      </c>
      <c r="X1154" s="142" t="s">
        <v>795</v>
      </c>
      <c r="Y1154" s="142" t="s">
        <v>5964</v>
      </c>
      <c r="Z1154" s="142" t="s">
        <v>714</v>
      </c>
      <c r="AA1154" s="142" t="s">
        <v>510</v>
      </c>
      <c r="AB1154" s="142" t="s">
        <v>509</v>
      </c>
    </row>
    <row r="1155" spans="1:28" x14ac:dyDescent="0.15">
      <c r="A1155" s="143">
        <v>67467</v>
      </c>
      <c r="B1155" s="142" t="s">
        <v>4214</v>
      </c>
      <c r="C1155" s="142" t="s">
        <v>553</v>
      </c>
      <c r="D1155" s="142" t="s">
        <v>4213</v>
      </c>
      <c r="E1155" s="142" t="s">
        <v>1824</v>
      </c>
      <c r="F1155" s="142" t="s">
        <v>530</v>
      </c>
      <c r="G1155" s="142" t="s">
        <v>5963</v>
      </c>
      <c r="H1155" s="142" t="s">
        <v>3809</v>
      </c>
      <c r="I1155" s="142" t="s">
        <v>4932</v>
      </c>
      <c r="J1155" s="142" t="s">
        <v>5962</v>
      </c>
      <c r="K1155" s="142" t="s">
        <v>5185</v>
      </c>
      <c r="L1155" s="142" t="s">
        <v>613</v>
      </c>
      <c r="M1155" s="142" t="s">
        <v>524</v>
      </c>
      <c r="N1155" s="142" t="s">
        <v>523</v>
      </c>
      <c r="O1155" s="142" t="s">
        <v>599</v>
      </c>
      <c r="P1155" s="142" t="s">
        <v>559</v>
      </c>
      <c r="Q1155" s="142" t="s">
        <v>545</v>
      </c>
      <c r="R1155" s="142" t="s">
        <v>5013</v>
      </c>
      <c r="S1155" s="142" t="s">
        <v>4214</v>
      </c>
      <c r="T1155" s="142" t="s">
        <v>1960</v>
      </c>
      <c r="U1155" s="142" t="s">
        <v>516</v>
      </c>
      <c r="V1155" s="142" t="s">
        <v>1727</v>
      </c>
      <c r="W1155" s="142" t="s">
        <v>692</v>
      </c>
      <c r="X1155" s="142" t="s">
        <v>910</v>
      </c>
      <c r="Y1155" s="142" t="s">
        <v>5961</v>
      </c>
      <c r="Z1155" s="142" t="s">
        <v>1315</v>
      </c>
      <c r="AA1155" s="142" t="s">
        <v>734</v>
      </c>
      <c r="AB1155" s="142" t="s">
        <v>509</v>
      </c>
    </row>
    <row r="1156" spans="1:28" x14ac:dyDescent="0.15">
      <c r="A1156" s="143">
        <v>67554</v>
      </c>
      <c r="B1156" s="142" t="s">
        <v>3530</v>
      </c>
      <c r="C1156" s="142" t="s">
        <v>553</v>
      </c>
      <c r="D1156" s="142" t="s">
        <v>3529</v>
      </c>
      <c r="E1156" s="142" t="s">
        <v>1824</v>
      </c>
      <c r="F1156" s="142" t="s">
        <v>530</v>
      </c>
      <c r="G1156" s="142" t="s">
        <v>5960</v>
      </c>
      <c r="H1156" s="142" t="s">
        <v>3000</v>
      </c>
      <c r="I1156" s="142" t="s">
        <v>1916</v>
      </c>
      <c r="J1156" s="142" t="s">
        <v>5959</v>
      </c>
      <c r="K1156" s="142" t="s">
        <v>1997</v>
      </c>
      <c r="L1156" s="142" t="s">
        <v>585</v>
      </c>
      <c r="M1156" s="142" t="s">
        <v>524</v>
      </c>
      <c r="N1156" s="142" t="s">
        <v>523</v>
      </c>
      <c r="O1156" s="142" t="s">
        <v>639</v>
      </c>
      <c r="P1156" s="142" t="s">
        <v>559</v>
      </c>
      <c r="Q1156" s="142" t="s">
        <v>545</v>
      </c>
      <c r="R1156" s="142" t="s">
        <v>4980</v>
      </c>
      <c r="S1156" s="142" t="s">
        <v>554</v>
      </c>
      <c r="T1156" s="142" t="s">
        <v>3675</v>
      </c>
      <c r="U1156" s="142" t="s">
        <v>516</v>
      </c>
      <c r="V1156" s="142" t="s">
        <v>1727</v>
      </c>
      <c r="W1156" s="142" t="s">
        <v>1741</v>
      </c>
      <c r="X1156" s="142" t="s">
        <v>1916</v>
      </c>
      <c r="Y1156" s="142" t="s">
        <v>5958</v>
      </c>
      <c r="Z1156" s="142" t="s">
        <v>1139</v>
      </c>
      <c r="AA1156" s="142" t="s">
        <v>510</v>
      </c>
      <c r="AB1156" s="142" t="s">
        <v>509</v>
      </c>
    </row>
    <row r="1157" spans="1:28" x14ac:dyDescent="0.15">
      <c r="A1157" s="143">
        <v>67826</v>
      </c>
      <c r="B1157" s="142" t="s">
        <v>1337</v>
      </c>
      <c r="C1157" s="142" t="s">
        <v>553</v>
      </c>
      <c r="D1157" s="142" t="s">
        <v>1336</v>
      </c>
      <c r="E1157" s="142" t="s">
        <v>1824</v>
      </c>
      <c r="F1157" s="142" t="s">
        <v>530</v>
      </c>
      <c r="G1157" s="142" t="s">
        <v>5957</v>
      </c>
      <c r="H1157" s="142" t="s">
        <v>5627</v>
      </c>
      <c r="I1157" s="142" t="s">
        <v>680</v>
      </c>
      <c r="J1157" s="142" t="s">
        <v>5956</v>
      </c>
      <c r="K1157" s="142" t="s">
        <v>2002</v>
      </c>
      <c r="L1157" s="142" t="s">
        <v>613</v>
      </c>
      <c r="M1157" s="142" t="s">
        <v>524</v>
      </c>
      <c r="N1157" s="142" t="s">
        <v>523</v>
      </c>
      <c r="O1157" s="142" t="s">
        <v>522</v>
      </c>
      <c r="P1157" s="142" t="s">
        <v>522</v>
      </c>
      <c r="Q1157" s="142" t="s">
        <v>545</v>
      </c>
      <c r="R1157" s="142" t="s">
        <v>4991</v>
      </c>
      <c r="S1157" s="142" t="s">
        <v>1337</v>
      </c>
      <c r="T1157" s="142" t="s">
        <v>1894</v>
      </c>
      <c r="U1157" s="142" t="s">
        <v>864</v>
      </c>
      <c r="V1157" s="142" t="s">
        <v>2493</v>
      </c>
      <c r="W1157" s="142" t="s">
        <v>636</v>
      </c>
      <c r="X1157" s="142" t="s">
        <v>680</v>
      </c>
      <c r="Y1157" s="142" t="s">
        <v>537</v>
      </c>
      <c r="Z1157" s="142" t="s">
        <v>1431</v>
      </c>
      <c r="AA1157" s="142" t="s">
        <v>510</v>
      </c>
      <c r="AB1157" s="142" t="s">
        <v>509</v>
      </c>
    </row>
    <row r="1158" spans="1:28" x14ac:dyDescent="0.15">
      <c r="A1158" s="143">
        <v>67964</v>
      </c>
      <c r="B1158" s="142" t="s">
        <v>4556</v>
      </c>
      <c r="C1158" s="142" t="s">
        <v>553</v>
      </c>
      <c r="D1158" s="142" t="s">
        <v>5955</v>
      </c>
      <c r="E1158" s="142" t="s">
        <v>1824</v>
      </c>
      <c r="F1158" s="142" t="s">
        <v>530</v>
      </c>
      <c r="G1158" s="142" t="s">
        <v>5954</v>
      </c>
      <c r="H1158" s="142" t="s">
        <v>1346</v>
      </c>
      <c r="I1158" s="142" t="s">
        <v>538</v>
      </c>
      <c r="J1158" s="142" t="s">
        <v>5953</v>
      </c>
      <c r="K1158" s="142" t="s">
        <v>5952</v>
      </c>
      <c r="L1158" s="142" t="s">
        <v>585</v>
      </c>
      <c r="M1158" s="142" t="s">
        <v>524</v>
      </c>
      <c r="N1158" s="142" t="s">
        <v>523</v>
      </c>
      <c r="O1158" s="142" t="s">
        <v>522</v>
      </c>
      <c r="P1158" s="142" t="s">
        <v>1507</v>
      </c>
      <c r="Q1158" s="142" t="s">
        <v>545</v>
      </c>
      <c r="R1158" s="142" t="s">
        <v>5001</v>
      </c>
      <c r="S1158" s="142" t="s">
        <v>5000</v>
      </c>
      <c r="T1158" s="142" t="s">
        <v>2066</v>
      </c>
      <c r="U1158" s="142" t="s">
        <v>516</v>
      </c>
      <c r="V1158" s="142" t="s">
        <v>5951</v>
      </c>
      <c r="W1158" s="142" t="s">
        <v>580</v>
      </c>
      <c r="X1158" s="142" t="s">
        <v>556</v>
      </c>
      <c r="Y1158" s="142" t="s">
        <v>743</v>
      </c>
      <c r="Z1158" s="142" t="s">
        <v>1083</v>
      </c>
      <c r="AA1158" s="142" t="s">
        <v>510</v>
      </c>
      <c r="AB1158" s="142" t="s">
        <v>509</v>
      </c>
    </row>
    <row r="1159" spans="1:28" x14ac:dyDescent="0.15">
      <c r="A1159" s="143">
        <v>67970</v>
      </c>
      <c r="B1159" s="142" t="s">
        <v>1337</v>
      </c>
      <c r="C1159" s="142" t="s">
        <v>553</v>
      </c>
      <c r="D1159" s="142" t="s">
        <v>1336</v>
      </c>
      <c r="E1159" s="142" t="s">
        <v>1824</v>
      </c>
      <c r="F1159" s="142" t="s">
        <v>530</v>
      </c>
      <c r="G1159" s="142" t="s">
        <v>5950</v>
      </c>
      <c r="H1159" s="142" t="s">
        <v>1553</v>
      </c>
      <c r="I1159" s="142" t="s">
        <v>951</v>
      </c>
      <c r="J1159" s="142" t="s">
        <v>5949</v>
      </c>
      <c r="K1159" s="142" t="s">
        <v>1928</v>
      </c>
      <c r="L1159" s="142" t="s">
        <v>525</v>
      </c>
      <c r="M1159" s="142" t="s">
        <v>524</v>
      </c>
      <c r="N1159" s="142" t="s">
        <v>523</v>
      </c>
      <c r="O1159" s="142" t="s">
        <v>599</v>
      </c>
      <c r="P1159" s="142" t="s">
        <v>522</v>
      </c>
      <c r="Q1159" s="142" t="s">
        <v>520</v>
      </c>
      <c r="R1159" s="142" t="s">
        <v>4991</v>
      </c>
      <c r="S1159" s="142" t="s">
        <v>1337</v>
      </c>
      <c r="T1159" s="142" t="s">
        <v>861</v>
      </c>
      <c r="U1159" s="142" t="s">
        <v>516</v>
      </c>
      <c r="V1159" s="142" t="s">
        <v>5948</v>
      </c>
      <c r="W1159" s="142" t="s">
        <v>580</v>
      </c>
      <c r="X1159" s="142" t="s">
        <v>951</v>
      </c>
      <c r="Y1159" s="142" t="s">
        <v>5947</v>
      </c>
      <c r="Z1159" s="142" t="s">
        <v>1605</v>
      </c>
      <c r="AA1159" s="142" t="s">
        <v>510</v>
      </c>
      <c r="AB1159" s="142" t="s">
        <v>509</v>
      </c>
    </row>
    <row r="1160" spans="1:28" x14ac:dyDescent="0.15">
      <c r="A1160" s="143">
        <v>68010</v>
      </c>
      <c r="B1160" s="142" t="s">
        <v>543</v>
      </c>
      <c r="C1160" s="142" t="s">
        <v>553</v>
      </c>
      <c r="D1160" s="142" t="s">
        <v>576</v>
      </c>
      <c r="E1160" s="142" t="s">
        <v>1824</v>
      </c>
      <c r="F1160" s="142" t="s">
        <v>530</v>
      </c>
      <c r="G1160" s="142" t="s">
        <v>5946</v>
      </c>
      <c r="H1160" s="142" t="s">
        <v>5945</v>
      </c>
      <c r="I1160" s="142" t="s">
        <v>795</v>
      </c>
      <c r="J1160" s="142" t="s">
        <v>5944</v>
      </c>
      <c r="K1160" s="142" t="s">
        <v>789</v>
      </c>
      <c r="L1160" s="142" t="s">
        <v>613</v>
      </c>
      <c r="M1160" s="142" t="s">
        <v>524</v>
      </c>
      <c r="N1160" s="142" t="s">
        <v>523</v>
      </c>
      <c r="O1160" s="142" t="s">
        <v>522</v>
      </c>
      <c r="P1160" s="142" t="s">
        <v>559</v>
      </c>
      <c r="Q1160" s="142" t="s">
        <v>545</v>
      </c>
      <c r="R1160" s="142" t="s">
        <v>4980</v>
      </c>
      <c r="S1160" s="142" t="s">
        <v>554</v>
      </c>
      <c r="T1160" s="142" t="s">
        <v>861</v>
      </c>
      <c r="U1160" s="142" t="s">
        <v>541</v>
      </c>
      <c r="V1160" s="142" t="s">
        <v>3347</v>
      </c>
      <c r="W1160" s="142" t="s">
        <v>623</v>
      </c>
      <c r="X1160" s="142" t="s">
        <v>795</v>
      </c>
      <c r="Y1160" s="142" t="s">
        <v>5943</v>
      </c>
      <c r="Z1160" s="142" t="s">
        <v>1073</v>
      </c>
      <c r="AA1160" s="142" t="s">
        <v>510</v>
      </c>
      <c r="AB1160" s="142" t="s">
        <v>509</v>
      </c>
    </row>
    <row r="1161" spans="1:28" x14ac:dyDescent="0.15">
      <c r="A1161" s="143">
        <v>68013</v>
      </c>
      <c r="B1161" s="142" t="s">
        <v>2249</v>
      </c>
      <c r="C1161" s="142" t="s">
        <v>553</v>
      </c>
      <c r="D1161" s="142" t="s">
        <v>2256</v>
      </c>
      <c r="E1161" s="142" t="s">
        <v>1824</v>
      </c>
      <c r="F1161" s="142" t="s">
        <v>530</v>
      </c>
      <c r="G1161" s="142" t="s">
        <v>5942</v>
      </c>
      <c r="H1161" s="142" t="s">
        <v>3593</v>
      </c>
      <c r="I1161" s="142" t="s">
        <v>951</v>
      </c>
      <c r="J1161" s="142" t="s">
        <v>5941</v>
      </c>
      <c r="K1161" s="142" t="s">
        <v>1508</v>
      </c>
      <c r="L1161" s="142" t="s">
        <v>585</v>
      </c>
      <c r="M1161" s="142" t="s">
        <v>560</v>
      </c>
      <c r="N1161" s="142" t="s">
        <v>523</v>
      </c>
      <c r="O1161" s="142" t="s">
        <v>522</v>
      </c>
      <c r="P1161" s="142" t="s">
        <v>559</v>
      </c>
      <c r="Q1161" s="142" t="s">
        <v>520</v>
      </c>
      <c r="R1161" s="142" t="s">
        <v>5165</v>
      </c>
      <c r="S1161" s="142" t="s">
        <v>965</v>
      </c>
      <c r="T1161" s="142" t="s">
        <v>5940</v>
      </c>
      <c r="U1161" s="142" t="s">
        <v>516</v>
      </c>
      <c r="V1161" s="142" t="s">
        <v>581</v>
      </c>
      <c r="W1161" s="142" t="s">
        <v>784</v>
      </c>
      <c r="X1161" s="142" t="s">
        <v>951</v>
      </c>
      <c r="Y1161" s="142" t="s">
        <v>5939</v>
      </c>
      <c r="Z1161" s="142" t="s">
        <v>1184</v>
      </c>
      <c r="AA1161" s="142" t="s">
        <v>510</v>
      </c>
      <c r="AB1161" s="142" t="s">
        <v>509</v>
      </c>
    </row>
    <row r="1162" spans="1:28" x14ac:dyDescent="0.15">
      <c r="A1162" s="143">
        <v>68054</v>
      </c>
      <c r="B1162" s="142" t="s">
        <v>3489</v>
      </c>
      <c r="C1162" s="142" t="s">
        <v>553</v>
      </c>
      <c r="D1162" s="142" t="s">
        <v>3488</v>
      </c>
      <c r="E1162" s="142" t="s">
        <v>1824</v>
      </c>
      <c r="F1162" s="142" t="s">
        <v>530</v>
      </c>
      <c r="G1162" s="142" t="s">
        <v>5938</v>
      </c>
      <c r="H1162" s="142" t="s">
        <v>929</v>
      </c>
      <c r="I1162" s="142" t="s">
        <v>1397</v>
      </c>
      <c r="J1162" s="142" t="s">
        <v>5937</v>
      </c>
      <c r="K1162" s="142" t="s">
        <v>1132</v>
      </c>
      <c r="L1162" s="142" t="s">
        <v>613</v>
      </c>
      <c r="M1162" s="142" t="s">
        <v>524</v>
      </c>
      <c r="N1162" s="142" t="s">
        <v>523</v>
      </c>
      <c r="O1162" s="142" t="s">
        <v>599</v>
      </c>
      <c r="P1162" s="142" t="s">
        <v>824</v>
      </c>
      <c r="Q1162" s="142" t="s">
        <v>545</v>
      </c>
      <c r="R1162" s="142" t="s">
        <v>5050</v>
      </c>
      <c r="S1162" s="142" t="s">
        <v>3489</v>
      </c>
      <c r="T1162" s="142" t="s">
        <v>1921</v>
      </c>
      <c r="U1162" s="142" t="s">
        <v>516</v>
      </c>
      <c r="V1162" s="142" t="s">
        <v>3255</v>
      </c>
      <c r="W1162" s="142" t="s">
        <v>2782</v>
      </c>
      <c r="X1162" s="142" t="s">
        <v>1477</v>
      </c>
      <c r="Y1162" s="142" t="s">
        <v>5936</v>
      </c>
      <c r="Z1162" s="142" t="s">
        <v>5103</v>
      </c>
      <c r="AA1162" s="142" t="s">
        <v>510</v>
      </c>
      <c r="AB1162" s="142" t="s">
        <v>509</v>
      </c>
    </row>
    <row r="1163" spans="1:28" x14ac:dyDescent="0.15">
      <c r="A1163" s="143">
        <v>68064</v>
      </c>
      <c r="B1163" s="142" t="s">
        <v>554</v>
      </c>
      <c r="C1163" s="142" t="s">
        <v>553</v>
      </c>
      <c r="D1163" s="142" t="s">
        <v>552</v>
      </c>
      <c r="E1163" s="142" t="s">
        <v>1824</v>
      </c>
      <c r="F1163" s="142" t="s">
        <v>530</v>
      </c>
      <c r="G1163" s="142" t="s">
        <v>5935</v>
      </c>
      <c r="H1163" s="142" t="s">
        <v>4049</v>
      </c>
      <c r="I1163" s="142" t="s">
        <v>1363</v>
      </c>
      <c r="J1163" s="142" t="s">
        <v>5934</v>
      </c>
      <c r="K1163" s="142" t="s">
        <v>5933</v>
      </c>
      <c r="L1163" s="142" t="s">
        <v>613</v>
      </c>
      <c r="M1163" s="142" t="s">
        <v>524</v>
      </c>
      <c r="N1163" s="142" t="s">
        <v>523</v>
      </c>
      <c r="O1163" s="142" t="s">
        <v>522</v>
      </c>
      <c r="P1163" s="142" t="s">
        <v>522</v>
      </c>
      <c r="Q1163" s="142" t="s">
        <v>545</v>
      </c>
      <c r="R1163" s="142" t="s">
        <v>5384</v>
      </c>
      <c r="S1163" s="142" t="s">
        <v>5120</v>
      </c>
      <c r="T1163" s="142" t="s">
        <v>995</v>
      </c>
      <c r="U1163" s="142" t="s">
        <v>516</v>
      </c>
      <c r="V1163" s="142" t="s">
        <v>1781</v>
      </c>
      <c r="W1163" s="142" t="s">
        <v>636</v>
      </c>
      <c r="X1163" s="142" t="s">
        <v>919</v>
      </c>
      <c r="Y1163" s="142" t="s">
        <v>537</v>
      </c>
      <c r="Z1163" s="142" t="s">
        <v>3517</v>
      </c>
      <c r="AA1163" s="142" t="s">
        <v>510</v>
      </c>
      <c r="AB1163" s="142" t="s">
        <v>509</v>
      </c>
    </row>
    <row r="1164" spans="1:28" x14ac:dyDescent="0.15">
      <c r="A1164" s="143">
        <v>68125</v>
      </c>
      <c r="B1164" s="142" t="s">
        <v>1310</v>
      </c>
      <c r="C1164" s="142" t="s">
        <v>553</v>
      </c>
      <c r="D1164" s="142" t="s">
        <v>1309</v>
      </c>
      <c r="E1164" s="142" t="s">
        <v>1824</v>
      </c>
      <c r="F1164" s="142" t="s">
        <v>530</v>
      </c>
      <c r="G1164" s="142" t="s">
        <v>5931</v>
      </c>
      <c r="H1164" s="142" t="s">
        <v>720</v>
      </c>
      <c r="I1164" s="142" t="s">
        <v>1397</v>
      </c>
      <c r="J1164" s="142" t="s">
        <v>5930</v>
      </c>
      <c r="K1164" s="142" t="s">
        <v>1428</v>
      </c>
      <c r="L1164" s="142" t="s">
        <v>585</v>
      </c>
      <c r="M1164" s="142" t="s">
        <v>524</v>
      </c>
      <c r="N1164" s="142" t="s">
        <v>523</v>
      </c>
      <c r="O1164" s="142" t="s">
        <v>599</v>
      </c>
      <c r="P1164" s="142" t="s">
        <v>522</v>
      </c>
      <c r="Q1164" s="142" t="s">
        <v>545</v>
      </c>
      <c r="R1164" s="142" t="s">
        <v>4991</v>
      </c>
      <c r="S1164" s="142" t="s">
        <v>1337</v>
      </c>
      <c r="T1164" s="142" t="s">
        <v>861</v>
      </c>
      <c r="U1164" s="142" t="s">
        <v>516</v>
      </c>
      <c r="V1164" s="142" t="s">
        <v>2640</v>
      </c>
      <c r="W1164" s="142" t="s">
        <v>580</v>
      </c>
      <c r="X1164" s="142" t="s">
        <v>1397</v>
      </c>
      <c r="Y1164" s="142" t="s">
        <v>634</v>
      </c>
      <c r="Z1164" s="142" t="s">
        <v>1977</v>
      </c>
      <c r="AA1164" s="142" t="s">
        <v>510</v>
      </c>
      <c r="AB1164" s="142" t="s">
        <v>509</v>
      </c>
    </row>
    <row r="1165" spans="1:28" x14ac:dyDescent="0.15">
      <c r="A1165" s="143">
        <v>68468</v>
      </c>
      <c r="B1165" s="142" t="s">
        <v>1116</v>
      </c>
      <c r="C1165" s="142" t="s">
        <v>553</v>
      </c>
      <c r="D1165" s="142" t="s">
        <v>1115</v>
      </c>
      <c r="E1165" s="142" t="s">
        <v>1824</v>
      </c>
      <c r="F1165" s="142" t="s">
        <v>530</v>
      </c>
      <c r="G1165" s="142" t="s">
        <v>5929</v>
      </c>
      <c r="H1165" s="142" t="s">
        <v>5538</v>
      </c>
      <c r="I1165" s="142" t="s">
        <v>556</v>
      </c>
      <c r="J1165" s="142" t="s">
        <v>5928</v>
      </c>
      <c r="K1165" s="142" t="s">
        <v>2334</v>
      </c>
      <c r="L1165" s="142" t="s">
        <v>613</v>
      </c>
      <c r="M1165" s="142" t="s">
        <v>524</v>
      </c>
      <c r="N1165" s="142" t="s">
        <v>523</v>
      </c>
      <c r="O1165" s="142" t="s">
        <v>612</v>
      </c>
      <c r="P1165" s="142" t="s">
        <v>559</v>
      </c>
      <c r="Q1165" s="142" t="s">
        <v>545</v>
      </c>
      <c r="R1165" s="142" t="s">
        <v>5384</v>
      </c>
      <c r="S1165" s="142" t="s">
        <v>5120</v>
      </c>
      <c r="T1165" s="142" t="s">
        <v>1827</v>
      </c>
      <c r="U1165" s="142" t="s">
        <v>516</v>
      </c>
      <c r="V1165" s="142" t="s">
        <v>5927</v>
      </c>
      <c r="W1165" s="142" t="s">
        <v>5926</v>
      </c>
      <c r="X1165" s="142" t="s">
        <v>608</v>
      </c>
      <c r="Y1165" s="142" t="s">
        <v>5925</v>
      </c>
      <c r="Z1165" s="142" t="s">
        <v>1019</v>
      </c>
      <c r="AA1165" s="142" t="s">
        <v>510</v>
      </c>
      <c r="AB1165" s="142" t="s">
        <v>509</v>
      </c>
    </row>
    <row r="1166" spans="1:28" x14ac:dyDescent="0.15">
      <c r="A1166" s="143">
        <v>68636</v>
      </c>
      <c r="B1166" s="142" t="s">
        <v>1678</v>
      </c>
      <c r="C1166" s="142" t="s">
        <v>553</v>
      </c>
      <c r="D1166" s="142" t="s">
        <v>5924</v>
      </c>
      <c r="E1166" s="142" t="s">
        <v>1824</v>
      </c>
      <c r="F1166" s="142" t="s">
        <v>530</v>
      </c>
      <c r="G1166" s="142" t="s">
        <v>5923</v>
      </c>
      <c r="H1166" s="142" t="s">
        <v>4055</v>
      </c>
      <c r="I1166" s="142" t="s">
        <v>1278</v>
      </c>
      <c r="J1166" s="142" t="s">
        <v>5922</v>
      </c>
      <c r="K1166" s="142" t="s">
        <v>1791</v>
      </c>
      <c r="L1166" s="142" t="s">
        <v>613</v>
      </c>
      <c r="M1166" s="142" t="s">
        <v>524</v>
      </c>
      <c r="N1166" s="142" t="s">
        <v>523</v>
      </c>
      <c r="O1166" s="142" t="s">
        <v>522</v>
      </c>
      <c r="P1166" s="142" t="s">
        <v>559</v>
      </c>
      <c r="Q1166" s="142" t="s">
        <v>545</v>
      </c>
      <c r="R1166" s="142" t="s">
        <v>5050</v>
      </c>
      <c r="S1166" s="142" t="s">
        <v>3489</v>
      </c>
      <c r="T1166" s="142" t="s">
        <v>1827</v>
      </c>
      <c r="U1166" s="142" t="s">
        <v>516</v>
      </c>
      <c r="V1166" s="142" t="s">
        <v>5921</v>
      </c>
      <c r="W1166" s="142" t="s">
        <v>636</v>
      </c>
      <c r="X1166" s="142" t="s">
        <v>1278</v>
      </c>
      <c r="Y1166" s="142" t="s">
        <v>634</v>
      </c>
      <c r="Z1166" s="142" t="s">
        <v>3296</v>
      </c>
      <c r="AA1166" s="142" t="s">
        <v>510</v>
      </c>
      <c r="AB1166" s="142" t="s">
        <v>509</v>
      </c>
    </row>
    <row r="1167" spans="1:28" x14ac:dyDescent="0.15">
      <c r="A1167" s="143">
        <v>68688</v>
      </c>
      <c r="B1167" s="142" t="s">
        <v>1153</v>
      </c>
      <c r="C1167" s="142" t="s">
        <v>553</v>
      </c>
      <c r="D1167" s="142" t="s">
        <v>1152</v>
      </c>
      <c r="E1167" s="142" t="s">
        <v>1824</v>
      </c>
      <c r="F1167" s="142" t="s">
        <v>530</v>
      </c>
      <c r="G1167" s="142" t="s">
        <v>5920</v>
      </c>
      <c r="H1167" s="142" t="s">
        <v>5919</v>
      </c>
      <c r="I1167" s="142" t="s">
        <v>608</v>
      </c>
      <c r="J1167" s="142" t="s">
        <v>5918</v>
      </c>
      <c r="K1167" s="142" t="s">
        <v>5917</v>
      </c>
      <c r="L1167" s="142" t="s">
        <v>613</v>
      </c>
      <c r="M1167" s="142" t="s">
        <v>524</v>
      </c>
      <c r="N1167" s="142" t="s">
        <v>523</v>
      </c>
      <c r="O1167" s="142" t="s">
        <v>522</v>
      </c>
      <c r="P1167" s="142" t="s">
        <v>626</v>
      </c>
      <c r="Q1167" s="142" t="s">
        <v>545</v>
      </c>
      <c r="R1167" s="142" t="s">
        <v>5050</v>
      </c>
      <c r="S1167" s="142" t="s">
        <v>3489</v>
      </c>
      <c r="T1167" s="142" t="s">
        <v>3675</v>
      </c>
      <c r="U1167" s="142" t="s">
        <v>516</v>
      </c>
      <c r="V1167" s="142" t="s">
        <v>854</v>
      </c>
      <c r="W1167" s="142" t="s">
        <v>1741</v>
      </c>
      <c r="X1167" s="142" t="s">
        <v>588</v>
      </c>
      <c r="Y1167" s="142" t="s">
        <v>5916</v>
      </c>
      <c r="Z1167" s="142" t="s">
        <v>1605</v>
      </c>
      <c r="AA1167" s="142" t="s">
        <v>724</v>
      </c>
      <c r="AB1167" s="142" t="s">
        <v>509</v>
      </c>
    </row>
    <row r="1168" spans="1:28" x14ac:dyDescent="0.15">
      <c r="A1168" s="143">
        <v>68703</v>
      </c>
      <c r="B1168" s="142" t="s">
        <v>1370</v>
      </c>
      <c r="C1168" s="142" t="s">
        <v>553</v>
      </c>
      <c r="D1168" s="142" t="s">
        <v>1369</v>
      </c>
      <c r="E1168" s="142" t="s">
        <v>1824</v>
      </c>
      <c r="F1168" s="142" t="s">
        <v>530</v>
      </c>
      <c r="G1168" s="142" t="s">
        <v>5915</v>
      </c>
      <c r="H1168" s="142" t="s">
        <v>5601</v>
      </c>
      <c r="I1168" s="142" t="s">
        <v>862</v>
      </c>
      <c r="J1168" s="142" t="s">
        <v>5914</v>
      </c>
      <c r="K1168" s="142" t="s">
        <v>5913</v>
      </c>
      <c r="L1168" s="142" t="s">
        <v>525</v>
      </c>
      <c r="M1168" s="142" t="s">
        <v>524</v>
      </c>
      <c r="N1168" s="142" t="s">
        <v>523</v>
      </c>
      <c r="O1168" s="142" t="s">
        <v>522</v>
      </c>
      <c r="P1168" s="142" t="s">
        <v>559</v>
      </c>
      <c r="Q1168" s="142" t="s">
        <v>547</v>
      </c>
      <c r="R1168" s="142" t="s">
        <v>5912</v>
      </c>
      <c r="S1168" s="142" t="s">
        <v>2432</v>
      </c>
      <c r="T1168" s="142" t="s">
        <v>5911</v>
      </c>
      <c r="U1168" s="142" t="s">
        <v>516</v>
      </c>
      <c r="V1168" s="142" t="s">
        <v>3098</v>
      </c>
      <c r="W1168" s="142" t="s">
        <v>596</v>
      </c>
      <c r="X1168" s="142" t="s">
        <v>862</v>
      </c>
      <c r="Y1168" s="142" t="s">
        <v>5910</v>
      </c>
      <c r="Z1168" s="142" t="s">
        <v>735</v>
      </c>
      <c r="AA1168" s="142" t="s">
        <v>734</v>
      </c>
      <c r="AB1168" s="142" t="s">
        <v>509</v>
      </c>
    </row>
    <row r="1169" spans="1:28" x14ac:dyDescent="0.15">
      <c r="A1169" s="143">
        <v>68849</v>
      </c>
      <c r="B1169" s="142" t="s">
        <v>1525</v>
      </c>
      <c r="C1169" s="142" t="s">
        <v>553</v>
      </c>
      <c r="D1169" s="142" t="s">
        <v>1524</v>
      </c>
      <c r="E1169" s="142" t="s">
        <v>1824</v>
      </c>
      <c r="F1169" s="142" t="s">
        <v>530</v>
      </c>
      <c r="G1169" s="142" t="s">
        <v>5909</v>
      </c>
      <c r="H1169" s="142" t="s">
        <v>5908</v>
      </c>
      <c r="I1169" s="142" t="s">
        <v>760</v>
      </c>
      <c r="J1169" s="142" t="s">
        <v>5907</v>
      </c>
      <c r="K1169" s="142" t="s">
        <v>1997</v>
      </c>
      <c r="L1169" s="142" t="s">
        <v>585</v>
      </c>
      <c r="M1169" s="142" t="s">
        <v>524</v>
      </c>
      <c r="N1169" s="142" t="s">
        <v>523</v>
      </c>
      <c r="O1169" s="142" t="s">
        <v>522</v>
      </c>
      <c r="P1169" s="142" t="s">
        <v>612</v>
      </c>
      <c r="Q1169" s="142" t="s">
        <v>547</v>
      </c>
      <c r="R1169" s="142" t="s">
        <v>4980</v>
      </c>
      <c r="S1169" s="142" t="s">
        <v>554</v>
      </c>
      <c r="T1169" s="142" t="s">
        <v>3675</v>
      </c>
      <c r="U1169" s="142" t="s">
        <v>516</v>
      </c>
      <c r="V1169" s="142" t="s">
        <v>1702</v>
      </c>
      <c r="W1169" s="142" t="s">
        <v>5906</v>
      </c>
      <c r="X1169" s="142" t="s">
        <v>760</v>
      </c>
      <c r="Y1169" s="142" t="s">
        <v>5905</v>
      </c>
      <c r="Z1169" s="142" t="s">
        <v>1139</v>
      </c>
      <c r="AA1169" s="142" t="s">
        <v>510</v>
      </c>
      <c r="AB1169" s="142" t="s">
        <v>509</v>
      </c>
    </row>
    <row r="1170" spans="1:28" x14ac:dyDescent="0.15">
      <c r="A1170" s="143">
        <v>69580</v>
      </c>
      <c r="B1170" s="142" t="s">
        <v>554</v>
      </c>
      <c r="C1170" s="142" t="s">
        <v>553</v>
      </c>
      <c r="D1170" s="142" t="s">
        <v>552</v>
      </c>
      <c r="E1170" s="142" t="s">
        <v>1824</v>
      </c>
      <c r="F1170" s="142" t="s">
        <v>530</v>
      </c>
      <c r="G1170" s="142" t="s">
        <v>5904</v>
      </c>
      <c r="H1170" s="142" t="s">
        <v>1763</v>
      </c>
      <c r="I1170" s="142" t="s">
        <v>608</v>
      </c>
      <c r="J1170" s="142" t="s">
        <v>5903</v>
      </c>
      <c r="K1170" s="142" t="s">
        <v>5902</v>
      </c>
      <c r="L1170" s="142" t="s">
        <v>585</v>
      </c>
      <c r="M1170" s="142" t="s">
        <v>524</v>
      </c>
      <c r="N1170" s="142" t="s">
        <v>523</v>
      </c>
      <c r="O1170" s="142" t="s">
        <v>599</v>
      </c>
      <c r="P1170" s="142" t="s">
        <v>559</v>
      </c>
      <c r="Q1170" s="142" t="s">
        <v>545</v>
      </c>
      <c r="R1170" s="142" t="s">
        <v>4980</v>
      </c>
      <c r="S1170" s="142" t="s">
        <v>554</v>
      </c>
      <c r="T1170" s="142" t="s">
        <v>1921</v>
      </c>
      <c r="U1170" s="142" t="s">
        <v>516</v>
      </c>
      <c r="V1170" s="142" t="s">
        <v>1259</v>
      </c>
      <c r="W1170" s="142" t="s">
        <v>580</v>
      </c>
      <c r="X1170" s="142" t="s">
        <v>608</v>
      </c>
      <c r="Y1170" s="142" t="s">
        <v>537</v>
      </c>
      <c r="Z1170" s="142" t="s">
        <v>926</v>
      </c>
      <c r="AA1170" s="142" t="s">
        <v>510</v>
      </c>
      <c r="AB1170" s="142" t="s">
        <v>509</v>
      </c>
    </row>
    <row r="1171" spans="1:28" x14ac:dyDescent="0.15">
      <c r="A1171" s="143">
        <v>69649</v>
      </c>
      <c r="B1171" s="142" t="s">
        <v>689</v>
      </c>
      <c r="C1171" s="142" t="s">
        <v>553</v>
      </c>
      <c r="D1171" s="142" t="s">
        <v>688</v>
      </c>
      <c r="E1171" s="142" t="s">
        <v>1824</v>
      </c>
      <c r="F1171" s="142" t="s">
        <v>530</v>
      </c>
      <c r="G1171" s="142" t="s">
        <v>5901</v>
      </c>
      <c r="H1171" s="142" t="s">
        <v>2310</v>
      </c>
      <c r="I1171" s="142" t="s">
        <v>856</v>
      </c>
      <c r="J1171" s="142" t="s">
        <v>5900</v>
      </c>
      <c r="K1171" s="142" t="s">
        <v>5899</v>
      </c>
      <c r="L1171" s="142" t="s">
        <v>525</v>
      </c>
      <c r="M1171" s="142" t="s">
        <v>524</v>
      </c>
      <c r="N1171" s="142" t="s">
        <v>523</v>
      </c>
      <c r="O1171" s="142" t="s">
        <v>599</v>
      </c>
      <c r="P1171" s="142" t="s">
        <v>522</v>
      </c>
      <c r="Q1171" s="142" t="s">
        <v>545</v>
      </c>
      <c r="R1171" s="142" t="s">
        <v>5001</v>
      </c>
      <c r="S1171" s="142" t="s">
        <v>5000</v>
      </c>
      <c r="T1171" s="142" t="s">
        <v>1894</v>
      </c>
      <c r="U1171" s="142" t="s">
        <v>516</v>
      </c>
      <c r="V1171" s="142" t="s">
        <v>2151</v>
      </c>
      <c r="W1171" s="142" t="s">
        <v>636</v>
      </c>
      <c r="X1171" s="142" t="s">
        <v>856</v>
      </c>
      <c r="Y1171" s="142" t="s">
        <v>5898</v>
      </c>
      <c r="Z1171" s="142" t="s">
        <v>3531</v>
      </c>
      <c r="AA1171" s="142" t="s">
        <v>510</v>
      </c>
      <c r="AB1171" s="142" t="s">
        <v>509</v>
      </c>
    </row>
    <row r="1172" spans="1:28" x14ac:dyDescent="0.15">
      <c r="A1172" s="143">
        <v>69786</v>
      </c>
      <c r="B1172" s="142" t="s">
        <v>3985</v>
      </c>
      <c r="C1172" s="142" t="s">
        <v>553</v>
      </c>
      <c r="D1172" s="142" t="s">
        <v>3984</v>
      </c>
      <c r="E1172" s="142" t="s">
        <v>1824</v>
      </c>
      <c r="F1172" s="142" t="s">
        <v>530</v>
      </c>
      <c r="G1172" s="142" t="s">
        <v>5897</v>
      </c>
      <c r="H1172" s="142" t="s">
        <v>4769</v>
      </c>
      <c r="I1172" s="142" t="s">
        <v>669</v>
      </c>
      <c r="J1172" s="142" t="s">
        <v>5896</v>
      </c>
      <c r="K1172" s="142" t="s">
        <v>4274</v>
      </c>
      <c r="L1172" s="142" t="s">
        <v>613</v>
      </c>
      <c r="M1172" s="142" t="s">
        <v>524</v>
      </c>
      <c r="N1172" s="142" t="s">
        <v>523</v>
      </c>
      <c r="O1172" s="142" t="s">
        <v>522</v>
      </c>
      <c r="P1172" s="142" t="s">
        <v>559</v>
      </c>
      <c r="Q1172" s="142" t="s">
        <v>547</v>
      </c>
      <c r="R1172" s="142" t="s">
        <v>5020</v>
      </c>
      <c r="S1172" s="142" t="s">
        <v>3985</v>
      </c>
      <c r="T1172" s="142" t="s">
        <v>1863</v>
      </c>
      <c r="U1172" s="142" t="s">
        <v>516</v>
      </c>
      <c r="V1172" s="142" t="s">
        <v>3347</v>
      </c>
      <c r="W1172" s="142" t="s">
        <v>580</v>
      </c>
      <c r="X1172" s="142" t="s">
        <v>827</v>
      </c>
      <c r="Y1172" s="142" t="s">
        <v>5895</v>
      </c>
      <c r="Z1172" s="142" t="s">
        <v>1361</v>
      </c>
      <c r="AA1172" s="142" t="s">
        <v>510</v>
      </c>
      <c r="AB1172" s="142" t="s">
        <v>509</v>
      </c>
    </row>
    <row r="1173" spans="1:28" x14ac:dyDescent="0.15">
      <c r="A1173" s="143">
        <v>69888</v>
      </c>
      <c r="B1173" s="142" t="s">
        <v>5120</v>
      </c>
      <c r="C1173" s="142" t="s">
        <v>553</v>
      </c>
      <c r="D1173" s="142" t="s">
        <v>5119</v>
      </c>
      <c r="E1173" s="142" t="s">
        <v>1824</v>
      </c>
      <c r="F1173" s="142" t="s">
        <v>530</v>
      </c>
      <c r="G1173" s="142" t="s">
        <v>5894</v>
      </c>
      <c r="H1173" s="142" t="s">
        <v>5893</v>
      </c>
      <c r="I1173" s="142" t="s">
        <v>513</v>
      </c>
      <c r="J1173" s="142" t="s">
        <v>5892</v>
      </c>
      <c r="K1173" s="142" t="s">
        <v>2554</v>
      </c>
      <c r="L1173" s="142" t="s">
        <v>525</v>
      </c>
      <c r="M1173" s="142" t="s">
        <v>524</v>
      </c>
      <c r="N1173" s="142" t="s">
        <v>523</v>
      </c>
      <c r="O1173" s="142" t="s">
        <v>599</v>
      </c>
      <c r="P1173" s="142" t="s">
        <v>522</v>
      </c>
      <c r="Q1173" s="142" t="s">
        <v>520</v>
      </c>
      <c r="R1173" s="142" t="s">
        <v>5384</v>
      </c>
      <c r="S1173" s="142" t="s">
        <v>5120</v>
      </c>
      <c r="T1173" s="142" t="s">
        <v>861</v>
      </c>
      <c r="U1173" s="142" t="s">
        <v>516</v>
      </c>
      <c r="V1173" s="142" t="s">
        <v>5891</v>
      </c>
      <c r="W1173" s="142" t="s">
        <v>911</v>
      </c>
      <c r="X1173" s="142" t="s">
        <v>513</v>
      </c>
      <c r="Y1173" s="142" t="s">
        <v>5890</v>
      </c>
      <c r="Z1173" s="142" t="s">
        <v>1605</v>
      </c>
      <c r="AA1173" s="142" t="s">
        <v>510</v>
      </c>
      <c r="AB1173" s="142" t="s">
        <v>509</v>
      </c>
    </row>
    <row r="1174" spans="1:28" x14ac:dyDescent="0.15">
      <c r="A1174" s="143">
        <v>69942</v>
      </c>
      <c r="B1174" s="142" t="s">
        <v>1322</v>
      </c>
      <c r="C1174" s="142" t="s">
        <v>553</v>
      </c>
      <c r="D1174" s="142" t="s">
        <v>1321</v>
      </c>
      <c r="E1174" s="142" t="s">
        <v>1824</v>
      </c>
      <c r="F1174" s="142" t="s">
        <v>530</v>
      </c>
      <c r="G1174" s="142" t="s">
        <v>5889</v>
      </c>
      <c r="H1174" s="142" t="s">
        <v>2133</v>
      </c>
      <c r="I1174" s="142" t="s">
        <v>1278</v>
      </c>
      <c r="J1174" s="142" t="s">
        <v>5888</v>
      </c>
      <c r="K1174" s="142" t="s">
        <v>535</v>
      </c>
      <c r="L1174" s="142" t="s">
        <v>585</v>
      </c>
      <c r="M1174" s="142" t="s">
        <v>524</v>
      </c>
      <c r="N1174" s="142" t="s">
        <v>523</v>
      </c>
      <c r="O1174" s="142" t="s">
        <v>522</v>
      </c>
      <c r="P1174" s="142" t="s">
        <v>612</v>
      </c>
      <c r="Q1174" s="142" t="s">
        <v>520</v>
      </c>
      <c r="R1174" s="142" t="s">
        <v>5001</v>
      </c>
      <c r="S1174" s="142" t="s">
        <v>5000</v>
      </c>
      <c r="T1174" s="142" t="s">
        <v>1863</v>
      </c>
      <c r="U1174" s="142" t="s">
        <v>516</v>
      </c>
      <c r="V1174" s="142" t="s">
        <v>5887</v>
      </c>
      <c r="W1174" s="142" t="s">
        <v>2017</v>
      </c>
      <c r="X1174" s="142" t="s">
        <v>1278</v>
      </c>
      <c r="Y1174" s="142" t="s">
        <v>5886</v>
      </c>
      <c r="Z1174" s="142" t="s">
        <v>1184</v>
      </c>
      <c r="AA1174" s="142" t="s">
        <v>510</v>
      </c>
      <c r="AB1174" s="142" t="s">
        <v>509</v>
      </c>
    </row>
    <row r="1175" spans="1:28" x14ac:dyDescent="0.15">
      <c r="A1175" s="143">
        <v>69944</v>
      </c>
      <c r="B1175" s="142" t="s">
        <v>5885</v>
      </c>
      <c r="C1175" s="142" t="s">
        <v>841</v>
      </c>
      <c r="D1175" s="142" t="s">
        <v>5884</v>
      </c>
      <c r="E1175" s="142" t="s">
        <v>1824</v>
      </c>
      <c r="F1175" s="142" t="s">
        <v>530</v>
      </c>
      <c r="G1175" s="142" t="s">
        <v>5883</v>
      </c>
      <c r="H1175" s="142" t="s">
        <v>5736</v>
      </c>
      <c r="I1175" s="142" t="s">
        <v>1916</v>
      </c>
      <c r="J1175" s="142" t="s">
        <v>5882</v>
      </c>
      <c r="K1175" s="142" t="s">
        <v>5881</v>
      </c>
      <c r="L1175" s="142" t="s">
        <v>585</v>
      </c>
      <c r="M1175" s="142" t="s">
        <v>524</v>
      </c>
      <c r="N1175" s="142" t="s">
        <v>523</v>
      </c>
      <c r="O1175" s="142" t="s">
        <v>599</v>
      </c>
      <c r="P1175" s="142" t="s">
        <v>559</v>
      </c>
      <c r="Q1175" s="142" t="s">
        <v>545</v>
      </c>
      <c r="R1175" s="142" t="s">
        <v>5013</v>
      </c>
      <c r="S1175" s="142" t="s">
        <v>4214</v>
      </c>
      <c r="T1175" s="142" t="s">
        <v>1894</v>
      </c>
      <c r="U1175" s="142" t="s">
        <v>516</v>
      </c>
      <c r="V1175" s="142" t="s">
        <v>5880</v>
      </c>
      <c r="W1175" s="142" t="s">
        <v>580</v>
      </c>
      <c r="X1175" s="142" t="s">
        <v>1916</v>
      </c>
      <c r="Y1175" s="142" t="s">
        <v>5879</v>
      </c>
      <c r="Z1175" s="142" t="s">
        <v>926</v>
      </c>
      <c r="AA1175" s="142" t="s">
        <v>510</v>
      </c>
      <c r="AB1175" s="142" t="s">
        <v>509</v>
      </c>
    </row>
    <row r="1176" spans="1:28" x14ac:dyDescent="0.15">
      <c r="A1176" s="143">
        <v>69947</v>
      </c>
      <c r="B1176" s="142" t="s">
        <v>5120</v>
      </c>
      <c r="C1176" s="142" t="s">
        <v>553</v>
      </c>
      <c r="D1176" s="142" t="s">
        <v>5119</v>
      </c>
      <c r="E1176" s="142" t="s">
        <v>1824</v>
      </c>
      <c r="F1176" s="142" t="s">
        <v>530</v>
      </c>
      <c r="G1176" s="142" t="s">
        <v>5878</v>
      </c>
      <c r="H1176" s="142" t="s">
        <v>4496</v>
      </c>
      <c r="I1176" s="142" t="s">
        <v>1165</v>
      </c>
      <c r="J1176" s="142" t="s">
        <v>5877</v>
      </c>
      <c r="K1176" s="142" t="s">
        <v>5876</v>
      </c>
      <c r="L1176" s="142" t="s">
        <v>613</v>
      </c>
      <c r="M1176" s="142" t="s">
        <v>524</v>
      </c>
      <c r="N1176" s="142" t="s">
        <v>523</v>
      </c>
      <c r="O1176" s="142" t="s">
        <v>639</v>
      </c>
      <c r="P1176" s="142" t="s">
        <v>559</v>
      </c>
      <c r="Q1176" s="142" t="s">
        <v>545</v>
      </c>
      <c r="R1176" s="142" t="s">
        <v>5384</v>
      </c>
      <c r="S1176" s="142" t="s">
        <v>5120</v>
      </c>
      <c r="T1176" s="142" t="s">
        <v>861</v>
      </c>
      <c r="U1176" s="142" t="s">
        <v>516</v>
      </c>
      <c r="V1176" s="142" t="s">
        <v>2955</v>
      </c>
      <c r="W1176" s="142" t="s">
        <v>580</v>
      </c>
      <c r="X1176" s="142" t="s">
        <v>827</v>
      </c>
      <c r="Y1176" s="142" t="s">
        <v>5875</v>
      </c>
      <c r="Z1176" s="142" t="s">
        <v>2358</v>
      </c>
      <c r="AA1176" s="142" t="s">
        <v>510</v>
      </c>
      <c r="AB1176" s="142" t="s">
        <v>509</v>
      </c>
    </row>
    <row r="1177" spans="1:28" x14ac:dyDescent="0.15">
      <c r="A1177" s="143">
        <v>69980</v>
      </c>
      <c r="B1177" s="142" t="s">
        <v>713</v>
      </c>
      <c r="C1177" s="142" t="s">
        <v>553</v>
      </c>
      <c r="D1177" s="142" t="s">
        <v>712</v>
      </c>
      <c r="E1177" s="142" t="s">
        <v>1824</v>
      </c>
      <c r="F1177" s="142" t="s">
        <v>530</v>
      </c>
      <c r="G1177" s="142" t="s">
        <v>5874</v>
      </c>
      <c r="H1177" s="142" t="s">
        <v>4937</v>
      </c>
      <c r="I1177" s="142" t="s">
        <v>827</v>
      </c>
      <c r="J1177" s="142" t="s">
        <v>5873</v>
      </c>
      <c r="K1177" s="142" t="s">
        <v>1303</v>
      </c>
      <c r="L1177" s="142" t="s">
        <v>585</v>
      </c>
      <c r="M1177" s="142" t="s">
        <v>524</v>
      </c>
      <c r="N1177" s="142" t="s">
        <v>523</v>
      </c>
      <c r="O1177" s="142" t="s">
        <v>522</v>
      </c>
      <c r="P1177" s="142" t="s">
        <v>559</v>
      </c>
      <c r="Q1177" s="142" t="s">
        <v>547</v>
      </c>
      <c r="R1177" s="142" t="s">
        <v>4991</v>
      </c>
      <c r="S1177" s="142" t="s">
        <v>1337</v>
      </c>
      <c r="T1177" s="142" t="s">
        <v>2066</v>
      </c>
      <c r="U1177" s="142" t="s">
        <v>516</v>
      </c>
      <c r="V1177" s="142" t="s">
        <v>1927</v>
      </c>
      <c r="W1177" s="142" t="s">
        <v>1741</v>
      </c>
      <c r="X1177" s="142" t="s">
        <v>827</v>
      </c>
      <c r="Y1177" s="142" t="s">
        <v>5872</v>
      </c>
      <c r="Z1177" s="142" t="s">
        <v>1139</v>
      </c>
      <c r="AA1177" s="142" t="s">
        <v>510</v>
      </c>
      <c r="AB1177" s="142" t="s">
        <v>509</v>
      </c>
    </row>
    <row r="1178" spans="1:28" x14ac:dyDescent="0.15">
      <c r="A1178" s="143">
        <v>70085</v>
      </c>
      <c r="B1178" s="142" t="s">
        <v>1153</v>
      </c>
      <c r="C1178" s="142" t="s">
        <v>553</v>
      </c>
      <c r="D1178" s="142" t="s">
        <v>1152</v>
      </c>
      <c r="E1178" s="142" t="s">
        <v>1824</v>
      </c>
      <c r="F1178" s="142" t="s">
        <v>530</v>
      </c>
      <c r="G1178" s="142" t="s">
        <v>5871</v>
      </c>
      <c r="H1178" s="142" t="s">
        <v>4366</v>
      </c>
      <c r="I1178" s="142" t="s">
        <v>538</v>
      </c>
      <c r="J1178" s="142" t="s">
        <v>5870</v>
      </c>
      <c r="K1178" s="142" t="s">
        <v>5869</v>
      </c>
      <c r="L1178" s="142" t="s">
        <v>585</v>
      </c>
      <c r="M1178" s="142" t="s">
        <v>524</v>
      </c>
      <c r="N1178" s="142" t="s">
        <v>523</v>
      </c>
      <c r="O1178" s="142" t="s">
        <v>546</v>
      </c>
      <c r="P1178" s="142" t="s">
        <v>522</v>
      </c>
      <c r="Q1178" s="142" t="s">
        <v>520</v>
      </c>
      <c r="R1178" s="142" t="s">
        <v>5050</v>
      </c>
      <c r="S1178" s="142" t="s">
        <v>3489</v>
      </c>
      <c r="T1178" s="142" t="s">
        <v>995</v>
      </c>
      <c r="U1178" s="142" t="s">
        <v>516</v>
      </c>
      <c r="V1178" s="142" t="s">
        <v>2949</v>
      </c>
      <c r="W1178" s="142" t="s">
        <v>580</v>
      </c>
      <c r="X1178" s="142" t="s">
        <v>538</v>
      </c>
      <c r="Y1178" s="142" t="s">
        <v>537</v>
      </c>
      <c r="Z1178" s="142" t="s">
        <v>1139</v>
      </c>
      <c r="AA1178" s="142" t="s">
        <v>510</v>
      </c>
      <c r="AB1178" s="142" t="s">
        <v>509</v>
      </c>
    </row>
    <row r="1179" spans="1:28" x14ac:dyDescent="0.15">
      <c r="A1179" s="143">
        <v>70242</v>
      </c>
      <c r="B1179" s="142" t="s">
        <v>5868</v>
      </c>
      <c r="C1179" s="142" t="s">
        <v>553</v>
      </c>
      <c r="D1179" s="142" t="s">
        <v>5867</v>
      </c>
      <c r="E1179" s="142" t="s">
        <v>1824</v>
      </c>
      <c r="F1179" s="142" t="s">
        <v>530</v>
      </c>
      <c r="G1179" s="142" t="s">
        <v>5866</v>
      </c>
      <c r="H1179" s="142" t="s">
        <v>685</v>
      </c>
      <c r="I1179" s="142" t="s">
        <v>756</v>
      </c>
      <c r="J1179" s="142" t="s">
        <v>5865</v>
      </c>
      <c r="K1179" s="142" t="s">
        <v>1928</v>
      </c>
      <c r="L1179" s="142" t="s">
        <v>525</v>
      </c>
      <c r="M1179" s="142" t="s">
        <v>524</v>
      </c>
      <c r="N1179" s="142" t="s">
        <v>523</v>
      </c>
      <c r="O1179" s="142" t="s">
        <v>599</v>
      </c>
      <c r="P1179" s="142" t="s">
        <v>599</v>
      </c>
      <c r="Q1179" s="142" t="s">
        <v>520</v>
      </c>
      <c r="R1179" s="142" t="s">
        <v>4991</v>
      </c>
      <c r="S1179" s="142" t="s">
        <v>1337</v>
      </c>
      <c r="T1179" s="142" t="s">
        <v>5864</v>
      </c>
      <c r="U1179" s="142" t="s">
        <v>516</v>
      </c>
      <c r="V1179" s="142" t="s">
        <v>681</v>
      </c>
      <c r="W1179" s="142" t="s">
        <v>514</v>
      </c>
      <c r="X1179" s="142" t="s">
        <v>756</v>
      </c>
      <c r="Y1179" s="142" t="s">
        <v>5863</v>
      </c>
      <c r="Z1179" s="142" t="s">
        <v>1361</v>
      </c>
      <c r="AA1179" s="142" t="s">
        <v>734</v>
      </c>
      <c r="AB1179" s="142" t="s">
        <v>509</v>
      </c>
    </row>
    <row r="1180" spans="1:28" x14ac:dyDescent="0.15">
      <c r="A1180" s="143">
        <v>70339</v>
      </c>
      <c r="B1180" s="142" t="s">
        <v>3408</v>
      </c>
      <c r="C1180" s="142" t="s">
        <v>553</v>
      </c>
      <c r="D1180" s="142" t="s">
        <v>3407</v>
      </c>
      <c r="E1180" s="142" t="s">
        <v>687</v>
      </c>
      <c r="F1180" s="142" t="s">
        <v>530</v>
      </c>
      <c r="G1180" s="142" t="s">
        <v>5862</v>
      </c>
      <c r="H1180" s="142" t="s">
        <v>2181</v>
      </c>
      <c r="I1180" s="142" t="s">
        <v>1125</v>
      </c>
      <c r="J1180" s="142" t="s">
        <v>5861</v>
      </c>
      <c r="K1180" s="142" t="s">
        <v>1508</v>
      </c>
      <c r="L1180" s="142" t="s">
        <v>585</v>
      </c>
      <c r="M1180" s="142" t="s">
        <v>560</v>
      </c>
      <c r="N1180" s="142" t="s">
        <v>523</v>
      </c>
      <c r="O1180" s="142" t="s">
        <v>522</v>
      </c>
      <c r="P1180" s="142" t="s">
        <v>522</v>
      </c>
      <c r="Q1180" s="142" t="s">
        <v>545</v>
      </c>
      <c r="R1180" s="142" t="s">
        <v>5013</v>
      </c>
      <c r="S1180" s="142" t="s">
        <v>4214</v>
      </c>
      <c r="T1180" s="142" t="s">
        <v>705</v>
      </c>
      <c r="U1180" s="142" t="s">
        <v>516</v>
      </c>
      <c r="V1180" s="142" t="s">
        <v>2500</v>
      </c>
      <c r="W1180" s="142" t="s">
        <v>580</v>
      </c>
      <c r="X1180" s="142" t="s">
        <v>5860</v>
      </c>
      <c r="Y1180" s="142" t="s">
        <v>5859</v>
      </c>
      <c r="Z1180" s="142" t="s">
        <v>678</v>
      </c>
      <c r="AA1180" s="142" t="s">
        <v>510</v>
      </c>
      <c r="AB1180" s="142" t="s">
        <v>509</v>
      </c>
    </row>
    <row r="1181" spans="1:28" x14ac:dyDescent="0.15">
      <c r="A1181" s="143">
        <v>70346</v>
      </c>
      <c r="B1181" s="142" t="s">
        <v>4214</v>
      </c>
      <c r="C1181" s="142" t="s">
        <v>553</v>
      </c>
      <c r="D1181" s="142" t="s">
        <v>4213</v>
      </c>
      <c r="E1181" s="142" t="s">
        <v>687</v>
      </c>
      <c r="F1181" s="142" t="s">
        <v>530</v>
      </c>
      <c r="G1181" s="142" t="s">
        <v>5858</v>
      </c>
      <c r="H1181" s="142" t="s">
        <v>1675</v>
      </c>
      <c r="I1181" s="142" t="s">
        <v>783</v>
      </c>
      <c r="J1181" s="142" t="s">
        <v>5857</v>
      </c>
      <c r="K1181" s="142" t="s">
        <v>1132</v>
      </c>
      <c r="L1181" s="142" t="s">
        <v>525</v>
      </c>
      <c r="M1181" s="142" t="s">
        <v>524</v>
      </c>
      <c r="N1181" s="142" t="s">
        <v>523</v>
      </c>
      <c r="O1181" s="142" t="s">
        <v>522</v>
      </c>
      <c r="P1181" s="142" t="s">
        <v>559</v>
      </c>
      <c r="Q1181" s="142" t="s">
        <v>545</v>
      </c>
      <c r="R1181" s="142" t="s">
        <v>5013</v>
      </c>
      <c r="S1181" s="142" t="s">
        <v>4214</v>
      </c>
      <c r="T1181" s="142" t="s">
        <v>738</v>
      </c>
      <c r="U1181" s="142" t="s">
        <v>516</v>
      </c>
      <c r="V1181" s="142" t="s">
        <v>1672</v>
      </c>
      <c r="W1181" s="142" t="s">
        <v>1393</v>
      </c>
      <c r="X1181" s="142" t="s">
        <v>783</v>
      </c>
      <c r="Y1181" s="142" t="s">
        <v>537</v>
      </c>
      <c r="Z1181" s="142" t="s">
        <v>771</v>
      </c>
      <c r="AA1181" s="142" t="s">
        <v>510</v>
      </c>
      <c r="AB1181" s="142" t="s">
        <v>509</v>
      </c>
    </row>
    <row r="1182" spans="1:28" x14ac:dyDescent="0.15">
      <c r="A1182" s="143">
        <v>70347</v>
      </c>
      <c r="B1182" s="142" t="s">
        <v>543</v>
      </c>
      <c r="C1182" s="142" t="s">
        <v>553</v>
      </c>
      <c r="D1182" s="142" t="s">
        <v>576</v>
      </c>
      <c r="E1182" s="142" t="s">
        <v>687</v>
      </c>
      <c r="F1182" s="142" t="s">
        <v>530</v>
      </c>
      <c r="G1182" s="142" t="s">
        <v>5856</v>
      </c>
      <c r="H1182" s="142" t="s">
        <v>3319</v>
      </c>
      <c r="I1182" s="142" t="s">
        <v>744</v>
      </c>
      <c r="J1182" s="142" t="s">
        <v>5855</v>
      </c>
      <c r="K1182" s="142" t="s">
        <v>943</v>
      </c>
      <c r="L1182" s="142" t="s">
        <v>585</v>
      </c>
      <c r="M1182" s="142" t="s">
        <v>524</v>
      </c>
      <c r="N1182" s="142" t="s">
        <v>523</v>
      </c>
      <c r="O1182" s="142" t="s">
        <v>522</v>
      </c>
      <c r="P1182" s="142" t="s">
        <v>599</v>
      </c>
      <c r="Q1182" s="142" t="s">
        <v>520</v>
      </c>
      <c r="R1182" s="142" t="s">
        <v>4980</v>
      </c>
      <c r="S1182" s="142" t="s">
        <v>554</v>
      </c>
      <c r="T1182" s="142" t="s">
        <v>682</v>
      </c>
      <c r="U1182" s="142" t="s">
        <v>516</v>
      </c>
      <c r="V1182" s="142" t="s">
        <v>1549</v>
      </c>
      <c r="W1182" s="142" t="s">
        <v>580</v>
      </c>
      <c r="X1182" s="142" t="s">
        <v>744</v>
      </c>
      <c r="Y1182" s="142" t="s">
        <v>5854</v>
      </c>
      <c r="Z1182" s="142" t="s">
        <v>1184</v>
      </c>
      <c r="AA1182" s="142" t="s">
        <v>510</v>
      </c>
      <c r="AB1182" s="142" t="s">
        <v>509</v>
      </c>
    </row>
    <row r="1183" spans="1:28" x14ac:dyDescent="0.15">
      <c r="A1183" s="143">
        <v>70353</v>
      </c>
      <c r="B1183" s="142" t="s">
        <v>1229</v>
      </c>
      <c r="C1183" s="142" t="s">
        <v>553</v>
      </c>
      <c r="D1183" s="142" t="s">
        <v>1228</v>
      </c>
      <c r="E1183" s="142" t="s">
        <v>687</v>
      </c>
      <c r="F1183" s="142" t="s">
        <v>530</v>
      </c>
      <c r="G1183" s="142" t="s">
        <v>5853</v>
      </c>
      <c r="H1183" s="142" t="s">
        <v>4509</v>
      </c>
      <c r="I1183" s="142" t="s">
        <v>856</v>
      </c>
      <c r="J1183" s="142" t="s">
        <v>5852</v>
      </c>
      <c r="K1183" s="142" t="s">
        <v>2717</v>
      </c>
      <c r="L1183" s="142" t="s">
        <v>585</v>
      </c>
      <c r="M1183" s="142" t="s">
        <v>524</v>
      </c>
      <c r="N1183" s="142" t="s">
        <v>523</v>
      </c>
      <c r="O1183" s="142" t="s">
        <v>599</v>
      </c>
      <c r="P1183" s="142" t="s">
        <v>522</v>
      </c>
      <c r="Q1183" s="142" t="s">
        <v>1768</v>
      </c>
      <c r="R1183" s="142" t="s">
        <v>5050</v>
      </c>
      <c r="S1183" s="142" t="s">
        <v>3489</v>
      </c>
      <c r="T1183" s="142" t="s">
        <v>823</v>
      </c>
      <c r="U1183" s="142" t="s">
        <v>516</v>
      </c>
      <c r="V1183" s="142" t="s">
        <v>3410</v>
      </c>
      <c r="W1183" s="142" t="s">
        <v>784</v>
      </c>
      <c r="X1183" s="142" t="s">
        <v>523</v>
      </c>
      <c r="Y1183" s="142" t="s">
        <v>5851</v>
      </c>
      <c r="Z1183" s="142" t="s">
        <v>1778</v>
      </c>
      <c r="AA1183" s="142" t="s">
        <v>510</v>
      </c>
      <c r="AB1183" s="142" t="s">
        <v>509</v>
      </c>
    </row>
    <row r="1184" spans="1:28" x14ac:dyDescent="0.15">
      <c r="A1184" s="143">
        <v>70354</v>
      </c>
      <c r="B1184" s="142" t="s">
        <v>1698</v>
      </c>
      <c r="C1184" s="142" t="s">
        <v>553</v>
      </c>
      <c r="D1184" s="142" t="s">
        <v>1697</v>
      </c>
      <c r="E1184" s="142" t="s">
        <v>687</v>
      </c>
      <c r="F1184" s="142" t="s">
        <v>530</v>
      </c>
      <c r="G1184" s="142" t="s">
        <v>5850</v>
      </c>
      <c r="H1184" s="142" t="s">
        <v>2929</v>
      </c>
      <c r="I1184" s="142" t="s">
        <v>1238</v>
      </c>
      <c r="J1184" s="142" t="s">
        <v>5849</v>
      </c>
      <c r="K1184" s="142" t="s">
        <v>3083</v>
      </c>
      <c r="L1184" s="142" t="s">
        <v>525</v>
      </c>
      <c r="M1184" s="142" t="s">
        <v>524</v>
      </c>
      <c r="N1184" s="142" t="s">
        <v>523</v>
      </c>
      <c r="O1184" s="142" t="s">
        <v>522</v>
      </c>
      <c r="P1184" s="142" t="s">
        <v>522</v>
      </c>
      <c r="Q1184" s="142" t="s">
        <v>545</v>
      </c>
      <c r="R1184" s="142" t="s">
        <v>5050</v>
      </c>
      <c r="S1184" s="142" t="s">
        <v>3489</v>
      </c>
      <c r="T1184" s="142" t="s">
        <v>738</v>
      </c>
      <c r="U1184" s="142" t="s">
        <v>516</v>
      </c>
      <c r="V1184" s="142" t="s">
        <v>4117</v>
      </c>
      <c r="W1184" s="142" t="s">
        <v>636</v>
      </c>
      <c r="X1184" s="142" t="s">
        <v>1238</v>
      </c>
      <c r="Y1184" s="142" t="s">
        <v>634</v>
      </c>
      <c r="Z1184" s="142" t="s">
        <v>813</v>
      </c>
      <c r="AA1184" s="142" t="s">
        <v>510</v>
      </c>
      <c r="AB1184" s="142" t="s">
        <v>509</v>
      </c>
    </row>
    <row r="1185" spans="1:28" x14ac:dyDescent="0.15">
      <c r="A1185" s="143">
        <v>70355</v>
      </c>
      <c r="B1185" s="142" t="s">
        <v>1939</v>
      </c>
      <c r="C1185" s="142" t="s">
        <v>553</v>
      </c>
      <c r="D1185" s="142" t="s">
        <v>1938</v>
      </c>
      <c r="E1185" s="142" t="s">
        <v>687</v>
      </c>
      <c r="F1185" s="142" t="s">
        <v>530</v>
      </c>
      <c r="G1185" s="142" t="s">
        <v>5848</v>
      </c>
      <c r="H1185" s="142" t="s">
        <v>2035</v>
      </c>
      <c r="I1185" s="142" t="s">
        <v>1021</v>
      </c>
      <c r="J1185" s="142" t="s">
        <v>5847</v>
      </c>
      <c r="K1185" s="142" t="s">
        <v>1642</v>
      </c>
      <c r="L1185" s="142" t="s">
        <v>525</v>
      </c>
      <c r="M1185" s="142" t="s">
        <v>524</v>
      </c>
      <c r="N1185" s="142" t="s">
        <v>523</v>
      </c>
      <c r="O1185" s="142" t="s">
        <v>866</v>
      </c>
      <c r="P1185" s="142" t="s">
        <v>866</v>
      </c>
      <c r="Q1185" s="142" t="s">
        <v>1768</v>
      </c>
      <c r="R1185" s="142" t="s">
        <v>4980</v>
      </c>
      <c r="S1185" s="142" t="s">
        <v>554</v>
      </c>
      <c r="T1185" s="142" t="s">
        <v>717</v>
      </c>
      <c r="U1185" s="142" t="s">
        <v>516</v>
      </c>
      <c r="V1185" s="142" t="s">
        <v>1876</v>
      </c>
      <c r="W1185" s="142" t="s">
        <v>623</v>
      </c>
      <c r="X1185" s="142" t="s">
        <v>1021</v>
      </c>
      <c r="Y1185" s="142" t="s">
        <v>3553</v>
      </c>
      <c r="Z1185" s="142" t="s">
        <v>861</v>
      </c>
      <c r="AA1185" s="142" t="s">
        <v>510</v>
      </c>
      <c r="AB1185" s="142" t="s">
        <v>509</v>
      </c>
    </row>
    <row r="1186" spans="1:28" x14ac:dyDescent="0.15">
      <c r="A1186" s="143">
        <v>70359</v>
      </c>
      <c r="B1186" s="142" t="s">
        <v>706</v>
      </c>
      <c r="C1186" s="142" t="s">
        <v>553</v>
      </c>
      <c r="D1186" s="142" t="s">
        <v>801</v>
      </c>
      <c r="E1186" s="142" t="s">
        <v>687</v>
      </c>
      <c r="F1186" s="142" t="s">
        <v>530</v>
      </c>
      <c r="G1186" s="142" t="s">
        <v>5846</v>
      </c>
      <c r="H1186" s="142" t="s">
        <v>3462</v>
      </c>
      <c r="I1186" s="142" t="s">
        <v>1477</v>
      </c>
      <c r="J1186" s="142" t="s">
        <v>5845</v>
      </c>
      <c r="K1186" s="142" t="s">
        <v>586</v>
      </c>
      <c r="L1186" s="142" t="s">
        <v>585</v>
      </c>
      <c r="M1186" s="142" t="s">
        <v>524</v>
      </c>
      <c r="N1186" s="142" t="s">
        <v>523</v>
      </c>
      <c r="O1186" s="142" t="s">
        <v>522</v>
      </c>
      <c r="P1186" s="142" t="s">
        <v>559</v>
      </c>
      <c r="Q1186" s="142" t="s">
        <v>520</v>
      </c>
      <c r="R1186" s="142" t="s">
        <v>4991</v>
      </c>
      <c r="S1186" s="142" t="s">
        <v>1337</v>
      </c>
      <c r="T1186" s="142" t="s">
        <v>682</v>
      </c>
      <c r="U1186" s="142" t="s">
        <v>516</v>
      </c>
      <c r="V1186" s="142" t="s">
        <v>902</v>
      </c>
      <c r="W1186" s="142" t="s">
        <v>692</v>
      </c>
      <c r="X1186" s="142" t="s">
        <v>1477</v>
      </c>
      <c r="Y1186" s="142" t="s">
        <v>5844</v>
      </c>
      <c r="Z1186" s="142" t="s">
        <v>1060</v>
      </c>
      <c r="AA1186" s="142" t="s">
        <v>510</v>
      </c>
      <c r="AB1186" s="142" t="s">
        <v>509</v>
      </c>
    </row>
    <row r="1187" spans="1:28" x14ac:dyDescent="0.15">
      <c r="A1187" s="143">
        <v>70361</v>
      </c>
      <c r="B1187" s="142" t="s">
        <v>1337</v>
      </c>
      <c r="C1187" s="142" t="s">
        <v>553</v>
      </c>
      <c r="D1187" s="142" t="s">
        <v>1336</v>
      </c>
      <c r="E1187" s="142" t="s">
        <v>687</v>
      </c>
      <c r="F1187" s="142" t="s">
        <v>530</v>
      </c>
      <c r="G1187" s="142" t="s">
        <v>5843</v>
      </c>
      <c r="H1187" s="142" t="s">
        <v>4606</v>
      </c>
      <c r="I1187" s="142" t="s">
        <v>669</v>
      </c>
      <c r="J1187" s="142" t="s">
        <v>5842</v>
      </c>
      <c r="K1187" s="142" t="s">
        <v>5841</v>
      </c>
      <c r="L1187" s="142" t="s">
        <v>613</v>
      </c>
      <c r="M1187" s="142" t="s">
        <v>524</v>
      </c>
      <c r="N1187" s="142" t="s">
        <v>523</v>
      </c>
      <c r="O1187" s="142" t="s">
        <v>546</v>
      </c>
      <c r="P1187" s="142" t="s">
        <v>522</v>
      </c>
      <c r="Q1187" s="142" t="s">
        <v>545</v>
      </c>
      <c r="R1187" s="142" t="s">
        <v>4991</v>
      </c>
      <c r="S1187" s="142" t="s">
        <v>1337</v>
      </c>
      <c r="T1187" s="142" t="s">
        <v>823</v>
      </c>
      <c r="U1187" s="142" t="s">
        <v>541</v>
      </c>
      <c r="V1187" s="142" t="s">
        <v>515</v>
      </c>
      <c r="W1187" s="142" t="s">
        <v>764</v>
      </c>
      <c r="X1187" s="142" t="s">
        <v>919</v>
      </c>
      <c r="Y1187" s="142" t="s">
        <v>5840</v>
      </c>
      <c r="Z1187" s="142" t="s">
        <v>754</v>
      </c>
      <c r="AA1187" s="142" t="s">
        <v>510</v>
      </c>
      <c r="AB1187" s="142" t="s">
        <v>509</v>
      </c>
    </row>
    <row r="1188" spans="1:28" x14ac:dyDescent="0.15">
      <c r="A1188" s="143">
        <v>70366</v>
      </c>
      <c r="B1188" s="142" t="s">
        <v>5839</v>
      </c>
      <c r="C1188" s="142" t="s">
        <v>5198</v>
      </c>
      <c r="D1188" s="142" t="s">
        <v>5838</v>
      </c>
      <c r="E1188" s="142" t="s">
        <v>687</v>
      </c>
      <c r="F1188" s="142" t="s">
        <v>530</v>
      </c>
      <c r="G1188" s="142" t="s">
        <v>5837</v>
      </c>
      <c r="H1188" s="142" t="s">
        <v>731</v>
      </c>
      <c r="I1188" s="142" t="s">
        <v>1165</v>
      </c>
      <c r="J1188" s="142" t="s">
        <v>5836</v>
      </c>
      <c r="K1188" s="142" t="s">
        <v>1398</v>
      </c>
      <c r="L1188" s="142" t="s">
        <v>585</v>
      </c>
      <c r="M1188" s="142" t="s">
        <v>524</v>
      </c>
      <c r="N1188" s="142" t="s">
        <v>523</v>
      </c>
      <c r="O1188" s="142" t="s">
        <v>522</v>
      </c>
      <c r="P1188" s="142" t="s">
        <v>522</v>
      </c>
      <c r="Q1188" s="142" t="s">
        <v>520</v>
      </c>
      <c r="R1188" s="142" t="s">
        <v>4980</v>
      </c>
      <c r="S1188" s="142" t="s">
        <v>554</v>
      </c>
      <c r="T1188" s="142" t="s">
        <v>717</v>
      </c>
      <c r="U1188" s="142" t="s">
        <v>516</v>
      </c>
      <c r="V1188" s="142" t="s">
        <v>4613</v>
      </c>
      <c r="W1188" s="142" t="s">
        <v>580</v>
      </c>
      <c r="X1188" s="142" t="s">
        <v>1165</v>
      </c>
      <c r="Y1188" s="142" t="s">
        <v>5835</v>
      </c>
      <c r="Z1188" s="142" t="s">
        <v>1184</v>
      </c>
      <c r="AA1188" s="142" t="s">
        <v>724</v>
      </c>
      <c r="AB1188" s="142" t="s">
        <v>509</v>
      </c>
    </row>
    <row r="1189" spans="1:28" x14ac:dyDescent="0.15">
      <c r="A1189" s="143">
        <v>70367</v>
      </c>
      <c r="B1189" s="142" t="s">
        <v>713</v>
      </c>
      <c r="C1189" s="142" t="s">
        <v>553</v>
      </c>
      <c r="D1189" s="142" t="s">
        <v>712</v>
      </c>
      <c r="E1189" s="142" t="s">
        <v>687</v>
      </c>
      <c r="F1189" s="142" t="s">
        <v>530</v>
      </c>
      <c r="G1189" s="142" t="s">
        <v>5834</v>
      </c>
      <c r="H1189" s="142" t="s">
        <v>5833</v>
      </c>
      <c r="I1189" s="142" t="s">
        <v>1522</v>
      </c>
      <c r="J1189" s="142" t="s">
        <v>5832</v>
      </c>
      <c r="K1189" s="142" t="s">
        <v>1428</v>
      </c>
      <c r="L1189" s="142" t="s">
        <v>585</v>
      </c>
      <c r="M1189" s="142" t="s">
        <v>524</v>
      </c>
      <c r="N1189" s="142" t="s">
        <v>523</v>
      </c>
      <c r="O1189" s="142" t="s">
        <v>599</v>
      </c>
      <c r="P1189" s="142" t="s">
        <v>522</v>
      </c>
      <c r="Q1189" s="142" t="s">
        <v>520</v>
      </c>
      <c r="R1189" s="142" t="s">
        <v>4991</v>
      </c>
      <c r="S1189" s="142" t="s">
        <v>1337</v>
      </c>
      <c r="T1189" s="142" t="s">
        <v>728</v>
      </c>
      <c r="U1189" s="142" t="s">
        <v>516</v>
      </c>
      <c r="V1189" s="142" t="s">
        <v>637</v>
      </c>
      <c r="W1189" s="142" t="s">
        <v>3445</v>
      </c>
      <c r="X1189" s="142" t="s">
        <v>1522</v>
      </c>
      <c r="Y1189" s="142" t="s">
        <v>634</v>
      </c>
      <c r="Z1189" s="142" t="s">
        <v>1184</v>
      </c>
      <c r="AA1189" s="142" t="s">
        <v>510</v>
      </c>
      <c r="AB1189" s="142" t="s">
        <v>509</v>
      </c>
    </row>
    <row r="1190" spans="1:28" x14ac:dyDescent="0.15">
      <c r="A1190" s="143">
        <v>70379</v>
      </c>
      <c r="B1190" s="142" t="s">
        <v>5831</v>
      </c>
      <c r="C1190" s="142" t="s">
        <v>553</v>
      </c>
      <c r="D1190" s="142" t="s">
        <v>5830</v>
      </c>
      <c r="E1190" s="142" t="s">
        <v>687</v>
      </c>
      <c r="F1190" s="142" t="s">
        <v>530</v>
      </c>
      <c r="G1190" s="142" t="s">
        <v>5829</v>
      </c>
      <c r="H1190" s="142" t="s">
        <v>2860</v>
      </c>
      <c r="I1190" s="142" t="s">
        <v>1522</v>
      </c>
      <c r="J1190" s="142" t="s">
        <v>5828</v>
      </c>
      <c r="K1190" s="142" t="s">
        <v>5827</v>
      </c>
      <c r="L1190" s="142" t="s">
        <v>613</v>
      </c>
      <c r="M1190" s="142" t="s">
        <v>524</v>
      </c>
      <c r="N1190" s="142" t="s">
        <v>523</v>
      </c>
      <c r="O1190" s="142" t="s">
        <v>522</v>
      </c>
      <c r="P1190" s="142" t="s">
        <v>522</v>
      </c>
      <c r="Q1190" s="142" t="s">
        <v>545</v>
      </c>
      <c r="R1190" s="142" t="s">
        <v>4991</v>
      </c>
      <c r="S1190" s="142" t="s">
        <v>1337</v>
      </c>
      <c r="T1190" s="142" t="s">
        <v>823</v>
      </c>
      <c r="U1190" s="142" t="s">
        <v>516</v>
      </c>
      <c r="V1190" s="142" t="s">
        <v>637</v>
      </c>
      <c r="W1190" s="142" t="s">
        <v>1022</v>
      </c>
      <c r="X1190" s="142" t="s">
        <v>1522</v>
      </c>
      <c r="Y1190" s="142" t="s">
        <v>634</v>
      </c>
      <c r="Z1190" s="142" t="s">
        <v>1562</v>
      </c>
      <c r="AA1190" s="142" t="s">
        <v>510</v>
      </c>
      <c r="AB1190" s="142" t="s">
        <v>509</v>
      </c>
    </row>
    <row r="1191" spans="1:28" x14ac:dyDescent="0.15">
      <c r="A1191" s="143">
        <v>70381</v>
      </c>
      <c r="B1191" s="142" t="s">
        <v>3489</v>
      </c>
      <c r="C1191" s="142" t="s">
        <v>553</v>
      </c>
      <c r="D1191" s="142" t="s">
        <v>3488</v>
      </c>
      <c r="E1191" s="142" t="s">
        <v>687</v>
      </c>
      <c r="F1191" s="142" t="s">
        <v>530</v>
      </c>
      <c r="G1191" s="142" t="s">
        <v>5826</v>
      </c>
      <c r="H1191" s="142" t="s">
        <v>5825</v>
      </c>
      <c r="I1191" s="142" t="s">
        <v>1278</v>
      </c>
      <c r="J1191" s="142" t="s">
        <v>5824</v>
      </c>
      <c r="K1191" s="142" t="s">
        <v>1737</v>
      </c>
      <c r="L1191" s="142" t="s">
        <v>547</v>
      </c>
      <c r="M1191" s="142" t="s">
        <v>524</v>
      </c>
      <c r="N1191" s="142" t="s">
        <v>523</v>
      </c>
      <c r="O1191" s="142" t="s">
        <v>522</v>
      </c>
      <c r="P1191" s="142" t="s">
        <v>522</v>
      </c>
      <c r="Q1191" s="142" t="s">
        <v>547</v>
      </c>
      <c r="R1191" s="142" t="s">
        <v>5050</v>
      </c>
      <c r="S1191" s="142" t="s">
        <v>3489</v>
      </c>
      <c r="T1191" s="142" t="s">
        <v>4173</v>
      </c>
      <c r="U1191" s="142" t="s">
        <v>626</v>
      </c>
      <c r="V1191" s="142" t="s">
        <v>4984</v>
      </c>
      <c r="W1191" s="142" t="s">
        <v>1701</v>
      </c>
      <c r="X1191" s="142" t="s">
        <v>523</v>
      </c>
      <c r="Y1191" s="142" t="s">
        <v>634</v>
      </c>
      <c r="Z1191" s="142" t="s">
        <v>861</v>
      </c>
      <c r="AA1191" s="142" t="s">
        <v>510</v>
      </c>
      <c r="AB1191" s="142" t="s">
        <v>509</v>
      </c>
    </row>
    <row r="1192" spans="1:28" x14ac:dyDescent="0.15">
      <c r="A1192" s="143">
        <v>70382</v>
      </c>
      <c r="B1192" s="142" t="s">
        <v>713</v>
      </c>
      <c r="C1192" s="142" t="s">
        <v>553</v>
      </c>
      <c r="D1192" s="142" t="s">
        <v>712</v>
      </c>
      <c r="E1192" s="142" t="s">
        <v>687</v>
      </c>
      <c r="F1192" s="142" t="s">
        <v>530</v>
      </c>
      <c r="G1192" s="142" t="s">
        <v>5823</v>
      </c>
      <c r="H1192" s="142" t="s">
        <v>2525</v>
      </c>
      <c r="I1192" s="142" t="s">
        <v>680</v>
      </c>
      <c r="J1192" s="142" t="s">
        <v>5822</v>
      </c>
      <c r="K1192" s="142" t="s">
        <v>1093</v>
      </c>
      <c r="L1192" s="142" t="s">
        <v>525</v>
      </c>
      <c r="M1192" s="142" t="s">
        <v>524</v>
      </c>
      <c r="N1192" s="142" t="s">
        <v>523</v>
      </c>
      <c r="O1192" s="142" t="s">
        <v>522</v>
      </c>
      <c r="P1192" s="142" t="s">
        <v>522</v>
      </c>
      <c r="Q1192" s="142" t="s">
        <v>520</v>
      </c>
      <c r="R1192" s="142" t="s">
        <v>4991</v>
      </c>
      <c r="S1192" s="142" t="s">
        <v>1337</v>
      </c>
      <c r="T1192" s="142" t="s">
        <v>935</v>
      </c>
      <c r="U1192" s="142" t="s">
        <v>516</v>
      </c>
      <c r="V1192" s="142" t="s">
        <v>1727</v>
      </c>
      <c r="W1192" s="142" t="s">
        <v>636</v>
      </c>
      <c r="X1192" s="142" t="s">
        <v>680</v>
      </c>
      <c r="Y1192" s="142" t="s">
        <v>5821</v>
      </c>
      <c r="Z1192" s="142" t="s">
        <v>1297</v>
      </c>
      <c r="AA1192" s="142" t="s">
        <v>510</v>
      </c>
      <c r="AB1192" s="142" t="s">
        <v>509</v>
      </c>
    </row>
    <row r="1193" spans="1:28" x14ac:dyDescent="0.15">
      <c r="A1193" s="143">
        <v>70385</v>
      </c>
      <c r="B1193" s="142" t="s">
        <v>1678</v>
      </c>
      <c r="C1193" s="142" t="s">
        <v>553</v>
      </c>
      <c r="D1193" s="142" t="s">
        <v>2773</v>
      </c>
      <c r="E1193" s="142" t="s">
        <v>687</v>
      </c>
      <c r="F1193" s="142" t="s">
        <v>530</v>
      </c>
      <c r="G1193" s="142" t="s">
        <v>5820</v>
      </c>
      <c r="H1193" s="142" t="s">
        <v>5325</v>
      </c>
      <c r="I1193" s="142" t="s">
        <v>1021</v>
      </c>
      <c r="J1193" s="142" t="s">
        <v>5819</v>
      </c>
      <c r="K1193" s="142" t="s">
        <v>1332</v>
      </c>
      <c r="L1193" s="142" t="s">
        <v>547</v>
      </c>
      <c r="M1193" s="142" t="s">
        <v>524</v>
      </c>
      <c r="N1193" s="142" t="s">
        <v>523</v>
      </c>
      <c r="O1193" s="142" t="s">
        <v>612</v>
      </c>
      <c r="P1193" s="142" t="s">
        <v>546</v>
      </c>
      <c r="Q1193" s="142" t="s">
        <v>545</v>
      </c>
      <c r="R1193" s="142" t="s">
        <v>5050</v>
      </c>
      <c r="S1193" s="142" t="s">
        <v>3489</v>
      </c>
      <c r="T1193" s="142" t="s">
        <v>935</v>
      </c>
      <c r="U1193" s="142" t="s">
        <v>541</v>
      </c>
      <c r="V1193" s="142" t="s">
        <v>1727</v>
      </c>
      <c r="W1193" s="142" t="s">
        <v>636</v>
      </c>
      <c r="X1193" s="142" t="s">
        <v>608</v>
      </c>
      <c r="Y1193" s="142" t="s">
        <v>537</v>
      </c>
      <c r="Z1193" s="142" t="s">
        <v>5818</v>
      </c>
      <c r="AA1193" s="142" t="s">
        <v>510</v>
      </c>
      <c r="AB1193" s="142" t="s">
        <v>509</v>
      </c>
    </row>
    <row r="1194" spans="1:28" x14ac:dyDescent="0.15">
      <c r="A1194" s="143">
        <v>70386</v>
      </c>
      <c r="B1194" s="142" t="s">
        <v>5817</v>
      </c>
      <c r="C1194" s="142" t="s">
        <v>553</v>
      </c>
      <c r="D1194" s="142" t="s">
        <v>5816</v>
      </c>
      <c r="E1194" s="142" t="s">
        <v>687</v>
      </c>
      <c r="F1194" s="142" t="s">
        <v>530</v>
      </c>
      <c r="G1194" s="142" t="s">
        <v>5815</v>
      </c>
      <c r="H1194" s="142" t="s">
        <v>3726</v>
      </c>
      <c r="I1194" s="142" t="s">
        <v>4077</v>
      </c>
      <c r="J1194" s="142" t="s">
        <v>5814</v>
      </c>
      <c r="K1194" s="142" t="s">
        <v>5813</v>
      </c>
      <c r="L1194" s="142" t="s">
        <v>585</v>
      </c>
      <c r="M1194" s="142" t="s">
        <v>560</v>
      </c>
      <c r="N1194" s="142" t="s">
        <v>523</v>
      </c>
      <c r="O1194" s="142" t="s">
        <v>612</v>
      </c>
      <c r="P1194" s="142" t="s">
        <v>612</v>
      </c>
      <c r="Q1194" s="142" t="s">
        <v>520</v>
      </c>
      <c r="R1194" s="142" t="s">
        <v>4991</v>
      </c>
      <c r="S1194" s="142" t="s">
        <v>1337</v>
      </c>
      <c r="T1194" s="142" t="s">
        <v>978</v>
      </c>
      <c r="U1194" s="142" t="s">
        <v>516</v>
      </c>
      <c r="V1194" s="142" t="s">
        <v>2949</v>
      </c>
      <c r="W1194" s="142" t="s">
        <v>4220</v>
      </c>
      <c r="X1194" s="142" t="s">
        <v>523</v>
      </c>
      <c r="Y1194" s="142" t="s">
        <v>5812</v>
      </c>
      <c r="Z1194" s="142" t="s">
        <v>1431</v>
      </c>
      <c r="AA1194" s="142" t="s">
        <v>724</v>
      </c>
      <c r="AB1194" s="142" t="s">
        <v>509</v>
      </c>
    </row>
    <row r="1195" spans="1:28" x14ac:dyDescent="0.15">
      <c r="A1195" s="143">
        <v>70396</v>
      </c>
      <c r="B1195" s="142" t="s">
        <v>3415</v>
      </c>
      <c r="C1195" s="142" t="s">
        <v>3414</v>
      </c>
      <c r="D1195" s="142" t="s">
        <v>5811</v>
      </c>
      <c r="E1195" s="142" t="s">
        <v>687</v>
      </c>
      <c r="F1195" s="142" t="s">
        <v>530</v>
      </c>
      <c r="G1195" s="142" t="s">
        <v>5810</v>
      </c>
      <c r="H1195" s="142" t="s">
        <v>563</v>
      </c>
      <c r="I1195" s="142" t="s">
        <v>3521</v>
      </c>
      <c r="J1195" s="142" t="s">
        <v>5809</v>
      </c>
      <c r="K1195" s="142" t="s">
        <v>4746</v>
      </c>
      <c r="L1195" s="142" t="s">
        <v>547</v>
      </c>
      <c r="M1195" s="142" t="s">
        <v>560</v>
      </c>
      <c r="N1195" s="142" t="s">
        <v>523</v>
      </c>
      <c r="O1195" s="142" t="s">
        <v>522</v>
      </c>
      <c r="P1195" s="142" t="s">
        <v>522</v>
      </c>
      <c r="Q1195" s="142" t="s">
        <v>520</v>
      </c>
      <c r="R1195" s="142" t="s">
        <v>4980</v>
      </c>
      <c r="S1195" s="142" t="s">
        <v>554</v>
      </c>
      <c r="T1195" s="142" t="s">
        <v>1304</v>
      </c>
      <c r="U1195" s="142" t="s">
        <v>516</v>
      </c>
      <c r="V1195" s="142" t="s">
        <v>557</v>
      </c>
      <c r="W1195" s="142" t="s">
        <v>5808</v>
      </c>
      <c r="X1195" s="142" t="s">
        <v>3521</v>
      </c>
      <c r="Y1195" s="142" t="s">
        <v>634</v>
      </c>
      <c r="Z1195" s="142" t="s">
        <v>1082</v>
      </c>
      <c r="AA1195" s="142" t="s">
        <v>510</v>
      </c>
      <c r="AB1195" s="142" t="s">
        <v>509</v>
      </c>
    </row>
    <row r="1196" spans="1:28" x14ac:dyDescent="0.15">
      <c r="A1196" s="143">
        <v>70401</v>
      </c>
      <c r="B1196" s="142" t="s">
        <v>554</v>
      </c>
      <c r="C1196" s="142" t="s">
        <v>553</v>
      </c>
      <c r="D1196" s="142" t="s">
        <v>552</v>
      </c>
      <c r="E1196" s="142" t="s">
        <v>687</v>
      </c>
      <c r="F1196" s="142" t="s">
        <v>530</v>
      </c>
      <c r="G1196" s="142" t="s">
        <v>5807</v>
      </c>
      <c r="H1196" s="142" t="s">
        <v>3282</v>
      </c>
      <c r="I1196" s="142" t="s">
        <v>856</v>
      </c>
      <c r="J1196" s="142" t="s">
        <v>5806</v>
      </c>
      <c r="K1196" s="142" t="s">
        <v>5805</v>
      </c>
      <c r="L1196" s="142" t="s">
        <v>525</v>
      </c>
      <c r="M1196" s="142" t="s">
        <v>524</v>
      </c>
      <c r="N1196" s="142" t="s">
        <v>523</v>
      </c>
      <c r="O1196" s="142" t="s">
        <v>599</v>
      </c>
      <c r="P1196" s="142" t="s">
        <v>522</v>
      </c>
      <c r="Q1196" s="142" t="s">
        <v>545</v>
      </c>
      <c r="R1196" s="142" t="s">
        <v>4980</v>
      </c>
      <c r="S1196" s="142" t="s">
        <v>554</v>
      </c>
      <c r="T1196" s="142" t="s">
        <v>682</v>
      </c>
      <c r="U1196" s="142" t="s">
        <v>541</v>
      </c>
      <c r="V1196" s="142" t="s">
        <v>815</v>
      </c>
      <c r="W1196" s="142" t="s">
        <v>1505</v>
      </c>
      <c r="X1196" s="142" t="s">
        <v>1397</v>
      </c>
      <c r="Y1196" s="142" t="s">
        <v>5804</v>
      </c>
      <c r="Z1196" s="142" t="s">
        <v>1073</v>
      </c>
      <c r="AA1196" s="142" t="s">
        <v>547</v>
      </c>
      <c r="AB1196" s="142" t="s">
        <v>509</v>
      </c>
    </row>
    <row r="1197" spans="1:28" x14ac:dyDescent="0.15">
      <c r="A1197" s="143">
        <v>70406</v>
      </c>
      <c r="B1197" s="142" t="s">
        <v>3985</v>
      </c>
      <c r="C1197" s="142" t="s">
        <v>553</v>
      </c>
      <c r="D1197" s="142" t="s">
        <v>3984</v>
      </c>
      <c r="E1197" s="142" t="s">
        <v>687</v>
      </c>
      <c r="F1197" s="142" t="s">
        <v>530</v>
      </c>
      <c r="G1197" s="142" t="s">
        <v>5803</v>
      </c>
      <c r="H1197" s="142" t="s">
        <v>888</v>
      </c>
      <c r="I1197" s="142" t="s">
        <v>1522</v>
      </c>
      <c r="J1197" s="142" t="s">
        <v>5802</v>
      </c>
      <c r="K1197" s="142" t="s">
        <v>548</v>
      </c>
      <c r="L1197" s="142" t="s">
        <v>547</v>
      </c>
      <c r="M1197" s="142" t="s">
        <v>560</v>
      </c>
      <c r="N1197" s="142" t="s">
        <v>523</v>
      </c>
      <c r="O1197" s="142" t="s">
        <v>612</v>
      </c>
      <c r="P1197" s="142" t="s">
        <v>612</v>
      </c>
      <c r="Q1197" s="142" t="s">
        <v>547</v>
      </c>
      <c r="R1197" s="142" t="s">
        <v>5020</v>
      </c>
      <c r="S1197" s="142" t="s">
        <v>3985</v>
      </c>
      <c r="T1197" s="142" t="s">
        <v>978</v>
      </c>
      <c r="U1197" s="142" t="s">
        <v>541</v>
      </c>
      <c r="V1197" s="142" t="s">
        <v>884</v>
      </c>
      <c r="W1197" s="142" t="s">
        <v>1022</v>
      </c>
      <c r="X1197" s="142" t="s">
        <v>657</v>
      </c>
      <c r="Y1197" s="142" t="s">
        <v>634</v>
      </c>
      <c r="Z1197" s="142" t="s">
        <v>1588</v>
      </c>
      <c r="AA1197" s="142" t="s">
        <v>510</v>
      </c>
      <c r="AB1197" s="142" t="s">
        <v>509</v>
      </c>
    </row>
    <row r="1198" spans="1:28" x14ac:dyDescent="0.15">
      <c r="A1198" s="143">
        <v>70412</v>
      </c>
      <c r="B1198" s="142" t="s">
        <v>677</v>
      </c>
      <c r="C1198" s="142" t="s">
        <v>553</v>
      </c>
      <c r="D1198" s="142" t="s">
        <v>4291</v>
      </c>
      <c r="E1198" s="142" t="s">
        <v>687</v>
      </c>
      <c r="F1198" s="142" t="s">
        <v>530</v>
      </c>
      <c r="G1198" s="142" t="s">
        <v>5801</v>
      </c>
      <c r="H1198" s="142" t="s">
        <v>741</v>
      </c>
      <c r="I1198" s="142" t="s">
        <v>1397</v>
      </c>
      <c r="J1198" s="142" t="s">
        <v>5800</v>
      </c>
      <c r="K1198" s="142" t="s">
        <v>5464</v>
      </c>
      <c r="L1198" s="142" t="s">
        <v>585</v>
      </c>
      <c r="M1198" s="142" t="s">
        <v>524</v>
      </c>
      <c r="N1198" s="142" t="s">
        <v>523</v>
      </c>
      <c r="O1198" s="142" t="s">
        <v>522</v>
      </c>
      <c r="P1198" s="142" t="s">
        <v>612</v>
      </c>
      <c r="Q1198" s="142" t="s">
        <v>520</v>
      </c>
      <c r="R1198" s="142" t="s">
        <v>4991</v>
      </c>
      <c r="S1198" s="142" t="s">
        <v>1337</v>
      </c>
      <c r="T1198" s="142" t="s">
        <v>682</v>
      </c>
      <c r="U1198" s="142" t="s">
        <v>516</v>
      </c>
      <c r="V1198" s="142" t="s">
        <v>737</v>
      </c>
      <c r="W1198" s="142" t="s">
        <v>580</v>
      </c>
      <c r="X1198" s="142" t="s">
        <v>744</v>
      </c>
      <c r="Y1198" s="142" t="s">
        <v>537</v>
      </c>
      <c r="Z1198" s="142" t="s">
        <v>1977</v>
      </c>
      <c r="AA1198" s="142" t="s">
        <v>510</v>
      </c>
      <c r="AB1198" s="142" t="s">
        <v>509</v>
      </c>
    </row>
    <row r="1199" spans="1:28" x14ac:dyDescent="0.15">
      <c r="A1199" s="143">
        <v>70413</v>
      </c>
      <c r="B1199" s="142" t="s">
        <v>689</v>
      </c>
      <c r="C1199" s="142" t="s">
        <v>553</v>
      </c>
      <c r="D1199" s="142" t="s">
        <v>688</v>
      </c>
      <c r="E1199" s="142" t="s">
        <v>687</v>
      </c>
      <c r="F1199" s="142" t="s">
        <v>530</v>
      </c>
      <c r="G1199" s="142" t="s">
        <v>5799</v>
      </c>
      <c r="H1199" s="142" t="s">
        <v>5055</v>
      </c>
      <c r="I1199" s="142" t="s">
        <v>1165</v>
      </c>
      <c r="J1199" s="142" t="s">
        <v>5798</v>
      </c>
      <c r="K1199" s="142" t="s">
        <v>3040</v>
      </c>
      <c r="L1199" s="142" t="s">
        <v>613</v>
      </c>
      <c r="M1199" s="142" t="s">
        <v>524</v>
      </c>
      <c r="N1199" s="142" t="s">
        <v>523</v>
      </c>
      <c r="O1199" s="142" t="s">
        <v>639</v>
      </c>
      <c r="P1199" s="142" t="s">
        <v>522</v>
      </c>
      <c r="Q1199" s="142" t="s">
        <v>545</v>
      </c>
      <c r="R1199" s="142" t="s">
        <v>5001</v>
      </c>
      <c r="S1199" s="142" t="s">
        <v>5000</v>
      </c>
      <c r="T1199" s="142" t="s">
        <v>717</v>
      </c>
      <c r="U1199" s="142" t="s">
        <v>516</v>
      </c>
      <c r="V1199" s="142" t="s">
        <v>745</v>
      </c>
      <c r="W1199" s="142" t="s">
        <v>911</v>
      </c>
      <c r="X1199" s="142" t="s">
        <v>783</v>
      </c>
      <c r="Y1199" s="142" t="s">
        <v>5797</v>
      </c>
      <c r="Z1199" s="142" t="s">
        <v>536</v>
      </c>
      <c r="AA1199" s="142" t="s">
        <v>510</v>
      </c>
      <c r="AB1199" s="142" t="s">
        <v>509</v>
      </c>
    </row>
    <row r="1200" spans="1:28" x14ac:dyDescent="0.15">
      <c r="A1200" s="143">
        <v>70419</v>
      </c>
      <c r="B1200" s="142" t="s">
        <v>965</v>
      </c>
      <c r="C1200" s="142" t="s">
        <v>553</v>
      </c>
      <c r="D1200" s="142" t="s">
        <v>964</v>
      </c>
      <c r="E1200" s="142" t="s">
        <v>687</v>
      </c>
      <c r="F1200" s="142" t="s">
        <v>530</v>
      </c>
      <c r="G1200" s="142" t="s">
        <v>5796</v>
      </c>
      <c r="H1200" s="142" t="s">
        <v>5795</v>
      </c>
      <c r="I1200" s="142" t="s">
        <v>1477</v>
      </c>
      <c r="J1200" s="142" t="s">
        <v>5794</v>
      </c>
      <c r="K1200" s="142" t="s">
        <v>825</v>
      </c>
      <c r="L1200" s="142" t="s">
        <v>585</v>
      </c>
      <c r="M1200" s="142" t="s">
        <v>524</v>
      </c>
      <c r="N1200" s="142" t="s">
        <v>523</v>
      </c>
      <c r="O1200" s="142" t="s">
        <v>522</v>
      </c>
      <c r="P1200" s="142" t="s">
        <v>612</v>
      </c>
      <c r="Q1200" s="142" t="s">
        <v>520</v>
      </c>
      <c r="R1200" s="142" t="s">
        <v>5165</v>
      </c>
      <c r="S1200" s="142" t="s">
        <v>965</v>
      </c>
      <c r="T1200" s="142" t="s">
        <v>682</v>
      </c>
      <c r="U1200" s="142" t="s">
        <v>516</v>
      </c>
      <c r="V1200" s="142" t="s">
        <v>3195</v>
      </c>
      <c r="W1200" s="142" t="s">
        <v>580</v>
      </c>
      <c r="X1200" s="142" t="s">
        <v>1477</v>
      </c>
      <c r="Y1200" s="142" t="s">
        <v>5793</v>
      </c>
      <c r="Z1200" s="142" t="s">
        <v>1163</v>
      </c>
      <c r="AA1200" s="142" t="s">
        <v>510</v>
      </c>
      <c r="AB1200" s="142" t="s">
        <v>509</v>
      </c>
    </row>
    <row r="1201" spans="1:28" x14ac:dyDescent="0.15">
      <c r="A1201" s="143">
        <v>70422</v>
      </c>
      <c r="B1201" s="142" t="s">
        <v>543</v>
      </c>
      <c r="C1201" s="142" t="s">
        <v>553</v>
      </c>
      <c r="D1201" s="142" t="s">
        <v>576</v>
      </c>
      <c r="E1201" s="142" t="s">
        <v>687</v>
      </c>
      <c r="F1201" s="142" t="s">
        <v>530</v>
      </c>
      <c r="G1201" s="142" t="s">
        <v>5792</v>
      </c>
      <c r="H1201" s="142" t="s">
        <v>1492</v>
      </c>
      <c r="I1201" s="142" t="s">
        <v>783</v>
      </c>
      <c r="J1201" s="142" t="s">
        <v>5791</v>
      </c>
      <c r="K1201" s="142" t="s">
        <v>5790</v>
      </c>
      <c r="L1201" s="142" t="s">
        <v>613</v>
      </c>
      <c r="M1201" s="142" t="s">
        <v>524</v>
      </c>
      <c r="N1201" s="142" t="s">
        <v>523</v>
      </c>
      <c r="O1201" s="142" t="s">
        <v>612</v>
      </c>
      <c r="P1201" s="142" t="s">
        <v>612</v>
      </c>
      <c r="Q1201" s="142" t="s">
        <v>545</v>
      </c>
      <c r="R1201" s="142" t="s">
        <v>4980</v>
      </c>
      <c r="S1201" s="142" t="s">
        <v>554</v>
      </c>
      <c r="T1201" s="142" t="s">
        <v>682</v>
      </c>
      <c r="U1201" s="142" t="s">
        <v>541</v>
      </c>
      <c r="V1201" s="142" t="s">
        <v>1537</v>
      </c>
      <c r="W1201" s="142" t="s">
        <v>596</v>
      </c>
      <c r="X1201" s="142" t="s">
        <v>669</v>
      </c>
      <c r="Y1201" s="142" t="s">
        <v>537</v>
      </c>
      <c r="Z1201" s="142" t="s">
        <v>2043</v>
      </c>
      <c r="AA1201" s="142" t="s">
        <v>510</v>
      </c>
      <c r="AB1201" s="142" t="s">
        <v>509</v>
      </c>
    </row>
    <row r="1202" spans="1:28" x14ac:dyDescent="0.15">
      <c r="A1202" s="143">
        <v>70423</v>
      </c>
      <c r="B1202" s="142" t="s">
        <v>5789</v>
      </c>
      <c r="C1202" s="142" t="s">
        <v>553</v>
      </c>
      <c r="D1202" s="142" t="s">
        <v>5788</v>
      </c>
      <c r="E1202" s="142" t="s">
        <v>687</v>
      </c>
      <c r="F1202" s="142" t="s">
        <v>530</v>
      </c>
      <c r="G1202" s="142" t="s">
        <v>5787</v>
      </c>
      <c r="H1202" s="142" t="s">
        <v>4049</v>
      </c>
      <c r="I1202" s="142" t="s">
        <v>538</v>
      </c>
      <c r="J1202" s="142" t="s">
        <v>5786</v>
      </c>
      <c r="K1202" s="142" t="s">
        <v>586</v>
      </c>
      <c r="L1202" s="142" t="s">
        <v>585</v>
      </c>
      <c r="M1202" s="142" t="s">
        <v>524</v>
      </c>
      <c r="N1202" s="142" t="s">
        <v>523</v>
      </c>
      <c r="O1202" s="142" t="s">
        <v>522</v>
      </c>
      <c r="P1202" s="142" t="s">
        <v>599</v>
      </c>
      <c r="Q1202" s="142" t="s">
        <v>520</v>
      </c>
      <c r="R1202" s="142" t="s">
        <v>5006</v>
      </c>
      <c r="S1202" s="142" t="s">
        <v>2840</v>
      </c>
      <c r="T1202" s="142" t="s">
        <v>717</v>
      </c>
      <c r="U1202" s="142" t="s">
        <v>516</v>
      </c>
      <c r="V1202" s="142" t="s">
        <v>2515</v>
      </c>
      <c r="W1202" s="142" t="s">
        <v>692</v>
      </c>
      <c r="X1202" s="142" t="s">
        <v>538</v>
      </c>
      <c r="Y1202" s="142" t="s">
        <v>5785</v>
      </c>
      <c r="Z1202" s="142" t="s">
        <v>820</v>
      </c>
      <c r="AA1202" s="142" t="s">
        <v>510</v>
      </c>
      <c r="AB1202" s="142" t="s">
        <v>509</v>
      </c>
    </row>
    <row r="1203" spans="1:28" x14ac:dyDescent="0.15">
      <c r="A1203" s="143">
        <v>70427</v>
      </c>
      <c r="B1203" s="142" t="s">
        <v>5784</v>
      </c>
      <c r="C1203" s="142" t="s">
        <v>553</v>
      </c>
      <c r="D1203" s="142" t="s">
        <v>5783</v>
      </c>
      <c r="E1203" s="142" t="s">
        <v>687</v>
      </c>
      <c r="F1203" s="142" t="s">
        <v>530</v>
      </c>
      <c r="G1203" s="142" t="s">
        <v>5782</v>
      </c>
      <c r="H1203" s="142" t="s">
        <v>799</v>
      </c>
      <c r="I1203" s="142" t="s">
        <v>783</v>
      </c>
      <c r="J1203" s="142" t="s">
        <v>5781</v>
      </c>
      <c r="K1203" s="142" t="s">
        <v>2007</v>
      </c>
      <c r="L1203" s="142" t="s">
        <v>613</v>
      </c>
      <c r="M1203" s="142" t="s">
        <v>524</v>
      </c>
      <c r="N1203" s="142" t="s">
        <v>523</v>
      </c>
      <c r="O1203" s="142" t="s">
        <v>626</v>
      </c>
      <c r="P1203" s="142" t="s">
        <v>639</v>
      </c>
      <c r="Q1203" s="142" t="s">
        <v>545</v>
      </c>
      <c r="R1203" s="142" t="s">
        <v>4980</v>
      </c>
      <c r="S1203" s="142" t="s">
        <v>554</v>
      </c>
      <c r="T1203" s="142" t="s">
        <v>705</v>
      </c>
      <c r="U1203" s="142" t="s">
        <v>516</v>
      </c>
      <c r="V1203" s="142" t="s">
        <v>796</v>
      </c>
      <c r="W1203" s="142" t="s">
        <v>539</v>
      </c>
      <c r="X1203" s="142" t="s">
        <v>945</v>
      </c>
      <c r="Y1203" s="142" t="s">
        <v>1083</v>
      </c>
      <c r="Z1203" s="142" t="s">
        <v>754</v>
      </c>
      <c r="AA1203" s="142" t="s">
        <v>510</v>
      </c>
      <c r="AB1203" s="142" t="s">
        <v>509</v>
      </c>
    </row>
    <row r="1204" spans="1:28" x14ac:dyDescent="0.15">
      <c r="A1204" s="143">
        <v>70432</v>
      </c>
      <c r="B1204" s="142" t="s">
        <v>5780</v>
      </c>
      <c r="C1204" s="142" t="s">
        <v>553</v>
      </c>
      <c r="D1204" s="142" t="s">
        <v>5779</v>
      </c>
      <c r="E1204" s="142" t="s">
        <v>687</v>
      </c>
      <c r="F1204" s="142" t="s">
        <v>530</v>
      </c>
      <c r="G1204" s="142" t="s">
        <v>5778</v>
      </c>
      <c r="H1204" s="142" t="s">
        <v>2771</v>
      </c>
      <c r="I1204" s="142" t="s">
        <v>783</v>
      </c>
      <c r="J1204" s="142" t="s">
        <v>5777</v>
      </c>
      <c r="K1204" s="142" t="s">
        <v>708</v>
      </c>
      <c r="L1204" s="142" t="s">
        <v>525</v>
      </c>
      <c r="M1204" s="142" t="s">
        <v>524</v>
      </c>
      <c r="N1204" s="142" t="s">
        <v>523</v>
      </c>
      <c r="O1204" s="142" t="s">
        <v>522</v>
      </c>
      <c r="P1204" s="142" t="s">
        <v>522</v>
      </c>
      <c r="Q1204" s="142" t="s">
        <v>520</v>
      </c>
      <c r="R1204" s="142" t="s">
        <v>4991</v>
      </c>
      <c r="S1204" s="142" t="s">
        <v>1337</v>
      </c>
      <c r="T1204" s="142" t="s">
        <v>717</v>
      </c>
      <c r="U1204" s="142" t="s">
        <v>516</v>
      </c>
      <c r="V1204" s="142" t="s">
        <v>1953</v>
      </c>
      <c r="W1204" s="142" t="s">
        <v>2782</v>
      </c>
      <c r="X1204" s="142" t="s">
        <v>523</v>
      </c>
      <c r="Y1204" s="142" t="s">
        <v>5776</v>
      </c>
      <c r="Z1204" s="142" t="s">
        <v>2781</v>
      </c>
      <c r="AA1204" s="142" t="s">
        <v>510</v>
      </c>
      <c r="AB1204" s="142" t="s">
        <v>509</v>
      </c>
    </row>
    <row r="1205" spans="1:28" x14ac:dyDescent="0.15">
      <c r="A1205" s="143">
        <v>70440</v>
      </c>
      <c r="B1205" s="142" t="s">
        <v>554</v>
      </c>
      <c r="C1205" s="142" t="s">
        <v>553</v>
      </c>
      <c r="D1205" s="142" t="s">
        <v>552</v>
      </c>
      <c r="E1205" s="142" t="s">
        <v>687</v>
      </c>
      <c r="F1205" s="142" t="s">
        <v>530</v>
      </c>
      <c r="G1205" s="142" t="s">
        <v>5775</v>
      </c>
      <c r="H1205" s="142" t="s">
        <v>4366</v>
      </c>
      <c r="I1205" s="142" t="s">
        <v>1165</v>
      </c>
      <c r="J1205" s="142" t="s">
        <v>5774</v>
      </c>
      <c r="K1205" s="142" t="s">
        <v>3040</v>
      </c>
      <c r="L1205" s="142" t="s">
        <v>613</v>
      </c>
      <c r="M1205" s="142" t="s">
        <v>524</v>
      </c>
      <c r="N1205" s="142" t="s">
        <v>523</v>
      </c>
      <c r="O1205" s="142" t="s">
        <v>522</v>
      </c>
      <c r="P1205" s="142" t="s">
        <v>559</v>
      </c>
      <c r="Q1205" s="142" t="s">
        <v>545</v>
      </c>
      <c r="R1205" s="142" t="s">
        <v>4980</v>
      </c>
      <c r="S1205" s="142" t="s">
        <v>554</v>
      </c>
      <c r="T1205" s="142" t="s">
        <v>717</v>
      </c>
      <c r="U1205" s="142" t="s">
        <v>541</v>
      </c>
      <c r="V1205" s="142" t="s">
        <v>2949</v>
      </c>
      <c r="W1205" s="142" t="s">
        <v>1022</v>
      </c>
      <c r="X1205" s="142" t="s">
        <v>1238</v>
      </c>
      <c r="Y1205" s="142" t="s">
        <v>3553</v>
      </c>
      <c r="Z1205" s="142" t="s">
        <v>1588</v>
      </c>
      <c r="AA1205" s="142" t="s">
        <v>510</v>
      </c>
      <c r="AB1205" s="142" t="s">
        <v>509</v>
      </c>
    </row>
    <row r="1206" spans="1:28" x14ac:dyDescent="0.15">
      <c r="A1206" s="143">
        <v>70446</v>
      </c>
      <c r="B1206" s="142" t="s">
        <v>4214</v>
      </c>
      <c r="C1206" s="142" t="s">
        <v>553</v>
      </c>
      <c r="D1206" s="142" t="s">
        <v>4213</v>
      </c>
      <c r="E1206" s="142" t="s">
        <v>687</v>
      </c>
      <c r="F1206" s="142" t="s">
        <v>530</v>
      </c>
      <c r="G1206" s="142" t="s">
        <v>5773</v>
      </c>
      <c r="H1206" s="142" t="s">
        <v>4456</v>
      </c>
      <c r="I1206" s="142" t="s">
        <v>538</v>
      </c>
      <c r="J1206" s="142" t="s">
        <v>5772</v>
      </c>
      <c r="K1206" s="142" t="s">
        <v>5771</v>
      </c>
      <c r="L1206" s="142" t="s">
        <v>525</v>
      </c>
      <c r="M1206" s="142" t="s">
        <v>524</v>
      </c>
      <c r="N1206" s="142" t="s">
        <v>523</v>
      </c>
      <c r="O1206" s="142" t="s">
        <v>522</v>
      </c>
      <c r="P1206" s="142" t="s">
        <v>522</v>
      </c>
      <c r="Q1206" s="142" t="s">
        <v>545</v>
      </c>
      <c r="R1206" s="142" t="s">
        <v>5013</v>
      </c>
      <c r="S1206" s="142" t="s">
        <v>4214</v>
      </c>
      <c r="T1206" s="142" t="s">
        <v>1156</v>
      </c>
      <c r="U1206" s="142" t="s">
        <v>516</v>
      </c>
      <c r="V1206" s="142" t="s">
        <v>1651</v>
      </c>
      <c r="W1206" s="142" t="s">
        <v>911</v>
      </c>
      <c r="X1206" s="142" t="s">
        <v>538</v>
      </c>
      <c r="Y1206" s="142" t="s">
        <v>5770</v>
      </c>
      <c r="Z1206" s="142" t="s">
        <v>1297</v>
      </c>
      <c r="AA1206" s="142" t="s">
        <v>510</v>
      </c>
      <c r="AB1206" s="142" t="s">
        <v>509</v>
      </c>
    </row>
    <row r="1207" spans="1:28" x14ac:dyDescent="0.15">
      <c r="A1207" s="143">
        <v>70447</v>
      </c>
      <c r="B1207" s="142" t="s">
        <v>3489</v>
      </c>
      <c r="C1207" s="142" t="s">
        <v>553</v>
      </c>
      <c r="D1207" s="142" t="s">
        <v>3488</v>
      </c>
      <c r="E1207" s="142" t="s">
        <v>687</v>
      </c>
      <c r="F1207" s="142" t="s">
        <v>530</v>
      </c>
      <c r="G1207" s="142" t="s">
        <v>5769</v>
      </c>
      <c r="H1207" s="142" t="s">
        <v>674</v>
      </c>
      <c r="I1207" s="142" t="s">
        <v>1165</v>
      </c>
      <c r="J1207" s="142" t="s">
        <v>5768</v>
      </c>
      <c r="K1207" s="142" t="s">
        <v>1490</v>
      </c>
      <c r="L1207" s="142" t="s">
        <v>525</v>
      </c>
      <c r="M1207" s="142" t="s">
        <v>524</v>
      </c>
      <c r="N1207" s="142" t="s">
        <v>523</v>
      </c>
      <c r="O1207" s="142" t="s">
        <v>522</v>
      </c>
      <c r="P1207" s="142" t="s">
        <v>522</v>
      </c>
      <c r="Q1207" s="142" t="s">
        <v>520</v>
      </c>
      <c r="R1207" s="142" t="s">
        <v>5050</v>
      </c>
      <c r="S1207" s="142" t="s">
        <v>3489</v>
      </c>
      <c r="T1207" s="142" t="s">
        <v>738</v>
      </c>
      <c r="U1207" s="142" t="s">
        <v>516</v>
      </c>
      <c r="V1207" s="142" t="s">
        <v>1727</v>
      </c>
      <c r="W1207" s="142" t="s">
        <v>636</v>
      </c>
      <c r="X1207" s="142" t="s">
        <v>1091</v>
      </c>
      <c r="Y1207" s="142" t="s">
        <v>5767</v>
      </c>
      <c r="Z1207" s="142" t="s">
        <v>1519</v>
      </c>
      <c r="AA1207" s="142" t="s">
        <v>510</v>
      </c>
      <c r="AB1207" s="142" t="s">
        <v>509</v>
      </c>
    </row>
    <row r="1208" spans="1:28" x14ac:dyDescent="0.15">
      <c r="A1208" s="143">
        <v>70448</v>
      </c>
      <c r="B1208" s="142" t="s">
        <v>1525</v>
      </c>
      <c r="C1208" s="142" t="s">
        <v>553</v>
      </c>
      <c r="D1208" s="142" t="s">
        <v>1524</v>
      </c>
      <c r="E1208" s="142" t="s">
        <v>687</v>
      </c>
      <c r="F1208" s="142" t="s">
        <v>530</v>
      </c>
      <c r="G1208" s="142" t="s">
        <v>5766</v>
      </c>
      <c r="H1208" s="142" t="s">
        <v>5765</v>
      </c>
      <c r="I1208" s="142" t="s">
        <v>783</v>
      </c>
      <c r="J1208" s="142" t="s">
        <v>5764</v>
      </c>
      <c r="K1208" s="142" t="s">
        <v>3611</v>
      </c>
      <c r="L1208" s="142" t="s">
        <v>613</v>
      </c>
      <c r="M1208" s="142" t="s">
        <v>524</v>
      </c>
      <c r="N1208" s="142" t="s">
        <v>523</v>
      </c>
      <c r="O1208" s="142" t="s">
        <v>626</v>
      </c>
      <c r="P1208" s="142" t="s">
        <v>612</v>
      </c>
      <c r="Q1208" s="142" t="s">
        <v>545</v>
      </c>
      <c r="R1208" s="142" t="s">
        <v>4980</v>
      </c>
      <c r="S1208" s="142" t="s">
        <v>554</v>
      </c>
      <c r="T1208" s="142" t="s">
        <v>705</v>
      </c>
      <c r="U1208" s="142" t="s">
        <v>541</v>
      </c>
      <c r="V1208" s="142" t="s">
        <v>5763</v>
      </c>
      <c r="W1208" s="142" t="s">
        <v>1022</v>
      </c>
      <c r="X1208" s="142" t="s">
        <v>783</v>
      </c>
      <c r="Y1208" s="142" t="s">
        <v>5762</v>
      </c>
      <c r="Z1208" s="142" t="s">
        <v>1562</v>
      </c>
      <c r="AA1208" s="142" t="s">
        <v>510</v>
      </c>
      <c r="AB1208" s="142" t="s">
        <v>509</v>
      </c>
    </row>
    <row r="1209" spans="1:28" x14ac:dyDescent="0.15">
      <c r="A1209" s="143">
        <v>70450</v>
      </c>
      <c r="B1209" s="142" t="s">
        <v>3985</v>
      </c>
      <c r="C1209" s="142" t="s">
        <v>553</v>
      </c>
      <c r="D1209" s="142" t="s">
        <v>3984</v>
      </c>
      <c r="E1209" s="142" t="s">
        <v>687</v>
      </c>
      <c r="F1209" s="142" t="s">
        <v>530</v>
      </c>
      <c r="G1209" s="142" t="s">
        <v>5761</v>
      </c>
      <c r="H1209" s="142" t="s">
        <v>1799</v>
      </c>
      <c r="I1209" s="142" t="s">
        <v>538</v>
      </c>
      <c r="J1209" s="142" t="s">
        <v>5760</v>
      </c>
      <c r="K1209" s="142" t="s">
        <v>5759</v>
      </c>
      <c r="L1209" s="142" t="s">
        <v>547</v>
      </c>
      <c r="M1209" s="142" t="s">
        <v>524</v>
      </c>
      <c r="N1209" s="142" t="s">
        <v>523</v>
      </c>
      <c r="O1209" s="142" t="s">
        <v>639</v>
      </c>
      <c r="P1209" s="142" t="s">
        <v>639</v>
      </c>
      <c r="Q1209" s="142" t="s">
        <v>545</v>
      </c>
      <c r="R1209" s="142" t="s">
        <v>5020</v>
      </c>
      <c r="S1209" s="142" t="s">
        <v>3985</v>
      </c>
      <c r="T1209" s="142" t="s">
        <v>823</v>
      </c>
      <c r="U1209" s="142" t="s">
        <v>541</v>
      </c>
      <c r="V1209" s="142" t="s">
        <v>1736</v>
      </c>
      <c r="W1209" s="142" t="s">
        <v>5758</v>
      </c>
      <c r="X1209" s="142" t="s">
        <v>579</v>
      </c>
      <c r="Y1209" s="142" t="s">
        <v>634</v>
      </c>
      <c r="Z1209" s="142" t="s">
        <v>5757</v>
      </c>
      <c r="AA1209" s="142" t="s">
        <v>510</v>
      </c>
      <c r="AB1209" s="142" t="s">
        <v>509</v>
      </c>
    </row>
    <row r="1210" spans="1:28" x14ac:dyDescent="0.15">
      <c r="A1210" s="143">
        <v>70451</v>
      </c>
      <c r="B1210" s="142" t="s">
        <v>3028</v>
      </c>
      <c r="C1210" s="142" t="s">
        <v>553</v>
      </c>
      <c r="D1210" s="142" t="s">
        <v>3027</v>
      </c>
      <c r="E1210" s="142" t="s">
        <v>687</v>
      </c>
      <c r="F1210" s="142" t="s">
        <v>530</v>
      </c>
      <c r="G1210" s="142" t="s">
        <v>5756</v>
      </c>
      <c r="H1210" s="142" t="s">
        <v>3387</v>
      </c>
      <c r="I1210" s="142" t="s">
        <v>1165</v>
      </c>
      <c r="J1210" s="142" t="s">
        <v>5755</v>
      </c>
      <c r="K1210" s="142" t="s">
        <v>729</v>
      </c>
      <c r="L1210" s="142" t="s">
        <v>585</v>
      </c>
      <c r="M1210" s="142" t="s">
        <v>524</v>
      </c>
      <c r="N1210" s="142" t="s">
        <v>523</v>
      </c>
      <c r="O1210" s="142" t="s">
        <v>522</v>
      </c>
      <c r="P1210" s="142" t="s">
        <v>522</v>
      </c>
      <c r="Q1210" s="142" t="s">
        <v>520</v>
      </c>
      <c r="R1210" s="142" t="s">
        <v>5050</v>
      </c>
      <c r="S1210" s="142" t="s">
        <v>3489</v>
      </c>
      <c r="T1210" s="142" t="s">
        <v>717</v>
      </c>
      <c r="U1210" s="142" t="s">
        <v>516</v>
      </c>
      <c r="V1210" s="142" t="s">
        <v>3209</v>
      </c>
      <c r="W1210" s="142" t="s">
        <v>580</v>
      </c>
      <c r="X1210" s="142" t="s">
        <v>579</v>
      </c>
      <c r="Y1210" s="142" t="s">
        <v>5754</v>
      </c>
      <c r="Z1210" s="142" t="s">
        <v>1977</v>
      </c>
      <c r="AA1210" s="142" t="s">
        <v>510</v>
      </c>
      <c r="AB1210" s="142" t="s">
        <v>509</v>
      </c>
    </row>
    <row r="1211" spans="1:28" x14ac:dyDescent="0.15">
      <c r="A1211" s="143">
        <v>70452</v>
      </c>
      <c r="B1211" s="142" t="s">
        <v>566</v>
      </c>
      <c r="C1211" s="142" t="s">
        <v>553</v>
      </c>
      <c r="D1211" s="142" t="s">
        <v>565</v>
      </c>
      <c r="E1211" s="142" t="s">
        <v>687</v>
      </c>
      <c r="F1211" s="142" t="s">
        <v>530</v>
      </c>
      <c r="G1211" s="142" t="s">
        <v>5753</v>
      </c>
      <c r="H1211" s="142" t="s">
        <v>1770</v>
      </c>
      <c r="I1211" s="142" t="s">
        <v>1125</v>
      </c>
      <c r="J1211" s="142" t="s">
        <v>5752</v>
      </c>
      <c r="K1211" s="142" t="s">
        <v>3473</v>
      </c>
      <c r="L1211" s="142" t="s">
        <v>613</v>
      </c>
      <c r="M1211" s="142" t="s">
        <v>524</v>
      </c>
      <c r="N1211" s="142" t="s">
        <v>523</v>
      </c>
      <c r="O1211" s="142" t="s">
        <v>522</v>
      </c>
      <c r="P1211" s="142" t="s">
        <v>626</v>
      </c>
      <c r="Q1211" s="142" t="s">
        <v>545</v>
      </c>
      <c r="R1211" s="142" t="s">
        <v>4980</v>
      </c>
      <c r="S1211" s="142" t="s">
        <v>554</v>
      </c>
      <c r="T1211" s="142" t="s">
        <v>1156</v>
      </c>
      <c r="U1211" s="142" t="s">
        <v>541</v>
      </c>
      <c r="V1211" s="142" t="s">
        <v>5751</v>
      </c>
      <c r="W1211" s="142" t="s">
        <v>596</v>
      </c>
      <c r="X1211" s="142" t="s">
        <v>1075</v>
      </c>
      <c r="Y1211" s="142" t="s">
        <v>5750</v>
      </c>
      <c r="Z1211" s="142" t="s">
        <v>2043</v>
      </c>
      <c r="AA1211" s="142" t="s">
        <v>510</v>
      </c>
      <c r="AB1211" s="142" t="s">
        <v>509</v>
      </c>
    </row>
    <row r="1212" spans="1:28" x14ac:dyDescent="0.15">
      <c r="A1212" s="143">
        <v>70457</v>
      </c>
      <c r="B1212" s="142" t="s">
        <v>1081</v>
      </c>
      <c r="C1212" s="142" t="s">
        <v>553</v>
      </c>
      <c r="D1212" s="142" t="s">
        <v>1080</v>
      </c>
      <c r="E1212" s="142" t="s">
        <v>687</v>
      </c>
      <c r="F1212" s="142" t="s">
        <v>530</v>
      </c>
      <c r="G1212" s="142" t="s">
        <v>5749</v>
      </c>
      <c r="H1212" s="142" t="s">
        <v>2821</v>
      </c>
      <c r="I1212" s="142" t="s">
        <v>1278</v>
      </c>
      <c r="J1212" s="142" t="s">
        <v>5748</v>
      </c>
      <c r="K1212" s="142" t="s">
        <v>1791</v>
      </c>
      <c r="L1212" s="142" t="s">
        <v>613</v>
      </c>
      <c r="M1212" s="142" t="s">
        <v>524</v>
      </c>
      <c r="N1212" s="142" t="s">
        <v>523</v>
      </c>
      <c r="O1212" s="142" t="s">
        <v>612</v>
      </c>
      <c r="P1212" s="142" t="s">
        <v>612</v>
      </c>
      <c r="Q1212" s="142" t="s">
        <v>545</v>
      </c>
      <c r="R1212" s="142" t="s">
        <v>5050</v>
      </c>
      <c r="S1212" s="142" t="s">
        <v>3489</v>
      </c>
      <c r="T1212" s="142" t="s">
        <v>738</v>
      </c>
      <c r="U1212" s="142" t="s">
        <v>516</v>
      </c>
      <c r="V1212" s="142" t="s">
        <v>4097</v>
      </c>
      <c r="W1212" s="142" t="s">
        <v>1022</v>
      </c>
      <c r="X1212" s="142" t="s">
        <v>651</v>
      </c>
      <c r="Y1212" s="142" t="s">
        <v>5747</v>
      </c>
      <c r="Z1212" s="142" t="s">
        <v>1562</v>
      </c>
      <c r="AA1212" s="142" t="s">
        <v>510</v>
      </c>
      <c r="AB1212" s="142" t="s">
        <v>509</v>
      </c>
    </row>
    <row r="1213" spans="1:28" x14ac:dyDescent="0.15">
      <c r="A1213" s="143">
        <v>70460</v>
      </c>
      <c r="B1213" s="142" t="s">
        <v>4903</v>
      </c>
      <c r="C1213" s="142" t="s">
        <v>553</v>
      </c>
      <c r="D1213" s="142" t="s">
        <v>4902</v>
      </c>
      <c r="E1213" s="142" t="s">
        <v>687</v>
      </c>
      <c r="F1213" s="142" t="s">
        <v>530</v>
      </c>
      <c r="G1213" s="142" t="s">
        <v>5746</v>
      </c>
      <c r="H1213" s="142" t="s">
        <v>5411</v>
      </c>
      <c r="I1213" s="142" t="s">
        <v>680</v>
      </c>
      <c r="J1213" s="142" t="s">
        <v>5745</v>
      </c>
      <c r="K1213" s="142" t="s">
        <v>586</v>
      </c>
      <c r="L1213" s="142" t="s">
        <v>585</v>
      </c>
      <c r="M1213" s="142" t="s">
        <v>524</v>
      </c>
      <c r="N1213" s="142" t="s">
        <v>523</v>
      </c>
      <c r="O1213" s="142" t="s">
        <v>522</v>
      </c>
      <c r="P1213" s="142" t="s">
        <v>522</v>
      </c>
      <c r="Q1213" s="142" t="s">
        <v>520</v>
      </c>
      <c r="R1213" s="142" t="s">
        <v>4991</v>
      </c>
      <c r="S1213" s="142" t="s">
        <v>1337</v>
      </c>
      <c r="T1213" s="142" t="s">
        <v>717</v>
      </c>
      <c r="U1213" s="142" t="s">
        <v>516</v>
      </c>
      <c r="V1213" s="142" t="s">
        <v>5744</v>
      </c>
      <c r="W1213" s="142" t="s">
        <v>692</v>
      </c>
      <c r="X1213" s="142" t="s">
        <v>680</v>
      </c>
      <c r="Y1213" s="142" t="s">
        <v>5743</v>
      </c>
      <c r="Z1213" s="142" t="s">
        <v>875</v>
      </c>
      <c r="AA1213" s="142" t="s">
        <v>510</v>
      </c>
      <c r="AB1213" s="142" t="s">
        <v>509</v>
      </c>
    </row>
    <row r="1214" spans="1:28" x14ac:dyDescent="0.15">
      <c r="A1214" s="143">
        <v>70463</v>
      </c>
      <c r="B1214" s="142" t="s">
        <v>2024</v>
      </c>
      <c r="C1214" s="142" t="s">
        <v>553</v>
      </c>
      <c r="D1214" s="142" t="s">
        <v>2023</v>
      </c>
      <c r="E1214" s="142" t="s">
        <v>687</v>
      </c>
      <c r="F1214" s="142" t="s">
        <v>530</v>
      </c>
      <c r="G1214" s="142" t="s">
        <v>5742</v>
      </c>
      <c r="H1214" s="142" t="s">
        <v>5741</v>
      </c>
      <c r="I1214" s="142" t="s">
        <v>1075</v>
      </c>
      <c r="J1214" s="142" t="s">
        <v>5740</v>
      </c>
      <c r="K1214" s="142" t="s">
        <v>5739</v>
      </c>
      <c r="L1214" s="142" t="s">
        <v>585</v>
      </c>
      <c r="M1214" s="142" t="s">
        <v>524</v>
      </c>
      <c r="N1214" s="142" t="s">
        <v>523</v>
      </c>
      <c r="O1214" s="142" t="s">
        <v>522</v>
      </c>
      <c r="P1214" s="142" t="s">
        <v>599</v>
      </c>
      <c r="Q1214" s="142" t="s">
        <v>520</v>
      </c>
      <c r="R1214" s="142" t="s">
        <v>5050</v>
      </c>
      <c r="S1214" s="142" t="s">
        <v>3489</v>
      </c>
      <c r="T1214" s="142" t="s">
        <v>717</v>
      </c>
      <c r="U1214" s="142" t="s">
        <v>516</v>
      </c>
      <c r="V1214" s="142" t="s">
        <v>4487</v>
      </c>
      <c r="W1214" s="142" t="s">
        <v>636</v>
      </c>
      <c r="X1214" s="142" t="s">
        <v>1075</v>
      </c>
      <c r="Y1214" s="142" t="s">
        <v>5738</v>
      </c>
      <c r="Z1214" s="142" t="s">
        <v>714</v>
      </c>
      <c r="AA1214" s="142" t="s">
        <v>510</v>
      </c>
      <c r="AB1214" s="142" t="s">
        <v>509</v>
      </c>
    </row>
    <row r="1215" spans="1:28" x14ac:dyDescent="0.15">
      <c r="A1215" s="143">
        <v>70464</v>
      </c>
      <c r="B1215" s="142" t="s">
        <v>1310</v>
      </c>
      <c r="C1215" s="142" t="s">
        <v>553</v>
      </c>
      <c r="D1215" s="142" t="s">
        <v>1309</v>
      </c>
      <c r="E1215" s="142" t="s">
        <v>687</v>
      </c>
      <c r="F1215" s="142" t="s">
        <v>530</v>
      </c>
      <c r="G1215" s="142" t="s">
        <v>5737</v>
      </c>
      <c r="H1215" s="142" t="s">
        <v>5736</v>
      </c>
      <c r="I1215" s="142" t="s">
        <v>680</v>
      </c>
      <c r="J1215" s="142" t="s">
        <v>5735</v>
      </c>
      <c r="K1215" s="142" t="s">
        <v>3434</v>
      </c>
      <c r="L1215" s="142" t="s">
        <v>525</v>
      </c>
      <c r="M1215" s="142" t="s">
        <v>524</v>
      </c>
      <c r="N1215" s="142" t="s">
        <v>523</v>
      </c>
      <c r="O1215" s="142" t="s">
        <v>599</v>
      </c>
      <c r="P1215" s="142" t="s">
        <v>546</v>
      </c>
      <c r="Q1215" s="142" t="s">
        <v>545</v>
      </c>
      <c r="R1215" s="142" t="s">
        <v>5020</v>
      </c>
      <c r="S1215" s="142" t="s">
        <v>3985</v>
      </c>
      <c r="T1215" s="142" t="s">
        <v>804</v>
      </c>
      <c r="U1215" s="142" t="s">
        <v>541</v>
      </c>
      <c r="V1215" s="142" t="s">
        <v>2694</v>
      </c>
      <c r="W1215" s="142" t="s">
        <v>1022</v>
      </c>
      <c r="X1215" s="142" t="s">
        <v>680</v>
      </c>
      <c r="Y1215" s="142" t="s">
        <v>1083</v>
      </c>
      <c r="Z1215" s="142" t="s">
        <v>1562</v>
      </c>
      <c r="AA1215" s="142" t="s">
        <v>510</v>
      </c>
      <c r="AB1215" s="142" t="s">
        <v>509</v>
      </c>
    </row>
    <row r="1216" spans="1:28" x14ac:dyDescent="0.15">
      <c r="A1216" s="143">
        <v>70473</v>
      </c>
      <c r="B1216" s="142" t="s">
        <v>543</v>
      </c>
      <c r="C1216" s="142" t="s">
        <v>553</v>
      </c>
      <c r="D1216" s="142" t="s">
        <v>576</v>
      </c>
      <c r="E1216" s="142" t="s">
        <v>687</v>
      </c>
      <c r="F1216" s="142" t="s">
        <v>530</v>
      </c>
      <c r="G1216" s="142" t="s">
        <v>5734</v>
      </c>
      <c r="H1216" s="142" t="s">
        <v>5733</v>
      </c>
      <c r="I1216" s="142" t="s">
        <v>1165</v>
      </c>
      <c r="J1216" s="142" t="s">
        <v>5732</v>
      </c>
      <c r="K1216" s="142" t="s">
        <v>718</v>
      </c>
      <c r="L1216" s="142" t="s">
        <v>585</v>
      </c>
      <c r="M1216" s="142" t="s">
        <v>524</v>
      </c>
      <c r="N1216" s="142" t="s">
        <v>523</v>
      </c>
      <c r="O1216" s="142" t="s">
        <v>522</v>
      </c>
      <c r="P1216" s="142" t="s">
        <v>559</v>
      </c>
      <c r="Q1216" s="142" t="s">
        <v>545</v>
      </c>
      <c r="R1216" s="142" t="s">
        <v>4980</v>
      </c>
      <c r="S1216" s="142" t="s">
        <v>554</v>
      </c>
      <c r="T1216" s="142" t="s">
        <v>738</v>
      </c>
      <c r="U1216" s="142" t="s">
        <v>516</v>
      </c>
      <c r="V1216" s="142" t="s">
        <v>5731</v>
      </c>
      <c r="W1216" s="142" t="s">
        <v>514</v>
      </c>
      <c r="X1216" s="142" t="s">
        <v>1165</v>
      </c>
      <c r="Y1216" s="142" t="s">
        <v>5730</v>
      </c>
      <c r="Z1216" s="142" t="s">
        <v>1163</v>
      </c>
      <c r="AA1216" s="142" t="s">
        <v>510</v>
      </c>
      <c r="AB1216" s="142" t="s">
        <v>509</v>
      </c>
    </row>
    <row r="1217" spans="1:28" x14ac:dyDescent="0.15">
      <c r="A1217" s="143">
        <v>70474</v>
      </c>
      <c r="B1217" s="142" t="s">
        <v>1887</v>
      </c>
      <c r="C1217" s="142" t="s">
        <v>553</v>
      </c>
      <c r="D1217" s="142" t="s">
        <v>1892</v>
      </c>
      <c r="E1217" s="142" t="s">
        <v>687</v>
      </c>
      <c r="F1217" s="142" t="s">
        <v>530</v>
      </c>
      <c r="G1217" s="142" t="s">
        <v>5729</v>
      </c>
      <c r="H1217" s="142" t="s">
        <v>3319</v>
      </c>
      <c r="I1217" s="142" t="s">
        <v>669</v>
      </c>
      <c r="J1217" s="142" t="s">
        <v>5728</v>
      </c>
      <c r="K1217" s="142" t="s">
        <v>1551</v>
      </c>
      <c r="L1217" s="142" t="s">
        <v>585</v>
      </c>
      <c r="M1217" s="142" t="s">
        <v>524</v>
      </c>
      <c r="N1217" s="142" t="s">
        <v>523</v>
      </c>
      <c r="O1217" s="142" t="s">
        <v>599</v>
      </c>
      <c r="P1217" s="142" t="s">
        <v>522</v>
      </c>
      <c r="Q1217" s="142" t="s">
        <v>520</v>
      </c>
      <c r="R1217" s="142" t="s">
        <v>4980</v>
      </c>
      <c r="S1217" s="142" t="s">
        <v>554</v>
      </c>
      <c r="T1217" s="142" t="s">
        <v>2583</v>
      </c>
      <c r="U1217" s="142" t="s">
        <v>516</v>
      </c>
      <c r="V1217" s="142" t="s">
        <v>1761</v>
      </c>
      <c r="W1217" s="142" t="s">
        <v>692</v>
      </c>
      <c r="X1217" s="142" t="s">
        <v>669</v>
      </c>
      <c r="Y1217" s="142" t="s">
        <v>634</v>
      </c>
      <c r="Z1217" s="142" t="s">
        <v>1437</v>
      </c>
      <c r="AA1217" s="142" t="s">
        <v>510</v>
      </c>
      <c r="AB1217" s="142" t="s">
        <v>509</v>
      </c>
    </row>
    <row r="1218" spans="1:28" x14ac:dyDescent="0.15">
      <c r="A1218" s="143">
        <v>70475</v>
      </c>
      <c r="B1218" s="142" t="s">
        <v>1310</v>
      </c>
      <c r="C1218" s="142" t="s">
        <v>553</v>
      </c>
      <c r="D1218" s="142" t="s">
        <v>1309</v>
      </c>
      <c r="E1218" s="142" t="s">
        <v>687</v>
      </c>
      <c r="F1218" s="142" t="s">
        <v>530</v>
      </c>
      <c r="G1218" s="142" t="s">
        <v>5727</v>
      </c>
      <c r="H1218" s="142" t="s">
        <v>2617</v>
      </c>
      <c r="I1218" s="142" t="s">
        <v>1125</v>
      </c>
      <c r="J1218" s="142" t="s">
        <v>5726</v>
      </c>
      <c r="K1218" s="142" t="s">
        <v>586</v>
      </c>
      <c r="L1218" s="142" t="s">
        <v>585</v>
      </c>
      <c r="M1218" s="142" t="s">
        <v>524</v>
      </c>
      <c r="N1218" s="142" t="s">
        <v>523</v>
      </c>
      <c r="O1218" s="142" t="s">
        <v>522</v>
      </c>
      <c r="P1218" s="142" t="s">
        <v>599</v>
      </c>
      <c r="Q1218" s="142" t="s">
        <v>520</v>
      </c>
      <c r="R1218" s="142" t="s">
        <v>4991</v>
      </c>
      <c r="S1218" s="142" t="s">
        <v>1337</v>
      </c>
      <c r="T1218" s="142" t="s">
        <v>717</v>
      </c>
      <c r="U1218" s="142" t="s">
        <v>516</v>
      </c>
      <c r="V1218" s="142" t="s">
        <v>4383</v>
      </c>
      <c r="W1218" s="142" t="s">
        <v>692</v>
      </c>
      <c r="X1218" s="142" t="s">
        <v>1125</v>
      </c>
      <c r="Y1218" s="142" t="s">
        <v>537</v>
      </c>
      <c r="Z1218" s="142" t="s">
        <v>820</v>
      </c>
      <c r="AA1218" s="142" t="s">
        <v>734</v>
      </c>
      <c r="AB1218" s="142" t="s">
        <v>509</v>
      </c>
    </row>
    <row r="1219" spans="1:28" x14ac:dyDescent="0.15">
      <c r="A1219" s="143">
        <v>70477</v>
      </c>
      <c r="B1219" s="142" t="s">
        <v>713</v>
      </c>
      <c r="C1219" s="142" t="s">
        <v>553</v>
      </c>
      <c r="D1219" s="142" t="s">
        <v>712</v>
      </c>
      <c r="E1219" s="142" t="s">
        <v>687</v>
      </c>
      <c r="F1219" s="142" t="s">
        <v>530</v>
      </c>
      <c r="G1219" s="142" t="s">
        <v>5725</v>
      </c>
      <c r="H1219" s="142" t="s">
        <v>1842</v>
      </c>
      <c r="I1219" s="142" t="s">
        <v>669</v>
      </c>
      <c r="J1219" s="142" t="s">
        <v>5724</v>
      </c>
      <c r="K1219" s="142" t="s">
        <v>586</v>
      </c>
      <c r="L1219" s="142" t="s">
        <v>585</v>
      </c>
      <c r="M1219" s="142" t="s">
        <v>524</v>
      </c>
      <c r="N1219" s="142" t="s">
        <v>523</v>
      </c>
      <c r="O1219" s="142" t="s">
        <v>522</v>
      </c>
      <c r="P1219" s="142" t="s">
        <v>522</v>
      </c>
      <c r="Q1219" s="142" t="s">
        <v>520</v>
      </c>
      <c r="R1219" s="142" t="s">
        <v>4991</v>
      </c>
      <c r="S1219" s="142" t="s">
        <v>1337</v>
      </c>
      <c r="T1219" s="142" t="s">
        <v>935</v>
      </c>
      <c r="U1219" s="142" t="s">
        <v>516</v>
      </c>
      <c r="V1219" s="142" t="s">
        <v>2729</v>
      </c>
      <c r="W1219" s="142" t="s">
        <v>692</v>
      </c>
      <c r="X1219" s="142" t="s">
        <v>669</v>
      </c>
      <c r="Y1219" s="142" t="s">
        <v>5723</v>
      </c>
      <c r="Z1219" s="142" t="s">
        <v>1042</v>
      </c>
      <c r="AA1219" s="142" t="s">
        <v>510</v>
      </c>
      <c r="AB1219" s="142" t="s">
        <v>509</v>
      </c>
    </row>
    <row r="1220" spans="1:28" x14ac:dyDescent="0.15">
      <c r="A1220" s="143">
        <v>70478</v>
      </c>
      <c r="B1220" s="142" t="s">
        <v>5000</v>
      </c>
      <c r="C1220" s="142" t="s">
        <v>553</v>
      </c>
      <c r="D1220" s="142" t="s">
        <v>1649</v>
      </c>
      <c r="E1220" s="142" t="s">
        <v>687</v>
      </c>
      <c r="F1220" s="142" t="s">
        <v>530</v>
      </c>
      <c r="G1220" s="142" t="s">
        <v>5722</v>
      </c>
      <c r="H1220" s="142" t="s">
        <v>1611</v>
      </c>
      <c r="I1220" s="142" t="s">
        <v>1125</v>
      </c>
      <c r="J1220" s="142" t="s">
        <v>5721</v>
      </c>
      <c r="K1220" s="142" t="s">
        <v>3040</v>
      </c>
      <c r="L1220" s="142" t="s">
        <v>525</v>
      </c>
      <c r="M1220" s="142" t="s">
        <v>524</v>
      </c>
      <c r="N1220" s="142" t="s">
        <v>523</v>
      </c>
      <c r="O1220" s="142" t="s">
        <v>522</v>
      </c>
      <c r="P1220" s="142" t="s">
        <v>522</v>
      </c>
      <c r="Q1220" s="142" t="s">
        <v>545</v>
      </c>
      <c r="R1220" s="142" t="s">
        <v>5001</v>
      </c>
      <c r="S1220" s="142" t="s">
        <v>5000</v>
      </c>
      <c r="T1220" s="142" t="s">
        <v>717</v>
      </c>
      <c r="U1220" s="142" t="s">
        <v>516</v>
      </c>
      <c r="V1220" s="142" t="s">
        <v>4962</v>
      </c>
      <c r="W1220" s="142" t="s">
        <v>539</v>
      </c>
      <c r="X1220" s="142" t="s">
        <v>1125</v>
      </c>
      <c r="Y1220" s="142" t="s">
        <v>537</v>
      </c>
      <c r="Z1220" s="142" t="s">
        <v>3464</v>
      </c>
      <c r="AA1220" s="142" t="s">
        <v>510</v>
      </c>
      <c r="AB1220" s="142" t="s">
        <v>509</v>
      </c>
    </row>
    <row r="1221" spans="1:28" x14ac:dyDescent="0.15">
      <c r="A1221" s="143">
        <v>70480</v>
      </c>
      <c r="B1221" s="142" t="s">
        <v>3489</v>
      </c>
      <c r="C1221" s="142" t="s">
        <v>553</v>
      </c>
      <c r="D1221" s="142" t="s">
        <v>3488</v>
      </c>
      <c r="E1221" s="142" t="s">
        <v>687</v>
      </c>
      <c r="F1221" s="142" t="s">
        <v>530</v>
      </c>
      <c r="G1221" s="142" t="s">
        <v>5720</v>
      </c>
      <c r="H1221" s="142" t="s">
        <v>2541</v>
      </c>
      <c r="I1221" s="142" t="s">
        <v>1278</v>
      </c>
      <c r="J1221" s="142" t="s">
        <v>5719</v>
      </c>
      <c r="K1221" s="142" t="s">
        <v>1508</v>
      </c>
      <c r="L1221" s="142" t="s">
        <v>585</v>
      </c>
      <c r="M1221" s="142" t="s">
        <v>524</v>
      </c>
      <c r="N1221" s="142" t="s">
        <v>523</v>
      </c>
      <c r="O1221" s="142" t="s">
        <v>522</v>
      </c>
      <c r="P1221" s="142" t="s">
        <v>522</v>
      </c>
      <c r="Q1221" s="142" t="s">
        <v>520</v>
      </c>
      <c r="R1221" s="142" t="s">
        <v>5050</v>
      </c>
      <c r="S1221" s="142" t="s">
        <v>3489</v>
      </c>
      <c r="T1221" s="142" t="s">
        <v>2299</v>
      </c>
      <c r="U1221" s="142" t="s">
        <v>516</v>
      </c>
      <c r="V1221" s="142" t="s">
        <v>1155</v>
      </c>
      <c r="W1221" s="142" t="s">
        <v>3591</v>
      </c>
      <c r="X1221" s="142" t="s">
        <v>1278</v>
      </c>
      <c r="Y1221" s="142" t="s">
        <v>5718</v>
      </c>
      <c r="Z1221" s="142" t="s">
        <v>5717</v>
      </c>
      <c r="AA1221" s="142" t="s">
        <v>510</v>
      </c>
      <c r="AB1221" s="142" t="s">
        <v>509</v>
      </c>
    </row>
    <row r="1222" spans="1:28" x14ac:dyDescent="0.15">
      <c r="A1222" s="143">
        <v>70482</v>
      </c>
      <c r="B1222" s="142" t="s">
        <v>3489</v>
      </c>
      <c r="C1222" s="142" t="s">
        <v>553</v>
      </c>
      <c r="D1222" s="142" t="s">
        <v>3488</v>
      </c>
      <c r="E1222" s="142" t="s">
        <v>687</v>
      </c>
      <c r="F1222" s="142" t="s">
        <v>530</v>
      </c>
      <c r="G1222" s="142" t="s">
        <v>5716</v>
      </c>
      <c r="H1222" s="142" t="s">
        <v>5715</v>
      </c>
      <c r="I1222" s="142" t="s">
        <v>945</v>
      </c>
      <c r="J1222" s="142" t="s">
        <v>5714</v>
      </c>
      <c r="K1222" s="142" t="s">
        <v>1466</v>
      </c>
      <c r="L1222" s="142" t="s">
        <v>585</v>
      </c>
      <c r="M1222" s="142" t="s">
        <v>524</v>
      </c>
      <c r="N1222" s="142" t="s">
        <v>523</v>
      </c>
      <c r="O1222" s="142" t="s">
        <v>522</v>
      </c>
      <c r="P1222" s="142" t="s">
        <v>522</v>
      </c>
      <c r="Q1222" s="142" t="s">
        <v>545</v>
      </c>
      <c r="R1222" s="142" t="s">
        <v>5050</v>
      </c>
      <c r="S1222" s="142" t="s">
        <v>3489</v>
      </c>
      <c r="T1222" s="142" t="s">
        <v>717</v>
      </c>
      <c r="U1222" s="142" t="s">
        <v>516</v>
      </c>
      <c r="V1222" s="142" t="s">
        <v>5713</v>
      </c>
      <c r="W1222" s="142" t="s">
        <v>5712</v>
      </c>
      <c r="X1222" s="142" t="s">
        <v>945</v>
      </c>
      <c r="Y1222" s="142" t="s">
        <v>5711</v>
      </c>
      <c r="Z1222" s="142" t="s">
        <v>1184</v>
      </c>
      <c r="AA1222" s="142" t="s">
        <v>510</v>
      </c>
      <c r="AB1222" s="142" t="s">
        <v>509</v>
      </c>
    </row>
    <row r="1223" spans="1:28" x14ac:dyDescent="0.15">
      <c r="A1223" s="143">
        <v>70483</v>
      </c>
      <c r="B1223" s="142" t="s">
        <v>4214</v>
      </c>
      <c r="C1223" s="142" t="s">
        <v>553</v>
      </c>
      <c r="D1223" s="142" t="s">
        <v>4213</v>
      </c>
      <c r="E1223" s="142" t="s">
        <v>687</v>
      </c>
      <c r="F1223" s="142" t="s">
        <v>530</v>
      </c>
      <c r="G1223" s="142" t="s">
        <v>5710</v>
      </c>
      <c r="H1223" s="142" t="s">
        <v>643</v>
      </c>
      <c r="I1223" s="142" t="s">
        <v>941</v>
      </c>
      <c r="J1223" s="142" t="s">
        <v>5709</v>
      </c>
      <c r="K1223" s="142" t="s">
        <v>1791</v>
      </c>
      <c r="L1223" s="142" t="s">
        <v>525</v>
      </c>
      <c r="M1223" s="142" t="s">
        <v>524</v>
      </c>
      <c r="N1223" s="142" t="s">
        <v>523</v>
      </c>
      <c r="O1223" s="142" t="s">
        <v>522</v>
      </c>
      <c r="P1223" s="142" t="s">
        <v>522</v>
      </c>
      <c r="Q1223" s="142" t="s">
        <v>545</v>
      </c>
      <c r="R1223" s="142" t="s">
        <v>5013</v>
      </c>
      <c r="S1223" s="142" t="s">
        <v>4214</v>
      </c>
      <c r="T1223" s="142" t="s">
        <v>717</v>
      </c>
      <c r="U1223" s="142" t="s">
        <v>541</v>
      </c>
      <c r="V1223" s="142" t="s">
        <v>5708</v>
      </c>
      <c r="W1223" s="142" t="s">
        <v>636</v>
      </c>
      <c r="X1223" s="142" t="s">
        <v>1397</v>
      </c>
      <c r="Y1223" s="142" t="s">
        <v>5707</v>
      </c>
      <c r="Z1223" s="142" t="s">
        <v>1031</v>
      </c>
      <c r="AA1223" s="142" t="s">
        <v>510</v>
      </c>
      <c r="AB1223" s="142" t="s">
        <v>509</v>
      </c>
    </row>
    <row r="1224" spans="1:28" x14ac:dyDescent="0.15">
      <c r="A1224" s="143">
        <v>70484</v>
      </c>
      <c r="B1224" s="142" t="s">
        <v>965</v>
      </c>
      <c r="C1224" s="142" t="s">
        <v>553</v>
      </c>
      <c r="D1224" s="142" t="s">
        <v>964</v>
      </c>
      <c r="E1224" s="142" t="s">
        <v>687</v>
      </c>
      <c r="F1224" s="142" t="s">
        <v>530</v>
      </c>
      <c r="G1224" s="142" t="s">
        <v>5706</v>
      </c>
      <c r="H1224" s="142" t="s">
        <v>2973</v>
      </c>
      <c r="I1224" s="142" t="s">
        <v>669</v>
      </c>
      <c r="J1224" s="142" t="s">
        <v>5705</v>
      </c>
      <c r="K1224" s="142" t="s">
        <v>5704</v>
      </c>
      <c r="L1224" s="142" t="s">
        <v>547</v>
      </c>
      <c r="M1224" s="142" t="s">
        <v>524</v>
      </c>
      <c r="N1224" s="142" t="s">
        <v>523</v>
      </c>
      <c r="O1224" s="142" t="s">
        <v>522</v>
      </c>
      <c r="P1224" s="142" t="s">
        <v>824</v>
      </c>
      <c r="Q1224" s="142" t="s">
        <v>520</v>
      </c>
      <c r="R1224" s="142" t="s">
        <v>5165</v>
      </c>
      <c r="S1224" s="142" t="s">
        <v>965</v>
      </c>
      <c r="T1224" s="142" t="s">
        <v>935</v>
      </c>
      <c r="U1224" s="142" t="s">
        <v>516</v>
      </c>
      <c r="V1224" s="142" t="s">
        <v>5703</v>
      </c>
      <c r="W1224" s="142" t="s">
        <v>1010</v>
      </c>
      <c r="X1224" s="142" t="s">
        <v>669</v>
      </c>
      <c r="Y1224" s="142" t="s">
        <v>5702</v>
      </c>
      <c r="Z1224" s="142" t="s">
        <v>3196</v>
      </c>
      <c r="AA1224" s="142" t="s">
        <v>510</v>
      </c>
      <c r="AB1224" s="142" t="s">
        <v>509</v>
      </c>
    </row>
    <row r="1225" spans="1:28" x14ac:dyDescent="0.15">
      <c r="A1225" s="143">
        <v>70486</v>
      </c>
      <c r="B1225" s="142" t="s">
        <v>1337</v>
      </c>
      <c r="C1225" s="142" t="s">
        <v>553</v>
      </c>
      <c r="D1225" s="142" t="s">
        <v>1336</v>
      </c>
      <c r="E1225" s="142" t="s">
        <v>687</v>
      </c>
      <c r="F1225" s="142" t="s">
        <v>530</v>
      </c>
      <c r="G1225" s="142" t="s">
        <v>5701</v>
      </c>
      <c r="H1225" s="142" t="s">
        <v>3960</v>
      </c>
      <c r="I1225" s="142" t="s">
        <v>669</v>
      </c>
      <c r="J1225" s="142" t="s">
        <v>5700</v>
      </c>
      <c r="K1225" s="142" t="s">
        <v>729</v>
      </c>
      <c r="L1225" s="142" t="s">
        <v>585</v>
      </c>
      <c r="M1225" s="142" t="s">
        <v>524</v>
      </c>
      <c r="N1225" s="142" t="s">
        <v>523</v>
      </c>
      <c r="O1225" s="142" t="s">
        <v>522</v>
      </c>
      <c r="P1225" s="142" t="s">
        <v>599</v>
      </c>
      <c r="Q1225" s="142" t="s">
        <v>545</v>
      </c>
      <c r="R1225" s="142" t="s">
        <v>4991</v>
      </c>
      <c r="S1225" s="142" t="s">
        <v>1337</v>
      </c>
      <c r="T1225" s="142" t="s">
        <v>1156</v>
      </c>
      <c r="U1225" s="142" t="s">
        <v>516</v>
      </c>
      <c r="V1225" s="142" t="s">
        <v>1219</v>
      </c>
      <c r="W1225" s="142" t="s">
        <v>1741</v>
      </c>
      <c r="X1225" s="142" t="s">
        <v>669</v>
      </c>
      <c r="Y1225" s="142" t="s">
        <v>5699</v>
      </c>
      <c r="Z1225" s="142" t="s">
        <v>714</v>
      </c>
      <c r="AA1225" s="142" t="s">
        <v>510</v>
      </c>
      <c r="AB1225" s="142" t="s">
        <v>509</v>
      </c>
    </row>
    <row r="1226" spans="1:28" x14ac:dyDescent="0.15">
      <c r="A1226" s="143">
        <v>70488</v>
      </c>
      <c r="B1226" s="142" t="s">
        <v>713</v>
      </c>
      <c r="C1226" s="142" t="s">
        <v>553</v>
      </c>
      <c r="D1226" s="142" t="s">
        <v>712</v>
      </c>
      <c r="E1226" s="142" t="s">
        <v>687</v>
      </c>
      <c r="F1226" s="142" t="s">
        <v>530</v>
      </c>
      <c r="G1226" s="142" t="s">
        <v>5698</v>
      </c>
      <c r="H1226" s="142" t="s">
        <v>1409</v>
      </c>
      <c r="I1226" s="142" t="s">
        <v>1125</v>
      </c>
      <c r="J1226" s="142" t="s">
        <v>5697</v>
      </c>
      <c r="K1226" s="142" t="s">
        <v>3265</v>
      </c>
      <c r="L1226" s="142" t="s">
        <v>585</v>
      </c>
      <c r="M1226" s="142" t="s">
        <v>524</v>
      </c>
      <c r="N1226" s="142" t="s">
        <v>523</v>
      </c>
      <c r="O1226" s="142" t="s">
        <v>522</v>
      </c>
      <c r="P1226" s="142" t="s">
        <v>599</v>
      </c>
      <c r="Q1226" s="142" t="s">
        <v>520</v>
      </c>
      <c r="R1226" s="142" t="s">
        <v>4991</v>
      </c>
      <c r="S1226" s="142" t="s">
        <v>1337</v>
      </c>
      <c r="T1226" s="142" t="s">
        <v>682</v>
      </c>
      <c r="U1226" s="142" t="s">
        <v>516</v>
      </c>
      <c r="V1226" s="142" t="s">
        <v>1407</v>
      </c>
      <c r="W1226" s="142" t="s">
        <v>580</v>
      </c>
      <c r="X1226" s="142" t="s">
        <v>1125</v>
      </c>
      <c r="Y1226" s="142" t="s">
        <v>4699</v>
      </c>
      <c r="Z1226" s="142" t="s">
        <v>714</v>
      </c>
      <c r="AA1226" s="142" t="s">
        <v>510</v>
      </c>
      <c r="AB1226" s="142" t="s">
        <v>509</v>
      </c>
    </row>
    <row r="1227" spans="1:28" x14ac:dyDescent="0.15">
      <c r="A1227" s="143">
        <v>70489</v>
      </c>
      <c r="B1227" s="142" t="s">
        <v>4214</v>
      </c>
      <c r="C1227" s="142" t="s">
        <v>553</v>
      </c>
      <c r="D1227" s="142" t="s">
        <v>4213</v>
      </c>
      <c r="E1227" s="142" t="s">
        <v>687</v>
      </c>
      <c r="F1227" s="142" t="s">
        <v>530</v>
      </c>
      <c r="G1227" s="142" t="s">
        <v>5696</v>
      </c>
      <c r="H1227" s="142" t="s">
        <v>3025</v>
      </c>
      <c r="I1227" s="142" t="s">
        <v>635</v>
      </c>
      <c r="J1227" s="142" t="s">
        <v>5695</v>
      </c>
      <c r="K1227" s="142" t="s">
        <v>739</v>
      </c>
      <c r="L1227" s="142" t="s">
        <v>525</v>
      </c>
      <c r="M1227" s="142" t="s">
        <v>524</v>
      </c>
      <c r="N1227" s="142" t="s">
        <v>523</v>
      </c>
      <c r="O1227" s="142" t="s">
        <v>522</v>
      </c>
      <c r="P1227" s="142" t="s">
        <v>522</v>
      </c>
      <c r="Q1227" s="142" t="s">
        <v>520</v>
      </c>
      <c r="R1227" s="142" t="s">
        <v>5013</v>
      </c>
      <c r="S1227" s="142" t="s">
        <v>4214</v>
      </c>
      <c r="T1227" s="142" t="s">
        <v>1538</v>
      </c>
      <c r="U1227" s="142" t="s">
        <v>516</v>
      </c>
      <c r="V1227" s="142" t="s">
        <v>3209</v>
      </c>
      <c r="W1227" s="142" t="s">
        <v>514</v>
      </c>
      <c r="X1227" s="142" t="s">
        <v>635</v>
      </c>
      <c r="Y1227" s="142" t="s">
        <v>5694</v>
      </c>
      <c r="Z1227" s="142" t="s">
        <v>735</v>
      </c>
      <c r="AA1227" s="142" t="s">
        <v>510</v>
      </c>
      <c r="AB1227" s="142" t="s">
        <v>509</v>
      </c>
    </row>
    <row r="1228" spans="1:28" x14ac:dyDescent="0.15">
      <c r="A1228" s="143">
        <v>70498</v>
      </c>
      <c r="B1228" s="142" t="s">
        <v>1189</v>
      </c>
      <c r="C1228" s="142" t="s">
        <v>553</v>
      </c>
      <c r="D1228" s="142" t="s">
        <v>1188</v>
      </c>
      <c r="E1228" s="142" t="s">
        <v>687</v>
      </c>
      <c r="F1228" s="142" t="s">
        <v>530</v>
      </c>
      <c r="G1228" s="142" t="s">
        <v>5693</v>
      </c>
      <c r="H1228" s="142" t="s">
        <v>616</v>
      </c>
      <c r="I1228" s="142" t="s">
        <v>783</v>
      </c>
      <c r="J1228" s="142" t="s">
        <v>5692</v>
      </c>
      <c r="K1228" s="142" t="s">
        <v>586</v>
      </c>
      <c r="L1228" s="142" t="s">
        <v>585</v>
      </c>
      <c r="M1228" s="142" t="s">
        <v>524</v>
      </c>
      <c r="N1228" s="142" t="s">
        <v>523</v>
      </c>
      <c r="O1228" s="142" t="s">
        <v>522</v>
      </c>
      <c r="P1228" s="142" t="s">
        <v>599</v>
      </c>
      <c r="Q1228" s="142" t="s">
        <v>520</v>
      </c>
      <c r="R1228" s="142" t="s">
        <v>4980</v>
      </c>
      <c r="S1228" s="142" t="s">
        <v>554</v>
      </c>
      <c r="T1228" s="142" t="s">
        <v>682</v>
      </c>
      <c r="U1228" s="142" t="s">
        <v>516</v>
      </c>
      <c r="V1228" s="142" t="s">
        <v>2012</v>
      </c>
      <c r="W1228" s="142" t="s">
        <v>692</v>
      </c>
      <c r="X1228" s="142" t="s">
        <v>783</v>
      </c>
      <c r="Y1228" s="142" t="s">
        <v>5691</v>
      </c>
      <c r="Z1228" s="142" t="s">
        <v>1060</v>
      </c>
      <c r="AA1228" s="142" t="s">
        <v>510</v>
      </c>
      <c r="AB1228" s="142" t="s">
        <v>509</v>
      </c>
    </row>
    <row r="1229" spans="1:28" x14ac:dyDescent="0.15">
      <c r="A1229" s="143">
        <v>70499</v>
      </c>
      <c r="B1229" s="142" t="s">
        <v>677</v>
      </c>
      <c r="C1229" s="142" t="s">
        <v>553</v>
      </c>
      <c r="D1229" s="142" t="s">
        <v>5690</v>
      </c>
      <c r="E1229" s="142" t="s">
        <v>687</v>
      </c>
      <c r="F1229" s="142" t="s">
        <v>530</v>
      </c>
      <c r="G1229" s="142" t="s">
        <v>5689</v>
      </c>
      <c r="H1229" s="142" t="s">
        <v>5688</v>
      </c>
      <c r="I1229" s="142" t="s">
        <v>1278</v>
      </c>
      <c r="J1229" s="142" t="s">
        <v>5687</v>
      </c>
      <c r="K1229" s="142" t="s">
        <v>739</v>
      </c>
      <c r="L1229" s="142" t="s">
        <v>525</v>
      </c>
      <c r="M1229" s="142" t="s">
        <v>524</v>
      </c>
      <c r="N1229" s="142" t="s">
        <v>523</v>
      </c>
      <c r="O1229" s="142" t="s">
        <v>522</v>
      </c>
      <c r="P1229" s="142" t="s">
        <v>522</v>
      </c>
      <c r="Q1229" s="142" t="s">
        <v>520</v>
      </c>
      <c r="R1229" s="142" t="s">
        <v>4980</v>
      </c>
      <c r="S1229" s="142" t="s">
        <v>554</v>
      </c>
      <c r="T1229" s="142" t="s">
        <v>738</v>
      </c>
      <c r="U1229" s="142" t="s">
        <v>516</v>
      </c>
      <c r="V1229" s="142" t="s">
        <v>3070</v>
      </c>
      <c r="W1229" s="142" t="s">
        <v>636</v>
      </c>
      <c r="X1229" s="142" t="s">
        <v>1278</v>
      </c>
      <c r="Y1229" s="142" t="s">
        <v>634</v>
      </c>
      <c r="Z1229" s="142" t="s">
        <v>735</v>
      </c>
      <c r="AA1229" s="142" t="s">
        <v>510</v>
      </c>
      <c r="AB1229" s="142" t="s">
        <v>509</v>
      </c>
    </row>
    <row r="1230" spans="1:28" x14ac:dyDescent="0.15">
      <c r="A1230" s="143">
        <v>70501</v>
      </c>
      <c r="B1230" s="142" t="s">
        <v>5120</v>
      </c>
      <c r="C1230" s="142" t="s">
        <v>553</v>
      </c>
      <c r="D1230" s="142" t="s">
        <v>5119</v>
      </c>
      <c r="E1230" s="142" t="s">
        <v>687</v>
      </c>
      <c r="F1230" s="142" t="s">
        <v>530</v>
      </c>
      <c r="G1230" s="142" t="s">
        <v>5686</v>
      </c>
      <c r="H1230" s="142" t="s">
        <v>3593</v>
      </c>
      <c r="I1230" s="142" t="s">
        <v>880</v>
      </c>
      <c r="J1230" s="142" t="s">
        <v>5685</v>
      </c>
      <c r="K1230" s="142" t="s">
        <v>5684</v>
      </c>
      <c r="L1230" s="142" t="s">
        <v>613</v>
      </c>
      <c r="M1230" s="142" t="s">
        <v>560</v>
      </c>
      <c r="N1230" s="142" t="s">
        <v>523</v>
      </c>
      <c r="O1230" s="142" t="s">
        <v>522</v>
      </c>
      <c r="P1230" s="142" t="s">
        <v>599</v>
      </c>
      <c r="Q1230" s="142" t="s">
        <v>545</v>
      </c>
      <c r="R1230" s="142" t="s">
        <v>5384</v>
      </c>
      <c r="S1230" s="142" t="s">
        <v>5120</v>
      </c>
      <c r="T1230" s="142" t="s">
        <v>3286</v>
      </c>
      <c r="U1230" s="142" t="s">
        <v>541</v>
      </c>
      <c r="V1230" s="142" t="s">
        <v>5683</v>
      </c>
      <c r="W1230" s="142" t="s">
        <v>764</v>
      </c>
      <c r="X1230" s="142" t="s">
        <v>588</v>
      </c>
      <c r="Y1230" s="142" t="s">
        <v>537</v>
      </c>
      <c r="Z1230" s="142" t="s">
        <v>754</v>
      </c>
      <c r="AA1230" s="142" t="s">
        <v>547</v>
      </c>
      <c r="AB1230" s="142" t="s">
        <v>509</v>
      </c>
    </row>
    <row r="1231" spans="1:28" x14ac:dyDescent="0.15">
      <c r="A1231" s="143">
        <v>70504</v>
      </c>
      <c r="B1231" s="142" t="s">
        <v>5682</v>
      </c>
      <c r="C1231" s="142" t="s">
        <v>553</v>
      </c>
      <c r="D1231" s="142" t="s">
        <v>688</v>
      </c>
      <c r="E1231" s="142" t="s">
        <v>687</v>
      </c>
      <c r="F1231" s="142" t="s">
        <v>530</v>
      </c>
      <c r="G1231" s="142" t="s">
        <v>5681</v>
      </c>
      <c r="H1231" s="142" t="s">
        <v>871</v>
      </c>
      <c r="I1231" s="142" t="s">
        <v>1043</v>
      </c>
      <c r="J1231" s="142" t="s">
        <v>5680</v>
      </c>
      <c r="K1231" s="142" t="s">
        <v>4215</v>
      </c>
      <c r="L1231" s="142" t="s">
        <v>585</v>
      </c>
      <c r="M1231" s="142" t="s">
        <v>560</v>
      </c>
      <c r="N1231" s="142" t="s">
        <v>523</v>
      </c>
      <c r="O1231" s="142" t="s">
        <v>546</v>
      </c>
      <c r="P1231" s="142" t="s">
        <v>824</v>
      </c>
      <c r="Q1231" s="142" t="s">
        <v>520</v>
      </c>
      <c r="R1231" s="142" t="s">
        <v>5001</v>
      </c>
      <c r="S1231" s="142" t="s">
        <v>5000</v>
      </c>
      <c r="T1231" s="142" t="s">
        <v>682</v>
      </c>
      <c r="U1231" s="142" t="s">
        <v>516</v>
      </c>
      <c r="V1231" s="142" t="s">
        <v>1250</v>
      </c>
      <c r="W1231" s="142" t="s">
        <v>580</v>
      </c>
      <c r="X1231" s="142" t="s">
        <v>608</v>
      </c>
      <c r="Y1231" s="142" t="s">
        <v>1083</v>
      </c>
      <c r="Z1231" s="142" t="s">
        <v>1065</v>
      </c>
      <c r="AA1231" s="142" t="s">
        <v>510</v>
      </c>
      <c r="AB1231" s="142" t="s">
        <v>509</v>
      </c>
    </row>
    <row r="1232" spans="1:28" x14ac:dyDescent="0.15">
      <c r="A1232" s="143">
        <v>70514</v>
      </c>
      <c r="B1232" s="142" t="s">
        <v>1310</v>
      </c>
      <c r="C1232" s="142" t="s">
        <v>553</v>
      </c>
      <c r="D1232" s="142" t="s">
        <v>1309</v>
      </c>
      <c r="E1232" s="142" t="s">
        <v>687</v>
      </c>
      <c r="F1232" s="142" t="s">
        <v>530</v>
      </c>
      <c r="G1232" s="142" t="s">
        <v>5679</v>
      </c>
      <c r="H1232" s="142" t="s">
        <v>1215</v>
      </c>
      <c r="I1232" s="142" t="s">
        <v>1021</v>
      </c>
      <c r="J1232" s="142" t="s">
        <v>5678</v>
      </c>
      <c r="K1232" s="142" t="s">
        <v>586</v>
      </c>
      <c r="L1232" s="142" t="s">
        <v>585</v>
      </c>
      <c r="M1232" s="142" t="s">
        <v>524</v>
      </c>
      <c r="N1232" s="142" t="s">
        <v>523</v>
      </c>
      <c r="O1232" s="142" t="s">
        <v>626</v>
      </c>
      <c r="P1232" s="142" t="s">
        <v>522</v>
      </c>
      <c r="Q1232" s="142" t="s">
        <v>520</v>
      </c>
      <c r="R1232" s="142" t="s">
        <v>4991</v>
      </c>
      <c r="S1232" s="142" t="s">
        <v>1337</v>
      </c>
      <c r="T1232" s="142" t="s">
        <v>682</v>
      </c>
      <c r="U1232" s="142" t="s">
        <v>516</v>
      </c>
      <c r="V1232" s="142" t="s">
        <v>1773</v>
      </c>
      <c r="W1232" s="142" t="s">
        <v>692</v>
      </c>
      <c r="X1232" s="142" t="s">
        <v>1021</v>
      </c>
      <c r="Y1232" s="142" t="s">
        <v>5677</v>
      </c>
      <c r="Z1232" s="142" t="s">
        <v>875</v>
      </c>
      <c r="AA1232" s="142" t="s">
        <v>510</v>
      </c>
      <c r="AB1232" s="142" t="s">
        <v>509</v>
      </c>
    </row>
    <row r="1233" spans="1:28" x14ac:dyDescent="0.15">
      <c r="A1233" s="143">
        <v>70515</v>
      </c>
      <c r="B1233" s="142" t="s">
        <v>3155</v>
      </c>
      <c r="C1233" s="142" t="s">
        <v>553</v>
      </c>
      <c r="D1233" s="142" t="s">
        <v>3154</v>
      </c>
      <c r="E1233" s="142" t="s">
        <v>687</v>
      </c>
      <c r="F1233" s="142" t="s">
        <v>530</v>
      </c>
      <c r="G1233" s="142" t="s">
        <v>5676</v>
      </c>
      <c r="H1233" s="142" t="s">
        <v>5675</v>
      </c>
      <c r="I1233" s="142" t="s">
        <v>1522</v>
      </c>
      <c r="J1233" s="142" t="s">
        <v>5674</v>
      </c>
      <c r="K1233" s="142" t="s">
        <v>998</v>
      </c>
      <c r="L1233" s="142" t="s">
        <v>525</v>
      </c>
      <c r="M1233" s="142" t="s">
        <v>524</v>
      </c>
      <c r="N1233" s="142" t="s">
        <v>523</v>
      </c>
      <c r="O1233" s="142" t="s">
        <v>522</v>
      </c>
      <c r="P1233" s="142" t="s">
        <v>599</v>
      </c>
      <c r="Q1233" s="142" t="s">
        <v>520</v>
      </c>
      <c r="R1233" s="142" t="s">
        <v>5050</v>
      </c>
      <c r="S1233" s="142" t="s">
        <v>3489</v>
      </c>
      <c r="T1233" s="142" t="s">
        <v>804</v>
      </c>
      <c r="U1233" s="142" t="s">
        <v>516</v>
      </c>
      <c r="V1233" s="142" t="s">
        <v>4622</v>
      </c>
      <c r="W1233" s="142" t="s">
        <v>636</v>
      </c>
      <c r="X1233" s="142" t="s">
        <v>1522</v>
      </c>
      <c r="Y1233" s="142" t="s">
        <v>5673</v>
      </c>
      <c r="Z1233" s="142" t="s">
        <v>1297</v>
      </c>
      <c r="AA1233" s="142" t="s">
        <v>510</v>
      </c>
      <c r="AB1233" s="142" t="s">
        <v>509</v>
      </c>
    </row>
    <row r="1234" spans="1:28" x14ac:dyDescent="0.15">
      <c r="A1234" s="143">
        <v>70527</v>
      </c>
      <c r="B1234" s="142" t="s">
        <v>5672</v>
      </c>
      <c r="C1234" s="142" t="s">
        <v>553</v>
      </c>
      <c r="D1234" s="142" t="s">
        <v>5671</v>
      </c>
      <c r="E1234" s="142" t="s">
        <v>687</v>
      </c>
      <c r="F1234" s="142" t="s">
        <v>530</v>
      </c>
      <c r="G1234" s="142" t="s">
        <v>5670</v>
      </c>
      <c r="H1234" s="142" t="s">
        <v>2254</v>
      </c>
      <c r="I1234" s="142" t="s">
        <v>968</v>
      </c>
      <c r="J1234" s="142" t="s">
        <v>5669</v>
      </c>
      <c r="K1234" s="142" t="s">
        <v>1490</v>
      </c>
      <c r="L1234" s="142" t="s">
        <v>525</v>
      </c>
      <c r="M1234" s="142" t="s">
        <v>524</v>
      </c>
      <c r="N1234" s="142" t="s">
        <v>523</v>
      </c>
      <c r="O1234" s="142" t="s">
        <v>522</v>
      </c>
      <c r="P1234" s="142" t="s">
        <v>522</v>
      </c>
      <c r="Q1234" s="142" t="s">
        <v>520</v>
      </c>
      <c r="R1234" s="142" t="s">
        <v>4980</v>
      </c>
      <c r="S1234" s="142" t="s">
        <v>554</v>
      </c>
      <c r="T1234" s="142" t="s">
        <v>738</v>
      </c>
      <c r="U1234" s="142" t="s">
        <v>516</v>
      </c>
      <c r="V1234" s="142" t="s">
        <v>3212</v>
      </c>
      <c r="W1234" s="142" t="s">
        <v>514</v>
      </c>
      <c r="X1234" s="142" t="s">
        <v>968</v>
      </c>
      <c r="Y1234" s="142" t="s">
        <v>5668</v>
      </c>
      <c r="Z1234" s="142" t="s">
        <v>735</v>
      </c>
      <c r="AA1234" s="142" t="s">
        <v>510</v>
      </c>
      <c r="AB1234" s="142" t="s">
        <v>509</v>
      </c>
    </row>
    <row r="1235" spans="1:28" x14ac:dyDescent="0.15">
      <c r="A1235" s="143">
        <v>70531</v>
      </c>
      <c r="B1235" s="142" t="s">
        <v>566</v>
      </c>
      <c r="C1235" s="142" t="s">
        <v>553</v>
      </c>
      <c r="D1235" s="142" t="s">
        <v>565</v>
      </c>
      <c r="E1235" s="142" t="s">
        <v>687</v>
      </c>
      <c r="F1235" s="142" t="s">
        <v>530</v>
      </c>
      <c r="G1235" s="142" t="s">
        <v>5667</v>
      </c>
      <c r="H1235" s="142" t="s">
        <v>5666</v>
      </c>
      <c r="I1235" s="142" t="s">
        <v>1021</v>
      </c>
      <c r="J1235" s="142" t="s">
        <v>5665</v>
      </c>
      <c r="K1235" s="142" t="s">
        <v>3434</v>
      </c>
      <c r="L1235" s="142" t="s">
        <v>525</v>
      </c>
      <c r="M1235" s="142" t="s">
        <v>524</v>
      </c>
      <c r="N1235" s="142" t="s">
        <v>523</v>
      </c>
      <c r="O1235" s="142" t="s">
        <v>522</v>
      </c>
      <c r="P1235" s="142" t="s">
        <v>559</v>
      </c>
      <c r="Q1235" s="142" t="s">
        <v>545</v>
      </c>
      <c r="R1235" s="142" t="s">
        <v>4980</v>
      </c>
      <c r="S1235" s="142" t="s">
        <v>554</v>
      </c>
      <c r="T1235" s="142" t="s">
        <v>804</v>
      </c>
      <c r="U1235" s="142" t="s">
        <v>541</v>
      </c>
      <c r="V1235" s="142" t="s">
        <v>1298</v>
      </c>
      <c r="W1235" s="142" t="s">
        <v>596</v>
      </c>
      <c r="X1235" s="142" t="s">
        <v>1021</v>
      </c>
      <c r="Y1235" s="142" t="s">
        <v>5664</v>
      </c>
      <c r="Z1235" s="142" t="s">
        <v>813</v>
      </c>
      <c r="AA1235" s="142" t="s">
        <v>510</v>
      </c>
      <c r="AB1235" s="142" t="s">
        <v>509</v>
      </c>
    </row>
    <row r="1236" spans="1:28" x14ac:dyDescent="0.15">
      <c r="A1236" s="143">
        <v>70532</v>
      </c>
      <c r="B1236" s="142" t="s">
        <v>4434</v>
      </c>
      <c r="C1236" s="142" t="s">
        <v>553</v>
      </c>
      <c r="D1236" s="142" t="s">
        <v>4433</v>
      </c>
      <c r="E1236" s="142" t="s">
        <v>687</v>
      </c>
      <c r="F1236" s="142" t="s">
        <v>530</v>
      </c>
      <c r="G1236" s="142" t="s">
        <v>5662</v>
      </c>
      <c r="H1236" s="142" t="s">
        <v>2757</v>
      </c>
      <c r="I1236" s="142" t="s">
        <v>783</v>
      </c>
      <c r="J1236" s="142" t="s">
        <v>5661</v>
      </c>
      <c r="K1236" s="142" t="s">
        <v>586</v>
      </c>
      <c r="L1236" s="142" t="s">
        <v>585</v>
      </c>
      <c r="M1236" s="142" t="s">
        <v>524</v>
      </c>
      <c r="N1236" s="142" t="s">
        <v>523</v>
      </c>
      <c r="O1236" s="142" t="s">
        <v>522</v>
      </c>
      <c r="P1236" s="142" t="s">
        <v>521</v>
      </c>
      <c r="Q1236" s="142" t="s">
        <v>545</v>
      </c>
      <c r="R1236" s="142" t="s">
        <v>4991</v>
      </c>
      <c r="S1236" s="142" t="s">
        <v>1337</v>
      </c>
      <c r="T1236" s="142" t="s">
        <v>717</v>
      </c>
      <c r="U1236" s="142" t="s">
        <v>516</v>
      </c>
      <c r="V1236" s="142" t="s">
        <v>1076</v>
      </c>
      <c r="W1236" s="142" t="s">
        <v>692</v>
      </c>
      <c r="X1236" s="142" t="s">
        <v>783</v>
      </c>
      <c r="Y1236" s="142" t="s">
        <v>5660</v>
      </c>
      <c r="Z1236" s="142" t="s">
        <v>714</v>
      </c>
      <c r="AA1236" s="142" t="s">
        <v>510</v>
      </c>
      <c r="AB1236" s="142" t="s">
        <v>509</v>
      </c>
    </row>
    <row r="1237" spans="1:28" x14ac:dyDescent="0.15">
      <c r="A1237" s="143">
        <v>70538</v>
      </c>
      <c r="B1237" s="142" t="s">
        <v>965</v>
      </c>
      <c r="C1237" s="142" t="s">
        <v>553</v>
      </c>
      <c r="D1237" s="142" t="s">
        <v>964</v>
      </c>
      <c r="E1237" s="142" t="s">
        <v>687</v>
      </c>
      <c r="F1237" s="142" t="s">
        <v>530</v>
      </c>
      <c r="G1237" s="142" t="s">
        <v>5659</v>
      </c>
      <c r="H1237" s="142" t="s">
        <v>3781</v>
      </c>
      <c r="I1237" s="142" t="s">
        <v>968</v>
      </c>
      <c r="J1237" s="142" t="s">
        <v>5658</v>
      </c>
      <c r="K1237" s="142" t="s">
        <v>5657</v>
      </c>
      <c r="L1237" s="142" t="s">
        <v>613</v>
      </c>
      <c r="M1237" s="142" t="s">
        <v>524</v>
      </c>
      <c r="N1237" s="142" t="s">
        <v>523</v>
      </c>
      <c r="O1237" s="142" t="s">
        <v>522</v>
      </c>
      <c r="P1237" s="142" t="s">
        <v>559</v>
      </c>
      <c r="Q1237" s="142" t="s">
        <v>545</v>
      </c>
      <c r="R1237" s="142" t="s">
        <v>5165</v>
      </c>
      <c r="S1237" s="142" t="s">
        <v>965</v>
      </c>
      <c r="T1237" s="142" t="s">
        <v>804</v>
      </c>
      <c r="U1237" s="142" t="s">
        <v>541</v>
      </c>
      <c r="V1237" s="142" t="s">
        <v>5656</v>
      </c>
      <c r="W1237" s="142" t="s">
        <v>764</v>
      </c>
      <c r="X1237" s="142" t="s">
        <v>691</v>
      </c>
      <c r="Y1237" s="142" t="s">
        <v>5655</v>
      </c>
      <c r="Z1237" s="142" t="s">
        <v>1379</v>
      </c>
      <c r="AA1237" s="142" t="s">
        <v>510</v>
      </c>
      <c r="AB1237" s="142" t="s">
        <v>509</v>
      </c>
    </row>
    <row r="1238" spans="1:28" x14ac:dyDescent="0.15">
      <c r="A1238" s="143">
        <v>70539</v>
      </c>
      <c r="B1238" s="142" t="s">
        <v>554</v>
      </c>
      <c r="C1238" s="142" t="s">
        <v>553</v>
      </c>
      <c r="D1238" s="142" t="s">
        <v>552</v>
      </c>
      <c r="E1238" s="142" t="s">
        <v>687</v>
      </c>
      <c r="F1238" s="142" t="s">
        <v>530</v>
      </c>
      <c r="G1238" s="142" t="s">
        <v>5654</v>
      </c>
      <c r="H1238" s="142" t="s">
        <v>2207</v>
      </c>
      <c r="I1238" s="142" t="s">
        <v>783</v>
      </c>
      <c r="J1238" s="142" t="s">
        <v>5653</v>
      </c>
      <c r="K1238" s="142" t="s">
        <v>5652</v>
      </c>
      <c r="L1238" s="142" t="s">
        <v>613</v>
      </c>
      <c r="M1238" s="142" t="s">
        <v>640</v>
      </c>
      <c r="N1238" s="142" t="s">
        <v>523</v>
      </c>
      <c r="O1238" s="142" t="s">
        <v>824</v>
      </c>
      <c r="P1238" s="142" t="s">
        <v>522</v>
      </c>
      <c r="Q1238" s="142" t="s">
        <v>545</v>
      </c>
      <c r="R1238" s="142" t="s">
        <v>4980</v>
      </c>
      <c r="S1238" s="142" t="s">
        <v>554</v>
      </c>
      <c r="T1238" s="142" t="s">
        <v>682</v>
      </c>
      <c r="U1238" s="142" t="s">
        <v>541</v>
      </c>
      <c r="V1238" s="142" t="s">
        <v>912</v>
      </c>
      <c r="W1238" s="142" t="s">
        <v>4037</v>
      </c>
      <c r="X1238" s="142" t="s">
        <v>783</v>
      </c>
      <c r="Y1238" s="142" t="s">
        <v>634</v>
      </c>
      <c r="Z1238" s="142" t="s">
        <v>1073</v>
      </c>
      <c r="AA1238" s="142" t="s">
        <v>510</v>
      </c>
      <c r="AB1238" s="142" t="s">
        <v>509</v>
      </c>
    </row>
    <row r="1239" spans="1:28" x14ac:dyDescent="0.15">
      <c r="A1239" s="143">
        <v>70541</v>
      </c>
      <c r="B1239" s="142" t="s">
        <v>1766</v>
      </c>
      <c r="C1239" s="142" t="s">
        <v>553</v>
      </c>
      <c r="D1239" s="142" t="s">
        <v>1765</v>
      </c>
      <c r="E1239" s="142" t="s">
        <v>687</v>
      </c>
      <c r="F1239" s="142" t="s">
        <v>530</v>
      </c>
      <c r="G1239" s="142" t="s">
        <v>5651</v>
      </c>
      <c r="H1239" s="142" t="s">
        <v>2172</v>
      </c>
      <c r="I1239" s="142" t="s">
        <v>680</v>
      </c>
      <c r="J1239" s="142" t="s">
        <v>5650</v>
      </c>
      <c r="K1239" s="142" t="s">
        <v>1398</v>
      </c>
      <c r="L1239" s="142" t="s">
        <v>585</v>
      </c>
      <c r="M1239" s="142" t="s">
        <v>524</v>
      </c>
      <c r="N1239" s="142" t="s">
        <v>523</v>
      </c>
      <c r="O1239" s="142" t="s">
        <v>522</v>
      </c>
      <c r="P1239" s="142" t="s">
        <v>522</v>
      </c>
      <c r="Q1239" s="142" t="s">
        <v>520</v>
      </c>
      <c r="R1239" s="142" t="s">
        <v>4991</v>
      </c>
      <c r="S1239" s="142" t="s">
        <v>1337</v>
      </c>
      <c r="T1239" s="142" t="s">
        <v>4321</v>
      </c>
      <c r="U1239" s="142" t="s">
        <v>516</v>
      </c>
      <c r="V1239" s="142" t="s">
        <v>2826</v>
      </c>
      <c r="W1239" s="142" t="s">
        <v>692</v>
      </c>
      <c r="X1239" s="142" t="s">
        <v>680</v>
      </c>
      <c r="Y1239" s="142" t="s">
        <v>1563</v>
      </c>
      <c r="Z1239" s="142" t="s">
        <v>1315</v>
      </c>
      <c r="AA1239" s="142" t="s">
        <v>510</v>
      </c>
      <c r="AB1239" s="142" t="s">
        <v>509</v>
      </c>
    </row>
    <row r="1240" spans="1:28" x14ac:dyDescent="0.15">
      <c r="A1240" s="143">
        <v>70542</v>
      </c>
      <c r="B1240" s="142" t="s">
        <v>2559</v>
      </c>
      <c r="C1240" s="142" t="s">
        <v>553</v>
      </c>
      <c r="D1240" s="142" t="s">
        <v>2558</v>
      </c>
      <c r="E1240" s="142" t="s">
        <v>687</v>
      </c>
      <c r="F1240" s="142" t="s">
        <v>530</v>
      </c>
      <c r="G1240" s="142" t="s">
        <v>5649</v>
      </c>
      <c r="H1240" s="142" t="s">
        <v>3025</v>
      </c>
      <c r="I1240" s="142" t="s">
        <v>669</v>
      </c>
      <c r="J1240" s="142" t="s">
        <v>5648</v>
      </c>
      <c r="K1240" s="142" t="s">
        <v>1332</v>
      </c>
      <c r="L1240" s="142" t="s">
        <v>547</v>
      </c>
      <c r="M1240" s="142" t="s">
        <v>524</v>
      </c>
      <c r="N1240" s="142" t="s">
        <v>523</v>
      </c>
      <c r="O1240" s="142" t="s">
        <v>522</v>
      </c>
      <c r="P1240" s="142" t="s">
        <v>612</v>
      </c>
      <c r="Q1240" s="142" t="s">
        <v>520</v>
      </c>
      <c r="R1240" s="142" t="s">
        <v>5020</v>
      </c>
      <c r="S1240" s="142" t="s">
        <v>3985</v>
      </c>
      <c r="T1240" s="142" t="s">
        <v>682</v>
      </c>
      <c r="U1240" s="142" t="s">
        <v>541</v>
      </c>
      <c r="V1240" s="142" t="s">
        <v>1593</v>
      </c>
      <c r="W1240" s="142" t="s">
        <v>1022</v>
      </c>
      <c r="X1240" s="142" t="s">
        <v>1075</v>
      </c>
      <c r="Y1240" s="142" t="s">
        <v>5647</v>
      </c>
      <c r="Z1240" s="142" t="s">
        <v>1562</v>
      </c>
      <c r="AA1240" s="142" t="s">
        <v>510</v>
      </c>
      <c r="AB1240" s="142" t="s">
        <v>509</v>
      </c>
    </row>
    <row r="1241" spans="1:28" x14ac:dyDescent="0.15">
      <c r="A1241" s="143">
        <v>70552</v>
      </c>
      <c r="B1241" s="142" t="s">
        <v>592</v>
      </c>
      <c r="C1241" s="142" t="s">
        <v>553</v>
      </c>
      <c r="D1241" s="142" t="s">
        <v>1097</v>
      </c>
      <c r="E1241" s="142" t="s">
        <v>687</v>
      </c>
      <c r="F1241" s="142" t="s">
        <v>530</v>
      </c>
      <c r="G1241" s="142" t="s">
        <v>5646</v>
      </c>
      <c r="H1241" s="142" t="s">
        <v>5645</v>
      </c>
      <c r="I1241" s="142" t="s">
        <v>880</v>
      </c>
      <c r="J1241" s="142" t="s">
        <v>5644</v>
      </c>
      <c r="K1241" s="142" t="s">
        <v>4619</v>
      </c>
      <c r="L1241" s="142" t="s">
        <v>525</v>
      </c>
      <c r="M1241" s="142" t="s">
        <v>560</v>
      </c>
      <c r="N1241" s="142" t="s">
        <v>523</v>
      </c>
      <c r="O1241" s="142" t="s">
        <v>599</v>
      </c>
      <c r="P1241" s="142" t="s">
        <v>522</v>
      </c>
      <c r="Q1241" s="142" t="s">
        <v>545</v>
      </c>
      <c r="R1241" s="142" t="s">
        <v>5020</v>
      </c>
      <c r="S1241" s="142" t="s">
        <v>3985</v>
      </c>
      <c r="T1241" s="142" t="s">
        <v>682</v>
      </c>
      <c r="U1241" s="142" t="s">
        <v>516</v>
      </c>
      <c r="V1241" s="142" t="s">
        <v>637</v>
      </c>
      <c r="W1241" s="142" t="s">
        <v>1022</v>
      </c>
      <c r="X1241" s="142" t="s">
        <v>1037</v>
      </c>
      <c r="Y1241" s="142" t="s">
        <v>743</v>
      </c>
      <c r="Z1241" s="142" t="s">
        <v>1379</v>
      </c>
      <c r="AA1241" s="142" t="s">
        <v>510</v>
      </c>
      <c r="AB1241" s="142" t="s">
        <v>509</v>
      </c>
    </row>
    <row r="1242" spans="1:28" x14ac:dyDescent="0.15">
      <c r="A1242" s="143">
        <v>70557</v>
      </c>
      <c r="B1242" s="142" t="s">
        <v>4556</v>
      </c>
      <c r="C1242" s="142" t="s">
        <v>553</v>
      </c>
      <c r="D1242" s="142" t="s">
        <v>5643</v>
      </c>
      <c r="E1242" s="142" t="s">
        <v>687</v>
      </c>
      <c r="F1242" s="142" t="s">
        <v>530</v>
      </c>
      <c r="G1242" s="142" t="s">
        <v>5642</v>
      </c>
      <c r="H1242" s="142" t="s">
        <v>924</v>
      </c>
      <c r="I1242" s="142" t="s">
        <v>1037</v>
      </c>
      <c r="J1242" s="142" t="s">
        <v>5641</v>
      </c>
      <c r="K1242" s="142" t="s">
        <v>5640</v>
      </c>
      <c r="L1242" s="142" t="s">
        <v>585</v>
      </c>
      <c r="M1242" s="142" t="s">
        <v>524</v>
      </c>
      <c r="N1242" s="142" t="s">
        <v>523</v>
      </c>
      <c r="O1242" s="142" t="s">
        <v>599</v>
      </c>
      <c r="P1242" s="142" t="s">
        <v>599</v>
      </c>
      <c r="Q1242" s="142" t="s">
        <v>520</v>
      </c>
      <c r="R1242" s="142" t="s">
        <v>5001</v>
      </c>
      <c r="S1242" s="142" t="s">
        <v>5000</v>
      </c>
      <c r="T1242" s="142" t="s">
        <v>682</v>
      </c>
      <c r="U1242" s="142" t="s">
        <v>516</v>
      </c>
      <c r="V1242" s="142" t="s">
        <v>716</v>
      </c>
      <c r="W1242" s="142" t="s">
        <v>514</v>
      </c>
      <c r="X1242" s="142" t="s">
        <v>1037</v>
      </c>
      <c r="Y1242" s="142" t="s">
        <v>743</v>
      </c>
      <c r="Z1242" s="142" t="s">
        <v>1042</v>
      </c>
      <c r="AA1242" s="142" t="s">
        <v>510</v>
      </c>
      <c r="AB1242" s="142" t="s">
        <v>509</v>
      </c>
    </row>
    <row r="1243" spans="1:28" x14ac:dyDescent="0.15">
      <c r="A1243" s="143">
        <v>70559</v>
      </c>
      <c r="B1243" s="142" t="s">
        <v>4214</v>
      </c>
      <c r="C1243" s="142" t="s">
        <v>553</v>
      </c>
      <c r="D1243" s="142" t="s">
        <v>4213</v>
      </c>
      <c r="E1243" s="142" t="s">
        <v>687</v>
      </c>
      <c r="F1243" s="142" t="s">
        <v>530</v>
      </c>
      <c r="G1243" s="142" t="s">
        <v>5639</v>
      </c>
      <c r="H1243" s="142" t="s">
        <v>2297</v>
      </c>
      <c r="I1243" s="142" t="s">
        <v>1363</v>
      </c>
      <c r="J1243" s="142" t="s">
        <v>5638</v>
      </c>
      <c r="K1243" s="142" t="s">
        <v>5637</v>
      </c>
      <c r="L1243" s="142" t="s">
        <v>547</v>
      </c>
      <c r="M1243" s="142" t="s">
        <v>524</v>
      </c>
      <c r="N1243" s="142" t="s">
        <v>523</v>
      </c>
      <c r="O1243" s="142" t="s">
        <v>522</v>
      </c>
      <c r="P1243" s="142" t="s">
        <v>522</v>
      </c>
      <c r="Q1243" s="142" t="s">
        <v>520</v>
      </c>
      <c r="R1243" s="142" t="s">
        <v>5013</v>
      </c>
      <c r="S1243" s="142" t="s">
        <v>4214</v>
      </c>
      <c r="T1243" s="142" t="s">
        <v>804</v>
      </c>
      <c r="U1243" s="142" t="s">
        <v>516</v>
      </c>
      <c r="V1243" s="142" t="s">
        <v>1338</v>
      </c>
      <c r="W1243" s="142" t="s">
        <v>3591</v>
      </c>
      <c r="X1243" s="142" t="s">
        <v>919</v>
      </c>
      <c r="Y1243" s="142" t="s">
        <v>5636</v>
      </c>
      <c r="Z1243" s="142" t="s">
        <v>3927</v>
      </c>
      <c r="AA1243" s="142" t="s">
        <v>510</v>
      </c>
      <c r="AB1243" s="142" t="s">
        <v>509</v>
      </c>
    </row>
    <row r="1244" spans="1:28" x14ac:dyDescent="0.15">
      <c r="A1244" s="143">
        <v>70561</v>
      </c>
      <c r="B1244" s="142" t="s">
        <v>566</v>
      </c>
      <c r="C1244" s="142" t="s">
        <v>553</v>
      </c>
      <c r="D1244" s="142" t="s">
        <v>565</v>
      </c>
      <c r="E1244" s="142" t="s">
        <v>687</v>
      </c>
      <c r="F1244" s="142" t="s">
        <v>530</v>
      </c>
      <c r="G1244" s="142" t="s">
        <v>5635</v>
      </c>
      <c r="H1244" s="142" t="s">
        <v>3246</v>
      </c>
      <c r="I1244" s="142" t="s">
        <v>972</v>
      </c>
      <c r="J1244" s="142" t="s">
        <v>5634</v>
      </c>
      <c r="K1244" s="142" t="s">
        <v>998</v>
      </c>
      <c r="L1244" s="142" t="s">
        <v>525</v>
      </c>
      <c r="M1244" s="142" t="s">
        <v>524</v>
      </c>
      <c r="N1244" s="142" t="s">
        <v>523</v>
      </c>
      <c r="O1244" s="142" t="s">
        <v>522</v>
      </c>
      <c r="P1244" s="142" t="s">
        <v>522</v>
      </c>
      <c r="Q1244" s="142" t="s">
        <v>545</v>
      </c>
      <c r="R1244" s="142" t="s">
        <v>4980</v>
      </c>
      <c r="S1244" s="142" t="s">
        <v>554</v>
      </c>
      <c r="T1244" s="142" t="s">
        <v>804</v>
      </c>
      <c r="U1244" s="142" t="s">
        <v>541</v>
      </c>
      <c r="V1244" s="142" t="s">
        <v>3209</v>
      </c>
      <c r="W1244" s="142" t="s">
        <v>623</v>
      </c>
      <c r="X1244" s="142" t="s">
        <v>910</v>
      </c>
      <c r="Y1244" s="142" t="s">
        <v>5633</v>
      </c>
      <c r="Z1244" s="142" t="s">
        <v>1699</v>
      </c>
      <c r="AA1244" s="142" t="s">
        <v>510</v>
      </c>
      <c r="AB1244" s="142" t="s">
        <v>509</v>
      </c>
    </row>
    <row r="1245" spans="1:28" x14ac:dyDescent="0.15">
      <c r="A1245" s="143">
        <v>70568</v>
      </c>
      <c r="B1245" s="142" t="s">
        <v>3489</v>
      </c>
      <c r="C1245" s="142" t="s">
        <v>553</v>
      </c>
      <c r="D1245" s="142" t="s">
        <v>3488</v>
      </c>
      <c r="E1245" s="142" t="s">
        <v>687</v>
      </c>
      <c r="F1245" s="142" t="s">
        <v>530</v>
      </c>
      <c r="G1245" s="142" t="s">
        <v>5632</v>
      </c>
      <c r="H1245" s="142" t="s">
        <v>3303</v>
      </c>
      <c r="I1245" s="142" t="s">
        <v>538</v>
      </c>
      <c r="J1245" s="142" t="s">
        <v>5631</v>
      </c>
      <c r="K1245" s="142" t="s">
        <v>5630</v>
      </c>
      <c r="L1245" s="142" t="s">
        <v>547</v>
      </c>
      <c r="M1245" s="142" t="s">
        <v>524</v>
      </c>
      <c r="N1245" s="142" t="s">
        <v>523</v>
      </c>
      <c r="O1245" s="142" t="s">
        <v>522</v>
      </c>
      <c r="P1245" s="142" t="s">
        <v>522</v>
      </c>
      <c r="Q1245" s="142" t="s">
        <v>520</v>
      </c>
      <c r="R1245" s="142" t="s">
        <v>5050</v>
      </c>
      <c r="S1245" s="142" t="s">
        <v>3489</v>
      </c>
      <c r="T1245" s="142" t="s">
        <v>804</v>
      </c>
      <c r="U1245" s="142" t="s">
        <v>626</v>
      </c>
      <c r="V1245" s="142" t="s">
        <v>1148</v>
      </c>
      <c r="W1245" s="142" t="s">
        <v>1022</v>
      </c>
      <c r="X1245" s="142" t="s">
        <v>523</v>
      </c>
      <c r="Y1245" s="142" t="s">
        <v>5629</v>
      </c>
      <c r="Z1245" s="142" t="s">
        <v>1562</v>
      </c>
      <c r="AA1245" s="142" t="s">
        <v>724</v>
      </c>
      <c r="AB1245" s="142" t="s">
        <v>509</v>
      </c>
    </row>
    <row r="1246" spans="1:28" x14ac:dyDescent="0.15">
      <c r="A1246" s="143">
        <v>70569</v>
      </c>
      <c r="B1246" s="142" t="s">
        <v>1337</v>
      </c>
      <c r="C1246" s="142" t="s">
        <v>553</v>
      </c>
      <c r="D1246" s="142" t="s">
        <v>1336</v>
      </c>
      <c r="E1246" s="142" t="s">
        <v>687</v>
      </c>
      <c r="F1246" s="142" t="s">
        <v>530</v>
      </c>
      <c r="G1246" s="142" t="s">
        <v>5628</v>
      </c>
      <c r="H1246" s="142" t="s">
        <v>5627</v>
      </c>
      <c r="I1246" s="142" t="s">
        <v>1125</v>
      </c>
      <c r="J1246" s="142" t="s">
        <v>5626</v>
      </c>
      <c r="K1246" s="142" t="s">
        <v>2033</v>
      </c>
      <c r="L1246" s="142" t="s">
        <v>613</v>
      </c>
      <c r="M1246" s="142" t="s">
        <v>524</v>
      </c>
      <c r="N1246" s="142" t="s">
        <v>523</v>
      </c>
      <c r="O1246" s="142" t="s">
        <v>866</v>
      </c>
      <c r="P1246" s="142" t="s">
        <v>866</v>
      </c>
      <c r="Q1246" s="142" t="s">
        <v>545</v>
      </c>
      <c r="R1246" s="142" t="s">
        <v>4991</v>
      </c>
      <c r="S1246" s="142" t="s">
        <v>1337</v>
      </c>
      <c r="T1246" s="142" t="s">
        <v>738</v>
      </c>
      <c r="U1246" s="142" t="s">
        <v>864</v>
      </c>
      <c r="V1246" s="142" t="s">
        <v>2493</v>
      </c>
      <c r="W1246" s="142" t="s">
        <v>580</v>
      </c>
      <c r="X1246" s="142" t="s">
        <v>827</v>
      </c>
      <c r="Y1246" s="142" t="s">
        <v>5625</v>
      </c>
      <c r="Z1246" s="142" t="s">
        <v>2085</v>
      </c>
      <c r="AA1246" s="142" t="s">
        <v>510</v>
      </c>
      <c r="AB1246" s="142" t="s">
        <v>509</v>
      </c>
    </row>
    <row r="1247" spans="1:28" x14ac:dyDescent="0.15">
      <c r="A1247" s="143">
        <v>70577</v>
      </c>
      <c r="B1247" s="142" t="s">
        <v>1650</v>
      </c>
      <c r="C1247" s="142" t="s">
        <v>553</v>
      </c>
      <c r="D1247" s="142" t="s">
        <v>1649</v>
      </c>
      <c r="E1247" s="142" t="s">
        <v>687</v>
      </c>
      <c r="F1247" s="142" t="s">
        <v>530</v>
      </c>
      <c r="G1247" s="142" t="s">
        <v>5624</v>
      </c>
      <c r="H1247" s="142" t="s">
        <v>2378</v>
      </c>
      <c r="I1247" s="142" t="s">
        <v>680</v>
      </c>
      <c r="J1247" s="142" t="s">
        <v>5623</v>
      </c>
      <c r="K1247" s="142" t="s">
        <v>697</v>
      </c>
      <c r="L1247" s="142" t="s">
        <v>585</v>
      </c>
      <c r="M1247" s="142" t="s">
        <v>524</v>
      </c>
      <c r="N1247" s="142" t="s">
        <v>523</v>
      </c>
      <c r="O1247" s="142" t="s">
        <v>626</v>
      </c>
      <c r="P1247" s="142" t="s">
        <v>521</v>
      </c>
      <c r="Q1247" s="142" t="s">
        <v>545</v>
      </c>
      <c r="R1247" s="142" t="s">
        <v>5001</v>
      </c>
      <c r="S1247" s="142" t="s">
        <v>5000</v>
      </c>
      <c r="T1247" s="142" t="s">
        <v>705</v>
      </c>
      <c r="U1247" s="142" t="s">
        <v>516</v>
      </c>
      <c r="V1247" s="142" t="s">
        <v>863</v>
      </c>
      <c r="W1247" s="142" t="s">
        <v>692</v>
      </c>
      <c r="X1247" s="142" t="s">
        <v>680</v>
      </c>
      <c r="Y1247" s="142" t="s">
        <v>634</v>
      </c>
      <c r="Z1247" s="142" t="s">
        <v>875</v>
      </c>
      <c r="AA1247" s="142" t="s">
        <v>724</v>
      </c>
      <c r="AB1247" s="142" t="s">
        <v>509</v>
      </c>
    </row>
    <row r="1248" spans="1:28" x14ac:dyDescent="0.15">
      <c r="A1248" s="143">
        <v>70580</v>
      </c>
      <c r="B1248" s="142" t="s">
        <v>5622</v>
      </c>
      <c r="C1248" s="142" t="s">
        <v>553</v>
      </c>
      <c r="D1248" s="142" t="s">
        <v>5621</v>
      </c>
      <c r="E1248" s="142" t="s">
        <v>687</v>
      </c>
      <c r="F1248" s="142" t="s">
        <v>530</v>
      </c>
      <c r="G1248" s="142" t="s">
        <v>5620</v>
      </c>
      <c r="H1248" s="142" t="s">
        <v>5619</v>
      </c>
      <c r="I1248" s="142" t="s">
        <v>1363</v>
      </c>
      <c r="J1248" s="142" t="s">
        <v>5618</v>
      </c>
      <c r="K1248" s="142" t="s">
        <v>825</v>
      </c>
      <c r="L1248" s="142" t="s">
        <v>585</v>
      </c>
      <c r="M1248" s="142" t="s">
        <v>524</v>
      </c>
      <c r="N1248" s="142" t="s">
        <v>523</v>
      </c>
      <c r="O1248" s="142" t="s">
        <v>522</v>
      </c>
      <c r="P1248" s="142" t="s">
        <v>522</v>
      </c>
      <c r="Q1248" s="142" t="s">
        <v>520</v>
      </c>
      <c r="R1248" s="142" t="s">
        <v>4991</v>
      </c>
      <c r="S1248" s="142" t="s">
        <v>1337</v>
      </c>
      <c r="T1248" s="142" t="s">
        <v>823</v>
      </c>
      <c r="U1248" s="142" t="s">
        <v>516</v>
      </c>
      <c r="V1248" s="142" t="s">
        <v>1287</v>
      </c>
      <c r="W1248" s="142" t="s">
        <v>5617</v>
      </c>
      <c r="X1248" s="142" t="s">
        <v>1363</v>
      </c>
      <c r="Y1248" s="142" t="s">
        <v>537</v>
      </c>
      <c r="Z1248" s="142" t="s">
        <v>1065</v>
      </c>
      <c r="AA1248" s="142" t="s">
        <v>510</v>
      </c>
      <c r="AB1248" s="142" t="s">
        <v>509</v>
      </c>
    </row>
    <row r="1249" spans="1:28" x14ac:dyDescent="0.15">
      <c r="A1249" s="143">
        <v>70588</v>
      </c>
      <c r="B1249" s="142" t="s">
        <v>2249</v>
      </c>
      <c r="C1249" s="142" t="s">
        <v>553</v>
      </c>
      <c r="D1249" s="142" t="s">
        <v>2256</v>
      </c>
      <c r="E1249" s="142" t="s">
        <v>687</v>
      </c>
      <c r="F1249" s="142" t="s">
        <v>530</v>
      </c>
      <c r="G1249" s="142" t="s">
        <v>5616</v>
      </c>
      <c r="H1249" s="142" t="s">
        <v>4202</v>
      </c>
      <c r="I1249" s="142" t="s">
        <v>1125</v>
      </c>
      <c r="J1249" s="142" t="s">
        <v>5615</v>
      </c>
      <c r="K1249" s="142" t="s">
        <v>1791</v>
      </c>
      <c r="L1249" s="142" t="s">
        <v>525</v>
      </c>
      <c r="M1249" s="142" t="s">
        <v>524</v>
      </c>
      <c r="N1249" s="142" t="s">
        <v>523</v>
      </c>
      <c r="O1249" s="142" t="s">
        <v>522</v>
      </c>
      <c r="P1249" s="142" t="s">
        <v>522</v>
      </c>
      <c r="Q1249" s="142" t="s">
        <v>520</v>
      </c>
      <c r="R1249" s="142" t="s">
        <v>4991</v>
      </c>
      <c r="S1249" s="142" t="s">
        <v>1337</v>
      </c>
      <c r="T1249" s="142" t="s">
        <v>682</v>
      </c>
      <c r="U1249" s="142" t="s">
        <v>516</v>
      </c>
      <c r="V1249" s="142" t="s">
        <v>2479</v>
      </c>
      <c r="W1249" s="142" t="s">
        <v>539</v>
      </c>
      <c r="X1249" s="142" t="s">
        <v>1125</v>
      </c>
      <c r="Y1249" s="142" t="s">
        <v>5614</v>
      </c>
      <c r="Z1249" s="142" t="s">
        <v>813</v>
      </c>
      <c r="AA1249" s="142" t="s">
        <v>510</v>
      </c>
      <c r="AB1249" s="142" t="s">
        <v>509</v>
      </c>
    </row>
    <row r="1250" spans="1:28" x14ac:dyDescent="0.15">
      <c r="A1250" s="143">
        <v>70593</v>
      </c>
      <c r="B1250" s="142" t="s">
        <v>1322</v>
      </c>
      <c r="C1250" s="142" t="s">
        <v>553</v>
      </c>
      <c r="D1250" s="142" t="s">
        <v>1321</v>
      </c>
      <c r="E1250" s="142" t="s">
        <v>687</v>
      </c>
      <c r="F1250" s="142" t="s">
        <v>530</v>
      </c>
      <c r="G1250" s="142" t="s">
        <v>5613</v>
      </c>
      <c r="H1250" s="142" t="s">
        <v>2638</v>
      </c>
      <c r="I1250" s="142" t="s">
        <v>691</v>
      </c>
      <c r="J1250" s="142" t="s">
        <v>5612</v>
      </c>
      <c r="K1250" s="142" t="s">
        <v>4281</v>
      </c>
      <c r="L1250" s="142" t="s">
        <v>525</v>
      </c>
      <c r="M1250" s="142" t="s">
        <v>524</v>
      </c>
      <c r="N1250" s="142" t="s">
        <v>523</v>
      </c>
      <c r="O1250" s="142" t="s">
        <v>522</v>
      </c>
      <c r="P1250" s="142" t="s">
        <v>522</v>
      </c>
      <c r="Q1250" s="142" t="s">
        <v>520</v>
      </c>
      <c r="R1250" s="142" t="s">
        <v>5001</v>
      </c>
      <c r="S1250" s="142" t="s">
        <v>5000</v>
      </c>
      <c r="T1250" s="142" t="s">
        <v>738</v>
      </c>
      <c r="U1250" s="142" t="s">
        <v>516</v>
      </c>
      <c r="V1250" s="142" t="s">
        <v>3141</v>
      </c>
      <c r="W1250" s="142" t="s">
        <v>596</v>
      </c>
      <c r="X1250" s="142" t="s">
        <v>651</v>
      </c>
      <c r="Y1250" s="142" t="s">
        <v>5611</v>
      </c>
      <c r="Z1250" s="142" t="s">
        <v>813</v>
      </c>
      <c r="AA1250" s="142" t="s">
        <v>510</v>
      </c>
      <c r="AB1250" s="142" t="s">
        <v>509</v>
      </c>
    </row>
    <row r="1251" spans="1:28" x14ac:dyDescent="0.15">
      <c r="A1251" s="143">
        <v>70594</v>
      </c>
      <c r="B1251" s="142" t="s">
        <v>5610</v>
      </c>
      <c r="C1251" s="142" t="s">
        <v>553</v>
      </c>
      <c r="D1251" s="142" t="s">
        <v>5609</v>
      </c>
      <c r="E1251" s="142" t="s">
        <v>687</v>
      </c>
      <c r="F1251" s="142" t="s">
        <v>530</v>
      </c>
      <c r="G1251" s="142" t="s">
        <v>5608</v>
      </c>
      <c r="H1251" s="142" t="s">
        <v>2446</v>
      </c>
      <c r="I1251" s="142" t="s">
        <v>1165</v>
      </c>
      <c r="J1251" s="142" t="s">
        <v>5607</v>
      </c>
      <c r="K1251" s="142" t="s">
        <v>943</v>
      </c>
      <c r="L1251" s="142" t="s">
        <v>585</v>
      </c>
      <c r="M1251" s="142" t="s">
        <v>524</v>
      </c>
      <c r="N1251" s="142" t="s">
        <v>523</v>
      </c>
      <c r="O1251" s="142" t="s">
        <v>522</v>
      </c>
      <c r="P1251" s="142" t="s">
        <v>522</v>
      </c>
      <c r="Q1251" s="142" t="s">
        <v>520</v>
      </c>
      <c r="R1251" s="142" t="s">
        <v>5006</v>
      </c>
      <c r="S1251" s="142" t="s">
        <v>2840</v>
      </c>
      <c r="T1251" s="142" t="s">
        <v>705</v>
      </c>
      <c r="U1251" s="142" t="s">
        <v>516</v>
      </c>
      <c r="V1251" s="142" t="s">
        <v>4598</v>
      </c>
      <c r="W1251" s="142" t="s">
        <v>514</v>
      </c>
      <c r="X1251" s="142" t="s">
        <v>1165</v>
      </c>
      <c r="Y1251" s="142" t="s">
        <v>5606</v>
      </c>
      <c r="Z1251" s="142" t="s">
        <v>678</v>
      </c>
      <c r="AA1251" s="142" t="s">
        <v>510</v>
      </c>
      <c r="AB1251" s="142" t="s">
        <v>509</v>
      </c>
    </row>
    <row r="1252" spans="1:28" x14ac:dyDescent="0.15">
      <c r="A1252" s="143">
        <v>70596</v>
      </c>
      <c r="B1252" s="142" t="s">
        <v>2409</v>
      </c>
      <c r="C1252" s="142" t="s">
        <v>553</v>
      </c>
      <c r="D1252" s="142" t="s">
        <v>2408</v>
      </c>
      <c r="E1252" s="142" t="s">
        <v>687</v>
      </c>
      <c r="F1252" s="142" t="s">
        <v>530</v>
      </c>
      <c r="G1252" s="142" t="s">
        <v>5605</v>
      </c>
      <c r="H1252" s="142" t="s">
        <v>3242</v>
      </c>
      <c r="I1252" s="142" t="s">
        <v>651</v>
      </c>
      <c r="J1252" s="142" t="s">
        <v>5604</v>
      </c>
      <c r="K1252" s="142" t="s">
        <v>586</v>
      </c>
      <c r="L1252" s="142" t="s">
        <v>585</v>
      </c>
      <c r="M1252" s="142" t="s">
        <v>524</v>
      </c>
      <c r="N1252" s="142" t="s">
        <v>523</v>
      </c>
      <c r="O1252" s="142" t="s">
        <v>522</v>
      </c>
      <c r="P1252" s="142" t="s">
        <v>612</v>
      </c>
      <c r="Q1252" s="142" t="s">
        <v>545</v>
      </c>
      <c r="R1252" s="142" t="s">
        <v>5050</v>
      </c>
      <c r="S1252" s="142" t="s">
        <v>3489</v>
      </c>
      <c r="T1252" s="142" t="s">
        <v>1557</v>
      </c>
      <c r="U1252" s="142" t="s">
        <v>516</v>
      </c>
      <c r="V1252" s="142" t="s">
        <v>3058</v>
      </c>
      <c r="W1252" s="142" t="s">
        <v>692</v>
      </c>
      <c r="X1252" s="142" t="s">
        <v>651</v>
      </c>
      <c r="Y1252" s="142" t="s">
        <v>5603</v>
      </c>
      <c r="Z1252" s="142" t="s">
        <v>1315</v>
      </c>
      <c r="AA1252" s="142" t="s">
        <v>510</v>
      </c>
      <c r="AB1252" s="142" t="s">
        <v>509</v>
      </c>
    </row>
    <row r="1253" spans="1:28" x14ac:dyDescent="0.15">
      <c r="A1253" s="143">
        <v>70598</v>
      </c>
      <c r="B1253" s="142" t="s">
        <v>554</v>
      </c>
      <c r="C1253" s="142" t="s">
        <v>553</v>
      </c>
      <c r="D1253" s="142" t="s">
        <v>552</v>
      </c>
      <c r="E1253" s="142" t="s">
        <v>687</v>
      </c>
      <c r="F1253" s="142" t="s">
        <v>530</v>
      </c>
      <c r="G1253" s="142" t="s">
        <v>5602</v>
      </c>
      <c r="H1253" s="142" t="s">
        <v>5601</v>
      </c>
      <c r="I1253" s="142" t="s">
        <v>1125</v>
      </c>
      <c r="J1253" s="142" t="s">
        <v>5600</v>
      </c>
      <c r="K1253" s="142" t="s">
        <v>739</v>
      </c>
      <c r="L1253" s="142" t="s">
        <v>613</v>
      </c>
      <c r="M1253" s="142" t="s">
        <v>524</v>
      </c>
      <c r="N1253" s="142" t="s">
        <v>523</v>
      </c>
      <c r="O1253" s="142" t="s">
        <v>522</v>
      </c>
      <c r="P1253" s="142" t="s">
        <v>824</v>
      </c>
      <c r="Q1253" s="142" t="s">
        <v>545</v>
      </c>
      <c r="R1253" s="142" t="s">
        <v>4980</v>
      </c>
      <c r="S1253" s="142" t="s">
        <v>554</v>
      </c>
      <c r="T1253" s="142" t="s">
        <v>738</v>
      </c>
      <c r="U1253" s="142" t="s">
        <v>541</v>
      </c>
      <c r="V1253" s="142" t="s">
        <v>1120</v>
      </c>
      <c r="W1253" s="142" t="s">
        <v>514</v>
      </c>
      <c r="X1253" s="142" t="s">
        <v>1125</v>
      </c>
      <c r="Y1253" s="142" t="s">
        <v>5599</v>
      </c>
      <c r="Z1253" s="142" t="s">
        <v>1297</v>
      </c>
      <c r="AA1253" s="142" t="s">
        <v>724</v>
      </c>
      <c r="AB1253" s="142" t="s">
        <v>509</v>
      </c>
    </row>
    <row r="1254" spans="1:28" x14ac:dyDescent="0.15">
      <c r="A1254" s="143">
        <v>70600</v>
      </c>
      <c r="B1254" s="142" t="s">
        <v>3489</v>
      </c>
      <c r="C1254" s="142" t="s">
        <v>553</v>
      </c>
      <c r="D1254" s="142" t="s">
        <v>3488</v>
      </c>
      <c r="E1254" s="142" t="s">
        <v>687</v>
      </c>
      <c r="F1254" s="142" t="s">
        <v>530</v>
      </c>
      <c r="G1254" s="142" t="s">
        <v>5598</v>
      </c>
      <c r="H1254" s="142" t="s">
        <v>1180</v>
      </c>
      <c r="I1254" s="142" t="s">
        <v>1477</v>
      </c>
      <c r="J1254" s="142" t="s">
        <v>5597</v>
      </c>
      <c r="K1254" s="142" t="s">
        <v>5596</v>
      </c>
      <c r="L1254" s="142" t="s">
        <v>547</v>
      </c>
      <c r="M1254" s="142" t="s">
        <v>524</v>
      </c>
      <c r="N1254" s="142" t="s">
        <v>523</v>
      </c>
      <c r="O1254" s="142" t="s">
        <v>612</v>
      </c>
      <c r="P1254" s="142" t="s">
        <v>522</v>
      </c>
      <c r="Q1254" s="142" t="s">
        <v>547</v>
      </c>
      <c r="R1254" s="142" t="s">
        <v>5050</v>
      </c>
      <c r="S1254" s="142" t="s">
        <v>3489</v>
      </c>
      <c r="T1254" s="142" t="s">
        <v>738</v>
      </c>
      <c r="U1254" s="142" t="s">
        <v>516</v>
      </c>
      <c r="V1254" s="142" t="s">
        <v>4178</v>
      </c>
      <c r="W1254" s="142" t="s">
        <v>1022</v>
      </c>
      <c r="X1254" s="142" t="s">
        <v>1477</v>
      </c>
      <c r="Y1254" s="142" t="s">
        <v>5595</v>
      </c>
      <c r="Z1254" s="142" t="s">
        <v>5594</v>
      </c>
      <c r="AA1254" s="142" t="s">
        <v>510</v>
      </c>
      <c r="AB1254" s="142" t="s">
        <v>509</v>
      </c>
    </row>
    <row r="1255" spans="1:28" x14ac:dyDescent="0.15">
      <c r="A1255" s="143">
        <v>70613</v>
      </c>
      <c r="B1255" s="142" t="s">
        <v>965</v>
      </c>
      <c r="C1255" s="142" t="s">
        <v>553</v>
      </c>
      <c r="D1255" s="142" t="s">
        <v>964</v>
      </c>
      <c r="E1255" s="142" t="s">
        <v>687</v>
      </c>
      <c r="F1255" s="142" t="s">
        <v>530</v>
      </c>
      <c r="G1255" s="142" t="s">
        <v>5593</v>
      </c>
      <c r="H1255" s="142" t="s">
        <v>4729</v>
      </c>
      <c r="I1255" s="142" t="s">
        <v>538</v>
      </c>
      <c r="J1255" s="142" t="s">
        <v>5592</v>
      </c>
      <c r="K1255" s="142" t="s">
        <v>5591</v>
      </c>
      <c r="L1255" s="142" t="s">
        <v>525</v>
      </c>
      <c r="M1255" s="142" t="s">
        <v>524</v>
      </c>
      <c r="N1255" s="142" t="s">
        <v>523</v>
      </c>
      <c r="O1255" s="142" t="s">
        <v>599</v>
      </c>
      <c r="P1255" s="142" t="s">
        <v>522</v>
      </c>
      <c r="Q1255" s="142" t="s">
        <v>547</v>
      </c>
      <c r="R1255" s="142" t="s">
        <v>5165</v>
      </c>
      <c r="S1255" s="142" t="s">
        <v>965</v>
      </c>
      <c r="T1255" s="142" t="s">
        <v>865</v>
      </c>
      <c r="U1255" s="142" t="s">
        <v>541</v>
      </c>
      <c r="V1255" s="142" t="s">
        <v>4142</v>
      </c>
      <c r="W1255" s="142" t="s">
        <v>596</v>
      </c>
      <c r="X1255" s="142" t="s">
        <v>513</v>
      </c>
      <c r="Y1255" s="142" t="s">
        <v>537</v>
      </c>
      <c r="Z1255" s="142" t="s">
        <v>813</v>
      </c>
      <c r="AA1255" s="142" t="s">
        <v>510</v>
      </c>
      <c r="AB1255" s="142" t="s">
        <v>509</v>
      </c>
    </row>
    <row r="1256" spans="1:28" x14ac:dyDescent="0.15">
      <c r="A1256" s="143">
        <v>70621</v>
      </c>
      <c r="B1256" s="142" t="s">
        <v>2249</v>
      </c>
      <c r="C1256" s="142" t="s">
        <v>553</v>
      </c>
      <c r="D1256" s="142" t="s">
        <v>2256</v>
      </c>
      <c r="E1256" s="142" t="s">
        <v>687</v>
      </c>
      <c r="F1256" s="142" t="s">
        <v>530</v>
      </c>
      <c r="G1256" s="142" t="s">
        <v>5590</v>
      </c>
      <c r="H1256" s="142" t="s">
        <v>5589</v>
      </c>
      <c r="I1256" s="142" t="s">
        <v>651</v>
      </c>
      <c r="J1256" s="142" t="s">
        <v>5588</v>
      </c>
      <c r="K1256" s="142" t="s">
        <v>729</v>
      </c>
      <c r="L1256" s="142" t="s">
        <v>585</v>
      </c>
      <c r="M1256" s="142" t="s">
        <v>524</v>
      </c>
      <c r="N1256" s="142" t="s">
        <v>523</v>
      </c>
      <c r="O1256" s="142" t="s">
        <v>522</v>
      </c>
      <c r="P1256" s="142" t="s">
        <v>599</v>
      </c>
      <c r="Q1256" s="142" t="s">
        <v>545</v>
      </c>
      <c r="R1256" s="142" t="s">
        <v>4991</v>
      </c>
      <c r="S1256" s="142" t="s">
        <v>1337</v>
      </c>
      <c r="T1256" s="142" t="s">
        <v>705</v>
      </c>
      <c r="U1256" s="142" t="s">
        <v>516</v>
      </c>
      <c r="V1256" s="142" t="s">
        <v>4984</v>
      </c>
      <c r="W1256" s="142" t="s">
        <v>580</v>
      </c>
      <c r="X1256" s="142" t="s">
        <v>651</v>
      </c>
      <c r="Y1256" s="142" t="s">
        <v>5587</v>
      </c>
      <c r="Z1256" s="142" t="s">
        <v>678</v>
      </c>
      <c r="AA1256" s="142" t="s">
        <v>724</v>
      </c>
      <c r="AB1256" s="142" t="s">
        <v>509</v>
      </c>
    </row>
    <row r="1257" spans="1:28" x14ac:dyDescent="0.15">
      <c r="A1257" s="143">
        <v>70625</v>
      </c>
      <c r="B1257" s="142" t="s">
        <v>5313</v>
      </c>
      <c r="C1257" s="142" t="s">
        <v>553</v>
      </c>
      <c r="D1257" s="142" t="s">
        <v>5312</v>
      </c>
      <c r="E1257" s="142" t="s">
        <v>687</v>
      </c>
      <c r="F1257" s="142" t="s">
        <v>530</v>
      </c>
      <c r="G1257" s="142" t="s">
        <v>5586</v>
      </c>
      <c r="H1257" s="142" t="s">
        <v>2172</v>
      </c>
      <c r="I1257" s="142" t="s">
        <v>880</v>
      </c>
      <c r="J1257" s="142" t="s">
        <v>5585</v>
      </c>
      <c r="K1257" s="142" t="s">
        <v>5584</v>
      </c>
      <c r="L1257" s="142" t="s">
        <v>585</v>
      </c>
      <c r="M1257" s="142" t="s">
        <v>524</v>
      </c>
      <c r="N1257" s="142" t="s">
        <v>523</v>
      </c>
      <c r="O1257" s="142" t="s">
        <v>522</v>
      </c>
      <c r="P1257" s="142" t="s">
        <v>522</v>
      </c>
      <c r="Q1257" s="142" t="s">
        <v>545</v>
      </c>
      <c r="R1257" s="142" t="s">
        <v>4991</v>
      </c>
      <c r="S1257" s="142" t="s">
        <v>1337</v>
      </c>
      <c r="T1257" s="142" t="s">
        <v>738</v>
      </c>
      <c r="U1257" s="142" t="s">
        <v>516</v>
      </c>
      <c r="V1257" s="142" t="s">
        <v>1736</v>
      </c>
      <c r="W1257" s="142" t="s">
        <v>784</v>
      </c>
      <c r="X1257" s="142" t="s">
        <v>1397</v>
      </c>
      <c r="Y1257" s="142" t="s">
        <v>5583</v>
      </c>
      <c r="Z1257" s="142" t="s">
        <v>2155</v>
      </c>
      <c r="AA1257" s="142" t="s">
        <v>510</v>
      </c>
      <c r="AB1257" s="142" t="s">
        <v>509</v>
      </c>
    </row>
    <row r="1258" spans="1:28" x14ac:dyDescent="0.15">
      <c r="A1258" s="143">
        <v>70627</v>
      </c>
      <c r="B1258" s="142" t="s">
        <v>689</v>
      </c>
      <c r="C1258" s="142" t="s">
        <v>553</v>
      </c>
      <c r="D1258" s="142" t="s">
        <v>688</v>
      </c>
      <c r="E1258" s="142" t="s">
        <v>687</v>
      </c>
      <c r="F1258" s="142" t="s">
        <v>530</v>
      </c>
      <c r="G1258" s="142" t="s">
        <v>5582</v>
      </c>
      <c r="H1258" s="142" t="s">
        <v>5581</v>
      </c>
      <c r="I1258" s="142" t="s">
        <v>923</v>
      </c>
      <c r="J1258" s="142" t="s">
        <v>5580</v>
      </c>
      <c r="K1258" s="142" t="s">
        <v>5579</v>
      </c>
      <c r="L1258" s="142" t="s">
        <v>525</v>
      </c>
      <c r="M1258" s="142" t="s">
        <v>524</v>
      </c>
      <c r="N1258" s="142" t="s">
        <v>523</v>
      </c>
      <c r="O1258" s="142" t="s">
        <v>522</v>
      </c>
      <c r="P1258" s="142" t="s">
        <v>522</v>
      </c>
      <c r="Q1258" s="142" t="s">
        <v>520</v>
      </c>
      <c r="R1258" s="142" t="s">
        <v>5001</v>
      </c>
      <c r="S1258" s="142" t="s">
        <v>5000</v>
      </c>
      <c r="T1258" s="142" t="s">
        <v>620</v>
      </c>
      <c r="U1258" s="142" t="s">
        <v>516</v>
      </c>
      <c r="V1258" s="142" t="s">
        <v>4966</v>
      </c>
      <c r="W1258" s="142" t="s">
        <v>5578</v>
      </c>
      <c r="X1258" s="142" t="s">
        <v>923</v>
      </c>
      <c r="Y1258" s="142" t="s">
        <v>5577</v>
      </c>
      <c r="Z1258" s="142" t="s">
        <v>1073</v>
      </c>
      <c r="AA1258" s="142" t="s">
        <v>510</v>
      </c>
      <c r="AB1258" s="142" t="s">
        <v>509</v>
      </c>
    </row>
    <row r="1259" spans="1:28" x14ac:dyDescent="0.15">
      <c r="A1259" s="143">
        <v>70629</v>
      </c>
      <c r="B1259" s="142" t="s">
        <v>965</v>
      </c>
      <c r="C1259" s="142" t="s">
        <v>553</v>
      </c>
      <c r="D1259" s="142" t="s">
        <v>964</v>
      </c>
      <c r="E1259" s="142" t="s">
        <v>687</v>
      </c>
      <c r="F1259" s="142" t="s">
        <v>530</v>
      </c>
      <c r="G1259" s="142" t="s">
        <v>5576</v>
      </c>
      <c r="H1259" s="142" t="s">
        <v>1775</v>
      </c>
      <c r="I1259" s="142" t="s">
        <v>1397</v>
      </c>
      <c r="J1259" s="142" t="s">
        <v>5575</v>
      </c>
      <c r="K1259" s="142" t="s">
        <v>5574</v>
      </c>
      <c r="L1259" s="142" t="s">
        <v>585</v>
      </c>
      <c r="M1259" s="142" t="s">
        <v>524</v>
      </c>
      <c r="N1259" s="142" t="s">
        <v>523</v>
      </c>
      <c r="O1259" s="142" t="s">
        <v>522</v>
      </c>
      <c r="P1259" s="142" t="s">
        <v>599</v>
      </c>
      <c r="Q1259" s="142" t="s">
        <v>1768</v>
      </c>
      <c r="R1259" s="142" t="s">
        <v>5165</v>
      </c>
      <c r="S1259" s="142" t="s">
        <v>965</v>
      </c>
      <c r="T1259" s="142" t="s">
        <v>717</v>
      </c>
      <c r="U1259" s="142" t="s">
        <v>516</v>
      </c>
      <c r="V1259" s="142" t="s">
        <v>1781</v>
      </c>
      <c r="W1259" s="142" t="s">
        <v>580</v>
      </c>
      <c r="X1259" s="142" t="s">
        <v>1397</v>
      </c>
      <c r="Y1259" s="142" t="s">
        <v>537</v>
      </c>
      <c r="Z1259" s="142" t="s">
        <v>1977</v>
      </c>
      <c r="AA1259" s="142" t="s">
        <v>510</v>
      </c>
      <c r="AB1259" s="142" t="s">
        <v>509</v>
      </c>
    </row>
    <row r="1260" spans="1:28" x14ac:dyDescent="0.15">
      <c r="A1260" s="143">
        <v>70636</v>
      </c>
      <c r="B1260" s="142" t="s">
        <v>713</v>
      </c>
      <c r="C1260" s="142" t="s">
        <v>553</v>
      </c>
      <c r="D1260" s="142" t="s">
        <v>712</v>
      </c>
      <c r="E1260" s="142" t="s">
        <v>687</v>
      </c>
      <c r="F1260" s="142" t="s">
        <v>530</v>
      </c>
      <c r="G1260" s="142" t="s">
        <v>5573</v>
      </c>
      <c r="H1260" s="142" t="s">
        <v>629</v>
      </c>
      <c r="I1260" s="142" t="s">
        <v>1330</v>
      </c>
      <c r="J1260" s="142" t="s">
        <v>5572</v>
      </c>
      <c r="K1260" s="142" t="s">
        <v>586</v>
      </c>
      <c r="L1260" s="142" t="s">
        <v>585</v>
      </c>
      <c r="M1260" s="142" t="s">
        <v>524</v>
      </c>
      <c r="N1260" s="142" t="s">
        <v>523</v>
      </c>
      <c r="O1260" s="142" t="s">
        <v>522</v>
      </c>
      <c r="P1260" s="142" t="s">
        <v>522</v>
      </c>
      <c r="Q1260" s="142" t="s">
        <v>520</v>
      </c>
      <c r="R1260" s="142" t="s">
        <v>4991</v>
      </c>
      <c r="S1260" s="142" t="s">
        <v>1337</v>
      </c>
      <c r="T1260" s="142" t="s">
        <v>5571</v>
      </c>
      <c r="U1260" s="142" t="s">
        <v>516</v>
      </c>
      <c r="V1260" s="142" t="s">
        <v>3170</v>
      </c>
      <c r="W1260" s="142" t="s">
        <v>692</v>
      </c>
      <c r="X1260" s="142" t="s">
        <v>1330</v>
      </c>
      <c r="Y1260" s="142" t="s">
        <v>5570</v>
      </c>
      <c r="Z1260" s="142" t="s">
        <v>1184</v>
      </c>
      <c r="AA1260" s="142" t="s">
        <v>510</v>
      </c>
      <c r="AB1260" s="142" t="s">
        <v>509</v>
      </c>
    </row>
    <row r="1261" spans="1:28" x14ac:dyDescent="0.15">
      <c r="A1261" s="143">
        <v>70649</v>
      </c>
      <c r="B1261" s="142" t="s">
        <v>5569</v>
      </c>
      <c r="C1261" s="142" t="s">
        <v>1403</v>
      </c>
      <c r="D1261" s="142" t="s">
        <v>5568</v>
      </c>
      <c r="E1261" s="142" t="s">
        <v>687</v>
      </c>
      <c r="F1261" s="142" t="s">
        <v>530</v>
      </c>
      <c r="G1261" s="142" t="s">
        <v>5567</v>
      </c>
      <c r="H1261" s="142" t="s">
        <v>1038</v>
      </c>
      <c r="I1261" s="142" t="s">
        <v>972</v>
      </c>
      <c r="J1261" s="142" t="s">
        <v>5566</v>
      </c>
      <c r="K1261" s="142" t="s">
        <v>825</v>
      </c>
      <c r="L1261" s="142" t="s">
        <v>585</v>
      </c>
      <c r="M1261" s="142" t="s">
        <v>524</v>
      </c>
      <c r="N1261" s="142" t="s">
        <v>523</v>
      </c>
      <c r="O1261" s="142" t="s">
        <v>522</v>
      </c>
      <c r="P1261" s="142" t="s">
        <v>612</v>
      </c>
      <c r="Q1261" s="142" t="s">
        <v>520</v>
      </c>
      <c r="R1261" s="142" t="s">
        <v>4991</v>
      </c>
      <c r="S1261" s="142" t="s">
        <v>1337</v>
      </c>
      <c r="T1261" s="142" t="s">
        <v>682</v>
      </c>
      <c r="U1261" s="142" t="s">
        <v>516</v>
      </c>
      <c r="V1261" s="142" t="s">
        <v>745</v>
      </c>
      <c r="W1261" s="142" t="s">
        <v>784</v>
      </c>
      <c r="X1261" s="142" t="s">
        <v>1278</v>
      </c>
      <c r="Y1261" s="142" t="s">
        <v>1249</v>
      </c>
      <c r="Z1261" s="142" t="s">
        <v>1065</v>
      </c>
      <c r="AA1261" s="142" t="s">
        <v>510</v>
      </c>
      <c r="AB1261" s="142" t="s">
        <v>509</v>
      </c>
    </row>
    <row r="1262" spans="1:28" x14ac:dyDescent="0.15">
      <c r="A1262" s="143">
        <v>70651</v>
      </c>
      <c r="B1262" s="142" t="s">
        <v>1650</v>
      </c>
      <c r="C1262" s="142" t="s">
        <v>553</v>
      </c>
      <c r="D1262" s="142" t="s">
        <v>1649</v>
      </c>
      <c r="E1262" s="142" t="s">
        <v>687</v>
      </c>
      <c r="F1262" s="142" t="s">
        <v>530</v>
      </c>
      <c r="G1262" s="142" t="s">
        <v>5565</v>
      </c>
      <c r="H1262" s="142" t="s">
        <v>3143</v>
      </c>
      <c r="I1262" s="142" t="s">
        <v>568</v>
      </c>
      <c r="J1262" s="142" t="s">
        <v>5564</v>
      </c>
      <c r="K1262" s="142" t="s">
        <v>5563</v>
      </c>
      <c r="L1262" s="142" t="s">
        <v>613</v>
      </c>
      <c r="M1262" s="142" t="s">
        <v>524</v>
      </c>
      <c r="N1262" s="142" t="s">
        <v>523</v>
      </c>
      <c r="O1262" s="142" t="s">
        <v>522</v>
      </c>
      <c r="P1262" s="142" t="s">
        <v>522</v>
      </c>
      <c r="Q1262" s="142" t="s">
        <v>545</v>
      </c>
      <c r="R1262" s="142" t="s">
        <v>5001</v>
      </c>
      <c r="S1262" s="142" t="s">
        <v>5000</v>
      </c>
      <c r="T1262" s="142" t="s">
        <v>758</v>
      </c>
      <c r="U1262" s="142" t="s">
        <v>541</v>
      </c>
      <c r="V1262" s="142" t="s">
        <v>2909</v>
      </c>
      <c r="W1262" s="142" t="s">
        <v>580</v>
      </c>
      <c r="X1262" s="142" t="s">
        <v>1413</v>
      </c>
      <c r="Y1262" s="142" t="s">
        <v>5562</v>
      </c>
      <c r="Z1262" s="142" t="s">
        <v>861</v>
      </c>
      <c r="AA1262" s="142" t="s">
        <v>510</v>
      </c>
      <c r="AB1262" s="142" t="s">
        <v>509</v>
      </c>
    </row>
    <row r="1263" spans="1:28" x14ac:dyDescent="0.15">
      <c r="A1263" s="143">
        <v>70653</v>
      </c>
      <c r="B1263" s="142" t="s">
        <v>1337</v>
      </c>
      <c r="C1263" s="142" t="s">
        <v>553</v>
      </c>
      <c r="D1263" s="142" t="s">
        <v>1336</v>
      </c>
      <c r="E1263" s="142" t="s">
        <v>687</v>
      </c>
      <c r="F1263" s="142" t="s">
        <v>530</v>
      </c>
      <c r="G1263" s="142" t="s">
        <v>5561</v>
      </c>
      <c r="H1263" s="142" t="s">
        <v>2536</v>
      </c>
      <c r="I1263" s="142" t="s">
        <v>1278</v>
      </c>
      <c r="J1263" s="142" t="s">
        <v>5560</v>
      </c>
      <c r="K1263" s="142" t="s">
        <v>586</v>
      </c>
      <c r="L1263" s="142" t="s">
        <v>585</v>
      </c>
      <c r="M1263" s="142" t="s">
        <v>524</v>
      </c>
      <c r="N1263" s="142" t="s">
        <v>523</v>
      </c>
      <c r="O1263" s="142" t="s">
        <v>522</v>
      </c>
      <c r="P1263" s="142" t="s">
        <v>522</v>
      </c>
      <c r="Q1263" s="142" t="s">
        <v>520</v>
      </c>
      <c r="R1263" s="142" t="s">
        <v>4991</v>
      </c>
      <c r="S1263" s="142" t="s">
        <v>1337</v>
      </c>
      <c r="T1263" s="142" t="s">
        <v>682</v>
      </c>
      <c r="U1263" s="142" t="s">
        <v>516</v>
      </c>
      <c r="V1263" s="142" t="s">
        <v>1623</v>
      </c>
      <c r="W1263" s="142" t="s">
        <v>692</v>
      </c>
      <c r="X1263" s="142" t="s">
        <v>1278</v>
      </c>
      <c r="Y1263" s="142" t="s">
        <v>5559</v>
      </c>
      <c r="Z1263" s="142" t="s">
        <v>875</v>
      </c>
      <c r="AA1263" s="142" t="s">
        <v>510</v>
      </c>
      <c r="AB1263" s="142" t="s">
        <v>509</v>
      </c>
    </row>
    <row r="1264" spans="1:28" x14ac:dyDescent="0.15">
      <c r="A1264" s="143">
        <v>70672</v>
      </c>
      <c r="B1264" s="142" t="s">
        <v>1322</v>
      </c>
      <c r="C1264" s="142" t="s">
        <v>553</v>
      </c>
      <c r="D1264" s="142" t="s">
        <v>1321</v>
      </c>
      <c r="E1264" s="142" t="s">
        <v>687</v>
      </c>
      <c r="F1264" s="142" t="s">
        <v>530</v>
      </c>
      <c r="G1264" s="142" t="s">
        <v>5558</v>
      </c>
      <c r="H1264" s="142" t="s">
        <v>5557</v>
      </c>
      <c r="I1264" s="142" t="s">
        <v>744</v>
      </c>
      <c r="J1264" s="142" t="s">
        <v>5556</v>
      </c>
      <c r="K1264" s="142" t="s">
        <v>729</v>
      </c>
      <c r="L1264" s="142" t="s">
        <v>585</v>
      </c>
      <c r="M1264" s="142" t="s">
        <v>524</v>
      </c>
      <c r="N1264" s="142" t="s">
        <v>523</v>
      </c>
      <c r="O1264" s="142" t="s">
        <v>522</v>
      </c>
      <c r="P1264" s="142" t="s">
        <v>522</v>
      </c>
      <c r="Q1264" s="142" t="s">
        <v>520</v>
      </c>
      <c r="R1264" s="142" t="s">
        <v>5001</v>
      </c>
      <c r="S1264" s="142" t="s">
        <v>5000</v>
      </c>
      <c r="T1264" s="142" t="s">
        <v>717</v>
      </c>
      <c r="U1264" s="142" t="s">
        <v>516</v>
      </c>
      <c r="V1264" s="142" t="s">
        <v>4468</v>
      </c>
      <c r="W1264" s="142" t="s">
        <v>580</v>
      </c>
      <c r="X1264" s="142" t="s">
        <v>744</v>
      </c>
      <c r="Y1264" s="142" t="s">
        <v>634</v>
      </c>
      <c r="Z1264" s="142" t="s">
        <v>1977</v>
      </c>
      <c r="AA1264" s="142" t="s">
        <v>510</v>
      </c>
      <c r="AB1264" s="142" t="s">
        <v>509</v>
      </c>
    </row>
    <row r="1265" spans="1:28" x14ac:dyDescent="0.15">
      <c r="A1265" s="143">
        <v>70674</v>
      </c>
      <c r="B1265" s="142" t="s">
        <v>3822</v>
      </c>
      <c r="C1265" s="142" t="s">
        <v>553</v>
      </c>
      <c r="D1265" s="142" t="s">
        <v>3821</v>
      </c>
      <c r="E1265" s="142" t="s">
        <v>687</v>
      </c>
      <c r="F1265" s="142" t="s">
        <v>530</v>
      </c>
      <c r="G1265" s="142" t="s">
        <v>5555</v>
      </c>
      <c r="H1265" s="142" t="s">
        <v>710</v>
      </c>
      <c r="I1265" s="142" t="s">
        <v>1278</v>
      </c>
      <c r="J1265" s="142" t="s">
        <v>5554</v>
      </c>
      <c r="K1265" s="142" t="s">
        <v>5553</v>
      </c>
      <c r="L1265" s="142" t="s">
        <v>525</v>
      </c>
      <c r="M1265" s="142" t="s">
        <v>524</v>
      </c>
      <c r="N1265" s="142" t="s">
        <v>523</v>
      </c>
      <c r="O1265" s="142" t="s">
        <v>522</v>
      </c>
      <c r="P1265" s="142" t="s">
        <v>612</v>
      </c>
      <c r="Q1265" s="142" t="s">
        <v>520</v>
      </c>
      <c r="R1265" s="142" t="s">
        <v>5006</v>
      </c>
      <c r="S1265" s="142" t="s">
        <v>2840</v>
      </c>
      <c r="T1265" s="142" t="s">
        <v>728</v>
      </c>
      <c r="U1265" s="142" t="s">
        <v>516</v>
      </c>
      <c r="V1265" s="142" t="s">
        <v>704</v>
      </c>
      <c r="W1265" s="142" t="s">
        <v>636</v>
      </c>
      <c r="X1265" s="142" t="s">
        <v>795</v>
      </c>
      <c r="Y1265" s="142" t="s">
        <v>5552</v>
      </c>
      <c r="Z1265" s="142" t="s">
        <v>3472</v>
      </c>
      <c r="AA1265" s="142" t="s">
        <v>510</v>
      </c>
      <c r="AB1265" s="142" t="s">
        <v>509</v>
      </c>
    </row>
    <row r="1266" spans="1:28" x14ac:dyDescent="0.15">
      <c r="A1266" s="143">
        <v>70678</v>
      </c>
      <c r="B1266" s="142" t="s">
        <v>4214</v>
      </c>
      <c r="C1266" s="142" t="s">
        <v>553</v>
      </c>
      <c r="D1266" s="142" t="s">
        <v>4213</v>
      </c>
      <c r="E1266" s="142" t="s">
        <v>687</v>
      </c>
      <c r="F1266" s="142" t="s">
        <v>530</v>
      </c>
      <c r="G1266" s="142" t="s">
        <v>5551</v>
      </c>
      <c r="H1266" s="142" t="s">
        <v>3338</v>
      </c>
      <c r="I1266" s="142" t="s">
        <v>1238</v>
      </c>
      <c r="J1266" s="142" t="s">
        <v>5550</v>
      </c>
      <c r="K1266" s="142" t="s">
        <v>5549</v>
      </c>
      <c r="L1266" s="142" t="s">
        <v>525</v>
      </c>
      <c r="M1266" s="142" t="s">
        <v>524</v>
      </c>
      <c r="N1266" s="142" t="s">
        <v>523</v>
      </c>
      <c r="O1266" s="142" t="s">
        <v>599</v>
      </c>
      <c r="P1266" s="142" t="s">
        <v>559</v>
      </c>
      <c r="Q1266" s="142" t="s">
        <v>545</v>
      </c>
      <c r="R1266" s="142" t="s">
        <v>5013</v>
      </c>
      <c r="S1266" s="142" t="s">
        <v>4214</v>
      </c>
      <c r="T1266" s="142" t="s">
        <v>738</v>
      </c>
      <c r="U1266" s="142" t="s">
        <v>516</v>
      </c>
      <c r="V1266" s="142" t="s">
        <v>3849</v>
      </c>
      <c r="W1266" s="142" t="s">
        <v>596</v>
      </c>
      <c r="X1266" s="142" t="s">
        <v>923</v>
      </c>
      <c r="Y1266" s="142" t="s">
        <v>5548</v>
      </c>
      <c r="Z1266" s="142" t="s">
        <v>771</v>
      </c>
      <c r="AA1266" s="142" t="s">
        <v>724</v>
      </c>
      <c r="AB1266" s="142" t="s">
        <v>509</v>
      </c>
    </row>
    <row r="1267" spans="1:28" x14ac:dyDescent="0.15">
      <c r="A1267" s="143">
        <v>70692</v>
      </c>
      <c r="B1267" s="142" t="s">
        <v>677</v>
      </c>
      <c r="C1267" s="142" t="s">
        <v>553</v>
      </c>
      <c r="D1267" s="142" t="s">
        <v>5547</v>
      </c>
      <c r="E1267" s="142" t="s">
        <v>687</v>
      </c>
      <c r="F1267" s="142" t="s">
        <v>530</v>
      </c>
      <c r="G1267" s="142" t="s">
        <v>5546</v>
      </c>
      <c r="H1267" s="142" t="s">
        <v>1880</v>
      </c>
      <c r="I1267" s="142" t="s">
        <v>669</v>
      </c>
      <c r="J1267" s="142" t="s">
        <v>5545</v>
      </c>
      <c r="K1267" s="142" t="s">
        <v>5544</v>
      </c>
      <c r="L1267" s="142" t="s">
        <v>585</v>
      </c>
      <c r="M1267" s="142" t="s">
        <v>524</v>
      </c>
      <c r="N1267" s="142" t="s">
        <v>523</v>
      </c>
      <c r="O1267" s="142" t="s">
        <v>522</v>
      </c>
      <c r="P1267" s="142" t="s">
        <v>612</v>
      </c>
      <c r="Q1267" s="142" t="s">
        <v>520</v>
      </c>
      <c r="R1267" s="142" t="s">
        <v>5165</v>
      </c>
      <c r="S1267" s="142" t="s">
        <v>965</v>
      </c>
      <c r="T1267" s="142" t="s">
        <v>738</v>
      </c>
      <c r="U1267" s="142" t="s">
        <v>516</v>
      </c>
      <c r="V1267" s="142" t="s">
        <v>1876</v>
      </c>
      <c r="W1267" s="142" t="s">
        <v>692</v>
      </c>
      <c r="X1267" s="142" t="s">
        <v>669</v>
      </c>
      <c r="Y1267" s="142" t="s">
        <v>1083</v>
      </c>
      <c r="Z1267" s="142" t="s">
        <v>875</v>
      </c>
      <c r="AA1267" s="142" t="s">
        <v>510</v>
      </c>
      <c r="AB1267" s="142" t="s">
        <v>509</v>
      </c>
    </row>
    <row r="1268" spans="1:28" x14ac:dyDescent="0.15">
      <c r="A1268" s="143">
        <v>70694</v>
      </c>
      <c r="B1268" s="142" t="s">
        <v>1337</v>
      </c>
      <c r="C1268" s="142" t="s">
        <v>553</v>
      </c>
      <c r="D1268" s="142" t="s">
        <v>1336</v>
      </c>
      <c r="E1268" s="142" t="s">
        <v>687</v>
      </c>
      <c r="F1268" s="142" t="s">
        <v>530</v>
      </c>
      <c r="G1268" s="142" t="s">
        <v>5543</v>
      </c>
      <c r="H1268" s="142" t="s">
        <v>2389</v>
      </c>
      <c r="I1268" s="142" t="s">
        <v>1021</v>
      </c>
      <c r="J1268" s="142" t="s">
        <v>5542</v>
      </c>
      <c r="K1268" s="142" t="s">
        <v>4440</v>
      </c>
      <c r="L1268" s="142" t="s">
        <v>585</v>
      </c>
      <c r="M1268" s="142" t="s">
        <v>524</v>
      </c>
      <c r="N1268" s="142" t="s">
        <v>523</v>
      </c>
      <c r="O1268" s="142" t="s">
        <v>522</v>
      </c>
      <c r="P1268" s="142" t="s">
        <v>522</v>
      </c>
      <c r="Q1268" s="142" t="s">
        <v>545</v>
      </c>
      <c r="R1268" s="142" t="s">
        <v>4991</v>
      </c>
      <c r="S1268" s="142" t="s">
        <v>1337</v>
      </c>
      <c r="T1268" s="142" t="s">
        <v>1304</v>
      </c>
      <c r="U1268" s="142" t="s">
        <v>516</v>
      </c>
      <c r="V1268" s="142" t="s">
        <v>5541</v>
      </c>
      <c r="W1268" s="142" t="s">
        <v>636</v>
      </c>
      <c r="X1268" s="142" t="s">
        <v>1021</v>
      </c>
      <c r="Y1268" s="142" t="s">
        <v>5540</v>
      </c>
      <c r="Z1268" s="142" t="s">
        <v>1425</v>
      </c>
      <c r="AA1268" s="142" t="s">
        <v>510</v>
      </c>
      <c r="AB1268" s="142" t="s">
        <v>509</v>
      </c>
    </row>
    <row r="1269" spans="1:28" x14ac:dyDescent="0.15">
      <c r="A1269" s="143">
        <v>70707</v>
      </c>
      <c r="B1269" s="142" t="s">
        <v>3489</v>
      </c>
      <c r="C1269" s="142" t="s">
        <v>553</v>
      </c>
      <c r="D1269" s="142" t="s">
        <v>3488</v>
      </c>
      <c r="E1269" s="142" t="s">
        <v>687</v>
      </c>
      <c r="F1269" s="142" t="s">
        <v>530</v>
      </c>
      <c r="G1269" s="142" t="s">
        <v>5539</v>
      </c>
      <c r="H1269" s="142" t="s">
        <v>5538</v>
      </c>
      <c r="I1269" s="142" t="s">
        <v>680</v>
      </c>
      <c r="J1269" s="142" t="s">
        <v>5537</v>
      </c>
      <c r="K1269" s="142" t="s">
        <v>5536</v>
      </c>
      <c r="L1269" s="142" t="s">
        <v>525</v>
      </c>
      <c r="M1269" s="142" t="s">
        <v>524</v>
      </c>
      <c r="N1269" s="142" t="s">
        <v>523</v>
      </c>
      <c r="O1269" s="142" t="s">
        <v>522</v>
      </c>
      <c r="P1269" s="142" t="s">
        <v>522</v>
      </c>
      <c r="Q1269" s="142" t="s">
        <v>545</v>
      </c>
      <c r="R1269" s="142" t="s">
        <v>5050</v>
      </c>
      <c r="S1269" s="142" t="s">
        <v>3489</v>
      </c>
      <c r="T1269" s="142" t="s">
        <v>865</v>
      </c>
      <c r="U1269" s="142" t="s">
        <v>516</v>
      </c>
      <c r="V1269" s="142" t="s">
        <v>3205</v>
      </c>
      <c r="W1269" s="142" t="s">
        <v>623</v>
      </c>
      <c r="X1269" s="142" t="s">
        <v>568</v>
      </c>
      <c r="Y1269" s="142" t="s">
        <v>1083</v>
      </c>
      <c r="Z1269" s="142" t="s">
        <v>1699</v>
      </c>
      <c r="AA1269" s="142" t="s">
        <v>510</v>
      </c>
      <c r="AB1269" s="142" t="s">
        <v>509</v>
      </c>
    </row>
    <row r="1270" spans="1:28" x14ac:dyDescent="0.15">
      <c r="A1270" s="143">
        <v>70710</v>
      </c>
      <c r="B1270" s="142" t="s">
        <v>554</v>
      </c>
      <c r="C1270" s="142" t="s">
        <v>553</v>
      </c>
      <c r="D1270" s="142" t="s">
        <v>552</v>
      </c>
      <c r="E1270" s="142" t="s">
        <v>687</v>
      </c>
      <c r="F1270" s="142" t="s">
        <v>530</v>
      </c>
      <c r="G1270" s="142" t="s">
        <v>5535</v>
      </c>
      <c r="H1270" s="142" t="s">
        <v>2525</v>
      </c>
      <c r="I1270" s="142" t="s">
        <v>910</v>
      </c>
      <c r="J1270" s="142" t="s">
        <v>5534</v>
      </c>
      <c r="K1270" s="142" t="s">
        <v>5533</v>
      </c>
      <c r="L1270" s="142" t="s">
        <v>613</v>
      </c>
      <c r="M1270" s="142" t="s">
        <v>524</v>
      </c>
      <c r="N1270" s="142" t="s">
        <v>523</v>
      </c>
      <c r="O1270" s="142" t="s">
        <v>522</v>
      </c>
      <c r="P1270" s="142" t="s">
        <v>559</v>
      </c>
      <c r="Q1270" s="142" t="s">
        <v>545</v>
      </c>
      <c r="R1270" s="142" t="s">
        <v>4980</v>
      </c>
      <c r="S1270" s="142" t="s">
        <v>554</v>
      </c>
      <c r="T1270" s="142" t="s">
        <v>738</v>
      </c>
      <c r="U1270" s="142" t="s">
        <v>541</v>
      </c>
      <c r="V1270" s="142" t="s">
        <v>1886</v>
      </c>
      <c r="W1270" s="142" t="s">
        <v>580</v>
      </c>
      <c r="X1270" s="142" t="s">
        <v>910</v>
      </c>
      <c r="Y1270" s="142" t="s">
        <v>5532</v>
      </c>
      <c r="Z1270" s="142" t="s">
        <v>1257</v>
      </c>
      <c r="AA1270" s="142" t="s">
        <v>510</v>
      </c>
      <c r="AB1270" s="142" t="s">
        <v>509</v>
      </c>
    </row>
    <row r="1271" spans="1:28" x14ac:dyDescent="0.15">
      <c r="A1271" s="143">
        <v>70723</v>
      </c>
      <c r="B1271" s="142" t="s">
        <v>5531</v>
      </c>
      <c r="C1271" s="142" t="s">
        <v>553</v>
      </c>
      <c r="D1271" s="142" t="s">
        <v>5530</v>
      </c>
      <c r="E1271" s="142" t="s">
        <v>687</v>
      </c>
      <c r="F1271" s="142" t="s">
        <v>530</v>
      </c>
      <c r="G1271" s="142" t="s">
        <v>5529</v>
      </c>
      <c r="H1271" s="142" t="s">
        <v>3143</v>
      </c>
      <c r="I1271" s="142" t="s">
        <v>1021</v>
      </c>
      <c r="J1271" s="142" t="s">
        <v>5528</v>
      </c>
      <c r="K1271" s="142" t="s">
        <v>729</v>
      </c>
      <c r="L1271" s="142" t="s">
        <v>585</v>
      </c>
      <c r="M1271" s="142" t="s">
        <v>524</v>
      </c>
      <c r="N1271" s="142" t="s">
        <v>523</v>
      </c>
      <c r="O1271" s="142" t="s">
        <v>522</v>
      </c>
      <c r="P1271" s="142" t="s">
        <v>559</v>
      </c>
      <c r="Q1271" s="142" t="s">
        <v>520</v>
      </c>
      <c r="R1271" s="142" t="s">
        <v>5006</v>
      </c>
      <c r="S1271" s="142" t="s">
        <v>2840</v>
      </c>
      <c r="T1271" s="142" t="s">
        <v>717</v>
      </c>
      <c r="U1271" s="142" t="s">
        <v>516</v>
      </c>
      <c r="V1271" s="142" t="s">
        <v>1608</v>
      </c>
      <c r="W1271" s="142" t="s">
        <v>580</v>
      </c>
      <c r="X1271" s="142" t="s">
        <v>1021</v>
      </c>
      <c r="Y1271" s="142" t="s">
        <v>5527</v>
      </c>
      <c r="Z1271" s="142" t="s">
        <v>2203</v>
      </c>
      <c r="AA1271" s="142" t="s">
        <v>510</v>
      </c>
      <c r="AB1271" s="142" t="s">
        <v>509</v>
      </c>
    </row>
    <row r="1272" spans="1:28" x14ac:dyDescent="0.15">
      <c r="A1272" s="143">
        <v>70730</v>
      </c>
      <c r="B1272" s="142" t="s">
        <v>583</v>
      </c>
      <c r="C1272" s="142" t="s">
        <v>553</v>
      </c>
      <c r="D1272" s="142" t="s">
        <v>770</v>
      </c>
      <c r="E1272" s="142" t="s">
        <v>687</v>
      </c>
      <c r="F1272" s="142" t="s">
        <v>530</v>
      </c>
      <c r="G1272" s="142" t="s">
        <v>5526</v>
      </c>
      <c r="H1272" s="142" t="s">
        <v>5525</v>
      </c>
      <c r="I1272" s="142" t="s">
        <v>919</v>
      </c>
      <c r="J1272" s="142" t="s">
        <v>5524</v>
      </c>
      <c r="K1272" s="142" t="s">
        <v>1085</v>
      </c>
      <c r="L1272" s="142" t="s">
        <v>585</v>
      </c>
      <c r="M1272" s="142" t="s">
        <v>524</v>
      </c>
      <c r="N1272" s="142" t="s">
        <v>523</v>
      </c>
      <c r="O1272" s="142" t="s">
        <v>522</v>
      </c>
      <c r="P1272" s="142" t="s">
        <v>522</v>
      </c>
      <c r="Q1272" s="142" t="s">
        <v>545</v>
      </c>
      <c r="R1272" s="142" t="s">
        <v>4991</v>
      </c>
      <c r="S1272" s="142" t="s">
        <v>1337</v>
      </c>
      <c r="T1272" s="142" t="s">
        <v>823</v>
      </c>
      <c r="U1272" s="142" t="s">
        <v>516</v>
      </c>
      <c r="V1272" s="142" t="s">
        <v>540</v>
      </c>
      <c r="W1272" s="142" t="s">
        <v>784</v>
      </c>
      <c r="X1272" s="142" t="s">
        <v>919</v>
      </c>
      <c r="Y1272" s="142" t="s">
        <v>5523</v>
      </c>
      <c r="Z1272" s="142" t="s">
        <v>1411</v>
      </c>
      <c r="AA1272" s="142" t="s">
        <v>510</v>
      </c>
      <c r="AB1272" s="142" t="s">
        <v>509</v>
      </c>
    </row>
    <row r="1273" spans="1:28" x14ac:dyDescent="0.15">
      <c r="A1273" s="143">
        <v>70731</v>
      </c>
      <c r="B1273" s="142" t="s">
        <v>918</v>
      </c>
      <c r="C1273" s="142" t="s">
        <v>553</v>
      </c>
      <c r="D1273" s="142" t="s">
        <v>917</v>
      </c>
      <c r="E1273" s="142" t="s">
        <v>687</v>
      </c>
      <c r="F1273" s="142" t="s">
        <v>530</v>
      </c>
      <c r="G1273" s="142" t="s">
        <v>5522</v>
      </c>
      <c r="H1273" s="142" t="s">
        <v>4625</v>
      </c>
      <c r="I1273" s="142" t="s">
        <v>783</v>
      </c>
      <c r="J1273" s="142" t="s">
        <v>5521</v>
      </c>
      <c r="K1273" s="142" t="s">
        <v>586</v>
      </c>
      <c r="L1273" s="142" t="s">
        <v>585</v>
      </c>
      <c r="M1273" s="142" t="s">
        <v>524</v>
      </c>
      <c r="N1273" s="142" t="s">
        <v>523</v>
      </c>
      <c r="O1273" s="142" t="s">
        <v>522</v>
      </c>
      <c r="P1273" s="142" t="s">
        <v>559</v>
      </c>
      <c r="Q1273" s="142" t="s">
        <v>520</v>
      </c>
      <c r="R1273" s="142" t="s">
        <v>4991</v>
      </c>
      <c r="S1273" s="142" t="s">
        <v>1337</v>
      </c>
      <c r="T1273" s="142" t="s">
        <v>4477</v>
      </c>
      <c r="U1273" s="142" t="s">
        <v>516</v>
      </c>
      <c r="V1273" s="142" t="s">
        <v>4058</v>
      </c>
      <c r="W1273" s="142" t="s">
        <v>692</v>
      </c>
      <c r="X1273" s="142" t="s">
        <v>783</v>
      </c>
      <c r="Y1273" s="142" t="s">
        <v>5520</v>
      </c>
      <c r="Z1273" s="142" t="s">
        <v>1060</v>
      </c>
      <c r="AA1273" s="142" t="s">
        <v>510</v>
      </c>
      <c r="AB1273" s="142" t="s">
        <v>509</v>
      </c>
    </row>
    <row r="1274" spans="1:28" x14ac:dyDescent="0.15">
      <c r="A1274" s="143">
        <v>70735</v>
      </c>
      <c r="B1274" s="142" t="s">
        <v>1337</v>
      </c>
      <c r="C1274" s="142" t="s">
        <v>553</v>
      </c>
      <c r="D1274" s="142" t="s">
        <v>1336</v>
      </c>
      <c r="E1274" s="142" t="s">
        <v>687</v>
      </c>
      <c r="F1274" s="142" t="s">
        <v>530</v>
      </c>
      <c r="G1274" s="142" t="s">
        <v>5519</v>
      </c>
      <c r="H1274" s="142" t="s">
        <v>2788</v>
      </c>
      <c r="I1274" s="142" t="s">
        <v>919</v>
      </c>
      <c r="J1274" s="142" t="s">
        <v>5518</v>
      </c>
      <c r="K1274" s="142" t="s">
        <v>1589</v>
      </c>
      <c r="L1274" s="142" t="s">
        <v>525</v>
      </c>
      <c r="M1274" s="142" t="s">
        <v>524</v>
      </c>
      <c r="N1274" s="142" t="s">
        <v>523</v>
      </c>
      <c r="O1274" s="142" t="s">
        <v>612</v>
      </c>
      <c r="P1274" s="142" t="s">
        <v>522</v>
      </c>
      <c r="Q1274" s="142" t="s">
        <v>545</v>
      </c>
      <c r="R1274" s="142" t="s">
        <v>4991</v>
      </c>
      <c r="S1274" s="142" t="s">
        <v>1337</v>
      </c>
      <c r="T1274" s="142" t="s">
        <v>4360</v>
      </c>
      <c r="U1274" s="142" t="s">
        <v>541</v>
      </c>
      <c r="V1274" s="142" t="s">
        <v>5517</v>
      </c>
      <c r="W1274" s="142" t="s">
        <v>1022</v>
      </c>
      <c r="X1274" s="142" t="s">
        <v>1330</v>
      </c>
      <c r="Y1274" s="142" t="s">
        <v>5516</v>
      </c>
      <c r="Z1274" s="142" t="s">
        <v>1562</v>
      </c>
      <c r="AA1274" s="142" t="s">
        <v>510</v>
      </c>
      <c r="AB1274" s="142" t="s">
        <v>509</v>
      </c>
    </row>
    <row r="1275" spans="1:28" x14ac:dyDescent="0.15">
      <c r="A1275" s="143">
        <v>70737</v>
      </c>
      <c r="B1275" s="142" t="s">
        <v>1525</v>
      </c>
      <c r="C1275" s="142" t="s">
        <v>553</v>
      </c>
      <c r="D1275" s="142" t="s">
        <v>1524</v>
      </c>
      <c r="E1275" s="142" t="s">
        <v>687</v>
      </c>
      <c r="F1275" s="142" t="s">
        <v>530</v>
      </c>
      <c r="G1275" s="142" t="s">
        <v>5515</v>
      </c>
      <c r="H1275" s="142" t="s">
        <v>1999</v>
      </c>
      <c r="I1275" s="142" t="s">
        <v>919</v>
      </c>
      <c r="J1275" s="142" t="s">
        <v>5514</v>
      </c>
      <c r="K1275" s="142" t="s">
        <v>5513</v>
      </c>
      <c r="L1275" s="142" t="s">
        <v>585</v>
      </c>
      <c r="M1275" s="142" t="s">
        <v>524</v>
      </c>
      <c r="N1275" s="142" t="s">
        <v>523</v>
      </c>
      <c r="O1275" s="142" t="s">
        <v>522</v>
      </c>
      <c r="P1275" s="142" t="s">
        <v>522</v>
      </c>
      <c r="Q1275" s="142" t="s">
        <v>520</v>
      </c>
      <c r="R1275" s="142" t="s">
        <v>4980</v>
      </c>
      <c r="S1275" s="142" t="s">
        <v>554</v>
      </c>
      <c r="T1275" s="142" t="s">
        <v>5512</v>
      </c>
      <c r="U1275" s="142" t="s">
        <v>516</v>
      </c>
      <c r="V1275" s="142" t="s">
        <v>3987</v>
      </c>
      <c r="W1275" s="142" t="s">
        <v>580</v>
      </c>
      <c r="X1275" s="142" t="s">
        <v>919</v>
      </c>
      <c r="Y1275" s="142" t="s">
        <v>5511</v>
      </c>
      <c r="Z1275" s="142" t="s">
        <v>714</v>
      </c>
      <c r="AA1275" s="142" t="s">
        <v>510</v>
      </c>
      <c r="AB1275" s="142" t="s">
        <v>509</v>
      </c>
    </row>
    <row r="1276" spans="1:28" x14ac:dyDescent="0.15">
      <c r="A1276" s="143">
        <v>70739</v>
      </c>
      <c r="B1276" s="142" t="s">
        <v>4214</v>
      </c>
      <c r="C1276" s="142" t="s">
        <v>553</v>
      </c>
      <c r="D1276" s="142" t="s">
        <v>4213</v>
      </c>
      <c r="E1276" s="142" t="s">
        <v>687</v>
      </c>
      <c r="F1276" s="142" t="s">
        <v>530</v>
      </c>
      <c r="G1276" s="142" t="s">
        <v>5510</v>
      </c>
      <c r="H1276" s="142" t="s">
        <v>1580</v>
      </c>
      <c r="I1276" s="142" t="s">
        <v>669</v>
      </c>
      <c r="J1276" s="142" t="s">
        <v>5509</v>
      </c>
      <c r="K1276" s="142" t="s">
        <v>708</v>
      </c>
      <c r="L1276" s="142" t="s">
        <v>547</v>
      </c>
      <c r="M1276" s="142" t="s">
        <v>524</v>
      </c>
      <c r="N1276" s="142" t="s">
        <v>523</v>
      </c>
      <c r="O1276" s="142" t="s">
        <v>522</v>
      </c>
      <c r="P1276" s="142" t="s">
        <v>559</v>
      </c>
      <c r="Q1276" s="142" t="s">
        <v>545</v>
      </c>
      <c r="R1276" s="142" t="s">
        <v>5013</v>
      </c>
      <c r="S1276" s="142" t="s">
        <v>4214</v>
      </c>
      <c r="T1276" s="142" t="s">
        <v>717</v>
      </c>
      <c r="U1276" s="142" t="s">
        <v>516</v>
      </c>
      <c r="V1276" s="142" t="s">
        <v>2151</v>
      </c>
      <c r="W1276" s="142" t="s">
        <v>596</v>
      </c>
      <c r="X1276" s="142" t="s">
        <v>669</v>
      </c>
      <c r="Y1276" s="142" t="s">
        <v>5508</v>
      </c>
      <c r="Z1276" s="142" t="s">
        <v>5507</v>
      </c>
      <c r="AA1276" s="142" t="s">
        <v>510</v>
      </c>
      <c r="AB1276" s="142" t="s">
        <v>509</v>
      </c>
    </row>
    <row r="1277" spans="1:28" x14ac:dyDescent="0.15">
      <c r="A1277" s="143">
        <v>70740</v>
      </c>
      <c r="B1277" s="142" t="s">
        <v>1310</v>
      </c>
      <c r="C1277" s="142" t="s">
        <v>553</v>
      </c>
      <c r="D1277" s="142" t="s">
        <v>1309</v>
      </c>
      <c r="E1277" s="142" t="s">
        <v>687</v>
      </c>
      <c r="F1277" s="142" t="s">
        <v>530</v>
      </c>
      <c r="G1277" s="142" t="s">
        <v>5506</v>
      </c>
      <c r="H1277" s="142" t="s">
        <v>5505</v>
      </c>
      <c r="I1277" s="142" t="s">
        <v>1397</v>
      </c>
      <c r="J1277" s="142" t="s">
        <v>5504</v>
      </c>
      <c r="K1277" s="142" t="s">
        <v>4093</v>
      </c>
      <c r="L1277" s="142" t="s">
        <v>585</v>
      </c>
      <c r="M1277" s="142" t="s">
        <v>524</v>
      </c>
      <c r="N1277" s="142" t="s">
        <v>523</v>
      </c>
      <c r="O1277" s="142" t="s">
        <v>522</v>
      </c>
      <c r="P1277" s="142" t="s">
        <v>522</v>
      </c>
      <c r="Q1277" s="142" t="s">
        <v>545</v>
      </c>
      <c r="R1277" s="142" t="s">
        <v>4991</v>
      </c>
      <c r="S1277" s="142" t="s">
        <v>1337</v>
      </c>
      <c r="T1277" s="142" t="s">
        <v>705</v>
      </c>
      <c r="U1277" s="142" t="s">
        <v>516</v>
      </c>
      <c r="V1277" s="142" t="s">
        <v>1608</v>
      </c>
      <c r="W1277" s="142" t="s">
        <v>514</v>
      </c>
      <c r="X1277" s="142" t="s">
        <v>1397</v>
      </c>
      <c r="Y1277" s="142" t="s">
        <v>5503</v>
      </c>
      <c r="Z1277" s="142" t="s">
        <v>1184</v>
      </c>
      <c r="AA1277" s="142" t="s">
        <v>510</v>
      </c>
      <c r="AB1277" s="142" t="s">
        <v>509</v>
      </c>
    </row>
    <row r="1278" spans="1:28" x14ac:dyDescent="0.15">
      <c r="A1278" s="143">
        <v>70744</v>
      </c>
      <c r="B1278" s="142" t="s">
        <v>543</v>
      </c>
      <c r="C1278" s="142" t="s">
        <v>553</v>
      </c>
      <c r="D1278" s="142" t="s">
        <v>576</v>
      </c>
      <c r="E1278" s="142" t="s">
        <v>687</v>
      </c>
      <c r="F1278" s="142" t="s">
        <v>530</v>
      </c>
      <c r="G1278" s="142" t="s">
        <v>5502</v>
      </c>
      <c r="H1278" s="142" t="s">
        <v>915</v>
      </c>
      <c r="I1278" s="142" t="s">
        <v>651</v>
      </c>
      <c r="J1278" s="142" t="s">
        <v>5501</v>
      </c>
      <c r="K1278" s="142" t="s">
        <v>1185</v>
      </c>
      <c r="L1278" s="142" t="s">
        <v>585</v>
      </c>
      <c r="M1278" s="142" t="s">
        <v>524</v>
      </c>
      <c r="N1278" s="142" t="s">
        <v>523</v>
      </c>
      <c r="O1278" s="142" t="s">
        <v>522</v>
      </c>
      <c r="P1278" s="142" t="s">
        <v>559</v>
      </c>
      <c r="Q1278" s="142" t="s">
        <v>545</v>
      </c>
      <c r="R1278" s="142" t="s">
        <v>4980</v>
      </c>
      <c r="S1278" s="142" t="s">
        <v>554</v>
      </c>
      <c r="T1278" s="142" t="s">
        <v>865</v>
      </c>
      <c r="U1278" s="142" t="s">
        <v>516</v>
      </c>
      <c r="V1278" s="142" t="s">
        <v>1593</v>
      </c>
      <c r="W1278" s="142" t="s">
        <v>692</v>
      </c>
      <c r="X1278" s="142" t="s">
        <v>651</v>
      </c>
      <c r="Y1278" s="142" t="s">
        <v>5500</v>
      </c>
      <c r="Z1278" s="142" t="s">
        <v>1060</v>
      </c>
      <c r="AA1278" s="142" t="s">
        <v>724</v>
      </c>
      <c r="AB1278" s="142" t="s">
        <v>509</v>
      </c>
    </row>
    <row r="1279" spans="1:28" x14ac:dyDescent="0.15">
      <c r="A1279" s="143">
        <v>70746</v>
      </c>
      <c r="B1279" s="142" t="s">
        <v>5423</v>
      </c>
      <c r="C1279" s="142" t="s">
        <v>553</v>
      </c>
      <c r="D1279" s="142" t="s">
        <v>5422</v>
      </c>
      <c r="E1279" s="142" t="s">
        <v>687</v>
      </c>
      <c r="F1279" s="142" t="s">
        <v>530</v>
      </c>
      <c r="G1279" s="142" t="s">
        <v>5499</v>
      </c>
      <c r="H1279" s="142" t="s">
        <v>5498</v>
      </c>
      <c r="I1279" s="142" t="s">
        <v>1125</v>
      </c>
      <c r="J1279" s="142" t="s">
        <v>5497</v>
      </c>
      <c r="K1279" s="142" t="s">
        <v>2056</v>
      </c>
      <c r="L1279" s="142" t="s">
        <v>613</v>
      </c>
      <c r="M1279" s="142" t="s">
        <v>524</v>
      </c>
      <c r="N1279" s="142" t="s">
        <v>523</v>
      </c>
      <c r="O1279" s="142" t="s">
        <v>522</v>
      </c>
      <c r="P1279" s="142" t="s">
        <v>559</v>
      </c>
      <c r="Q1279" s="142" t="s">
        <v>545</v>
      </c>
      <c r="R1279" s="142" t="s">
        <v>4980</v>
      </c>
      <c r="S1279" s="142" t="s">
        <v>554</v>
      </c>
      <c r="T1279" s="142" t="s">
        <v>1156</v>
      </c>
      <c r="U1279" s="142" t="s">
        <v>541</v>
      </c>
      <c r="V1279" s="142" t="s">
        <v>5496</v>
      </c>
      <c r="W1279" s="142" t="s">
        <v>539</v>
      </c>
      <c r="X1279" s="142" t="s">
        <v>783</v>
      </c>
      <c r="Y1279" s="142" t="s">
        <v>634</v>
      </c>
      <c r="Z1279" s="142" t="s">
        <v>4377</v>
      </c>
      <c r="AA1279" s="142" t="s">
        <v>510</v>
      </c>
      <c r="AB1279" s="142" t="s">
        <v>509</v>
      </c>
    </row>
    <row r="1280" spans="1:28" x14ac:dyDescent="0.15">
      <c r="A1280" s="143">
        <v>70749</v>
      </c>
      <c r="B1280" s="142" t="s">
        <v>5253</v>
      </c>
      <c r="C1280" s="142" t="s">
        <v>553</v>
      </c>
      <c r="D1280" s="142" t="s">
        <v>5257</v>
      </c>
      <c r="E1280" s="142" t="s">
        <v>687</v>
      </c>
      <c r="F1280" s="142" t="s">
        <v>530</v>
      </c>
      <c r="G1280" s="142" t="s">
        <v>5495</v>
      </c>
      <c r="H1280" s="142" t="s">
        <v>1545</v>
      </c>
      <c r="I1280" s="142" t="s">
        <v>1165</v>
      </c>
      <c r="J1280" s="142" t="s">
        <v>5494</v>
      </c>
      <c r="K1280" s="142" t="s">
        <v>3040</v>
      </c>
      <c r="L1280" s="142" t="s">
        <v>547</v>
      </c>
      <c r="M1280" s="142" t="s">
        <v>524</v>
      </c>
      <c r="N1280" s="142" t="s">
        <v>523</v>
      </c>
      <c r="O1280" s="142" t="s">
        <v>866</v>
      </c>
      <c r="P1280" s="142" t="s">
        <v>522</v>
      </c>
      <c r="Q1280" s="142" t="s">
        <v>545</v>
      </c>
      <c r="R1280" s="142" t="s">
        <v>4980</v>
      </c>
      <c r="S1280" s="142" t="s">
        <v>554</v>
      </c>
      <c r="T1280" s="142" t="s">
        <v>705</v>
      </c>
      <c r="U1280" s="142" t="s">
        <v>541</v>
      </c>
      <c r="V1280" s="142" t="s">
        <v>1578</v>
      </c>
      <c r="W1280" s="142" t="s">
        <v>596</v>
      </c>
      <c r="X1280" s="142" t="s">
        <v>588</v>
      </c>
      <c r="Y1280" s="142" t="s">
        <v>634</v>
      </c>
      <c r="Z1280" s="142" t="s">
        <v>702</v>
      </c>
      <c r="AA1280" s="142" t="s">
        <v>510</v>
      </c>
      <c r="AB1280" s="142" t="s">
        <v>509</v>
      </c>
    </row>
    <row r="1281" spans="1:28" x14ac:dyDescent="0.15">
      <c r="A1281" s="143">
        <v>70753</v>
      </c>
      <c r="B1281" s="142" t="s">
        <v>3489</v>
      </c>
      <c r="C1281" s="142" t="s">
        <v>553</v>
      </c>
      <c r="D1281" s="142" t="s">
        <v>3488</v>
      </c>
      <c r="E1281" s="142" t="s">
        <v>687</v>
      </c>
      <c r="F1281" s="142" t="s">
        <v>530</v>
      </c>
      <c r="G1281" s="142" t="s">
        <v>5493</v>
      </c>
      <c r="H1281" s="142" t="s">
        <v>898</v>
      </c>
      <c r="I1281" s="142" t="s">
        <v>651</v>
      </c>
      <c r="J1281" s="142" t="s">
        <v>5492</v>
      </c>
      <c r="K1281" s="142" t="s">
        <v>586</v>
      </c>
      <c r="L1281" s="142" t="s">
        <v>585</v>
      </c>
      <c r="M1281" s="142" t="s">
        <v>524</v>
      </c>
      <c r="N1281" s="142" t="s">
        <v>523</v>
      </c>
      <c r="O1281" s="142" t="s">
        <v>626</v>
      </c>
      <c r="P1281" s="142" t="s">
        <v>559</v>
      </c>
      <c r="Q1281" s="142" t="s">
        <v>545</v>
      </c>
      <c r="R1281" s="142" t="s">
        <v>5050</v>
      </c>
      <c r="S1281" s="142" t="s">
        <v>3489</v>
      </c>
      <c r="T1281" s="142" t="s">
        <v>682</v>
      </c>
      <c r="U1281" s="142" t="s">
        <v>516</v>
      </c>
      <c r="V1281" s="142" t="s">
        <v>2980</v>
      </c>
      <c r="W1281" s="142" t="s">
        <v>692</v>
      </c>
      <c r="X1281" s="142" t="s">
        <v>651</v>
      </c>
      <c r="Y1281" s="142" t="s">
        <v>634</v>
      </c>
      <c r="Z1281" s="142" t="s">
        <v>655</v>
      </c>
      <c r="AA1281" s="142" t="s">
        <v>724</v>
      </c>
      <c r="AB1281" s="142" t="s">
        <v>509</v>
      </c>
    </row>
    <row r="1282" spans="1:28" x14ac:dyDescent="0.15">
      <c r="A1282" s="143">
        <v>70770</v>
      </c>
      <c r="B1282" s="142" t="s">
        <v>713</v>
      </c>
      <c r="C1282" s="142" t="s">
        <v>553</v>
      </c>
      <c r="D1282" s="142" t="s">
        <v>712</v>
      </c>
      <c r="E1282" s="142" t="s">
        <v>687</v>
      </c>
      <c r="F1282" s="142" t="s">
        <v>530</v>
      </c>
      <c r="G1282" s="142" t="s">
        <v>5491</v>
      </c>
      <c r="H1282" s="142" t="s">
        <v>2254</v>
      </c>
      <c r="I1282" s="142" t="s">
        <v>941</v>
      </c>
      <c r="J1282" s="142" t="s">
        <v>5490</v>
      </c>
      <c r="K1282" s="142" t="s">
        <v>1167</v>
      </c>
      <c r="L1282" s="142" t="s">
        <v>585</v>
      </c>
      <c r="M1282" s="142" t="s">
        <v>524</v>
      </c>
      <c r="N1282" s="142" t="s">
        <v>523</v>
      </c>
      <c r="O1282" s="142" t="s">
        <v>522</v>
      </c>
      <c r="P1282" s="142" t="s">
        <v>599</v>
      </c>
      <c r="Q1282" s="142" t="s">
        <v>520</v>
      </c>
      <c r="R1282" s="142" t="s">
        <v>4991</v>
      </c>
      <c r="S1282" s="142" t="s">
        <v>1337</v>
      </c>
      <c r="T1282" s="142" t="s">
        <v>705</v>
      </c>
      <c r="U1282" s="142" t="s">
        <v>516</v>
      </c>
      <c r="V1282" s="142" t="s">
        <v>5489</v>
      </c>
      <c r="W1282" s="142" t="s">
        <v>514</v>
      </c>
      <c r="X1282" s="142" t="s">
        <v>941</v>
      </c>
      <c r="Y1282" s="142" t="s">
        <v>5488</v>
      </c>
      <c r="Z1282" s="142" t="s">
        <v>1139</v>
      </c>
      <c r="AA1282" s="142" t="s">
        <v>510</v>
      </c>
      <c r="AB1282" s="142" t="s">
        <v>509</v>
      </c>
    </row>
    <row r="1283" spans="1:28" x14ac:dyDescent="0.15">
      <c r="A1283" s="143">
        <v>70772</v>
      </c>
      <c r="B1283" s="142" t="s">
        <v>3489</v>
      </c>
      <c r="C1283" s="142" t="s">
        <v>553</v>
      </c>
      <c r="D1283" s="142" t="s">
        <v>3488</v>
      </c>
      <c r="E1283" s="142" t="s">
        <v>687</v>
      </c>
      <c r="F1283" s="142" t="s">
        <v>530</v>
      </c>
      <c r="G1283" s="142" t="s">
        <v>5487</v>
      </c>
      <c r="H1283" s="142" t="s">
        <v>5486</v>
      </c>
      <c r="I1283" s="142" t="s">
        <v>4365</v>
      </c>
      <c r="J1283" s="142" t="s">
        <v>5485</v>
      </c>
      <c r="K1283" s="142" t="s">
        <v>5484</v>
      </c>
      <c r="L1283" s="142" t="s">
        <v>613</v>
      </c>
      <c r="M1283" s="142" t="s">
        <v>560</v>
      </c>
      <c r="N1283" s="142" t="s">
        <v>523</v>
      </c>
      <c r="O1283" s="142" t="s">
        <v>522</v>
      </c>
      <c r="P1283" s="142" t="s">
        <v>522</v>
      </c>
      <c r="Q1283" s="142" t="s">
        <v>545</v>
      </c>
      <c r="R1283" s="142" t="s">
        <v>5050</v>
      </c>
      <c r="S1283" s="142" t="s">
        <v>3489</v>
      </c>
      <c r="T1283" s="142" t="s">
        <v>865</v>
      </c>
      <c r="U1283" s="142" t="s">
        <v>541</v>
      </c>
      <c r="V1283" s="142" t="s">
        <v>5483</v>
      </c>
      <c r="W1283" s="142" t="s">
        <v>539</v>
      </c>
      <c r="X1283" s="142" t="s">
        <v>1278</v>
      </c>
      <c r="Y1283" s="142" t="s">
        <v>537</v>
      </c>
      <c r="Z1283" s="142" t="s">
        <v>735</v>
      </c>
      <c r="AA1283" s="142" t="s">
        <v>510</v>
      </c>
      <c r="AB1283" s="142" t="s">
        <v>509</v>
      </c>
    </row>
    <row r="1284" spans="1:28" x14ac:dyDescent="0.15">
      <c r="A1284" s="143">
        <v>70778</v>
      </c>
      <c r="B1284" s="142" t="s">
        <v>5482</v>
      </c>
      <c r="C1284" s="142" t="s">
        <v>533</v>
      </c>
      <c r="D1284" s="142" t="s">
        <v>5481</v>
      </c>
      <c r="E1284" s="142" t="s">
        <v>687</v>
      </c>
      <c r="F1284" s="142" t="s">
        <v>530</v>
      </c>
      <c r="G1284" s="142" t="s">
        <v>5480</v>
      </c>
      <c r="H1284" s="142" t="s">
        <v>2921</v>
      </c>
      <c r="I1284" s="142" t="s">
        <v>669</v>
      </c>
      <c r="J1284" s="142" t="s">
        <v>5479</v>
      </c>
      <c r="K1284" s="142" t="s">
        <v>729</v>
      </c>
      <c r="L1284" s="142" t="s">
        <v>585</v>
      </c>
      <c r="M1284" s="142" t="s">
        <v>524</v>
      </c>
      <c r="N1284" s="142" t="s">
        <v>523</v>
      </c>
      <c r="O1284" s="142" t="s">
        <v>522</v>
      </c>
      <c r="P1284" s="142" t="s">
        <v>522</v>
      </c>
      <c r="Q1284" s="142" t="s">
        <v>520</v>
      </c>
      <c r="R1284" s="142" t="s">
        <v>4991</v>
      </c>
      <c r="S1284" s="142" t="s">
        <v>1337</v>
      </c>
      <c r="T1284" s="142" t="s">
        <v>2583</v>
      </c>
      <c r="U1284" s="142" t="s">
        <v>516</v>
      </c>
      <c r="V1284" s="142" t="s">
        <v>2479</v>
      </c>
      <c r="W1284" s="142" t="s">
        <v>580</v>
      </c>
      <c r="X1284" s="142" t="s">
        <v>669</v>
      </c>
      <c r="Y1284" s="142" t="s">
        <v>634</v>
      </c>
      <c r="Z1284" s="142" t="s">
        <v>4303</v>
      </c>
      <c r="AA1284" s="142" t="s">
        <v>510</v>
      </c>
      <c r="AB1284" s="142" t="s">
        <v>509</v>
      </c>
    </row>
    <row r="1285" spans="1:28" x14ac:dyDescent="0.15">
      <c r="A1285" s="143">
        <v>70783</v>
      </c>
      <c r="B1285" s="142" t="s">
        <v>3822</v>
      </c>
      <c r="C1285" s="142" t="s">
        <v>553</v>
      </c>
      <c r="D1285" s="142" t="s">
        <v>3821</v>
      </c>
      <c r="E1285" s="142" t="s">
        <v>687</v>
      </c>
      <c r="F1285" s="142" t="s">
        <v>530</v>
      </c>
      <c r="G1285" s="142" t="s">
        <v>5478</v>
      </c>
      <c r="H1285" s="142" t="s">
        <v>2890</v>
      </c>
      <c r="I1285" s="142" t="s">
        <v>1108</v>
      </c>
      <c r="J1285" s="142" t="s">
        <v>5477</v>
      </c>
      <c r="K1285" s="142" t="s">
        <v>1398</v>
      </c>
      <c r="L1285" s="142" t="s">
        <v>585</v>
      </c>
      <c r="M1285" s="142" t="s">
        <v>524</v>
      </c>
      <c r="N1285" s="142" t="s">
        <v>523</v>
      </c>
      <c r="O1285" s="142" t="s">
        <v>522</v>
      </c>
      <c r="P1285" s="142" t="s">
        <v>559</v>
      </c>
      <c r="Q1285" s="142" t="s">
        <v>545</v>
      </c>
      <c r="R1285" s="142" t="s">
        <v>5006</v>
      </c>
      <c r="S1285" s="142" t="s">
        <v>2840</v>
      </c>
      <c r="T1285" s="142" t="s">
        <v>5476</v>
      </c>
      <c r="U1285" s="142" t="s">
        <v>516</v>
      </c>
      <c r="V1285" s="142" t="s">
        <v>2887</v>
      </c>
      <c r="W1285" s="142" t="s">
        <v>784</v>
      </c>
      <c r="X1285" s="142" t="s">
        <v>1108</v>
      </c>
      <c r="Y1285" s="142" t="s">
        <v>537</v>
      </c>
      <c r="Z1285" s="142" t="s">
        <v>1163</v>
      </c>
      <c r="AA1285" s="142" t="s">
        <v>510</v>
      </c>
      <c r="AB1285" s="142" t="s">
        <v>509</v>
      </c>
    </row>
    <row r="1286" spans="1:28" x14ac:dyDescent="0.15">
      <c r="A1286" s="143">
        <v>70786</v>
      </c>
      <c r="B1286" s="142" t="s">
        <v>554</v>
      </c>
      <c r="C1286" s="142" t="s">
        <v>553</v>
      </c>
      <c r="D1286" s="142" t="s">
        <v>552</v>
      </c>
      <c r="E1286" s="142" t="s">
        <v>687</v>
      </c>
      <c r="F1286" s="142" t="s">
        <v>530</v>
      </c>
      <c r="G1286" s="142" t="s">
        <v>5475</v>
      </c>
      <c r="H1286" s="142" t="s">
        <v>2983</v>
      </c>
      <c r="I1286" s="142" t="s">
        <v>556</v>
      </c>
      <c r="J1286" s="142" t="s">
        <v>5474</v>
      </c>
      <c r="K1286" s="142" t="s">
        <v>1864</v>
      </c>
      <c r="L1286" s="142" t="s">
        <v>613</v>
      </c>
      <c r="M1286" s="142" t="s">
        <v>524</v>
      </c>
      <c r="N1286" s="142" t="s">
        <v>523</v>
      </c>
      <c r="O1286" s="142" t="s">
        <v>522</v>
      </c>
      <c r="P1286" s="142" t="s">
        <v>559</v>
      </c>
      <c r="Q1286" s="142" t="s">
        <v>545</v>
      </c>
      <c r="R1286" s="142" t="s">
        <v>4980</v>
      </c>
      <c r="S1286" s="142" t="s">
        <v>554</v>
      </c>
      <c r="T1286" s="142" t="s">
        <v>1156</v>
      </c>
      <c r="U1286" s="142" t="s">
        <v>516</v>
      </c>
      <c r="V1286" s="142" t="s">
        <v>637</v>
      </c>
      <c r="W1286" s="142" t="s">
        <v>514</v>
      </c>
      <c r="X1286" s="142" t="s">
        <v>608</v>
      </c>
      <c r="Y1286" s="142" t="s">
        <v>5473</v>
      </c>
      <c r="Z1286" s="142" t="s">
        <v>833</v>
      </c>
      <c r="AA1286" s="142" t="s">
        <v>547</v>
      </c>
      <c r="AB1286" s="142" t="s">
        <v>509</v>
      </c>
    </row>
    <row r="1287" spans="1:28" x14ac:dyDescent="0.15">
      <c r="A1287" s="143">
        <v>70787</v>
      </c>
      <c r="B1287" s="142" t="s">
        <v>5344</v>
      </c>
      <c r="C1287" s="142" t="s">
        <v>553</v>
      </c>
      <c r="D1287" s="142" t="s">
        <v>5343</v>
      </c>
      <c r="E1287" s="142" t="s">
        <v>687</v>
      </c>
      <c r="F1287" s="142" t="s">
        <v>530</v>
      </c>
      <c r="G1287" s="142" t="s">
        <v>5472</v>
      </c>
      <c r="H1287" s="142" t="s">
        <v>1930</v>
      </c>
      <c r="I1287" s="142" t="s">
        <v>608</v>
      </c>
      <c r="J1287" s="142" t="s">
        <v>5471</v>
      </c>
      <c r="K1287" s="142" t="s">
        <v>1857</v>
      </c>
      <c r="L1287" s="142" t="s">
        <v>525</v>
      </c>
      <c r="M1287" s="142" t="s">
        <v>524</v>
      </c>
      <c r="N1287" s="142" t="s">
        <v>523</v>
      </c>
      <c r="O1287" s="142" t="s">
        <v>546</v>
      </c>
      <c r="P1287" s="142" t="s">
        <v>522</v>
      </c>
      <c r="Q1287" s="142" t="s">
        <v>520</v>
      </c>
      <c r="R1287" s="142" t="s">
        <v>4991</v>
      </c>
      <c r="S1287" s="142" t="s">
        <v>1337</v>
      </c>
      <c r="T1287" s="142" t="s">
        <v>2769</v>
      </c>
      <c r="U1287" s="142" t="s">
        <v>516</v>
      </c>
      <c r="V1287" s="142" t="s">
        <v>4058</v>
      </c>
      <c r="W1287" s="142" t="s">
        <v>580</v>
      </c>
      <c r="X1287" s="142" t="s">
        <v>608</v>
      </c>
      <c r="Y1287" s="142" t="s">
        <v>5470</v>
      </c>
      <c r="Z1287" s="142" t="s">
        <v>702</v>
      </c>
      <c r="AA1287" s="142" t="s">
        <v>510</v>
      </c>
      <c r="AB1287" s="142" t="s">
        <v>509</v>
      </c>
    </row>
    <row r="1288" spans="1:28" x14ac:dyDescent="0.15">
      <c r="A1288" s="143">
        <v>70788</v>
      </c>
      <c r="B1288" s="142" t="s">
        <v>4214</v>
      </c>
      <c r="C1288" s="142" t="s">
        <v>553</v>
      </c>
      <c r="D1288" s="142" t="s">
        <v>4213</v>
      </c>
      <c r="E1288" s="142" t="s">
        <v>687</v>
      </c>
      <c r="F1288" s="142" t="s">
        <v>530</v>
      </c>
      <c r="G1288" s="142" t="s">
        <v>5469</v>
      </c>
      <c r="H1288" s="142" t="s">
        <v>1169</v>
      </c>
      <c r="I1288" s="142" t="s">
        <v>556</v>
      </c>
      <c r="J1288" s="142" t="s">
        <v>5468</v>
      </c>
      <c r="K1288" s="142" t="s">
        <v>4274</v>
      </c>
      <c r="L1288" s="142" t="s">
        <v>525</v>
      </c>
      <c r="M1288" s="142" t="s">
        <v>524</v>
      </c>
      <c r="N1288" s="142" t="s">
        <v>523</v>
      </c>
      <c r="O1288" s="142" t="s">
        <v>522</v>
      </c>
      <c r="P1288" s="142" t="s">
        <v>522</v>
      </c>
      <c r="Q1288" s="142" t="s">
        <v>520</v>
      </c>
      <c r="R1288" s="142" t="s">
        <v>5013</v>
      </c>
      <c r="S1288" s="142" t="s">
        <v>4214</v>
      </c>
      <c r="T1288" s="142" t="s">
        <v>4254</v>
      </c>
      <c r="U1288" s="142" t="s">
        <v>516</v>
      </c>
      <c r="V1288" s="142" t="s">
        <v>1166</v>
      </c>
      <c r="W1288" s="142" t="s">
        <v>580</v>
      </c>
      <c r="X1288" s="142" t="s">
        <v>556</v>
      </c>
      <c r="Y1288" s="142" t="s">
        <v>5467</v>
      </c>
      <c r="Z1288" s="142" t="s">
        <v>702</v>
      </c>
      <c r="AA1288" s="142" t="s">
        <v>734</v>
      </c>
      <c r="AB1288" s="142" t="s">
        <v>509</v>
      </c>
    </row>
    <row r="1289" spans="1:28" x14ac:dyDescent="0.15">
      <c r="A1289" s="143">
        <v>70792</v>
      </c>
      <c r="B1289" s="142" t="s">
        <v>4903</v>
      </c>
      <c r="C1289" s="142" t="s">
        <v>553</v>
      </c>
      <c r="D1289" s="142" t="s">
        <v>4902</v>
      </c>
      <c r="E1289" s="142" t="s">
        <v>687</v>
      </c>
      <c r="F1289" s="142" t="s">
        <v>530</v>
      </c>
      <c r="G1289" s="142" t="s">
        <v>5466</v>
      </c>
      <c r="H1289" s="142" t="s">
        <v>741</v>
      </c>
      <c r="I1289" s="142" t="s">
        <v>680</v>
      </c>
      <c r="J1289" s="142" t="s">
        <v>5465</v>
      </c>
      <c r="K1289" s="142" t="s">
        <v>5464</v>
      </c>
      <c r="L1289" s="142" t="s">
        <v>585</v>
      </c>
      <c r="M1289" s="142" t="s">
        <v>524</v>
      </c>
      <c r="N1289" s="142" t="s">
        <v>523</v>
      </c>
      <c r="O1289" s="142" t="s">
        <v>522</v>
      </c>
      <c r="P1289" s="142" t="s">
        <v>824</v>
      </c>
      <c r="Q1289" s="142" t="s">
        <v>520</v>
      </c>
      <c r="R1289" s="142" t="s">
        <v>4991</v>
      </c>
      <c r="S1289" s="142" t="s">
        <v>1337</v>
      </c>
      <c r="T1289" s="142" t="s">
        <v>5463</v>
      </c>
      <c r="U1289" s="142" t="s">
        <v>516</v>
      </c>
      <c r="V1289" s="142" t="s">
        <v>3170</v>
      </c>
      <c r="W1289" s="142" t="s">
        <v>580</v>
      </c>
      <c r="X1289" s="142" t="s">
        <v>635</v>
      </c>
      <c r="Y1289" s="142" t="s">
        <v>5462</v>
      </c>
      <c r="Z1289" s="142" t="s">
        <v>1315</v>
      </c>
      <c r="AA1289" s="142" t="s">
        <v>510</v>
      </c>
      <c r="AB1289" s="142" t="s">
        <v>509</v>
      </c>
    </row>
    <row r="1290" spans="1:28" x14ac:dyDescent="0.15">
      <c r="A1290" s="143">
        <v>70794</v>
      </c>
      <c r="B1290" s="142" t="s">
        <v>566</v>
      </c>
      <c r="C1290" s="142" t="s">
        <v>553</v>
      </c>
      <c r="D1290" s="142" t="s">
        <v>565</v>
      </c>
      <c r="E1290" s="142" t="s">
        <v>687</v>
      </c>
      <c r="F1290" s="142" t="s">
        <v>530</v>
      </c>
      <c r="G1290" s="142" t="s">
        <v>5461</v>
      </c>
      <c r="H1290" s="142" t="s">
        <v>2588</v>
      </c>
      <c r="I1290" s="142" t="s">
        <v>1413</v>
      </c>
      <c r="J1290" s="142" t="s">
        <v>5460</v>
      </c>
      <c r="K1290" s="142" t="s">
        <v>5459</v>
      </c>
      <c r="L1290" s="142" t="s">
        <v>613</v>
      </c>
      <c r="M1290" s="142" t="s">
        <v>524</v>
      </c>
      <c r="N1290" s="142" t="s">
        <v>523</v>
      </c>
      <c r="O1290" s="142" t="s">
        <v>3856</v>
      </c>
      <c r="P1290" s="142" t="s">
        <v>522</v>
      </c>
      <c r="Q1290" s="142" t="s">
        <v>545</v>
      </c>
      <c r="R1290" s="142" t="s">
        <v>4980</v>
      </c>
      <c r="S1290" s="142" t="s">
        <v>554</v>
      </c>
      <c r="T1290" s="142" t="s">
        <v>5458</v>
      </c>
      <c r="U1290" s="142" t="s">
        <v>541</v>
      </c>
      <c r="V1290" s="142" t="s">
        <v>1967</v>
      </c>
      <c r="W1290" s="142" t="s">
        <v>764</v>
      </c>
      <c r="X1290" s="142" t="s">
        <v>588</v>
      </c>
      <c r="Y1290" s="142" t="s">
        <v>634</v>
      </c>
      <c r="Z1290" s="142" t="s">
        <v>771</v>
      </c>
      <c r="AA1290" s="142" t="s">
        <v>510</v>
      </c>
      <c r="AB1290" s="142" t="s">
        <v>509</v>
      </c>
    </row>
    <row r="1291" spans="1:28" x14ac:dyDescent="0.15">
      <c r="A1291" s="143">
        <v>70802</v>
      </c>
      <c r="B1291" s="142" t="s">
        <v>1766</v>
      </c>
      <c r="C1291" s="142" t="s">
        <v>553</v>
      </c>
      <c r="D1291" s="142" t="s">
        <v>1765</v>
      </c>
      <c r="E1291" s="142" t="s">
        <v>687</v>
      </c>
      <c r="F1291" s="142" t="s">
        <v>530</v>
      </c>
      <c r="G1291" s="142" t="s">
        <v>5457</v>
      </c>
      <c r="H1291" s="142" t="s">
        <v>5456</v>
      </c>
      <c r="I1291" s="142" t="s">
        <v>1021</v>
      </c>
      <c r="J1291" s="142" t="s">
        <v>5455</v>
      </c>
      <c r="K1291" s="142" t="s">
        <v>5454</v>
      </c>
      <c r="L1291" s="142" t="s">
        <v>585</v>
      </c>
      <c r="M1291" s="142" t="s">
        <v>524</v>
      </c>
      <c r="N1291" s="142" t="s">
        <v>523</v>
      </c>
      <c r="O1291" s="142" t="s">
        <v>522</v>
      </c>
      <c r="P1291" s="142" t="s">
        <v>522</v>
      </c>
      <c r="Q1291" s="142" t="s">
        <v>545</v>
      </c>
      <c r="R1291" s="142" t="s">
        <v>5453</v>
      </c>
      <c r="S1291" s="142" t="s">
        <v>1766</v>
      </c>
      <c r="T1291" s="142" t="s">
        <v>682</v>
      </c>
      <c r="U1291" s="142" t="s">
        <v>516</v>
      </c>
      <c r="V1291" s="142" t="s">
        <v>2151</v>
      </c>
      <c r="W1291" s="142" t="s">
        <v>580</v>
      </c>
      <c r="X1291" s="142" t="s">
        <v>1021</v>
      </c>
      <c r="Y1291" s="142" t="s">
        <v>5452</v>
      </c>
      <c r="Z1291" s="142" t="s">
        <v>714</v>
      </c>
      <c r="AA1291" s="142" t="s">
        <v>510</v>
      </c>
      <c r="AB1291" s="142" t="s">
        <v>509</v>
      </c>
    </row>
    <row r="1292" spans="1:28" x14ac:dyDescent="0.15">
      <c r="A1292" s="143">
        <v>70840</v>
      </c>
      <c r="B1292" s="142" t="s">
        <v>5451</v>
      </c>
      <c r="C1292" s="142" t="s">
        <v>553</v>
      </c>
      <c r="D1292" s="142" t="s">
        <v>5450</v>
      </c>
      <c r="E1292" s="142" t="s">
        <v>687</v>
      </c>
      <c r="F1292" s="142" t="s">
        <v>530</v>
      </c>
      <c r="G1292" s="142" t="s">
        <v>5449</v>
      </c>
      <c r="H1292" s="142" t="s">
        <v>3303</v>
      </c>
      <c r="I1292" s="142" t="s">
        <v>595</v>
      </c>
      <c r="J1292" s="142" t="s">
        <v>5448</v>
      </c>
      <c r="K1292" s="142" t="s">
        <v>586</v>
      </c>
      <c r="L1292" s="142" t="s">
        <v>585</v>
      </c>
      <c r="M1292" s="142" t="s">
        <v>524</v>
      </c>
      <c r="N1292" s="142" t="s">
        <v>523</v>
      </c>
      <c r="O1292" s="142" t="s">
        <v>522</v>
      </c>
      <c r="P1292" s="142" t="s">
        <v>599</v>
      </c>
      <c r="Q1292" s="142" t="s">
        <v>520</v>
      </c>
      <c r="R1292" s="142" t="s">
        <v>5050</v>
      </c>
      <c r="S1292" s="142" t="s">
        <v>3489</v>
      </c>
      <c r="T1292" s="142" t="s">
        <v>2846</v>
      </c>
      <c r="U1292" s="142" t="s">
        <v>516</v>
      </c>
      <c r="V1292" s="142" t="s">
        <v>1672</v>
      </c>
      <c r="W1292" s="142" t="s">
        <v>692</v>
      </c>
      <c r="X1292" s="142" t="s">
        <v>595</v>
      </c>
      <c r="Y1292" s="142" t="s">
        <v>5447</v>
      </c>
      <c r="Z1292" s="142" t="s">
        <v>1082</v>
      </c>
      <c r="AA1292" s="142" t="s">
        <v>510</v>
      </c>
      <c r="AB1292" s="142" t="s">
        <v>509</v>
      </c>
    </row>
    <row r="1293" spans="1:28" x14ac:dyDescent="0.15">
      <c r="A1293" s="143">
        <v>70841</v>
      </c>
      <c r="B1293" s="142" t="s">
        <v>2211</v>
      </c>
      <c r="C1293" s="142" t="s">
        <v>553</v>
      </c>
      <c r="D1293" s="142" t="s">
        <v>2219</v>
      </c>
      <c r="E1293" s="142" t="s">
        <v>687</v>
      </c>
      <c r="F1293" s="142" t="s">
        <v>530</v>
      </c>
      <c r="G1293" s="142" t="s">
        <v>5446</v>
      </c>
      <c r="H1293" s="142" t="s">
        <v>1481</v>
      </c>
      <c r="I1293" s="142" t="s">
        <v>856</v>
      </c>
      <c r="J1293" s="142" t="s">
        <v>5445</v>
      </c>
      <c r="K1293" s="142" t="s">
        <v>5444</v>
      </c>
      <c r="L1293" s="142" t="s">
        <v>585</v>
      </c>
      <c r="M1293" s="142" t="s">
        <v>524</v>
      </c>
      <c r="N1293" s="142" t="s">
        <v>523</v>
      </c>
      <c r="O1293" s="142" t="s">
        <v>866</v>
      </c>
      <c r="P1293" s="142" t="s">
        <v>559</v>
      </c>
      <c r="Q1293" s="142" t="s">
        <v>520</v>
      </c>
      <c r="R1293" s="142" t="s">
        <v>5001</v>
      </c>
      <c r="S1293" s="142" t="s">
        <v>5000</v>
      </c>
      <c r="T1293" s="142" t="s">
        <v>5443</v>
      </c>
      <c r="U1293" s="142" t="s">
        <v>516</v>
      </c>
      <c r="V1293" s="142" t="s">
        <v>1478</v>
      </c>
      <c r="W1293" s="142" t="s">
        <v>636</v>
      </c>
      <c r="X1293" s="142" t="s">
        <v>856</v>
      </c>
      <c r="Y1293" s="142" t="s">
        <v>634</v>
      </c>
      <c r="Z1293" s="142" t="s">
        <v>1082</v>
      </c>
      <c r="AA1293" s="142" t="s">
        <v>510</v>
      </c>
      <c r="AB1293" s="142" t="s">
        <v>509</v>
      </c>
    </row>
    <row r="1294" spans="1:28" x14ac:dyDescent="0.15">
      <c r="A1294" s="143">
        <v>70842</v>
      </c>
      <c r="B1294" s="142" t="s">
        <v>4214</v>
      </c>
      <c r="C1294" s="142" t="s">
        <v>553</v>
      </c>
      <c r="D1294" s="142" t="s">
        <v>4213</v>
      </c>
      <c r="E1294" s="142" t="s">
        <v>687</v>
      </c>
      <c r="F1294" s="142" t="s">
        <v>530</v>
      </c>
      <c r="G1294" s="142" t="s">
        <v>5442</v>
      </c>
      <c r="H1294" s="142" t="s">
        <v>5441</v>
      </c>
      <c r="I1294" s="142" t="s">
        <v>910</v>
      </c>
      <c r="J1294" s="142" t="s">
        <v>5440</v>
      </c>
      <c r="K1294" s="142" t="s">
        <v>4281</v>
      </c>
      <c r="L1294" s="142" t="s">
        <v>613</v>
      </c>
      <c r="M1294" s="142" t="s">
        <v>524</v>
      </c>
      <c r="N1294" s="142" t="s">
        <v>523</v>
      </c>
      <c r="O1294" s="142" t="s">
        <v>522</v>
      </c>
      <c r="P1294" s="142" t="s">
        <v>522</v>
      </c>
      <c r="Q1294" s="142" t="s">
        <v>545</v>
      </c>
      <c r="R1294" s="142" t="s">
        <v>5013</v>
      </c>
      <c r="S1294" s="142" t="s">
        <v>4214</v>
      </c>
      <c r="T1294" s="142" t="s">
        <v>738</v>
      </c>
      <c r="U1294" s="142" t="s">
        <v>516</v>
      </c>
      <c r="V1294" s="142" t="s">
        <v>1719</v>
      </c>
      <c r="W1294" s="142" t="s">
        <v>580</v>
      </c>
      <c r="X1294" s="142" t="s">
        <v>910</v>
      </c>
      <c r="Y1294" s="142" t="s">
        <v>5439</v>
      </c>
      <c r="Z1294" s="142" t="s">
        <v>957</v>
      </c>
      <c r="AA1294" s="142" t="s">
        <v>510</v>
      </c>
      <c r="AB1294" s="142" t="s">
        <v>509</v>
      </c>
    </row>
    <row r="1295" spans="1:28" x14ac:dyDescent="0.15">
      <c r="A1295" s="143">
        <v>70845</v>
      </c>
      <c r="B1295" s="142" t="s">
        <v>713</v>
      </c>
      <c r="C1295" s="142" t="s">
        <v>553</v>
      </c>
      <c r="D1295" s="142" t="s">
        <v>712</v>
      </c>
      <c r="E1295" s="142" t="s">
        <v>687</v>
      </c>
      <c r="F1295" s="142" t="s">
        <v>530</v>
      </c>
      <c r="G1295" s="142" t="s">
        <v>5438</v>
      </c>
      <c r="H1295" s="142" t="s">
        <v>1245</v>
      </c>
      <c r="I1295" s="142" t="s">
        <v>595</v>
      </c>
      <c r="J1295" s="142" t="s">
        <v>5437</v>
      </c>
      <c r="K1295" s="142" t="s">
        <v>718</v>
      </c>
      <c r="L1295" s="142" t="s">
        <v>585</v>
      </c>
      <c r="M1295" s="142" t="s">
        <v>1414</v>
      </c>
      <c r="N1295" s="142" t="s">
        <v>523</v>
      </c>
      <c r="O1295" s="142" t="s">
        <v>626</v>
      </c>
      <c r="P1295" s="142" t="s">
        <v>626</v>
      </c>
      <c r="Q1295" s="142" t="s">
        <v>520</v>
      </c>
      <c r="R1295" s="142" t="s">
        <v>4991</v>
      </c>
      <c r="S1295" s="142" t="s">
        <v>1337</v>
      </c>
      <c r="T1295" s="142" t="s">
        <v>5436</v>
      </c>
      <c r="U1295" s="142" t="s">
        <v>516</v>
      </c>
      <c r="V1295" s="142" t="s">
        <v>1239</v>
      </c>
      <c r="W1295" s="142" t="s">
        <v>580</v>
      </c>
      <c r="X1295" s="142" t="s">
        <v>595</v>
      </c>
      <c r="Y1295" s="142" t="s">
        <v>5435</v>
      </c>
      <c r="Z1295" s="142" t="s">
        <v>577</v>
      </c>
      <c r="AA1295" s="142" t="s">
        <v>510</v>
      </c>
      <c r="AB1295" s="142" t="s">
        <v>509</v>
      </c>
    </row>
    <row r="1296" spans="1:28" x14ac:dyDescent="0.15">
      <c r="A1296" s="143">
        <v>70849</v>
      </c>
      <c r="B1296" s="142" t="s">
        <v>2635</v>
      </c>
      <c r="C1296" s="142" t="s">
        <v>553</v>
      </c>
      <c r="D1296" s="142" t="s">
        <v>2634</v>
      </c>
      <c r="E1296" s="142" t="s">
        <v>687</v>
      </c>
      <c r="F1296" s="142" t="s">
        <v>530</v>
      </c>
      <c r="G1296" s="142" t="s">
        <v>5434</v>
      </c>
      <c r="H1296" s="142" t="s">
        <v>2983</v>
      </c>
      <c r="I1296" s="142" t="s">
        <v>669</v>
      </c>
      <c r="J1296" s="142" t="s">
        <v>5433</v>
      </c>
      <c r="K1296" s="142" t="s">
        <v>2805</v>
      </c>
      <c r="L1296" s="142" t="s">
        <v>585</v>
      </c>
      <c r="M1296" s="142" t="s">
        <v>524</v>
      </c>
      <c r="N1296" s="142" t="s">
        <v>523</v>
      </c>
      <c r="O1296" s="142" t="s">
        <v>522</v>
      </c>
      <c r="P1296" s="142" t="s">
        <v>626</v>
      </c>
      <c r="Q1296" s="142" t="s">
        <v>545</v>
      </c>
      <c r="R1296" s="142" t="s">
        <v>4991</v>
      </c>
      <c r="S1296" s="142" t="s">
        <v>1337</v>
      </c>
      <c r="T1296" s="142" t="s">
        <v>935</v>
      </c>
      <c r="U1296" s="142" t="s">
        <v>516</v>
      </c>
      <c r="V1296" s="142" t="s">
        <v>1515</v>
      </c>
      <c r="W1296" s="142" t="s">
        <v>580</v>
      </c>
      <c r="X1296" s="142" t="s">
        <v>669</v>
      </c>
      <c r="Y1296" s="142" t="s">
        <v>5432</v>
      </c>
      <c r="Z1296" s="142" t="s">
        <v>1411</v>
      </c>
      <c r="AA1296" s="142" t="s">
        <v>510</v>
      </c>
      <c r="AB1296" s="142" t="s">
        <v>509</v>
      </c>
    </row>
    <row r="1297" spans="1:28" x14ac:dyDescent="0.15">
      <c r="A1297" s="143">
        <v>70867</v>
      </c>
      <c r="B1297" s="142" t="s">
        <v>965</v>
      </c>
      <c r="C1297" s="142" t="s">
        <v>553</v>
      </c>
      <c r="D1297" s="142" t="s">
        <v>964</v>
      </c>
      <c r="E1297" s="142" t="s">
        <v>687</v>
      </c>
      <c r="F1297" s="142" t="s">
        <v>530</v>
      </c>
      <c r="G1297" s="142" t="s">
        <v>5431</v>
      </c>
      <c r="H1297" s="142" t="s">
        <v>929</v>
      </c>
      <c r="I1297" s="142" t="s">
        <v>1413</v>
      </c>
      <c r="J1297" s="142" t="s">
        <v>5430</v>
      </c>
      <c r="K1297" s="142" t="s">
        <v>586</v>
      </c>
      <c r="L1297" s="142" t="s">
        <v>585</v>
      </c>
      <c r="M1297" s="142" t="s">
        <v>524</v>
      </c>
      <c r="N1297" s="142" t="s">
        <v>523</v>
      </c>
      <c r="O1297" s="142" t="s">
        <v>522</v>
      </c>
      <c r="P1297" s="142" t="s">
        <v>559</v>
      </c>
      <c r="Q1297" s="142" t="s">
        <v>520</v>
      </c>
      <c r="R1297" s="142" t="s">
        <v>5165</v>
      </c>
      <c r="S1297" s="142" t="s">
        <v>965</v>
      </c>
      <c r="T1297" s="142" t="s">
        <v>705</v>
      </c>
      <c r="U1297" s="142" t="s">
        <v>516</v>
      </c>
      <c r="V1297" s="142" t="s">
        <v>3255</v>
      </c>
      <c r="W1297" s="142" t="s">
        <v>692</v>
      </c>
      <c r="X1297" s="142" t="s">
        <v>1413</v>
      </c>
      <c r="Y1297" s="142" t="s">
        <v>5429</v>
      </c>
      <c r="Z1297" s="142" t="s">
        <v>2177</v>
      </c>
      <c r="AA1297" s="142" t="s">
        <v>510</v>
      </c>
      <c r="AB1297" s="142" t="s">
        <v>509</v>
      </c>
    </row>
    <row r="1298" spans="1:28" x14ac:dyDescent="0.15">
      <c r="A1298" s="143">
        <v>70868</v>
      </c>
      <c r="B1298" s="142" t="s">
        <v>5120</v>
      </c>
      <c r="C1298" s="142" t="s">
        <v>553</v>
      </c>
      <c r="D1298" s="142" t="s">
        <v>5119</v>
      </c>
      <c r="E1298" s="142" t="s">
        <v>687</v>
      </c>
      <c r="F1298" s="142" t="s">
        <v>530</v>
      </c>
      <c r="G1298" s="142" t="s">
        <v>5428</v>
      </c>
      <c r="H1298" s="142" t="s">
        <v>981</v>
      </c>
      <c r="I1298" s="142" t="s">
        <v>588</v>
      </c>
      <c r="J1298" s="142" t="s">
        <v>5427</v>
      </c>
      <c r="K1298" s="142" t="s">
        <v>5426</v>
      </c>
      <c r="L1298" s="142" t="s">
        <v>613</v>
      </c>
      <c r="M1298" s="142" t="s">
        <v>524</v>
      </c>
      <c r="N1298" s="142" t="s">
        <v>523</v>
      </c>
      <c r="O1298" s="142" t="s">
        <v>612</v>
      </c>
      <c r="P1298" s="142" t="s">
        <v>612</v>
      </c>
      <c r="Q1298" s="142" t="s">
        <v>520</v>
      </c>
      <c r="R1298" s="142" t="s">
        <v>5384</v>
      </c>
      <c r="S1298" s="142" t="s">
        <v>5120</v>
      </c>
      <c r="T1298" s="142" t="s">
        <v>1110</v>
      </c>
      <c r="U1298" s="142" t="s">
        <v>541</v>
      </c>
      <c r="V1298" s="142" t="s">
        <v>1317</v>
      </c>
      <c r="W1298" s="142" t="s">
        <v>596</v>
      </c>
      <c r="X1298" s="142" t="s">
        <v>595</v>
      </c>
      <c r="Y1298" s="142" t="s">
        <v>5425</v>
      </c>
      <c r="Z1298" s="142" t="s">
        <v>5424</v>
      </c>
      <c r="AA1298" s="142" t="s">
        <v>510</v>
      </c>
      <c r="AB1298" s="142" t="s">
        <v>509</v>
      </c>
    </row>
    <row r="1299" spans="1:28" x14ac:dyDescent="0.15">
      <c r="A1299" s="143">
        <v>70871</v>
      </c>
      <c r="B1299" s="142" t="s">
        <v>5423</v>
      </c>
      <c r="C1299" s="142" t="s">
        <v>553</v>
      </c>
      <c r="D1299" s="142" t="s">
        <v>5422</v>
      </c>
      <c r="E1299" s="142" t="s">
        <v>687</v>
      </c>
      <c r="F1299" s="142" t="s">
        <v>530</v>
      </c>
      <c r="G1299" s="142" t="s">
        <v>5421</v>
      </c>
      <c r="H1299" s="142" t="s">
        <v>5420</v>
      </c>
      <c r="I1299" s="142" t="s">
        <v>651</v>
      </c>
      <c r="J1299" s="142" t="s">
        <v>5419</v>
      </c>
      <c r="K1299" s="142" t="s">
        <v>1589</v>
      </c>
      <c r="L1299" s="142" t="s">
        <v>613</v>
      </c>
      <c r="M1299" s="142" t="s">
        <v>524</v>
      </c>
      <c r="N1299" s="142" t="s">
        <v>523</v>
      </c>
      <c r="O1299" s="142" t="s">
        <v>824</v>
      </c>
      <c r="P1299" s="142" t="s">
        <v>559</v>
      </c>
      <c r="Q1299" s="142" t="s">
        <v>545</v>
      </c>
      <c r="R1299" s="142" t="s">
        <v>4980</v>
      </c>
      <c r="S1299" s="142" t="s">
        <v>554</v>
      </c>
      <c r="T1299" s="142" t="s">
        <v>978</v>
      </c>
      <c r="U1299" s="142" t="s">
        <v>541</v>
      </c>
      <c r="V1299" s="142" t="s">
        <v>3195</v>
      </c>
      <c r="W1299" s="142" t="s">
        <v>539</v>
      </c>
      <c r="X1299" s="142" t="s">
        <v>1075</v>
      </c>
      <c r="Y1299" s="142" t="s">
        <v>537</v>
      </c>
      <c r="Z1299" s="142" t="s">
        <v>2266</v>
      </c>
      <c r="AA1299" s="142" t="s">
        <v>510</v>
      </c>
      <c r="AB1299" s="142" t="s">
        <v>509</v>
      </c>
    </row>
    <row r="1300" spans="1:28" x14ac:dyDescent="0.15">
      <c r="A1300" s="143">
        <v>70879</v>
      </c>
      <c r="B1300" s="142" t="s">
        <v>1678</v>
      </c>
      <c r="C1300" s="142" t="s">
        <v>553</v>
      </c>
      <c r="D1300" s="142" t="s">
        <v>2333</v>
      </c>
      <c r="E1300" s="142" t="s">
        <v>687</v>
      </c>
      <c r="F1300" s="142" t="s">
        <v>530</v>
      </c>
      <c r="G1300" s="142" t="s">
        <v>5418</v>
      </c>
      <c r="H1300" s="142" t="s">
        <v>1143</v>
      </c>
      <c r="I1300" s="142" t="s">
        <v>588</v>
      </c>
      <c r="J1300" s="142" t="s">
        <v>5417</v>
      </c>
      <c r="K1300" s="142" t="s">
        <v>5416</v>
      </c>
      <c r="L1300" s="142" t="s">
        <v>613</v>
      </c>
      <c r="M1300" s="142" t="s">
        <v>524</v>
      </c>
      <c r="N1300" s="142" t="s">
        <v>523</v>
      </c>
      <c r="O1300" s="142" t="s">
        <v>866</v>
      </c>
      <c r="P1300" s="142" t="s">
        <v>522</v>
      </c>
      <c r="Q1300" s="142" t="s">
        <v>520</v>
      </c>
      <c r="R1300" s="142" t="s">
        <v>5050</v>
      </c>
      <c r="S1300" s="142" t="s">
        <v>3489</v>
      </c>
      <c r="T1300" s="142" t="s">
        <v>717</v>
      </c>
      <c r="U1300" s="142" t="s">
        <v>516</v>
      </c>
      <c r="V1300" s="142" t="s">
        <v>3455</v>
      </c>
      <c r="W1300" s="142" t="s">
        <v>911</v>
      </c>
      <c r="X1300" s="142" t="s">
        <v>588</v>
      </c>
      <c r="Y1300" s="142" t="s">
        <v>5415</v>
      </c>
      <c r="Z1300" s="142" t="s">
        <v>1818</v>
      </c>
      <c r="AA1300" s="142" t="s">
        <v>734</v>
      </c>
      <c r="AB1300" s="142" t="s">
        <v>509</v>
      </c>
    </row>
    <row r="1301" spans="1:28" x14ac:dyDescent="0.15">
      <c r="A1301" s="143">
        <v>70881</v>
      </c>
      <c r="B1301" s="142" t="s">
        <v>2559</v>
      </c>
      <c r="C1301" s="142" t="s">
        <v>553</v>
      </c>
      <c r="D1301" s="142" t="s">
        <v>2558</v>
      </c>
      <c r="E1301" s="142" t="s">
        <v>687</v>
      </c>
      <c r="F1301" s="142" t="s">
        <v>530</v>
      </c>
      <c r="G1301" s="142" t="s">
        <v>5414</v>
      </c>
      <c r="H1301" s="142" t="s">
        <v>629</v>
      </c>
      <c r="I1301" s="142" t="s">
        <v>651</v>
      </c>
      <c r="J1301" s="142" t="s">
        <v>5413</v>
      </c>
      <c r="K1301" s="142" t="s">
        <v>825</v>
      </c>
      <c r="L1301" s="142" t="s">
        <v>585</v>
      </c>
      <c r="M1301" s="142" t="s">
        <v>524</v>
      </c>
      <c r="N1301" s="142" t="s">
        <v>523</v>
      </c>
      <c r="O1301" s="142" t="s">
        <v>522</v>
      </c>
      <c r="P1301" s="142" t="s">
        <v>522</v>
      </c>
      <c r="Q1301" s="142" t="s">
        <v>545</v>
      </c>
      <c r="R1301" s="142" t="s">
        <v>4991</v>
      </c>
      <c r="S1301" s="142" t="s">
        <v>1337</v>
      </c>
      <c r="T1301" s="142" t="s">
        <v>717</v>
      </c>
      <c r="U1301" s="142" t="s">
        <v>516</v>
      </c>
      <c r="V1301" s="142" t="s">
        <v>2277</v>
      </c>
      <c r="W1301" s="142" t="s">
        <v>692</v>
      </c>
      <c r="X1301" s="142" t="s">
        <v>669</v>
      </c>
      <c r="Y1301" s="142" t="s">
        <v>634</v>
      </c>
      <c r="Z1301" s="142" t="s">
        <v>1139</v>
      </c>
      <c r="AA1301" s="142" t="s">
        <v>510</v>
      </c>
      <c r="AB1301" s="142" t="s">
        <v>509</v>
      </c>
    </row>
    <row r="1302" spans="1:28" x14ac:dyDescent="0.15">
      <c r="A1302" s="143">
        <v>70883</v>
      </c>
      <c r="B1302" s="142" t="s">
        <v>4214</v>
      </c>
      <c r="C1302" s="142" t="s">
        <v>553</v>
      </c>
      <c r="D1302" s="142" t="s">
        <v>4213</v>
      </c>
      <c r="E1302" s="142" t="s">
        <v>687</v>
      </c>
      <c r="F1302" s="142" t="s">
        <v>530</v>
      </c>
      <c r="G1302" s="142" t="s">
        <v>5412</v>
      </c>
      <c r="H1302" s="142" t="s">
        <v>5411</v>
      </c>
      <c r="I1302" s="142" t="s">
        <v>691</v>
      </c>
      <c r="J1302" s="142" t="s">
        <v>5410</v>
      </c>
      <c r="K1302" s="142" t="s">
        <v>739</v>
      </c>
      <c r="L1302" s="142" t="s">
        <v>525</v>
      </c>
      <c r="M1302" s="142" t="s">
        <v>524</v>
      </c>
      <c r="N1302" s="142" t="s">
        <v>523</v>
      </c>
      <c r="O1302" s="142" t="s">
        <v>522</v>
      </c>
      <c r="P1302" s="142" t="s">
        <v>599</v>
      </c>
      <c r="Q1302" s="142" t="s">
        <v>520</v>
      </c>
      <c r="R1302" s="142" t="s">
        <v>5013</v>
      </c>
      <c r="S1302" s="142" t="s">
        <v>4214</v>
      </c>
      <c r="T1302" s="142" t="s">
        <v>738</v>
      </c>
      <c r="U1302" s="142" t="s">
        <v>541</v>
      </c>
      <c r="V1302" s="142" t="s">
        <v>1886</v>
      </c>
      <c r="W1302" s="142" t="s">
        <v>596</v>
      </c>
      <c r="X1302" s="142" t="s">
        <v>691</v>
      </c>
      <c r="Y1302" s="142" t="s">
        <v>5409</v>
      </c>
      <c r="Z1302" s="142" t="s">
        <v>957</v>
      </c>
      <c r="AA1302" s="142" t="s">
        <v>510</v>
      </c>
      <c r="AB1302" s="142" t="s">
        <v>509</v>
      </c>
    </row>
    <row r="1303" spans="1:28" x14ac:dyDescent="0.15">
      <c r="A1303" s="143">
        <v>70900</v>
      </c>
      <c r="B1303" s="142" t="s">
        <v>3489</v>
      </c>
      <c r="C1303" s="142" t="s">
        <v>553</v>
      </c>
      <c r="D1303" s="142" t="s">
        <v>3488</v>
      </c>
      <c r="E1303" s="142" t="s">
        <v>687</v>
      </c>
      <c r="F1303" s="142" t="s">
        <v>530</v>
      </c>
      <c r="G1303" s="142" t="s">
        <v>5408</v>
      </c>
      <c r="H1303" s="142" t="s">
        <v>2382</v>
      </c>
      <c r="I1303" s="142" t="s">
        <v>588</v>
      </c>
      <c r="J1303" s="142" t="s">
        <v>5407</v>
      </c>
      <c r="K1303" s="142" t="s">
        <v>5406</v>
      </c>
      <c r="L1303" s="142" t="s">
        <v>525</v>
      </c>
      <c r="M1303" s="142" t="s">
        <v>867</v>
      </c>
      <c r="N1303" s="142" t="s">
        <v>523</v>
      </c>
      <c r="O1303" s="142" t="s">
        <v>546</v>
      </c>
      <c r="P1303" s="142" t="s">
        <v>559</v>
      </c>
      <c r="Q1303" s="142" t="s">
        <v>545</v>
      </c>
      <c r="R1303" s="142" t="s">
        <v>5405</v>
      </c>
      <c r="S1303" s="142" t="s">
        <v>5404</v>
      </c>
      <c r="T1303" s="142" t="s">
        <v>5403</v>
      </c>
      <c r="U1303" s="142" t="s">
        <v>864</v>
      </c>
      <c r="V1303" s="142" t="s">
        <v>3828</v>
      </c>
      <c r="W1303" s="142" t="s">
        <v>514</v>
      </c>
      <c r="X1303" s="142" t="s">
        <v>827</v>
      </c>
      <c r="Y1303" s="142" t="s">
        <v>2335</v>
      </c>
      <c r="Z1303" s="142" t="s">
        <v>1818</v>
      </c>
      <c r="AA1303" s="142" t="s">
        <v>734</v>
      </c>
      <c r="AB1303" s="142" t="s">
        <v>509</v>
      </c>
    </row>
    <row r="1304" spans="1:28" x14ac:dyDescent="0.15">
      <c r="A1304" s="143">
        <v>70904</v>
      </c>
      <c r="B1304" s="142" t="s">
        <v>2409</v>
      </c>
      <c r="C1304" s="142" t="s">
        <v>553</v>
      </c>
      <c r="D1304" s="142" t="s">
        <v>2408</v>
      </c>
      <c r="E1304" s="142" t="s">
        <v>687</v>
      </c>
      <c r="F1304" s="142" t="s">
        <v>530</v>
      </c>
      <c r="G1304" s="142" t="s">
        <v>5402</v>
      </c>
      <c r="H1304" s="142" t="s">
        <v>1015</v>
      </c>
      <c r="I1304" s="142" t="s">
        <v>1477</v>
      </c>
      <c r="J1304" s="142" t="s">
        <v>5401</v>
      </c>
      <c r="K1304" s="142" t="s">
        <v>586</v>
      </c>
      <c r="L1304" s="142" t="s">
        <v>585</v>
      </c>
      <c r="M1304" s="142" t="s">
        <v>524</v>
      </c>
      <c r="N1304" s="142" t="s">
        <v>523</v>
      </c>
      <c r="O1304" s="142" t="s">
        <v>522</v>
      </c>
      <c r="P1304" s="142" t="s">
        <v>559</v>
      </c>
      <c r="Q1304" s="142" t="s">
        <v>545</v>
      </c>
      <c r="R1304" s="142" t="s">
        <v>5050</v>
      </c>
      <c r="S1304" s="142" t="s">
        <v>3489</v>
      </c>
      <c r="T1304" s="142" t="s">
        <v>682</v>
      </c>
      <c r="U1304" s="142" t="s">
        <v>516</v>
      </c>
      <c r="V1304" s="142" t="s">
        <v>1549</v>
      </c>
      <c r="W1304" s="142" t="s">
        <v>692</v>
      </c>
      <c r="X1304" s="142" t="s">
        <v>1477</v>
      </c>
      <c r="Y1304" s="142" t="s">
        <v>743</v>
      </c>
      <c r="Z1304" s="142" t="s">
        <v>950</v>
      </c>
      <c r="AA1304" s="142" t="s">
        <v>510</v>
      </c>
      <c r="AB1304" s="142" t="s">
        <v>509</v>
      </c>
    </row>
    <row r="1305" spans="1:28" x14ac:dyDescent="0.15">
      <c r="A1305" s="143">
        <v>70908</v>
      </c>
      <c r="B1305" s="142" t="s">
        <v>1846</v>
      </c>
      <c r="C1305" s="142" t="s">
        <v>553</v>
      </c>
      <c r="D1305" s="142" t="s">
        <v>1852</v>
      </c>
      <c r="E1305" s="142" t="s">
        <v>687</v>
      </c>
      <c r="F1305" s="142" t="s">
        <v>530</v>
      </c>
      <c r="G1305" s="142" t="s">
        <v>5400</v>
      </c>
      <c r="H1305" s="142" t="s">
        <v>5399</v>
      </c>
      <c r="I1305" s="142" t="s">
        <v>595</v>
      </c>
      <c r="J1305" s="142" t="s">
        <v>5398</v>
      </c>
      <c r="K1305" s="142" t="s">
        <v>3040</v>
      </c>
      <c r="L1305" s="142" t="s">
        <v>525</v>
      </c>
      <c r="M1305" s="142" t="s">
        <v>524</v>
      </c>
      <c r="N1305" s="142" t="s">
        <v>523</v>
      </c>
      <c r="O1305" s="142" t="s">
        <v>522</v>
      </c>
      <c r="P1305" s="142" t="s">
        <v>559</v>
      </c>
      <c r="Q1305" s="142" t="s">
        <v>520</v>
      </c>
      <c r="R1305" s="142" t="s">
        <v>5001</v>
      </c>
      <c r="S1305" s="142" t="s">
        <v>5000</v>
      </c>
      <c r="T1305" s="142" t="s">
        <v>705</v>
      </c>
      <c r="U1305" s="142" t="s">
        <v>516</v>
      </c>
      <c r="V1305" s="142" t="s">
        <v>3066</v>
      </c>
      <c r="W1305" s="142" t="s">
        <v>596</v>
      </c>
      <c r="X1305" s="142" t="s">
        <v>595</v>
      </c>
      <c r="Y1305" s="142" t="s">
        <v>5397</v>
      </c>
      <c r="Z1305" s="142" t="s">
        <v>1129</v>
      </c>
      <c r="AA1305" s="142" t="s">
        <v>510</v>
      </c>
      <c r="AB1305" s="142" t="s">
        <v>509</v>
      </c>
    </row>
    <row r="1306" spans="1:28" x14ac:dyDescent="0.15">
      <c r="A1306" s="143">
        <v>70913</v>
      </c>
      <c r="B1306" s="142" t="s">
        <v>965</v>
      </c>
      <c r="C1306" s="142" t="s">
        <v>553</v>
      </c>
      <c r="D1306" s="142" t="s">
        <v>964</v>
      </c>
      <c r="E1306" s="142" t="s">
        <v>687</v>
      </c>
      <c r="F1306" s="142" t="s">
        <v>530</v>
      </c>
      <c r="G1306" s="142" t="s">
        <v>5396</v>
      </c>
      <c r="H1306" s="142" t="s">
        <v>3051</v>
      </c>
      <c r="I1306" s="142" t="s">
        <v>744</v>
      </c>
      <c r="J1306" s="142" t="s">
        <v>5395</v>
      </c>
      <c r="K1306" s="142" t="s">
        <v>825</v>
      </c>
      <c r="L1306" s="142" t="s">
        <v>585</v>
      </c>
      <c r="M1306" s="142" t="s">
        <v>524</v>
      </c>
      <c r="N1306" s="142" t="s">
        <v>523</v>
      </c>
      <c r="O1306" s="142" t="s">
        <v>522</v>
      </c>
      <c r="P1306" s="142" t="s">
        <v>522</v>
      </c>
      <c r="Q1306" s="142" t="s">
        <v>520</v>
      </c>
      <c r="R1306" s="142" t="s">
        <v>5165</v>
      </c>
      <c r="S1306" s="142" t="s">
        <v>965</v>
      </c>
      <c r="T1306" s="142" t="s">
        <v>865</v>
      </c>
      <c r="U1306" s="142" t="s">
        <v>516</v>
      </c>
      <c r="V1306" s="142" t="s">
        <v>637</v>
      </c>
      <c r="W1306" s="142" t="s">
        <v>784</v>
      </c>
      <c r="X1306" s="142" t="s">
        <v>744</v>
      </c>
      <c r="Y1306" s="142" t="s">
        <v>5394</v>
      </c>
      <c r="Z1306" s="142" t="s">
        <v>1065</v>
      </c>
      <c r="AA1306" s="142" t="s">
        <v>510</v>
      </c>
      <c r="AB1306" s="142" t="s">
        <v>509</v>
      </c>
    </row>
    <row r="1307" spans="1:28" x14ac:dyDescent="0.15">
      <c r="A1307" s="143">
        <v>70931</v>
      </c>
      <c r="B1307" s="142" t="s">
        <v>5120</v>
      </c>
      <c r="C1307" s="142" t="s">
        <v>553</v>
      </c>
      <c r="D1307" s="142" t="s">
        <v>5119</v>
      </c>
      <c r="E1307" s="142" t="s">
        <v>687</v>
      </c>
      <c r="F1307" s="142" t="s">
        <v>530</v>
      </c>
      <c r="G1307" s="142" t="s">
        <v>5393</v>
      </c>
      <c r="H1307" s="142" t="s">
        <v>2087</v>
      </c>
      <c r="I1307" s="142" t="s">
        <v>568</v>
      </c>
      <c r="J1307" s="142" t="s">
        <v>5392</v>
      </c>
      <c r="K1307" s="142" t="s">
        <v>5391</v>
      </c>
      <c r="L1307" s="142" t="s">
        <v>525</v>
      </c>
      <c r="M1307" s="142" t="s">
        <v>524</v>
      </c>
      <c r="N1307" s="142" t="s">
        <v>523</v>
      </c>
      <c r="O1307" s="142" t="s">
        <v>522</v>
      </c>
      <c r="P1307" s="142" t="s">
        <v>599</v>
      </c>
      <c r="Q1307" s="142" t="s">
        <v>545</v>
      </c>
      <c r="R1307" s="142" t="s">
        <v>5384</v>
      </c>
      <c r="S1307" s="142" t="s">
        <v>5120</v>
      </c>
      <c r="T1307" s="142" t="s">
        <v>4499</v>
      </c>
      <c r="U1307" s="142" t="s">
        <v>541</v>
      </c>
      <c r="V1307" s="142" t="s">
        <v>1593</v>
      </c>
      <c r="W1307" s="142" t="s">
        <v>764</v>
      </c>
      <c r="X1307" s="142" t="s">
        <v>568</v>
      </c>
      <c r="Y1307" s="142" t="s">
        <v>5390</v>
      </c>
      <c r="Z1307" s="142" t="s">
        <v>771</v>
      </c>
      <c r="AA1307" s="142" t="s">
        <v>510</v>
      </c>
      <c r="AB1307" s="142" t="s">
        <v>509</v>
      </c>
    </row>
    <row r="1308" spans="1:28" x14ac:dyDescent="0.15">
      <c r="A1308" s="143">
        <v>70935</v>
      </c>
      <c r="B1308" s="142" t="s">
        <v>4214</v>
      </c>
      <c r="C1308" s="142" t="s">
        <v>553</v>
      </c>
      <c r="D1308" s="142" t="s">
        <v>4213</v>
      </c>
      <c r="E1308" s="142" t="s">
        <v>687</v>
      </c>
      <c r="F1308" s="142" t="s">
        <v>530</v>
      </c>
      <c r="G1308" s="142" t="s">
        <v>5389</v>
      </c>
      <c r="H1308" s="142" t="s">
        <v>1909</v>
      </c>
      <c r="I1308" s="142" t="s">
        <v>588</v>
      </c>
      <c r="J1308" s="142" t="s">
        <v>5388</v>
      </c>
      <c r="K1308" s="142" t="s">
        <v>1661</v>
      </c>
      <c r="L1308" s="142" t="s">
        <v>613</v>
      </c>
      <c r="M1308" s="142" t="s">
        <v>524</v>
      </c>
      <c r="N1308" s="142" t="s">
        <v>523</v>
      </c>
      <c r="O1308" s="142" t="s">
        <v>599</v>
      </c>
      <c r="P1308" s="142" t="s">
        <v>521</v>
      </c>
      <c r="Q1308" s="142" t="s">
        <v>520</v>
      </c>
      <c r="R1308" s="142" t="s">
        <v>5013</v>
      </c>
      <c r="S1308" s="142" t="s">
        <v>4214</v>
      </c>
      <c r="T1308" s="142" t="s">
        <v>4551</v>
      </c>
      <c r="U1308" s="142" t="s">
        <v>516</v>
      </c>
      <c r="V1308" s="142" t="s">
        <v>1593</v>
      </c>
      <c r="W1308" s="142" t="s">
        <v>580</v>
      </c>
      <c r="X1308" s="142" t="s">
        <v>588</v>
      </c>
      <c r="Y1308" s="142" t="s">
        <v>5387</v>
      </c>
      <c r="Z1308" s="142" t="s">
        <v>702</v>
      </c>
      <c r="AA1308" s="142" t="s">
        <v>734</v>
      </c>
      <c r="AB1308" s="142" t="s">
        <v>509</v>
      </c>
    </row>
    <row r="1309" spans="1:28" x14ac:dyDescent="0.15">
      <c r="A1309" s="143">
        <v>70939</v>
      </c>
      <c r="B1309" s="142" t="s">
        <v>5120</v>
      </c>
      <c r="C1309" s="142" t="s">
        <v>553</v>
      </c>
      <c r="D1309" s="142" t="s">
        <v>5119</v>
      </c>
      <c r="E1309" s="142" t="s">
        <v>687</v>
      </c>
      <c r="F1309" s="142" t="s">
        <v>530</v>
      </c>
      <c r="G1309" s="142" t="s">
        <v>5386</v>
      </c>
      <c r="H1309" s="142" t="s">
        <v>1956</v>
      </c>
      <c r="I1309" s="142" t="s">
        <v>862</v>
      </c>
      <c r="J1309" s="142" t="s">
        <v>5385</v>
      </c>
      <c r="K1309" s="142" t="s">
        <v>1508</v>
      </c>
      <c r="L1309" s="142" t="s">
        <v>525</v>
      </c>
      <c r="M1309" s="142" t="s">
        <v>867</v>
      </c>
      <c r="N1309" s="142" t="s">
        <v>523</v>
      </c>
      <c r="O1309" s="142" t="s">
        <v>599</v>
      </c>
      <c r="P1309" s="142" t="s">
        <v>546</v>
      </c>
      <c r="Q1309" s="142" t="s">
        <v>545</v>
      </c>
      <c r="R1309" s="142" t="s">
        <v>5384</v>
      </c>
      <c r="S1309" s="142" t="s">
        <v>5120</v>
      </c>
      <c r="T1309" s="142" t="s">
        <v>738</v>
      </c>
      <c r="U1309" s="142" t="s">
        <v>516</v>
      </c>
      <c r="V1309" s="142" t="s">
        <v>1364</v>
      </c>
      <c r="W1309" s="142" t="s">
        <v>764</v>
      </c>
      <c r="X1309" s="142" t="s">
        <v>588</v>
      </c>
      <c r="Y1309" s="142" t="s">
        <v>5383</v>
      </c>
      <c r="Z1309" s="142" t="s">
        <v>1605</v>
      </c>
      <c r="AA1309" s="142" t="s">
        <v>510</v>
      </c>
      <c r="AB1309" s="142" t="s">
        <v>509</v>
      </c>
    </row>
    <row r="1310" spans="1:28" x14ac:dyDescent="0.15">
      <c r="A1310" s="143">
        <v>70945</v>
      </c>
      <c r="B1310" s="142" t="s">
        <v>3489</v>
      </c>
      <c r="C1310" s="142" t="s">
        <v>553</v>
      </c>
      <c r="D1310" s="142" t="s">
        <v>3488</v>
      </c>
      <c r="E1310" s="142" t="s">
        <v>687</v>
      </c>
      <c r="F1310" s="142" t="s">
        <v>530</v>
      </c>
      <c r="G1310" s="142" t="s">
        <v>5382</v>
      </c>
      <c r="H1310" s="142" t="s">
        <v>4175</v>
      </c>
      <c r="I1310" s="142" t="s">
        <v>744</v>
      </c>
      <c r="J1310" s="142" t="s">
        <v>5381</v>
      </c>
      <c r="K1310" s="142" t="s">
        <v>3372</v>
      </c>
      <c r="L1310" s="142" t="s">
        <v>585</v>
      </c>
      <c r="M1310" s="142" t="s">
        <v>524</v>
      </c>
      <c r="N1310" s="142" t="s">
        <v>523</v>
      </c>
      <c r="O1310" s="142" t="s">
        <v>599</v>
      </c>
      <c r="P1310" s="142" t="s">
        <v>522</v>
      </c>
      <c r="Q1310" s="142" t="s">
        <v>520</v>
      </c>
      <c r="R1310" s="142" t="s">
        <v>5050</v>
      </c>
      <c r="S1310" s="142" t="s">
        <v>3489</v>
      </c>
      <c r="T1310" s="142" t="s">
        <v>978</v>
      </c>
      <c r="U1310" s="142" t="s">
        <v>516</v>
      </c>
      <c r="V1310" s="142" t="s">
        <v>4178</v>
      </c>
      <c r="W1310" s="142" t="s">
        <v>636</v>
      </c>
      <c r="X1310" s="142" t="s">
        <v>744</v>
      </c>
      <c r="Y1310" s="142" t="s">
        <v>5380</v>
      </c>
      <c r="Z1310" s="142" t="s">
        <v>1425</v>
      </c>
      <c r="AA1310" s="142" t="s">
        <v>510</v>
      </c>
      <c r="AB1310" s="142" t="s">
        <v>509</v>
      </c>
    </row>
    <row r="1311" spans="1:28" x14ac:dyDescent="0.15">
      <c r="A1311" s="143">
        <v>70949</v>
      </c>
      <c r="B1311" s="142" t="s">
        <v>554</v>
      </c>
      <c r="C1311" s="142" t="s">
        <v>553</v>
      </c>
      <c r="D1311" s="142" t="s">
        <v>552</v>
      </c>
      <c r="E1311" s="142" t="s">
        <v>687</v>
      </c>
      <c r="F1311" s="142" t="s">
        <v>530</v>
      </c>
      <c r="G1311" s="142" t="s">
        <v>5379</v>
      </c>
      <c r="H1311" s="142" t="s">
        <v>4180</v>
      </c>
      <c r="I1311" s="142" t="s">
        <v>608</v>
      </c>
      <c r="J1311" s="142" t="s">
        <v>5378</v>
      </c>
      <c r="K1311" s="142" t="s">
        <v>5377</v>
      </c>
      <c r="L1311" s="142" t="s">
        <v>525</v>
      </c>
      <c r="M1311" s="142" t="s">
        <v>524</v>
      </c>
      <c r="N1311" s="142" t="s">
        <v>523</v>
      </c>
      <c r="O1311" s="142" t="s">
        <v>546</v>
      </c>
      <c r="P1311" s="142" t="s">
        <v>522</v>
      </c>
      <c r="Q1311" s="142" t="s">
        <v>545</v>
      </c>
      <c r="R1311" s="142" t="s">
        <v>4980</v>
      </c>
      <c r="S1311" s="142" t="s">
        <v>554</v>
      </c>
      <c r="T1311" s="142" t="s">
        <v>4173</v>
      </c>
      <c r="U1311" s="142" t="s">
        <v>541</v>
      </c>
      <c r="V1311" s="142" t="s">
        <v>1641</v>
      </c>
      <c r="W1311" s="142" t="s">
        <v>623</v>
      </c>
      <c r="X1311" s="142" t="s">
        <v>608</v>
      </c>
      <c r="Y1311" s="142" t="s">
        <v>5376</v>
      </c>
      <c r="Z1311" s="142" t="s">
        <v>1073</v>
      </c>
      <c r="AA1311" s="142" t="s">
        <v>510</v>
      </c>
      <c r="AB1311" s="142" t="s">
        <v>509</v>
      </c>
    </row>
    <row r="1312" spans="1:28" x14ac:dyDescent="0.15">
      <c r="A1312" s="143">
        <v>70950</v>
      </c>
      <c r="B1312" s="142" t="s">
        <v>1183</v>
      </c>
      <c r="C1312" s="142" t="s">
        <v>553</v>
      </c>
      <c r="D1312" s="142" t="s">
        <v>1182</v>
      </c>
      <c r="E1312" s="142" t="s">
        <v>687</v>
      </c>
      <c r="F1312" s="142" t="s">
        <v>530</v>
      </c>
      <c r="G1312" s="142" t="s">
        <v>5375</v>
      </c>
      <c r="H1312" s="142" t="s">
        <v>2536</v>
      </c>
      <c r="I1312" s="142" t="s">
        <v>680</v>
      </c>
      <c r="J1312" s="142" t="s">
        <v>5374</v>
      </c>
      <c r="K1312" s="142" t="s">
        <v>943</v>
      </c>
      <c r="L1312" s="142" t="s">
        <v>585</v>
      </c>
      <c r="M1312" s="142" t="s">
        <v>524</v>
      </c>
      <c r="N1312" s="142" t="s">
        <v>523</v>
      </c>
      <c r="O1312" s="142" t="s">
        <v>522</v>
      </c>
      <c r="P1312" s="142" t="s">
        <v>522</v>
      </c>
      <c r="Q1312" s="142" t="s">
        <v>545</v>
      </c>
      <c r="R1312" s="142" t="s">
        <v>4991</v>
      </c>
      <c r="S1312" s="142" t="s">
        <v>1337</v>
      </c>
      <c r="T1312" s="142" t="s">
        <v>682</v>
      </c>
      <c r="U1312" s="142" t="s">
        <v>516</v>
      </c>
      <c r="V1312" s="142" t="s">
        <v>581</v>
      </c>
      <c r="W1312" s="142" t="s">
        <v>514</v>
      </c>
      <c r="X1312" s="142" t="s">
        <v>680</v>
      </c>
      <c r="Y1312" s="142" t="s">
        <v>1091</v>
      </c>
      <c r="Z1312" s="142" t="s">
        <v>1163</v>
      </c>
      <c r="AA1312" s="142" t="s">
        <v>510</v>
      </c>
      <c r="AB1312" s="142" t="s">
        <v>509</v>
      </c>
    </row>
    <row r="1313" spans="1:28" x14ac:dyDescent="0.15">
      <c r="A1313" s="143">
        <v>70951</v>
      </c>
      <c r="B1313" s="142" t="s">
        <v>695</v>
      </c>
      <c r="C1313" s="142" t="s">
        <v>553</v>
      </c>
      <c r="D1313" s="142" t="s">
        <v>733</v>
      </c>
      <c r="E1313" s="142" t="s">
        <v>687</v>
      </c>
      <c r="F1313" s="142" t="s">
        <v>530</v>
      </c>
      <c r="G1313" s="142" t="s">
        <v>5373</v>
      </c>
      <c r="H1313" s="142" t="s">
        <v>4937</v>
      </c>
      <c r="I1313" s="142" t="s">
        <v>691</v>
      </c>
      <c r="J1313" s="142" t="s">
        <v>5372</v>
      </c>
      <c r="K1313" s="142" t="s">
        <v>1185</v>
      </c>
      <c r="L1313" s="142" t="s">
        <v>585</v>
      </c>
      <c r="M1313" s="142" t="s">
        <v>524</v>
      </c>
      <c r="N1313" s="142" t="s">
        <v>523</v>
      </c>
      <c r="O1313" s="142" t="s">
        <v>522</v>
      </c>
      <c r="P1313" s="142" t="s">
        <v>559</v>
      </c>
      <c r="Q1313" s="142" t="s">
        <v>520</v>
      </c>
      <c r="R1313" s="142" t="s">
        <v>5050</v>
      </c>
      <c r="S1313" s="142" t="s">
        <v>3489</v>
      </c>
      <c r="T1313" s="142" t="s">
        <v>1012</v>
      </c>
      <c r="U1313" s="142" t="s">
        <v>516</v>
      </c>
      <c r="V1313" s="142" t="s">
        <v>884</v>
      </c>
      <c r="W1313" s="142" t="s">
        <v>784</v>
      </c>
      <c r="X1313" s="142" t="s">
        <v>691</v>
      </c>
      <c r="Y1313" s="142" t="s">
        <v>5371</v>
      </c>
      <c r="Z1313" s="142" t="s">
        <v>1184</v>
      </c>
      <c r="AA1313" s="142" t="s">
        <v>510</v>
      </c>
      <c r="AB1313" s="142" t="s">
        <v>509</v>
      </c>
    </row>
    <row r="1314" spans="1:28" x14ac:dyDescent="0.15">
      <c r="A1314" s="143">
        <v>70962</v>
      </c>
      <c r="B1314" s="142" t="s">
        <v>3489</v>
      </c>
      <c r="C1314" s="142" t="s">
        <v>553</v>
      </c>
      <c r="D1314" s="142" t="s">
        <v>3488</v>
      </c>
      <c r="E1314" s="142" t="s">
        <v>687</v>
      </c>
      <c r="F1314" s="142" t="s">
        <v>530</v>
      </c>
      <c r="G1314" s="142" t="s">
        <v>5370</v>
      </c>
      <c r="H1314" s="142" t="s">
        <v>4865</v>
      </c>
      <c r="I1314" s="142" t="s">
        <v>1165</v>
      </c>
      <c r="J1314" s="142" t="s">
        <v>5369</v>
      </c>
      <c r="K1314" s="142" t="s">
        <v>3692</v>
      </c>
      <c r="L1314" s="142" t="s">
        <v>585</v>
      </c>
      <c r="M1314" s="142" t="s">
        <v>524</v>
      </c>
      <c r="N1314" s="142" t="s">
        <v>523</v>
      </c>
      <c r="O1314" s="142" t="s">
        <v>626</v>
      </c>
      <c r="P1314" s="142" t="s">
        <v>626</v>
      </c>
      <c r="Q1314" s="142" t="s">
        <v>520</v>
      </c>
      <c r="R1314" s="142" t="s">
        <v>5050</v>
      </c>
      <c r="S1314" s="142" t="s">
        <v>3489</v>
      </c>
      <c r="T1314" s="142" t="s">
        <v>682</v>
      </c>
      <c r="U1314" s="142" t="s">
        <v>516</v>
      </c>
      <c r="V1314" s="142" t="s">
        <v>1459</v>
      </c>
      <c r="W1314" s="142" t="s">
        <v>514</v>
      </c>
      <c r="X1314" s="142" t="s">
        <v>1397</v>
      </c>
      <c r="Y1314" s="142" t="s">
        <v>1091</v>
      </c>
      <c r="Z1314" s="142" t="s">
        <v>655</v>
      </c>
      <c r="AA1314" s="142" t="s">
        <v>510</v>
      </c>
      <c r="AB1314" s="142" t="s">
        <v>509</v>
      </c>
    </row>
    <row r="1315" spans="1:28" x14ac:dyDescent="0.15">
      <c r="A1315" s="143">
        <v>70964</v>
      </c>
      <c r="B1315" s="142" t="s">
        <v>677</v>
      </c>
      <c r="C1315" s="142" t="s">
        <v>553</v>
      </c>
      <c r="D1315" s="142" t="s">
        <v>4291</v>
      </c>
      <c r="E1315" s="142" t="s">
        <v>687</v>
      </c>
      <c r="F1315" s="142" t="s">
        <v>530</v>
      </c>
      <c r="G1315" s="142" t="s">
        <v>5368</v>
      </c>
      <c r="H1315" s="142" t="s">
        <v>2520</v>
      </c>
      <c r="I1315" s="142" t="s">
        <v>1916</v>
      </c>
      <c r="J1315" s="142" t="s">
        <v>5367</v>
      </c>
      <c r="K1315" s="142" t="s">
        <v>1356</v>
      </c>
      <c r="L1315" s="142" t="s">
        <v>613</v>
      </c>
      <c r="M1315" s="142" t="s">
        <v>524</v>
      </c>
      <c r="N1315" s="142" t="s">
        <v>523</v>
      </c>
      <c r="O1315" s="142" t="s">
        <v>522</v>
      </c>
      <c r="P1315" s="142" t="s">
        <v>522</v>
      </c>
      <c r="Q1315" s="142" t="s">
        <v>520</v>
      </c>
      <c r="R1315" s="142" t="s">
        <v>5013</v>
      </c>
      <c r="S1315" s="142" t="s">
        <v>4214</v>
      </c>
      <c r="T1315" s="142" t="s">
        <v>2796</v>
      </c>
      <c r="U1315" s="142" t="s">
        <v>516</v>
      </c>
      <c r="V1315" s="142" t="s">
        <v>3392</v>
      </c>
      <c r="W1315" s="142" t="s">
        <v>911</v>
      </c>
      <c r="X1315" s="142" t="s">
        <v>1916</v>
      </c>
      <c r="Y1315" s="142" t="s">
        <v>5366</v>
      </c>
      <c r="Z1315" s="142" t="s">
        <v>1519</v>
      </c>
      <c r="AA1315" s="142" t="s">
        <v>734</v>
      </c>
      <c r="AB1315" s="142" t="s">
        <v>509</v>
      </c>
    </row>
    <row r="1316" spans="1:28" x14ac:dyDescent="0.15">
      <c r="A1316" s="143">
        <v>70973</v>
      </c>
      <c r="B1316" s="142" t="s">
        <v>4214</v>
      </c>
      <c r="C1316" s="142" t="s">
        <v>553</v>
      </c>
      <c r="D1316" s="142" t="s">
        <v>4213</v>
      </c>
      <c r="E1316" s="142" t="s">
        <v>687</v>
      </c>
      <c r="F1316" s="142" t="s">
        <v>530</v>
      </c>
      <c r="G1316" s="142" t="s">
        <v>5365</v>
      </c>
      <c r="H1316" s="142" t="s">
        <v>5364</v>
      </c>
      <c r="I1316" s="142" t="s">
        <v>910</v>
      </c>
      <c r="J1316" s="142" t="s">
        <v>5363</v>
      </c>
      <c r="K1316" s="142" t="s">
        <v>5362</v>
      </c>
      <c r="L1316" s="142" t="s">
        <v>613</v>
      </c>
      <c r="M1316" s="142" t="s">
        <v>560</v>
      </c>
      <c r="N1316" s="142" t="s">
        <v>523</v>
      </c>
      <c r="O1316" s="142" t="s">
        <v>626</v>
      </c>
      <c r="P1316" s="142" t="s">
        <v>559</v>
      </c>
      <c r="Q1316" s="142" t="s">
        <v>520</v>
      </c>
      <c r="R1316" s="142" t="s">
        <v>5013</v>
      </c>
      <c r="S1316" s="142" t="s">
        <v>4214</v>
      </c>
      <c r="T1316" s="142" t="s">
        <v>1156</v>
      </c>
      <c r="U1316" s="142" t="s">
        <v>516</v>
      </c>
      <c r="V1316" s="142" t="s">
        <v>5361</v>
      </c>
      <c r="W1316" s="142" t="s">
        <v>580</v>
      </c>
      <c r="X1316" s="142" t="s">
        <v>910</v>
      </c>
      <c r="Y1316" s="142" t="s">
        <v>5360</v>
      </c>
      <c r="Z1316" s="142" t="s">
        <v>990</v>
      </c>
      <c r="AA1316" s="142" t="s">
        <v>510</v>
      </c>
      <c r="AB1316" s="142" t="s">
        <v>509</v>
      </c>
    </row>
    <row r="1317" spans="1:28" x14ac:dyDescent="0.15">
      <c r="A1317" s="143">
        <v>70980</v>
      </c>
      <c r="B1317" s="142" t="s">
        <v>3489</v>
      </c>
      <c r="C1317" s="142" t="s">
        <v>553</v>
      </c>
      <c r="D1317" s="142" t="s">
        <v>3488</v>
      </c>
      <c r="E1317" s="142" t="s">
        <v>687</v>
      </c>
      <c r="F1317" s="142" t="s">
        <v>530</v>
      </c>
      <c r="G1317" s="142" t="s">
        <v>5359</v>
      </c>
      <c r="H1317" s="142" t="s">
        <v>3430</v>
      </c>
      <c r="I1317" s="142" t="s">
        <v>538</v>
      </c>
      <c r="J1317" s="142" t="s">
        <v>5358</v>
      </c>
      <c r="K1317" s="142" t="s">
        <v>5357</v>
      </c>
      <c r="L1317" s="142" t="s">
        <v>585</v>
      </c>
      <c r="M1317" s="142" t="s">
        <v>524</v>
      </c>
      <c r="N1317" s="142" t="s">
        <v>523</v>
      </c>
      <c r="O1317" s="142" t="s">
        <v>824</v>
      </c>
      <c r="P1317" s="142" t="s">
        <v>522</v>
      </c>
      <c r="Q1317" s="142" t="s">
        <v>520</v>
      </c>
      <c r="R1317" s="142" t="s">
        <v>5050</v>
      </c>
      <c r="S1317" s="142" t="s">
        <v>3489</v>
      </c>
      <c r="T1317" s="142" t="s">
        <v>705</v>
      </c>
      <c r="U1317" s="142" t="s">
        <v>516</v>
      </c>
      <c r="V1317" s="142" t="s">
        <v>5356</v>
      </c>
      <c r="W1317" s="142" t="s">
        <v>4220</v>
      </c>
      <c r="X1317" s="142" t="s">
        <v>538</v>
      </c>
      <c r="Y1317" s="142" t="s">
        <v>537</v>
      </c>
      <c r="Z1317" s="142" t="s">
        <v>1977</v>
      </c>
      <c r="AA1317" s="142" t="s">
        <v>510</v>
      </c>
      <c r="AB1317" s="142" t="s">
        <v>509</v>
      </c>
    </row>
    <row r="1318" spans="1:28" x14ac:dyDescent="0.15">
      <c r="A1318" s="143">
        <v>70988</v>
      </c>
      <c r="B1318" s="142" t="s">
        <v>5355</v>
      </c>
      <c r="C1318" s="142" t="s">
        <v>553</v>
      </c>
      <c r="D1318" s="142" t="s">
        <v>5354</v>
      </c>
      <c r="E1318" s="142" t="s">
        <v>687</v>
      </c>
      <c r="F1318" s="142" t="s">
        <v>530</v>
      </c>
      <c r="G1318" s="142" t="s">
        <v>5353</v>
      </c>
      <c r="H1318" s="142" t="s">
        <v>1909</v>
      </c>
      <c r="I1318" s="142" t="s">
        <v>744</v>
      </c>
      <c r="J1318" s="142" t="s">
        <v>5352</v>
      </c>
      <c r="K1318" s="142" t="s">
        <v>1398</v>
      </c>
      <c r="L1318" s="142" t="s">
        <v>585</v>
      </c>
      <c r="M1318" s="142" t="s">
        <v>524</v>
      </c>
      <c r="N1318" s="142" t="s">
        <v>523</v>
      </c>
      <c r="O1318" s="142" t="s">
        <v>599</v>
      </c>
      <c r="P1318" s="142" t="s">
        <v>599</v>
      </c>
      <c r="Q1318" s="142" t="s">
        <v>520</v>
      </c>
      <c r="R1318" s="142" t="s">
        <v>4991</v>
      </c>
      <c r="S1318" s="142" t="s">
        <v>1337</v>
      </c>
      <c r="T1318" s="142" t="s">
        <v>2816</v>
      </c>
      <c r="U1318" s="142" t="s">
        <v>516</v>
      </c>
      <c r="V1318" s="142" t="s">
        <v>1061</v>
      </c>
      <c r="W1318" s="142" t="s">
        <v>580</v>
      </c>
      <c r="X1318" s="142" t="s">
        <v>568</v>
      </c>
      <c r="Y1318" s="142" t="s">
        <v>5351</v>
      </c>
      <c r="Z1318" s="142" t="s">
        <v>851</v>
      </c>
      <c r="AA1318" s="142" t="s">
        <v>510</v>
      </c>
      <c r="AB1318" s="142" t="s">
        <v>509</v>
      </c>
    </row>
    <row r="1319" spans="1:28" x14ac:dyDescent="0.15">
      <c r="A1319" s="143">
        <v>70994</v>
      </c>
      <c r="B1319" s="142" t="s">
        <v>713</v>
      </c>
      <c r="C1319" s="142" t="s">
        <v>553</v>
      </c>
      <c r="D1319" s="142" t="s">
        <v>712</v>
      </c>
      <c r="E1319" s="142" t="s">
        <v>687</v>
      </c>
      <c r="F1319" s="142" t="s">
        <v>530</v>
      </c>
      <c r="G1319" s="142" t="s">
        <v>5350</v>
      </c>
      <c r="H1319" s="142" t="s">
        <v>5349</v>
      </c>
      <c r="I1319" s="142" t="s">
        <v>941</v>
      </c>
      <c r="J1319" s="142" t="s">
        <v>5348</v>
      </c>
      <c r="K1319" s="142" t="s">
        <v>1928</v>
      </c>
      <c r="L1319" s="142" t="s">
        <v>585</v>
      </c>
      <c r="M1319" s="142" t="s">
        <v>524</v>
      </c>
      <c r="N1319" s="142" t="s">
        <v>523</v>
      </c>
      <c r="O1319" s="142" t="s">
        <v>599</v>
      </c>
      <c r="P1319" s="142" t="s">
        <v>599</v>
      </c>
      <c r="Q1319" s="142" t="s">
        <v>547</v>
      </c>
      <c r="R1319" s="142" t="s">
        <v>4991</v>
      </c>
      <c r="S1319" s="142" t="s">
        <v>1337</v>
      </c>
      <c r="T1319" s="142" t="s">
        <v>705</v>
      </c>
      <c r="U1319" s="142" t="s">
        <v>516</v>
      </c>
      <c r="V1319" s="142" t="s">
        <v>1166</v>
      </c>
      <c r="W1319" s="142" t="s">
        <v>580</v>
      </c>
      <c r="X1319" s="142" t="s">
        <v>568</v>
      </c>
      <c r="Y1319" s="142" t="s">
        <v>634</v>
      </c>
      <c r="Z1319" s="142" t="s">
        <v>725</v>
      </c>
      <c r="AA1319" s="142" t="s">
        <v>510</v>
      </c>
      <c r="AB1319" s="142" t="s">
        <v>509</v>
      </c>
    </row>
    <row r="1320" spans="1:28" x14ac:dyDescent="0.15">
      <c r="A1320" s="143">
        <v>70998</v>
      </c>
      <c r="B1320" s="142" t="s">
        <v>1146</v>
      </c>
      <c r="C1320" s="142" t="s">
        <v>553</v>
      </c>
      <c r="D1320" s="142" t="s">
        <v>3602</v>
      </c>
      <c r="E1320" s="142" t="s">
        <v>687</v>
      </c>
      <c r="F1320" s="142" t="s">
        <v>530</v>
      </c>
      <c r="G1320" s="142" t="s">
        <v>5347</v>
      </c>
      <c r="H1320" s="142" t="s">
        <v>1909</v>
      </c>
      <c r="I1320" s="142" t="s">
        <v>945</v>
      </c>
      <c r="J1320" s="142" t="s">
        <v>5346</v>
      </c>
      <c r="K1320" s="142" t="s">
        <v>1428</v>
      </c>
      <c r="L1320" s="142" t="s">
        <v>585</v>
      </c>
      <c r="M1320" s="142" t="s">
        <v>524</v>
      </c>
      <c r="N1320" s="142" t="s">
        <v>523</v>
      </c>
      <c r="O1320" s="142" t="s">
        <v>522</v>
      </c>
      <c r="P1320" s="142" t="s">
        <v>599</v>
      </c>
      <c r="Q1320" s="142" t="s">
        <v>520</v>
      </c>
      <c r="R1320" s="142" t="s">
        <v>5050</v>
      </c>
      <c r="S1320" s="142" t="s">
        <v>3489</v>
      </c>
      <c r="T1320" s="142" t="s">
        <v>823</v>
      </c>
      <c r="U1320" s="142" t="s">
        <v>516</v>
      </c>
      <c r="V1320" s="142" t="s">
        <v>4097</v>
      </c>
      <c r="W1320" s="142" t="s">
        <v>784</v>
      </c>
      <c r="X1320" s="142" t="s">
        <v>945</v>
      </c>
      <c r="Y1320" s="142" t="s">
        <v>5345</v>
      </c>
      <c r="Z1320" s="142" t="s">
        <v>1065</v>
      </c>
      <c r="AA1320" s="142" t="s">
        <v>510</v>
      </c>
      <c r="AB1320" s="142" t="s">
        <v>509</v>
      </c>
    </row>
    <row r="1321" spans="1:28" x14ac:dyDescent="0.15">
      <c r="A1321" s="143">
        <v>71001</v>
      </c>
      <c r="B1321" s="142" t="s">
        <v>5344</v>
      </c>
      <c r="C1321" s="142" t="s">
        <v>553</v>
      </c>
      <c r="D1321" s="142" t="s">
        <v>5343</v>
      </c>
      <c r="E1321" s="142" t="s">
        <v>687</v>
      </c>
      <c r="F1321" s="142" t="s">
        <v>530</v>
      </c>
      <c r="G1321" s="142" t="s">
        <v>5342</v>
      </c>
      <c r="H1321" s="142" t="s">
        <v>1842</v>
      </c>
      <c r="I1321" s="142" t="s">
        <v>919</v>
      </c>
      <c r="J1321" s="142" t="s">
        <v>5341</v>
      </c>
      <c r="K1321" s="142" t="s">
        <v>5340</v>
      </c>
      <c r="L1321" s="142" t="s">
        <v>525</v>
      </c>
      <c r="M1321" s="142" t="s">
        <v>524</v>
      </c>
      <c r="N1321" s="142" t="s">
        <v>523</v>
      </c>
      <c r="O1321" s="142" t="s">
        <v>522</v>
      </c>
      <c r="P1321" s="142" t="s">
        <v>522</v>
      </c>
      <c r="Q1321" s="142" t="s">
        <v>545</v>
      </c>
      <c r="R1321" s="142" t="s">
        <v>5165</v>
      </c>
      <c r="S1321" s="142" t="s">
        <v>965</v>
      </c>
      <c r="T1321" s="142" t="s">
        <v>2583</v>
      </c>
      <c r="U1321" s="142" t="s">
        <v>516</v>
      </c>
      <c r="V1321" s="142" t="s">
        <v>2151</v>
      </c>
      <c r="W1321" s="142" t="s">
        <v>623</v>
      </c>
      <c r="X1321" s="142" t="s">
        <v>919</v>
      </c>
      <c r="Y1321" s="142" t="s">
        <v>634</v>
      </c>
      <c r="Z1321" s="142" t="s">
        <v>1073</v>
      </c>
      <c r="AA1321" s="142" t="s">
        <v>510</v>
      </c>
      <c r="AB1321" s="142" t="s">
        <v>509</v>
      </c>
    </row>
    <row r="1322" spans="1:28" x14ac:dyDescent="0.15">
      <c r="A1322" s="143">
        <v>71002</v>
      </c>
      <c r="B1322" s="142" t="s">
        <v>706</v>
      </c>
      <c r="C1322" s="142" t="s">
        <v>553</v>
      </c>
      <c r="D1322" s="142" t="s">
        <v>801</v>
      </c>
      <c r="E1322" s="142" t="s">
        <v>687</v>
      </c>
      <c r="F1322" s="142" t="s">
        <v>530</v>
      </c>
      <c r="G1322" s="142" t="s">
        <v>5339</v>
      </c>
      <c r="H1322" s="142" t="s">
        <v>5338</v>
      </c>
      <c r="I1322" s="142" t="s">
        <v>783</v>
      </c>
      <c r="J1322" s="142" t="s">
        <v>5337</v>
      </c>
      <c r="K1322" s="142" t="s">
        <v>586</v>
      </c>
      <c r="L1322" s="142" t="s">
        <v>585</v>
      </c>
      <c r="M1322" s="142" t="s">
        <v>524</v>
      </c>
      <c r="N1322" s="142" t="s">
        <v>523</v>
      </c>
      <c r="O1322" s="142" t="s">
        <v>522</v>
      </c>
      <c r="P1322" s="142" t="s">
        <v>599</v>
      </c>
      <c r="Q1322" s="142" t="s">
        <v>520</v>
      </c>
      <c r="R1322" s="142" t="s">
        <v>4991</v>
      </c>
      <c r="S1322" s="142" t="s">
        <v>1337</v>
      </c>
      <c r="T1322" s="142" t="s">
        <v>717</v>
      </c>
      <c r="U1322" s="142" t="s">
        <v>516</v>
      </c>
      <c r="V1322" s="142" t="s">
        <v>5336</v>
      </c>
      <c r="W1322" s="142" t="s">
        <v>692</v>
      </c>
      <c r="X1322" s="142" t="s">
        <v>783</v>
      </c>
      <c r="Y1322" s="142" t="s">
        <v>634</v>
      </c>
      <c r="Z1322" s="142" t="s">
        <v>820</v>
      </c>
      <c r="AA1322" s="142" t="s">
        <v>510</v>
      </c>
      <c r="AB1322" s="142" t="s">
        <v>509</v>
      </c>
    </row>
    <row r="1323" spans="1:28" x14ac:dyDescent="0.15">
      <c r="A1323" s="143">
        <v>71007</v>
      </c>
      <c r="B1323" s="142" t="s">
        <v>554</v>
      </c>
      <c r="C1323" s="142" t="s">
        <v>553</v>
      </c>
      <c r="D1323" s="142" t="s">
        <v>552</v>
      </c>
      <c r="E1323" s="142" t="s">
        <v>687</v>
      </c>
      <c r="F1323" s="142" t="s">
        <v>530</v>
      </c>
      <c r="G1323" s="142" t="s">
        <v>5335</v>
      </c>
      <c r="H1323" s="142" t="s">
        <v>2349</v>
      </c>
      <c r="I1323" s="142" t="s">
        <v>664</v>
      </c>
      <c r="J1323" s="142" t="s">
        <v>5334</v>
      </c>
      <c r="K1323" s="142" t="s">
        <v>5333</v>
      </c>
      <c r="L1323" s="142" t="s">
        <v>585</v>
      </c>
      <c r="M1323" s="142" t="s">
        <v>524</v>
      </c>
      <c r="N1323" s="142" t="s">
        <v>523</v>
      </c>
      <c r="O1323" s="142" t="s">
        <v>522</v>
      </c>
      <c r="P1323" s="142" t="s">
        <v>559</v>
      </c>
      <c r="Q1323" s="142" t="s">
        <v>520</v>
      </c>
      <c r="R1323" s="142" t="s">
        <v>4980</v>
      </c>
      <c r="S1323" s="142" t="s">
        <v>554</v>
      </c>
      <c r="T1323" s="142" t="s">
        <v>1156</v>
      </c>
      <c r="U1323" s="142" t="s">
        <v>516</v>
      </c>
      <c r="V1323" s="142" t="s">
        <v>1343</v>
      </c>
      <c r="W1323" s="142" t="s">
        <v>580</v>
      </c>
      <c r="X1323" s="142" t="s">
        <v>827</v>
      </c>
      <c r="Y1323" s="142" t="s">
        <v>4771</v>
      </c>
      <c r="Z1323" s="142" t="s">
        <v>1065</v>
      </c>
      <c r="AA1323" s="142" t="s">
        <v>510</v>
      </c>
      <c r="AB1323" s="142" t="s">
        <v>509</v>
      </c>
    </row>
    <row r="1324" spans="1:28" x14ac:dyDescent="0.15">
      <c r="A1324" s="143">
        <v>71014</v>
      </c>
      <c r="B1324" s="142" t="s">
        <v>3489</v>
      </c>
      <c r="C1324" s="142" t="s">
        <v>553</v>
      </c>
      <c r="D1324" s="142" t="s">
        <v>3488</v>
      </c>
      <c r="E1324" s="142" t="s">
        <v>687</v>
      </c>
      <c r="F1324" s="142" t="s">
        <v>530</v>
      </c>
      <c r="G1324" s="142" t="s">
        <v>5332</v>
      </c>
      <c r="H1324" s="142" t="s">
        <v>1822</v>
      </c>
      <c r="I1324" s="142" t="s">
        <v>1165</v>
      </c>
      <c r="J1324" s="142" t="s">
        <v>5331</v>
      </c>
      <c r="K1324" s="142" t="s">
        <v>4741</v>
      </c>
      <c r="L1324" s="142" t="s">
        <v>525</v>
      </c>
      <c r="M1324" s="142" t="s">
        <v>524</v>
      </c>
      <c r="N1324" s="142" t="s">
        <v>523</v>
      </c>
      <c r="O1324" s="142" t="s">
        <v>522</v>
      </c>
      <c r="P1324" s="142" t="s">
        <v>522</v>
      </c>
      <c r="Q1324" s="142" t="s">
        <v>520</v>
      </c>
      <c r="R1324" s="142" t="s">
        <v>5050</v>
      </c>
      <c r="S1324" s="142" t="s">
        <v>3489</v>
      </c>
      <c r="T1324" s="142" t="s">
        <v>865</v>
      </c>
      <c r="U1324" s="142" t="s">
        <v>516</v>
      </c>
      <c r="V1324" s="142" t="s">
        <v>5330</v>
      </c>
      <c r="W1324" s="142" t="s">
        <v>623</v>
      </c>
      <c r="X1324" s="142" t="s">
        <v>1330</v>
      </c>
      <c r="Y1324" s="142" t="s">
        <v>5329</v>
      </c>
      <c r="Z1324" s="142" t="s">
        <v>567</v>
      </c>
      <c r="AA1324" s="142" t="s">
        <v>510</v>
      </c>
      <c r="AB1324" s="142" t="s">
        <v>509</v>
      </c>
    </row>
    <row r="1325" spans="1:28" x14ac:dyDescent="0.15">
      <c r="A1325" s="143">
        <v>71020</v>
      </c>
      <c r="B1325" s="142" t="s">
        <v>3985</v>
      </c>
      <c r="C1325" s="142" t="s">
        <v>553</v>
      </c>
      <c r="D1325" s="142" t="s">
        <v>3984</v>
      </c>
      <c r="E1325" s="142" t="s">
        <v>687</v>
      </c>
      <c r="F1325" s="142" t="s">
        <v>530</v>
      </c>
      <c r="G1325" s="142" t="s">
        <v>5328</v>
      </c>
      <c r="H1325" s="142" t="s">
        <v>4395</v>
      </c>
      <c r="I1325" s="142" t="s">
        <v>783</v>
      </c>
      <c r="J1325" s="142" t="s">
        <v>5327</v>
      </c>
      <c r="K1325" s="142" t="s">
        <v>1167</v>
      </c>
      <c r="L1325" s="142" t="s">
        <v>585</v>
      </c>
      <c r="M1325" s="142" t="s">
        <v>524</v>
      </c>
      <c r="N1325" s="142" t="s">
        <v>523</v>
      </c>
      <c r="O1325" s="142" t="s">
        <v>522</v>
      </c>
      <c r="P1325" s="142" t="s">
        <v>522</v>
      </c>
      <c r="Q1325" s="142" t="s">
        <v>520</v>
      </c>
      <c r="R1325" s="142" t="s">
        <v>5020</v>
      </c>
      <c r="S1325" s="142" t="s">
        <v>3985</v>
      </c>
      <c r="T1325" s="142" t="s">
        <v>1110</v>
      </c>
      <c r="U1325" s="142" t="s">
        <v>516</v>
      </c>
      <c r="V1325" s="142" t="s">
        <v>1736</v>
      </c>
      <c r="W1325" s="142" t="s">
        <v>784</v>
      </c>
      <c r="X1325" s="142" t="s">
        <v>783</v>
      </c>
      <c r="Y1325" s="142" t="s">
        <v>634</v>
      </c>
      <c r="Z1325" s="142" t="s">
        <v>783</v>
      </c>
      <c r="AA1325" s="142" t="s">
        <v>510</v>
      </c>
      <c r="AB1325" s="142" t="s">
        <v>509</v>
      </c>
    </row>
    <row r="1326" spans="1:28" x14ac:dyDescent="0.15">
      <c r="A1326" s="143">
        <v>71023</v>
      </c>
      <c r="B1326" s="142" t="s">
        <v>2409</v>
      </c>
      <c r="C1326" s="142" t="s">
        <v>553</v>
      </c>
      <c r="D1326" s="142" t="s">
        <v>2408</v>
      </c>
      <c r="E1326" s="142" t="s">
        <v>687</v>
      </c>
      <c r="F1326" s="142" t="s">
        <v>530</v>
      </c>
      <c r="G1326" s="142" t="s">
        <v>5326</v>
      </c>
      <c r="H1326" s="142" t="s">
        <v>5325</v>
      </c>
      <c r="I1326" s="142" t="s">
        <v>1125</v>
      </c>
      <c r="J1326" s="142" t="s">
        <v>5324</v>
      </c>
      <c r="K1326" s="142" t="s">
        <v>1167</v>
      </c>
      <c r="L1326" s="142" t="s">
        <v>585</v>
      </c>
      <c r="M1326" s="142" t="s">
        <v>524</v>
      </c>
      <c r="N1326" s="142" t="s">
        <v>523</v>
      </c>
      <c r="O1326" s="142" t="s">
        <v>599</v>
      </c>
      <c r="P1326" s="142" t="s">
        <v>522</v>
      </c>
      <c r="Q1326" s="142" t="s">
        <v>520</v>
      </c>
      <c r="R1326" s="142" t="s">
        <v>5050</v>
      </c>
      <c r="S1326" s="142" t="s">
        <v>3489</v>
      </c>
      <c r="T1326" s="142" t="s">
        <v>935</v>
      </c>
      <c r="U1326" s="142" t="s">
        <v>516</v>
      </c>
      <c r="V1326" s="142" t="s">
        <v>2826</v>
      </c>
      <c r="W1326" s="142" t="s">
        <v>784</v>
      </c>
      <c r="X1326" s="142" t="s">
        <v>1125</v>
      </c>
      <c r="Y1326" s="142" t="s">
        <v>4699</v>
      </c>
      <c r="Z1326" s="142" t="s">
        <v>2177</v>
      </c>
      <c r="AA1326" s="142" t="s">
        <v>510</v>
      </c>
      <c r="AB1326" s="142" t="s">
        <v>509</v>
      </c>
    </row>
    <row r="1327" spans="1:28" x14ac:dyDescent="0.15">
      <c r="A1327" s="143">
        <v>71028</v>
      </c>
      <c r="B1327" s="142" t="s">
        <v>5323</v>
      </c>
      <c r="C1327" s="142" t="s">
        <v>553</v>
      </c>
      <c r="D1327" s="142" t="s">
        <v>5322</v>
      </c>
      <c r="E1327" s="142" t="s">
        <v>687</v>
      </c>
      <c r="F1327" s="142" t="s">
        <v>530</v>
      </c>
      <c r="G1327" s="142" t="s">
        <v>5321</v>
      </c>
      <c r="H1327" s="142" t="s">
        <v>3176</v>
      </c>
      <c r="I1327" s="142" t="s">
        <v>783</v>
      </c>
      <c r="J1327" s="142" t="s">
        <v>5320</v>
      </c>
      <c r="K1327" s="142" t="s">
        <v>5319</v>
      </c>
      <c r="L1327" s="142" t="s">
        <v>585</v>
      </c>
      <c r="M1327" s="142" t="s">
        <v>524</v>
      </c>
      <c r="N1327" s="142" t="s">
        <v>523</v>
      </c>
      <c r="O1327" s="142" t="s">
        <v>522</v>
      </c>
      <c r="P1327" s="142" t="s">
        <v>522</v>
      </c>
      <c r="Q1327" s="142" t="s">
        <v>520</v>
      </c>
      <c r="R1327" s="142" t="s">
        <v>4991</v>
      </c>
      <c r="S1327" s="142" t="s">
        <v>1337</v>
      </c>
      <c r="T1327" s="142" t="s">
        <v>705</v>
      </c>
      <c r="U1327" s="142" t="s">
        <v>516</v>
      </c>
      <c r="V1327" s="142" t="s">
        <v>716</v>
      </c>
      <c r="W1327" s="142" t="s">
        <v>692</v>
      </c>
      <c r="X1327" s="142" t="s">
        <v>783</v>
      </c>
      <c r="Y1327" s="142" t="s">
        <v>5318</v>
      </c>
      <c r="Z1327" s="142" t="s">
        <v>820</v>
      </c>
      <c r="AA1327" s="142" t="s">
        <v>510</v>
      </c>
      <c r="AB1327" s="142" t="s">
        <v>509</v>
      </c>
    </row>
    <row r="1328" spans="1:28" x14ac:dyDescent="0.15">
      <c r="A1328" s="143">
        <v>71034</v>
      </c>
      <c r="B1328" s="142" t="s">
        <v>592</v>
      </c>
      <c r="C1328" s="142" t="s">
        <v>553</v>
      </c>
      <c r="D1328" s="142" t="s">
        <v>1097</v>
      </c>
      <c r="E1328" s="142" t="s">
        <v>687</v>
      </c>
      <c r="F1328" s="142" t="s">
        <v>530</v>
      </c>
      <c r="G1328" s="142" t="s">
        <v>5317</v>
      </c>
      <c r="H1328" s="142" t="s">
        <v>5316</v>
      </c>
      <c r="I1328" s="142" t="s">
        <v>951</v>
      </c>
      <c r="J1328" s="142" t="s">
        <v>5315</v>
      </c>
      <c r="K1328" s="142" t="s">
        <v>1508</v>
      </c>
      <c r="L1328" s="142" t="s">
        <v>613</v>
      </c>
      <c r="M1328" s="142" t="s">
        <v>560</v>
      </c>
      <c r="N1328" s="142" t="s">
        <v>523</v>
      </c>
      <c r="O1328" s="142" t="s">
        <v>522</v>
      </c>
      <c r="P1328" s="142" t="s">
        <v>559</v>
      </c>
      <c r="Q1328" s="142" t="s">
        <v>545</v>
      </c>
      <c r="R1328" s="142" t="s">
        <v>4991</v>
      </c>
      <c r="S1328" s="142" t="s">
        <v>1337</v>
      </c>
      <c r="T1328" s="142" t="s">
        <v>1583</v>
      </c>
      <c r="U1328" s="142" t="s">
        <v>516</v>
      </c>
      <c r="V1328" s="142" t="s">
        <v>4241</v>
      </c>
      <c r="W1328" s="142" t="s">
        <v>596</v>
      </c>
      <c r="X1328" s="142" t="s">
        <v>862</v>
      </c>
      <c r="Y1328" s="142" t="s">
        <v>5314</v>
      </c>
      <c r="Z1328" s="142" t="s">
        <v>771</v>
      </c>
      <c r="AA1328" s="142" t="s">
        <v>510</v>
      </c>
      <c r="AB1328" s="142" t="s">
        <v>509</v>
      </c>
    </row>
    <row r="1329" spans="1:28" x14ac:dyDescent="0.15">
      <c r="A1329" s="143">
        <v>71041</v>
      </c>
      <c r="B1329" s="142" t="s">
        <v>5313</v>
      </c>
      <c r="C1329" s="142" t="s">
        <v>553</v>
      </c>
      <c r="D1329" s="142" t="s">
        <v>5312</v>
      </c>
      <c r="E1329" s="142" t="s">
        <v>687</v>
      </c>
      <c r="F1329" s="142" t="s">
        <v>530</v>
      </c>
      <c r="G1329" s="142" t="s">
        <v>5311</v>
      </c>
      <c r="H1329" s="142" t="s">
        <v>2994</v>
      </c>
      <c r="I1329" s="142" t="s">
        <v>680</v>
      </c>
      <c r="J1329" s="142" t="s">
        <v>5310</v>
      </c>
      <c r="K1329" s="142" t="s">
        <v>1167</v>
      </c>
      <c r="L1329" s="142" t="s">
        <v>585</v>
      </c>
      <c r="M1329" s="142" t="s">
        <v>524</v>
      </c>
      <c r="N1329" s="142" t="s">
        <v>523</v>
      </c>
      <c r="O1329" s="142" t="s">
        <v>522</v>
      </c>
      <c r="P1329" s="142" t="s">
        <v>522</v>
      </c>
      <c r="Q1329" s="142" t="s">
        <v>520</v>
      </c>
      <c r="R1329" s="142" t="s">
        <v>4991</v>
      </c>
      <c r="S1329" s="142" t="s">
        <v>1337</v>
      </c>
      <c r="T1329" s="142" t="s">
        <v>2816</v>
      </c>
      <c r="U1329" s="142" t="s">
        <v>516</v>
      </c>
      <c r="V1329" s="142" t="s">
        <v>1033</v>
      </c>
      <c r="W1329" s="142" t="s">
        <v>784</v>
      </c>
      <c r="X1329" s="142" t="s">
        <v>680</v>
      </c>
      <c r="Y1329" s="142" t="s">
        <v>5309</v>
      </c>
      <c r="Z1329" s="142" t="s">
        <v>1163</v>
      </c>
      <c r="AA1329" s="142" t="s">
        <v>510</v>
      </c>
      <c r="AB1329" s="142" t="s">
        <v>509</v>
      </c>
    </row>
    <row r="1330" spans="1:28" x14ac:dyDescent="0.15">
      <c r="A1330" s="143">
        <v>71055</v>
      </c>
      <c r="B1330" s="142" t="s">
        <v>984</v>
      </c>
      <c r="C1330" s="142" t="s">
        <v>553</v>
      </c>
      <c r="D1330" s="142" t="s">
        <v>1795</v>
      </c>
      <c r="E1330" s="142" t="s">
        <v>687</v>
      </c>
      <c r="F1330" s="142" t="s">
        <v>530</v>
      </c>
      <c r="G1330" s="142" t="s">
        <v>5308</v>
      </c>
      <c r="H1330" s="142" t="s">
        <v>1708</v>
      </c>
      <c r="I1330" s="142" t="s">
        <v>1125</v>
      </c>
      <c r="J1330" s="142" t="s">
        <v>5307</v>
      </c>
      <c r="K1330" s="142" t="s">
        <v>5306</v>
      </c>
      <c r="L1330" s="142" t="s">
        <v>585</v>
      </c>
      <c r="M1330" s="142" t="s">
        <v>524</v>
      </c>
      <c r="N1330" s="142" t="s">
        <v>523</v>
      </c>
      <c r="O1330" s="142" t="s">
        <v>522</v>
      </c>
      <c r="P1330" s="142" t="s">
        <v>599</v>
      </c>
      <c r="Q1330" s="142" t="s">
        <v>520</v>
      </c>
      <c r="R1330" s="142" t="s">
        <v>4991</v>
      </c>
      <c r="S1330" s="142" t="s">
        <v>1337</v>
      </c>
      <c r="T1330" s="142" t="s">
        <v>2583</v>
      </c>
      <c r="U1330" s="142" t="s">
        <v>516</v>
      </c>
      <c r="V1330" s="142" t="s">
        <v>1140</v>
      </c>
      <c r="W1330" s="142" t="s">
        <v>514</v>
      </c>
      <c r="X1330" s="142" t="s">
        <v>1125</v>
      </c>
      <c r="Y1330" s="142" t="s">
        <v>5305</v>
      </c>
      <c r="Z1330" s="142" t="s">
        <v>1932</v>
      </c>
      <c r="AA1330" s="142" t="s">
        <v>510</v>
      </c>
      <c r="AB1330" s="142" t="s">
        <v>509</v>
      </c>
    </row>
    <row r="1331" spans="1:28" x14ac:dyDescent="0.15">
      <c r="A1331" s="143">
        <v>71058</v>
      </c>
      <c r="B1331" s="142" t="s">
        <v>554</v>
      </c>
      <c r="C1331" s="142" t="s">
        <v>553</v>
      </c>
      <c r="D1331" s="142" t="s">
        <v>552</v>
      </c>
      <c r="E1331" s="142" t="s">
        <v>687</v>
      </c>
      <c r="F1331" s="142" t="s">
        <v>530</v>
      </c>
      <c r="G1331" s="142" t="s">
        <v>5304</v>
      </c>
      <c r="H1331" s="142" t="s">
        <v>2973</v>
      </c>
      <c r="I1331" s="142" t="s">
        <v>651</v>
      </c>
      <c r="J1331" s="142" t="s">
        <v>5303</v>
      </c>
      <c r="K1331" s="142" t="s">
        <v>708</v>
      </c>
      <c r="L1331" s="142" t="s">
        <v>525</v>
      </c>
      <c r="M1331" s="142" t="s">
        <v>524</v>
      </c>
      <c r="N1331" s="142" t="s">
        <v>523</v>
      </c>
      <c r="O1331" s="142" t="s">
        <v>522</v>
      </c>
      <c r="P1331" s="142" t="s">
        <v>559</v>
      </c>
      <c r="Q1331" s="142" t="s">
        <v>520</v>
      </c>
      <c r="R1331" s="142" t="s">
        <v>4980</v>
      </c>
      <c r="S1331" s="142" t="s">
        <v>554</v>
      </c>
      <c r="T1331" s="142" t="s">
        <v>717</v>
      </c>
      <c r="U1331" s="142" t="s">
        <v>516</v>
      </c>
      <c r="V1331" s="142" t="s">
        <v>2192</v>
      </c>
      <c r="W1331" s="142" t="s">
        <v>1628</v>
      </c>
      <c r="X1331" s="142" t="s">
        <v>651</v>
      </c>
      <c r="Y1331" s="142" t="s">
        <v>5302</v>
      </c>
      <c r="Z1331" s="142" t="s">
        <v>5301</v>
      </c>
      <c r="AA1331" s="142" t="s">
        <v>510</v>
      </c>
      <c r="AB1331" s="142" t="s">
        <v>509</v>
      </c>
    </row>
    <row r="1332" spans="1:28" x14ac:dyDescent="0.15">
      <c r="A1332" s="143">
        <v>71070</v>
      </c>
      <c r="B1332" s="142" t="s">
        <v>554</v>
      </c>
      <c r="C1332" s="142" t="s">
        <v>553</v>
      </c>
      <c r="D1332" s="142" t="s">
        <v>552</v>
      </c>
      <c r="E1332" s="142" t="s">
        <v>687</v>
      </c>
      <c r="F1332" s="142" t="s">
        <v>530</v>
      </c>
      <c r="G1332" s="142" t="s">
        <v>5300</v>
      </c>
      <c r="H1332" s="142" t="s">
        <v>5299</v>
      </c>
      <c r="I1332" s="142" t="s">
        <v>651</v>
      </c>
      <c r="J1332" s="142" t="s">
        <v>5298</v>
      </c>
      <c r="K1332" s="142" t="s">
        <v>3692</v>
      </c>
      <c r="L1332" s="142" t="s">
        <v>613</v>
      </c>
      <c r="M1332" s="142" t="s">
        <v>524</v>
      </c>
      <c r="N1332" s="142" t="s">
        <v>523</v>
      </c>
      <c r="O1332" s="142" t="s">
        <v>522</v>
      </c>
      <c r="P1332" s="142" t="s">
        <v>559</v>
      </c>
      <c r="Q1332" s="142" t="s">
        <v>545</v>
      </c>
      <c r="R1332" s="142" t="s">
        <v>4980</v>
      </c>
      <c r="S1332" s="142" t="s">
        <v>554</v>
      </c>
      <c r="T1332" s="142" t="s">
        <v>978</v>
      </c>
      <c r="U1332" s="142" t="s">
        <v>516</v>
      </c>
      <c r="V1332" s="142" t="s">
        <v>3878</v>
      </c>
      <c r="W1332" s="142" t="s">
        <v>5297</v>
      </c>
      <c r="X1332" s="142" t="s">
        <v>568</v>
      </c>
      <c r="Y1332" s="142" t="s">
        <v>5296</v>
      </c>
      <c r="Z1332" s="142" t="s">
        <v>3075</v>
      </c>
      <c r="AA1332" s="142" t="s">
        <v>734</v>
      </c>
      <c r="AB1332" s="142" t="s">
        <v>509</v>
      </c>
    </row>
    <row r="1333" spans="1:28" x14ac:dyDescent="0.15">
      <c r="A1333" s="143">
        <v>71072</v>
      </c>
      <c r="B1333" s="142" t="s">
        <v>1310</v>
      </c>
      <c r="C1333" s="142" t="s">
        <v>553</v>
      </c>
      <c r="D1333" s="142" t="s">
        <v>1309</v>
      </c>
      <c r="E1333" s="142" t="s">
        <v>687</v>
      </c>
      <c r="F1333" s="142" t="s">
        <v>530</v>
      </c>
      <c r="G1333" s="142" t="s">
        <v>5295</v>
      </c>
      <c r="H1333" s="142" t="s">
        <v>2486</v>
      </c>
      <c r="I1333" s="142" t="s">
        <v>923</v>
      </c>
      <c r="J1333" s="142" t="s">
        <v>5294</v>
      </c>
      <c r="K1333" s="142" t="s">
        <v>5293</v>
      </c>
      <c r="L1333" s="142" t="s">
        <v>525</v>
      </c>
      <c r="M1333" s="142" t="s">
        <v>524</v>
      </c>
      <c r="N1333" s="142" t="s">
        <v>523</v>
      </c>
      <c r="O1333" s="142" t="s">
        <v>612</v>
      </c>
      <c r="P1333" s="142" t="s">
        <v>559</v>
      </c>
      <c r="Q1333" s="142" t="s">
        <v>520</v>
      </c>
      <c r="R1333" s="142" t="s">
        <v>4991</v>
      </c>
      <c r="S1333" s="142" t="s">
        <v>1337</v>
      </c>
      <c r="T1333" s="142" t="s">
        <v>717</v>
      </c>
      <c r="U1333" s="142" t="s">
        <v>516</v>
      </c>
      <c r="V1333" s="142" t="s">
        <v>5292</v>
      </c>
      <c r="W1333" s="142" t="s">
        <v>514</v>
      </c>
      <c r="X1333" s="142" t="s">
        <v>1238</v>
      </c>
      <c r="Y1333" s="142" t="s">
        <v>5291</v>
      </c>
      <c r="Z1333" s="142" t="s">
        <v>5290</v>
      </c>
      <c r="AA1333" s="142" t="s">
        <v>510</v>
      </c>
      <c r="AB1333" s="142" t="s">
        <v>509</v>
      </c>
    </row>
    <row r="1334" spans="1:28" x14ac:dyDescent="0.15">
      <c r="A1334" s="143">
        <v>71074</v>
      </c>
      <c r="B1334" s="142" t="s">
        <v>543</v>
      </c>
      <c r="C1334" s="142" t="s">
        <v>553</v>
      </c>
      <c r="D1334" s="142" t="s">
        <v>576</v>
      </c>
      <c r="E1334" s="142" t="s">
        <v>687</v>
      </c>
      <c r="F1334" s="142" t="s">
        <v>530</v>
      </c>
      <c r="G1334" s="142" t="s">
        <v>5289</v>
      </c>
      <c r="H1334" s="142" t="s">
        <v>5288</v>
      </c>
      <c r="I1334" s="142" t="s">
        <v>1278</v>
      </c>
      <c r="J1334" s="142" t="s">
        <v>5287</v>
      </c>
      <c r="K1334" s="142" t="s">
        <v>2056</v>
      </c>
      <c r="L1334" s="142" t="s">
        <v>525</v>
      </c>
      <c r="M1334" s="142" t="s">
        <v>524</v>
      </c>
      <c r="N1334" s="142" t="s">
        <v>523</v>
      </c>
      <c r="O1334" s="142" t="s">
        <v>522</v>
      </c>
      <c r="P1334" s="142" t="s">
        <v>559</v>
      </c>
      <c r="Q1334" s="142" t="s">
        <v>545</v>
      </c>
      <c r="R1334" s="142" t="s">
        <v>4980</v>
      </c>
      <c r="S1334" s="142" t="s">
        <v>554</v>
      </c>
      <c r="T1334" s="142" t="s">
        <v>1156</v>
      </c>
      <c r="U1334" s="142" t="s">
        <v>541</v>
      </c>
      <c r="V1334" s="142" t="s">
        <v>1478</v>
      </c>
      <c r="W1334" s="142" t="s">
        <v>514</v>
      </c>
      <c r="X1334" s="142" t="s">
        <v>588</v>
      </c>
      <c r="Y1334" s="142" t="s">
        <v>634</v>
      </c>
      <c r="Z1334" s="142" t="s">
        <v>702</v>
      </c>
      <c r="AA1334" s="142" t="s">
        <v>510</v>
      </c>
      <c r="AB1334" s="142" t="s">
        <v>509</v>
      </c>
    </row>
    <row r="1335" spans="1:28" x14ac:dyDescent="0.15">
      <c r="A1335" s="143">
        <v>71076</v>
      </c>
      <c r="B1335" s="142" t="s">
        <v>4302</v>
      </c>
      <c r="C1335" s="142" t="s">
        <v>553</v>
      </c>
      <c r="D1335" s="142" t="s">
        <v>4301</v>
      </c>
      <c r="E1335" s="142" t="s">
        <v>687</v>
      </c>
      <c r="F1335" s="142" t="s">
        <v>530</v>
      </c>
      <c r="G1335" s="142" t="s">
        <v>5285</v>
      </c>
      <c r="H1335" s="142" t="s">
        <v>2382</v>
      </c>
      <c r="I1335" s="142" t="s">
        <v>2743</v>
      </c>
      <c r="J1335" s="142" t="s">
        <v>5284</v>
      </c>
      <c r="K1335" s="142" t="s">
        <v>5283</v>
      </c>
      <c r="L1335" s="142" t="s">
        <v>525</v>
      </c>
      <c r="M1335" s="142" t="s">
        <v>524</v>
      </c>
      <c r="N1335" s="142" t="s">
        <v>523</v>
      </c>
      <c r="O1335" s="142" t="s">
        <v>599</v>
      </c>
      <c r="P1335" s="142" t="s">
        <v>559</v>
      </c>
      <c r="Q1335" s="142" t="s">
        <v>520</v>
      </c>
      <c r="R1335" s="142" t="s">
        <v>4991</v>
      </c>
      <c r="S1335" s="142" t="s">
        <v>1337</v>
      </c>
      <c r="T1335" s="142" t="s">
        <v>705</v>
      </c>
      <c r="U1335" s="142" t="s">
        <v>516</v>
      </c>
      <c r="V1335" s="142" t="s">
        <v>4840</v>
      </c>
      <c r="W1335" s="142" t="s">
        <v>911</v>
      </c>
      <c r="X1335" s="142" t="s">
        <v>2743</v>
      </c>
      <c r="Y1335" s="142" t="s">
        <v>5282</v>
      </c>
      <c r="Z1335" s="142" t="s">
        <v>1051</v>
      </c>
      <c r="AA1335" s="142" t="s">
        <v>510</v>
      </c>
      <c r="AB1335" s="142" t="s">
        <v>509</v>
      </c>
    </row>
    <row r="1336" spans="1:28" x14ac:dyDescent="0.15">
      <c r="A1336" s="143">
        <v>71082</v>
      </c>
      <c r="B1336" s="142" t="s">
        <v>965</v>
      </c>
      <c r="C1336" s="142" t="s">
        <v>553</v>
      </c>
      <c r="D1336" s="142" t="s">
        <v>964</v>
      </c>
      <c r="E1336" s="142" t="s">
        <v>687</v>
      </c>
      <c r="F1336" s="142" t="s">
        <v>530</v>
      </c>
      <c r="G1336" s="142" t="s">
        <v>5281</v>
      </c>
      <c r="H1336" s="142" t="s">
        <v>2468</v>
      </c>
      <c r="I1336" s="142" t="s">
        <v>538</v>
      </c>
      <c r="J1336" s="142" t="s">
        <v>5280</v>
      </c>
      <c r="K1336" s="142" t="s">
        <v>586</v>
      </c>
      <c r="L1336" s="142" t="s">
        <v>585</v>
      </c>
      <c r="M1336" s="142" t="s">
        <v>524</v>
      </c>
      <c r="N1336" s="142" t="s">
        <v>523</v>
      </c>
      <c r="O1336" s="142" t="s">
        <v>522</v>
      </c>
      <c r="P1336" s="142" t="s">
        <v>1986</v>
      </c>
      <c r="Q1336" s="142" t="s">
        <v>520</v>
      </c>
      <c r="R1336" s="142" t="s">
        <v>4991</v>
      </c>
      <c r="S1336" s="142" t="s">
        <v>1337</v>
      </c>
      <c r="T1336" s="142" t="s">
        <v>5279</v>
      </c>
      <c r="U1336" s="142" t="s">
        <v>516</v>
      </c>
      <c r="V1336" s="142" t="s">
        <v>2026</v>
      </c>
      <c r="W1336" s="142" t="s">
        <v>692</v>
      </c>
      <c r="X1336" s="142" t="s">
        <v>608</v>
      </c>
      <c r="Y1336" s="142" t="s">
        <v>5278</v>
      </c>
      <c r="Z1336" s="142" t="s">
        <v>1042</v>
      </c>
      <c r="AA1336" s="142" t="s">
        <v>510</v>
      </c>
      <c r="AB1336" s="142" t="s">
        <v>509</v>
      </c>
    </row>
    <row r="1337" spans="1:28" x14ac:dyDescent="0.15">
      <c r="A1337" s="143">
        <v>71097</v>
      </c>
      <c r="B1337" s="142" t="s">
        <v>1322</v>
      </c>
      <c r="C1337" s="142" t="s">
        <v>553</v>
      </c>
      <c r="D1337" s="142" t="s">
        <v>1321</v>
      </c>
      <c r="E1337" s="142" t="s">
        <v>687</v>
      </c>
      <c r="F1337" s="142" t="s">
        <v>530</v>
      </c>
      <c r="G1337" s="142" t="s">
        <v>5277</v>
      </c>
      <c r="H1337" s="142" t="s">
        <v>3960</v>
      </c>
      <c r="I1337" s="142" t="s">
        <v>1021</v>
      </c>
      <c r="J1337" s="142" t="s">
        <v>5276</v>
      </c>
      <c r="K1337" s="142" t="s">
        <v>586</v>
      </c>
      <c r="L1337" s="142" t="s">
        <v>585</v>
      </c>
      <c r="M1337" s="142" t="s">
        <v>524</v>
      </c>
      <c r="N1337" s="142" t="s">
        <v>523</v>
      </c>
      <c r="O1337" s="142" t="s">
        <v>522</v>
      </c>
      <c r="P1337" s="142" t="s">
        <v>559</v>
      </c>
      <c r="Q1337" s="142" t="s">
        <v>520</v>
      </c>
      <c r="R1337" s="142" t="s">
        <v>5001</v>
      </c>
      <c r="S1337" s="142" t="s">
        <v>5000</v>
      </c>
      <c r="T1337" s="142" t="s">
        <v>728</v>
      </c>
      <c r="U1337" s="142" t="s">
        <v>516</v>
      </c>
      <c r="V1337" s="142" t="s">
        <v>1899</v>
      </c>
      <c r="W1337" s="142" t="s">
        <v>580</v>
      </c>
      <c r="X1337" s="142" t="s">
        <v>622</v>
      </c>
      <c r="Y1337" s="142" t="s">
        <v>537</v>
      </c>
      <c r="Z1337" s="142" t="s">
        <v>714</v>
      </c>
      <c r="AA1337" s="142" t="s">
        <v>510</v>
      </c>
      <c r="AB1337" s="142" t="s">
        <v>509</v>
      </c>
    </row>
    <row r="1338" spans="1:28" x14ac:dyDescent="0.15">
      <c r="A1338" s="143">
        <v>71104</v>
      </c>
      <c r="B1338" s="142" t="s">
        <v>4214</v>
      </c>
      <c r="C1338" s="142" t="s">
        <v>553</v>
      </c>
      <c r="D1338" s="142" t="s">
        <v>4213</v>
      </c>
      <c r="E1338" s="142" t="s">
        <v>687</v>
      </c>
      <c r="F1338" s="142" t="s">
        <v>530</v>
      </c>
      <c r="G1338" s="142" t="s">
        <v>5275</v>
      </c>
      <c r="H1338" s="142" t="s">
        <v>5274</v>
      </c>
      <c r="I1338" s="142" t="s">
        <v>1397</v>
      </c>
      <c r="J1338" s="142" t="s">
        <v>5273</v>
      </c>
      <c r="K1338" s="142" t="s">
        <v>5272</v>
      </c>
      <c r="L1338" s="142" t="s">
        <v>585</v>
      </c>
      <c r="M1338" s="142" t="s">
        <v>524</v>
      </c>
      <c r="N1338" s="142" t="s">
        <v>523</v>
      </c>
      <c r="O1338" s="142" t="s">
        <v>522</v>
      </c>
      <c r="P1338" s="142" t="s">
        <v>599</v>
      </c>
      <c r="Q1338" s="142" t="s">
        <v>545</v>
      </c>
      <c r="R1338" s="142" t="s">
        <v>5013</v>
      </c>
      <c r="S1338" s="142" t="s">
        <v>4214</v>
      </c>
      <c r="T1338" s="142" t="s">
        <v>823</v>
      </c>
      <c r="U1338" s="142" t="s">
        <v>516</v>
      </c>
      <c r="V1338" s="142" t="s">
        <v>1802</v>
      </c>
      <c r="W1338" s="142" t="s">
        <v>784</v>
      </c>
      <c r="X1338" s="142" t="s">
        <v>1021</v>
      </c>
      <c r="Y1338" s="142" t="s">
        <v>5271</v>
      </c>
      <c r="Z1338" s="142" t="s">
        <v>1184</v>
      </c>
      <c r="AA1338" s="142" t="s">
        <v>510</v>
      </c>
      <c r="AB1338" s="142" t="s">
        <v>509</v>
      </c>
    </row>
    <row r="1339" spans="1:28" x14ac:dyDescent="0.15">
      <c r="A1339" s="143">
        <v>71105</v>
      </c>
      <c r="B1339" s="142" t="s">
        <v>2249</v>
      </c>
      <c r="C1339" s="142" t="s">
        <v>553</v>
      </c>
      <c r="D1339" s="142" t="s">
        <v>2256</v>
      </c>
      <c r="E1339" s="142" t="s">
        <v>687</v>
      </c>
      <c r="F1339" s="142" t="s">
        <v>530</v>
      </c>
      <c r="G1339" s="142" t="s">
        <v>5270</v>
      </c>
      <c r="H1339" s="142" t="s">
        <v>5269</v>
      </c>
      <c r="I1339" s="142" t="s">
        <v>941</v>
      </c>
      <c r="J1339" s="142" t="s">
        <v>5268</v>
      </c>
      <c r="K1339" s="142" t="s">
        <v>825</v>
      </c>
      <c r="L1339" s="142" t="s">
        <v>585</v>
      </c>
      <c r="M1339" s="142" t="s">
        <v>524</v>
      </c>
      <c r="N1339" s="142" t="s">
        <v>523</v>
      </c>
      <c r="O1339" s="142" t="s">
        <v>522</v>
      </c>
      <c r="P1339" s="142" t="s">
        <v>824</v>
      </c>
      <c r="Q1339" s="142" t="s">
        <v>520</v>
      </c>
      <c r="R1339" s="142" t="s">
        <v>4991</v>
      </c>
      <c r="S1339" s="142" t="s">
        <v>1337</v>
      </c>
      <c r="T1339" s="142" t="s">
        <v>865</v>
      </c>
      <c r="U1339" s="142" t="s">
        <v>516</v>
      </c>
      <c r="V1339" s="142" t="s">
        <v>2234</v>
      </c>
      <c r="W1339" s="142" t="s">
        <v>3591</v>
      </c>
      <c r="X1339" s="142" t="s">
        <v>556</v>
      </c>
      <c r="Y1339" s="142" t="s">
        <v>5267</v>
      </c>
      <c r="Z1339" s="142" t="s">
        <v>1042</v>
      </c>
      <c r="AA1339" s="142" t="s">
        <v>510</v>
      </c>
      <c r="AB1339" s="142" t="s">
        <v>509</v>
      </c>
    </row>
    <row r="1340" spans="1:28" x14ac:dyDescent="0.15">
      <c r="A1340" s="143">
        <v>71115</v>
      </c>
      <c r="B1340" s="142" t="s">
        <v>874</v>
      </c>
      <c r="C1340" s="142" t="s">
        <v>553</v>
      </c>
      <c r="D1340" s="142" t="s">
        <v>873</v>
      </c>
      <c r="E1340" s="142" t="s">
        <v>687</v>
      </c>
      <c r="F1340" s="142" t="s">
        <v>530</v>
      </c>
      <c r="G1340" s="142" t="s">
        <v>5266</v>
      </c>
      <c r="H1340" s="142" t="s">
        <v>5191</v>
      </c>
      <c r="I1340" s="142" t="s">
        <v>680</v>
      </c>
      <c r="J1340" s="142" t="s">
        <v>5265</v>
      </c>
      <c r="K1340" s="142" t="s">
        <v>5264</v>
      </c>
      <c r="L1340" s="142" t="s">
        <v>547</v>
      </c>
      <c r="M1340" s="142" t="s">
        <v>560</v>
      </c>
      <c r="N1340" s="142" t="s">
        <v>523</v>
      </c>
      <c r="O1340" s="142" t="s">
        <v>639</v>
      </c>
      <c r="P1340" s="142" t="s">
        <v>559</v>
      </c>
      <c r="Q1340" s="142" t="s">
        <v>545</v>
      </c>
      <c r="R1340" s="142" t="s">
        <v>5001</v>
      </c>
      <c r="S1340" s="142" t="s">
        <v>5000</v>
      </c>
      <c r="T1340" s="142" t="s">
        <v>1110</v>
      </c>
      <c r="U1340" s="142" t="s">
        <v>516</v>
      </c>
      <c r="V1340" s="142" t="s">
        <v>1651</v>
      </c>
      <c r="W1340" s="142" t="s">
        <v>5263</v>
      </c>
      <c r="X1340" s="142" t="s">
        <v>919</v>
      </c>
      <c r="Y1340" s="142" t="s">
        <v>5262</v>
      </c>
      <c r="Z1340" s="142" t="s">
        <v>771</v>
      </c>
      <c r="AA1340" s="142" t="s">
        <v>510</v>
      </c>
      <c r="AB1340" s="142" t="s">
        <v>509</v>
      </c>
    </row>
    <row r="1341" spans="1:28" x14ac:dyDescent="0.15">
      <c r="A1341" s="143">
        <v>71122</v>
      </c>
      <c r="B1341" s="142" t="s">
        <v>1698</v>
      </c>
      <c r="C1341" s="142" t="s">
        <v>553</v>
      </c>
      <c r="D1341" s="142" t="s">
        <v>1697</v>
      </c>
      <c r="E1341" s="142" t="s">
        <v>687</v>
      </c>
      <c r="F1341" s="142" t="s">
        <v>530</v>
      </c>
      <c r="G1341" s="142" t="s">
        <v>5261</v>
      </c>
      <c r="H1341" s="142" t="s">
        <v>898</v>
      </c>
      <c r="I1341" s="142" t="s">
        <v>669</v>
      </c>
      <c r="J1341" s="142" t="s">
        <v>5260</v>
      </c>
      <c r="K1341" s="142" t="s">
        <v>3692</v>
      </c>
      <c r="L1341" s="142" t="s">
        <v>525</v>
      </c>
      <c r="M1341" s="142" t="s">
        <v>524</v>
      </c>
      <c r="N1341" s="142" t="s">
        <v>523</v>
      </c>
      <c r="O1341" s="142" t="s">
        <v>522</v>
      </c>
      <c r="P1341" s="142" t="s">
        <v>559</v>
      </c>
      <c r="Q1341" s="142" t="s">
        <v>520</v>
      </c>
      <c r="R1341" s="142" t="s">
        <v>5050</v>
      </c>
      <c r="S1341" s="142" t="s">
        <v>3489</v>
      </c>
      <c r="T1341" s="142" t="s">
        <v>978</v>
      </c>
      <c r="U1341" s="142" t="s">
        <v>516</v>
      </c>
      <c r="V1341" s="142" t="s">
        <v>3352</v>
      </c>
      <c r="W1341" s="142" t="s">
        <v>5259</v>
      </c>
      <c r="X1341" s="142" t="s">
        <v>669</v>
      </c>
      <c r="Y1341" s="142" t="s">
        <v>5258</v>
      </c>
      <c r="Z1341" s="142" t="s">
        <v>3075</v>
      </c>
      <c r="AA1341" s="142" t="s">
        <v>510</v>
      </c>
      <c r="AB1341" s="142" t="s">
        <v>509</v>
      </c>
    </row>
    <row r="1342" spans="1:28" x14ac:dyDescent="0.15">
      <c r="A1342" s="143">
        <v>71123</v>
      </c>
      <c r="B1342" s="142" t="s">
        <v>5253</v>
      </c>
      <c r="C1342" s="142" t="s">
        <v>553</v>
      </c>
      <c r="D1342" s="142" t="s">
        <v>5257</v>
      </c>
      <c r="E1342" s="142" t="s">
        <v>687</v>
      </c>
      <c r="F1342" s="142" t="s">
        <v>530</v>
      </c>
      <c r="G1342" s="142" t="s">
        <v>5256</v>
      </c>
      <c r="H1342" s="142" t="s">
        <v>4769</v>
      </c>
      <c r="I1342" s="142" t="s">
        <v>1165</v>
      </c>
      <c r="J1342" s="142" t="s">
        <v>5255</v>
      </c>
      <c r="K1342" s="142" t="s">
        <v>3372</v>
      </c>
      <c r="L1342" s="142" t="s">
        <v>585</v>
      </c>
      <c r="M1342" s="142" t="s">
        <v>524</v>
      </c>
      <c r="N1342" s="142" t="s">
        <v>523</v>
      </c>
      <c r="O1342" s="142" t="s">
        <v>866</v>
      </c>
      <c r="P1342" s="142" t="s">
        <v>522</v>
      </c>
      <c r="Q1342" s="142" t="s">
        <v>547</v>
      </c>
      <c r="R1342" s="142" t="s">
        <v>5254</v>
      </c>
      <c r="S1342" s="142" t="s">
        <v>5253</v>
      </c>
      <c r="T1342" s="142" t="s">
        <v>682</v>
      </c>
      <c r="U1342" s="142" t="s">
        <v>516</v>
      </c>
      <c r="V1342" s="142" t="s">
        <v>4598</v>
      </c>
      <c r="W1342" s="142" t="s">
        <v>692</v>
      </c>
      <c r="X1342" s="142" t="s">
        <v>635</v>
      </c>
      <c r="Y1342" s="142" t="s">
        <v>5252</v>
      </c>
      <c r="Z1342" s="142" t="s">
        <v>1060</v>
      </c>
      <c r="AA1342" s="142" t="s">
        <v>4150</v>
      </c>
      <c r="AB1342" s="142" t="s">
        <v>509</v>
      </c>
    </row>
    <row r="1343" spans="1:28" x14ac:dyDescent="0.15">
      <c r="A1343" s="143">
        <v>71125</v>
      </c>
      <c r="B1343" s="142" t="s">
        <v>689</v>
      </c>
      <c r="C1343" s="142" t="s">
        <v>553</v>
      </c>
      <c r="D1343" s="142" t="s">
        <v>688</v>
      </c>
      <c r="E1343" s="142" t="s">
        <v>687</v>
      </c>
      <c r="F1343" s="142" t="s">
        <v>530</v>
      </c>
      <c r="G1343" s="142" t="s">
        <v>5251</v>
      </c>
      <c r="H1343" s="142" t="s">
        <v>1313</v>
      </c>
      <c r="I1343" s="142" t="s">
        <v>608</v>
      </c>
      <c r="J1343" s="142" t="s">
        <v>5250</v>
      </c>
      <c r="K1343" s="142" t="s">
        <v>3157</v>
      </c>
      <c r="L1343" s="142" t="s">
        <v>585</v>
      </c>
      <c r="M1343" s="142" t="s">
        <v>524</v>
      </c>
      <c r="N1343" s="142" t="s">
        <v>523</v>
      </c>
      <c r="O1343" s="142" t="s">
        <v>599</v>
      </c>
      <c r="P1343" s="142" t="s">
        <v>559</v>
      </c>
      <c r="Q1343" s="142" t="s">
        <v>520</v>
      </c>
      <c r="R1343" s="142" t="s">
        <v>5001</v>
      </c>
      <c r="S1343" s="142" t="s">
        <v>5000</v>
      </c>
      <c r="T1343" s="142" t="s">
        <v>705</v>
      </c>
      <c r="U1343" s="142" t="s">
        <v>516</v>
      </c>
      <c r="V1343" s="142" t="s">
        <v>4999</v>
      </c>
      <c r="W1343" s="142" t="s">
        <v>514</v>
      </c>
      <c r="X1343" s="142" t="s">
        <v>608</v>
      </c>
      <c r="Y1343" s="142" t="s">
        <v>5249</v>
      </c>
      <c r="Z1343" s="142" t="s">
        <v>1139</v>
      </c>
      <c r="AA1343" s="142" t="s">
        <v>510</v>
      </c>
      <c r="AB1343" s="142" t="s">
        <v>509</v>
      </c>
    </row>
    <row r="1344" spans="1:28" x14ac:dyDescent="0.15">
      <c r="A1344" s="143">
        <v>71133</v>
      </c>
      <c r="B1344" s="142" t="s">
        <v>5248</v>
      </c>
      <c r="C1344" s="142" t="s">
        <v>553</v>
      </c>
      <c r="D1344" s="142" t="s">
        <v>5247</v>
      </c>
      <c r="E1344" s="142" t="s">
        <v>687</v>
      </c>
      <c r="F1344" s="142" t="s">
        <v>530</v>
      </c>
      <c r="G1344" s="142" t="s">
        <v>5246</v>
      </c>
      <c r="H1344" s="142" t="s">
        <v>1770</v>
      </c>
      <c r="I1344" s="142" t="s">
        <v>1916</v>
      </c>
      <c r="J1344" s="142" t="s">
        <v>5245</v>
      </c>
      <c r="K1344" s="142" t="s">
        <v>1356</v>
      </c>
      <c r="L1344" s="142" t="s">
        <v>613</v>
      </c>
      <c r="M1344" s="142" t="s">
        <v>524</v>
      </c>
      <c r="N1344" s="142" t="s">
        <v>523</v>
      </c>
      <c r="O1344" s="142" t="s">
        <v>599</v>
      </c>
      <c r="P1344" s="142" t="s">
        <v>522</v>
      </c>
      <c r="Q1344" s="142" t="s">
        <v>545</v>
      </c>
      <c r="R1344" s="142" t="s">
        <v>4991</v>
      </c>
      <c r="S1344" s="142" t="s">
        <v>1337</v>
      </c>
      <c r="T1344" s="142" t="s">
        <v>717</v>
      </c>
      <c r="U1344" s="142" t="s">
        <v>516</v>
      </c>
      <c r="V1344" s="142" t="s">
        <v>3347</v>
      </c>
      <c r="W1344" s="142" t="s">
        <v>580</v>
      </c>
      <c r="X1344" s="142" t="s">
        <v>1916</v>
      </c>
      <c r="Y1344" s="142" t="s">
        <v>5244</v>
      </c>
      <c r="Z1344" s="142" t="s">
        <v>1605</v>
      </c>
      <c r="AA1344" s="142" t="s">
        <v>734</v>
      </c>
      <c r="AB1344" s="142" t="s">
        <v>509</v>
      </c>
    </row>
    <row r="1345" spans="1:28" x14ac:dyDescent="0.15">
      <c r="A1345" s="143">
        <v>71139</v>
      </c>
      <c r="B1345" s="142" t="s">
        <v>4214</v>
      </c>
      <c r="C1345" s="142" t="s">
        <v>553</v>
      </c>
      <c r="D1345" s="142" t="s">
        <v>4213</v>
      </c>
      <c r="E1345" s="142" t="s">
        <v>687</v>
      </c>
      <c r="F1345" s="142" t="s">
        <v>530</v>
      </c>
      <c r="G1345" s="142" t="s">
        <v>5242</v>
      </c>
      <c r="H1345" s="142" t="s">
        <v>5241</v>
      </c>
      <c r="I1345" s="142" t="s">
        <v>1477</v>
      </c>
      <c r="J1345" s="142" t="s">
        <v>5240</v>
      </c>
      <c r="K1345" s="142" t="s">
        <v>943</v>
      </c>
      <c r="L1345" s="142" t="s">
        <v>585</v>
      </c>
      <c r="M1345" s="142" t="s">
        <v>524</v>
      </c>
      <c r="N1345" s="142" t="s">
        <v>523</v>
      </c>
      <c r="O1345" s="142" t="s">
        <v>522</v>
      </c>
      <c r="P1345" s="142" t="s">
        <v>559</v>
      </c>
      <c r="Q1345" s="142" t="s">
        <v>520</v>
      </c>
      <c r="R1345" s="142" t="s">
        <v>5013</v>
      </c>
      <c r="S1345" s="142" t="s">
        <v>4214</v>
      </c>
      <c r="T1345" s="142" t="s">
        <v>1156</v>
      </c>
      <c r="U1345" s="142" t="s">
        <v>516</v>
      </c>
      <c r="V1345" s="142" t="s">
        <v>5239</v>
      </c>
      <c r="W1345" s="142" t="s">
        <v>692</v>
      </c>
      <c r="X1345" s="142" t="s">
        <v>1477</v>
      </c>
      <c r="Y1345" s="142" t="s">
        <v>5238</v>
      </c>
      <c r="Z1345" s="142" t="s">
        <v>1042</v>
      </c>
      <c r="AA1345" s="142" t="s">
        <v>510</v>
      </c>
      <c r="AB1345" s="142" t="s">
        <v>509</v>
      </c>
    </row>
    <row r="1346" spans="1:28" x14ac:dyDescent="0.15">
      <c r="A1346" s="143">
        <v>71140</v>
      </c>
      <c r="B1346" s="142" t="s">
        <v>1337</v>
      </c>
      <c r="C1346" s="142" t="s">
        <v>553</v>
      </c>
      <c r="D1346" s="142" t="s">
        <v>1336</v>
      </c>
      <c r="E1346" s="142" t="s">
        <v>687</v>
      </c>
      <c r="F1346" s="142" t="s">
        <v>530</v>
      </c>
      <c r="G1346" s="142" t="s">
        <v>5237</v>
      </c>
      <c r="H1346" s="142" t="s">
        <v>2963</v>
      </c>
      <c r="I1346" s="142" t="s">
        <v>1125</v>
      </c>
      <c r="J1346" s="142" t="s">
        <v>5236</v>
      </c>
      <c r="K1346" s="142" t="s">
        <v>1172</v>
      </c>
      <c r="L1346" s="142" t="s">
        <v>585</v>
      </c>
      <c r="M1346" s="142" t="s">
        <v>524</v>
      </c>
      <c r="N1346" s="142" t="s">
        <v>523</v>
      </c>
      <c r="O1346" s="142" t="s">
        <v>522</v>
      </c>
      <c r="P1346" s="142" t="s">
        <v>599</v>
      </c>
      <c r="Q1346" s="142" t="s">
        <v>520</v>
      </c>
      <c r="R1346" s="142" t="s">
        <v>4991</v>
      </c>
      <c r="S1346" s="142" t="s">
        <v>1337</v>
      </c>
      <c r="T1346" s="142" t="s">
        <v>717</v>
      </c>
      <c r="U1346" s="142" t="s">
        <v>516</v>
      </c>
      <c r="V1346" s="142" t="s">
        <v>1747</v>
      </c>
      <c r="W1346" s="142" t="s">
        <v>580</v>
      </c>
      <c r="X1346" s="142" t="s">
        <v>1125</v>
      </c>
      <c r="Y1346" s="142" t="s">
        <v>5235</v>
      </c>
      <c r="Z1346" s="142" t="s">
        <v>1745</v>
      </c>
      <c r="AA1346" s="142" t="s">
        <v>510</v>
      </c>
      <c r="AB1346" s="142" t="s">
        <v>509</v>
      </c>
    </row>
    <row r="1347" spans="1:28" x14ac:dyDescent="0.15">
      <c r="A1347" s="143">
        <v>71144</v>
      </c>
      <c r="B1347" s="142" t="s">
        <v>2249</v>
      </c>
      <c r="C1347" s="142" t="s">
        <v>553</v>
      </c>
      <c r="D1347" s="142" t="s">
        <v>2256</v>
      </c>
      <c r="E1347" s="142" t="s">
        <v>687</v>
      </c>
      <c r="F1347" s="142" t="s">
        <v>530</v>
      </c>
      <c r="G1347" s="142" t="s">
        <v>5234</v>
      </c>
      <c r="H1347" s="142" t="s">
        <v>5233</v>
      </c>
      <c r="I1347" s="142" t="s">
        <v>783</v>
      </c>
      <c r="J1347" s="142" t="s">
        <v>5232</v>
      </c>
      <c r="K1347" s="142" t="s">
        <v>878</v>
      </c>
      <c r="L1347" s="142" t="s">
        <v>585</v>
      </c>
      <c r="M1347" s="142" t="s">
        <v>524</v>
      </c>
      <c r="N1347" s="142" t="s">
        <v>523</v>
      </c>
      <c r="O1347" s="142" t="s">
        <v>522</v>
      </c>
      <c r="P1347" s="142" t="s">
        <v>599</v>
      </c>
      <c r="Q1347" s="142" t="s">
        <v>520</v>
      </c>
      <c r="R1347" s="142" t="s">
        <v>4991</v>
      </c>
      <c r="S1347" s="142" t="s">
        <v>1337</v>
      </c>
      <c r="T1347" s="142" t="s">
        <v>1156</v>
      </c>
      <c r="U1347" s="142" t="s">
        <v>516</v>
      </c>
      <c r="V1347" s="142" t="s">
        <v>1219</v>
      </c>
      <c r="W1347" s="142" t="s">
        <v>1741</v>
      </c>
      <c r="X1347" s="142" t="s">
        <v>783</v>
      </c>
      <c r="Y1347" s="142" t="s">
        <v>5231</v>
      </c>
      <c r="Z1347" s="142" t="s">
        <v>1163</v>
      </c>
      <c r="AA1347" s="142" t="s">
        <v>510</v>
      </c>
      <c r="AB1347" s="142" t="s">
        <v>509</v>
      </c>
    </row>
    <row r="1348" spans="1:28" x14ac:dyDescent="0.15">
      <c r="A1348" s="143">
        <v>71151</v>
      </c>
      <c r="B1348" s="142" t="s">
        <v>1698</v>
      </c>
      <c r="C1348" s="142" t="s">
        <v>553</v>
      </c>
      <c r="D1348" s="142" t="s">
        <v>1697</v>
      </c>
      <c r="E1348" s="142" t="s">
        <v>687</v>
      </c>
      <c r="F1348" s="142" t="s">
        <v>530</v>
      </c>
      <c r="G1348" s="142" t="s">
        <v>5230</v>
      </c>
      <c r="H1348" s="142" t="s">
        <v>5229</v>
      </c>
      <c r="I1348" s="142" t="s">
        <v>595</v>
      </c>
      <c r="J1348" s="142" t="s">
        <v>5228</v>
      </c>
      <c r="K1348" s="142" t="s">
        <v>5227</v>
      </c>
      <c r="L1348" s="142" t="s">
        <v>525</v>
      </c>
      <c r="M1348" s="142" t="s">
        <v>524</v>
      </c>
      <c r="N1348" s="142" t="s">
        <v>523</v>
      </c>
      <c r="O1348" s="142" t="s">
        <v>599</v>
      </c>
      <c r="P1348" s="142" t="s">
        <v>522</v>
      </c>
      <c r="Q1348" s="142" t="s">
        <v>520</v>
      </c>
      <c r="R1348" s="142" t="s">
        <v>5001</v>
      </c>
      <c r="S1348" s="142" t="s">
        <v>5000</v>
      </c>
      <c r="T1348" s="142" t="s">
        <v>978</v>
      </c>
      <c r="U1348" s="142" t="s">
        <v>1869</v>
      </c>
      <c r="V1348" s="142" t="s">
        <v>1856</v>
      </c>
      <c r="W1348" s="142" t="s">
        <v>580</v>
      </c>
      <c r="X1348" s="142" t="s">
        <v>595</v>
      </c>
      <c r="Y1348" s="142" t="s">
        <v>5226</v>
      </c>
      <c r="Z1348" s="142" t="s">
        <v>3685</v>
      </c>
      <c r="AA1348" s="142" t="s">
        <v>1002</v>
      </c>
      <c r="AB1348" s="142" t="s">
        <v>509</v>
      </c>
    </row>
    <row r="1349" spans="1:28" x14ac:dyDescent="0.15">
      <c r="A1349" s="143">
        <v>71160</v>
      </c>
      <c r="B1349" s="142" t="s">
        <v>4092</v>
      </c>
      <c r="C1349" s="142" t="s">
        <v>553</v>
      </c>
      <c r="D1349" s="142" t="s">
        <v>4091</v>
      </c>
      <c r="E1349" s="142" t="s">
        <v>687</v>
      </c>
      <c r="F1349" s="142" t="s">
        <v>530</v>
      </c>
      <c r="G1349" s="142" t="s">
        <v>5225</v>
      </c>
      <c r="H1349" s="142" t="s">
        <v>4615</v>
      </c>
      <c r="I1349" s="142" t="s">
        <v>1037</v>
      </c>
      <c r="J1349" s="142" t="s">
        <v>5224</v>
      </c>
      <c r="K1349" s="142" t="s">
        <v>5223</v>
      </c>
      <c r="L1349" s="142" t="s">
        <v>585</v>
      </c>
      <c r="M1349" s="142" t="s">
        <v>524</v>
      </c>
      <c r="N1349" s="142" t="s">
        <v>523</v>
      </c>
      <c r="O1349" s="142" t="s">
        <v>522</v>
      </c>
      <c r="P1349" s="142" t="s">
        <v>559</v>
      </c>
      <c r="Q1349" s="142" t="s">
        <v>520</v>
      </c>
      <c r="R1349" s="142" t="s">
        <v>5222</v>
      </c>
      <c r="S1349" s="142" t="s">
        <v>4092</v>
      </c>
      <c r="T1349" s="142" t="s">
        <v>2583</v>
      </c>
      <c r="U1349" s="142" t="s">
        <v>516</v>
      </c>
      <c r="V1349" s="142" t="s">
        <v>2815</v>
      </c>
      <c r="W1349" s="142" t="s">
        <v>784</v>
      </c>
      <c r="X1349" s="142" t="s">
        <v>1037</v>
      </c>
      <c r="Y1349" s="142" t="s">
        <v>5221</v>
      </c>
      <c r="Z1349" s="142" t="s">
        <v>1437</v>
      </c>
      <c r="AA1349" s="142" t="s">
        <v>510</v>
      </c>
      <c r="AB1349" s="142" t="s">
        <v>509</v>
      </c>
    </row>
    <row r="1350" spans="1:28" x14ac:dyDescent="0.15">
      <c r="A1350" s="143">
        <v>71163</v>
      </c>
      <c r="B1350" s="142" t="s">
        <v>5216</v>
      </c>
      <c r="C1350" s="142" t="s">
        <v>553</v>
      </c>
      <c r="D1350" s="142" t="s">
        <v>5220</v>
      </c>
      <c r="E1350" s="142" t="s">
        <v>687</v>
      </c>
      <c r="F1350" s="142" t="s">
        <v>530</v>
      </c>
      <c r="G1350" s="142" t="s">
        <v>5219</v>
      </c>
      <c r="H1350" s="142" t="s">
        <v>2617</v>
      </c>
      <c r="I1350" s="142" t="s">
        <v>744</v>
      </c>
      <c r="J1350" s="142" t="s">
        <v>5218</v>
      </c>
      <c r="K1350" s="142" t="s">
        <v>3586</v>
      </c>
      <c r="L1350" s="142" t="s">
        <v>585</v>
      </c>
      <c r="M1350" s="142" t="s">
        <v>524</v>
      </c>
      <c r="N1350" s="142" t="s">
        <v>523</v>
      </c>
      <c r="O1350" s="142" t="s">
        <v>522</v>
      </c>
      <c r="P1350" s="142" t="s">
        <v>559</v>
      </c>
      <c r="Q1350" s="142" t="s">
        <v>545</v>
      </c>
      <c r="R1350" s="142" t="s">
        <v>5217</v>
      </c>
      <c r="S1350" s="142" t="s">
        <v>5216</v>
      </c>
      <c r="T1350" s="142" t="s">
        <v>738</v>
      </c>
      <c r="U1350" s="142" t="s">
        <v>516</v>
      </c>
      <c r="V1350" s="142" t="s">
        <v>704</v>
      </c>
      <c r="W1350" s="142" t="s">
        <v>514</v>
      </c>
      <c r="X1350" s="142" t="s">
        <v>744</v>
      </c>
      <c r="Y1350" s="142" t="s">
        <v>5215</v>
      </c>
      <c r="Z1350" s="142" t="s">
        <v>1139</v>
      </c>
      <c r="AA1350" s="142" t="s">
        <v>510</v>
      </c>
      <c r="AB1350" s="142" t="s">
        <v>509</v>
      </c>
    </row>
    <row r="1351" spans="1:28" x14ac:dyDescent="0.15">
      <c r="A1351" s="143">
        <v>71168</v>
      </c>
      <c r="B1351" s="142" t="s">
        <v>5214</v>
      </c>
      <c r="C1351" s="142" t="s">
        <v>553</v>
      </c>
      <c r="D1351" s="142" t="s">
        <v>5213</v>
      </c>
      <c r="E1351" s="142" t="s">
        <v>687</v>
      </c>
      <c r="F1351" s="142" t="s">
        <v>530</v>
      </c>
      <c r="G1351" s="142" t="s">
        <v>5212</v>
      </c>
      <c r="H1351" s="142" t="s">
        <v>3809</v>
      </c>
      <c r="I1351" s="142" t="s">
        <v>538</v>
      </c>
      <c r="J1351" s="142" t="s">
        <v>5211</v>
      </c>
      <c r="K1351" s="142" t="s">
        <v>586</v>
      </c>
      <c r="L1351" s="142" t="s">
        <v>585</v>
      </c>
      <c r="M1351" s="142" t="s">
        <v>524</v>
      </c>
      <c r="N1351" s="142" t="s">
        <v>523</v>
      </c>
      <c r="O1351" s="142" t="s">
        <v>522</v>
      </c>
      <c r="P1351" s="142" t="s">
        <v>521</v>
      </c>
      <c r="Q1351" s="142" t="s">
        <v>520</v>
      </c>
      <c r="R1351" s="142" t="s">
        <v>4991</v>
      </c>
      <c r="S1351" s="142" t="s">
        <v>1337</v>
      </c>
      <c r="T1351" s="142" t="s">
        <v>2816</v>
      </c>
      <c r="U1351" s="142" t="s">
        <v>516</v>
      </c>
      <c r="V1351" s="142" t="s">
        <v>765</v>
      </c>
      <c r="W1351" s="142" t="s">
        <v>692</v>
      </c>
      <c r="X1351" s="142" t="s">
        <v>538</v>
      </c>
      <c r="Y1351" s="142" t="s">
        <v>5210</v>
      </c>
      <c r="Z1351" s="142" t="s">
        <v>1060</v>
      </c>
      <c r="AA1351" s="142" t="s">
        <v>510</v>
      </c>
      <c r="AB1351" s="142" t="s">
        <v>509</v>
      </c>
    </row>
    <row r="1352" spans="1:28" x14ac:dyDescent="0.15">
      <c r="A1352" s="143">
        <v>71176</v>
      </c>
      <c r="B1352" s="142" t="s">
        <v>1081</v>
      </c>
      <c r="C1352" s="142" t="s">
        <v>553</v>
      </c>
      <c r="D1352" s="142" t="s">
        <v>1080</v>
      </c>
      <c r="E1352" s="142" t="s">
        <v>687</v>
      </c>
      <c r="F1352" s="142" t="s">
        <v>530</v>
      </c>
      <c r="G1352" s="142" t="s">
        <v>5209</v>
      </c>
      <c r="H1352" s="142" t="s">
        <v>2338</v>
      </c>
      <c r="I1352" s="142" t="s">
        <v>910</v>
      </c>
      <c r="J1352" s="142" t="s">
        <v>5208</v>
      </c>
      <c r="K1352" s="142" t="s">
        <v>1093</v>
      </c>
      <c r="L1352" s="142" t="s">
        <v>525</v>
      </c>
      <c r="M1352" s="142" t="s">
        <v>524</v>
      </c>
      <c r="N1352" s="142" t="s">
        <v>523</v>
      </c>
      <c r="O1352" s="142" t="s">
        <v>522</v>
      </c>
      <c r="P1352" s="142" t="s">
        <v>559</v>
      </c>
      <c r="Q1352" s="142" t="s">
        <v>545</v>
      </c>
      <c r="R1352" s="142" t="s">
        <v>5050</v>
      </c>
      <c r="S1352" s="142" t="s">
        <v>3489</v>
      </c>
      <c r="T1352" s="142" t="s">
        <v>1156</v>
      </c>
      <c r="U1352" s="142" t="s">
        <v>516</v>
      </c>
      <c r="V1352" s="142" t="s">
        <v>1350</v>
      </c>
      <c r="W1352" s="142" t="s">
        <v>580</v>
      </c>
      <c r="X1352" s="142" t="s">
        <v>910</v>
      </c>
      <c r="Y1352" s="142" t="s">
        <v>537</v>
      </c>
      <c r="Z1352" s="142" t="s">
        <v>990</v>
      </c>
      <c r="AA1352" s="142" t="s">
        <v>510</v>
      </c>
      <c r="AB1352" s="142" t="s">
        <v>509</v>
      </c>
    </row>
    <row r="1353" spans="1:28" x14ac:dyDescent="0.15">
      <c r="A1353" s="143">
        <v>71181</v>
      </c>
      <c r="B1353" s="142" t="s">
        <v>2559</v>
      </c>
      <c r="C1353" s="142" t="s">
        <v>553</v>
      </c>
      <c r="D1353" s="142" t="s">
        <v>2558</v>
      </c>
      <c r="E1353" s="142" t="s">
        <v>687</v>
      </c>
      <c r="F1353" s="142" t="s">
        <v>530</v>
      </c>
      <c r="G1353" s="142" t="s">
        <v>5207</v>
      </c>
      <c r="H1353" s="142" t="s">
        <v>5206</v>
      </c>
      <c r="I1353" s="142" t="s">
        <v>1165</v>
      </c>
      <c r="J1353" s="142" t="s">
        <v>5205</v>
      </c>
      <c r="K1353" s="142" t="s">
        <v>5204</v>
      </c>
      <c r="L1353" s="142" t="s">
        <v>525</v>
      </c>
      <c r="M1353" s="142" t="s">
        <v>524</v>
      </c>
      <c r="N1353" s="142" t="s">
        <v>523</v>
      </c>
      <c r="O1353" s="142" t="s">
        <v>522</v>
      </c>
      <c r="P1353" s="142" t="s">
        <v>559</v>
      </c>
      <c r="Q1353" s="142" t="s">
        <v>545</v>
      </c>
      <c r="R1353" s="142" t="s">
        <v>4991</v>
      </c>
      <c r="S1353" s="142" t="s">
        <v>1337</v>
      </c>
      <c r="T1353" s="142" t="s">
        <v>1110</v>
      </c>
      <c r="U1353" s="142" t="s">
        <v>516</v>
      </c>
      <c r="V1353" s="142" t="s">
        <v>4905</v>
      </c>
      <c r="W1353" s="142" t="s">
        <v>1022</v>
      </c>
      <c r="X1353" s="142" t="s">
        <v>1165</v>
      </c>
      <c r="Y1353" s="142" t="s">
        <v>537</v>
      </c>
      <c r="Z1353" s="142" t="s">
        <v>4377</v>
      </c>
      <c r="AA1353" s="142" t="s">
        <v>510</v>
      </c>
      <c r="AB1353" s="142" t="s">
        <v>509</v>
      </c>
    </row>
    <row r="1354" spans="1:28" x14ac:dyDescent="0.15">
      <c r="A1354" s="143">
        <v>71187</v>
      </c>
      <c r="B1354" s="142" t="s">
        <v>4957</v>
      </c>
      <c r="C1354" s="142" t="s">
        <v>553</v>
      </c>
      <c r="D1354" s="142" t="s">
        <v>4956</v>
      </c>
      <c r="E1354" s="142" t="s">
        <v>687</v>
      </c>
      <c r="F1354" s="142" t="s">
        <v>530</v>
      </c>
      <c r="G1354" s="142" t="s">
        <v>5203</v>
      </c>
      <c r="H1354" s="142" t="s">
        <v>5202</v>
      </c>
      <c r="I1354" s="142" t="s">
        <v>744</v>
      </c>
      <c r="J1354" s="142" t="s">
        <v>5201</v>
      </c>
      <c r="K1354" s="142" t="s">
        <v>1243</v>
      </c>
      <c r="L1354" s="142" t="s">
        <v>585</v>
      </c>
      <c r="M1354" s="142" t="s">
        <v>524</v>
      </c>
      <c r="N1354" s="142" t="s">
        <v>523</v>
      </c>
      <c r="O1354" s="142" t="s">
        <v>522</v>
      </c>
      <c r="P1354" s="142" t="s">
        <v>559</v>
      </c>
      <c r="Q1354" s="142" t="s">
        <v>520</v>
      </c>
      <c r="R1354" s="142" t="s">
        <v>4991</v>
      </c>
      <c r="S1354" s="142" t="s">
        <v>1337</v>
      </c>
      <c r="T1354" s="142" t="s">
        <v>682</v>
      </c>
      <c r="U1354" s="142" t="s">
        <v>516</v>
      </c>
      <c r="V1354" s="142" t="s">
        <v>3285</v>
      </c>
      <c r="W1354" s="142" t="s">
        <v>580</v>
      </c>
      <c r="X1354" s="142" t="s">
        <v>1278</v>
      </c>
      <c r="Y1354" s="142" t="s">
        <v>5200</v>
      </c>
      <c r="Z1354" s="142" t="s">
        <v>714</v>
      </c>
      <c r="AA1354" s="142" t="s">
        <v>510</v>
      </c>
      <c r="AB1354" s="142" t="s">
        <v>509</v>
      </c>
    </row>
    <row r="1355" spans="1:28" x14ac:dyDescent="0.15">
      <c r="A1355" s="143">
        <v>71197</v>
      </c>
      <c r="B1355" s="142" t="s">
        <v>5199</v>
      </c>
      <c r="C1355" s="142" t="s">
        <v>5198</v>
      </c>
      <c r="D1355" s="142" t="s">
        <v>5197</v>
      </c>
      <c r="E1355" s="142" t="s">
        <v>687</v>
      </c>
      <c r="F1355" s="142" t="s">
        <v>530</v>
      </c>
      <c r="G1355" s="142" t="s">
        <v>5196</v>
      </c>
      <c r="H1355" s="142" t="s">
        <v>5195</v>
      </c>
      <c r="I1355" s="142" t="s">
        <v>1477</v>
      </c>
      <c r="J1355" s="142" t="s">
        <v>5194</v>
      </c>
      <c r="K1355" s="142" t="s">
        <v>943</v>
      </c>
      <c r="L1355" s="142" t="s">
        <v>585</v>
      </c>
      <c r="M1355" s="142" t="s">
        <v>524</v>
      </c>
      <c r="N1355" s="142" t="s">
        <v>523</v>
      </c>
      <c r="O1355" s="142" t="s">
        <v>522</v>
      </c>
      <c r="P1355" s="142" t="s">
        <v>522</v>
      </c>
      <c r="Q1355" s="142" t="s">
        <v>545</v>
      </c>
      <c r="R1355" s="142" t="s">
        <v>4991</v>
      </c>
      <c r="S1355" s="142" t="s">
        <v>1337</v>
      </c>
      <c r="T1355" s="142" t="s">
        <v>717</v>
      </c>
      <c r="U1355" s="142" t="s">
        <v>516</v>
      </c>
      <c r="V1355" s="142" t="s">
        <v>4999</v>
      </c>
      <c r="W1355" s="142" t="s">
        <v>784</v>
      </c>
      <c r="X1355" s="142" t="s">
        <v>1477</v>
      </c>
      <c r="Y1355" s="142" t="s">
        <v>5193</v>
      </c>
      <c r="Z1355" s="142" t="s">
        <v>678</v>
      </c>
      <c r="AA1355" s="142" t="s">
        <v>510</v>
      </c>
      <c r="AB1355" s="142" t="s">
        <v>509</v>
      </c>
    </row>
    <row r="1356" spans="1:28" x14ac:dyDescent="0.15">
      <c r="A1356" s="143">
        <v>71202</v>
      </c>
      <c r="B1356" s="142" t="s">
        <v>3985</v>
      </c>
      <c r="C1356" s="142" t="s">
        <v>553</v>
      </c>
      <c r="D1356" s="142" t="s">
        <v>3984</v>
      </c>
      <c r="E1356" s="142" t="s">
        <v>687</v>
      </c>
      <c r="F1356" s="142" t="s">
        <v>530</v>
      </c>
      <c r="G1356" s="142" t="s">
        <v>5192</v>
      </c>
      <c r="H1356" s="142" t="s">
        <v>5191</v>
      </c>
      <c r="I1356" s="142" t="s">
        <v>783</v>
      </c>
      <c r="J1356" s="142" t="s">
        <v>5190</v>
      </c>
      <c r="K1356" s="142" t="s">
        <v>1589</v>
      </c>
      <c r="L1356" s="142" t="s">
        <v>613</v>
      </c>
      <c r="M1356" s="142" t="s">
        <v>524</v>
      </c>
      <c r="N1356" s="142" t="s">
        <v>523</v>
      </c>
      <c r="O1356" s="142" t="s">
        <v>546</v>
      </c>
      <c r="P1356" s="142" t="s">
        <v>546</v>
      </c>
      <c r="Q1356" s="142" t="s">
        <v>545</v>
      </c>
      <c r="R1356" s="142" t="s">
        <v>5020</v>
      </c>
      <c r="S1356" s="142" t="s">
        <v>3985</v>
      </c>
      <c r="T1356" s="142" t="s">
        <v>1110</v>
      </c>
      <c r="U1356" s="142" t="s">
        <v>541</v>
      </c>
      <c r="V1356" s="142" t="s">
        <v>5189</v>
      </c>
      <c r="W1356" s="142" t="s">
        <v>539</v>
      </c>
      <c r="X1356" s="142" t="s">
        <v>783</v>
      </c>
      <c r="Y1356" s="142" t="s">
        <v>5188</v>
      </c>
      <c r="Z1356" s="142" t="s">
        <v>3472</v>
      </c>
      <c r="AA1356" s="142" t="s">
        <v>510</v>
      </c>
      <c r="AB1356" s="142" t="s">
        <v>509</v>
      </c>
    </row>
    <row r="1357" spans="1:28" x14ac:dyDescent="0.15">
      <c r="A1357" s="143">
        <v>71207</v>
      </c>
      <c r="B1357" s="142" t="s">
        <v>2824</v>
      </c>
      <c r="C1357" s="142" t="s">
        <v>553</v>
      </c>
      <c r="D1357" s="142" t="s">
        <v>2823</v>
      </c>
      <c r="E1357" s="142" t="s">
        <v>687</v>
      </c>
      <c r="F1357" s="142" t="s">
        <v>530</v>
      </c>
      <c r="G1357" s="142" t="s">
        <v>5187</v>
      </c>
      <c r="H1357" s="142" t="s">
        <v>2638</v>
      </c>
      <c r="I1357" s="142" t="s">
        <v>1134</v>
      </c>
      <c r="J1357" s="142" t="s">
        <v>5186</v>
      </c>
      <c r="K1357" s="142" t="s">
        <v>5185</v>
      </c>
      <c r="L1357" s="142" t="s">
        <v>525</v>
      </c>
      <c r="M1357" s="142" t="s">
        <v>524</v>
      </c>
      <c r="N1357" s="142" t="s">
        <v>523</v>
      </c>
      <c r="O1357" s="142" t="s">
        <v>522</v>
      </c>
      <c r="P1357" s="142" t="s">
        <v>559</v>
      </c>
      <c r="Q1357" s="142" t="s">
        <v>545</v>
      </c>
      <c r="R1357" s="142" t="s">
        <v>5050</v>
      </c>
      <c r="S1357" s="142" t="s">
        <v>3489</v>
      </c>
      <c r="T1357" s="142" t="s">
        <v>728</v>
      </c>
      <c r="U1357" s="142" t="s">
        <v>516</v>
      </c>
      <c r="V1357" s="142" t="s">
        <v>3341</v>
      </c>
      <c r="W1357" s="142" t="s">
        <v>580</v>
      </c>
      <c r="X1357" s="142" t="s">
        <v>1916</v>
      </c>
      <c r="Y1357" s="142" t="s">
        <v>5184</v>
      </c>
      <c r="Z1357" s="142" t="s">
        <v>1051</v>
      </c>
      <c r="AA1357" s="142" t="s">
        <v>510</v>
      </c>
      <c r="AB1357" s="142" t="s">
        <v>509</v>
      </c>
    </row>
    <row r="1358" spans="1:28" x14ac:dyDescent="0.15">
      <c r="A1358" s="143">
        <v>71213</v>
      </c>
      <c r="B1358" s="142" t="s">
        <v>2670</v>
      </c>
      <c r="C1358" s="142" t="s">
        <v>553</v>
      </c>
      <c r="D1358" s="142" t="s">
        <v>2669</v>
      </c>
      <c r="E1358" s="142" t="s">
        <v>687</v>
      </c>
      <c r="F1358" s="142" t="s">
        <v>530</v>
      </c>
      <c r="G1358" s="142" t="s">
        <v>5183</v>
      </c>
      <c r="H1358" s="142" t="s">
        <v>2966</v>
      </c>
      <c r="I1358" s="142" t="s">
        <v>691</v>
      </c>
      <c r="J1358" s="142" t="s">
        <v>5182</v>
      </c>
      <c r="K1358" s="142" t="s">
        <v>1185</v>
      </c>
      <c r="L1358" s="142" t="s">
        <v>585</v>
      </c>
      <c r="M1358" s="142" t="s">
        <v>524</v>
      </c>
      <c r="N1358" s="142" t="s">
        <v>523</v>
      </c>
      <c r="O1358" s="142" t="s">
        <v>546</v>
      </c>
      <c r="P1358" s="142" t="s">
        <v>559</v>
      </c>
      <c r="Q1358" s="142" t="s">
        <v>520</v>
      </c>
      <c r="R1358" s="142" t="s">
        <v>4991</v>
      </c>
      <c r="S1358" s="142" t="s">
        <v>1337</v>
      </c>
      <c r="T1358" s="142" t="s">
        <v>717</v>
      </c>
      <c r="U1358" s="142" t="s">
        <v>516</v>
      </c>
      <c r="V1358" s="142" t="s">
        <v>3030</v>
      </c>
      <c r="W1358" s="142" t="s">
        <v>692</v>
      </c>
      <c r="X1358" s="142" t="s">
        <v>691</v>
      </c>
      <c r="Y1358" s="142" t="s">
        <v>5181</v>
      </c>
      <c r="Z1358" s="142" t="s">
        <v>1139</v>
      </c>
      <c r="AA1358" s="142" t="s">
        <v>510</v>
      </c>
      <c r="AB1358" s="142" t="s">
        <v>509</v>
      </c>
    </row>
    <row r="1359" spans="1:28" x14ac:dyDescent="0.15">
      <c r="A1359" s="143">
        <v>71219</v>
      </c>
      <c r="B1359" s="142" t="s">
        <v>713</v>
      </c>
      <c r="C1359" s="142" t="s">
        <v>553</v>
      </c>
      <c r="D1359" s="142" t="s">
        <v>712</v>
      </c>
      <c r="E1359" s="142" t="s">
        <v>687</v>
      </c>
      <c r="F1359" s="142" t="s">
        <v>530</v>
      </c>
      <c r="G1359" s="142" t="s">
        <v>5180</v>
      </c>
      <c r="H1359" s="142" t="s">
        <v>1367</v>
      </c>
      <c r="I1359" s="142" t="s">
        <v>945</v>
      </c>
      <c r="J1359" s="142" t="s">
        <v>5179</v>
      </c>
      <c r="K1359" s="142" t="s">
        <v>825</v>
      </c>
      <c r="L1359" s="142" t="s">
        <v>585</v>
      </c>
      <c r="M1359" s="142" t="s">
        <v>524</v>
      </c>
      <c r="N1359" s="142" t="s">
        <v>523</v>
      </c>
      <c r="O1359" s="142" t="s">
        <v>612</v>
      </c>
      <c r="P1359" s="142" t="s">
        <v>522</v>
      </c>
      <c r="Q1359" s="142" t="s">
        <v>520</v>
      </c>
      <c r="R1359" s="142" t="s">
        <v>4991</v>
      </c>
      <c r="S1359" s="142" t="s">
        <v>1337</v>
      </c>
      <c r="T1359" s="142" t="s">
        <v>823</v>
      </c>
      <c r="U1359" s="142" t="s">
        <v>516</v>
      </c>
      <c r="V1359" s="142" t="s">
        <v>1364</v>
      </c>
      <c r="W1359" s="142" t="s">
        <v>692</v>
      </c>
      <c r="X1359" s="142" t="s">
        <v>968</v>
      </c>
      <c r="Y1359" s="142" t="s">
        <v>634</v>
      </c>
      <c r="Z1359" s="142" t="s">
        <v>1042</v>
      </c>
      <c r="AA1359" s="142" t="s">
        <v>510</v>
      </c>
      <c r="AB1359" s="142" t="s">
        <v>509</v>
      </c>
    </row>
    <row r="1360" spans="1:28" x14ac:dyDescent="0.15">
      <c r="A1360" s="143">
        <v>71221</v>
      </c>
      <c r="B1360" s="142" t="s">
        <v>5178</v>
      </c>
      <c r="C1360" s="142" t="s">
        <v>553</v>
      </c>
      <c r="D1360" s="142" t="s">
        <v>5177</v>
      </c>
      <c r="E1360" s="142" t="s">
        <v>687</v>
      </c>
      <c r="F1360" s="142" t="s">
        <v>530</v>
      </c>
      <c r="G1360" s="142" t="s">
        <v>5176</v>
      </c>
      <c r="H1360" s="142" t="s">
        <v>2821</v>
      </c>
      <c r="I1360" s="142" t="s">
        <v>910</v>
      </c>
      <c r="J1360" s="142" t="s">
        <v>5175</v>
      </c>
      <c r="K1360" s="142" t="s">
        <v>2792</v>
      </c>
      <c r="L1360" s="142" t="s">
        <v>525</v>
      </c>
      <c r="M1360" s="142" t="s">
        <v>524</v>
      </c>
      <c r="N1360" s="142" t="s">
        <v>523</v>
      </c>
      <c r="O1360" s="142" t="s">
        <v>599</v>
      </c>
      <c r="P1360" s="142" t="s">
        <v>599</v>
      </c>
      <c r="Q1360" s="142" t="s">
        <v>520</v>
      </c>
      <c r="R1360" s="142" t="s">
        <v>4991</v>
      </c>
      <c r="S1360" s="142" t="s">
        <v>1337</v>
      </c>
      <c r="T1360" s="142" t="s">
        <v>1110</v>
      </c>
      <c r="U1360" s="142" t="s">
        <v>516</v>
      </c>
      <c r="V1360" s="142" t="s">
        <v>1747</v>
      </c>
      <c r="W1360" s="142" t="s">
        <v>580</v>
      </c>
      <c r="X1360" s="142" t="s">
        <v>910</v>
      </c>
      <c r="Y1360" s="142" t="s">
        <v>743</v>
      </c>
      <c r="Z1360" s="142" t="s">
        <v>702</v>
      </c>
      <c r="AA1360" s="142" t="s">
        <v>510</v>
      </c>
      <c r="AB1360" s="142" t="s">
        <v>509</v>
      </c>
    </row>
    <row r="1361" spans="1:28" x14ac:dyDescent="0.15">
      <c r="A1361" s="143">
        <v>71223</v>
      </c>
      <c r="B1361" s="142" t="s">
        <v>3985</v>
      </c>
      <c r="C1361" s="142" t="s">
        <v>553</v>
      </c>
      <c r="D1361" s="142" t="s">
        <v>3984</v>
      </c>
      <c r="E1361" s="142" t="s">
        <v>687</v>
      </c>
      <c r="F1361" s="142" t="s">
        <v>530</v>
      </c>
      <c r="G1361" s="142" t="s">
        <v>5174</v>
      </c>
      <c r="H1361" s="142" t="s">
        <v>3277</v>
      </c>
      <c r="I1361" s="142" t="s">
        <v>1165</v>
      </c>
      <c r="J1361" s="142" t="s">
        <v>5173</v>
      </c>
      <c r="K1361" s="142" t="s">
        <v>1398</v>
      </c>
      <c r="L1361" s="142" t="s">
        <v>585</v>
      </c>
      <c r="M1361" s="142" t="s">
        <v>524</v>
      </c>
      <c r="N1361" s="142" t="s">
        <v>523</v>
      </c>
      <c r="O1361" s="142" t="s">
        <v>522</v>
      </c>
      <c r="P1361" s="142" t="s">
        <v>522</v>
      </c>
      <c r="Q1361" s="142" t="s">
        <v>520</v>
      </c>
      <c r="R1361" s="142" t="s">
        <v>5020</v>
      </c>
      <c r="S1361" s="142" t="s">
        <v>3985</v>
      </c>
      <c r="T1361" s="142" t="s">
        <v>804</v>
      </c>
      <c r="U1361" s="142" t="s">
        <v>516</v>
      </c>
      <c r="V1361" s="142" t="s">
        <v>3274</v>
      </c>
      <c r="W1361" s="142" t="s">
        <v>580</v>
      </c>
      <c r="X1361" s="142" t="s">
        <v>923</v>
      </c>
      <c r="Y1361" s="142" t="s">
        <v>5172</v>
      </c>
      <c r="Z1361" s="142" t="s">
        <v>1411</v>
      </c>
      <c r="AA1361" s="142" t="s">
        <v>510</v>
      </c>
      <c r="AB1361" s="142" t="s">
        <v>509</v>
      </c>
    </row>
    <row r="1362" spans="1:28" x14ac:dyDescent="0.15">
      <c r="A1362" s="143">
        <v>71229</v>
      </c>
      <c r="B1362" s="142" t="s">
        <v>2090</v>
      </c>
      <c r="C1362" s="142" t="s">
        <v>553</v>
      </c>
      <c r="D1362" s="142" t="s">
        <v>2089</v>
      </c>
      <c r="E1362" s="142" t="s">
        <v>687</v>
      </c>
      <c r="F1362" s="142" t="s">
        <v>530</v>
      </c>
      <c r="G1362" s="142" t="s">
        <v>5171</v>
      </c>
      <c r="H1362" s="142" t="s">
        <v>3272</v>
      </c>
      <c r="I1362" s="142" t="s">
        <v>1397</v>
      </c>
      <c r="J1362" s="142" t="s">
        <v>5170</v>
      </c>
      <c r="K1362" s="142" t="s">
        <v>943</v>
      </c>
      <c r="L1362" s="142" t="s">
        <v>585</v>
      </c>
      <c r="M1362" s="142" t="s">
        <v>524</v>
      </c>
      <c r="N1362" s="142" t="s">
        <v>523</v>
      </c>
      <c r="O1362" s="142" t="s">
        <v>522</v>
      </c>
      <c r="P1362" s="142" t="s">
        <v>521</v>
      </c>
      <c r="Q1362" s="142" t="s">
        <v>520</v>
      </c>
      <c r="R1362" s="142" t="s">
        <v>5165</v>
      </c>
      <c r="S1362" s="142" t="s">
        <v>965</v>
      </c>
      <c r="T1362" s="142" t="s">
        <v>705</v>
      </c>
      <c r="U1362" s="142" t="s">
        <v>516</v>
      </c>
      <c r="V1362" s="142" t="s">
        <v>4355</v>
      </c>
      <c r="W1362" s="142" t="s">
        <v>911</v>
      </c>
      <c r="X1362" s="142" t="s">
        <v>1397</v>
      </c>
      <c r="Y1362" s="142" t="s">
        <v>5169</v>
      </c>
      <c r="Z1362" s="142" t="s">
        <v>1163</v>
      </c>
      <c r="AA1362" s="142" t="s">
        <v>510</v>
      </c>
      <c r="AB1362" s="142" t="s">
        <v>509</v>
      </c>
    </row>
    <row r="1363" spans="1:28" x14ac:dyDescent="0.15">
      <c r="A1363" s="143">
        <v>71237</v>
      </c>
      <c r="B1363" s="142" t="s">
        <v>965</v>
      </c>
      <c r="C1363" s="142" t="s">
        <v>553</v>
      </c>
      <c r="D1363" s="142" t="s">
        <v>964</v>
      </c>
      <c r="E1363" s="142" t="s">
        <v>687</v>
      </c>
      <c r="F1363" s="142" t="s">
        <v>530</v>
      </c>
      <c r="G1363" s="142" t="s">
        <v>5168</v>
      </c>
      <c r="H1363" s="142" t="s">
        <v>5167</v>
      </c>
      <c r="I1363" s="142" t="s">
        <v>910</v>
      </c>
      <c r="J1363" s="142" t="s">
        <v>5166</v>
      </c>
      <c r="K1363" s="142" t="s">
        <v>1508</v>
      </c>
      <c r="L1363" s="142" t="s">
        <v>613</v>
      </c>
      <c r="M1363" s="142" t="s">
        <v>640</v>
      </c>
      <c r="N1363" s="142" t="s">
        <v>523</v>
      </c>
      <c r="O1363" s="142" t="s">
        <v>546</v>
      </c>
      <c r="P1363" s="142" t="s">
        <v>824</v>
      </c>
      <c r="Q1363" s="142" t="s">
        <v>545</v>
      </c>
      <c r="R1363" s="142" t="s">
        <v>5165</v>
      </c>
      <c r="S1363" s="142" t="s">
        <v>965</v>
      </c>
      <c r="T1363" s="142" t="s">
        <v>804</v>
      </c>
      <c r="U1363" s="142" t="s">
        <v>516</v>
      </c>
      <c r="V1363" s="142" t="s">
        <v>1067</v>
      </c>
      <c r="W1363" s="142" t="s">
        <v>514</v>
      </c>
      <c r="X1363" s="142" t="s">
        <v>910</v>
      </c>
      <c r="Y1363" s="142" t="s">
        <v>5164</v>
      </c>
      <c r="Z1363" s="142" t="s">
        <v>5163</v>
      </c>
      <c r="AA1363" s="142" t="s">
        <v>510</v>
      </c>
      <c r="AB1363" s="142" t="s">
        <v>509</v>
      </c>
    </row>
    <row r="1364" spans="1:28" x14ac:dyDescent="0.15">
      <c r="A1364" s="143">
        <v>71250</v>
      </c>
      <c r="B1364" s="142" t="s">
        <v>660</v>
      </c>
      <c r="C1364" s="142" t="s">
        <v>553</v>
      </c>
      <c r="D1364" s="142" t="s">
        <v>667</v>
      </c>
      <c r="E1364" s="142" t="s">
        <v>687</v>
      </c>
      <c r="F1364" s="142" t="s">
        <v>530</v>
      </c>
      <c r="G1364" s="142" t="s">
        <v>5162</v>
      </c>
      <c r="H1364" s="142" t="s">
        <v>881</v>
      </c>
      <c r="I1364" s="142" t="s">
        <v>972</v>
      </c>
      <c r="J1364" s="142" t="s">
        <v>5161</v>
      </c>
      <c r="K1364" s="142" t="s">
        <v>825</v>
      </c>
      <c r="L1364" s="142" t="s">
        <v>585</v>
      </c>
      <c r="M1364" s="142" t="s">
        <v>524</v>
      </c>
      <c r="N1364" s="142" t="s">
        <v>523</v>
      </c>
      <c r="O1364" s="142" t="s">
        <v>522</v>
      </c>
      <c r="P1364" s="142" t="s">
        <v>522</v>
      </c>
      <c r="Q1364" s="142" t="s">
        <v>520</v>
      </c>
      <c r="R1364" s="142" t="s">
        <v>4991</v>
      </c>
      <c r="S1364" s="142" t="s">
        <v>1337</v>
      </c>
      <c r="T1364" s="142" t="s">
        <v>3860</v>
      </c>
      <c r="U1364" s="142" t="s">
        <v>516</v>
      </c>
      <c r="V1364" s="142" t="s">
        <v>1623</v>
      </c>
      <c r="W1364" s="142" t="s">
        <v>5160</v>
      </c>
      <c r="X1364" s="142" t="s">
        <v>1003</v>
      </c>
      <c r="Y1364" s="142" t="s">
        <v>5159</v>
      </c>
      <c r="Z1364" s="142" t="s">
        <v>851</v>
      </c>
      <c r="AA1364" s="142" t="s">
        <v>510</v>
      </c>
      <c r="AB1364" s="142" t="s">
        <v>509</v>
      </c>
    </row>
    <row r="1365" spans="1:28" x14ac:dyDescent="0.15">
      <c r="A1365" s="143">
        <v>71252</v>
      </c>
      <c r="B1365" s="142" t="s">
        <v>2552</v>
      </c>
      <c r="C1365" s="142" t="s">
        <v>553</v>
      </c>
      <c r="D1365" s="142" t="s">
        <v>4096</v>
      </c>
      <c r="E1365" s="142" t="s">
        <v>687</v>
      </c>
      <c r="F1365" s="142" t="s">
        <v>530</v>
      </c>
      <c r="G1365" s="142" t="s">
        <v>5158</v>
      </c>
      <c r="H1365" s="142" t="s">
        <v>2232</v>
      </c>
      <c r="I1365" s="142" t="s">
        <v>635</v>
      </c>
      <c r="J1365" s="142" t="s">
        <v>5157</v>
      </c>
      <c r="K1365" s="142" t="s">
        <v>1085</v>
      </c>
      <c r="L1365" s="142" t="s">
        <v>585</v>
      </c>
      <c r="M1365" s="142" t="s">
        <v>524</v>
      </c>
      <c r="N1365" s="142" t="s">
        <v>523</v>
      </c>
      <c r="O1365" s="142" t="s">
        <v>522</v>
      </c>
      <c r="P1365" s="142" t="s">
        <v>522</v>
      </c>
      <c r="Q1365" s="142" t="s">
        <v>520</v>
      </c>
      <c r="R1365" s="142" t="s">
        <v>5156</v>
      </c>
      <c r="S1365" s="142" t="s">
        <v>4782</v>
      </c>
      <c r="T1365" s="142" t="s">
        <v>823</v>
      </c>
      <c r="U1365" s="142" t="s">
        <v>516</v>
      </c>
      <c r="V1365" s="142" t="s">
        <v>4613</v>
      </c>
      <c r="W1365" s="142" t="s">
        <v>514</v>
      </c>
      <c r="X1365" s="142" t="s">
        <v>1330</v>
      </c>
      <c r="Y1365" s="142" t="s">
        <v>5155</v>
      </c>
      <c r="Z1365" s="142" t="s">
        <v>1932</v>
      </c>
      <c r="AA1365" s="142" t="s">
        <v>510</v>
      </c>
      <c r="AB1365" s="142" t="s">
        <v>509</v>
      </c>
    </row>
    <row r="1366" spans="1:28" x14ac:dyDescent="0.15">
      <c r="A1366" s="143">
        <v>71253</v>
      </c>
      <c r="B1366" s="142" t="s">
        <v>4327</v>
      </c>
      <c r="C1366" s="142" t="s">
        <v>553</v>
      </c>
      <c r="D1366" s="142" t="s">
        <v>4331</v>
      </c>
      <c r="E1366" s="142" t="s">
        <v>687</v>
      </c>
      <c r="F1366" s="142" t="s">
        <v>530</v>
      </c>
      <c r="G1366" s="142" t="s">
        <v>5154</v>
      </c>
      <c r="H1366" s="142" t="s">
        <v>4532</v>
      </c>
      <c r="I1366" s="142" t="s">
        <v>1165</v>
      </c>
      <c r="J1366" s="142" t="s">
        <v>5153</v>
      </c>
      <c r="K1366" s="142" t="s">
        <v>1398</v>
      </c>
      <c r="L1366" s="142" t="s">
        <v>585</v>
      </c>
      <c r="M1366" s="142" t="s">
        <v>524</v>
      </c>
      <c r="N1366" s="142" t="s">
        <v>523</v>
      </c>
      <c r="O1366" s="142" t="s">
        <v>522</v>
      </c>
      <c r="P1366" s="142" t="s">
        <v>612</v>
      </c>
      <c r="Q1366" s="142" t="s">
        <v>520</v>
      </c>
      <c r="R1366" s="142" t="s">
        <v>5050</v>
      </c>
      <c r="S1366" s="142" t="s">
        <v>3489</v>
      </c>
      <c r="T1366" s="142" t="s">
        <v>804</v>
      </c>
      <c r="U1366" s="142" t="s">
        <v>516</v>
      </c>
      <c r="V1366" s="142" t="s">
        <v>991</v>
      </c>
      <c r="W1366" s="142" t="s">
        <v>784</v>
      </c>
      <c r="X1366" s="142" t="s">
        <v>1165</v>
      </c>
      <c r="Y1366" s="142" t="s">
        <v>743</v>
      </c>
      <c r="Z1366" s="142" t="s">
        <v>1042</v>
      </c>
      <c r="AA1366" s="142" t="s">
        <v>510</v>
      </c>
      <c r="AB1366" s="142" t="s">
        <v>509</v>
      </c>
    </row>
    <row r="1367" spans="1:28" x14ac:dyDescent="0.15">
      <c r="A1367" s="143">
        <v>71262</v>
      </c>
      <c r="B1367" s="142" t="s">
        <v>3985</v>
      </c>
      <c r="C1367" s="142" t="s">
        <v>553</v>
      </c>
      <c r="D1367" s="142" t="s">
        <v>3984</v>
      </c>
      <c r="E1367" s="142" t="s">
        <v>687</v>
      </c>
      <c r="F1367" s="142" t="s">
        <v>530</v>
      </c>
      <c r="G1367" s="142" t="s">
        <v>5152</v>
      </c>
      <c r="H1367" s="142" t="s">
        <v>1000</v>
      </c>
      <c r="I1367" s="142" t="s">
        <v>783</v>
      </c>
      <c r="J1367" s="142" t="s">
        <v>5151</v>
      </c>
      <c r="K1367" s="142" t="s">
        <v>2115</v>
      </c>
      <c r="L1367" s="142" t="s">
        <v>585</v>
      </c>
      <c r="M1367" s="142" t="s">
        <v>524</v>
      </c>
      <c r="N1367" s="142" t="s">
        <v>523</v>
      </c>
      <c r="O1367" s="142" t="s">
        <v>522</v>
      </c>
      <c r="P1367" s="142" t="s">
        <v>599</v>
      </c>
      <c r="Q1367" s="142" t="s">
        <v>520</v>
      </c>
      <c r="R1367" s="142" t="s">
        <v>5020</v>
      </c>
      <c r="S1367" s="142" t="s">
        <v>3985</v>
      </c>
      <c r="T1367" s="142" t="s">
        <v>4188</v>
      </c>
      <c r="U1367" s="142" t="s">
        <v>516</v>
      </c>
      <c r="V1367" s="142" t="s">
        <v>2161</v>
      </c>
      <c r="W1367" s="142" t="s">
        <v>784</v>
      </c>
      <c r="X1367" s="142" t="s">
        <v>783</v>
      </c>
      <c r="Y1367" s="142" t="s">
        <v>5150</v>
      </c>
      <c r="Z1367" s="142" t="s">
        <v>1411</v>
      </c>
      <c r="AA1367" s="142" t="s">
        <v>510</v>
      </c>
      <c r="AB1367" s="142" t="s">
        <v>509</v>
      </c>
    </row>
    <row r="1368" spans="1:28" x14ac:dyDescent="0.15">
      <c r="A1368" s="143">
        <v>71275</v>
      </c>
      <c r="B1368" s="142" t="s">
        <v>965</v>
      </c>
      <c r="C1368" s="142" t="s">
        <v>553</v>
      </c>
      <c r="D1368" s="142" t="s">
        <v>964</v>
      </c>
      <c r="E1368" s="142" t="s">
        <v>687</v>
      </c>
      <c r="F1368" s="142" t="s">
        <v>530</v>
      </c>
      <c r="G1368" s="142" t="s">
        <v>5149</v>
      </c>
      <c r="H1368" s="142" t="s">
        <v>2172</v>
      </c>
      <c r="I1368" s="142" t="s">
        <v>783</v>
      </c>
      <c r="J1368" s="142" t="s">
        <v>5148</v>
      </c>
      <c r="K1368" s="142" t="s">
        <v>1167</v>
      </c>
      <c r="L1368" s="142" t="s">
        <v>585</v>
      </c>
      <c r="M1368" s="142" t="s">
        <v>524</v>
      </c>
      <c r="N1368" s="142" t="s">
        <v>523</v>
      </c>
      <c r="O1368" s="142" t="s">
        <v>599</v>
      </c>
      <c r="P1368" s="142" t="s">
        <v>559</v>
      </c>
      <c r="Q1368" s="142" t="s">
        <v>545</v>
      </c>
      <c r="R1368" s="142" t="s">
        <v>4991</v>
      </c>
      <c r="S1368" s="142" t="s">
        <v>1337</v>
      </c>
      <c r="T1368" s="142" t="s">
        <v>935</v>
      </c>
      <c r="U1368" s="142" t="s">
        <v>516</v>
      </c>
      <c r="V1368" s="142" t="s">
        <v>2170</v>
      </c>
      <c r="W1368" s="142" t="s">
        <v>784</v>
      </c>
      <c r="X1368" s="142" t="s">
        <v>783</v>
      </c>
      <c r="Y1368" s="142" t="s">
        <v>5147</v>
      </c>
      <c r="Z1368" s="142" t="s">
        <v>1411</v>
      </c>
      <c r="AA1368" s="142" t="s">
        <v>547</v>
      </c>
      <c r="AB1368" s="142" t="s">
        <v>509</v>
      </c>
    </row>
    <row r="1369" spans="1:28" x14ac:dyDescent="0.15">
      <c r="A1369" s="143">
        <v>71277</v>
      </c>
      <c r="B1369" s="142" t="s">
        <v>5146</v>
      </c>
      <c r="C1369" s="142" t="s">
        <v>553</v>
      </c>
      <c r="D1369" s="142" t="s">
        <v>5145</v>
      </c>
      <c r="E1369" s="142" t="s">
        <v>687</v>
      </c>
      <c r="F1369" s="142" t="s">
        <v>530</v>
      </c>
      <c r="G1369" s="142" t="s">
        <v>5144</v>
      </c>
      <c r="H1369" s="142" t="s">
        <v>710</v>
      </c>
      <c r="I1369" s="142" t="s">
        <v>669</v>
      </c>
      <c r="J1369" s="142" t="s">
        <v>5143</v>
      </c>
      <c r="K1369" s="142" t="s">
        <v>586</v>
      </c>
      <c r="L1369" s="142" t="s">
        <v>525</v>
      </c>
      <c r="M1369" s="142" t="s">
        <v>524</v>
      </c>
      <c r="N1369" s="142" t="s">
        <v>523</v>
      </c>
      <c r="O1369" s="142" t="s">
        <v>522</v>
      </c>
      <c r="P1369" s="142" t="s">
        <v>599</v>
      </c>
      <c r="Q1369" s="142" t="s">
        <v>545</v>
      </c>
      <c r="R1369" s="142" t="s">
        <v>4980</v>
      </c>
      <c r="S1369" s="142" t="s">
        <v>554</v>
      </c>
      <c r="T1369" s="142" t="s">
        <v>728</v>
      </c>
      <c r="U1369" s="142" t="s">
        <v>516</v>
      </c>
      <c r="V1369" s="142" t="s">
        <v>704</v>
      </c>
      <c r="W1369" s="142" t="s">
        <v>692</v>
      </c>
      <c r="X1369" s="142" t="s">
        <v>669</v>
      </c>
      <c r="Y1369" s="142" t="s">
        <v>5142</v>
      </c>
      <c r="Z1369" s="142" t="s">
        <v>851</v>
      </c>
      <c r="AA1369" s="142" t="s">
        <v>510</v>
      </c>
      <c r="AB1369" s="142" t="s">
        <v>509</v>
      </c>
    </row>
    <row r="1370" spans="1:28" x14ac:dyDescent="0.15">
      <c r="A1370" s="143">
        <v>71281</v>
      </c>
      <c r="B1370" s="142" t="s">
        <v>1208</v>
      </c>
      <c r="C1370" s="142" t="s">
        <v>1403</v>
      </c>
      <c r="D1370" s="142" t="s">
        <v>5141</v>
      </c>
      <c r="E1370" s="142" t="s">
        <v>687</v>
      </c>
      <c r="F1370" s="142" t="s">
        <v>530</v>
      </c>
      <c r="G1370" s="142" t="s">
        <v>5140</v>
      </c>
      <c r="H1370" s="142" t="s">
        <v>685</v>
      </c>
      <c r="I1370" s="142" t="s">
        <v>945</v>
      </c>
      <c r="J1370" s="142" t="s">
        <v>5139</v>
      </c>
      <c r="K1370" s="142" t="s">
        <v>1398</v>
      </c>
      <c r="L1370" s="142" t="s">
        <v>585</v>
      </c>
      <c r="M1370" s="142" t="s">
        <v>524</v>
      </c>
      <c r="N1370" s="142" t="s">
        <v>523</v>
      </c>
      <c r="O1370" s="142" t="s">
        <v>599</v>
      </c>
      <c r="P1370" s="142" t="s">
        <v>559</v>
      </c>
      <c r="Q1370" s="142" t="s">
        <v>520</v>
      </c>
      <c r="R1370" s="142" t="s">
        <v>4991</v>
      </c>
      <c r="S1370" s="142" t="s">
        <v>1337</v>
      </c>
      <c r="T1370" s="142" t="s">
        <v>5138</v>
      </c>
      <c r="U1370" s="142" t="s">
        <v>516</v>
      </c>
      <c r="V1370" s="142" t="s">
        <v>681</v>
      </c>
      <c r="W1370" s="142" t="s">
        <v>784</v>
      </c>
      <c r="X1370" s="142" t="s">
        <v>1916</v>
      </c>
      <c r="Y1370" s="142" t="s">
        <v>5137</v>
      </c>
      <c r="Z1370" s="142" t="s">
        <v>1411</v>
      </c>
      <c r="AA1370" s="142" t="s">
        <v>510</v>
      </c>
      <c r="AB1370" s="142" t="s">
        <v>509</v>
      </c>
    </row>
    <row r="1371" spans="1:28" x14ac:dyDescent="0.15">
      <c r="A1371" s="143">
        <v>71284</v>
      </c>
      <c r="B1371" s="142" t="s">
        <v>554</v>
      </c>
      <c r="C1371" s="142" t="s">
        <v>553</v>
      </c>
      <c r="D1371" s="142" t="s">
        <v>552</v>
      </c>
      <c r="E1371" s="142" t="s">
        <v>687</v>
      </c>
      <c r="F1371" s="142" t="s">
        <v>530</v>
      </c>
      <c r="G1371" s="142" t="s">
        <v>5136</v>
      </c>
      <c r="H1371" s="142" t="s">
        <v>2890</v>
      </c>
      <c r="I1371" s="142" t="s">
        <v>923</v>
      </c>
      <c r="J1371" s="142" t="s">
        <v>5135</v>
      </c>
      <c r="K1371" s="142" t="s">
        <v>1589</v>
      </c>
      <c r="L1371" s="142" t="s">
        <v>613</v>
      </c>
      <c r="M1371" s="142" t="s">
        <v>524</v>
      </c>
      <c r="N1371" s="142" t="s">
        <v>523</v>
      </c>
      <c r="O1371" s="142" t="s">
        <v>612</v>
      </c>
      <c r="P1371" s="142" t="s">
        <v>612</v>
      </c>
      <c r="Q1371" s="142" t="s">
        <v>545</v>
      </c>
      <c r="R1371" s="142" t="s">
        <v>4980</v>
      </c>
      <c r="S1371" s="142" t="s">
        <v>554</v>
      </c>
      <c r="T1371" s="142" t="s">
        <v>2625</v>
      </c>
      <c r="U1371" s="142" t="s">
        <v>516</v>
      </c>
      <c r="V1371" s="142" t="s">
        <v>2887</v>
      </c>
      <c r="W1371" s="142" t="s">
        <v>596</v>
      </c>
      <c r="X1371" s="142" t="s">
        <v>923</v>
      </c>
      <c r="Y1371" s="142" t="s">
        <v>5134</v>
      </c>
      <c r="Z1371" s="142" t="s">
        <v>861</v>
      </c>
      <c r="AA1371" s="142" t="s">
        <v>547</v>
      </c>
      <c r="AB1371" s="142" t="s">
        <v>509</v>
      </c>
    </row>
    <row r="1372" spans="1:28" x14ac:dyDescent="0.15">
      <c r="A1372" s="143">
        <v>71287</v>
      </c>
      <c r="B1372" s="142" t="s">
        <v>5129</v>
      </c>
      <c r="C1372" s="142" t="s">
        <v>553</v>
      </c>
      <c r="D1372" s="142" t="s">
        <v>5133</v>
      </c>
      <c r="E1372" s="142" t="s">
        <v>687</v>
      </c>
      <c r="F1372" s="142" t="s">
        <v>530</v>
      </c>
      <c r="G1372" s="142" t="s">
        <v>5132</v>
      </c>
      <c r="H1372" s="142" t="s">
        <v>1143</v>
      </c>
      <c r="I1372" s="142" t="s">
        <v>1134</v>
      </c>
      <c r="J1372" s="142" t="s">
        <v>5131</v>
      </c>
      <c r="K1372" s="142" t="s">
        <v>2717</v>
      </c>
      <c r="L1372" s="142" t="s">
        <v>585</v>
      </c>
      <c r="M1372" s="142" t="s">
        <v>524</v>
      </c>
      <c r="N1372" s="142" t="s">
        <v>523</v>
      </c>
      <c r="O1372" s="142" t="s">
        <v>639</v>
      </c>
      <c r="P1372" s="142" t="s">
        <v>522</v>
      </c>
      <c r="Q1372" s="142" t="s">
        <v>520</v>
      </c>
      <c r="R1372" s="142" t="s">
        <v>5130</v>
      </c>
      <c r="S1372" s="142" t="s">
        <v>5129</v>
      </c>
      <c r="T1372" s="142" t="s">
        <v>682</v>
      </c>
      <c r="U1372" s="142" t="s">
        <v>516</v>
      </c>
      <c r="V1372" s="142" t="s">
        <v>3455</v>
      </c>
      <c r="W1372" s="142" t="s">
        <v>636</v>
      </c>
      <c r="X1372" s="142" t="s">
        <v>556</v>
      </c>
      <c r="Y1372" s="142" t="s">
        <v>5128</v>
      </c>
      <c r="Z1372" s="142" t="s">
        <v>5127</v>
      </c>
      <c r="AA1372" s="142" t="s">
        <v>510</v>
      </c>
      <c r="AB1372" s="142" t="s">
        <v>509</v>
      </c>
    </row>
    <row r="1373" spans="1:28" x14ac:dyDescent="0.15">
      <c r="A1373" s="143">
        <v>71290</v>
      </c>
      <c r="B1373" s="142" t="s">
        <v>3489</v>
      </c>
      <c r="C1373" s="142" t="s">
        <v>553</v>
      </c>
      <c r="D1373" s="142" t="s">
        <v>3488</v>
      </c>
      <c r="E1373" s="142" t="s">
        <v>531</v>
      </c>
      <c r="F1373" s="142" t="s">
        <v>530</v>
      </c>
      <c r="G1373" s="142" t="s">
        <v>5126</v>
      </c>
      <c r="H1373" s="142" t="s">
        <v>1174</v>
      </c>
      <c r="I1373" s="142" t="s">
        <v>1397</v>
      </c>
      <c r="J1373" s="142" t="s">
        <v>5125</v>
      </c>
      <c r="K1373" s="142" t="s">
        <v>5124</v>
      </c>
      <c r="L1373" s="142" t="s">
        <v>525</v>
      </c>
      <c r="M1373" s="142" t="s">
        <v>560</v>
      </c>
      <c r="N1373" s="142" t="s">
        <v>523</v>
      </c>
      <c r="O1373" s="142" t="s">
        <v>599</v>
      </c>
      <c r="P1373" s="142" t="s">
        <v>599</v>
      </c>
      <c r="Q1373" s="142" t="s">
        <v>520</v>
      </c>
      <c r="R1373" s="142" t="s">
        <v>5050</v>
      </c>
      <c r="S1373" s="142" t="s">
        <v>3489</v>
      </c>
      <c r="T1373" s="142" t="s">
        <v>638</v>
      </c>
      <c r="U1373" s="142" t="s">
        <v>541</v>
      </c>
      <c r="V1373" s="142" t="s">
        <v>2277</v>
      </c>
      <c r="W1373" s="142" t="s">
        <v>539</v>
      </c>
      <c r="X1373" s="142" t="s">
        <v>1278</v>
      </c>
      <c r="Y1373" s="142" t="s">
        <v>537</v>
      </c>
      <c r="Z1373" s="142" t="s">
        <v>771</v>
      </c>
      <c r="AA1373" s="142" t="s">
        <v>510</v>
      </c>
      <c r="AB1373" s="142" t="s">
        <v>509</v>
      </c>
    </row>
    <row r="1374" spans="1:28" x14ac:dyDescent="0.15">
      <c r="A1374" s="143">
        <v>71291</v>
      </c>
      <c r="B1374" s="142" t="s">
        <v>1189</v>
      </c>
      <c r="C1374" s="142" t="s">
        <v>553</v>
      </c>
      <c r="D1374" s="142" t="s">
        <v>1188</v>
      </c>
      <c r="E1374" s="142" t="s">
        <v>531</v>
      </c>
      <c r="F1374" s="142" t="s">
        <v>530</v>
      </c>
      <c r="G1374" s="142" t="s">
        <v>5123</v>
      </c>
      <c r="H1374" s="142" t="s">
        <v>4947</v>
      </c>
      <c r="I1374" s="142" t="s">
        <v>538</v>
      </c>
      <c r="J1374" s="142" t="s">
        <v>5122</v>
      </c>
      <c r="K1374" s="142" t="s">
        <v>548</v>
      </c>
      <c r="L1374" s="142" t="s">
        <v>525</v>
      </c>
      <c r="M1374" s="142" t="s">
        <v>524</v>
      </c>
      <c r="N1374" s="142" t="s">
        <v>523</v>
      </c>
      <c r="O1374" s="142" t="s">
        <v>522</v>
      </c>
      <c r="P1374" s="142" t="s">
        <v>559</v>
      </c>
      <c r="Q1374" s="142" t="s">
        <v>520</v>
      </c>
      <c r="R1374" s="142" t="s">
        <v>4980</v>
      </c>
      <c r="S1374" s="142" t="s">
        <v>554</v>
      </c>
      <c r="T1374" s="142" t="s">
        <v>542</v>
      </c>
      <c r="U1374" s="142" t="s">
        <v>541</v>
      </c>
      <c r="V1374" s="142" t="s">
        <v>4603</v>
      </c>
      <c r="W1374" s="142" t="s">
        <v>5121</v>
      </c>
      <c r="X1374" s="142" t="s">
        <v>538</v>
      </c>
      <c r="Y1374" s="142" t="s">
        <v>537</v>
      </c>
      <c r="Z1374" s="142" t="s">
        <v>2266</v>
      </c>
      <c r="AA1374" s="142" t="s">
        <v>510</v>
      </c>
      <c r="AB1374" s="142" t="s">
        <v>509</v>
      </c>
    </row>
    <row r="1375" spans="1:28" x14ac:dyDescent="0.15">
      <c r="A1375" s="143">
        <v>71292</v>
      </c>
      <c r="B1375" s="142" t="s">
        <v>5120</v>
      </c>
      <c r="C1375" s="142" t="s">
        <v>553</v>
      </c>
      <c r="D1375" s="142" t="s">
        <v>5119</v>
      </c>
      <c r="E1375" s="142" t="s">
        <v>531</v>
      </c>
      <c r="F1375" s="142" t="s">
        <v>530</v>
      </c>
      <c r="G1375" s="142" t="s">
        <v>5118</v>
      </c>
      <c r="H1375" s="142" t="s">
        <v>5117</v>
      </c>
      <c r="I1375" s="142" t="s">
        <v>538</v>
      </c>
      <c r="J1375" s="142" t="s">
        <v>5116</v>
      </c>
      <c r="K1375" s="142" t="s">
        <v>548</v>
      </c>
      <c r="L1375" s="142" t="s">
        <v>525</v>
      </c>
      <c r="M1375" s="142" t="s">
        <v>524</v>
      </c>
      <c r="N1375" s="142" t="s">
        <v>523</v>
      </c>
      <c r="O1375" s="142" t="s">
        <v>522</v>
      </c>
      <c r="P1375" s="142" t="s">
        <v>522</v>
      </c>
      <c r="Q1375" s="142" t="s">
        <v>545</v>
      </c>
      <c r="R1375" s="142" t="s">
        <v>4980</v>
      </c>
      <c r="S1375" s="142" t="s">
        <v>554</v>
      </c>
      <c r="T1375" s="142" t="s">
        <v>542</v>
      </c>
      <c r="U1375" s="142" t="s">
        <v>541</v>
      </c>
      <c r="V1375" s="142" t="s">
        <v>3141</v>
      </c>
      <c r="W1375" s="142" t="s">
        <v>623</v>
      </c>
      <c r="X1375" s="142" t="s">
        <v>795</v>
      </c>
      <c r="Y1375" s="142" t="s">
        <v>5115</v>
      </c>
      <c r="Z1375" s="142" t="s">
        <v>728</v>
      </c>
      <c r="AA1375" s="142" t="s">
        <v>510</v>
      </c>
      <c r="AB1375" s="142" t="s">
        <v>509</v>
      </c>
    </row>
    <row r="1376" spans="1:28" x14ac:dyDescent="0.15">
      <c r="A1376" s="143">
        <v>71293</v>
      </c>
      <c r="B1376" s="142" t="s">
        <v>3489</v>
      </c>
      <c r="C1376" s="142" t="s">
        <v>553</v>
      </c>
      <c r="D1376" s="142" t="s">
        <v>3488</v>
      </c>
      <c r="E1376" s="142" t="s">
        <v>531</v>
      </c>
      <c r="F1376" s="142" t="s">
        <v>530</v>
      </c>
      <c r="G1376" s="142" t="s">
        <v>5114</v>
      </c>
      <c r="H1376" s="142" t="s">
        <v>4055</v>
      </c>
      <c r="I1376" s="142" t="s">
        <v>1165</v>
      </c>
      <c r="J1376" s="142" t="s">
        <v>5113</v>
      </c>
      <c r="K1376" s="142" t="s">
        <v>5112</v>
      </c>
      <c r="L1376" s="142" t="s">
        <v>547</v>
      </c>
      <c r="M1376" s="142" t="s">
        <v>560</v>
      </c>
      <c r="N1376" s="142" t="s">
        <v>523</v>
      </c>
      <c r="O1376" s="142" t="s">
        <v>1684</v>
      </c>
      <c r="P1376" s="142" t="s">
        <v>522</v>
      </c>
      <c r="Q1376" s="142" t="s">
        <v>1768</v>
      </c>
      <c r="R1376" s="142" t="s">
        <v>5050</v>
      </c>
      <c r="S1376" s="142" t="s">
        <v>3489</v>
      </c>
      <c r="T1376" s="142" t="s">
        <v>638</v>
      </c>
      <c r="U1376" s="142" t="s">
        <v>541</v>
      </c>
      <c r="V1376" s="142" t="s">
        <v>1140</v>
      </c>
      <c r="W1376" s="142" t="s">
        <v>3360</v>
      </c>
      <c r="X1376" s="142" t="s">
        <v>1165</v>
      </c>
      <c r="Y1376" s="142" t="s">
        <v>634</v>
      </c>
      <c r="Z1376" s="142" t="s">
        <v>771</v>
      </c>
      <c r="AA1376" s="142" t="s">
        <v>510</v>
      </c>
      <c r="AB1376" s="142" t="s">
        <v>509</v>
      </c>
    </row>
    <row r="1377" spans="1:28" x14ac:dyDescent="0.15">
      <c r="A1377" s="143">
        <v>71294</v>
      </c>
      <c r="B1377" s="142" t="s">
        <v>5105</v>
      </c>
      <c r="C1377" s="142" t="s">
        <v>553</v>
      </c>
      <c r="D1377" s="142" t="s">
        <v>5111</v>
      </c>
      <c r="E1377" s="142" t="s">
        <v>531</v>
      </c>
      <c r="F1377" s="142" t="s">
        <v>530</v>
      </c>
      <c r="G1377" s="142" t="s">
        <v>5110</v>
      </c>
      <c r="H1377" s="142" t="s">
        <v>5088</v>
      </c>
      <c r="I1377" s="142" t="s">
        <v>5109</v>
      </c>
      <c r="J1377" s="142" t="s">
        <v>5108</v>
      </c>
      <c r="K1377" s="142" t="s">
        <v>5107</v>
      </c>
      <c r="L1377" s="142" t="s">
        <v>525</v>
      </c>
      <c r="M1377" s="142" t="s">
        <v>560</v>
      </c>
      <c r="N1377" s="142" t="s">
        <v>523</v>
      </c>
      <c r="O1377" s="142" t="s">
        <v>522</v>
      </c>
      <c r="P1377" s="142" t="s">
        <v>522</v>
      </c>
      <c r="Q1377" s="142" t="s">
        <v>520</v>
      </c>
      <c r="R1377" s="142" t="s">
        <v>5106</v>
      </c>
      <c r="S1377" s="142" t="s">
        <v>5105</v>
      </c>
      <c r="T1377" s="142" t="s">
        <v>2425</v>
      </c>
      <c r="U1377" s="142" t="s">
        <v>516</v>
      </c>
      <c r="V1377" s="142" t="s">
        <v>2060</v>
      </c>
      <c r="W1377" s="142" t="s">
        <v>784</v>
      </c>
      <c r="X1377" s="142" t="s">
        <v>523</v>
      </c>
      <c r="Y1377" s="142" t="s">
        <v>5104</v>
      </c>
      <c r="Z1377" s="142" t="s">
        <v>5103</v>
      </c>
      <c r="AA1377" s="142" t="s">
        <v>510</v>
      </c>
      <c r="AB1377" s="142" t="s">
        <v>509</v>
      </c>
    </row>
    <row r="1378" spans="1:28" x14ac:dyDescent="0.15">
      <c r="A1378" s="143">
        <v>71295</v>
      </c>
      <c r="B1378" s="142" t="s">
        <v>5102</v>
      </c>
      <c r="C1378" s="142" t="s">
        <v>553</v>
      </c>
      <c r="D1378" s="142" t="s">
        <v>5101</v>
      </c>
      <c r="E1378" s="142" t="s">
        <v>531</v>
      </c>
      <c r="F1378" s="142" t="s">
        <v>530</v>
      </c>
      <c r="G1378" s="142" t="s">
        <v>5100</v>
      </c>
      <c r="H1378" s="142" t="s">
        <v>5099</v>
      </c>
      <c r="I1378" s="142" t="s">
        <v>3145</v>
      </c>
      <c r="J1378" s="142" t="s">
        <v>5098</v>
      </c>
      <c r="K1378" s="142" t="s">
        <v>1589</v>
      </c>
      <c r="L1378" s="142" t="s">
        <v>525</v>
      </c>
      <c r="M1378" s="142" t="s">
        <v>560</v>
      </c>
      <c r="N1378" s="142" t="s">
        <v>523</v>
      </c>
      <c r="O1378" s="142" t="s">
        <v>599</v>
      </c>
      <c r="P1378" s="142" t="s">
        <v>522</v>
      </c>
      <c r="Q1378" s="142" t="s">
        <v>545</v>
      </c>
      <c r="R1378" s="142" t="s">
        <v>5050</v>
      </c>
      <c r="S1378" s="142" t="s">
        <v>3489</v>
      </c>
      <c r="T1378" s="142" t="s">
        <v>638</v>
      </c>
      <c r="U1378" s="142" t="s">
        <v>541</v>
      </c>
      <c r="V1378" s="142" t="s">
        <v>4603</v>
      </c>
      <c r="W1378" s="142" t="s">
        <v>539</v>
      </c>
      <c r="X1378" s="142" t="s">
        <v>783</v>
      </c>
      <c r="Y1378" s="142" t="s">
        <v>537</v>
      </c>
      <c r="Z1378" s="142" t="s">
        <v>990</v>
      </c>
      <c r="AA1378" s="142" t="s">
        <v>510</v>
      </c>
      <c r="AB1378" s="142" t="s">
        <v>509</v>
      </c>
    </row>
    <row r="1379" spans="1:28" x14ac:dyDescent="0.15">
      <c r="A1379" s="143">
        <v>71296</v>
      </c>
      <c r="B1379" s="142" t="s">
        <v>554</v>
      </c>
      <c r="C1379" s="142" t="s">
        <v>553</v>
      </c>
      <c r="D1379" s="142" t="s">
        <v>552</v>
      </c>
      <c r="E1379" s="142" t="s">
        <v>531</v>
      </c>
      <c r="F1379" s="142" t="s">
        <v>530</v>
      </c>
      <c r="G1379" s="142" t="s">
        <v>5097</v>
      </c>
      <c r="H1379" s="142" t="s">
        <v>1307</v>
      </c>
      <c r="I1379" s="142" t="s">
        <v>669</v>
      </c>
      <c r="J1379" s="142" t="s">
        <v>5096</v>
      </c>
      <c r="K1379" s="142" t="s">
        <v>5095</v>
      </c>
      <c r="L1379" s="142" t="s">
        <v>613</v>
      </c>
      <c r="M1379" s="142" t="s">
        <v>524</v>
      </c>
      <c r="N1379" s="142" t="s">
        <v>523</v>
      </c>
      <c r="O1379" s="142" t="s">
        <v>612</v>
      </c>
      <c r="P1379" s="142" t="s">
        <v>612</v>
      </c>
      <c r="Q1379" s="142" t="s">
        <v>545</v>
      </c>
      <c r="R1379" s="142" t="s">
        <v>4980</v>
      </c>
      <c r="S1379" s="142" t="s">
        <v>554</v>
      </c>
      <c r="T1379" s="142" t="s">
        <v>638</v>
      </c>
      <c r="U1379" s="142" t="s">
        <v>541</v>
      </c>
      <c r="V1379" s="142" t="s">
        <v>3221</v>
      </c>
      <c r="W1379" s="142" t="s">
        <v>4726</v>
      </c>
      <c r="X1379" s="142" t="s">
        <v>579</v>
      </c>
      <c r="Y1379" s="142" t="s">
        <v>5094</v>
      </c>
      <c r="Z1379" s="142" t="s">
        <v>4272</v>
      </c>
      <c r="AA1379" s="142" t="s">
        <v>510</v>
      </c>
      <c r="AB1379" s="142" t="s">
        <v>509</v>
      </c>
    </row>
    <row r="1380" spans="1:28" x14ac:dyDescent="0.15">
      <c r="A1380" s="143">
        <v>71297</v>
      </c>
      <c r="B1380" s="142" t="s">
        <v>566</v>
      </c>
      <c r="C1380" s="142" t="s">
        <v>553</v>
      </c>
      <c r="D1380" s="142" t="s">
        <v>565</v>
      </c>
      <c r="E1380" s="142" t="s">
        <v>531</v>
      </c>
      <c r="F1380" s="142" t="s">
        <v>530</v>
      </c>
      <c r="G1380" s="142" t="s">
        <v>5093</v>
      </c>
      <c r="H1380" s="142" t="s">
        <v>5044</v>
      </c>
      <c r="I1380" s="142" t="s">
        <v>680</v>
      </c>
      <c r="J1380" s="142" t="s">
        <v>5092</v>
      </c>
      <c r="K1380" s="142" t="s">
        <v>5091</v>
      </c>
      <c r="L1380" s="142" t="s">
        <v>613</v>
      </c>
      <c r="M1380" s="142" t="s">
        <v>560</v>
      </c>
      <c r="N1380" s="142" t="s">
        <v>523</v>
      </c>
      <c r="O1380" s="142" t="s">
        <v>824</v>
      </c>
      <c r="P1380" s="142" t="s">
        <v>559</v>
      </c>
      <c r="Q1380" s="142" t="s">
        <v>545</v>
      </c>
      <c r="R1380" s="142" t="s">
        <v>4980</v>
      </c>
      <c r="S1380" s="142" t="s">
        <v>554</v>
      </c>
      <c r="T1380" s="142" t="s">
        <v>542</v>
      </c>
      <c r="U1380" s="142" t="s">
        <v>541</v>
      </c>
      <c r="V1380" s="142" t="s">
        <v>1967</v>
      </c>
      <c r="W1380" s="142" t="s">
        <v>596</v>
      </c>
      <c r="X1380" s="142" t="s">
        <v>1413</v>
      </c>
      <c r="Y1380" s="142" t="s">
        <v>5090</v>
      </c>
      <c r="Z1380" s="142" t="s">
        <v>1073</v>
      </c>
      <c r="AA1380" s="142" t="s">
        <v>510</v>
      </c>
      <c r="AB1380" s="142" t="s">
        <v>509</v>
      </c>
    </row>
    <row r="1381" spans="1:28" x14ac:dyDescent="0.15">
      <c r="A1381" s="143">
        <v>71298</v>
      </c>
      <c r="B1381" s="142" t="s">
        <v>583</v>
      </c>
      <c r="C1381" s="142" t="s">
        <v>553</v>
      </c>
      <c r="D1381" s="142" t="s">
        <v>770</v>
      </c>
      <c r="E1381" s="142" t="s">
        <v>531</v>
      </c>
      <c r="F1381" s="142" t="s">
        <v>530</v>
      </c>
      <c r="G1381" s="142" t="s">
        <v>5089</v>
      </c>
      <c r="H1381" s="142" t="s">
        <v>5088</v>
      </c>
      <c r="I1381" s="142" t="s">
        <v>1278</v>
      </c>
      <c r="J1381" s="142" t="s">
        <v>5087</v>
      </c>
      <c r="K1381" s="142" t="s">
        <v>5086</v>
      </c>
      <c r="L1381" s="142" t="s">
        <v>613</v>
      </c>
      <c r="M1381" s="142" t="s">
        <v>560</v>
      </c>
      <c r="N1381" s="142" t="s">
        <v>523</v>
      </c>
      <c r="O1381" s="142" t="s">
        <v>612</v>
      </c>
      <c r="P1381" s="142" t="s">
        <v>522</v>
      </c>
      <c r="Q1381" s="142" t="s">
        <v>545</v>
      </c>
      <c r="R1381" s="142" t="s">
        <v>5020</v>
      </c>
      <c r="S1381" s="142" t="s">
        <v>3985</v>
      </c>
      <c r="T1381" s="142" t="s">
        <v>638</v>
      </c>
      <c r="U1381" s="142" t="s">
        <v>541</v>
      </c>
      <c r="V1381" s="142" t="s">
        <v>5085</v>
      </c>
      <c r="W1381" s="142" t="s">
        <v>1022</v>
      </c>
      <c r="X1381" s="142" t="s">
        <v>1522</v>
      </c>
      <c r="Y1381" s="142" t="s">
        <v>5084</v>
      </c>
      <c r="Z1381" s="142" t="s">
        <v>1562</v>
      </c>
      <c r="AA1381" s="142" t="s">
        <v>510</v>
      </c>
      <c r="AB1381" s="142" t="s">
        <v>509</v>
      </c>
    </row>
    <row r="1382" spans="1:28" x14ac:dyDescent="0.15">
      <c r="A1382" s="143">
        <v>71299</v>
      </c>
      <c r="B1382" s="142" t="s">
        <v>4214</v>
      </c>
      <c r="C1382" s="142" t="s">
        <v>553</v>
      </c>
      <c r="D1382" s="142" t="s">
        <v>4213</v>
      </c>
      <c r="E1382" s="142" t="s">
        <v>531</v>
      </c>
      <c r="F1382" s="142" t="s">
        <v>530</v>
      </c>
      <c r="G1382" s="142" t="s">
        <v>5083</v>
      </c>
      <c r="H1382" s="142" t="s">
        <v>2473</v>
      </c>
      <c r="I1382" s="142" t="s">
        <v>1330</v>
      </c>
      <c r="J1382" s="142" t="s">
        <v>5082</v>
      </c>
      <c r="K1382" s="142" t="s">
        <v>4013</v>
      </c>
      <c r="L1382" s="142" t="s">
        <v>547</v>
      </c>
      <c r="M1382" s="142" t="s">
        <v>524</v>
      </c>
      <c r="N1382" s="142" t="s">
        <v>523</v>
      </c>
      <c r="O1382" s="142" t="s">
        <v>522</v>
      </c>
      <c r="P1382" s="142" t="s">
        <v>522</v>
      </c>
      <c r="Q1382" s="142" t="s">
        <v>545</v>
      </c>
      <c r="R1382" s="142" t="s">
        <v>5013</v>
      </c>
      <c r="S1382" s="142" t="s">
        <v>4214</v>
      </c>
      <c r="T1382" s="142" t="s">
        <v>638</v>
      </c>
      <c r="U1382" s="142" t="s">
        <v>541</v>
      </c>
      <c r="V1382" s="142" t="s">
        <v>1651</v>
      </c>
      <c r="W1382" s="142" t="s">
        <v>623</v>
      </c>
      <c r="X1382" s="142" t="s">
        <v>923</v>
      </c>
      <c r="Y1382" s="142" t="s">
        <v>5081</v>
      </c>
      <c r="Z1382" s="142" t="s">
        <v>567</v>
      </c>
      <c r="AA1382" s="142" t="s">
        <v>510</v>
      </c>
      <c r="AB1382" s="142" t="s">
        <v>509</v>
      </c>
    </row>
    <row r="1383" spans="1:28" x14ac:dyDescent="0.15">
      <c r="A1383" s="143">
        <v>71301</v>
      </c>
      <c r="B1383" s="142" t="s">
        <v>3985</v>
      </c>
      <c r="C1383" s="142" t="s">
        <v>553</v>
      </c>
      <c r="D1383" s="142" t="s">
        <v>3984</v>
      </c>
      <c r="E1383" s="142" t="s">
        <v>531</v>
      </c>
      <c r="F1383" s="142" t="s">
        <v>530</v>
      </c>
      <c r="G1383" s="142" t="s">
        <v>5080</v>
      </c>
      <c r="H1383" s="142" t="s">
        <v>4395</v>
      </c>
      <c r="I1383" s="142" t="s">
        <v>1413</v>
      </c>
      <c r="J1383" s="142" t="s">
        <v>5079</v>
      </c>
      <c r="K1383" s="142" t="s">
        <v>5078</v>
      </c>
      <c r="L1383" s="142" t="s">
        <v>547</v>
      </c>
      <c r="M1383" s="142" t="s">
        <v>524</v>
      </c>
      <c r="N1383" s="142" t="s">
        <v>523</v>
      </c>
      <c r="O1383" s="142" t="s">
        <v>522</v>
      </c>
      <c r="P1383" s="142" t="s">
        <v>522</v>
      </c>
      <c r="Q1383" s="142" t="s">
        <v>545</v>
      </c>
      <c r="R1383" s="142" t="s">
        <v>5020</v>
      </c>
      <c r="S1383" s="142" t="s">
        <v>3985</v>
      </c>
      <c r="T1383" s="142" t="s">
        <v>638</v>
      </c>
      <c r="U1383" s="142" t="s">
        <v>541</v>
      </c>
      <c r="V1383" s="142" t="s">
        <v>2804</v>
      </c>
      <c r="W1383" s="142" t="s">
        <v>4726</v>
      </c>
      <c r="X1383" s="142" t="s">
        <v>1413</v>
      </c>
      <c r="Y1383" s="142" t="s">
        <v>537</v>
      </c>
      <c r="Z1383" s="142" t="s">
        <v>4272</v>
      </c>
      <c r="AA1383" s="142" t="s">
        <v>510</v>
      </c>
      <c r="AB1383" s="142" t="s">
        <v>509</v>
      </c>
    </row>
    <row r="1384" spans="1:28" x14ac:dyDescent="0.15">
      <c r="A1384" s="143">
        <v>71302</v>
      </c>
      <c r="B1384" s="142" t="s">
        <v>554</v>
      </c>
      <c r="C1384" s="142" t="s">
        <v>553</v>
      </c>
      <c r="D1384" s="142" t="s">
        <v>552</v>
      </c>
      <c r="E1384" s="142" t="s">
        <v>531</v>
      </c>
      <c r="F1384" s="142" t="s">
        <v>530</v>
      </c>
      <c r="G1384" s="142" t="s">
        <v>5077</v>
      </c>
      <c r="H1384" s="142" t="s">
        <v>5076</v>
      </c>
      <c r="I1384" s="142" t="s">
        <v>669</v>
      </c>
      <c r="J1384" s="142" t="s">
        <v>5075</v>
      </c>
      <c r="K1384" s="142" t="s">
        <v>4469</v>
      </c>
      <c r="L1384" s="142" t="s">
        <v>613</v>
      </c>
      <c r="M1384" s="142" t="s">
        <v>524</v>
      </c>
      <c r="N1384" s="142" t="s">
        <v>523</v>
      </c>
      <c r="O1384" s="142" t="s">
        <v>639</v>
      </c>
      <c r="P1384" s="142" t="s">
        <v>612</v>
      </c>
      <c r="Q1384" s="142" t="s">
        <v>545</v>
      </c>
      <c r="R1384" s="142" t="s">
        <v>4980</v>
      </c>
      <c r="S1384" s="142" t="s">
        <v>554</v>
      </c>
      <c r="T1384" s="142" t="s">
        <v>638</v>
      </c>
      <c r="U1384" s="142" t="s">
        <v>541</v>
      </c>
      <c r="V1384" s="142" t="s">
        <v>5074</v>
      </c>
      <c r="W1384" s="142" t="s">
        <v>539</v>
      </c>
      <c r="X1384" s="142" t="s">
        <v>669</v>
      </c>
      <c r="Y1384" s="142" t="s">
        <v>634</v>
      </c>
      <c r="Z1384" s="142" t="s">
        <v>5073</v>
      </c>
      <c r="AA1384" s="142" t="s">
        <v>510</v>
      </c>
      <c r="AB1384" s="142" t="s">
        <v>509</v>
      </c>
    </row>
    <row r="1385" spans="1:28" x14ac:dyDescent="0.15">
      <c r="A1385" s="143">
        <v>71303</v>
      </c>
      <c r="B1385" s="142" t="s">
        <v>1146</v>
      </c>
      <c r="C1385" s="142" t="s">
        <v>553</v>
      </c>
      <c r="D1385" s="142" t="s">
        <v>5072</v>
      </c>
      <c r="E1385" s="142" t="s">
        <v>531</v>
      </c>
      <c r="F1385" s="142" t="s">
        <v>530</v>
      </c>
      <c r="G1385" s="142" t="s">
        <v>5071</v>
      </c>
      <c r="H1385" s="142" t="s">
        <v>602</v>
      </c>
      <c r="I1385" s="142" t="s">
        <v>910</v>
      </c>
      <c r="J1385" s="142" t="s">
        <v>5070</v>
      </c>
      <c r="K1385" s="142" t="s">
        <v>5069</v>
      </c>
      <c r="L1385" s="142" t="s">
        <v>613</v>
      </c>
      <c r="M1385" s="142" t="s">
        <v>524</v>
      </c>
      <c r="N1385" s="142" t="s">
        <v>523</v>
      </c>
      <c r="O1385" s="142" t="s">
        <v>626</v>
      </c>
      <c r="P1385" s="142" t="s">
        <v>626</v>
      </c>
      <c r="Q1385" s="142" t="s">
        <v>520</v>
      </c>
      <c r="R1385" s="142" t="s">
        <v>5001</v>
      </c>
      <c r="S1385" s="142" t="s">
        <v>5000</v>
      </c>
      <c r="T1385" s="142" t="s">
        <v>625</v>
      </c>
      <c r="U1385" s="142" t="s">
        <v>516</v>
      </c>
      <c r="V1385" s="142" t="s">
        <v>2764</v>
      </c>
      <c r="W1385" s="142" t="s">
        <v>623</v>
      </c>
      <c r="X1385" s="142" t="s">
        <v>910</v>
      </c>
      <c r="Y1385" s="142" t="s">
        <v>5068</v>
      </c>
      <c r="Z1385" s="142" t="s">
        <v>1372</v>
      </c>
      <c r="AA1385" s="142" t="s">
        <v>734</v>
      </c>
      <c r="AB1385" s="142" t="s">
        <v>509</v>
      </c>
    </row>
    <row r="1386" spans="1:28" x14ac:dyDescent="0.15">
      <c r="A1386" s="143">
        <v>71304</v>
      </c>
      <c r="B1386" s="142" t="s">
        <v>566</v>
      </c>
      <c r="C1386" s="142" t="s">
        <v>553</v>
      </c>
      <c r="D1386" s="142" t="s">
        <v>565</v>
      </c>
      <c r="E1386" s="142" t="s">
        <v>531</v>
      </c>
      <c r="F1386" s="142" t="s">
        <v>530</v>
      </c>
      <c r="G1386" s="142" t="s">
        <v>5067</v>
      </c>
      <c r="H1386" s="142" t="s">
        <v>589</v>
      </c>
      <c r="I1386" s="142" t="s">
        <v>651</v>
      </c>
      <c r="J1386" s="142" t="s">
        <v>5066</v>
      </c>
      <c r="K1386" s="142" t="s">
        <v>1589</v>
      </c>
      <c r="L1386" s="142" t="s">
        <v>525</v>
      </c>
      <c r="M1386" s="142" t="s">
        <v>524</v>
      </c>
      <c r="N1386" s="142" t="s">
        <v>523</v>
      </c>
      <c r="O1386" s="142" t="s">
        <v>612</v>
      </c>
      <c r="P1386" s="142" t="s">
        <v>522</v>
      </c>
      <c r="Q1386" s="142" t="s">
        <v>545</v>
      </c>
      <c r="R1386" s="142" t="s">
        <v>4980</v>
      </c>
      <c r="S1386" s="142" t="s">
        <v>554</v>
      </c>
      <c r="T1386" s="142" t="s">
        <v>648</v>
      </c>
      <c r="U1386" s="142" t="s">
        <v>541</v>
      </c>
      <c r="V1386" s="142" t="s">
        <v>3828</v>
      </c>
      <c r="W1386" s="142" t="s">
        <v>623</v>
      </c>
      <c r="X1386" s="142" t="s">
        <v>651</v>
      </c>
      <c r="Y1386" s="142" t="s">
        <v>5065</v>
      </c>
      <c r="Z1386" s="142" t="s">
        <v>2276</v>
      </c>
      <c r="AA1386" s="142" t="s">
        <v>510</v>
      </c>
      <c r="AB1386" s="142" t="s">
        <v>509</v>
      </c>
    </row>
    <row r="1387" spans="1:28" x14ac:dyDescent="0.15">
      <c r="A1387" s="143">
        <v>71306</v>
      </c>
      <c r="B1387" s="142" t="s">
        <v>2268</v>
      </c>
      <c r="C1387" s="142" t="s">
        <v>553</v>
      </c>
      <c r="D1387" s="142" t="s">
        <v>2294</v>
      </c>
      <c r="E1387" s="142" t="s">
        <v>531</v>
      </c>
      <c r="F1387" s="142" t="s">
        <v>530</v>
      </c>
      <c r="G1387" s="142" t="s">
        <v>5064</v>
      </c>
      <c r="H1387" s="142" t="s">
        <v>1358</v>
      </c>
      <c r="I1387" s="142" t="s">
        <v>919</v>
      </c>
      <c r="J1387" s="142" t="s">
        <v>5063</v>
      </c>
      <c r="K1387" s="142" t="s">
        <v>2287</v>
      </c>
      <c r="L1387" s="142" t="s">
        <v>613</v>
      </c>
      <c r="M1387" s="142" t="s">
        <v>524</v>
      </c>
      <c r="N1387" s="142" t="s">
        <v>523</v>
      </c>
      <c r="O1387" s="142" t="s">
        <v>522</v>
      </c>
      <c r="P1387" s="142" t="s">
        <v>559</v>
      </c>
      <c r="Q1387" s="142" t="s">
        <v>520</v>
      </c>
      <c r="R1387" s="142" t="s">
        <v>4980</v>
      </c>
      <c r="S1387" s="142" t="s">
        <v>554</v>
      </c>
      <c r="T1387" s="142" t="s">
        <v>5062</v>
      </c>
      <c r="U1387" s="142" t="s">
        <v>541</v>
      </c>
      <c r="V1387" s="142" t="s">
        <v>4966</v>
      </c>
      <c r="W1387" s="142" t="s">
        <v>623</v>
      </c>
      <c r="X1387" s="142" t="s">
        <v>919</v>
      </c>
      <c r="Y1387" s="142" t="s">
        <v>5061</v>
      </c>
      <c r="Z1387" s="142" t="s">
        <v>900</v>
      </c>
      <c r="AA1387" s="142" t="s">
        <v>510</v>
      </c>
      <c r="AB1387" s="142" t="s">
        <v>509</v>
      </c>
    </row>
    <row r="1388" spans="1:28" x14ac:dyDescent="0.15">
      <c r="A1388" s="143">
        <v>71307</v>
      </c>
      <c r="B1388" s="142" t="s">
        <v>4302</v>
      </c>
      <c r="C1388" s="142" t="s">
        <v>553</v>
      </c>
      <c r="D1388" s="142" t="s">
        <v>4301</v>
      </c>
      <c r="E1388" s="142" t="s">
        <v>531</v>
      </c>
      <c r="F1388" s="142" t="s">
        <v>530</v>
      </c>
      <c r="G1388" s="142" t="s">
        <v>5059</v>
      </c>
      <c r="H1388" s="142" t="s">
        <v>1936</v>
      </c>
      <c r="I1388" s="142" t="s">
        <v>1165</v>
      </c>
      <c r="J1388" s="142" t="s">
        <v>5058</v>
      </c>
      <c r="K1388" s="142" t="s">
        <v>3485</v>
      </c>
      <c r="L1388" s="142" t="s">
        <v>525</v>
      </c>
      <c r="M1388" s="142" t="s">
        <v>524</v>
      </c>
      <c r="N1388" s="142" t="s">
        <v>523</v>
      </c>
      <c r="O1388" s="142" t="s">
        <v>522</v>
      </c>
      <c r="P1388" s="142" t="s">
        <v>522</v>
      </c>
      <c r="Q1388" s="142" t="s">
        <v>520</v>
      </c>
      <c r="R1388" s="142" t="s">
        <v>4991</v>
      </c>
      <c r="S1388" s="142" t="s">
        <v>1337</v>
      </c>
      <c r="T1388" s="142" t="s">
        <v>611</v>
      </c>
      <c r="U1388" s="142" t="s">
        <v>516</v>
      </c>
      <c r="V1388" s="142" t="s">
        <v>884</v>
      </c>
      <c r="W1388" s="142" t="s">
        <v>539</v>
      </c>
      <c r="X1388" s="142" t="s">
        <v>1165</v>
      </c>
      <c r="Y1388" s="142" t="s">
        <v>5057</v>
      </c>
      <c r="Z1388" s="142" t="s">
        <v>2336</v>
      </c>
      <c r="AA1388" s="142" t="s">
        <v>510</v>
      </c>
      <c r="AB1388" s="142" t="s">
        <v>509</v>
      </c>
    </row>
    <row r="1389" spans="1:28" x14ac:dyDescent="0.15">
      <c r="A1389" s="143">
        <v>71308</v>
      </c>
      <c r="B1389" s="142" t="s">
        <v>543</v>
      </c>
      <c r="C1389" s="142" t="s">
        <v>553</v>
      </c>
      <c r="D1389" s="142" t="s">
        <v>576</v>
      </c>
      <c r="E1389" s="142" t="s">
        <v>531</v>
      </c>
      <c r="F1389" s="142" t="s">
        <v>530</v>
      </c>
      <c r="G1389" s="142" t="s">
        <v>5056</v>
      </c>
      <c r="H1389" s="142" t="s">
        <v>5055</v>
      </c>
      <c r="I1389" s="142" t="s">
        <v>691</v>
      </c>
      <c r="J1389" s="142" t="s">
        <v>5054</v>
      </c>
      <c r="K1389" s="142" t="s">
        <v>3393</v>
      </c>
      <c r="L1389" s="142" t="s">
        <v>613</v>
      </c>
      <c r="M1389" s="142" t="s">
        <v>524</v>
      </c>
      <c r="N1389" s="142" t="s">
        <v>523</v>
      </c>
      <c r="O1389" s="142" t="s">
        <v>824</v>
      </c>
      <c r="P1389" s="142" t="s">
        <v>522</v>
      </c>
      <c r="Q1389" s="142" t="s">
        <v>545</v>
      </c>
      <c r="R1389" s="142" t="s">
        <v>4980</v>
      </c>
      <c r="S1389" s="142" t="s">
        <v>554</v>
      </c>
      <c r="T1389" s="142" t="s">
        <v>638</v>
      </c>
      <c r="U1389" s="142" t="s">
        <v>541</v>
      </c>
      <c r="V1389" s="142" t="s">
        <v>2528</v>
      </c>
      <c r="W1389" s="142" t="s">
        <v>569</v>
      </c>
      <c r="X1389" s="142" t="s">
        <v>691</v>
      </c>
      <c r="Y1389" s="142" t="s">
        <v>537</v>
      </c>
      <c r="Z1389" s="142" t="s">
        <v>4805</v>
      </c>
      <c r="AA1389" s="142" t="s">
        <v>510</v>
      </c>
      <c r="AB1389" s="142" t="s">
        <v>509</v>
      </c>
    </row>
    <row r="1390" spans="1:28" x14ac:dyDescent="0.15">
      <c r="A1390" s="143">
        <v>71309</v>
      </c>
      <c r="B1390" s="142" t="s">
        <v>3489</v>
      </c>
      <c r="C1390" s="142" t="s">
        <v>553</v>
      </c>
      <c r="D1390" s="142" t="s">
        <v>3488</v>
      </c>
      <c r="E1390" s="142" t="s">
        <v>531</v>
      </c>
      <c r="F1390" s="142" t="s">
        <v>530</v>
      </c>
      <c r="G1390" s="142" t="s">
        <v>5053</v>
      </c>
      <c r="H1390" s="142" t="s">
        <v>3752</v>
      </c>
      <c r="I1390" s="142" t="s">
        <v>608</v>
      </c>
      <c r="J1390" s="142" t="s">
        <v>5052</v>
      </c>
      <c r="K1390" s="142" t="s">
        <v>5051</v>
      </c>
      <c r="L1390" s="142" t="s">
        <v>525</v>
      </c>
      <c r="M1390" s="142" t="s">
        <v>524</v>
      </c>
      <c r="N1390" s="142" t="s">
        <v>523</v>
      </c>
      <c r="O1390" s="142" t="s">
        <v>522</v>
      </c>
      <c r="P1390" s="142" t="s">
        <v>546</v>
      </c>
      <c r="Q1390" s="142" t="s">
        <v>545</v>
      </c>
      <c r="R1390" s="142" t="s">
        <v>5050</v>
      </c>
      <c r="S1390" s="142" t="s">
        <v>3489</v>
      </c>
      <c r="T1390" s="142" t="s">
        <v>648</v>
      </c>
      <c r="U1390" s="142" t="s">
        <v>541</v>
      </c>
      <c r="V1390" s="142" t="s">
        <v>1651</v>
      </c>
      <c r="W1390" s="142" t="s">
        <v>623</v>
      </c>
      <c r="X1390" s="142" t="s">
        <v>608</v>
      </c>
      <c r="Y1390" s="142" t="s">
        <v>5049</v>
      </c>
      <c r="Z1390" s="142" t="s">
        <v>5048</v>
      </c>
      <c r="AA1390" s="142" t="s">
        <v>510</v>
      </c>
      <c r="AB1390" s="142" t="s">
        <v>509</v>
      </c>
    </row>
    <row r="1391" spans="1:28" x14ac:dyDescent="0.15">
      <c r="A1391" s="143">
        <v>71310</v>
      </c>
      <c r="B1391" s="142" t="s">
        <v>5047</v>
      </c>
      <c r="C1391" s="142" t="s">
        <v>553</v>
      </c>
      <c r="D1391" s="142" t="s">
        <v>5046</v>
      </c>
      <c r="E1391" s="142" t="s">
        <v>531</v>
      </c>
      <c r="F1391" s="142" t="s">
        <v>530</v>
      </c>
      <c r="G1391" s="142" t="s">
        <v>5045</v>
      </c>
      <c r="H1391" s="142" t="s">
        <v>5044</v>
      </c>
      <c r="I1391" s="142" t="s">
        <v>608</v>
      </c>
      <c r="J1391" s="142" t="s">
        <v>5043</v>
      </c>
      <c r="K1391" s="142" t="s">
        <v>627</v>
      </c>
      <c r="L1391" s="142" t="s">
        <v>525</v>
      </c>
      <c r="M1391" s="142" t="s">
        <v>524</v>
      </c>
      <c r="N1391" s="142" t="s">
        <v>523</v>
      </c>
      <c r="O1391" s="142" t="s">
        <v>522</v>
      </c>
      <c r="P1391" s="142" t="s">
        <v>639</v>
      </c>
      <c r="Q1391" s="142" t="s">
        <v>520</v>
      </c>
      <c r="R1391" s="142" t="s">
        <v>5001</v>
      </c>
      <c r="S1391" s="142" t="s">
        <v>5000</v>
      </c>
      <c r="T1391" s="142" t="s">
        <v>517</v>
      </c>
      <c r="U1391" s="142" t="s">
        <v>516</v>
      </c>
      <c r="V1391" s="142" t="s">
        <v>1651</v>
      </c>
      <c r="W1391" s="142" t="s">
        <v>623</v>
      </c>
      <c r="X1391" s="142" t="s">
        <v>608</v>
      </c>
      <c r="Y1391" s="142" t="s">
        <v>5042</v>
      </c>
      <c r="Z1391" s="142" t="s">
        <v>3196</v>
      </c>
      <c r="AA1391" s="142" t="s">
        <v>510</v>
      </c>
      <c r="AB1391" s="142" t="s">
        <v>509</v>
      </c>
    </row>
    <row r="1392" spans="1:28" x14ac:dyDescent="0.15">
      <c r="A1392" s="143">
        <v>71311</v>
      </c>
      <c r="B1392" s="142" t="s">
        <v>4035</v>
      </c>
      <c r="C1392" s="142" t="s">
        <v>553</v>
      </c>
      <c r="D1392" s="142" t="s">
        <v>4034</v>
      </c>
      <c r="E1392" s="142" t="s">
        <v>531</v>
      </c>
      <c r="F1392" s="142" t="s">
        <v>530</v>
      </c>
      <c r="G1392" s="142" t="s">
        <v>5041</v>
      </c>
      <c r="H1392" s="142" t="s">
        <v>5040</v>
      </c>
      <c r="I1392" s="142" t="s">
        <v>622</v>
      </c>
      <c r="J1392" s="142" t="s">
        <v>5039</v>
      </c>
      <c r="K1392" s="142" t="s">
        <v>3967</v>
      </c>
      <c r="L1392" s="142" t="s">
        <v>525</v>
      </c>
      <c r="M1392" s="142" t="s">
        <v>524</v>
      </c>
      <c r="N1392" s="142" t="s">
        <v>523</v>
      </c>
      <c r="O1392" s="142" t="s">
        <v>599</v>
      </c>
      <c r="P1392" s="142" t="s">
        <v>559</v>
      </c>
      <c r="Q1392" s="142" t="s">
        <v>545</v>
      </c>
      <c r="R1392" s="142" t="s">
        <v>4980</v>
      </c>
      <c r="S1392" s="142" t="s">
        <v>554</v>
      </c>
      <c r="T1392" s="142" t="s">
        <v>2285</v>
      </c>
      <c r="U1392" s="142" t="s">
        <v>541</v>
      </c>
      <c r="V1392" s="142" t="s">
        <v>1293</v>
      </c>
      <c r="W1392" s="142" t="s">
        <v>514</v>
      </c>
      <c r="X1392" s="142" t="s">
        <v>622</v>
      </c>
      <c r="Y1392" s="142" t="s">
        <v>5038</v>
      </c>
      <c r="Z1392" s="142" t="s">
        <v>555</v>
      </c>
      <c r="AA1392" s="142" t="s">
        <v>510</v>
      </c>
      <c r="AB1392" s="142" t="s">
        <v>509</v>
      </c>
    </row>
    <row r="1393" spans="1:28" x14ac:dyDescent="0.15">
      <c r="A1393" s="143">
        <v>71312</v>
      </c>
      <c r="B1393" s="142" t="s">
        <v>554</v>
      </c>
      <c r="C1393" s="142" t="s">
        <v>553</v>
      </c>
      <c r="D1393" s="142" t="s">
        <v>552</v>
      </c>
      <c r="E1393" s="142" t="s">
        <v>531</v>
      </c>
      <c r="F1393" s="142" t="s">
        <v>530</v>
      </c>
      <c r="G1393" s="142" t="s">
        <v>5037</v>
      </c>
      <c r="H1393" s="142" t="s">
        <v>1143</v>
      </c>
      <c r="I1393" s="142" t="s">
        <v>1413</v>
      </c>
      <c r="J1393" s="142" t="s">
        <v>5036</v>
      </c>
      <c r="K1393" s="142" t="s">
        <v>2280</v>
      </c>
      <c r="L1393" s="142" t="s">
        <v>525</v>
      </c>
      <c r="M1393" s="142" t="s">
        <v>524</v>
      </c>
      <c r="N1393" s="142" t="s">
        <v>523</v>
      </c>
      <c r="O1393" s="142" t="s">
        <v>1986</v>
      </c>
      <c r="P1393" s="142" t="s">
        <v>546</v>
      </c>
      <c r="Q1393" s="142" t="s">
        <v>545</v>
      </c>
      <c r="R1393" s="142" t="s">
        <v>4980</v>
      </c>
      <c r="S1393" s="142" t="s">
        <v>554</v>
      </c>
      <c r="T1393" s="142" t="s">
        <v>2326</v>
      </c>
      <c r="U1393" s="142" t="s">
        <v>541</v>
      </c>
      <c r="V1393" s="142" t="s">
        <v>3732</v>
      </c>
      <c r="W1393" s="142" t="s">
        <v>539</v>
      </c>
      <c r="X1393" s="142" t="s">
        <v>1413</v>
      </c>
      <c r="Y1393" s="142" t="s">
        <v>537</v>
      </c>
      <c r="Z1393" s="142" t="s">
        <v>3096</v>
      </c>
      <c r="AA1393" s="142" t="s">
        <v>510</v>
      </c>
      <c r="AB1393" s="142" t="s">
        <v>509</v>
      </c>
    </row>
    <row r="1394" spans="1:28" x14ac:dyDescent="0.15">
      <c r="A1394" s="143">
        <v>71313</v>
      </c>
      <c r="B1394" s="142" t="s">
        <v>5035</v>
      </c>
      <c r="C1394" s="142" t="s">
        <v>553</v>
      </c>
      <c r="D1394" s="142" t="s">
        <v>5034</v>
      </c>
      <c r="E1394" s="142" t="s">
        <v>531</v>
      </c>
      <c r="F1394" s="142" t="s">
        <v>530</v>
      </c>
      <c r="G1394" s="142" t="s">
        <v>5033</v>
      </c>
      <c r="H1394" s="142" t="s">
        <v>4823</v>
      </c>
      <c r="I1394" s="142" t="s">
        <v>608</v>
      </c>
      <c r="J1394" s="142" t="s">
        <v>5032</v>
      </c>
      <c r="K1394" s="142" t="s">
        <v>5031</v>
      </c>
      <c r="L1394" s="142" t="s">
        <v>613</v>
      </c>
      <c r="M1394" s="142" t="s">
        <v>524</v>
      </c>
      <c r="N1394" s="142" t="s">
        <v>523</v>
      </c>
      <c r="O1394" s="142" t="s">
        <v>522</v>
      </c>
      <c r="P1394" s="142" t="s">
        <v>559</v>
      </c>
      <c r="Q1394" s="142" t="s">
        <v>545</v>
      </c>
      <c r="R1394" s="142" t="s">
        <v>4980</v>
      </c>
      <c r="S1394" s="142" t="s">
        <v>554</v>
      </c>
      <c r="T1394" s="142" t="s">
        <v>571</v>
      </c>
      <c r="U1394" s="142" t="s">
        <v>541</v>
      </c>
      <c r="V1394" s="142" t="s">
        <v>991</v>
      </c>
      <c r="W1394" s="142" t="s">
        <v>623</v>
      </c>
      <c r="X1394" s="142" t="s">
        <v>608</v>
      </c>
      <c r="Y1394" s="142" t="s">
        <v>5030</v>
      </c>
      <c r="Z1394" s="142" t="s">
        <v>2358</v>
      </c>
      <c r="AA1394" s="142" t="s">
        <v>510</v>
      </c>
      <c r="AB1394" s="142" t="s">
        <v>509</v>
      </c>
    </row>
    <row r="1395" spans="1:28" x14ac:dyDescent="0.15">
      <c r="A1395" s="143">
        <v>71314</v>
      </c>
      <c r="B1395" s="142" t="s">
        <v>1189</v>
      </c>
      <c r="C1395" s="142" t="s">
        <v>553</v>
      </c>
      <c r="D1395" s="142" t="s">
        <v>1188</v>
      </c>
      <c r="E1395" s="142" t="s">
        <v>531</v>
      </c>
      <c r="F1395" s="142" t="s">
        <v>530</v>
      </c>
      <c r="G1395" s="142" t="s">
        <v>5029</v>
      </c>
      <c r="H1395" s="142" t="s">
        <v>3000</v>
      </c>
      <c r="I1395" s="142" t="s">
        <v>1238</v>
      </c>
      <c r="J1395" s="142" t="s">
        <v>5028</v>
      </c>
      <c r="K1395" s="142" t="s">
        <v>2287</v>
      </c>
      <c r="L1395" s="142" t="s">
        <v>525</v>
      </c>
      <c r="M1395" s="142" t="s">
        <v>524</v>
      </c>
      <c r="N1395" s="142" t="s">
        <v>523</v>
      </c>
      <c r="O1395" s="142" t="s">
        <v>1507</v>
      </c>
      <c r="P1395" s="142" t="s">
        <v>522</v>
      </c>
      <c r="Q1395" s="142" t="s">
        <v>545</v>
      </c>
      <c r="R1395" s="142" t="s">
        <v>4980</v>
      </c>
      <c r="S1395" s="142" t="s">
        <v>554</v>
      </c>
      <c r="T1395" s="142" t="s">
        <v>638</v>
      </c>
      <c r="U1395" s="142" t="s">
        <v>541</v>
      </c>
      <c r="V1395" s="142" t="s">
        <v>1927</v>
      </c>
      <c r="W1395" s="142" t="s">
        <v>569</v>
      </c>
      <c r="X1395" s="142" t="s">
        <v>1238</v>
      </c>
      <c r="Y1395" s="142" t="s">
        <v>634</v>
      </c>
      <c r="Z1395" s="142" t="s">
        <v>1297</v>
      </c>
      <c r="AA1395" s="142" t="s">
        <v>510</v>
      </c>
      <c r="AB1395" s="142" t="s">
        <v>509</v>
      </c>
    </row>
    <row r="1396" spans="1:28" x14ac:dyDescent="0.15">
      <c r="A1396" s="143">
        <v>71315</v>
      </c>
      <c r="B1396" s="142" t="s">
        <v>5027</v>
      </c>
      <c r="C1396" s="142" t="s">
        <v>553</v>
      </c>
      <c r="D1396" s="142" t="s">
        <v>5026</v>
      </c>
      <c r="E1396" s="142" t="s">
        <v>531</v>
      </c>
      <c r="F1396" s="142" t="s">
        <v>530</v>
      </c>
      <c r="G1396" s="142" t="s">
        <v>5025</v>
      </c>
      <c r="H1396" s="142" t="s">
        <v>5024</v>
      </c>
      <c r="I1396" s="142" t="s">
        <v>1238</v>
      </c>
      <c r="J1396" s="142" t="s">
        <v>5023</v>
      </c>
      <c r="K1396" s="142" t="s">
        <v>2287</v>
      </c>
      <c r="L1396" s="142" t="s">
        <v>613</v>
      </c>
      <c r="M1396" s="142" t="s">
        <v>524</v>
      </c>
      <c r="N1396" s="142" t="s">
        <v>523</v>
      </c>
      <c r="O1396" s="142" t="s">
        <v>599</v>
      </c>
      <c r="P1396" s="142" t="s">
        <v>522</v>
      </c>
      <c r="Q1396" s="142" t="s">
        <v>545</v>
      </c>
      <c r="R1396" s="142" t="s">
        <v>4980</v>
      </c>
      <c r="S1396" s="142" t="s">
        <v>554</v>
      </c>
      <c r="T1396" s="142" t="s">
        <v>571</v>
      </c>
      <c r="U1396" s="142" t="s">
        <v>541</v>
      </c>
      <c r="V1396" s="142" t="s">
        <v>2095</v>
      </c>
      <c r="W1396" s="142" t="s">
        <v>596</v>
      </c>
      <c r="X1396" s="142" t="s">
        <v>1426</v>
      </c>
      <c r="Y1396" s="142" t="s">
        <v>537</v>
      </c>
      <c r="Z1396" s="142" t="s">
        <v>4990</v>
      </c>
      <c r="AA1396" s="142" t="s">
        <v>510</v>
      </c>
      <c r="AB1396" s="142" t="s">
        <v>509</v>
      </c>
    </row>
    <row r="1397" spans="1:28" x14ac:dyDescent="0.15">
      <c r="A1397" s="143">
        <v>71316</v>
      </c>
      <c r="B1397" s="142" t="s">
        <v>3985</v>
      </c>
      <c r="C1397" s="142" t="s">
        <v>553</v>
      </c>
      <c r="D1397" s="142" t="s">
        <v>3984</v>
      </c>
      <c r="E1397" s="142" t="s">
        <v>531</v>
      </c>
      <c r="F1397" s="142" t="s">
        <v>530</v>
      </c>
      <c r="G1397" s="142" t="s">
        <v>5022</v>
      </c>
      <c r="H1397" s="142" t="s">
        <v>1540</v>
      </c>
      <c r="I1397" s="142" t="s">
        <v>1397</v>
      </c>
      <c r="J1397" s="142" t="s">
        <v>5021</v>
      </c>
      <c r="K1397" s="142" t="s">
        <v>4529</v>
      </c>
      <c r="L1397" s="142" t="s">
        <v>585</v>
      </c>
      <c r="M1397" s="142" t="s">
        <v>524</v>
      </c>
      <c r="N1397" s="142" t="s">
        <v>523</v>
      </c>
      <c r="O1397" s="142" t="s">
        <v>522</v>
      </c>
      <c r="P1397" s="142" t="s">
        <v>559</v>
      </c>
      <c r="Q1397" s="142" t="s">
        <v>545</v>
      </c>
      <c r="R1397" s="142" t="s">
        <v>5020</v>
      </c>
      <c r="S1397" s="142" t="s">
        <v>3985</v>
      </c>
      <c r="T1397" s="142" t="s">
        <v>5019</v>
      </c>
      <c r="U1397" s="142" t="s">
        <v>516</v>
      </c>
      <c r="V1397" s="142" t="s">
        <v>2826</v>
      </c>
      <c r="W1397" s="142" t="s">
        <v>784</v>
      </c>
      <c r="X1397" s="142" t="s">
        <v>923</v>
      </c>
      <c r="Y1397" s="142" t="s">
        <v>5018</v>
      </c>
      <c r="Z1397" s="142" t="s">
        <v>633</v>
      </c>
      <c r="AA1397" s="142" t="s">
        <v>724</v>
      </c>
      <c r="AB1397" s="142" t="s">
        <v>509</v>
      </c>
    </row>
    <row r="1398" spans="1:28" x14ac:dyDescent="0.15">
      <c r="A1398" s="143">
        <v>71317</v>
      </c>
      <c r="B1398" s="142" t="s">
        <v>5017</v>
      </c>
      <c r="C1398" s="142" t="s">
        <v>2392</v>
      </c>
      <c r="D1398" s="142" t="s">
        <v>5016</v>
      </c>
      <c r="E1398" s="142" t="s">
        <v>531</v>
      </c>
      <c r="F1398" s="142" t="s">
        <v>530</v>
      </c>
      <c r="G1398" s="142" t="s">
        <v>5015</v>
      </c>
      <c r="H1398" s="142" t="s">
        <v>3960</v>
      </c>
      <c r="I1398" s="142" t="s">
        <v>827</v>
      </c>
      <c r="J1398" s="142" t="s">
        <v>5014</v>
      </c>
      <c r="K1398" s="142" t="s">
        <v>3958</v>
      </c>
      <c r="L1398" s="142" t="s">
        <v>525</v>
      </c>
      <c r="M1398" s="142" t="s">
        <v>524</v>
      </c>
      <c r="N1398" s="142" t="s">
        <v>523</v>
      </c>
      <c r="O1398" s="142" t="s">
        <v>599</v>
      </c>
      <c r="P1398" s="142" t="s">
        <v>559</v>
      </c>
      <c r="Q1398" s="142" t="s">
        <v>520</v>
      </c>
      <c r="R1398" s="142" t="s">
        <v>5013</v>
      </c>
      <c r="S1398" s="142" t="s">
        <v>4214</v>
      </c>
      <c r="T1398" s="142" t="s">
        <v>5012</v>
      </c>
      <c r="U1398" s="142" t="s">
        <v>516</v>
      </c>
      <c r="V1398" s="142" t="s">
        <v>1543</v>
      </c>
      <c r="W1398" s="142" t="s">
        <v>623</v>
      </c>
      <c r="X1398" s="142" t="s">
        <v>827</v>
      </c>
      <c r="Y1398" s="142" t="s">
        <v>5011</v>
      </c>
      <c r="Z1398" s="142" t="s">
        <v>5010</v>
      </c>
      <c r="AA1398" s="142" t="s">
        <v>510</v>
      </c>
      <c r="AB1398" s="142" t="s">
        <v>509</v>
      </c>
    </row>
    <row r="1399" spans="1:28" x14ac:dyDescent="0.15">
      <c r="A1399" s="143">
        <v>71318</v>
      </c>
      <c r="B1399" s="142" t="s">
        <v>2840</v>
      </c>
      <c r="C1399" s="142" t="s">
        <v>553</v>
      </c>
      <c r="D1399" s="142" t="s">
        <v>2839</v>
      </c>
      <c r="E1399" s="142" t="s">
        <v>531</v>
      </c>
      <c r="F1399" s="142" t="s">
        <v>530</v>
      </c>
      <c r="G1399" s="142" t="s">
        <v>5009</v>
      </c>
      <c r="H1399" s="142" t="s">
        <v>1409</v>
      </c>
      <c r="I1399" s="142" t="s">
        <v>880</v>
      </c>
      <c r="J1399" s="142" t="s">
        <v>5008</v>
      </c>
      <c r="K1399" s="142" t="s">
        <v>5007</v>
      </c>
      <c r="L1399" s="142" t="s">
        <v>525</v>
      </c>
      <c r="M1399" s="142" t="s">
        <v>560</v>
      </c>
      <c r="N1399" s="142" t="s">
        <v>523</v>
      </c>
      <c r="O1399" s="142" t="s">
        <v>522</v>
      </c>
      <c r="P1399" s="142" t="s">
        <v>522</v>
      </c>
      <c r="Q1399" s="142" t="s">
        <v>545</v>
      </c>
      <c r="R1399" s="142" t="s">
        <v>5006</v>
      </c>
      <c r="S1399" s="142" t="s">
        <v>2840</v>
      </c>
      <c r="T1399" s="142" t="s">
        <v>5005</v>
      </c>
      <c r="U1399" s="142" t="s">
        <v>516</v>
      </c>
      <c r="V1399" s="142" t="s">
        <v>1407</v>
      </c>
      <c r="W1399" s="142" t="s">
        <v>539</v>
      </c>
      <c r="X1399" s="142" t="s">
        <v>880</v>
      </c>
      <c r="Y1399" s="142" t="s">
        <v>537</v>
      </c>
      <c r="Z1399" s="142" t="s">
        <v>1073</v>
      </c>
      <c r="AA1399" s="142" t="s">
        <v>510</v>
      </c>
      <c r="AB1399" s="142" t="s">
        <v>509</v>
      </c>
    </row>
    <row r="1400" spans="1:28" x14ac:dyDescent="0.15">
      <c r="A1400" s="143">
        <v>71319</v>
      </c>
      <c r="B1400" s="142" t="s">
        <v>689</v>
      </c>
      <c r="C1400" s="142" t="s">
        <v>553</v>
      </c>
      <c r="D1400" s="142" t="s">
        <v>688</v>
      </c>
      <c r="E1400" s="142" t="s">
        <v>531</v>
      </c>
      <c r="F1400" s="142" t="s">
        <v>530</v>
      </c>
      <c r="G1400" s="142" t="s">
        <v>5004</v>
      </c>
      <c r="H1400" s="142" t="s">
        <v>5003</v>
      </c>
      <c r="I1400" s="142" t="s">
        <v>1413</v>
      </c>
      <c r="J1400" s="142" t="s">
        <v>5002</v>
      </c>
      <c r="K1400" s="142" t="s">
        <v>627</v>
      </c>
      <c r="L1400" s="142" t="s">
        <v>525</v>
      </c>
      <c r="M1400" s="142" t="s">
        <v>524</v>
      </c>
      <c r="N1400" s="142" t="s">
        <v>523</v>
      </c>
      <c r="O1400" s="142" t="s">
        <v>522</v>
      </c>
      <c r="P1400" s="142" t="s">
        <v>559</v>
      </c>
      <c r="Q1400" s="142" t="s">
        <v>520</v>
      </c>
      <c r="R1400" s="142" t="s">
        <v>5001</v>
      </c>
      <c r="S1400" s="142" t="s">
        <v>5000</v>
      </c>
      <c r="T1400" s="142" t="s">
        <v>2285</v>
      </c>
      <c r="U1400" s="142" t="s">
        <v>516</v>
      </c>
      <c r="V1400" s="142" t="s">
        <v>4999</v>
      </c>
      <c r="W1400" s="142" t="s">
        <v>623</v>
      </c>
      <c r="X1400" s="142" t="s">
        <v>1413</v>
      </c>
      <c r="Y1400" s="142" t="s">
        <v>4998</v>
      </c>
      <c r="Z1400" s="142" t="s">
        <v>865</v>
      </c>
      <c r="AA1400" s="142" t="s">
        <v>510</v>
      </c>
      <c r="AB1400" s="142" t="s">
        <v>509</v>
      </c>
    </row>
    <row r="1401" spans="1:28" x14ac:dyDescent="0.15">
      <c r="A1401" s="143">
        <v>71320</v>
      </c>
      <c r="B1401" s="142" t="s">
        <v>554</v>
      </c>
      <c r="C1401" s="142" t="s">
        <v>553</v>
      </c>
      <c r="D1401" s="142" t="s">
        <v>552</v>
      </c>
      <c r="E1401" s="142" t="s">
        <v>531</v>
      </c>
      <c r="F1401" s="142" t="s">
        <v>530</v>
      </c>
      <c r="G1401" s="142" t="s">
        <v>4997</v>
      </c>
      <c r="H1401" s="142" t="s">
        <v>4996</v>
      </c>
      <c r="I1401" s="142" t="s">
        <v>691</v>
      </c>
      <c r="J1401" s="142" t="s">
        <v>4995</v>
      </c>
      <c r="K1401" s="142" t="s">
        <v>548</v>
      </c>
      <c r="L1401" s="142" t="s">
        <v>525</v>
      </c>
      <c r="M1401" s="142" t="s">
        <v>524</v>
      </c>
      <c r="N1401" s="142" t="s">
        <v>523</v>
      </c>
      <c r="O1401" s="142" t="s">
        <v>612</v>
      </c>
      <c r="P1401" s="142" t="s">
        <v>612</v>
      </c>
      <c r="Q1401" s="142" t="s">
        <v>545</v>
      </c>
      <c r="R1401" s="142" t="s">
        <v>4980</v>
      </c>
      <c r="S1401" s="142" t="s">
        <v>554</v>
      </c>
      <c r="T1401" s="142" t="s">
        <v>638</v>
      </c>
      <c r="U1401" s="142" t="s">
        <v>541</v>
      </c>
      <c r="V1401" s="142" t="s">
        <v>2493</v>
      </c>
      <c r="W1401" s="142" t="s">
        <v>539</v>
      </c>
      <c r="X1401" s="142" t="s">
        <v>691</v>
      </c>
      <c r="Y1401" s="142" t="s">
        <v>537</v>
      </c>
      <c r="Z1401" s="142" t="s">
        <v>2043</v>
      </c>
      <c r="AA1401" s="142" t="s">
        <v>510</v>
      </c>
      <c r="AB1401" s="142" t="s">
        <v>509</v>
      </c>
    </row>
    <row r="1402" spans="1:28" x14ac:dyDescent="0.15">
      <c r="A1402" s="143">
        <v>71321</v>
      </c>
      <c r="B1402" s="142" t="s">
        <v>1337</v>
      </c>
      <c r="C1402" s="142" t="s">
        <v>553</v>
      </c>
      <c r="D1402" s="142" t="s">
        <v>1336</v>
      </c>
      <c r="E1402" s="142" t="s">
        <v>531</v>
      </c>
      <c r="F1402" s="142" t="s">
        <v>530</v>
      </c>
      <c r="G1402" s="142" t="s">
        <v>4994</v>
      </c>
      <c r="H1402" s="142" t="s">
        <v>2440</v>
      </c>
      <c r="I1402" s="142" t="s">
        <v>923</v>
      </c>
      <c r="J1402" s="142" t="s">
        <v>4993</v>
      </c>
      <c r="K1402" s="142" t="s">
        <v>4992</v>
      </c>
      <c r="L1402" s="142" t="s">
        <v>613</v>
      </c>
      <c r="M1402" s="142" t="s">
        <v>867</v>
      </c>
      <c r="N1402" s="142" t="s">
        <v>523</v>
      </c>
      <c r="O1402" s="142" t="s">
        <v>599</v>
      </c>
      <c r="P1402" s="142" t="s">
        <v>522</v>
      </c>
      <c r="Q1402" s="142" t="s">
        <v>520</v>
      </c>
      <c r="R1402" s="142" t="s">
        <v>4991</v>
      </c>
      <c r="S1402" s="142" t="s">
        <v>1337</v>
      </c>
      <c r="T1402" s="142" t="s">
        <v>638</v>
      </c>
      <c r="U1402" s="142" t="s">
        <v>516</v>
      </c>
      <c r="V1402" s="142" t="s">
        <v>991</v>
      </c>
      <c r="W1402" s="142" t="s">
        <v>4726</v>
      </c>
      <c r="X1402" s="142" t="s">
        <v>923</v>
      </c>
      <c r="Y1402" s="142" t="s">
        <v>1091</v>
      </c>
      <c r="Z1402" s="142" t="s">
        <v>4990</v>
      </c>
      <c r="AA1402" s="142" t="s">
        <v>1002</v>
      </c>
      <c r="AB1402" s="142" t="s">
        <v>509</v>
      </c>
    </row>
    <row r="1403" spans="1:28" x14ac:dyDescent="0.15">
      <c r="A1403" s="143">
        <v>71326</v>
      </c>
      <c r="B1403" s="142" t="s">
        <v>1322</v>
      </c>
      <c r="C1403" s="142" t="s">
        <v>553</v>
      </c>
      <c r="D1403" s="142" t="s">
        <v>1321</v>
      </c>
      <c r="E1403" s="142" t="s">
        <v>531</v>
      </c>
      <c r="F1403" s="142" t="s">
        <v>530</v>
      </c>
      <c r="G1403" s="142" t="s">
        <v>4989</v>
      </c>
      <c r="H1403" s="142" t="s">
        <v>4988</v>
      </c>
      <c r="I1403" s="142" t="s">
        <v>1278</v>
      </c>
      <c r="J1403" s="142" t="s">
        <v>4987</v>
      </c>
      <c r="K1403" s="142" t="s">
        <v>4986</v>
      </c>
      <c r="L1403" s="142" t="s">
        <v>525</v>
      </c>
      <c r="M1403" s="142" t="s">
        <v>640</v>
      </c>
      <c r="N1403" s="142" t="s">
        <v>523</v>
      </c>
      <c r="O1403" s="142" t="s">
        <v>824</v>
      </c>
      <c r="P1403" s="142" t="s">
        <v>559</v>
      </c>
      <c r="Q1403" s="142" t="s">
        <v>520</v>
      </c>
      <c r="R1403" s="142" t="s">
        <v>4980</v>
      </c>
      <c r="S1403" s="142" t="s">
        <v>554</v>
      </c>
      <c r="T1403" s="142" t="s">
        <v>4985</v>
      </c>
      <c r="U1403" s="142" t="s">
        <v>541</v>
      </c>
      <c r="V1403" s="142" t="s">
        <v>4984</v>
      </c>
      <c r="W1403" s="142" t="s">
        <v>596</v>
      </c>
      <c r="X1403" s="142" t="s">
        <v>595</v>
      </c>
      <c r="Y1403" s="142" t="s">
        <v>743</v>
      </c>
      <c r="Z1403" s="142" t="s">
        <v>567</v>
      </c>
      <c r="AA1403" s="142" t="s">
        <v>510</v>
      </c>
      <c r="AB1403" s="142" t="s">
        <v>509</v>
      </c>
    </row>
    <row r="1404" spans="1:28" x14ac:dyDescent="0.15">
      <c r="A1404" s="143">
        <v>71327</v>
      </c>
      <c r="B1404" s="142" t="s">
        <v>566</v>
      </c>
      <c r="C1404" s="142" t="s">
        <v>553</v>
      </c>
      <c r="D1404" s="142" t="s">
        <v>565</v>
      </c>
      <c r="E1404" s="142" t="s">
        <v>531</v>
      </c>
      <c r="F1404" s="142" t="s">
        <v>530</v>
      </c>
      <c r="G1404" s="142" t="s">
        <v>4983</v>
      </c>
      <c r="H1404" s="142" t="s">
        <v>2263</v>
      </c>
      <c r="I1404" s="142" t="s">
        <v>1075</v>
      </c>
      <c r="J1404" s="142" t="s">
        <v>4982</v>
      </c>
      <c r="K1404" s="142" t="s">
        <v>4981</v>
      </c>
      <c r="L1404" s="142" t="s">
        <v>525</v>
      </c>
      <c r="M1404" s="142" t="s">
        <v>524</v>
      </c>
      <c r="N1404" s="142" t="s">
        <v>523</v>
      </c>
      <c r="O1404" s="142" t="s">
        <v>522</v>
      </c>
      <c r="P1404" s="142" t="s">
        <v>559</v>
      </c>
      <c r="Q1404" s="142" t="s">
        <v>545</v>
      </c>
      <c r="R1404" s="142" t="s">
        <v>4980</v>
      </c>
      <c r="S1404" s="142" t="s">
        <v>554</v>
      </c>
      <c r="T1404" s="142" t="s">
        <v>4979</v>
      </c>
      <c r="U1404" s="142" t="s">
        <v>541</v>
      </c>
      <c r="V1404" s="142" t="s">
        <v>1210</v>
      </c>
      <c r="W1404" s="142" t="s">
        <v>623</v>
      </c>
      <c r="X1404" s="142" t="s">
        <v>1075</v>
      </c>
      <c r="Y1404" s="142" t="s">
        <v>4978</v>
      </c>
      <c r="Z1404" s="142" t="s">
        <v>4977</v>
      </c>
      <c r="AA1404" s="142" t="s">
        <v>510</v>
      </c>
      <c r="AB1404" s="142" t="s">
        <v>509</v>
      </c>
    </row>
    <row r="1405" spans="1:28" x14ac:dyDescent="0.15">
      <c r="A1405" s="143">
        <v>75234</v>
      </c>
      <c r="B1405" s="142" t="s">
        <v>4512</v>
      </c>
      <c r="C1405" s="142" t="s">
        <v>553</v>
      </c>
      <c r="D1405" s="142" t="s">
        <v>4511</v>
      </c>
      <c r="E1405" s="142" t="s">
        <v>2218</v>
      </c>
      <c r="F1405" s="142" t="s">
        <v>530</v>
      </c>
      <c r="G1405" s="142" t="s">
        <v>4976</v>
      </c>
      <c r="H1405" s="142" t="s">
        <v>4509</v>
      </c>
      <c r="I1405" s="142" t="s">
        <v>760</v>
      </c>
      <c r="J1405" s="142" t="s">
        <v>4975</v>
      </c>
      <c r="K1405" s="142" t="s">
        <v>4974</v>
      </c>
      <c r="L1405" s="142" t="s">
        <v>613</v>
      </c>
      <c r="M1405" s="142" t="s">
        <v>2213</v>
      </c>
      <c r="N1405" s="142" t="s">
        <v>523</v>
      </c>
      <c r="O1405" s="142" t="s">
        <v>522</v>
      </c>
      <c r="P1405" s="142" t="s">
        <v>559</v>
      </c>
      <c r="Q1405" s="142" t="s">
        <v>545</v>
      </c>
      <c r="R1405" s="142" t="s">
        <v>3937</v>
      </c>
      <c r="S1405" s="142" t="s">
        <v>592</v>
      </c>
      <c r="T1405" s="142" t="s">
        <v>1588</v>
      </c>
      <c r="U1405" s="142" t="s">
        <v>516</v>
      </c>
      <c r="V1405" s="142" t="s">
        <v>4506</v>
      </c>
      <c r="W1405" s="142" t="s">
        <v>773</v>
      </c>
      <c r="X1405" s="142" t="s">
        <v>1075</v>
      </c>
      <c r="Y1405" s="142" t="s">
        <v>634</v>
      </c>
      <c r="Z1405" s="142" t="s">
        <v>2183</v>
      </c>
      <c r="AA1405" s="142" t="s">
        <v>734</v>
      </c>
      <c r="AB1405" s="142" t="s">
        <v>509</v>
      </c>
    </row>
    <row r="1406" spans="1:28" x14ac:dyDescent="0.15">
      <c r="A1406" s="143">
        <v>76035</v>
      </c>
      <c r="B1406" s="142" t="s">
        <v>1570</v>
      </c>
      <c r="C1406" s="142" t="s">
        <v>553</v>
      </c>
      <c r="D1406" s="142" t="s">
        <v>1569</v>
      </c>
      <c r="E1406" s="142" t="s">
        <v>1824</v>
      </c>
      <c r="F1406" s="142" t="s">
        <v>530</v>
      </c>
      <c r="G1406" s="142" t="s">
        <v>4973</v>
      </c>
      <c r="H1406" s="142" t="s">
        <v>3960</v>
      </c>
      <c r="I1406" s="142" t="s">
        <v>4972</v>
      </c>
      <c r="J1406" s="142" t="s">
        <v>4971</v>
      </c>
      <c r="K1406" s="142" t="s">
        <v>2002</v>
      </c>
      <c r="L1406" s="142" t="s">
        <v>585</v>
      </c>
      <c r="M1406" s="142" t="s">
        <v>560</v>
      </c>
      <c r="N1406" s="142" t="s">
        <v>523</v>
      </c>
      <c r="O1406" s="142" t="s">
        <v>522</v>
      </c>
      <c r="P1406" s="142" t="s">
        <v>559</v>
      </c>
      <c r="Q1406" s="142" t="s">
        <v>547</v>
      </c>
      <c r="R1406" s="142" t="s">
        <v>3863</v>
      </c>
      <c r="S1406" s="142" t="s">
        <v>1570</v>
      </c>
      <c r="T1406" s="142" t="s">
        <v>1863</v>
      </c>
      <c r="U1406" s="142" t="s">
        <v>516</v>
      </c>
      <c r="V1406" s="142" t="s">
        <v>1899</v>
      </c>
      <c r="W1406" s="142" t="s">
        <v>4970</v>
      </c>
      <c r="X1406" s="142" t="s">
        <v>4028</v>
      </c>
      <c r="Y1406" s="142" t="s">
        <v>634</v>
      </c>
      <c r="Z1406" s="142" t="s">
        <v>678</v>
      </c>
      <c r="AA1406" s="142" t="s">
        <v>510</v>
      </c>
      <c r="AB1406" s="142" t="s">
        <v>509</v>
      </c>
    </row>
    <row r="1407" spans="1:28" x14ac:dyDescent="0.15">
      <c r="A1407" s="143">
        <v>76176</v>
      </c>
      <c r="B1407" s="142" t="s">
        <v>4247</v>
      </c>
      <c r="C1407" s="142" t="s">
        <v>553</v>
      </c>
      <c r="D1407" s="142" t="s">
        <v>4246</v>
      </c>
      <c r="E1407" s="142" t="s">
        <v>1824</v>
      </c>
      <c r="F1407" s="142" t="s">
        <v>530</v>
      </c>
      <c r="G1407" s="142" t="s">
        <v>4969</v>
      </c>
      <c r="H1407" s="142" t="s">
        <v>1775</v>
      </c>
      <c r="I1407" s="142" t="s">
        <v>1522</v>
      </c>
      <c r="J1407" s="142" t="s">
        <v>4968</v>
      </c>
      <c r="K1407" s="142" t="s">
        <v>4967</v>
      </c>
      <c r="L1407" s="142" t="s">
        <v>585</v>
      </c>
      <c r="M1407" s="142" t="s">
        <v>524</v>
      </c>
      <c r="N1407" s="142" t="s">
        <v>523</v>
      </c>
      <c r="O1407" s="142" t="s">
        <v>522</v>
      </c>
      <c r="P1407" s="142" t="s">
        <v>599</v>
      </c>
      <c r="Q1407" s="142" t="s">
        <v>545</v>
      </c>
      <c r="R1407" s="142" t="s">
        <v>3873</v>
      </c>
      <c r="S1407" s="142" t="s">
        <v>3872</v>
      </c>
      <c r="T1407" s="142" t="s">
        <v>2066</v>
      </c>
      <c r="U1407" s="142" t="s">
        <v>516</v>
      </c>
      <c r="V1407" s="142" t="s">
        <v>4966</v>
      </c>
      <c r="W1407" s="142" t="s">
        <v>580</v>
      </c>
      <c r="X1407" s="142" t="s">
        <v>579</v>
      </c>
      <c r="Y1407" s="142" t="s">
        <v>537</v>
      </c>
      <c r="Z1407" s="142" t="s">
        <v>1977</v>
      </c>
      <c r="AA1407" s="142" t="s">
        <v>510</v>
      </c>
      <c r="AB1407" s="142" t="s">
        <v>509</v>
      </c>
    </row>
    <row r="1408" spans="1:28" x14ac:dyDescent="0.15">
      <c r="A1408" s="143">
        <v>76186</v>
      </c>
      <c r="B1408" s="142" t="s">
        <v>3408</v>
      </c>
      <c r="C1408" s="142" t="s">
        <v>553</v>
      </c>
      <c r="D1408" s="142" t="s">
        <v>3407</v>
      </c>
      <c r="E1408" s="142" t="s">
        <v>1824</v>
      </c>
      <c r="F1408" s="142" t="s">
        <v>530</v>
      </c>
      <c r="G1408" s="142" t="s">
        <v>4965</v>
      </c>
      <c r="H1408" s="142" t="s">
        <v>2638</v>
      </c>
      <c r="I1408" s="142" t="s">
        <v>538</v>
      </c>
      <c r="J1408" s="142" t="s">
        <v>4964</v>
      </c>
      <c r="K1408" s="142" t="s">
        <v>4963</v>
      </c>
      <c r="L1408" s="142" t="s">
        <v>585</v>
      </c>
      <c r="M1408" s="142" t="s">
        <v>524</v>
      </c>
      <c r="N1408" s="142" t="s">
        <v>523</v>
      </c>
      <c r="O1408" s="142" t="s">
        <v>599</v>
      </c>
      <c r="P1408" s="142" t="s">
        <v>521</v>
      </c>
      <c r="Q1408" s="142" t="s">
        <v>520</v>
      </c>
      <c r="R1408" s="142" t="s">
        <v>3873</v>
      </c>
      <c r="S1408" s="142" t="s">
        <v>3872</v>
      </c>
      <c r="T1408" s="142" t="s">
        <v>1827</v>
      </c>
      <c r="U1408" s="142" t="s">
        <v>516</v>
      </c>
      <c r="V1408" s="142" t="s">
        <v>4962</v>
      </c>
      <c r="W1408" s="142" t="s">
        <v>580</v>
      </c>
      <c r="X1408" s="142" t="s">
        <v>783</v>
      </c>
      <c r="Y1408" s="142" t="s">
        <v>634</v>
      </c>
      <c r="Z1408" s="142" t="s">
        <v>678</v>
      </c>
      <c r="AA1408" s="142" t="s">
        <v>510</v>
      </c>
      <c r="AB1408" s="142" t="s">
        <v>509</v>
      </c>
    </row>
    <row r="1409" spans="1:28" x14ac:dyDescent="0.15">
      <c r="A1409" s="143">
        <v>76381</v>
      </c>
      <c r="B1409" s="142" t="s">
        <v>1370</v>
      </c>
      <c r="C1409" s="142" t="s">
        <v>553</v>
      </c>
      <c r="D1409" s="142" t="s">
        <v>1369</v>
      </c>
      <c r="E1409" s="142" t="s">
        <v>1824</v>
      </c>
      <c r="F1409" s="142" t="s">
        <v>530</v>
      </c>
      <c r="G1409" s="142" t="s">
        <v>4961</v>
      </c>
      <c r="H1409" s="142" t="s">
        <v>4960</v>
      </c>
      <c r="I1409" s="142" t="s">
        <v>1125</v>
      </c>
      <c r="J1409" s="142" t="s">
        <v>4959</v>
      </c>
      <c r="K1409" s="142" t="s">
        <v>4899</v>
      </c>
      <c r="L1409" s="142" t="s">
        <v>525</v>
      </c>
      <c r="M1409" s="142" t="s">
        <v>524</v>
      </c>
      <c r="N1409" s="142" t="s">
        <v>523</v>
      </c>
      <c r="O1409" s="142" t="s">
        <v>599</v>
      </c>
      <c r="P1409" s="142" t="s">
        <v>559</v>
      </c>
      <c r="Q1409" s="142" t="s">
        <v>547</v>
      </c>
      <c r="R1409" s="142" t="s">
        <v>4816</v>
      </c>
      <c r="S1409" s="142" t="s">
        <v>1370</v>
      </c>
      <c r="T1409" s="142" t="s">
        <v>1863</v>
      </c>
      <c r="U1409" s="142" t="s">
        <v>516</v>
      </c>
      <c r="V1409" s="142" t="s">
        <v>2277</v>
      </c>
      <c r="W1409" s="142" t="s">
        <v>1628</v>
      </c>
      <c r="X1409" s="142" t="s">
        <v>1125</v>
      </c>
      <c r="Y1409" s="142" t="s">
        <v>4958</v>
      </c>
      <c r="Z1409" s="142" t="s">
        <v>782</v>
      </c>
      <c r="AA1409" s="142" t="s">
        <v>510</v>
      </c>
      <c r="AB1409" s="142" t="s">
        <v>509</v>
      </c>
    </row>
    <row r="1410" spans="1:28" x14ac:dyDescent="0.15">
      <c r="A1410" s="143">
        <v>76388</v>
      </c>
      <c r="B1410" s="142" t="s">
        <v>4957</v>
      </c>
      <c r="C1410" s="142" t="s">
        <v>553</v>
      </c>
      <c r="D1410" s="142" t="s">
        <v>4956</v>
      </c>
      <c r="E1410" s="142" t="s">
        <v>1824</v>
      </c>
      <c r="F1410" s="142" t="s">
        <v>530</v>
      </c>
      <c r="G1410" s="142" t="s">
        <v>4955</v>
      </c>
      <c r="H1410" s="142" t="s">
        <v>563</v>
      </c>
      <c r="I1410" s="142" t="s">
        <v>1134</v>
      </c>
      <c r="J1410" s="142" t="s">
        <v>4954</v>
      </c>
      <c r="K1410" s="142" t="s">
        <v>4953</v>
      </c>
      <c r="L1410" s="142" t="s">
        <v>585</v>
      </c>
      <c r="M1410" s="142" t="s">
        <v>524</v>
      </c>
      <c r="N1410" s="142" t="s">
        <v>523</v>
      </c>
      <c r="O1410" s="142" t="s">
        <v>599</v>
      </c>
      <c r="P1410" s="142" t="s">
        <v>522</v>
      </c>
      <c r="Q1410" s="142" t="s">
        <v>545</v>
      </c>
      <c r="R1410" s="142" t="s">
        <v>3852</v>
      </c>
      <c r="S1410" s="142" t="s">
        <v>3851</v>
      </c>
      <c r="T1410" s="142" t="s">
        <v>3687</v>
      </c>
      <c r="U1410" s="142" t="s">
        <v>516</v>
      </c>
      <c r="V1410" s="142" t="s">
        <v>4952</v>
      </c>
      <c r="W1410" s="142" t="s">
        <v>514</v>
      </c>
      <c r="X1410" s="142" t="s">
        <v>4951</v>
      </c>
      <c r="Y1410" s="142" t="s">
        <v>634</v>
      </c>
      <c r="Z1410" s="142" t="s">
        <v>1139</v>
      </c>
      <c r="AA1410" s="142" t="s">
        <v>510</v>
      </c>
      <c r="AB1410" s="142" t="s">
        <v>509</v>
      </c>
    </row>
    <row r="1411" spans="1:28" x14ac:dyDescent="0.15">
      <c r="A1411" s="143">
        <v>76410</v>
      </c>
      <c r="B1411" s="142" t="s">
        <v>1570</v>
      </c>
      <c r="C1411" s="142" t="s">
        <v>553</v>
      </c>
      <c r="D1411" s="142" t="s">
        <v>1569</v>
      </c>
      <c r="E1411" s="142" t="s">
        <v>1824</v>
      </c>
      <c r="F1411" s="142" t="s">
        <v>530</v>
      </c>
      <c r="G1411" s="142" t="s">
        <v>4950</v>
      </c>
      <c r="H1411" s="142" t="s">
        <v>915</v>
      </c>
      <c r="I1411" s="142" t="s">
        <v>538</v>
      </c>
      <c r="J1411" s="142" t="s">
        <v>4949</v>
      </c>
      <c r="K1411" s="142" t="s">
        <v>2033</v>
      </c>
      <c r="L1411" s="142" t="s">
        <v>613</v>
      </c>
      <c r="M1411" s="142" t="s">
        <v>524</v>
      </c>
      <c r="N1411" s="142" t="s">
        <v>523</v>
      </c>
      <c r="O1411" s="142" t="s">
        <v>522</v>
      </c>
      <c r="P1411" s="142" t="s">
        <v>522</v>
      </c>
      <c r="Q1411" s="142" t="s">
        <v>545</v>
      </c>
      <c r="R1411" s="142" t="s">
        <v>3863</v>
      </c>
      <c r="S1411" s="142" t="s">
        <v>1570</v>
      </c>
      <c r="T1411" s="142" t="s">
        <v>2066</v>
      </c>
      <c r="U1411" s="142" t="s">
        <v>516</v>
      </c>
      <c r="V1411" s="142" t="s">
        <v>3371</v>
      </c>
      <c r="W1411" s="142" t="s">
        <v>580</v>
      </c>
      <c r="X1411" s="142" t="s">
        <v>538</v>
      </c>
      <c r="Y1411" s="142" t="s">
        <v>743</v>
      </c>
      <c r="Z1411" s="142" t="s">
        <v>1411</v>
      </c>
      <c r="AA1411" s="142" t="s">
        <v>510</v>
      </c>
      <c r="AB1411" s="142" t="s">
        <v>509</v>
      </c>
    </row>
    <row r="1412" spans="1:28" x14ac:dyDescent="0.15">
      <c r="A1412" s="143">
        <v>76515</v>
      </c>
      <c r="B1412" s="142" t="s">
        <v>1570</v>
      </c>
      <c r="C1412" s="142" t="s">
        <v>553</v>
      </c>
      <c r="D1412" s="142" t="s">
        <v>1569</v>
      </c>
      <c r="E1412" s="142" t="s">
        <v>1824</v>
      </c>
      <c r="F1412" s="142" t="s">
        <v>530</v>
      </c>
      <c r="G1412" s="142" t="s">
        <v>4948</v>
      </c>
      <c r="H1412" s="142" t="s">
        <v>4947</v>
      </c>
      <c r="I1412" s="142" t="s">
        <v>870</v>
      </c>
      <c r="J1412" s="142" t="s">
        <v>4946</v>
      </c>
      <c r="K1412" s="142" t="s">
        <v>4945</v>
      </c>
      <c r="L1412" s="142" t="s">
        <v>613</v>
      </c>
      <c r="M1412" s="142" t="s">
        <v>560</v>
      </c>
      <c r="N1412" s="142" t="s">
        <v>523</v>
      </c>
      <c r="O1412" s="142" t="s">
        <v>626</v>
      </c>
      <c r="P1412" s="142" t="s">
        <v>626</v>
      </c>
      <c r="Q1412" s="142" t="s">
        <v>545</v>
      </c>
      <c r="R1412" s="142" t="s">
        <v>3863</v>
      </c>
      <c r="S1412" s="142" t="s">
        <v>1570</v>
      </c>
      <c r="T1412" s="142" t="s">
        <v>1921</v>
      </c>
      <c r="U1412" s="142" t="s">
        <v>541</v>
      </c>
      <c r="V1412" s="142" t="s">
        <v>4944</v>
      </c>
      <c r="W1412" s="142" t="s">
        <v>784</v>
      </c>
      <c r="X1412" s="142" t="s">
        <v>783</v>
      </c>
      <c r="Y1412" s="142" t="s">
        <v>634</v>
      </c>
      <c r="Z1412" s="142" t="s">
        <v>1425</v>
      </c>
      <c r="AA1412" s="142" t="s">
        <v>510</v>
      </c>
      <c r="AB1412" s="142" t="s">
        <v>509</v>
      </c>
    </row>
    <row r="1413" spans="1:28" x14ac:dyDescent="0.15">
      <c r="A1413" s="143">
        <v>76645</v>
      </c>
      <c r="B1413" s="142" t="s">
        <v>713</v>
      </c>
      <c r="C1413" s="142" t="s">
        <v>553</v>
      </c>
      <c r="D1413" s="142" t="s">
        <v>712</v>
      </c>
      <c r="E1413" s="142" t="s">
        <v>1824</v>
      </c>
      <c r="F1413" s="142" t="s">
        <v>530</v>
      </c>
      <c r="G1413" s="142" t="s">
        <v>4943</v>
      </c>
      <c r="H1413" s="142" t="s">
        <v>4942</v>
      </c>
      <c r="I1413" s="142" t="s">
        <v>669</v>
      </c>
      <c r="J1413" s="142" t="s">
        <v>4941</v>
      </c>
      <c r="K1413" s="142" t="s">
        <v>4940</v>
      </c>
      <c r="L1413" s="142" t="s">
        <v>525</v>
      </c>
      <c r="M1413" s="142" t="s">
        <v>524</v>
      </c>
      <c r="N1413" s="142" t="s">
        <v>523</v>
      </c>
      <c r="O1413" s="142" t="s">
        <v>599</v>
      </c>
      <c r="P1413" s="142" t="s">
        <v>522</v>
      </c>
      <c r="Q1413" s="142" t="s">
        <v>545</v>
      </c>
      <c r="R1413" s="142" t="s">
        <v>3945</v>
      </c>
      <c r="S1413" s="142" t="s">
        <v>713</v>
      </c>
      <c r="T1413" s="142" t="s">
        <v>2103</v>
      </c>
      <c r="U1413" s="142" t="s">
        <v>516</v>
      </c>
      <c r="V1413" s="142" t="s">
        <v>4468</v>
      </c>
      <c r="W1413" s="142" t="s">
        <v>1010</v>
      </c>
      <c r="X1413" s="142" t="s">
        <v>669</v>
      </c>
      <c r="Y1413" s="142" t="s">
        <v>4939</v>
      </c>
      <c r="Z1413" s="142" t="s">
        <v>1297</v>
      </c>
      <c r="AA1413" s="142" t="s">
        <v>734</v>
      </c>
      <c r="AB1413" s="142" t="s">
        <v>509</v>
      </c>
    </row>
    <row r="1414" spans="1:28" x14ac:dyDescent="0.15">
      <c r="A1414" s="143">
        <v>76865</v>
      </c>
      <c r="B1414" s="142" t="s">
        <v>713</v>
      </c>
      <c r="C1414" s="142" t="s">
        <v>553</v>
      </c>
      <c r="D1414" s="142" t="s">
        <v>712</v>
      </c>
      <c r="E1414" s="142" t="s">
        <v>1824</v>
      </c>
      <c r="F1414" s="142" t="s">
        <v>530</v>
      </c>
      <c r="G1414" s="142" t="s">
        <v>4938</v>
      </c>
      <c r="H1414" s="142" t="s">
        <v>4937</v>
      </c>
      <c r="I1414" s="142" t="s">
        <v>2105</v>
      </c>
      <c r="J1414" s="142" t="s">
        <v>4936</v>
      </c>
      <c r="K1414" s="142" t="s">
        <v>4935</v>
      </c>
      <c r="L1414" s="142" t="s">
        <v>585</v>
      </c>
      <c r="M1414" s="142" t="s">
        <v>560</v>
      </c>
      <c r="N1414" s="142" t="s">
        <v>523</v>
      </c>
      <c r="O1414" s="142" t="s">
        <v>522</v>
      </c>
      <c r="P1414" s="142" t="s">
        <v>522</v>
      </c>
      <c r="Q1414" s="142" t="s">
        <v>545</v>
      </c>
      <c r="R1414" s="142" t="s">
        <v>3945</v>
      </c>
      <c r="S1414" s="142" t="s">
        <v>713</v>
      </c>
      <c r="T1414" s="142" t="s">
        <v>2066</v>
      </c>
      <c r="U1414" s="142" t="s">
        <v>516</v>
      </c>
      <c r="V1414" s="142" t="s">
        <v>1856</v>
      </c>
      <c r="W1414" s="142" t="s">
        <v>3445</v>
      </c>
      <c r="X1414" s="142" t="s">
        <v>657</v>
      </c>
      <c r="Y1414" s="142" t="s">
        <v>4934</v>
      </c>
      <c r="Z1414" s="142" t="s">
        <v>1184</v>
      </c>
      <c r="AA1414" s="142" t="s">
        <v>510</v>
      </c>
      <c r="AB1414" s="142" t="s">
        <v>509</v>
      </c>
    </row>
    <row r="1415" spans="1:28" x14ac:dyDescent="0.15">
      <c r="A1415" s="143">
        <v>76920</v>
      </c>
      <c r="B1415" s="142" t="s">
        <v>1570</v>
      </c>
      <c r="C1415" s="142" t="s">
        <v>553</v>
      </c>
      <c r="D1415" s="142" t="s">
        <v>1569</v>
      </c>
      <c r="E1415" s="142" t="s">
        <v>1824</v>
      </c>
      <c r="F1415" s="142" t="s">
        <v>530</v>
      </c>
      <c r="G1415" s="142" t="s">
        <v>4933</v>
      </c>
      <c r="H1415" s="142" t="s">
        <v>2244</v>
      </c>
      <c r="I1415" s="142" t="s">
        <v>4932</v>
      </c>
      <c r="J1415" s="142" t="s">
        <v>4931</v>
      </c>
      <c r="K1415" s="142" t="s">
        <v>825</v>
      </c>
      <c r="L1415" s="142" t="s">
        <v>613</v>
      </c>
      <c r="M1415" s="142" t="s">
        <v>524</v>
      </c>
      <c r="N1415" s="142" t="s">
        <v>523</v>
      </c>
      <c r="O1415" s="142" t="s">
        <v>599</v>
      </c>
      <c r="P1415" s="142" t="s">
        <v>599</v>
      </c>
      <c r="Q1415" s="142" t="s">
        <v>545</v>
      </c>
      <c r="R1415" s="142" t="s">
        <v>3863</v>
      </c>
      <c r="S1415" s="142" t="s">
        <v>1570</v>
      </c>
      <c r="T1415" s="142" t="s">
        <v>2066</v>
      </c>
      <c r="U1415" s="142" t="s">
        <v>516</v>
      </c>
      <c r="V1415" s="142" t="s">
        <v>2970</v>
      </c>
      <c r="W1415" s="142" t="s">
        <v>580</v>
      </c>
      <c r="X1415" s="142" t="s">
        <v>862</v>
      </c>
      <c r="Y1415" s="142" t="s">
        <v>4930</v>
      </c>
      <c r="Z1415" s="142" t="s">
        <v>851</v>
      </c>
      <c r="AA1415" s="142" t="s">
        <v>510</v>
      </c>
      <c r="AB1415" s="142" t="s">
        <v>509</v>
      </c>
    </row>
    <row r="1416" spans="1:28" x14ac:dyDescent="0.15">
      <c r="A1416" s="143">
        <v>77058</v>
      </c>
      <c r="B1416" s="142" t="s">
        <v>3851</v>
      </c>
      <c r="C1416" s="142" t="s">
        <v>553</v>
      </c>
      <c r="D1416" s="142" t="s">
        <v>3859</v>
      </c>
      <c r="E1416" s="142" t="s">
        <v>1824</v>
      </c>
      <c r="F1416" s="142" t="s">
        <v>530</v>
      </c>
      <c r="G1416" s="142" t="s">
        <v>4929</v>
      </c>
      <c r="H1416" s="142" t="s">
        <v>2973</v>
      </c>
      <c r="I1416" s="142" t="s">
        <v>680</v>
      </c>
      <c r="J1416" s="142" t="s">
        <v>4928</v>
      </c>
      <c r="K1416" s="142" t="s">
        <v>1987</v>
      </c>
      <c r="L1416" s="142" t="s">
        <v>613</v>
      </c>
      <c r="M1416" s="142" t="s">
        <v>524</v>
      </c>
      <c r="N1416" s="142" t="s">
        <v>523</v>
      </c>
      <c r="O1416" s="142" t="s">
        <v>522</v>
      </c>
      <c r="P1416" s="142" t="s">
        <v>522</v>
      </c>
      <c r="Q1416" s="142" t="s">
        <v>545</v>
      </c>
      <c r="R1416" s="142" t="s">
        <v>3852</v>
      </c>
      <c r="S1416" s="142" t="s">
        <v>3851</v>
      </c>
      <c r="T1416" s="142" t="s">
        <v>1827</v>
      </c>
      <c r="U1416" s="142" t="s">
        <v>516</v>
      </c>
      <c r="V1416" s="142" t="s">
        <v>3209</v>
      </c>
      <c r="W1416" s="142" t="s">
        <v>784</v>
      </c>
      <c r="X1416" s="142" t="s">
        <v>680</v>
      </c>
      <c r="Y1416" s="142" t="s">
        <v>4927</v>
      </c>
      <c r="Z1416" s="142" t="s">
        <v>1437</v>
      </c>
      <c r="AA1416" s="142" t="s">
        <v>724</v>
      </c>
      <c r="AB1416" s="142" t="s">
        <v>509</v>
      </c>
    </row>
    <row r="1417" spans="1:28" x14ac:dyDescent="0.15">
      <c r="A1417" s="143">
        <v>77061</v>
      </c>
      <c r="B1417" s="142" t="s">
        <v>3872</v>
      </c>
      <c r="C1417" s="142" t="s">
        <v>553</v>
      </c>
      <c r="D1417" s="142" t="s">
        <v>2274</v>
      </c>
      <c r="E1417" s="142" t="s">
        <v>1824</v>
      </c>
      <c r="F1417" s="142" t="s">
        <v>530</v>
      </c>
      <c r="G1417" s="142" t="s">
        <v>4926</v>
      </c>
      <c r="H1417" s="142" t="s">
        <v>3277</v>
      </c>
      <c r="I1417" s="142" t="s">
        <v>783</v>
      </c>
      <c r="J1417" s="142" t="s">
        <v>4925</v>
      </c>
      <c r="K1417" s="142" t="s">
        <v>1303</v>
      </c>
      <c r="L1417" s="142" t="s">
        <v>585</v>
      </c>
      <c r="M1417" s="142" t="s">
        <v>524</v>
      </c>
      <c r="N1417" s="142" t="s">
        <v>523</v>
      </c>
      <c r="O1417" s="142" t="s">
        <v>522</v>
      </c>
      <c r="P1417" s="142" t="s">
        <v>522</v>
      </c>
      <c r="Q1417" s="142" t="s">
        <v>520</v>
      </c>
      <c r="R1417" s="142" t="s">
        <v>3873</v>
      </c>
      <c r="S1417" s="142" t="s">
        <v>3872</v>
      </c>
      <c r="T1417" s="142" t="s">
        <v>1827</v>
      </c>
      <c r="U1417" s="142" t="s">
        <v>516</v>
      </c>
      <c r="V1417" s="142" t="s">
        <v>1543</v>
      </c>
      <c r="W1417" s="142" t="s">
        <v>580</v>
      </c>
      <c r="X1417" s="142" t="s">
        <v>783</v>
      </c>
      <c r="Y1417" s="142" t="s">
        <v>4924</v>
      </c>
      <c r="Z1417" s="142" t="s">
        <v>2177</v>
      </c>
      <c r="AA1417" s="142" t="s">
        <v>510</v>
      </c>
      <c r="AB1417" s="142" t="s">
        <v>509</v>
      </c>
    </row>
    <row r="1418" spans="1:28" x14ac:dyDescent="0.15">
      <c r="A1418" s="143">
        <v>77110</v>
      </c>
      <c r="B1418" s="142" t="s">
        <v>3851</v>
      </c>
      <c r="C1418" s="142" t="s">
        <v>553</v>
      </c>
      <c r="D1418" s="142" t="s">
        <v>3859</v>
      </c>
      <c r="E1418" s="142" t="s">
        <v>1824</v>
      </c>
      <c r="F1418" s="142" t="s">
        <v>530</v>
      </c>
      <c r="G1418" s="142" t="s">
        <v>4923</v>
      </c>
      <c r="H1418" s="142" t="s">
        <v>1047</v>
      </c>
      <c r="I1418" s="142" t="s">
        <v>1238</v>
      </c>
      <c r="J1418" s="142" t="s">
        <v>4922</v>
      </c>
      <c r="K1418" s="142" t="s">
        <v>1303</v>
      </c>
      <c r="L1418" s="142" t="s">
        <v>585</v>
      </c>
      <c r="M1418" s="142" t="s">
        <v>524</v>
      </c>
      <c r="N1418" s="142" t="s">
        <v>523</v>
      </c>
      <c r="O1418" s="142" t="s">
        <v>522</v>
      </c>
      <c r="P1418" s="142" t="s">
        <v>612</v>
      </c>
      <c r="Q1418" s="142" t="s">
        <v>545</v>
      </c>
      <c r="R1418" s="142" t="s">
        <v>3852</v>
      </c>
      <c r="S1418" s="142" t="s">
        <v>3851</v>
      </c>
      <c r="T1418" s="142" t="s">
        <v>2066</v>
      </c>
      <c r="U1418" s="142" t="s">
        <v>516</v>
      </c>
      <c r="V1418" s="142" t="s">
        <v>1061</v>
      </c>
      <c r="W1418" s="142" t="s">
        <v>580</v>
      </c>
      <c r="X1418" s="142" t="s">
        <v>1238</v>
      </c>
      <c r="Y1418" s="142" t="s">
        <v>4921</v>
      </c>
      <c r="Z1418" s="142" t="s">
        <v>1139</v>
      </c>
      <c r="AA1418" s="142" t="s">
        <v>510</v>
      </c>
      <c r="AB1418" s="142" t="s">
        <v>509</v>
      </c>
    </row>
    <row r="1419" spans="1:28" x14ac:dyDescent="0.15">
      <c r="A1419" s="143">
        <v>77172</v>
      </c>
      <c r="B1419" s="142" t="s">
        <v>2275</v>
      </c>
      <c r="C1419" s="142" t="s">
        <v>553</v>
      </c>
      <c r="D1419" s="142" t="s">
        <v>2274</v>
      </c>
      <c r="E1419" s="142" t="s">
        <v>1824</v>
      </c>
      <c r="F1419" s="142" t="s">
        <v>530</v>
      </c>
      <c r="G1419" s="142" t="s">
        <v>4920</v>
      </c>
      <c r="H1419" s="142" t="s">
        <v>3316</v>
      </c>
      <c r="I1419" s="142" t="s">
        <v>669</v>
      </c>
      <c r="J1419" s="142" t="s">
        <v>4919</v>
      </c>
      <c r="K1419" s="142" t="s">
        <v>4274</v>
      </c>
      <c r="L1419" s="142" t="s">
        <v>525</v>
      </c>
      <c r="M1419" s="142" t="s">
        <v>524</v>
      </c>
      <c r="N1419" s="142" t="s">
        <v>523</v>
      </c>
      <c r="O1419" s="142" t="s">
        <v>522</v>
      </c>
      <c r="P1419" s="142" t="s">
        <v>599</v>
      </c>
      <c r="Q1419" s="142" t="s">
        <v>520</v>
      </c>
      <c r="R1419" s="142" t="s">
        <v>3873</v>
      </c>
      <c r="S1419" s="142" t="s">
        <v>3872</v>
      </c>
      <c r="T1419" s="142" t="s">
        <v>1863</v>
      </c>
      <c r="U1419" s="142" t="s">
        <v>516</v>
      </c>
      <c r="V1419" s="142" t="s">
        <v>2012</v>
      </c>
      <c r="W1419" s="142" t="s">
        <v>580</v>
      </c>
      <c r="X1419" s="142" t="s">
        <v>608</v>
      </c>
      <c r="Y1419" s="142" t="s">
        <v>4918</v>
      </c>
      <c r="Z1419" s="142" t="s">
        <v>995</v>
      </c>
      <c r="AA1419" s="142" t="s">
        <v>510</v>
      </c>
      <c r="AB1419" s="142" t="s">
        <v>509</v>
      </c>
    </row>
    <row r="1420" spans="1:28" x14ac:dyDescent="0.15">
      <c r="A1420" s="143">
        <v>77346</v>
      </c>
      <c r="B1420" s="142" t="s">
        <v>3851</v>
      </c>
      <c r="C1420" s="142" t="s">
        <v>553</v>
      </c>
      <c r="D1420" s="142" t="s">
        <v>3859</v>
      </c>
      <c r="E1420" s="142" t="s">
        <v>1824</v>
      </c>
      <c r="F1420" s="142" t="s">
        <v>530</v>
      </c>
      <c r="G1420" s="142" t="s">
        <v>4917</v>
      </c>
      <c r="H1420" s="142" t="s">
        <v>4916</v>
      </c>
      <c r="I1420" s="142" t="s">
        <v>1330</v>
      </c>
      <c r="J1420" s="142" t="s">
        <v>4915</v>
      </c>
      <c r="K1420" s="142" t="s">
        <v>1997</v>
      </c>
      <c r="L1420" s="142" t="s">
        <v>585</v>
      </c>
      <c r="M1420" s="142" t="s">
        <v>524</v>
      </c>
      <c r="N1420" s="142" t="s">
        <v>523</v>
      </c>
      <c r="O1420" s="142" t="s">
        <v>522</v>
      </c>
      <c r="P1420" s="142" t="s">
        <v>522</v>
      </c>
      <c r="Q1420" s="142" t="s">
        <v>545</v>
      </c>
      <c r="R1420" s="142" t="s">
        <v>3852</v>
      </c>
      <c r="S1420" s="142" t="s">
        <v>3851</v>
      </c>
      <c r="T1420" s="142" t="s">
        <v>2066</v>
      </c>
      <c r="U1420" s="142" t="s">
        <v>516</v>
      </c>
      <c r="V1420" s="142" t="s">
        <v>4914</v>
      </c>
      <c r="W1420" s="142" t="s">
        <v>580</v>
      </c>
      <c r="X1420" s="142" t="s">
        <v>1330</v>
      </c>
      <c r="Y1420" s="142" t="s">
        <v>4913</v>
      </c>
      <c r="Z1420" s="142" t="s">
        <v>1139</v>
      </c>
      <c r="AA1420" s="142" t="s">
        <v>510</v>
      </c>
      <c r="AB1420" s="142" t="s">
        <v>509</v>
      </c>
    </row>
    <row r="1421" spans="1:28" x14ac:dyDescent="0.15">
      <c r="A1421" s="143">
        <v>77394</v>
      </c>
      <c r="B1421" s="142" t="s">
        <v>1570</v>
      </c>
      <c r="C1421" s="142" t="s">
        <v>553</v>
      </c>
      <c r="D1421" s="142" t="s">
        <v>1569</v>
      </c>
      <c r="E1421" s="142" t="s">
        <v>1824</v>
      </c>
      <c r="F1421" s="142" t="s">
        <v>530</v>
      </c>
      <c r="G1421" s="142" t="s">
        <v>4912</v>
      </c>
      <c r="H1421" s="142" t="s">
        <v>2569</v>
      </c>
      <c r="I1421" s="142" t="s">
        <v>941</v>
      </c>
      <c r="J1421" s="142" t="s">
        <v>4911</v>
      </c>
      <c r="K1421" s="142" t="s">
        <v>4281</v>
      </c>
      <c r="L1421" s="142" t="s">
        <v>613</v>
      </c>
      <c r="M1421" s="142" t="s">
        <v>524</v>
      </c>
      <c r="N1421" s="142" t="s">
        <v>523</v>
      </c>
      <c r="O1421" s="142" t="s">
        <v>522</v>
      </c>
      <c r="P1421" s="142" t="s">
        <v>522</v>
      </c>
      <c r="Q1421" s="142" t="s">
        <v>545</v>
      </c>
      <c r="R1421" s="142" t="s">
        <v>3863</v>
      </c>
      <c r="S1421" s="142" t="s">
        <v>1570</v>
      </c>
      <c r="T1421" s="142" t="s">
        <v>995</v>
      </c>
      <c r="U1421" s="142" t="s">
        <v>516</v>
      </c>
      <c r="V1421" s="142" t="s">
        <v>3410</v>
      </c>
      <c r="W1421" s="142" t="s">
        <v>580</v>
      </c>
      <c r="X1421" s="142" t="s">
        <v>941</v>
      </c>
      <c r="Y1421" s="142" t="s">
        <v>4910</v>
      </c>
      <c r="Z1421" s="142" t="s">
        <v>2220</v>
      </c>
      <c r="AA1421" s="142" t="s">
        <v>510</v>
      </c>
      <c r="AB1421" s="142" t="s">
        <v>509</v>
      </c>
    </row>
    <row r="1422" spans="1:28" x14ac:dyDescent="0.15">
      <c r="A1422" s="143">
        <v>77582</v>
      </c>
      <c r="B1422" s="142" t="s">
        <v>3877</v>
      </c>
      <c r="C1422" s="142" t="s">
        <v>553</v>
      </c>
      <c r="D1422" s="142" t="s">
        <v>3876</v>
      </c>
      <c r="E1422" s="142" t="s">
        <v>1824</v>
      </c>
      <c r="F1422" s="142" t="s">
        <v>530</v>
      </c>
      <c r="G1422" s="142" t="s">
        <v>4909</v>
      </c>
      <c r="H1422" s="142" t="s">
        <v>4908</v>
      </c>
      <c r="I1422" s="142" t="s">
        <v>783</v>
      </c>
      <c r="J1422" s="142" t="s">
        <v>4907</v>
      </c>
      <c r="K1422" s="142" t="s">
        <v>4906</v>
      </c>
      <c r="L1422" s="142" t="s">
        <v>585</v>
      </c>
      <c r="M1422" s="142" t="s">
        <v>524</v>
      </c>
      <c r="N1422" s="142" t="s">
        <v>523</v>
      </c>
      <c r="O1422" s="142" t="s">
        <v>522</v>
      </c>
      <c r="P1422" s="142" t="s">
        <v>522</v>
      </c>
      <c r="Q1422" s="142" t="s">
        <v>520</v>
      </c>
      <c r="R1422" s="142" t="s">
        <v>3923</v>
      </c>
      <c r="S1422" s="142" t="s">
        <v>3877</v>
      </c>
      <c r="T1422" s="142" t="s">
        <v>2103</v>
      </c>
      <c r="U1422" s="142" t="s">
        <v>516</v>
      </c>
      <c r="V1422" s="142" t="s">
        <v>4905</v>
      </c>
      <c r="W1422" s="142" t="s">
        <v>580</v>
      </c>
      <c r="X1422" s="142" t="s">
        <v>795</v>
      </c>
      <c r="Y1422" s="142" t="s">
        <v>4904</v>
      </c>
      <c r="Z1422" s="142" t="s">
        <v>1139</v>
      </c>
      <c r="AA1422" s="142" t="s">
        <v>510</v>
      </c>
      <c r="AB1422" s="142" t="s">
        <v>509</v>
      </c>
    </row>
    <row r="1423" spans="1:28" x14ac:dyDescent="0.15">
      <c r="A1423" s="143">
        <v>77617</v>
      </c>
      <c r="B1423" s="142" t="s">
        <v>4903</v>
      </c>
      <c r="C1423" s="142" t="s">
        <v>553</v>
      </c>
      <c r="D1423" s="142" t="s">
        <v>4902</v>
      </c>
      <c r="E1423" s="142" t="s">
        <v>1824</v>
      </c>
      <c r="F1423" s="142" t="s">
        <v>530</v>
      </c>
      <c r="G1423" s="142" t="s">
        <v>4901</v>
      </c>
      <c r="H1423" s="142" t="s">
        <v>2343</v>
      </c>
      <c r="I1423" s="142" t="s">
        <v>1125</v>
      </c>
      <c r="J1423" s="142" t="s">
        <v>4900</v>
      </c>
      <c r="K1423" s="142" t="s">
        <v>4899</v>
      </c>
      <c r="L1423" s="142" t="s">
        <v>525</v>
      </c>
      <c r="M1423" s="142" t="s">
        <v>524</v>
      </c>
      <c r="N1423" s="142" t="s">
        <v>523</v>
      </c>
      <c r="O1423" s="142" t="s">
        <v>522</v>
      </c>
      <c r="P1423" s="142" t="s">
        <v>559</v>
      </c>
      <c r="Q1423" s="142" t="s">
        <v>545</v>
      </c>
      <c r="R1423" s="142" t="s">
        <v>3863</v>
      </c>
      <c r="S1423" s="142" t="s">
        <v>1570</v>
      </c>
      <c r="T1423" s="142" t="s">
        <v>1863</v>
      </c>
      <c r="U1423" s="142" t="s">
        <v>541</v>
      </c>
      <c r="V1423" s="142" t="s">
        <v>4630</v>
      </c>
      <c r="W1423" s="142" t="s">
        <v>580</v>
      </c>
      <c r="X1423" s="142" t="s">
        <v>1125</v>
      </c>
      <c r="Y1423" s="142" t="s">
        <v>537</v>
      </c>
      <c r="Z1423" s="142" t="s">
        <v>1361</v>
      </c>
      <c r="AA1423" s="142" t="s">
        <v>510</v>
      </c>
      <c r="AB1423" s="142" t="s">
        <v>509</v>
      </c>
    </row>
    <row r="1424" spans="1:28" x14ac:dyDescent="0.15">
      <c r="A1424" s="143">
        <v>78097</v>
      </c>
      <c r="B1424" s="142" t="s">
        <v>1570</v>
      </c>
      <c r="C1424" s="142" t="s">
        <v>553</v>
      </c>
      <c r="D1424" s="142" t="s">
        <v>1569</v>
      </c>
      <c r="E1424" s="142" t="s">
        <v>1824</v>
      </c>
      <c r="F1424" s="142" t="s">
        <v>530</v>
      </c>
      <c r="G1424" s="142" t="s">
        <v>4898</v>
      </c>
      <c r="H1424" s="142" t="s">
        <v>1487</v>
      </c>
      <c r="I1424" s="142" t="s">
        <v>795</v>
      </c>
      <c r="J1424" s="142" t="s">
        <v>4897</v>
      </c>
      <c r="K1424" s="142" t="s">
        <v>1997</v>
      </c>
      <c r="L1424" s="142" t="s">
        <v>585</v>
      </c>
      <c r="M1424" s="142" t="s">
        <v>524</v>
      </c>
      <c r="N1424" s="142" t="s">
        <v>523</v>
      </c>
      <c r="O1424" s="142" t="s">
        <v>522</v>
      </c>
      <c r="P1424" s="142" t="s">
        <v>559</v>
      </c>
      <c r="Q1424" s="142" t="s">
        <v>520</v>
      </c>
      <c r="R1424" s="142" t="s">
        <v>3863</v>
      </c>
      <c r="S1424" s="142" t="s">
        <v>1570</v>
      </c>
      <c r="T1424" s="142" t="s">
        <v>2039</v>
      </c>
      <c r="U1424" s="142" t="s">
        <v>516</v>
      </c>
      <c r="V1424" s="142" t="s">
        <v>4178</v>
      </c>
      <c r="W1424" s="142" t="s">
        <v>580</v>
      </c>
      <c r="X1424" s="142" t="s">
        <v>795</v>
      </c>
      <c r="Y1424" s="142" t="s">
        <v>4896</v>
      </c>
      <c r="Z1424" s="142" t="s">
        <v>851</v>
      </c>
      <c r="AA1424" s="142" t="s">
        <v>510</v>
      </c>
      <c r="AB1424" s="142" t="s">
        <v>509</v>
      </c>
    </row>
    <row r="1425" spans="1:28" x14ac:dyDescent="0.15">
      <c r="A1425" s="143">
        <v>78113</v>
      </c>
      <c r="B1425" s="142" t="s">
        <v>2275</v>
      </c>
      <c r="C1425" s="142" t="s">
        <v>553</v>
      </c>
      <c r="D1425" s="142" t="s">
        <v>2274</v>
      </c>
      <c r="E1425" s="142" t="s">
        <v>1824</v>
      </c>
      <c r="F1425" s="142" t="s">
        <v>530</v>
      </c>
      <c r="G1425" s="142" t="s">
        <v>4895</v>
      </c>
      <c r="H1425" s="142" t="s">
        <v>3511</v>
      </c>
      <c r="I1425" s="142" t="s">
        <v>1021</v>
      </c>
      <c r="J1425" s="142" t="s">
        <v>4894</v>
      </c>
      <c r="K1425" s="142" t="s">
        <v>1997</v>
      </c>
      <c r="L1425" s="142" t="s">
        <v>585</v>
      </c>
      <c r="M1425" s="142" t="s">
        <v>524</v>
      </c>
      <c r="N1425" s="142" t="s">
        <v>523</v>
      </c>
      <c r="O1425" s="142" t="s">
        <v>522</v>
      </c>
      <c r="P1425" s="142" t="s">
        <v>522</v>
      </c>
      <c r="Q1425" s="142" t="s">
        <v>520</v>
      </c>
      <c r="R1425" s="142" t="s">
        <v>3873</v>
      </c>
      <c r="S1425" s="142" t="s">
        <v>3872</v>
      </c>
      <c r="T1425" s="142" t="s">
        <v>1827</v>
      </c>
      <c r="U1425" s="142" t="s">
        <v>516</v>
      </c>
      <c r="V1425" s="142" t="s">
        <v>2586</v>
      </c>
      <c r="W1425" s="142" t="s">
        <v>580</v>
      </c>
      <c r="X1425" s="142" t="s">
        <v>1477</v>
      </c>
      <c r="Y1425" s="142" t="s">
        <v>1494</v>
      </c>
      <c r="Z1425" s="142" t="s">
        <v>950</v>
      </c>
      <c r="AA1425" s="142" t="s">
        <v>510</v>
      </c>
      <c r="AB1425" s="142" t="s">
        <v>509</v>
      </c>
    </row>
    <row r="1426" spans="1:28" x14ac:dyDescent="0.15">
      <c r="A1426" s="143">
        <v>78677</v>
      </c>
      <c r="B1426" s="142" t="s">
        <v>713</v>
      </c>
      <c r="C1426" s="142" t="s">
        <v>553</v>
      </c>
      <c r="D1426" s="142" t="s">
        <v>712</v>
      </c>
      <c r="E1426" s="142" t="s">
        <v>1824</v>
      </c>
      <c r="F1426" s="142" t="s">
        <v>530</v>
      </c>
      <c r="G1426" s="142" t="s">
        <v>4893</v>
      </c>
      <c r="H1426" s="142" t="s">
        <v>4892</v>
      </c>
      <c r="I1426" s="142" t="s">
        <v>635</v>
      </c>
      <c r="J1426" s="142" t="s">
        <v>4891</v>
      </c>
      <c r="K1426" s="142" t="s">
        <v>1878</v>
      </c>
      <c r="L1426" s="142" t="s">
        <v>525</v>
      </c>
      <c r="M1426" s="142" t="s">
        <v>524</v>
      </c>
      <c r="N1426" s="142" t="s">
        <v>523</v>
      </c>
      <c r="O1426" s="142" t="s">
        <v>522</v>
      </c>
      <c r="P1426" s="142" t="s">
        <v>521</v>
      </c>
      <c r="Q1426" s="142" t="s">
        <v>547</v>
      </c>
      <c r="R1426" s="142" t="s">
        <v>3945</v>
      </c>
      <c r="S1426" s="142" t="s">
        <v>713</v>
      </c>
      <c r="T1426" s="142" t="s">
        <v>2103</v>
      </c>
      <c r="U1426" s="142" t="s">
        <v>516</v>
      </c>
      <c r="V1426" s="142" t="s">
        <v>2755</v>
      </c>
      <c r="W1426" s="142" t="s">
        <v>580</v>
      </c>
      <c r="X1426" s="142" t="s">
        <v>635</v>
      </c>
      <c r="Y1426" s="142" t="s">
        <v>4890</v>
      </c>
      <c r="Z1426" s="142" t="s">
        <v>1139</v>
      </c>
      <c r="AA1426" s="142" t="s">
        <v>510</v>
      </c>
      <c r="AB1426" s="142" t="s">
        <v>509</v>
      </c>
    </row>
    <row r="1427" spans="1:28" x14ac:dyDescent="0.15">
      <c r="A1427" s="143">
        <v>78756</v>
      </c>
      <c r="B1427" s="142" t="s">
        <v>3872</v>
      </c>
      <c r="C1427" s="142" t="s">
        <v>553</v>
      </c>
      <c r="D1427" s="142" t="s">
        <v>2274</v>
      </c>
      <c r="E1427" s="142" t="s">
        <v>1824</v>
      </c>
      <c r="F1427" s="142" t="s">
        <v>530</v>
      </c>
      <c r="G1427" s="142" t="s">
        <v>4889</v>
      </c>
      <c r="H1427" s="142" t="s">
        <v>3162</v>
      </c>
      <c r="I1427" s="142" t="s">
        <v>4888</v>
      </c>
      <c r="J1427" s="142" t="s">
        <v>4887</v>
      </c>
      <c r="K1427" s="142" t="s">
        <v>4886</v>
      </c>
      <c r="L1427" s="142" t="s">
        <v>585</v>
      </c>
      <c r="M1427" s="142" t="s">
        <v>560</v>
      </c>
      <c r="N1427" s="142" t="s">
        <v>523</v>
      </c>
      <c r="O1427" s="142" t="s">
        <v>522</v>
      </c>
      <c r="P1427" s="142" t="s">
        <v>626</v>
      </c>
      <c r="Q1427" s="142" t="s">
        <v>545</v>
      </c>
      <c r="R1427" s="142" t="s">
        <v>3873</v>
      </c>
      <c r="S1427" s="142" t="s">
        <v>3872</v>
      </c>
      <c r="T1427" s="142" t="s">
        <v>4885</v>
      </c>
      <c r="U1427" s="142" t="s">
        <v>516</v>
      </c>
      <c r="V1427" s="142" t="s">
        <v>2791</v>
      </c>
      <c r="W1427" s="142" t="s">
        <v>692</v>
      </c>
      <c r="X1427" s="142" t="s">
        <v>523</v>
      </c>
      <c r="Y1427" s="142" t="s">
        <v>4884</v>
      </c>
      <c r="Z1427" s="142" t="s">
        <v>1184</v>
      </c>
      <c r="AA1427" s="142" t="s">
        <v>510</v>
      </c>
      <c r="AB1427" s="142" t="s">
        <v>509</v>
      </c>
    </row>
    <row r="1428" spans="1:28" x14ac:dyDescent="0.15">
      <c r="A1428" s="143">
        <v>78767</v>
      </c>
      <c r="B1428" s="142" t="s">
        <v>1570</v>
      </c>
      <c r="C1428" s="142" t="s">
        <v>553</v>
      </c>
      <c r="D1428" s="142" t="s">
        <v>1569</v>
      </c>
      <c r="E1428" s="142" t="s">
        <v>1824</v>
      </c>
      <c r="F1428" s="142" t="s">
        <v>530</v>
      </c>
      <c r="G1428" s="142" t="s">
        <v>4883</v>
      </c>
      <c r="H1428" s="142" t="s">
        <v>2503</v>
      </c>
      <c r="I1428" s="142" t="s">
        <v>1075</v>
      </c>
      <c r="J1428" s="142" t="s">
        <v>4882</v>
      </c>
      <c r="K1428" s="142" t="s">
        <v>3040</v>
      </c>
      <c r="L1428" s="142" t="s">
        <v>525</v>
      </c>
      <c r="M1428" s="142" t="s">
        <v>524</v>
      </c>
      <c r="N1428" s="142" t="s">
        <v>523</v>
      </c>
      <c r="O1428" s="142" t="s">
        <v>612</v>
      </c>
      <c r="P1428" s="142" t="s">
        <v>559</v>
      </c>
      <c r="Q1428" s="142" t="s">
        <v>545</v>
      </c>
      <c r="R1428" s="142" t="s">
        <v>3863</v>
      </c>
      <c r="S1428" s="142" t="s">
        <v>1570</v>
      </c>
      <c r="T1428" s="142" t="s">
        <v>4881</v>
      </c>
      <c r="U1428" s="142" t="s">
        <v>516</v>
      </c>
      <c r="V1428" s="142" t="s">
        <v>1053</v>
      </c>
      <c r="W1428" s="142" t="s">
        <v>4880</v>
      </c>
      <c r="X1428" s="142" t="s">
        <v>1075</v>
      </c>
      <c r="Y1428" s="142" t="s">
        <v>634</v>
      </c>
      <c r="Z1428" s="142" t="s">
        <v>735</v>
      </c>
      <c r="AA1428" s="142" t="s">
        <v>510</v>
      </c>
      <c r="AB1428" s="142" t="s">
        <v>509</v>
      </c>
    </row>
    <row r="1429" spans="1:28" x14ac:dyDescent="0.15">
      <c r="A1429" s="143">
        <v>78954</v>
      </c>
      <c r="B1429" s="142" t="s">
        <v>4879</v>
      </c>
      <c r="C1429" s="142" t="s">
        <v>553</v>
      </c>
      <c r="D1429" s="142" t="s">
        <v>4878</v>
      </c>
      <c r="E1429" s="142" t="s">
        <v>1824</v>
      </c>
      <c r="F1429" s="142" t="s">
        <v>530</v>
      </c>
      <c r="G1429" s="142" t="s">
        <v>4877</v>
      </c>
      <c r="H1429" s="142" t="s">
        <v>674</v>
      </c>
      <c r="I1429" s="142" t="s">
        <v>910</v>
      </c>
      <c r="J1429" s="142" t="s">
        <v>4876</v>
      </c>
      <c r="K1429" s="142" t="s">
        <v>1997</v>
      </c>
      <c r="L1429" s="142" t="s">
        <v>585</v>
      </c>
      <c r="M1429" s="142" t="s">
        <v>524</v>
      </c>
      <c r="N1429" s="142" t="s">
        <v>523</v>
      </c>
      <c r="O1429" s="142" t="s">
        <v>522</v>
      </c>
      <c r="P1429" s="142" t="s">
        <v>522</v>
      </c>
      <c r="Q1429" s="142" t="s">
        <v>545</v>
      </c>
      <c r="R1429" s="142" t="s">
        <v>3852</v>
      </c>
      <c r="S1429" s="142" t="s">
        <v>3851</v>
      </c>
      <c r="T1429" s="142" t="s">
        <v>2066</v>
      </c>
      <c r="U1429" s="142" t="s">
        <v>516</v>
      </c>
      <c r="V1429" s="142" t="s">
        <v>1679</v>
      </c>
      <c r="W1429" s="142" t="s">
        <v>580</v>
      </c>
      <c r="X1429" s="142" t="s">
        <v>910</v>
      </c>
      <c r="Y1429" s="142" t="s">
        <v>4875</v>
      </c>
      <c r="Z1429" s="142" t="s">
        <v>1139</v>
      </c>
      <c r="AA1429" s="142" t="s">
        <v>510</v>
      </c>
      <c r="AB1429" s="142" t="s">
        <v>509</v>
      </c>
    </row>
    <row r="1430" spans="1:28" x14ac:dyDescent="0.15">
      <c r="A1430" s="143">
        <v>79025</v>
      </c>
      <c r="B1430" s="142" t="s">
        <v>1570</v>
      </c>
      <c r="C1430" s="142" t="s">
        <v>553</v>
      </c>
      <c r="D1430" s="142" t="s">
        <v>1569</v>
      </c>
      <c r="E1430" s="142" t="s">
        <v>1824</v>
      </c>
      <c r="F1430" s="142" t="s">
        <v>530</v>
      </c>
      <c r="G1430" s="142" t="s">
        <v>4874</v>
      </c>
      <c r="H1430" s="142" t="s">
        <v>4222</v>
      </c>
      <c r="I1430" s="142" t="s">
        <v>1413</v>
      </c>
      <c r="J1430" s="142" t="s">
        <v>4873</v>
      </c>
      <c r="K1430" s="142" t="s">
        <v>1508</v>
      </c>
      <c r="L1430" s="142" t="s">
        <v>613</v>
      </c>
      <c r="M1430" s="142" t="s">
        <v>524</v>
      </c>
      <c r="N1430" s="142" t="s">
        <v>523</v>
      </c>
      <c r="O1430" s="142" t="s">
        <v>1507</v>
      </c>
      <c r="P1430" s="142" t="s">
        <v>546</v>
      </c>
      <c r="Q1430" s="142" t="s">
        <v>545</v>
      </c>
      <c r="R1430" s="142" t="s">
        <v>3863</v>
      </c>
      <c r="S1430" s="142" t="s">
        <v>1570</v>
      </c>
      <c r="T1430" s="142" t="s">
        <v>1827</v>
      </c>
      <c r="U1430" s="142" t="s">
        <v>516</v>
      </c>
      <c r="V1430" s="142" t="s">
        <v>2949</v>
      </c>
      <c r="W1430" s="142" t="s">
        <v>764</v>
      </c>
      <c r="X1430" s="142" t="s">
        <v>1330</v>
      </c>
      <c r="Y1430" s="142" t="s">
        <v>634</v>
      </c>
      <c r="Z1430" s="142" t="s">
        <v>1605</v>
      </c>
      <c r="AA1430" s="142" t="s">
        <v>510</v>
      </c>
      <c r="AB1430" s="142" t="s">
        <v>509</v>
      </c>
    </row>
    <row r="1431" spans="1:28" x14ac:dyDescent="0.15">
      <c r="A1431" s="143">
        <v>79085</v>
      </c>
      <c r="B1431" s="142" t="s">
        <v>1183</v>
      </c>
      <c r="C1431" s="142" t="s">
        <v>553</v>
      </c>
      <c r="D1431" s="142" t="s">
        <v>1182</v>
      </c>
      <c r="E1431" s="142" t="s">
        <v>1824</v>
      </c>
      <c r="F1431" s="142" t="s">
        <v>530</v>
      </c>
      <c r="G1431" s="142" t="s">
        <v>4872</v>
      </c>
      <c r="H1431" s="142" t="s">
        <v>924</v>
      </c>
      <c r="I1431" s="142" t="s">
        <v>910</v>
      </c>
      <c r="J1431" s="142" t="s">
        <v>4871</v>
      </c>
      <c r="K1431" s="142" t="s">
        <v>970</v>
      </c>
      <c r="L1431" s="142" t="s">
        <v>547</v>
      </c>
      <c r="M1431" s="142" t="s">
        <v>524</v>
      </c>
      <c r="N1431" s="142" t="s">
        <v>523</v>
      </c>
      <c r="O1431" s="142" t="s">
        <v>599</v>
      </c>
      <c r="P1431" s="142" t="s">
        <v>599</v>
      </c>
      <c r="Q1431" s="142" t="s">
        <v>520</v>
      </c>
      <c r="R1431" s="142" t="s">
        <v>3863</v>
      </c>
      <c r="S1431" s="142" t="s">
        <v>1570</v>
      </c>
      <c r="T1431" s="142" t="s">
        <v>1827</v>
      </c>
      <c r="U1431" s="142" t="s">
        <v>516</v>
      </c>
      <c r="V1431" s="142" t="s">
        <v>1820</v>
      </c>
      <c r="W1431" s="142" t="s">
        <v>580</v>
      </c>
      <c r="X1431" s="142" t="s">
        <v>910</v>
      </c>
      <c r="Y1431" s="142" t="s">
        <v>4870</v>
      </c>
      <c r="Z1431" s="142" t="s">
        <v>536</v>
      </c>
      <c r="AA1431" s="142" t="s">
        <v>510</v>
      </c>
      <c r="AB1431" s="142" t="s">
        <v>509</v>
      </c>
    </row>
    <row r="1432" spans="1:28" x14ac:dyDescent="0.15">
      <c r="A1432" s="143">
        <v>79498</v>
      </c>
      <c r="B1432" s="142" t="s">
        <v>713</v>
      </c>
      <c r="C1432" s="142" t="s">
        <v>553</v>
      </c>
      <c r="D1432" s="142" t="s">
        <v>712</v>
      </c>
      <c r="E1432" s="142" t="s">
        <v>1824</v>
      </c>
      <c r="F1432" s="142" t="s">
        <v>530</v>
      </c>
      <c r="G1432" s="142" t="s">
        <v>4869</v>
      </c>
      <c r="H1432" s="142" t="s">
        <v>2884</v>
      </c>
      <c r="I1432" s="142" t="s">
        <v>1075</v>
      </c>
      <c r="J1432" s="142" t="s">
        <v>4868</v>
      </c>
      <c r="K1432" s="142" t="s">
        <v>3621</v>
      </c>
      <c r="L1432" s="142" t="s">
        <v>613</v>
      </c>
      <c r="M1432" s="142" t="s">
        <v>524</v>
      </c>
      <c r="N1432" s="142" t="s">
        <v>523</v>
      </c>
      <c r="O1432" s="142" t="s">
        <v>522</v>
      </c>
      <c r="P1432" s="142" t="s">
        <v>599</v>
      </c>
      <c r="Q1432" s="142" t="s">
        <v>545</v>
      </c>
      <c r="R1432" s="142" t="s">
        <v>3945</v>
      </c>
      <c r="S1432" s="142" t="s">
        <v>713</v>
      </c>
      <c r="T1432" s="142" t="s">
        <v>1827</v>
      </c>
      <c r="U1432" s="142" t="s">
        <v>516</v>
      </c>
      <c r="V1432" s="142" t="s">
        <v>4867</v>
      </c>
      <c r="W1432" s="142" t="s">
        <v>1622</v>
      </c>
      <c r="X1432" s="142" t="s">
        <v>1916</v>
      </c>
      <c r="Y1432" s="142" t="s">
        <v>634</v>
      </c>
      <c r="Z1432" s="142" t="s">
        <v>3225</v>
      </c>
      <c r="AA1432" s="142" t="s">
        <v>734</v>
      </c>
      <c r="AB1432" s="142" t="s">
        <v>509</v>
      </c>
    </row>
    <row r="1433" spans="1:28" x14ac:dyDescent="0.15">
      <c r="A1433" s="143">
        <v>79517</v>
      </c>
      <c r="B1433" s="142" t="s">
        <v>713</v>
      </c>
      <c r="C1433" s="142" t="s">
        <v>553</v>
      </c>
      <c r="D1433" s="142" t="s">
        <v>712</v>
      </c>
      <c r="E1433" s="142" t="s">
        <v>1824</v>
      </c>
      <c r="F1433" s="142" t="s">
        <v>530</v>
      </c>
      <c r="G1433" s="142" t="s">
        <v>4866</v>
      </c>
      <c r="H1433" s="142" t="s">
        <v>4865</v>
      </c>
      <c r="I1433" s="142" t="s">
        <v>744</v>
      </c>
      <c r="J1433" s="142" t="s">
        <v>4864</v>
      </c>
      <c r="K1433" s="142" t="s">
        <v>748</v>
      </c>
      <c r="L1433" s="142" t="s">
        <v>585</v>
      </c>
      <c r="M1433" s="142" t="s">
        <v>524</v>
      </c>
      <c r="N1433" s="142" t="s">
        <v>523</v>
      </c>
      <c r="O1433" s="142" t="s">
        <v>522</v>
      </c>
      <c r="P1433" s="142" t="s">
        <v>599</v>
      </c>
      <c r="Q1433" s="142" t="s">
        <v>520</v>
      </c>
      <c r="R1433" s="142" t="s">
        <v>3863</v>
      </c>
      <c r="S1433" s="142" t="s">
        <v>1570</v>
      </c>
      <c r="T1433" s="142" t="s">
        <v>2577</v>
      </c>
      <c r="U1433" s="142" t="s">
        <v>516</v>
      </c>
      <c r="V1433" s="142" t="s">
        <v>1459</v>
      </c>
      <c r="W1433" s="142" t="s">
        <v>514</v>
      </c>
      <c r="X1433" s="142" t="s">
        <v>744</v>
      </c>
      <c r="Y1433" s="142" t="s">
        <v>537</v>
      </c>
      <c r="Z1433" s="142" t="s">
        <v>2155</v>
      </c>
      <c r="AA1433" s="142" t="s">
        <v>510</v>
      </c>
      <c r="AB1433" s="142" t="s">
        <v>509</v>
      </c>
    </row>
    <row r="1434" spans="1:28" x14ac:dyDescent="0.15">
      <c r="A1434" s="143">
        <v>79608</v>
      </c>
      <c r="B1434" s="142" t="s">
        <v>1570</v>
      </c>
      <c r="C1434" s="142" t="s">
        <v>553</v>
      </c>
      <c r="D1434" s="142" t="s">
        <v>1569</v>
      </c>
      <c r="E1434" s="142" t="s">
        <v>1824</v>
      </c>
      <c r="F1434" s="142" t="s">
        <v>530</v>
      </c>
      <c r="G1434" s="142" t="s">
        <v>4863</v>
      </c>
      <c r="H1434" s="142" t="s">
        <v>3672</v>
      </c>
      <c r="I1434" s="142" t="s">
        <v>556</v>
      </c>
      <c r="J1434" s="142" t="s">
        <v>4862</v>
      </c>
      <c r="K1434" s="142" t="s">
        <v>2033</v>
      </c>
      <c r="L1434" s="142" t="s">
        <v>613</v>
      </c>
      <c r="M1434" s="142" t="s">
        <v>524</v>
      </c>
      <c r="N1434" s="142" t="s">
        <v>523</v>
      </c>
      <c r="O1434" s="142" t="s">
        <v>522</v>
      </c>
      <c r="P1434" s="142" t="s">
        <v>522</v>
      </c>
      <c r="Q1434" s="142" t="s">
        <v>545</v>
      </c>
      <c r="R1434" s="142" t="s">
        <v>3863</v>
      </c>
      <c r="S1434" s="142" t="s">
        <v>1570</v>
      </c>
      <c r="T1434" s="142" t="s">
        <v>2066</v>
      </c>
      <c r="U1434" s="142" t="s">
        <v>626</v>
      </c>
      <c r="V1434" s="142" t="s">
        <v>1515</v>
      </c>
      <c r="W1434" s="142" t="s">
        <v>580</v>
      </c>
      <c r="X1434" s="142" t="s">
        <v>556</v>
      </c>
      <c r="Y1434" s="142" t="s">
        <v>4861</v>
      </c>
      <c r="Z1434" s="142" t="s">
        <v>1065</v>
      </c>
      <c r="AA1434" s="142" t="s">
        <v>510</v>
      </c>
      <c r="AB1434" s="142" t="s">
        <v>509</v>
      </c>
    </row>
    <row r="1435" spans="1:28" x14ac:dyDescent="0.15">
      <c r="A1435" s="143">
        <v>79850</v>
      </c>
      <c r="B1435" s="142" t="s">
        <v>1570</v>
      </c>
      <c r="C1435" s="142" t="s">
        <v>553</v>
      </c>
      <c r="D1435" s="142" t="s">
        <v>1569</v>
      </c>
      <c r="E1435" s="142" t="s">
        <v>1824</v>
      </c>
      <c r="F1435" s="142" t="s">
        <v>530</v>
      </c>
      <c r="G1435" s="142" t="s">
        <v>4860</v>
      </c>
      <c r="H1435" s="142" t="s">
        <v>2446</v>
      </c>
      <c r="I1435" s="142" t="s">
        <v>3533</v>
      </c>
      <c r="J1435" s="142" t="s">
        <v>4859</v>
      </c>
      <c r="K1435" s="142" t="s">
        <v>4858</v>
      </c>
      <c r="L1435" s="142" t="s">
        <v>613</v>
      </c>
      <c r="M1435" s="142" t="s">
        <v>560</v>
      </c>
      <c r="N1435" s="142" t="s">
        <v>523</v>
      </c>
      <c r="O1435" s="142" t="s">
        <v>612</v>
      </c>
      <c r="P1435" s="142" t="s">
        <v>612</v>
      </c>
      <c r="Q1435" s="142" t="s">
        <v>545</v>
      </c>
      <c r="R1435" s="142" t="s">
        <v>3863</v>
      </c>
      <c r="S1435" s="142" t="s">
        <v>1570</v>
      </c>
      <c r="T1435" s="142" t="s">
        <v>1960</v>
      </c>
      <c r="U1435" s="142" t="s">
        <v>516</v>
      </c>
      <c r="V1435" s="142" t="s">
        <v>3274</v>
      </c>
      <c r="W1435" s="142" t="s">
        <v>4857</v>
      </c>
      <c r="X1435" s="142" t="s">
        <v>579</v>
      </c>
      <c r="Y1435" s="142" t="s">
        <v>634</v>
      </c>
      <c r="Z1435" s="142" t="s">
        <v>2155</v>
      </c>
      <c r="AA1435" s="142" t="s">
        <v>510</v>
      </c>
      <c r="AB1435" s="142" t="s">
        <v>509</v>
      </c>
    </row>
    <row r="1436" spans="1:28" x14ac:dyDescent="0.15">
      <c r="A1436" s="143">
        <v>79871</v>
      </c>
      <c r="B1436" s="142" t="s">
        <v>1570</v>
      </c>
      <c r="C1436" s="142" t="s">
        <v>553</v>
      </c>
      <c r="D1436" s="142" t="s">
        <v>1569</v>
      </c>
      <c r="E1436" s="142" t="s">
        <v>1824</v>
      </c>
      <c r="F1436" s="142" t="s">
        <v>530</v>
      </c>
      <c r="G1436" s="142" t="s">
        <v>4856</v>
      </c>
      <c r="H1436" s="142" t="s">
        <v>2983</v>
      </c>
      <c r="I1436" s="142" t="s">
        <v>669</v>
      </c>
      <c r="J1436" s="142" t="s">
        <v>4855</v>
      </c>
      <c r="K1436" s="142" t="s">
        <v>1997</v>
      </c>
      <c r="L1436" s="142" t="s">
        <v>585</v>
      </c>
      <c r="M1436" s="142" t="s">
        <v>524</v>
      </c>
      <c r="N1436" s="142" t="s">
        <v>523</v>
      </c>
      <c r="O1436" s="142" t="s">
        <v>522</v>
      </c>
      <c r="P1436" s="142" t="s">
        <v>522</v>
      </c>
      <c r="Q1436" s="142" t="s">
        <v>545</v>
      </c>
      <c r="R1436" s="142" t="s">
        <v>3863</v>
      </c>
      <c r="S1436" s="142" t="s">
        <v>1570</v>
      </c>
      <c r="T1436" s="142" t="s">
        <v>2066</v>
      </c>
      <c r="U1436" s="142" t="s">
        <v>516</v>
      </c>
      <c r="V1436" s="142" t="s">
        <v>1565</v>
      </c>
      <c r="W1436" s="142" t="s">
        <v>580</v>
      </c>
      <c r="X1436" s="142" t="s">
        <v>669</v>
      </c>
      <c r="Y1436" s="142" t="s">
        <v>4854</v>
      </c>
      <c r="Z1436" s="142" t="s">
        <v>1977</v>
      </c>
      <c r="AA1436" s="142" t="s">
        <v>510</v>
      </c>
      <c r="AB1436" s="142" t="s">
        <v>509</v>
      </c>
    </row>
    <row r="1437" spans="1:28" x14ac:dyDescent="0.15">
      <c r="A1437" s="143">
        <v>80429</v>
      </c>
      <c r="B1437" s="142" t="s">
        <v>3408</v>
      </c>
      <c r="C1437" s="142" t="s">
        <v>553</v>
      </c>
      <c r="D1437" s="142" t="s">
        <v>3407</v>
      </c>
      <c r="E1437" s="142" t="s">
        <v>1824</v>
      </c>
      <c r="F1437" s="142" t="s">
        <v>530</v>
      </c>
      <c r="G1437" s="142" t="s">
        <v>4853</v>
      </c>
      <c r="H1437" s="142" t="s">
        <v>2983</v>
      </c>
      <c r="I1437" s="142" t="s">
        <v>651</v>
      </c>
      <c r="J1437" s="142" t="s">
        <v>4852</v>
      </c>
      <c r="K1437" s="142" t="s">
        <v>4851</v>
      </c>
      <c r="L1437" s="142" t="s">
        <v>525</v>
      </c>
      <c r="M1437" s="142" t="s">
        <v>524</v>
      </c>
      <c r="N1437" s="142" t="s">
        <v>523</v>
      </c>
      <c r="O1437" s="142" t="s">
        <v>522</v>
      </c>
      <c r="P1437" s="142" t="s">
        <v>522</v>
      </c>
      <c r="Q1437" s="142" t="s">
        <v>545</v>
      </c>
      <c r="R1437" s="142" t="s">
        <v>3873</v>
      </c>
      <c r="S1437" s="142" t="s">
        <v>3872</v>
      </c>
      <c r="T1437" s="142" t="s">
        <v>1863</v>
      </c>
      <c r="U1437" s="142" t="s">
        <v>516</v>
      </c>
      <c r="V1437" s="142" t="s">
        <v>1651</v>
      </c>
      <c r="W1437" s="142" t="s">
        <v>514</v>
      </c>
      <c r="X1437" s="142" t="s">
        <v>651</v>
      </c>
      <c r="Y1437" s="142" t="s">
        <v>537</v>
      </c>
      <c r="Z1437" s="142" t="s">
        <v>735</v>
      </c>
      <c r="AA1437" s="142" t="s">
        <v>734</v>
      </c>
      <c r="AB1437" s="142" t="s">
        <v>509</v>
      </c>
    </row>
    <row r="1438" spans="1:28" x14ac:dyDescent="0.15">
      <c r="A1438" s="143">
        <v>80479</v>
      </c>
      <c r="B1438" s="142" t="s">
        <v>605</v>
      </c>
      <c r="C1438" s="142" t="s">
        <v>553</v>
      </c>
      <c r="D1438" s="142" t="s">
        <v>604</v>
      </c>
      <c r="E1438" s="142" t="s">
        <v>1824</v>
      </c>
      <c r="F1438" s="142" t="s">
        <v>530</v>
      </c>
      <c r="G1438" s="142" t="s">
        <v>4850</v>
      </c>
      <c r="H1438" s="142" t="s">
        <v>2097</v>
      </c>
      <c r="I1438" s="142" t="s">
        <v>1486</v>
      </c>
      <c r="J1438" s="142" t="s">
        <v>4849</v>
      </c>
      <c r="K1438" s="142" t="s">
        <v>4848</v>
      </c>
      <c r="L1438" s="142" t="s">
        <v>585</v>
      </c>
      <c r="M1438" s="142" t="s">
        <v>524</v>
      </c>
      <c r="N1438" s="142" t="s">
        <v>523</v>
      </c>
      <c r="O1438" s="142" t="s">
        <v>522</v>
      </c>
      <c r="P1438" s="142" t="s">
        <v>522</v>
      </c>
      <c r="Q1438" s="142" t="s">
        <v>520</v>
      </c>
      <c r="R1438" s="142" t="s">
        <v>3863</v>
      </c>
      <c r="S1438" s="142" t="s">
        <v>1570</v>
      </c>
      <c r="T1438" s="142" t="s">
        <v>861</v>
      </c>
      <c r="U1438" s="142" t="s">
        <v>516</v>
      </c>
      <c r="V1438" s="142" t="s">
        <v>3112</v>
      </c>
      <c r="W1438" s="142" t="s">
        <v>514</v>
      </c>
      <c r="X1438" s="142" t="s">
        <v>651</v>
      </c>
      <c r="Y1438" s="142" t="s">
        <v>4847</v>
      </c>
      <c r="Z1438" s="142" t="s">
        <v>714</v>
      </c>
      <c r="AA1438" s="142" t="s">
        <v>510</v>
      </c>
      <c r="AB1438" s="142" t="s">
        <v>509</v>
      </c>
    </row>
    <row r="1439" spans="1:28" x14ac:dyDescent="0.15">
      <c r="A1439" s="143">
        <v>80487</v>
      </c>
      <c r="B1439" s="142" t="s">
        <v>4846</v>
      </c>
      <c r="C1439" s="142" t="s">
        <v>553</v>
      </c>
      <c r="D1439" s="142" t="s">
        <v>4845</v>
      </c>
      <c r="E1439" s="142" t="s">
        <v>1824</v>
      </c>
      <c r="F1439" s="142" t="s">
        <v>530</v>
      </c>
      <c r="G1439" s="142" t="s">
        <v>4844</v>
      </c>
      <c r="H1439" s="142" t="s">
        <v>3188</v>
      </c>
      <c r="I1439" s="142" t="s">
        <v>595</v>
      </c>
      <c r="J1439" s="142" t="s">
        <v>4843</v>
      </c>
      <c r="K1439" s="142" t="s">
        <v>1928</v>
      </c>
      <c r="L1439" s="142" t="s">
        <v>613</v>
      </c>
      <c r="M1439" s="142" t="s">
        <v>524</v>
      </c>
      <c r="N1439" s="142" t="s">
        <v>523</v>
      </c>
      <c r="O1439" s="142" t="s">
        <v>599</v>
      </c>
      <c r="P1439" s="142" t="s">
        <v>546</v>
      </c>
      <c r="Q1439" s="142" t="s">
        <v>545</v>
      </c>
      <c r="R1439" s="142" t="s">
        <v>4842</v>
      </c>
      <c r="S1439" s="142" t="s">
        <v>4841</v>
      </c>
      <c r="T1439" s="142" t="s">
        <v>813</v>
      </c>
      <c r="U1439" s="142" t="s">
        <v>516</v>
      </c>
      <c r="V1439" s="142" t="s">
        <v>4840</v>
      </c>
      <c r="W1439" s="142" t="s">
        <v>2240</v>
      </c>
      <c r="X1439" s="142" t="s">
        <v>595</v>
      </c>
      <c r="Y1439" s="142" t="s">
        <v>4839</v>
      </c>
      <c r="Z1439" s="142" t="s">
        <v>2053</v>
      </c>
      <c r="AA1439" s="142" t="s">
        <v>724</v>
      </c>
      <c r="AB1439" s="142" t="s">
        <v>509</v>
      </c>
    </row>
    <row r="1440" spans="1:28" x14ac:dyDescent="0.15">
      <c r="A1440" s="143">
        <v>80709</v>
      </c>
      <c r="B1440" s="142" t="s">
        <v>1570</v>
      </c>
      <c r="C1440" s="142" t="s">
        <v>553</v>
      </c>
      <c r="D1440" s="142" t="s">
        <v>1569</v>
      </c>
      <c r="E1440" s="142" t="s">
        <v>1824</v>
      </c>
      <c r="F1440" s="142" t="s">
        <v>530</v>
      </c>
      <c r="G1440" s="142" t="s">
        <v>4838</v>
      </c>
      <c r="H1440" s="142" t="s">
        <v>1850</v>
      </c>
      <c r="I1440" s="142" t="s">
        <v>827</v>
      </c>
      <c r="J1440" s="142" t="s">
        <v>4837</v>
      </c>
      <c r="K1440" s="142" t="s">
        <v>708</v>
      </c>
      <c r="L1440" s="142" t="s">
        <v>613</v>
      </c>
      <c r="M1440" s="142" t="s">
        <v>524</v>
      </c>
      <c r="N1440" s="142" t="s">
        <v>523</v>
      </c>
      <c r="O1440" s="142" t="s">
        <v>599</v>
      </c>
      <c r="P1440" s="142" t="s">
        <v>599</v>
      </c>
      <c r="Q1440" s="142" t="s">
        <v>545</v>
      </c>
      <c r="R1440" s="142" t="s">
        <v>3863</v>
      </c>
      <c r="S1440" s="142" t="s">
        <v>1570</v>
      </c>
      <c r="T1440" s="142" t="s">
        <v>1832</v>
      </c>
      <c r="U1440" s="142" t="s">
        <v>541</v>
      </c>
      <c r="V1440" s="142" t="s">
        <v>4836</v>
      </c>
      <c r="W1440" s="142" t="s">
        <v>911</v>
      </c>
      <c r="X1440" s="142" t="s">
        <v>588</v>
      </c>
      <c r="Y1440" s="142" t="s">
        <v>4835</v>
      </c>
      <c r="Z1440" s="142" t="s">
        <v>833</v>
      </c>
      <c r="AA1440" s="142" t="s">
        <v>724</v>
      </c>
      <c r="AB1440" s="142" t="s">
        <v>509</v>
      </c>
    </row>
    <row r="1441" spans="1:28" x14ac:dyDescent="0.15">
      <c r="A1441" s="143">
        <v>81023</v>
      </c>
      <c r="B1441" s="142" t="s">
        <v>2275</v>
      </c>
      <c r="C1441" s="142" t="s">
        <v>553</v>
      </c>
      <c r="D1441" s="142" t="s">
        <v>2274</v>
      </c>
      <c r="E1441" s="142" t="s">
        <v>1824</v>
      </c>
      <c r="F1441" s="142" t="s">
        <v>530</v>
      </c>
      <c r="G1441" s="142" t="s">
        <v>4834</v>
      </c>
      <c r="H1441" s="142" t="s">
        <v>4833</v>
      </c>
      <c r="I1441" s="142" t="s">
        <v>827</v>
      </c>
      <c r="J1441" s="142" t="s">
        <v>4832</v>
      </c>
      <c r="K1441" s="142" t="s">
        <v>1508</v>
      </c>
      <c r="L1441" s="142" t="s">
        <v>585</v>
      </c>
      <c r="M1441" s="142" t="s">
        <v>524</v>
      </c>
      <c r="N1441" s="142" t="s">
        <v>523</v>
      </c>
      <c r="O1441" s="142" t="s">
        <v>522</v>
      </c>
      <c r="P1441" s="142" t="s">
        <v>559</v>
      </c>
      <c r="Q1441" s="142" t="s">
        <v>545</v>
      </c>
      <c r="R1441" s="142" t="s">
        <v>3873</v>
      </c>
      <c r="S1441" s="142" t="s">
        <v>3872</v>
      </c>
      <c r="T1441" s="142" t="s">
        <v>2066</v>
      </c>
      <c r="U1441" s="142" t="s">
        <v>516</v>
      </c>
      <c r="V1441" s="142" t="s">
        <v>4142</v>
      </c>
      <c r="W1441" s="142" t="s">
        <v>514</v>
      </c>
      <c r="X1441" s="142" t="s">
        <v>870</v>
      </c>
      <c r="Y1441" s="142" t="s">
        <v>4831</v>
      </c>
      <c r="Z1441" s="142" t="s">
        <v>926</v>
      </c>
      <c r="AA1441" s="142" t="s">
        <v>510</v>
      </c>
      <c r="AB1441" s="142" t="s">
        <v>509</v>
      </c>
    </row>
    <row r="1442" spans="1:28" x14ac:dyDescent="0.15">
      <c r="A1442" s="143">
        <v>81238</v>
      </c>
      <c r="B1442" s="142" t="s">
        <v>713</v>
      </c>
      <c r="C1442" s="142" t="s">
        <v>553</v>
      </c>
      <c r="D1442" s="142" t="s">
        <v>712</v>
      </c>
      <c r="E1442" s="142" t="s">
        <v>1824</v>
      </c>
      <c r="F1442" s="142" t="s">
        <v>530</v>
      </c>
      <c r="G1442" s="142" t="s">
        <v>4830</v>
      </c>
      <c r="H1442" s="142" t="s">
        <v>4829</v>
      </c>
      <c r="I1442" s="142" t="s">
        <v>923</v>
      </c>
      <c r="J1442" s="142" t="s">
        <v>4828</v>
      </c>
      <c r="K1442" s="142" t="s">
        <v>4827</v>
      </c>
      <c r="L1442" s="142" t="s">
        <v>525</v>
      </c>
      <c r="M1442" s="142" t="s">
        <v>524</v>
      </c>
      <c r="N1442" s="142" t="s">
        <v>523</v>
      </c>
      <c r="O1442" s="142" t="s">
        <v>639</v>
      </c>
      <c r="P1442" s="142" t="s">
        <v>522</v>
      </c>
      <c r="Q1442" s="142" t="s">
        <v>520</v>
      </c>
      <c r="R1442" s="142" t="s">
        <v>3945</v>
      </c>
      <c r="S1442" s="142" t="s">
        <v>713</v>
      </c>
      <c r="T1442" s="142" t="s">
        <v>861</v>
      </c>
      <c r="U1442" s="142" t="s">
        <v>516</v>
      </c>
      <c r="V1442" s="142" t="s">
        <v>4826</v>
      </c>
      <c r="W1442" s="142" t="s">
        <v>580</v>
      </c>
      <c r="X1442" s="142" t="s">
        <v>923</v>
      </c>
      <c r="Y1442" s="142" t="s">
        <v>4825</v>
      </c>
      <c r="Z1442" s="142" t="s">
        <v>1361</v>
      </c>
      <c r="AA1442" s="142" t="s">
        <v>510</v>
      </c>
      <c r="AB1442" s="142" t="s">
        <v>509</v>
      </c>
    </row>
    <row r="1443" spans="1:28" x14ac:dyDescent="0.15">
      <c r="A1443" s="143">
        <v>81404</v>
      </c>
      <c r="B1443" s="142" t="s">
        <v>1337</v>
      </c>
      <c r="C1443" s="142" t="s">
        <v>553</v>
      </c>
      <c r="D1443" s="142" t="s">
        <v>1336</v>
      </c>
      <c r="E1443" s="142" t="s">
        <v>1824</v>
      </c>
      <c r="F1443" s="142" t="s">
        <v>530</v>
      </c>
      <c r="G1443" s="142" t="s">
        <v>4824</v>
      </c>
      <c r="H1443" s="142" t="s">
        <v>4823</v>
      </c>
      <c r="I1443" s="142" t="s">
        <v>910</v>
      </c>
      <c r="J1443" s="142" t="s">
        <v>4822</v>
      </c>
      <c r="K1443" s="142" t="s">
        <v>4821</v>
      </c>
      <c r="L1443" s="142" t="s">
        <v>613</v>
      </c>
      <c r="M1443" s="142" t="s">
        <v>524</v>
      </c>
      <c r="N1443" s="142" t="s">
        <v>523</v>
      </c>
      <c r="O1443" s="142" t="s">
        <v>599</v>
      </c>
      <c r="P1443" s="142" t="s">
        <v>559</v>
      </c>
      <c r="Q1443" s="142" t="s">
        <v>545</v>
      </c>
      <c r="R1443" s="142" t="s">
        <v>3945</v>
      </c>
      <c r="S1443" s="142" t="s">
        <v>713</v>
      </c>
      <c r="T1443" s="142" t="s">
        <v>1827</v>
      </c>
      <c r="U1443" s="142" t="s">
        <v>516</v>
      </c>
      <c r="V1443" s="142" t="s">
        <v>727</v>
      </c>
      <c r="W1443" s="142" t="s">
        <v>784</v>
      </c>
      <c r="X1443" s="142" t="s">
        <v>910</v>
      </c>
      <c r="Y1443" s="142" t="s">
        <v>1083</v>
      </c>
      <c r="Z1443" s="142" t="s">
        <v>1425</v>
      </c>
      <c r="AA1443" s="142" t="s">
        <v>510</v>
      </c>
      <c r="AB1443" s="142" t="s">
        <v>509</v>
      </c>
    </row>
    <row r="1444" spans="1:28" x14ac:dyDescent="0.15">
      <c r="A1444" s="143">
        <v>81727</v>
      </c>
      <c r="B1444" s="142" t="s">
        <v>1370</v>
      </c>
      <c r="C1444" s="142" t="s">
        <v>553</v>
      </c>
      <c r="D1444" s="142" t="s">
        <v>1369</v>
      </c>
      <c r="E1444" s="142" t="s">
        <v>1824</v>
      </c>
      <c r="F1444" s="142" t="s">
        <v>530</v>
      </c>
      <c r="G1444" s="142" t="s">
        <v>4819</v>
      </c>
      <c r="H1444" s="142" t="s">
        <v>710</v>
      </c>
      <c r="I1444" s="142" t="s">
        <v>1003</v>
      </c>
      <c r="J1444" s="142" t="s">
        <v>4818</v>
      </c>
      <c r="K1444" s="142" t="s">
        <v>4817</v>
      </c>
      <c r="L1444" s="142" t="s">
        <v>613</v>
      </c>
      <c r="M1444" s="142" t="s">
        <v>524</v>
      </c>
      <c r="N1444" s="142" t="s">
        <v>523</v>
      </c>
      <c r="O1444" s="142" t="s">
        <v>599</v>
      </c>
      <c r="P1444" s="142" t="s">
        <v>522</v>
      </c>
      <c r="Q1444" s="142" t="s">
        <v>545</v>
      </c>
      <c r="R1444" s="142" t="s">
        <v>4816</v>
      </c>
      <c r="S1444" s="142" t="s">
        <v>1370</v>
      </c>
      <c r="T1444" s="142" t="s">
        <v>1921</v>
      </c>
      <c r="U1444" s="142" t="s">
        <v>516</v>
      </c>
      <c r="V1444" s="142" t="s">
        <v>745</v>
      </c>
      <c r="W1444" s="142" t="s">
        <v>1741</v>
      </c>
      <c r="X1444" s="142" t="s">
        <v>1003</v>
      </c>
      <c r="Y1444" s="142" t="s">
        <v>4815</v>
      </c>
      <c r="Z1444" s="142" t="s">
        <v>1699</v>
      </c>
      <c r="AA1444" s="142" t="s">
        <v>1002</v>
      </c>
      <c r="AB1444" s="142" t="s">
        <v>509</v>
      </c>
    </row>
    <row r="1445" spans="1:28" x14ac:dyDescent="0.15">
      <c r="A1445" s="143">
        <v>81791</v>
      </c>
      <c r="B1445" s="142" t="s">
        <v>3877</v>
      </c>
      <c r="C1445" s="142" t="s">
        <v>553</v>
      </c>
      <c r="D1445" s="142" t="s">
        <v>3876</v>
      </c>
      <c r="E1445" s="142" t="s">
        <v>1824</v>
      </c>
      <c r="F1445" s="142" t="s">
        <v>530</v>
      </c>
      <c r="G1445" s="142" t="s">
        <v>4814</v>
      </c>
      <c r="H1445" s="142" t="s">
        <v>1631</v>
      </c>
      <c r="I1445" s="142" t="s">
        <v>1003</v>
      </c>
      <c r="J1445" s="142" t="s">
        <v>4813</v>
      </c>
      <c r="K1445" s="142" t="s">
        <v>4812</v>
      </c>
      <c r="L1445" s="142" t="s">
        <v>585</v>
      </c>
      <c r="M1445" s="142" t="s">
        <v>560</v>
      </c>
      <c r="N1445" s="142" t="s">
        <v>523</v>
      </c>
      <c r="O1445" s="142" t="s">
        <v>522</v>
      </c>
      <c r="P1445" s="142" t="s">
        <v>824</v>
      </c>
      <c r="Q1445" s="142" t="s">
        <v>547</v>
      </c>
      <c r="R1445" s="142" t="s">
        <v>3923</v>
      </c>
      <c r="S1445" s="142" t="s">
        <v>3877</v>
      </c>
      <c r="T1445" s="142" t="s">
        <v>995</v>
      </c>
      <c r="U1445" s="142" t="s">
        <v>516</v>
      </c>
      <c r="V1445" s="142" t="s">
        <v>1076</v>
      </c>
      <c r="W1445" s="142" t="s">
        <v>580</v>
      </c>
      <c r="X1445" s="142" t="s">
        <v>862</v>
      </c>
      <c r="Y1445" s="142" t="s">
        <v>4811</v>
      </c>
      <c r="Z1445" s="142" t="s">
        <v>820</v>
      </c>
      <c r="AA1445" s="142" t="s">
        <v>510</v>
      </c>
      <c r="AB1445" s="142" t="s">
        <v>509</v>
      </c>
    </row>
    <row r="1446" spans="1:28" x14ac:dyDescent="0.15">
      <c r="A1446" s="143">
        <v>81850</v>
      </c>
      <c r="B1446" s="142" t="s">
        <v>4806</v>
      </c>
      <c r="C1446" s="142" t="s">
        <v>553</v>
      </c>
      <c r="D1446" s="142" t="s">
        <v>4810</v>
      </c>
      <c r="E1446" s="142" t="s">
        <v>1824</v>
      </c>
      <c r="F1446" s="142" t="s">
        <v>530</v>
      </c>
      <c r="G1446" s="142" t="s">
        <v>4809</v>
      </c>
      <c r="H1446" s="142" t="s">
        <v>4222</v>
      </c>
      <c r="I1446" s="142" t="s">
        <v>951</v>
      </c>
      <c r="J1446" s="142" t="s">
        <v>4808</v>
      </c>
      <c r="K1446" s="142" t="s">
        <v>4807</v>
      </c>
      <c r="L1446" s="142" t="s">
        <v>613</v>
      </c>
      <c r="M1446" s="142" t="s">
        <v>867</v>
      </c>
      <c r="N1446" s="142" t="s">
        <v>523</v>
      </c>
      <c r="O1446" s="142" t="s">
        <v>612</v>
      </c>
      <c r="P1446" s="142" t="s">
        <v>559</v>
      </c>
      <c r="Q1446" s="142" t="s">
        <v>545</v>
      </c>
      <c r="R1446" s="142" t="s">
        <v>542</v>
      </c>
      <c r="S1446" s="142" t="s">
        <v>4806</v>
      </c>
      <c r="T1446" s="142" t="s">
        <v>4805</v>
      </c>
      <c r="U1446" s="142" t="s">
        <v>516</v>
      </c>
      <c r="V1446" s="142" t="s">
        <v>2949</v>
      </c>
      <c r="W1446" s="142" t="s">
        <v>773</v>
      </c>
      <c r="X1446" s="142" t="s">
        <v>1003</v>
      </c>
      <c r="Y1446" s="142" t="s">
        <v>4804</v>
      </c>
      <c r="Z1446" s="142" t="s">
        <v>2183</v>
      </c>
      <c r="AA1446" s="142" t="s">
        <v>724</v>
      </c>
      <c r="AB1446" s="142" t="s">
        <v>509</v>
      </c>
    </row>
    <row r="1447" spans="1:28" x14ac:dyDescent="0.15">
      <c r="A1447" s="143">
        <v>82379</v>
      </c>
      <c r="B1447" s="142" t="s">
        <v>832</v>
      </c>
      <c r="C1447" s="142" t="s">
        <v>831</v>
      </c>
      <c r="D1447" s="142" t="s">
        <v>4803</v>
      </c>
      <c r="E1447" s="142" t="s">
        <v>1824</v>
      </c>
      <c r="F1447" s="142" t="s">
        <v>530</v>
      </c>
      <c r="G1447" s="142" t="s">
        <v>4802</v>
      </c>
      <c r="H1447" s="142" t="s">
        <v>3726</v>
      </c>
      <c r="I1447" s="142" t="s">
        <v>2743</v>
      </c>
      <c r="J1447" s="142" t="s">
        <v>4801</v>
      </c>
      <c r="K1447" s="142" t="s">
        <v>1997</v>
      </c>
      <c r="L1447" s="142" t="s">
        <v>585</v>
      </c>
      <c r="M1447" s="142" t="s">
        <v>524</v>
      </c>
      <c r="N1447" s="142" t="s">
        <v>523</v>
      </c>
      <c r="O1447" s="142" t="s">
        <v>599</v>
      </c>
      <c r="P1447" s="142" t="s">
        <v>559</v>
      </c>
      <c r="Q1447" s="142" t="s">
        <v>547</v>
      </c>
      <c r="R1447" s="142" t="s">
        <v>3852</v>
      </c>
      <c r="S1447" s="142" t="s">
        <v>3851</v>
      </c>
      <c r="T1447" s="142" t="s">
        <v>3675</v>
      </c>
      <c r="U1447" s="142" t="s">
        <v>516</v>
      </c>
      <c r="V1447" s="142" t="s">
        <v>2161</v>
      </c>
      <c r="W1447" s="142" t="s">
        <v>4187</v>
      </c>
      <c r="X1447" s="142" t="s">
        <v>2743</v>
      </c>
      <c r="Y1447" s="142" t="s">
        <v>4800</v>
      </c>
      <c r="Z1447" s="142" t="s">
        <v>1139</v>
      </c>
      <c r="AA1447" s="142" t="s">
        <v>510</v>
      </c>
      <c r="AB1447" s="142" t="s">
        <v>509</v>
      </c>
    </row>
    <row r="1448" spans="1:28" x14ac:dyDescent="0.15">
      <c r="A1448" s="143">
        <v>82788</v>
      </c>
      <c r="B1448" s="142" t="s">
        <v>1570</v>
      </c>
      <c r="C1448" s="142" t="s">
        <v>553</v>
      </c>
      <c r="D1448" s="142" t="s">
        <v>1569</v>
      </c>
      <c r="E1448" s="142" t="s">
        <v>1824</v>
      </c>
      <c r="F1448" s="142" t="s">
        <v>530</v>
      </c>
      <c r="G1448" s="142" t="s">
        <v>4799</v>
      </c>
      <c r="H1448" s="142" t="s">
        <v>4532</v>
      </c>
      <c r="I1448" s="142" t="s">
        <v>1397</v>
      </c>
      <c r="J1448" s="142" t="s">
        <v>4798</v>
      </c>
      <c r="K1448" s="142" t="s">
        <v>2056</v>
      </c>
      <c r="L1448" s="142" t="s">
        <v>525</v>
      </c>
      <c r="M1448" s="142" t="s">
        <v>524</v>
      </c>
      <c r="N1448" s="142" t="s">
        <v>523</v>
      </c>
      <c r="O1448" s="142" t="s">
        <v>522</v>
      </c>
      <c r="P1448" s="142" t="s">
        <v>522</v>
      </c>
      <c r="Q1448" s="142" t="s">
        <v>545</v>
      </c>
      <c r="R1448" s="142" t="s">
        <v>3863</v>
      </c>
      <c r="S1448" s="142" t="s">
        <v>1570</v>
      </c>
      <c r="T1448" s="142" t="s">
        <v>861</v>
      </c>
      <c r="U1448" s="142" t="s">
        <v>516</v>
      </c>
      <c r="V1448" s="142" t="s">
        <v>581</v>
      </c>
      <c r="W1448" s="142" t="s">
        <v>514</v>
      </c>
      <c r="X1448" s="142" t="s">
        <v>1397</v>
      </c>
      <c r="Y1448" s="142" t="s">
        <v>634</v>
      </c>
      <c r="Z1448" s="142" t="s">
        <v>4797</v>
      </c>
      <c r="AA1448" s="142" t="s">
        <v>510</v>
      </c>
      <c r="AB1448" s="142" t="s">
        <v>509</v>
      </c>
    </row>
    <row r="1449" spans="1:28" x14ac:dyDescent="0.15">
      <c r="A1449" s="143">
        <v>82919</v>
      </c>
      <c r="B1449" s="142" t="s">
        <v>4557</v>
      </c>
      <c r="C1449" s="142" t="s">
        <v>553</v>
      </c>
      <c r="D1449" s="142" t="s">
        <v>4796</v>
      </c>
      <c r="E1449" s="142" t="s">
        <v>1824</v>
      </c>
      <c r="F1449" s="142" t="s">
        <v>530</v>
      </c>
      <c r="G1449" s="142" t="s">
        <v>4795</v>
      </c>
      <c r="H1449" s="142" t="s">
        <v>2468</v>
      </c>
      <c r="I1449" s="142" t="s">
        <v>862</v>
      </c>
      <c r="J1449" s="142" t="s">
        <v>4794</v>
      </c>
      <c r="K1449" s="142" t="s">
        <v>4793</v>
      </c>
      <c r="L1449" s="142" t="s">
        <v>613</v>
      </c>
      <c r="M1449" s="142" t="s">
        <v>524</v>
      </c>
      <c r="N1449" s="142" t="s">
        <v>523</v>
      </c>
      <c r="O1449" s="142" t="s">
        <v>866</v>
      </c>
      <c r="P1449" s="142" t="s">
        <v>559</v>
      </c>
      <c r="Q1449" s="142" t="s">
        <v>545</v>
      </c>
      <c r="R1449" s="142" t="s">
        <v>4792</v>
      </c>
      <c r="S1449" s="142" t="s">
        <v>4557</v>
      </c>
      <c r="T1449" s="142" t="s">
        <v>1921</v>
      </c>
      <c r="U1449" s="142" t="s">
        <v>516</v>
      </c>
      <c r="V1449" s="142" t="s">
        <v>4791</v>
      </c>
      <c r="W1449" s="142" t="s">
        <v>1010</v>
      </c>
      <c r="X1449" s="142" t="s">
        <v>862</v>
      </c>
      <c r="Y1449" s="142" t="s">
        <v>1249</v>
      </c>
      <c r="Z1449" s="142" t="s">
        <v>771</v>
      </c>
      <c r="AA1449" s="142" t="s">
        <v>510</v>
      </c>
      <c r="AB1449" s="142" t="s">
        <v>509</v>
      </c>
    </row>
    <row r="1450" spans="1:28" x14ac:dyDescent="0.15">
      <c r="A1450" s="143">
        <v>83020</v>
      </c>
      <c r="B1450" s="142" t="s">
        <v>2275</v>
      </c>
      <c r="C1450" s="142" t="s">
        <v>553</v>
      </c>
      <c r="D1450" s="142" t="s">
        <v>2274</v>
      </c>
      <c r="E1450" s="142" t="s">
        <v>1824</v>
      </c>
      <c r="F1450" s="142" t="s">
        <v>530</v>
      </c>
      <c r="G1450" s="142" t="s">
        <v>4790</v>
      </c>
      <c r="H1450" s="142" t="s">
        <v>4789</v>
      </c>
      <c r="I1450" s="142" t="s">
        <v>945</v>
      </c>
      <c r="J1450" s="142" t="s">
        <v>4788</v>
      </c>
      <c r="K1450" s="142" t="s">
        <v>4787</v>
      </c>
      <c r="L1450" s="142" t="s">
        <v>585</v>
      </c>
      <c r="M1450" s="142" t="s">
        <v>524</v>
      </c>
      <c r="N1450" s="142" t="s">
        <v>523</v>
      </c>
      <c r="O1450" s="142" t="s">
        <v>599</v>
      </c>
      <c r="P1450" s="142" t="s">
        <v>522</v>
      </c>
      <c r="Q1450" s="142" t="s">
        <v>545</v>
      </c>
      <c r="R1450" s="142" t="s">
        <v>3873</v>
      </c>
      <c r="S1450" s="142" t="s">
        <v>3872</v>
      </c>
      <c r="T1450" s="142" t="s">
        <v>861</v>
      </c>
      <c r="U1450" s="142" t="s">
        <v>516</v>
      </c>
      <c r="V1450" s="142" t="s">
        <v>647</v>
      </c>
      <c r="W1450" s="142" t="s">
        <v>580</v>
      </c>
      <c r="X1450" s="142" t="s">
        <v>1413</v>
      </c>
      <c r="Y1450" s="142" t="s">
        <v>4786</v>
      </c>
      <c r="Z1450" s="142" t="s">
        <v>1745</v>
      </c>
      <c r="AA1450" s="142" t="s">
        <v>510</v>
      </c>
      <c r="AB1450" s="142" t="s">
        <v>509</v>
      </c>
    </row>
    <row r="1451" spans="1:28" x14ac:dyDescent="0.15">
      <c r="A1451" s="143">
        <v>83044</v>
      </c>
      <c r="B1451" s="142" t="s">
        <v>3877</v>
      </c>
      <c r="C1451" s="142" t="s">
        <v>553</v>
      </c>
      <c r="D1451" s="142" t="s">
        <v>3876</v>
      </c>
      <c r="E1451" s="142" t="s">
        <v>1824</v>
      </c>
      <c r="F1451" s="142" t="s">
        <v>530</v>
      </c>
      <c r="G1451" s="142" t="s">
        <v>4785</v>
      </c>
      <c r="H1451" s="142" t="s">
        <v>2491</v>
      </c>
      <c r="I1451" s="142" t="s">
        <v>862</v>
      </c>
      <c r="J1451" s="142" t="s">
        <v>4784</v>
      </c>
      <c r="K1451" s="142" t="s">
        <v>1997</v>
      </c>
      <c r="L1451" s="142" t="s">
        <v>585</v>
      </c>
      <c r="M1451" s="142" t="s">
        <v>524</v>
      </c>
      <c r="N1451" s="142" t="s">
        <v>523</v>
      </c>
      <c r="O1451" s="142" t="s">
        <v>599</v>
      </c>
      <c r="P1451" s="142" t="s">
        <v>599</v>
      </c>
      <c r="Q1451" s="142" t="s">
        <v>520</v>
      </c>
      <c r="R1451" s="142" t="s">
        <v>3923</v>
      </c>
      <c r="S1451" s="142" t="s">
        <v>3877</v>
      </c>
      <c r="T1451" s="142" t="s">
        <v>1827</v>
      </c>
      <c r="U1451" s="142" t="s">
        <v>516</v>
      </c>
      <c r="V1451" s="142" t="s">
        <v>637</v>
      </c>
      <c r="W1451" s="142" t="s">
        <v>580</v>
      </c>
      <c r="X1451" s="142" t="s">
        <v>862</v>
      </c>
      <c r="Y1451" s="142" t="s">
        <v>4783</v>
      </c>
      <c r="Z1451" s="142" t="s">
        <v>2177</v>
      </c>
      <c r="AA1451" s="142" t="s">
        <v>510</v>
      </c>
      <c r="AB1451" s="142" t="s">
        <v>509</v>
      </c>
    </row>
    <row r="1452" spans="1:28" x14ac:dyDescent="0.15">
      <c r="A1452" s="143">
        <v>83045</v>
      </c>
      <c r="B1452" s="142" t="s">
        <v>4782</v>
      </c>
      <c r="C1452" s="142" t="s">
        <v>553</v>
      </c>
      <c r="D1452" s="142" t="s">
        <v>4781</v>
      </c>
      <c r="E1452" s="142" t="s">
        <v>1824</v>
      </c>
      <c r="F1452" s="142" t="s">
        <v>530</v>
      </c>
      <c r="G1452" s="142" t="s">
        <v>4780</v>
      </c>
      <c r="H1452" s="142" t="s">
        <v>1567</v>
      </c>
      <c r="I1452" s="142" t="s">
        <v>1003</v>
      </c>
      <c r="J1452" s="142" t="s">
        <v>4779</v>
      </c>
      <c r="K1452" s="142" t="s">
        <v>1928</v>
      </c>
      <c r="L1452" s="142" t="s">
        <v>525</v>
      </c>
      <c r="M1452" s="142" t="s">
        <v>524</v>
      </c>
      <c r="N1452" s="142" t="s">
        <v>523</v>
      </c>
      <c r="O1452" s="142" t="s">
        <v>599</v>
      </c>
      <c r="P1452" s="142" t="s">
        <v>522</v>
      </c>
      <c r="Q1452" s="142" t="s">
        <v>520</v>
      </c>
      <c r="R1452" s="142" t="s">
        <v>3863</v>
      </c>
      <c r="S1452" s="142" t="s">
        <v>1570</v>
      </c>
      <c r="T1452" s="142" t="s">
        <v>861</v>
      </c>
      <c r="U1452" s="142" t="s">
        <v>516</v>
      </c>
      <c r="V1452" s="142" t="s">
        <v>1515</v>
      </c>
      <c r="W1452" s="142" t="s">
        <v>596</v>
      </c>
      <c r="X1452" s="142" t="s">
        <v>1003</v>
      </c>
      <c r="Y1452" s="142" t="s">
        <v>743</v>
      </c>
      <c r="Z1452" s="142" t="s">
        <v>1605</v>
      </c>
      <c r="AA1452" s="142" t="s">
        <v>510</v>
      </c>
      <c r="AB1452" s="142" t="s">
        <v>509</v>
      </c>
    </row>
    <row r="1453" spans="1:28" x14ac:dyDescent="0.15">
      <c r="A1453" s="143">
        <v>83144</v>
      </c>
      <c r="B1453" s="142" t="s">
        <v>4777</v>
      </c>
      <c r="C1453" s="142" t="s">
        <v>4776</v>
      </c>
      <c r="D1453" s="142" t="s">
        <v>4775</v>
      </c>
      <c r="E1453" s="142" t="s">
        <v>1824</v>
      </c>
      <c r="F1453" s="142" t="s">
        <v>530</v>
      </c>
      <c r="G1453" s="142" t="s">
        <v>4774</v>
      </c>
      <c r="H1453" s="142" t="s">
        <v>2779</v>
      </c>
      <c r="I1453" s="142" t="s">
        <v>783</v>
      </c>
      <c r="J1453" s="142" t="s">
        <v>4773</v>
      </c>
      <c r="K1453" s="142" t="s">
        <v>4772</v>
      </c>
      <c r="L1453" s="142" t="s">
        <v>613</v>
      </c>
      <c r="M1453" s="142" t="s">
        <v>560</v>
      </c>
      <c r="N1453" s="142" t="s">
        <v>523</v>
      </c>
      <c r="O1453" s="142" t="s">
        <v>612</v>
      </c>
      <c r="P1453" s="142" t="s">
        <v>612</v>
      </c>
      <c r="Q1453" s="142" t="s">
        <v>545</v>
      </c>
      <c r="R1453" s="142" t="s">
        <v>3863</v>
      </c>
      <c r="S1453" s="142" t="s">
        <v>1570</v>
      </c>
      <c r="T1453" s="142" t="s">
        <v>1827</v>
      </c>
      <c r="U1453" s="142" t="s">
        <v>516</v>
      </c>
      <c r="V1453" s="142" t="s">
        <v>2479</v>
      </c>
      <c r="W1453" s="142" t="s">
        <v>580</v>
      </c>
      <c r="X1453" s="142" t="s">
        <v>783</v>
      </c>
      <c r="Y1453" s="142" t="s">
        <v>4771</v>
      </c>
      <c r="Z1453" s="142" t="s">
        <v>1315</v>
      </c>
      <c r="AA1453" s="142" t="s">
        <v>510</v>
      </c>
      <c r="AB1453" s="142" t="s">
        <v>509</v>
      </c>
    </row>
    <row r="1454" spans="1:28" x14ac:dyDescent="0.15">
      <c r="A1454" s="143">
        <v>83274</v>
      </c>
      <c r="B1454" s="142" t="s">
        <v>1570</v>
      </c>
      <c r="C1454" s="142" t="s">
        <v>553</v>
      </c>
      <c r="D1454" s="142" t="s">
        <v>1569</v>
      </c>
      <c r="E1454" s="142" t="s">
        <v>1824</v>
      </c>
      <c r="F1454" s="142" t="s">
        <v>530</v>
      </c>
      <c r="G1454" s="142" t="s">
        <v>4770</v>
      </c>
      <c r="H1454" s="142" t="s">
        <v>4769</v>
      </c>
      <c r="I1454" s="142" t="s">
        <v>513</v>
      </c>
      <c r="J1454" s="142" t="s">
        <v>4768</v>
      </c>
      <c r="K1454" s="142" t="s">
        <v>1934</v>
      </c>
      <c r="L1454" s="142" t="s">
        <v>613</v>
      </c>
      <c r="M1454" s="142" t="s">
        <v>560</v>
      </c>
      <c r="N1454" s="142" t="s">
        <v>523</v>
      </c>
      <c r="O1454" s="142" t="s">
        <v>522</v>
      </c>
      <c r="P1454" s="142" t="s">
        <v>559</v>
      </c>
      <c r="Q1454" s="142" t="s">
        <v>545</v>
      </c>
      <c r="R1454" s="142" t="s">
        <v>3863</v>
      </c>
      <c r="S1454" s="142" t="s">
        <v>1570</v>
      </c>
      <c r="T1454" s="142" t="s">
        <v>1827</v>
      </c>
      <c r="U1454" s="142" t="s">
        <v>516</v>
      </c>
      <c r="V1454" s="142" t="s">
        <v>3347</v>
      </c>
      <c r="W1454" s="142" t="s">
        <v>580</v>
      </c>
      <c r="X1454" s="142" t="s">
        <v>1426</v>
      </c>
      <c r="Y1454" s="142" t="s">
        <v>4767</v>
      </c>
      <c r="Z1454" s="142" t="s">
        <v>1932</v>
      </c>
      <c r="AA1454" s="142" t="s">
        <v>510</v>
      </c>
      <c r="AB1454" s="142" t="s">
        <v>509</v>
      </c>
    </row>
    <row r="1455" spans="1:28" x14ac:dyDescent="0.15">
      <c r="A1455" s="143">
        <v>83399</v>
      </c>
      <c r="B1455" s="142" t="s">
        <v>3851</v>
      </c>
      <c r="C1455" s="142" t="s">
        <v>553</v>
      </c>
      <c r="D1455" s="142" t="s">
        <v>3859</v>
      </c>
      <c r="E1455" s="142" t="s">
        <v>1824</v>
      </c>
      <c r="F1455" s="142" t="s">
        <v>530</v>
      </c>
      <c r="G1455" s="142" t="s">
        <v>4766</v>
      </c>
      <c r="H1455" s="142" t="s">
        <v>4765</v>
      </c>
      <c r="I1455" s="142" t="s">
        <v>945</v>
      </c>
      <c r="J1455" s="142" t="s">
        <v>4764</v>
      </c>
      <c r="K1455" s="142" t="s">
        <v>4763</v>
      </c>
      <c r="L1455" s="142" t="s">
        <v>613</v>
      </c>
      <c r="M1455" s="142" t="s">
        <v>524</v>
      </c>
      <c r="N1455" s="142" t="s">
        <v>523</v>
      </c>
      <c r="O1455" s="142" t="s">
        <v>599</v>
      </c>
      <c r="P1455" s="142" t="s">
        <v>559</v>
      </c>
      <c r="Q1455" s="142" t="s">
        <v>545</v>
      </c>
      <c r="R1455" s="142" t="s">
        <v>3852</v>
      </c>
      <c r="S1455" s="142" t="s">
        <v>3851</v>
      </c>
      <c r="T1455" s="142" t="s">
        <v>3675</v>
      </c>
      <c r="U1455" s="142" t="s">
        <v>516</v>
      </c>
      <c r="V1455" s="142" t="s">
        <v>3066</v>
      </c>
      <c r="W1455" s="142" t="s">
        <v>580</v>
      </c>
      <c r="X1455" s="142" t="s">
        <v>862</v>
      </c>
      <c r="Y1455" s="142" t="s">
        <v>4762</v>
      </c>
      <c r="Z1455" s="142" t="s">
        <v>1932</v>
      </c>
      <c r="AA1455" s="142" t="s">
        <v>510</v>
      </c>
      <c r="AB1455" s="142" t="s">
        <v>509</v>
      </c>
    </row>
    <row r="1456" spans="1:28" x14ac:dyDescent="0.15">
      <c r="A1456" s="143">
        <v>83583</v>
      </c>
      <c r="B1456" s="142" t="s">
        <v>3408</v>
      </c>
      <c r="C1456" s="142" t="s">
        <v>553</v>
      </c>
      <c r="D1456" s="142" t="s">
        <v>3407</v>
      </c>
      <c r="E1456" s="142" t="s">
        <v>1824</v>
      </c>
      <c r="F1456" s="142" t="s">
        <v>530</v>
      </c>
      <c r="G1456" s="142" t="s">
        <v>4761</v>
      </c>
      <c r="H1456" s="142" t="s">
        <v>3060</v>
      </c>
      <c r="I1456" s="142" t="s">
        <v>756</v>
      </c>
      <c r="J1456" s="142" t="s">
        <v>4760</v>
      </c>
      <c r="K1456" s="142" t="s">
        <v>4759</v>
      </c>
      <c r="L1456" s="142" t="s">
        <v>585</v>
      </c>
      <c r="M1456" s="142" t="s">
        <v>524</v>
      </c>
      <c r="N1456" s="142" t="s">
        <v>523</v>
      </c>
      <c r="O1456" s="142" t="s">
        <v>612</v>
      </c>
      <c r="P1456" s="142" t="s">
        <v>559</v>
      </c>
      <c r="Q1456" s="142" t="s">
        <v>547</v>
      </c>
      <c r="R1456" s="142" t="s">
        <v>3873</v>
      </c>
      <c r="S1456" s="142" t="s">
        <v>3872</v>
      </c>
      <c r="T1456" s="142" t="s">
        <v>995</v>
      </c>
      <c r="U1456" s="142" t="s">
        <v>516</v>
      </c>
      <c r="V1456" s="142" t="s">
        <v>2759</v>
      </c>
      <c r="W1456" s="142" t="s">
        <v>580</v>
      </c>
      <c r="X1456" s="142" t="s">
        <v>513</v>
      </c>
      <c r="Y1456" s="142" t="s">
        <v>4758</v>
      </c>
      <c r="Z1456" s="142" t="s">
        <v>678</v>
      </c>
      <c r="AA1456" s="142" t="s">
        <v>510</v>
      </c>
      <c r="AB1456" s="142" t="s">
        <v>509</v>
      </c>
    </row>
    <row r="1457" spans="1:28" x14ac:dyDescent="0.15">
      <c r="A1457" s="143">
        <v>83629</v>
      </c>
      <c r="B1457" s="142" t="s">
        <v>4757</v>
      </c>
      <c r="C1457" s="142" t="s">
        <v>4756</v>
      </c>
      <c r="D1457" s="142" t="s">
        <v>4755</v>
      </c>
      <c r="E1457" s="142" t="s">
        <v>1824</v>
      </c>
      <c r="F1457" s="142" t="s">
        <v>530</v>
      </c>
      <c r="G1457" s="142" t="s">
        <v>4754</v>
      </c>
      <c r="H1457" s="142" t="s">
        <v>2890</v>
      </c>
      <c r="I1457" s="142" t="s">
        <v>945</v>
      </c>
      <c r="J1457" s="142" t="s">
        <v>4753</v>
      </c>
      <c r="K1457" s="142" t="s">
        <v>1398</v>
      </c>
      <c r="L1457" s="142" t="s">
        <v>585</v>
      </c>
      <c r="M1457" s="142" t="s">
        <v>524</v>
      </c>
      <c r="N1457" s="142" t="s">
        <v>523</v>
      </c>
      <c r="O1457" s="142" t="s">
        <v>612</v>
      </c>
      <c r="P1457" s="142" t="s">
        <v>612</v>
      </c>
      <c r="Q1457" s="142" t="s">
        <v>545</v>
      </c>
      <c r="R1457" s="142" t="s">
        <v>3945</v>
      </c>
      <c r="S1457" s="142" t="s">
        <v>713</v>
      </c>
      <c r="T1457" s="142" t="s">
        <v>1863</v>
      </c>
      <c r="U1457" s="142" t="s">
        <v>516</v>
      </c>
      <c r="V1457" s="142" t="s">
        <v>2887</v>
      </c>
      <c r="W1457" s="142" t="s">
        <v>692</v>
      </c>
      <c r="X1457" s="142" t="s">
        <v>744</v>
      </c>
      <c r="Y1457" s="142" t="s">
        <v>4752</v>
      </c>
      <c r="Z1457" s="142" t="s">
        <v>875</v>
      </c>
      <c r="AA1457" s="142" t="s">
        <v>510</v>
      </c>
      <c r="AB1457" s="142" t="s">
        <v>509</v>
      </c>
    </row>
    <row r="1458" spans="1:28" x14ac:dyDescent="0.15">
      <c r="A1458" s="143">
        <v>83663</v>
      </c>
      <c r="B1458" s="142" t="s">
        <v>3851</v>
      </c>
      <c r="C1458" s="142" t="s">
        <v>553</v>
      </c>
      <c r="D1458" s="142" t="s">
        <v>3859</v>
      </c>
      <c r="E1458" s="142" t="s">
        <v>687</v>
      </c>
      <c r="F1458" s="142" t="s">
        <v>530</v>
      </c>
      <c r="G1458" s="142" t="s">
        <v>4751</v>
      </c>
      <c r="H1458" s="142" t="s">
        <v>1687</v>
      </c>
      <c r="I1458" s="142" t="s">
        <v>880</v>
      </c>
      <c r="J1458" s="142" t="s">
        <v>4750</v>
      </c>
      <c r="K1458" s="142" t="s">
        <v>3372</v>
      </c>
      <c r="L1458" s="142" t="s">
        <v>585</v>
      </c>
      <c r="M1458" s="142" t="s">
        <v>524</v>
      </c>
      <c r="N1458" s="142" t="s">
        <v>523</v>
      </c>
      <c r="O1458" s="142" t="s">
        <v>612</v>
      </c>
      <c r="P1458" s="142" t="s">
        <v>522</v>
      </c>
      <c r="Q1458" s="142" t="s">
        <v>520</v>
      </c>
      <c r="R1458" s="142" t="s">
        <v>3852</v>
      </c>
      <c r="S1458" s="142" t="s">
        <v>3851</v>
      </c>
      <c r="T1458" s="142" t="s">
        <v>1156</v>
      </c>
      <c r="U1458" s="142" t="s">
        <v>516</v>
      </c>
      <c r="V1458" s="142" t="s">
        <v>1465</v>
      </c>
      <c r="W1458" s="142" t="s">
        <v>514</v>
      </c>
      <c r="X1458" s="142" t="s">
        <v>880</v>
      </c>
      <c r="Y1458" s="142" t="s">
        <v>4749</v>
      </c>
      <c r="Z1458" s="142" t="s">
        <v>714</v>
      </c>
      <c r="AA1458" s="142" t="s">
        <v>510</v>
      </c>
      <c r="AB1458" s="142" t="s">
        <v>509</v>
      </c>
    </row>
    <row r="1459" spans="1:28" x14ac:dyDescent="0.15">
      <c r="A1459" s="143">
        <v>83672</v>
      </c>
      <c r="B1459" s="142" t="s">
        <v>1570</v>
      </c>
      <c r="C1459" s="142" t="s">
        <v>553</v>
      </c>
      <c r="D1459" s="142" t="s">
        <v>1569</v>
      </c>
      <c r="E1459" s="142" t="s">
        <v>687</v>
      </c>
      <c r="F1459" s="142" t="s">
        <v>530</v>
      </c>
      <c r="G1459" s="142" t="s">
        <v>4748</v>
      </c>
      <c r="H1459" s="142" t="s">
        <v>2657</v>
      </c>
      <c r="I1459" s="142" t="s">
        <v>3521</v>
      </c>
      <c r="J1459" s="142" t="s">
        <v>4747</v>
      </c>
      <c r="K1459" s="142" t="s">
        <v>4746</v>
      </c>
      <c r="L1459" s="142" t="s">
        <v>585</v>
      </c>
      <c r="M1459" s="142" t="s">
        <v>560</v>
      </c>
      <c r="N1459" s="142" t="s">
        <v>523</v>
      </c>
      <c r="O1459" s="142" t="s">
        <v>522</v>
      </c>
      <c r="P1459" s="142" t="s">
        <v>522</v>
      </c>
      <c r="Q1459" s="142" t="s">
        <v>520</v>
      </c>
      <c r="R1459" s="142" t="s">
        <v>3863</v>
      </c>
      <c r="S1459" s="142" t="s">
        <v>1570</v>
      </c>
      <c r="T1459" s="142" t="s">
        <v>1304</v>
      </c>
      <c r="U1459" s="142" t="s">
        <v>516</v>
      </c>
      <c r="V1459" s="142" t="s">
        <v>844</v>
      </c>
      <c r="W1459" s="142" t="s">
        <v>580</v>
      </c>
      <c r="X1459" s="142" t="s">
        <v>1426</v>
      </c>
      <c r="Y1459" s="142" t="s">
        <v>4745</v>
      </c>
      <c r="Z1459" s="142" t="s">
        <v>4744</v>
      </c>
      <c r="AA1459" s="142" t="s">
        <v>510</v>
      </c>
      <c r="AB1459" s="142" t="s">
        <v>509</v>
      </c>
    </row>
    <row r="1460" spans="1:28" x14ac:dyDescent="0.15">
      <c r="A1460" s="143">
        <v>83674</v>
      </c>
      <c r="B1460" s="142" t="s">
        <v>3851</v>
      </c>
      <c r="C1460" s="142" t="s">
        <v>553</v>
      </c>
      <c r="D1460" s="142" t="s">
        <v>3859</v>
      </c>
      <c r="E1460" s="142" t="s">
        <v>687</v>
      </c>
      <c r="F1460" s="142" t="s">
        <v>530</v>
      </c>
      <c r="G1460" s="142" t="s">
        <v>4743</v>
      </c>
      <c r="H1460" s="142" t="s">
        <v>2627</v>
      </c>
      <c r="I1460" s="142" t="s">
        <v>1397</v>
      </c>
      <c r="J1460" s="142" t="s">
        <v>4742</v>
      </c>
      <c r="K1460" s="142" t="s">
        <v>4741</v>
      </c>
      <c r="L1460" s="142" t="s">
        <v>613</v>
      </c>
      <c r="M1460" s="142" t="s">
        <v>524</v>
      </c>
      <c r="N1460" s="142" t="s">
        <v>523</v>
      </c>
      <c r="O1460" s="142" t="s">
        <v>599</v>
      </c>
      <c r="P1460" s="142" t="s">
        <v>612</v>
      </c>
      <c r="Q1460" s="142" t="s">
        <v>545</v>
      </c>
      <c r="R1460" s="142" t="s">
        <v>3852</v>
      </c>
      <c r="S1460" s="142" t="s">
        <v>3851</v>
      </c>
      <c r="T1460" s="142" t="s">
        <v>865</v>
      </c>
      <c r="U1460" s="142" t="s">
        <v>541</v>
      </c>
      <c r="V1460" s="142" t="s">
        <v>2810</v>
      </c>
      <c r="W1460" s="142" t="s">
        <v>514</v>
      </c>
      <c r="X1460" s="142" t="s">
        <v>1238</v>
      </c>
      <c r="Y1460" s="142" t="s">
        <v>634</v>
      </c>
      <c r="Z1460" s="142" t="s">
        <v>892</v>
      </c>
      <c r="AA1460" s="142" t="s">
        <v>510</v>
      </c>
      <c r="AB1460" s="142" t="s">
        <v>509</v>
      </c>
    </row>
    <row r="1461" spans="1:28" x14ac:dyDescent="0.15">
      <c r="A1461" s="143">
        <v>83676</v>
      </c>
      <c r="B1461" s="142" t="s">
        <v>1385</v>
      </c>
      <c r="C1461" s="142" t="s">
        <v>553</v>
      </c>
      <c r="D1461" s="142" t="s">
        <v>1384</v>
      </c>
      <c r="E1461" s="142" t="s">
        <v>687</v>
      </c>
      <c r="F1461" s="142" t="s">
        <v>530</v>
      </c>
      <c r="G1461" s="142" t="s">
        <v>4740</v>
      </c>
      <c r="H1461" s="142" t="s">
        <v>4739</v>
      </c>
      <c r="I1461" s="142" t="s">
        <v>538</v>
      </c>
      <c r="J1461" s="142" t="s">
        <v>4738</v>
      </c>
      <c r="K1461" s="142" t="s">
        <v>4737</v>
      </c>
      <c r="L1461" s="142" t="s">
        <v>547</v>
      </c>
      <c r="M1461" s="142" t="s">
        <v>524</v>
      </c>
      <c r="N1461" s="142" t="s">
        <v>523</v>
      </c>
      <c r="O1461" s="142" t="s">
        <v>522</v>
      </c>
      <c r="P1461" s="142" t="s">
        <v>599</v>
      </c>
      <c r="Q1461" s="142" t="s">
        <v>520</v>
      </c>
      <c r="R1461" s="142" t="s">
        <v>3937</v>
      </c>
      <c r="S1461" s="142" t="s">
        <v>592</v>
      </c>
      <c r="T1461" s="142" t="s">
        <v>804</v>
      </c>
      <c r="U1461" s="142" t="s">
        <v>541</v>
      </c>
      <c r="V1461" s="142" t="s">
        <v>942</v>
      </c>
      <c r="W1461" s="142" t="s">
        <v>1022</v>
      </c>
      <c r="X1461" s="142" t="s">
        <v>538</v>
      </c>
      <c r="Y1461" s="142" t="s">
        <v>4736</v>
      </c>
      <c r="Z1461" s="142" t="s">
        <v>1379</v>
      </c>
      <c r="AA1461" s="142" t="s">
        <v>510</v>
      </c>
      <c r="AB1461" s="142" t="s">
        <v>509</v>
      </c>
    </row>
    <row r="1462" spans="1:28" x14ac:dyDescent="0.15">
      <c r="A1462" s="143">
        <v>83678</v>
      </c>
      <c r="B1462" s="142" t="s">
        <v>2727</v>
      </c>
      <c r="C1462" s="142" t="s">
        <v>553</v>
      </c>
      <c r="D1462" s="142" t="s">
        <v>4735</v>
      </c>
      <c r="E1462" s="142" t="s">
        <v>687</v>
      </c>
      <c r="F1462" s="142" t="s">
        <v>530</v>
      </c>
      <c r="G1462" s="142" t="s">
        <v>4734</v>
      </c>
      <c r="H1462" s="142" t="s">
        <v>1301</v>
      </c>
      <c r="I1462" s="142" t="s">
        <v>1477</v>
      </c>
      <c r="J1462" s="142" t="s">
        <v>4733</v>
      </c>
      <c r="K1462" s="142" t="s">
        <v>739</v>
      </c>
      <c r="L1462" s="142" t="s">
        <v>525</v>
      </c>
      <c r="M1462" s="142" t="s">
        <v>524</v>
      </c>
      <c r="N1462" s="142" t="s">
        <v>523</v>
      </c>
      <c r="O1462" s="142" t="s">
        <v>522</v>
      </c>
      <c r="P1462" s="142" t="s">
        <v>559</v>
      </c>
      <c r="Q1462" s="142" t="s">
        <v>520</v>
      </c>
      <c r="R1462" s="142" t="s">
        <v>3923</v>
      </c>
      <c r="S1462" s="142" t="s">
        <v>3877</v>
      </c>
      <c r="T1462" s="142" t="s">
        <v>738</v>
      </c>
      <c r="U1462" s="142" t="s">
        <v>516</v>
      </c>
      <c r="V1462" s="142" t="s">
        <v>4732</v>
      </c>
      <c r="W1462" s="142" t="s">
        <v>911</v>
      </c>
      <c r="X1462" s="142" t="s">
        <v>1477</v>
      </c>
      <c r="Y1462" s="142" t="s">
        <v>4731</v>
      </c>
      <c r="Z1462" s="142" t="s">
        <v>1297</v>
      </c>
      <c r="AA1462" s="142" t="s">
        <v>510</v>
      </c>
      <c r="AB1462" s="142" t="s">
        <v>509</v>
      </c>
    </row>
    <row r="1463" spans="1:28" x14ac:dyDescent="0.15">
      <c r="A1463" s="143">
        <v>83680</v>
      </c>
      <c r="B1463" s="142" t="s">
        <v>932</v>
      </c>
      <c r="C1463" s="142" t="s">
        <v>553</v>
      </c>
      <c r="D1463" s="142" t="s">
        <v>931</v>
      </c>
      <c r="E1463" s="142" t="s">
        <v>687</v>
      </c>
      <c r="F1463" s="142" t="s">
        <v>530</v>
      </c>
      <c r="G1463" s="142" t="s">
        <v>4730</v>
      </c>
      <c r="H1463" s="142" t="s">
        <v>4729</v>
      </c>
      <c r="I1463" s="142" t="s">
        <v>783</v>
      </c>
      <c r="J1463" s="142" t="s">
        <v>4728</v>
      </c>
      <c r="K1463" s="142" t="s">
        <v>548</v>
      </c>
      <c r="L1463" s="142" t="s">
        <v>525</v>
      </c>
      <c r="M1463" s="142" t="s">
        <v>524</v>
      </c>
      <c r="N1463" s="142" t="s">
        <v>523</v>
      </c>
      <c r="O1463" s="142" t="s">
        <v>546</v>
      </c>
      <c r="P1463" s="142" t="s">
        <v>522</v>
      </c>
      <c r="Q1463" s="142" t="s">
        <v>545</v>
      </c>
      <c r="R1463" s="142" t="s">
        <v>3863</v>
      </c>
      <c r="S1463" s="142" t="s">
        <v>1570</v>
      </c>
      <c r="T1463" s="142" t="s">
        <v>865</v>
      </c>
      <c r="U1463" s="142" t="s">
        <v>541</v>
      </c>
      <c r="V1463" s="142" t="s">
        <v>4727</v>
      </c>
      <c r="W1463" s="142" t="s">
        <v>4726</v>
      </c>
      <c r="X1463" s="142" t="s">
        <v>1413</v>
      </c>
      <c r="Y1463" s="142" t="s">
        <v>4725</v>
      </c>
      <c r="Z1463" s="142" t="s">
        <v>1297</v>
      </c>
      <c r="AA1463" s="142" t="s">
        <v>510</v>
      </c>
      <c r="AB1463" s="142" t="s">
        <v>509</v>
      </c>
    </row>
    <row r="1464" spans="1:28" x14ac:dyDescent="0.15">
      <c r="A1464" s="143">
        <v>83681</v>
      </c>
      <c r="B1464" s="142" t="s">
        <v>1570</v>
      </c>
      <c r="C1464" s="142" t="s">
        <v>553</v>
      </c>
      <c r="D1464" s="142" t="s">
        <v>1569</v>
      </c>
      <c r="E1464" s="142" t="s">
        <v>687</v>
      </c>
      <c r="F1464" s="142" t="s">
        <v>530</v>
      </c>
      <c r="G1464" s="142" t="s">
        <v>4724</v>
      </c>
      <c r="H1464" s="142" t="s">
        <v>981</v>
      </c>
      <c r="I1464" s="142" t="s">
        <v>1125</v>
      </c>
      <c r="J1464" s="142" t="s">
        <v>4723</v>
      </c>
      <c r="K1464" s="142" t="s">
        <v>4722</v>
      </c>
      <c r="L1464" s="142" t="s">
        <v>525</v>
      </c>
      <c r="M1464" s="142" t="s">
        <v>560</v>
      </c>
      <c r="N1464" s="142" t="s">
        <v>523</v>
      </c>
      <c r="O1464" s="142" t="s">
        <v>612</v>
      </c>
      <c r="P1464" s="142" t="s">
        <v>612</v>
      </c>
      <c r="Q1464" s="142" t="s">
        <v>545</v>
      </c>
      <c r="R1464" s="142" t="s">
        <v>3863</v>
      </c>
      <c r="S1464" s="142" t="s">
        <v>1570</v>
      </c>
      <c r="T1464" s="142" t="s">
        <v>705</v>
      </c>
      <c r="U1464" s="142" t="s">
        <v>516</v>
      </c>
      <c r="V1464" s="142" t="s">
        <v>844</v>
      </c>
      <c r="W1464" s="142" t="s">
        <v>1022</v>
      </c>
      <c r="X1464" s="142" t="s">
        <v>1125</v>
      </c>
      <c r="Y1464" s="142" t="s">
        <v>4721</v>
      </c>
      <c r="Z1464" s="142" t="s">
        <v>4377</v>
      </c>
      <c r="AA1464" s="142" t="s">
        <v>510</v>
      </c>
      <c r="AB1464" s="142" t="s">
        <v>509</v>
      </c>
    </row>
    <row r="1465" spans="1:28" x14ac:dyDescent="0.15">
      <c r="A1465" s="143">
        <v>83682</v>
      </c>
      <c r="B1465" s="142" t="s">
        <v>1570</v>
      </c>
      <c r="C1465" s="142" t="s">
        <v>553</v>
      </c>
      <c r="D1465" s="142" t="s">
        <v>1569</v>
      </c>
      <c r="E1465" s="142" t="s">
        <v>687</v>
      </c>
      <c r="F1465" s="142" t="s">
        <v>530</v>
      </c>
      <c r="G1465" s="142" t="s">
        <v>4720</v>
      </c>
      <c r="H1465" s="142" t="s">
        <v>2456</v>
      </c>
      <c r="I1465" s="142" t="s">
        <v>1037</v>
      </c>
      <c r="J1465" s="142" t="s">
        <v>4719</v>
      </c>
      <c r="K1465" s="142" t="s">
        <v>1589</v>
      </c>
      <c r="L1465" s="142" t="s">
        <v>525</v>
      </c>
      <c r="M1465" s="142" t="s">
        <v>560</v>
      </c>
      <c r="N1465" s="142" t="s">
        <v>523</v>
      </c>
      <c r="O1465" s="142" t="s">
        <v>522</v>
      </c>
      <c r="P1465" s="142" t="s">
        <v>559</v>
      </c>
      <c r="Q1465" s="142" t="s">
        <v>545</v>
      </c>
      <c r="R1465" s="142" t="s">
        <v>3863</v>
      </c>
      <c r="S1465" s="142" t="s">
        <v>1570</v>
      </c>
      <c r="T1465" s="142" t="s">
        <v>1304</v>
      </c>
      <c r="U1465" s="142" t="s">
        <v>541</v>
      </c>
      <c r="V1465" s="142" t="s">
        <v>4718</v>
      </c>
      <c r="W1465" s="142" t="s">
        <v>1022</v>
      </c>
      <c r="X1465" s="142" t="s">
        <v>1037</v>
      </c>
      <c r="Y1465" s="142" t="s">
        <v>4717</v>
      </c>
      <c r="Z1465" s="142" t="s">
        <v>957</v>
      </c>
      <c r="AA1465" s="142" t="s">
        <v>510</v>
      </c>
      <c r="AB1465" s="142" t="s">
        <v>509</v>
      </c>
    </row>
    <row r="1466" spans="1:28" x14ac:dyDescent="0.15">
      <c r="A1466" s="143">
        <v>83683</v>
      </c>
      <c r="B1466" s="142" t="s">
        <v>949</v>
      </c>
      <c r="C1466" s="142" t="s">
        <v>553</v>
      </c>
      <c r="D1466" s="142" t="s">
        <v>948</v>
      </c>
      <c r="E1466" s="142" t="s">
        <v>687</v>
      </c>
      <c r="F1466" s="142" t="s">
        <v>530</v>
      </c>
      <c r="G1466" s="142" t="s">
        <v>4716</v>
      </c>
      <c r="H1466" s="142" t="s">
        <v>761</v>
      </c>
      <c r="I1466" s="142" t="s">
        <v>945</v>
      </c>
      <c r="J1466" s="142" t="s">
        <v>4715</v>
      </c>
      <c r="K1466" s="142" t="s">
        <v>1398</v>
      </c>
      <c r="L1466" s="142" t="s">
        <v>585</v>
      </c>
      <c r="M1466" s="142" t="s">
        <v>524</v>
      </c>
      <c r="N1466" s="142" t="s">
        <v>523</v>
      </c>
      <c r="O1466" s="142" t="s">
        <v>599</v>
      </c>
      <c r="P1466" s="142" t="s">
        <v>599</v>
      </c>
      <c r="Q1466" s="142" t="s">
        <v>545</v>
      </c>
      <c r="R1466" s="142" t="s">
        <v>3863</v>
      </c>
      <c r="S1466" s="142" t="s">
        <v>1570</v>
      </c>
      <c r="T1466" s="142" t="s">
        <v>717</v>
      </c>
      <c r="U1466" s="142" t="s">
        <v>516</v>
      </c>
      <c r="V1466" s="142" t="s">
        <v>1826</v>
      </c>
      <c r="W1466" s="142" t="s">
        <v>784</v>
      </c>
      <c r="X1466" s="142" t="s">
        <v>783</v>
      </c>
      <c r="Y1466" s="142" t="s">
        <v>634</v>
      </c>
      <c r="Z1466" s="142" t="s">
        <v>1163</v>
      </c>
      <c r="AA1466" s="142" t="s">
        <v>510</v>
      </c>
      <c r="AB1466" s="142" t="s">
        <v>509</v>
      </c>
    </row>
    <row r="1467" spans="1:28" x14ac:dyDescent="0.15">
      <c r="A1467" s="143">
        <v>83684</v>
      </c>
      <c r="B1467" s="142" t="s">
        <v>3851</v>
      </c>
      <c r="C1467" s="142" t="s">
        <v>553</v>
      </c>
      <c r="D1467" s="142" t="s">
        <v>3859</v>
      </c>
      <c r="E1467" s="142" t="s">
        <v>687</v>
      </c>
      <c r="F1467" s="142" t="s">
        <v>530</v>
      </c>
      <c r="G1467" s="142" t="s">
        <v>4714</v>
      </c>
      <c r="H1467" s="142" t="s">
        <v>3242</v>
      </c>
      <c r="I1467" s="142" t="s">
        <v>1363</v>
      </c>
      <c r="J1467" s="142" t="s">
        <v>4713</v>
      </c>
      <c r="K1467" s="142" t="s">
        <v>4712</v>
      </c>
      <c r="L1467" s="142" t="s">
        <v>585</v>
      </c>
      <c r="M1467" s="142" t="s">
        <v>524</v>
      </c>
      <c r="N1467" s="142" t="s">
        <v>523</v>
      </c>
      <c r="O1467" s="142" t="s">
        <v>522</v>
      </c>
      <c r="P1467" s="142" t="s">
        <v>522</v>
      </c>
      <c r="Q1467" s="142" t="s">
        <v>520</v>
      </c>
      <c r="R1467" s="142" t="s">
        <v>3852</v>
      </c>
      <c r="S1467" s="142" t="s">
        <v>3851</v>
      </c>
      <c r="T1467" s="142" t="s">
        <v>705</v>
      </c>
      <c r="U1467" s="142" t="s">
        <v>516</v>
      </c>
      <c r="V1467" s="142" t="s">
        <v>3058</v>
      </c>
      <c r="W1467" s="142" t="s">
        <v>580</v>
      </c>
      <c r="X1467" s="142" t="s">
        <v>2743</v>
      </c>
      <c r="Y1467" s="142" t="s">
        <v>4711</v>
      </c>
      <c r="Z1467" s="142" t="s">
        <v>1065</v>
      </c>
      <c r="AA1467" s="142" t="s">
        <v>510</v>
      </c>
      <c r="AB1467" s="142" t="s">
        <v>509</v>
      </c>
    </row>
    <row r="1468" spans="1:28" x14ac:dyDescent="0.15">
      <c r="A1468" s="143">
        <v>83685</v>
      </c>
      <c r="B1468" s="142" t="s">
        <v>1570</v>
      </c>
      <c r="C1468" s="142" t="s">
        <v>553</v>
      </c>
      <c r="D1468" s="142" t="s">
        <v>1569</v>
      </c>
      <c r="E1468" s="142" t="s">
        <v>687</v>
      </c>
      <c r="F1468" s="142" t="s">
        <v>530</v>
      </c>
      <c r="G1468" s="142" t="s">
        <v>4710</v>
      </c>
      <c r="H1468" s="142" t="s">
        <v>1596</v>
      </c>
      <c r="I1468" s="142" t="s">
        <v>669</v>
      </c>
      <c r="J1468" s="142" t="s">
        <v>4709</v>
      </c>
      <c r="K1468" s="142" t="s">
        <v>4708</v>
      </c>
      <c r="L1468" s="142" t="s">
        <v>613</v>
      </c>
      <c r="M1468" s="142" t="s">
        <v>524</v>
      </c>
      <c r="N1468" s="142" t="s">
        <v>523</v>
      </c>
      <c r="O1468" s="142" t="s">
        <v>522</v>
      </c>
      <c r="P1468" s="142" t="s">
        <v>522</v>
      </c>
      <c r="Q1468" s="142" t="s">
        <v>545</v>
      </c>
      <c r="R1468" s="142" t="s">
        <v>3863</v>
      </c>
      <c r="S1468" s="142" t="s">
        <v>1570</v>
      </c>
      <c r="T1468" s="142" t="s">
        <v>865</v>
      </c>
      <c r="U1468" s="142" t="s">
        <v>541</v>
      </c>
      <c r="V1468" s="142" t="s">
        <v>1578</v>
      </c>
      <c r="W1468" s="142" t="s">
        <v>764</v>
      </c>
      <c r="X1468" s="142" t="s">
        <v>2743</v>
      </c>
      <c r="Y1468" s="142" t="s">
        <v>4707</v>
      </c>
      <c r="Z1468" s="142" t="s">
        <v>771</v>
      </c>
      <c r="AA1468" s="142" t="s">
        <v>510</v>
      </c>
      <c r="AB1468" s="142" t="s">
        <v>509</v>
      </c>
    </row>
    <row r="1469" spans="1:28" x14ac:dyDescent="0.15">
      <c r="A1469" s="143">
        <v>83689</v>
      </c>
      <c r="B1469" s="142" t="s">
        <v>2559</v>
      </c>
      <c r="C1469" s="142" t="s">
        <v>553</v>
      </c>
      <c r="D1469" s="142" t="s">
        <v>2558</v>
      </c>
      <c r="E1469" s="142" t="s">
        <v>687</v>
      </c>
      <c r="F1469" s="142" t="s">
        <v>530</v>
      </c>
      <c r="G1469" s="142" t="s">
        <v>4706</v>
      </c>
      <c r="H1469" s="142" t="s">
        <v>3267</v>
      </c>
      <c r="I1469" s="142" t="s">
        <v>783</v>
      </c>
      <c r="J1469" s="142" t="s">
        <v>4705</v>
      </c>
      <c r="K1469" s="142" t="s">
        <v>1508</v>
      </c>
      <c r="L1469" s="142" t="s">
        <v>585</v>
      </c>
      <c r="M1469" s="142" t="s">
        <v>547</v>
      </c>
      <c r="N1469" s="142" t="s">
        <v>523</v>
      </c>
      <c r="O1469" s="142" t="s">
        <v>522</v>
      </c>
      <c r="P1469" s="142" t="s">
        <v>522</v>
      </c>
      <c r="Q1469" s="142" t="s">
        <v>520</v>
      </c>
      <c r="R1469" s="142" t="s">
        <v>3863</v>
      </c>
      <c r="S1469" s="142" t="s">
        <v>1570</v>
      </c>
      <c r="T1469" s="142" t="s">
        <v>1304</v>
      </c>
      <c r="U1469" s="142" t="s">
        <v>516</v>
      </c>
      <c r="V1469" s="142" t="s">
        <v>977</v>
      </c>
      <c r="W1469" s="142" t="s">
        <v>784</v>
      </c>
      <c r="X1469" s="142" t="s">
        <v>523</v>
      </c>
      <c r="Y1469" s="142" t="s">
        <v>4704</v>
      </c>
      <c r="Z1469" s="142" t="s">
        <v>1042</v>
      </c>
      <c r="AA1469" s="142" t="s">
        <v>510</v>
      </c>
      <c r="AB1469" s="142" t="s">
        <v>509</v>
      </c>
    </row>
    <row r="1470" spans="1:28" x14ac:dyDescent="0.15">
      <c r="A1470" s="143">
        <v>83691</v>
      </c>
      <c r="B1470" s="142" t="s">
        <v>4302</v>
      </c>
      <c r="C1470" s="142" t="s">
        <v>553</v>
      </c>
      <c r="D1470" s="142" t="s">
        <v>4301</v>
      </c>
      <c r="E1470" s="142" t="s">
        <v>687</v>
      </c>
      <c r="F1470" s="142" t="s">
        <v>530</v>
      </c>
      <c r="G1470" s="142" t="s">
        <v>4703</v>
      </c>
      <c r="H1470" s="142" t="s">
        <v>4702</v>
      </c>
      <c r="I1470" s="142" t="s">
        <v>538</v>
      </c>
      <c r="J1470" s="142" t="s">
        <v>4701</v>
      </c>
      <c r="K1470" s="142" t="s">
        <v>3434</v>
      </c>
      <c r="L1470" s="142" t="s">
        <v>547</v>
      </c>
      <c r="M1470" s="142" t="s">
        <v>524</v>
      </c>
      <c r="N1470" s="142" t="s">
        <v>523</v>
      </c>
      <c r="O1470" s="142" t="s">
        <v>599</v>
      </c>
      <c r="P1470" s="142" t="s">
        <v>546</v>
      </c>
      <c r="Q1470" s="142" t="s">
        <v>545</v>
      </c>
      <c r="R1470" s="142" t="s">
        <v>3945</v>
      </c>
      <c r="S1470" s="142" t="s">
        <v>713</v>
      </c>
      <c r="T1470" s="142" t="s">
        <v>935</v>
      </c>
      <c r="U1470" s="142" t="s">
        <v>541</v>
      </c>
      <c r="V1470" s="142" t="s">
        <v>4700</v>
      </c>
      <c r="W1470" s="142" t="s">
        <v>596</v>
      </c>
      <c r="X1470" s="142" t="s">
        <v>556</v>
      </c>
      <c r="Y1470" s="142" t="s">
        <v>4699</v>
      </c>
      <c r="Z1470" s="142" t="s">
        <v>813</v>
      </c>
      <c r="AA1470" s="142" t="s">
        <v>510</v>
      </c>
      <c r="AB1470" s="142" t="s">
        <v>509</v>
      </c>
    </row>
    <row r="1471" spans="1:28" x14ac:dyDescent="0.15">
      <c r="A1471" s="143">
        <v>83692</v>
      </c>
      <c r="B1471" s="142" t="s">
        <v>1162</v>
      </c>
      <c r="C1471" s="142" t="s">
        <v>553</v>
      </c>
      <c r="D1471" s="142" t="s">
        <v>4698</v>
      </c>
      <c r="E1471" s="142" t="s">
        <v>687</v>
      </c>
      <c r="F1471" s="142" t="s">
        <v>530</v>
      </c>
      <c r="G1471" s="142" t="s">
        <v>4697</v>
      </c>
      <c r="H1471" s="142" t="s">
        <v>1087</v>
      </c>
      <c r="I1471" s="142" t="s">
        <v>1021</v>
      </c>
      <c r="J1471" s="142" t="s">
        <v>4696</v>
      </c>
      <c r="K1471" s="142" t="s">
        <v>586</v>
      </c>
      <c r="L1471" s="142" t="s">
        <v>585</v>
      </c>
      <c r="M1471" s="142" t="s">
        <v>524</v>
      </c>
      <c r="N1471" s="142" t="s">
        <v>523</v>
      </c>
      <c r="O1471" s="142" t="s">
        <v>522</v>
      </c>
      <c r="P1471" s="142" t="s">
        <v>559</v>
      </c>
      <c r="Q1471" s="142" t="s">
        <v>520</v>
      </c>
      <c r="R1471" s="142" t="s">
        <v>3945</v>
      </c>
      <c r="S1471" s="142" t="s">
        <v>713</v>
      </c>
      <c r="T1471" s="142" t="s">
        <v>717</v>
      </c>
      <c r="U1471" s="142" t="s">
        <v>516</v>
      </c>
      <c r="V1471" s="142" t="s">
        <v>977</v>
      </c>
      <c r="W1471" s="142" t="s">
        <v>580</v>
      </c>
      <c r="X1471" s="142" t="s">
        <v>3769</v>
      </c>
      <c r="Y1471" s="142" t="s">
        <v>4695</v>
      </c>
      <c r="Z1471" s="142" t="s">
        <v>678</v>
      </c>
      <c r="AA1471" s="142" t="s">
        <v>510</v>
      </c>
      <c r="AB1471" s="142" t="s">
        <v>509</v>
      </c>
    </row>
    <row r="1472" spans="1:28" x14ac:dyDescent="0.15">
      <c r="A1472" s="143">
        <v>83693</v>
      </c>
      <c r="B1472" s="142" t="s">
        <v>4694</v>
      </c>
      <c r="C1472" s="142" t="s">
        <v>2392</v>
      </c>
      <c r="D1472" s="142" t="s">
        <v>4693</v>
      </c>
      <c r="E1472" s="142" t="s">
        <v>687</v>
      </c>
      <c r="F1472" s="142" t="s">
        <v>530</v>
      </c>
      <c r="G1472" s="142" t="s">
        <v>4692</v>
      </c>
      <c r="H1472" s="142" t="s">
        <v>3293</v>
      </c>
      <c r="I1472" s="142" t="s">
        <v>1125</v>
      </c>
      <c r="J1472" s="142" t="s">
        <v>4691</v>
      </c>
      <c r="K1472" s="142" t="s">
        <v>739</v>
      </c>
      <c r="L1472" s="142" t="s">
        <v>525</v>
      </c>
      <c r="M1472" s="142" t="s">
        <v>524</v>
      </c>
      <c r="N1472" s="142" t="s">
        <v>523</v>
      </c>
      <c r="O1472" s="142" t="s">
        <v>522</v>
      </c>
      <c r="P1472" s="142" t="s">
        <v>522</v>
      </c>
      <c r="Q1472" s="142" t="s">
        <v>520</v>
      </c>
      <c r="R1472" s="142" t="s">
        <v>3923</v>
      </c>
      <c r="S1472" s="142" t="s">
        <v>3877</v>
      </c>
      <c r="T1472" s="142" t="s">
        <v>738</v>
      </c>
      <c r="U1472" s="142" t="s">
        <v>516</v>
      </c>
      <c r="V1472" s="142" t="s">
        <v>877</v>
      </c>
      <c r="W1472" s="142" t="s">
        <v>514</v>
      </c>
      <c r="X1472" s="142" t="s">
        <v>1330</v>
      </c>
      <c r="Y1472" s="142" t="s">
        <v>4690</v>
      </c>
      <c r="Z1472" s="142" t="s">
        <v>1297</v>
      </c>
      <c r="AA1472" s="142" t="s">
        <v>510</v>
      </c>
      <c r="AB1472" s="142" t="s">
        <v>509</v>
      </c>
    </row>
    <row r="1473" spans="1:28" x14ac:dyDescent="0.15">
      <c r="A1473" s="143">
        <v>83694</v>
      </c>
      <c r="B1473" s="142" t="s">
        <v>1570</v>
      </c>
      <c r="C1473" s="142" t="s">
        <v>553</v>
      </c>
      <c r="D1473" s="142" t="s">
        <v>1569</v>
      </c>
      <c r="E1473" s="142" t="s">
        <v>687</v>
      </c>
      <c r="F1473" s="142" t="s">
        <v>530</v>
      </c>
      <c r="G1473" s="142" t="s">
        <v>4689</v>
      </c>
      <c r="H1473" s="142" t="s">
        <v>1716</v>
      </c>
      <c r="I1473" s="142" t="s">
        <v>669</v>
      </c>
      <c r="J1473" s="142" t="s">
        <v>4688</v>
      </c>
      <c r="K1473" s="142" t="s">
        <v>1508</v>
      </c>
      <c r="L1473" s="142" t="s">
        <v>547</v>
      </c>
      <c r="M1473" s="142" t="s">
        <v>524</v>
      </c>
      <c r="N1473" s="142" t="s">
        <v>523</v>
      </c>
      <c r="O1473" s="142" t="s">
        <v>522</v>
      </c>
      <c r="P1473" s="142" t="s">
        <v>612</v>
      </c>
      <c r="Q1473" s="142" t="s">
        <v>1768</v>
      </c>
      <c r="R1473" s="142" t="s">
        <v>3863</v>
      </c>
      <c r="S1473" s="142" t="s">
        <v>1570</v>
      </c>
      <c r="T1473" s="142" t="s">
        <v>865</v>
      </c>
      <c r="U1473" s="142" t="s">
        <v>516</v>
      </c>
      <c r="V1473" s="142" t="s">
        <v>1446</v>
      </c>
      <c r="W1473" s="142" t="s">
        <v>1022</v>
      </c>
      <c r="X1473" s="142" t="s">
        <v>538</v>
      </c>
      <c r="Y1473" s="142" t="s">
        <v>634</v>
      </c>
      <c r="Z1473" s="142" t="s">
        <v>1519</v>
      </c>
      <c r="AA1473" s="142" t="s">
        <v>510</v>
      </c>
      <c r="AB1473" s="142" t="s">
        <v>509</v>
      </c>
    </row>
    <row r="1474" spans="1:28" x14ac:dyDescent="0.15">
      <c r="A1474" s="143">
        <v>83695</v>
      </c>
      <c r="B1474" s="142" t="s">
        <v>1570</v>
      </c>
      <c r="C1474" s="142" t="s">
        <v>553</v>
      </c>
      <c r="D1474" s="142" t="s">
        <v>1569</v>
      </c>
      <c r="E1474" s="142" t="s">
        <v>687</v>
      </c>
      <c r="F1474" s="142" t="s">
        <v>530</v>
      </c>
      <c r="G1474" s="142" t="s">
        <v>4687</v>
      </c>
      <c r="H1474" s="142" t="s">
        <v>2595</v>
      </c>
      <c r="I1474" s="142" t="s">
        <v>1397</v>
      </c>
      <c r="J1474" s="142" t="s">
        <v>4686</v>
      </c>
      <c r="K1474" s="142" t="s">
        <v>2548</v>
      </c>
      <c r="L1474" s="142" t="s">
        <v>525</v>
      </c>
      <c r="M1474" s="142" t="s">
        <v>524</v>
      </c>
      <c r="N1474" s="142" t="s">
        <v>523</v>
      </c>
      <c r="O1474" s="142" t="s">
        <v>522</v>
      </c>
      <c r="P1474" s="142" t="s">
        <v>522</v>
      </c>
      <c r="Q1474" s="142" t="s">
        <v>545</v>
      </c>
      <c r="R1474" s="142" t="s">
        <v>3863</v>
      </c>
      <c r="S1474" s="142" t="s">
        <v>1570</v>
      </c>
      <c r="T1474" s="142" t="s">
        <v>865</v>
      </c>
      <c r="U1474" s="142" t="s">
        <v>541</v>
      </c>
      <c r="V1474" s="142" t="s">
        <v>4685</v>
      </c>
      <c r="W1474" s="142" t="s">
        <v>596</v>
      </c>
      <c r="X1474" s="142" t="s">
        <v>651</v>
      </c>
      <c r="Y1474" s="142" t="s">
        <v>4684</v>
      </c>
      <c r="Z1474" s="142" t="s">
        <v>957</v>
      </c>
      <c r="AA1474" s="142" t="s">
        <v>510</v>
      </c>
      <c r="AB1474" s="142" t="s">
        <v>509</v>
      </c>
    </row>
    <row r="1475" spans="1:28" x14ac:dyDescent="0.15">
      <c r="A1475" s="143">
        <v>83696</v>
      </c>
      <c r="B1475" s="142" t="s">
        <v>4683</v>
      </c>
      <c r="C1475" s="142" t="s">
        <v>533</v>
      </c>
      <c r="D1475" s="142" t="s">
        <v>4682</v>
      </c>
      <c r="E1475" s="142" t="s">
        <v>687</v>
      </c>
      <c r="F1475" s="142" t="s">
        <v>530</v>
      </c>
      <c r="G1475" s="142" t="s">
        <v>4681</v>
      </c>
      <c r="H1475" s="142" t="s">
        <v>2958</v>
      </c>
      <c r="I1475" s="142" t="s">
        <v>1532</v>
      </c>
      <c r="J1475" s="142" t="s">
        <v>4680</v>
      </c>
      <c r="K1475" s="142" t="s">
        <v>4679</v>
      </c>
      <c r="L1475" s="142" t="s">
        <v>585</v>
      </c>
      <c r="M1475" s="142" t="s">
        <v>524</v>
      </c>
      <c r="N1475" s="142" t="s">
        <v>523</v>
      </c>
      <c r="O1475" s="142" t="s">
        <v>522</v>
      </c>
      <c r="P1475" s="142" t="s">
        <v>824</v>
      </c>
      <c r="Q1475" s="142" t="s">
        <v>545</v>
      </c>
      <c r="R1475" s="142" t="s">
        <v>3863</v>
      </c>
      <c r="S1475" s="142" t="s">
        <v>1570</v>
      </c>
      <c r="T1475" s="142" t="s">
        <v>682</v>
      </c>
      <c r="U1475" s="142" t="s">
        <v>516</v>
      </c>
      <c r="V1475" s="142" t="s">
        <v>1067</v>
      </c>
      <c r="W1475" s="142" t="s">
        <v>692</v>
      </c>
      <c r="X1475" s="142" t="s">
        <v>669</v>
      </c>
      <c r="Y1475" s="142" t="s">
        <v>537</v>
      </c>
      <c r="Z1475" s="142" t="s">
        <v>735</v>
      </c>
      <c r="AA1475" s="142" t="s">
        <v>510</v>
      </c>
      <c r="AB1475" s="142" t="s">
        <v>509</v>
      </c>
    </row>
    <row r="1476" spans="1:28" x14ac:dyDescent="0.15">
      <c r="A1476" s="143">
        <v>83702</v>
      </c>
      <c r="B1476" s="142" t="s">
        <v>1900</v>
      </c>
      <c r="C1476" s="142" t="s">
        <v>1403</v>
      </c>
      <c r="D1476" s="142" t="s">
        <v>4678</v>
      </c>
      <c r="E1476" s="142" t="s">
        <v>687</v>
      </c>
      <c r="F1476" s="142" t="s">
        <v>530</v>
      </c>
      <c r="G1476" s="142" t="s">
        <v>4677</v>
      </c>
      <c r="H1476" s="142" t="s">
        <v>799</v>
      </c>
      <c r="I1476" s="142" t="s">
        <v>669</v>
      </c>
      <c r="J1476" s="142" t="s">
        <v>4676</v>
      </c>
      <c r="K1476" s="142" t="s">
        <v>4675</v>
      </c>
      <c r="L1476" s="142" t="s">
        <v>613</v>
      </c>
      <c r="M1476" s="142" t="s">
        <v>524</v>
      </c>
      <c r="N1476" s="142" t="s">
        <v>523</v>
      </c>
      <c r="O1476" s="142" t="s">
        <v>612</v>
      </c>
      <c r="P1476" s="142" t="s">
        <v>522</v>
      </c>
      <c r="Q1476" s="142" t="s">
        <v>545</v>
      </c>
      <c r="R1476" s="142" t="s">
        <v>3863</v>
      </c>
      <c r="S1476" s="142" t="s">
        <v>1570</v>
      </c>
      <c r="T1476" s="142" t="s">
        <v>1110</v>
      </c>
      <c r="U1476" s="142" t="s">
        <v>541</v>
      </c>
      <c r="V1476" s="142" t="s">
        <v>894</v>
      </c>
      <c r="W1476" s="142" t="s">
        <v>1374</v>
      </c>
      <c r="X1476" s="142" t="s">
        <v>669</v>
      </c>
      <c r="Y1476" s="142" t="s">
        <v>4674</v>
      </c>
      <c r="Z1476" s="142" t="s">
        <v>735</v>
      </c>
      <c r="AA1476" s="142" t="s">
        <v>510</v>
      </c>
      <c r="AB1476" s="142" t="s">
        <v>509</v>
      </c>
    </row>
    <row r="1477" spans="1:28" x14ac:dyDescent="0.15">
      <c r="A1477" s="143">
        <v>83703</v>
      </c>
      <c r="B1477" s="142" t="s">
        <v>1570</v>
      </c>
      <c r="C1477" s="142" t="s">
        <v>553</v>
      </c>
      <c r="D1477" s="142" t="s">
        <v>1569</v>
      </c>
      <c r="E1477" s="142" t="s">
        <v>687</v>
      </c>
      <c r="F1477" s="142" t="s">
        <v>530</v>
      </c>
      <c r="G1477" s="142" t="s">
        <v>4673</v>
      </c>
      <c r="H1477" s="142" t="s">
        <v>3188</v>
      </c>
      <c r="I1477" s="142" t="s">
        <v>1363</v>
      </c>
      <c r="J1477" s="142" t="s">
        <v>4672</v>
      </c>
      <c r="K1477" s="142" t="s">
        <v>2548</v>
      </c>
      <c r="L1477" s="142" t="s">
        <v>547</v>
      </c>
      <c r="M1477" s="142" t="s">
        <v>524</v>
      </c>
      <c r="N1477" s="142" t="s">
        <v>523</v>
      </c>
      <c r="O1477" s="142" t="s">
        <v>546</v>
      </c>
      <c r="P1477" s="142" t="s">
        <v>522</v>
      </c>
      <c r="Q1477" s="142" t="s">
        <v>545</v>
      </c>
      <c r="R1477" s="142" t="s">
        <v>3863</v>
      </c>
      <c r="S1477" s="142" t="s">
        <v>1570</v>
      </c>
      <c r="T1477" s="142" t="s">
        <v>865</v>
      </c>
      <c r="U1477" s="142" t="s">
        <v>541</v>
      </c>
      <c r="V1477" s="142" t="s">
        <v>1679</v>
      </c>
      <c r="W1477" s="142" t="s">
        <v>4041</v>
      </c>
      <c r="X1477" s="142" t="s">
        <v>579</v>
      </c>
      <c r="Y1477" s="142" t="s">
        <v>892</v>
      </c>
      <c r="Z1477" s="142" t="s">
        <v>1588</v>
      </c>
      <c r="AA1477" s="142" t="s">
        <v>510</v>
      </c>
      <c r="AB1477" s="142" t="s">
        <v>509</v>
      </c>
    </row>
    <row r="1478" spans="1:28" x14ac:dyDescent="0.15">
      <c r="A1478" s="143">
        <v>83711</v>
      </c>
      <c r="B1478" s="142" t="s">
        <v>1570</v>
      </c>
      <c r="C1478" s="142" t="s">
        <v>553</v>
      </c>
      <c r="D1478" s="142" t="s">
        <v>1569</v>
      </c>
      <c r="E1478" s="142" t="s">
        <v>687</v>
      </c>
      <c r="F1478" s="142" t="s">
        <v>530</v>
      </c>
      <c r="G1478" s="142" t="s">
        <v>4671</v>
      </c>
      <c r="H1478" s="142" t="s">
        <v>1389</v>
      </c>
      <c r="I1478" s="142" t="s">
        <v>3145</v>
      </c>
      <c r="J1478" s="142" t="s">
        <v>4670</v>
      </c>
      <c r="K1478" s="142" t="s">
        <v>4669</v>
      </c>
      <c r="L1478" s="142" t="s">
        <v>525</v>
      </c>
      <c r="M1478" s="142" t="s">
        <v>560</v>
      </c>
      <c r="N1478" s="142" t="s">
        <v>523</v>
      </c>
      <c r="O1478" s="142" t="s">
        <v>599</v>
      </c>
      <c r="P1478" s="142" t="s">
        <v>522</v>
      </c>
      <c r="Q1478" s="142" t="s">
        <v>545</v>
      </c>
      <c r="R1478" s="142" t="s">
        <v>3863</v>
      </c>
      <c r="S1478" s="142" t="s">
        <v>1570</v>
      </c>
      <c r="T1478" s="142" t="s">
        <v>1110</v>
      </c>
      <c r="U1478" s="142" t="s">
        <v>541</v>
      </c>
      <c r="V1478" s="142" t="s">
        <v>4648</v>
      </c>
      <c r="W1478" s="142" t="s">
        <v>1628</v>
      </c>
      <c r="X1478" s="142" t="s">
        <v>568</v>
      </c>
      <c r="Y1478" s="142" t="s">
        <v>634</v>
      </c>
      <c r="Z1478" s="142" t="s">
        <v>754</v>
      </c>
      <c r="AA1478" s="142" t="s">
        <v>510</v>
      </c>
      <c r="AB1478" s="142" t="s">
        <v>509</v>
      </c>
    </row>
    <row r="1479" spans="1:28" x14ac:dyDescent="0.15">
      <c r="A1479" s="143">
        <v>83713</v>
      </c>
      <c r="B1479" s="142" t="s">
        <v>2275</v>
      </c>
      <c r="C1479" s="142" t="s">
        <v>553</v>
      </c>
      <c r="D1479" s="142" t="s">
        <v>2274</v>
      </c>
      <c r="E1479" s="142" t="s">
        <v>687</v>
      </c>
      <c r="F1479" s="142" t="s">
        <v>530</v>
      </c>
      <c r="G1479" s="142" t="s">
        <v>4668</v>
      </c>
      <c r="H1479" s="142" t="s">
        <v>4667</v>
      </c>
      <c r="I1479" s="142" t="s">
        <v>538</v>
      </c>
      <c r="J1479" s="142" t="s">
        <v>4666</v>
      </c>
      <c r="K1479" s="142" t="s">
        <v>708</v>
      </c>
      <c r="L1479" s="142" t="s">
        <v>525</v>
      </c>
      <c r="M1479" s="142" t="s">
        <v>524</v>
      </c>
      <c r="N1479" s="142" t="s">
        <v>523</v>
      </c>
      <c r="O1479" s="142" t="s">
        <v>522</v>
      </c>
      <c r="P1479" s="142" t="s">
        <v>522</v>
      </c>
      <c r="Q1479" s="142" t="s">
        <v>520</v>
      </c>
      <c r="R1479" s="142" t="s">
        <v>3873</v>
      </c>
      <c r="S1479" s="142" t="s">
        <v>3872</v>
      </c>
      <c r="T1479" s="142" t="s">
        <v>738</v>
      </c>
      <c r="U1479" s="142" t="s">
        <v>541</v>
      </c>
      <c r="V1479" s="142" t="s">
        <v>877</v>
      </c>
      <c r="W1479" s="142" t="s">
        <v>580</v>
      </c>
      <c r="X1479" s="142" t="s">
        <v>919</v>
      </c>
      <c r="Y1479" s="142" t="s">
        <v>4665</v>
      </c>
      <c r="Z1479" s="142" t="s">
        <v>1605</v>
      </c>
      <c r="AA1479" s="142" t="s">
        <v>510</v>
      </c>
      <c r="AB1479" s="142" t="s">
        <v>509</v>
      </c>
    </row>
    <row r="1480" spans="1:28" x14ac:dyDescent="0.15">
      <c r="A1480" s="143">
        <v>83716</v>
      </c>
      <c r="B1480" s="142" t="s">
        <v>677</v>
      </c>
      <c r="C1480" s="142" t="s">
        <v>553</v>
      </c>
      <c r="D1480" s="142" t="s">
        <v>701</v>
      </c>
      <c r="E1480" s="142" t="s">
        <v>687</v>
      </c>
      <c r="F1480" s="142" t="s">
        <v>530</v>
      </c>
      <c r="G1480" s="142" t="s">
        <v>4664</v>
      </c>
      <c r="H1480" s="142" t="s">
        <v>3045</v>
      </c>
      <c r="I1480" s="142" t="s">
        <v>691</v>
      </c>
      <c r="J1480" s="142" t="s">
        <v>4663</v>
      </c>
      <c r="K1480" s="142" t="s">
        <v>2115</v>
      </c>
      <c r="L1480" s="142" t="s">
        <v>585</v>
      </c>
      <c r="M1480" s="142" t="s">
        <v>524</v>
      </c>
      <c r="N1480" s="142" t="s">
        <v>523</v>
      </c>
      <c r="O1480" s="142" t="s">
        <v>522</v>
      </c>
      <c r="P1480" s="142" t="s">
        <v>522</v>
      </c>
      <c r="Q1480" s="142" t="s">
        <v>520</v>
      </c>
      <c r="R1480" s="142" t="s">
        <v>3863</v>
      </c>
      <c r="S1480" s="142" t="s">
        <v>1570</v>
      </c>
      <c r="T1480" s="142" t="s">
        <v>738</v>
      </c>
      <c r="U1480" s="142" t="s">
        <v>516</v>
      </c>
      <c r="V1480" s="142" t="s">
        <v>3670</v>
      </c>
      <c r="W1480" s="142" t="s">
        <v>692</v>
      </c>
      <c r="X1480" s="142" t="s">
        <v>691</v>
      </c>
      <c r="Y1480" s="142" t="s">
        <v>4662</v>
      </c>
      <c r="Z1480" s="142" t="s">
        <v>1042</v>
      </c>
      <c r="AA1480" s="142" t="s">
        <v>510</v>
      </c>
      <c r="AB1480" s="142" t="s">
        <v>509</v>
      </c>
    </row>
    <row r="1481" spans="1:28" x14ac:dyDescent="0.15">
      <c r="A1481" s="143">
        <v>83720</v>
      </c>
      <c r="B1481" s="142" t="s">
        <v>1385</v>
      </c>
      <c r="C1481" s="142" t="s">
        <v>553</v>
      </c>
      <c r="D1481" s="142" t="s">
        <v>1384</v>
      </c>
      <c r="E1481" s="142" t="s">
        <v>687</v>
      </c>
      <c r="F1481" s="142" t="s">
        <v>530</v>
      </c>
      <c r="G1481" s="142" t="s">
        <v>4661</v>
      </c>
      <c r="H1481" s="142" t="s">
        <v>4184</v>
      </c>
      <c r="I1481" s="142" t="s">
        <v>1780</v>
      </c>
      <c r="J1481" s="142" t="s">
        <v>4660</v>
      </c>
      <c r="K1481" s="142" t="s">
        <v>1788</v>
      </c>
      <c r="L1481" s="142" t="s">
        <v>585</v>
      </c>
      <c r="M1481" s="142" t="s">
        <v>560</v>
      </c>
      <c r="N1481" s="142" t="s">
        <v>523</v>
      </c>
      <c r="O1481" s="142" t="s">
        <v>612</v>
      </c>
      <c r="P1481" s="142" t="s">
        <v>612</v>
      </c>
      <c r="Q1481" s="142" t="s">
        <v>520</v>
      </c>
      <c r="R1481" s="142" t="s">
        <v>3863</v>
      </c>
      <c r="S1481" s="142" t="s">
        <v>1570</v>
      </c>
      <c r="T1481" s="142" t="s">
        <v>705</v>
      </c>
      <c r="U1481" s="142" t="s">
        <v>516</v>
      </c>
      <c r="V1481" s="142" t="s">
        <v>4659</v>
      </c>
      <c r="W1481" s="142" t="s">
        <v>580</v>
      </c>
      <c r="X1481" s="142" t="s">
        <v>523</v>
      </c>
      <c r="Y1481" s="142" t="s">
        <v>4658</v>
      </c>
      <c r="Z1481" s="142" t="s">
        <v>1184</v>
      </c>
      <c r="AA1481" s="142" t="s">
        <v>510</v>
      </c>
      <c r="AB1481" s="142" t="s">
        <v>509</v>
      </c>
    </row>
    <row r="1482" spans="1:28" x14ac:dyDescent="0.15">
      <c r="A1482" s="143">
        <v>83721</v>
      </c>
      <c r="B1482" s="142" t="s">
        <v>1106</v>
      </c>
      <c r="C1482" s="142" t="s">
        <v>553</v>
      </c>
      <c r="D1482" s="142" t="s">
        <v>1105</v>
      </c>
      <c r="E1482" s="142" t="s">
        <v>687</v>
      </c>
      <c r="F1482" s="142" t="s">
        <v>530</v>
      </c>
      <c r="G1482" s="142" t="s">
        <v>4657</v>
      </c>
      <c r="H1482" s="142" t="s">
        <v>731</v>
      </c>
      <c r="I1482" s="142" t="s">
        <v>538</v>
      </c>
      <c r="J1482" s="142" t="s">
        <v>4656</v>
      </c>
      <c r="K1482" s="142" t="s">
        <v>2115</v>
      </c>
      <c r="L1482" s="142" t="s">
        <v>585</v>
      </c>
      <c r="M1482" s="142" t="s">
        <v>524</v>
      </c>
      <c r="N1482" s="142" t="s">
        <v>523</v>
      </c>
      <c r="O1482" s="142" t="s">
        <v>522</v>
      </c>
      <c r="P1482" s="142" t="s">
        <v>559</v>
      </c>
      <c r="Q1482" s="142" t="s">
        <v>520</v>
      </c>
      <c r="R1482" s="142" t="s">
        <v>3873</v>
      </c>
      <c r="S1482" s="142" t="s">
        <v>3872</v>
      </c>
      <c r="T1482" s="142" t="s">
        <v>738</v>
      </c>
      <c r="U1482" s="142" t="s">
        <v>516</v>
      </c>
      <c r="V1482" s="142" t="s">
        <v>727</v>
      </c>
      <c r="W1482" s="142" t="s">
        <v>4655</v>
      </c>
      <c r="X1482" s="142" t="s">
        <v>1916</v>
      </c>
      <c r="Y1482" s="142" t="s">
        <v>537</v>
      </c>
      <c r="Z1482" s="142" t="s">
        <v>851</v>
      </c>
      <c r="AA1482" s="142" t="s">
        <v>510</v>
      </c>
      <c r="AB1482" s="142" t="s">
        <v>509</v>
      </c>
    </row>
    <row r="1483" spans="1:28" x14ac:dyDescent="0.15">
      <c r="A1483" s="143">
        <v>83723</v>
      </c>
      <c r="B1483" s="142" t="s">
        <v>3408</v>
      </c>
      <c r="C1483" s="142" t="s">
        <v>553</v>
      </c>
      <c r="D1483" s="142" t="s">
        <v>3407</v>
      </c>
      <c r="E1483" s="142" t="s">
        <v>687</v>
      </c>
      <c r="F1483" s="142" t="s">
        <v>530</v>
      </c>
      <c r="G1483" s="142" t="s">
        <v>4654</v>
      </c>
      <c r="H1483" s="142" t="s">
        <v>1319</v>
      </c>
      <c r="I1483" s="142" t="s">
        <v>1125</v>
      </c>
      <c r="J1483" s="142" t="s">
        <v>4653</v>
      </c>
      <c r="K1483" s="142" t="s">
        <v>4652</v>
      </c>
      <c r="L1483" s="142" t="s">
        <v>547</v>
      </c>
      <c r="M1483" s="142" t="s">
        <v>524</v>
      </c>
      <c r="N1483" s="142" t="s">
        <v>523</v>
      </c>
      <c r="O1483" s="142" t="s">
        <v>522</v>
      </c>
      <c r="P1483" s="142" t="s">
        <v>522</v>
      </c>
      <c r="Q1483" s="142" t="s">
        <v>520</v>
      </c>
      <c r="R1483" s="142" t="s">
        <v>3873</v>
      </c>
      <c r="S1483" s="142" t="s">
        <v>3872</v>
      </c>
      <c r="T1483" s="142" t="s">
        <v>728</v>
      </c>
      <c r="U1483" s="142" t="s">
        <v>516</v>
      </c>
      <c r="V1483" s="142" t="s">
        <v>1084</v>
      </c>
      <c r="W1483" s="142" t="s">
        <v>636</v>
      </c>
      <c r="X1483" s="142" t="s">
        <v>523</v>
      </c>
      <c r="Y1483" s="142" t="s">
        <v>4651</v>
      </c>
      <c r="Z1483" s="142" t="s">
        <v>735</v>
      </c>
      <c r="AA1483" s="142" t="s">
        <v>724</v>
      </c>
      <c r="AB1483" s="142" t="s">
        <v>509</v>
      </c>
    </row>
    <row r="1484" spans="1:28" x14ac:dyDescent="0.15">
      <c r="A1484" s="143">
        <v>83726</v>
      </c>
      <c r="B1484" s="142" t="s">
        <v>1570</v>
      </c>
      <c r="C1484" s="142" t="s">
        <v>553</v>
      </c>
      <c r="D1484" s="142" t="s">
        <v>1569</v>
      </c>
      <c r="E1484" s="142" t="s">
        <v>687</v>
      </c>
      <c r="F1484" s="142" t="s">
        <v>530</v>
      </c>
      <c r="G1484" s="142" t="s">
        <v>4650</v>
      </c>
      <c r="H1484" s="142" t="s">
        <v>1389</v>
      </c>
      <c r="I1484" s="142" t="s">
        <v>1397</v>
      </c>
      <c r="J1484" s="142" t="s">
        <v>4649</v>
      </c>
      <c r="K1484" s="142" t="s">
        <v>943</v>
      </c>
      <c r="L1484" s="142" t="s">
        <v>585</v>
      </c>
      <c r="M1484" s="142" t="s">
        <v>524</v>
      </c>
      <c r="N1484" s="142" t="s">
        <v>523</v>
      </c>
      <c r="O1484" s="142" t="s">
        <v>522</v>
      </c>
      <c r="P1484" s="142" t="s">
        <v>522</v>
      </c>
      <c r="Q1484" s="142" t="s">
        <v>520</v>
      </c>
      <c r="R1484" s="142" t="s">
        <v>3863</v>
      </c>
      <c r="S1484" s="142" t="s">
        <v>1570</v>
      </c>
      <c r="T1484" s="142" t="s">
        <v>682</v>
      </c>
      <c r="U1484" s="142" t="s">
        <v>516</v>
      </c>
      <c r="V1484" s="142" t="s">
        <v>4648</v>
      </c>
      <c r="W1484" s="142" t="s">
        <v>514</v>
      </c>
      <c r="X1484" s="142" t="s">
        <v>523</v>
      </c>
      <c r="Y1484" s="142" t="s">
        <v>4647</v>
      </c>
      <c r="Z1484" s="142" t="s">
        <v>820</v>
      </c>
      <c r="AA1484" s="142" t="s">
        <v>510</v>
      </c>
      <c r="AB1484" s="142" t="s">
        <v>509</v>
      </c>
    </row>
    <row r="1485" spans="1:28" x14ac:dyDescent="0.15">
      <c r="A1485" s="143">
        <v>83728</v>
      </c>
      <c r="B1485" s="142" t="s">
        <v>1570</v>
      </c>
      <c r="C1485" s="142" t="s">
        <v>553</v>
      </c>
      <c r="D1485" s="142" t="s">
        <v>1569</v>
      </c>
      <c r="E1485" s="142" t="s">
        <v>687</v>
      </c>
      <c r="F1485" s="142" t="s">
        <v>530</v>
      </c>
      <c r="G1485" s="142" t="s">
        <v>4646</v>
      </c>
      <c r="H1485" s="142" t="s">
        <v>1799</v>
      </c>
      <c r="I1485" s="142" t="s">
        <v>538</v>
      </c>
      <c r="J1485" s="142" t="s">
        <v>4645</v>
      </c>
      <c r="K1485" s="142" t="s">
        <v>1305</v>
      </c>
      <c r="L1485" s="142" t="s">
        <v>547</v>
      </c>
      <c r="M1485" s="142" t="s">
        <v>524</v>
      </c>
      <c r="N1485" s="142" t="s">
        <v>523</v>
      </c>
      <c r="O1485" s="142" t="s">
        <v>546</v>
      </c>
      <c r="P1485" s="142" t="s">
        <v>546</v>
      </c>
      <c r="Q1485" s="142" t="s">
        <v>520</v>
      </c>
      <c r="R1485" s="142" t="s">
        <v>3863</v>
      </c>
      <c r="S1485" s="142" t="s">
        <v>1570</v>
      </c>
      <c r="T1485" s="142" t="s">
        <v>1110</v>
      </c>
      <c r="U1485" s="142" t="s">
        <v>541</v>
      </c>
      <c r="V1485" s="142" t="s">
        <v>704</v>
      </c>
      <c r="W1485" s="142" t="s">
        <v>1628</v>
      </c>
      <c r="X1485" s="142" t="s">
        <v>538</v>
      </c>
      <c r="Y1485" s="142" t="s">
        <v>537</v>
      </c>
      <c r="Z1485" s="142" t="s">
        <v>4644</v>
      </c>
      <c r="AA1485" s="142" t="s">
        <v>724</v>
      </c>
      <c r="AB1485" s="142" t="s">
        <v>509</v>
      </c>
    </row>
    <row r="1486" spans="1:28" x14ac:dyDescent="0.15">
      <c r="A1486" s="143">
        <v>83730</v>
      </c>
      <c r="B1486" s="142" t="s">
        <v>713</v>
      </c>
      <c r="C1486" s="142" t="s">
        <v>553</v>
      </c>
      <c r="D1486" s="142" t="s">
        <v>712</v>
      </c>
      <c r="E1486" s="142" t="s">
        <v>687</v>
      </c>
      <c r="F1486" s="142" t="s">
        <v>530</v>
      </c>
      <c r="G1486" s="142" t="s">
        <v>4643</v>
      </c>
      <c r="H1486" s="142" t="s">
        <v>4642</v>
      </c>
      <c r="I1486" s="142" t="s">
        <v>972</v>
      </c>
      <c r="J1486" s="142" t="s">
        <v>4641</v>
      </c>
      <c r="K1486" s="142" t="s">
        <v>2805</v>
      </c>
      <c r="L1486" s="142" t="s">
        <v>585</v>
      </c>
      <c r="M1486" s="142" t="s">
        <v>524</v>
      </c>
      <c r="N1486" s="142" t="s">
        <v>523</v>
      </c>
      <c r="O1486" s="142" t="s">
        <v>521</v>
      </c>
      <c r="P1486" s="142" t="s">
        <v>521</v>
      </c>
      <c r="Q1486" s="142" t="s">
        <v>545</v>
      </c>
      <c r="R1486" s="142" t="s">
        <v>3945</v>
      </c>
      <c r="S1486" s="142" t="s">
        <v>713</v>
      </c>
      <c r="T1486" s="142" t="s">
        <v>717</v>
      </c>
      <c r="U1486" s="142" t="s">
        <v>516</v>
      </c>
      <c r="V1486" s="142" t="s">
        <v>4640</v>
      </c>
      <c r="W1486" s="142" t="s">
        <v>514</v>
      </c>
      <c r="X1486" s="142" t="s">
        <v>1278</v>
      </c>
      <c r="Y1486" s="142" t="s">
        <v>4639</v>
      </c>
      <c r="Z1486" s="142" t="s">
        <v>820</v>
      </c>
      <c r="AA1486" s="142" t="s">
        <v>510</v>
      </c>
      <c r="AB1486" s="142" t="s">
        <v>509</v>
      </c>
    </row>
    <row r="1487" spans="1:28" x14ac:dyDescent="0.15">
      <c r="A1487" s="143">
        <v>83731</v>
      </c>
      <c r="B1487" s="142" t="s">
        <v>1570</v>
      </c>
      <c r="C1487" s="142" t="s">
        <v>553</v>
      </c>
      <c r="D1487" s="142" t="s">
        <v>1569</v>
      </c>
      <c r="E1487" s="142" t="s">
        <v>687</v>
      </c>
      <c r="F1487" s="142" t="s">
        <v>530</v>
      </c>
      <c r="G1487" s="142" t="s">
        <v>4638</v>
      </c>
      <c r="H1487" s="142" t="s">
        <v>2746</v>
      </c>
      <c r="I1487" s="142" t="s">
        <v>1477</v>
      </c>
      <c r="J1487" s="142" t="s">
        <v>4637</v>
      </c>
      <c r="K1487" s="142" t="s">
        <v>4636</v>
      </c>
      <c r="L1487" s="142" t="s">
        <v>525</v>
      </c>
      <c r="M1487" s="142" t="s">
        <v>524</v>
      </c>
      <c r="N1487" s="142" t="s">
        <v>523</v>
      </c>
      <c r="O1487" s="142" t="s">
        <v>599</v>
      </c>
      <c r="P1487" s="142" t="s">
        <v>612</v>
      </c>
      <c r="Q1487" s="142" t="s">
        <v>545</v>
      </c>
      <c r="R1487" s="142" t="s">
        <v>3863</v>
      </c>
      <c r="S1487" s="142" t="s">
        <v>1570</v>
      </c>
      <c r="T1487" s="142" t="s">
        <v>865</v>
      </c>
      <c r="U1487" s="142" t="s">
        <v>541</v>
      </c>
      <c r="V1487" s="142" t="s">
        <v>4635</v>
      </c>
      <c r="W1487" s="142" t="s">
        <v>539</v>
      </c>
      <c r="X1487" s="142" t="s">
        <v>1477</v>
      </c>
      <c r="Y1487" s="142" t="s">
        <v>634</v>
      </c>
      <c r="Z1487" s="142" t="s">
        <v>4634</v>
      </c>
      <c r="AA1487" s="142" t="s">
        <v>510</v>
      </c>
      <c r="AB1487" s="142" t="s">
        <v>509</v>
      </c>
    </row>
    <row r="1488" spans="1:28" x14ac:dyDescent="0.15">
      <c r="A1488" s="143">
        <v>83732</v>
      </c>
      <c r="B1488" s="142" t="s">
        <v>1570</v>
      </c>
      <c r="C1488" s="142" t="s">
        <v>553</v>
      </c>
      <c r="D1488" s="142" t="s">
        <v>1569</v>
      </c>
      <c r="E1488" s="142" t="s">
        <v>687</v>
      </c>
      <c r="F1488" s="142" t="s">
        <v>530</v>
      </c>
      <c r="G1488" s="142" t="s">
        <v>4633</v>
      </c>
      <c r="H1488" s="142" t="s">
        <v>3293</v>
      </c>
      <c r="I1488" s="142" t="s">
        <v>1125</v>
      </c>
      <c r="J1488" s="142" t="s">
        <v>4632</v>
      </c>
      <c r="K1488" s="142" t="s">
        <v>4631</v>
      </c>
      <c r="L1488" s="142" t="s">
        <v>585</v>
      </c>
      <c r="M1488" s="142" t="s">
        <v>524</v>
      </c>
      <c r="N1488" s="142" t="s">
        <v>523</v>
      </c>
      <c r="O1488" s="142" t="s">
        <v>522</v>
      </c>
      <c r="P1488" s="142" t="s">
        <v>522</v>
      </c>
      <c r="Q1488" s="142" t="s">
        <v>520</v>
      </c>
      <c r="R1488" s="142" t="s">
        <v>3863</v>
      </c>
      <c r="S1488" s="142" t="s">
        <v>1570</v>
      </c>
      <c r="T1488" s="142" t="s">
        <v>804</v>
      </c>
      <c r="U1488" s="142" t="s">
        <v>516</v>
      </c>
      <c r="V1488" s="142" t="s">
        <v>4630</v>
      </c>
      <c r="W1488" s="142" t="s">
        <v>4220</v>
      </c>
      <c r="X1488" s="142" t="s">
        <v>579</v>
      </c>
      <c r="Y1488" s="142" t="s">
        <v>634</v>
      </c>
      <c r="Z1488" s="142" t="s">
        <v>1431</v>
      </c>
      <c r="AA1488" s="142" t="s">
        <v>510</v>
      </c>
      <c r="AB1488" s="142" t="s">
        <v>509</v>
      </c>
    </row>
    <row r="1489" spans="1:28" x14ac:dyDescent="0.15">
      <c r="A1489" s="143">
        <v>83734</v>
      </c>
      <c r="B1489" s="142" t="s">
        <v>3120</v>
      </c>
      <c r="C1489" s="142" t="s">
        <v>553</v>
      </c>
      <c r="D1489" s="142" t="s">
        <v>3813</v>
      </c>
      <c r="E1489" s="142" t="s">
        <v>687</v>
      </c>
      <c r="F1489" s="142" t="s">
        <v>530</v>
      </c>
      <c r="G1489" s="142" t="s">
        <v>4629</v>
      </c>
      <c r="H1489" s="142" t="s">
        <v>3436</v>
      </c>
      <c r="I1489" s="142" t="s">
        <v>1397</v>
      </c>
      <c r="J1489" s="142" t="s">
        <v>4628</v>
      </c>
      <c r="K1489" s="142" t="s">
        <v>3031</v>
      </c>
      <c r="L1489" s="142" t="s">
        <v>585</v>
      </c>
      <c r="M1489" s="142" t="s">
        <v>524</v>
      </c>
      <c r="N1489" s="142" t="s">
        <v>523</v>
      </c>
      <c r="O1489" s="142" t="s">
        <v>522</v>
      </c>
      <c r="P1489" s="142" t="s">
        <v>599</v>
      </c>
      <c r="Q1489" s="142" t="s">
        <v>520</v>
      </c>
      <c r="R1489" s="142" t="s">
        <v>3923</v>
      </c>
      <c r="S1489" s="142" t="s">
        <v>3877</v>
      </c>
      <c r="T1489" s="142" t="s">
        <v>804</v>
      </c>
      <c r="U1489" s="142" t="s">
        <v>516</v>
      </c>
      <c r="V1489" s="142" t="s">
        <v>3054</v>
      </c>
      <c r="W1489" s="142" t="s">
        <v>514</v>
      </c>
      <c r="X1489" s="142" t="s">
        <v>691</v>
      </c>
      <c r="Y1489" s="142" t="s">
        <v>4627</v>
      </c>
      <c r="Z1489" s="142" t="s">
        <v>851</v>
      </c>
      <c r="AA1489" s="142" t="s">
        <v>510</v>
      </c>
      <c r="AB1489" s="142" t="s">
        <v>509</v>
      </c>
    </row>
    <row r="1490" spans="1:28" x14ac:dyDescent="0.15">
      <c r="A1490" s="143">
        <v>83736</v>
      </c>
      <c r="B1490" s="142" t="s">
        <v>1570</v>
      </c>
      <c r="C1490" s="142" t="s">
        <v>553</v>
      </c>
      <c r="D1490" s="142" t="s">
        <v>1569</v>
      </c>
      <c r="E1490" s="142" t="s">
        <v>687</v>
      </c>
      <c r="F1490" s="142" t="s">
        <v>530</v>
      </c>
      <c r="G1490" s="142" t="s">
        <v>4626</v>
      </c>
      <c r="H1490" s="142" t="s">
        <v>4625</v>
      </c>
      <c r="I1490" s="142" t="s">
        <v>856</v>
      </c>
      <c r="J1490" s="142" t="s">
        <v>4624</v>
      </c>
      <c r="K1490" s="142" t="s">
        <v>4623</v>
      </c>
      <c r="L1490" s="142" t="s">
        <v>613</v>
      </c>
      <c r="M1490" s="142" t="s">
        <v>560</v>
      </c>
      <c r="N1490" s="142" t="s">
        <v>523</v>
      </c>
      <c r="O1490" s="142" t="s">
        <v>612</v>
      </c>
      <c r="P1490" s="142" t="s">
        <v>522</v>
      </c>
      <c r="Q1490" s="142" t="s">
        <v>1768</v>
      </c>
      <c r="R1490" s="142" t="s">
        <v>3863</v>
      </c>
      <c r="S1490" s="142" t="s">
        <v>1570</v>
      </c>
      <c r="T1490" s="142" t="s">
        <v>804</v>
      </c>
      <c r="U1490" s="142" t="s">
        <v>541</v>
      </c>
      <c r="V1490" s="142" t="s">
        <v>4622</v>
      </c>
      <c r="W1490" s="142" t="s">
        <v>1022</v>
      </c>
      <c r="X1490" s="142" t="s">
        <v>579</v>
      </c>
      <c r="Y1490" s="142" t="s">
        <v>634</v>
      </c>
      <c r="Z1490" s="142" t="s">
        <v>3309</v>
      </c>
      <c r="AA1490" s="142" t="s">
        <v>510</v>
      </c>
      <c r="AB1490" s="142" t="s">
        <v>509</v>
      </c>
    </row>
    <row r="1491" spans="1:28" x14ac:dyDescent="0.15">
      <c r="A1491" s="143">
        <v>83746</v>
      </c>
      <c r="B1491" s="142" t="s">
        <v>2275</v>
      </c>
      <c r="C1491" s="142" t="s">
        <v>553</v>
      </c>
      <c r="D1491" s="142" t="s">
        <v>2274</v>
      </c>
      <c r="E1491" s="142" t="s">
        <v>687</v>
      </c>
      <c r="F1491" s="142" t="s">
        <v>530</v>
      </c>
      <c r="G1491" s="142" t="s">
        <v>4621</v>
      </c>
      <c r="H1491" s="142" t="s">
        <v>3064</v>
      </c>
      <c r="I1491" s="142" t="s">
        <v>1532</v>
      </c>
      <c r="J1491" s="142" t="s">
        <v>4620</v>
      </c>
      <c r="K1491" s="142" t="s">
        <v>4619</v>
      </c>
      <c r="L1491" s="142" t="s">
        <v>525</v>
      </c>
      <c r="M1491" s="142" t="s">
        <v>560</v>
      </c>
      <c r="N1491" s="142" t="s">
        <v>523</v>
      </c>
      <c r="O1491" s="142" t="s">
        <v>522</v>
      </c>
      <c r="P1491" s="142" t="s">
        <v>522</v>
      </c>
      <c r="Q1491" s="142" t="s">
        <v>520</v>
      </c>
      <c r="R1491" s="142" t="s">
        <v>3873</v>
      </c>
      <c r="S1491" s="142" t="s">
        <v>3872</v>
      </c>
      <c r="T1491" s="142" t="s">
        <v>728</v>
      </c>
      <c r="U1491" s="142" t="s">
        <v>541</v>
      </c>
      <c r="V1491" s="142" t="s">
        <v>1702</v>
      </c>
      <c r="W1491" s="142" t="s">
        <v>1701</v>
      </c>
      <c r="X1491" s="142" t="s">
        <v>1532</v>
      </c>
      <c r="Y1491" s="142" t="s">
        <v>4618</v>
      </c>
      <c r="Z1491" s="142" t="s">
        <v>4617</v>
      </c>
      <c r="AA1491" s="142" t="s">
        <v>724</v>
      </c>
      <c r="AB1491" s="142" t="s">
        <v>509</v>
      </c>
    </row>
    <row r="1492" spans="1:28" x14ac:dyDescent="0.15">
      <c r="A1492" s="143">
        <v>83752</v>
      </c>
      <c r="B1492" s="142" t="s">
        <v>713</v>
      </c>
      <c r="C1492" s="142" t="s">
        <v>553</v>
      </c>
      <c r="D1492" s="142" t="s">
        <v>712</v>
      </c>
      <c r="E1492" s="142" t="s">
        <v>687</v>
      </c>
      <c r="F1492" s="142" t="s">
        <v>530</v>
      </c>
      <c r="G1492" s="142" t="s">
        <v>4616</v>
      </c>
      <c r="H1492" s="142" t="s">
        <v>4615</v>
      </c>
      <c r="I1492" s="142" t="s">
        <v>1165</v>
      </c>
      <c r="J1492" s="142" t="s">
        <v>4614</v>
      </c>
      <c r="K1492" s="142" t="s">
        <v>2888</v>
      </c>
      <c r="L1492" s="142" t="s">
        <v>585</v>
      </c>
      <c r="M1492" s="142" t="s">
        <v>524</v>
      </c>
      <c r="N1492" s="142" t="s">
        <v>523</v>
      </c>
      <c r="O1492" s="142" t="s">
        <v>522</v>
      </c>
      <c r="P1492" s="142" t="s">
        <v>522</v>
      </c>
      <c r="Q1492" s="142" t="s">
        <v>520</v>
      </c>
      <c r="R1492" s="142" t="s">
        <v>3945</v>
      </c>
      <c r="S1492" s="142" t="s">
        <v>713</v>
      </c>
      <c r="T1492" s="142" t="s">
        <v>804</v>
      </c>
      <c r="U1492" s="142" t="s">
        <v>516</v>
      </c>
      <c r="V1492" s="142" t="s">
        <v>4613</v>
      </c>
      <c r="W1492" s="142" t="s">
        <v>580</v>
      </c>
      <c r="X1492" s="142" t="s">
        <v>1165</v>
      </c>
      <c r="Y1492" s="142" t="s">
        <v>4612</v>
      </c>
      <c r="Z1492" s="142" t="s">
        <v>714</v>
      </c>
      <c r="AA1492" s="142" t="s">
        <v>510</v>
      </c>
      <c r="AB1492" s="142" t="s">
        <v>509</v>
      </c>
    </row>
    <row r="1493" spans="1:28" x14ac:dyDescent="0.15">
      <c r="A1493" s="143">
        <v>83758</v>
      </c>
      <c r="B1493" s="142" t="s">
        <v>3851</v>
      </c>
      <c r="C1493" s="142" t="s">
        <v>553</v>
      </c>
      <c r="D1493" s="142" t="s">
        <v>3859</v>
      </c>
      <c r="E1493" s="142" t="s">
        <v>687</v>
      </c>
      <c r="F1493" s="142" t="s">
        <v>530</v>
      </c>
      <c r="G1493" s="142" t="s">
        <v>4611</v>
      </c>
      <c r="H1493" s="142" t="s">
        <v>1930</v>
      </c>
      <c r="I1493" s="142" t="s">
        <v>651</v>
      </c>
      <c r="J1493" s="142" t="s">
        <v>4610</v>
      </c>
      <c r="K1493" s="142" t="s">
        <v>2002</v>
      </c>
      <c r="L1493" s="142" t="s">
        <v>613</v>
      </c>
      <c r="M1493" s="142" t="s">
        <v>524</v>
      </c>
      <c r="N1493" s="142" t="s">
        <v>523</v>
      </c>
      <c r="O1493" s="142" t="s">
        <v>522</v>
      </c>
      <c r="P1493" s="142" t="s">
        <v>522</v>
      </c>
      <c r="Q1493" s="142" t="s">
        <v>545</v>
      </c>
      <c r="R1493" s="142" t="s">
        <v>3852</v>
      </c>
      <c r="S1493" s="142" t="s">
        <v>3851</v>
      </c>
      <c r="T1493" s="142" t="s">
        <v>738</v>
      </c>
      <c r="U1493" s="142" t="s">
        <v>516</v>
      </c>
      <c r="V1493" s="142" t="s">
        <v>1820</v>
      </c>
      <c r="W1493" s="142" t="s">
        <v>784</v>
      </c>
      <c r="X1493" s="142" t="s">
        <v>651</v>
      </c>
      <c r="Y1493" s="142" t="s">
        <v>4609</v>
      </c>
      <c r="Z1493" s="142" t="s">
        <v>4236</v>
      </c>
      <c r="AA1493" s="142" t="s">
        <v>510</v>
      </c>
      <c r="AB1493" s="142" t="s">
        <v>509</v>
      </c>
    </row>
    <row r="1494" spans="1:28" x14ac:dyDescent="0.15">
      <c r="A1494" s="143">
        <v>83759</v>
      </c>
      <c r="B1494" s="142" t="s">
        <v>3851</v>
      </c>
      <c r="C1494" s="142" t="s">
        <v>553</v>
      </c>
      <c r="D1494" s="142" t="s">
        <v>3859</v>
      </c>
      <c r="E1494" s="142" t="s">
        <v>687</v>
      </c>
      <c r="F1494" s="142" t="s">
        <v>530</v>
      </c>
      <c r="G1494" s="142" t="s">
        <v>4607</v>
      </c>
      <c r="H1494" s="142" t="s">
        <v>4606</v>
      </c>
      <c r="I1494" s="142" t="s">
        <v>1238</v>
      </c>
      <c r="J1494" s="142" t="s">
        <v>4605</v>
      </c>
      <c r="K1494" s="142" t="s">
        <v>4604</v>
      </c>
      <c r="L1494" s="142" t="s">
        <v>525</v>
      </c>
      <c r="M1494" s="142" t="s">
        <v>524</v>
      </c>
      <c r="N1494" s="142" t="s">
        <v>523</v>
      </c>
      <c r="O1494" s="142" t="s">
        <v>522</v>
      </c>
      <c r="P1494" s="142" t="s">
        <v>522</v>
      </c>
      <c r="Q1494" s="142" t="s">
        <v>520</v>
      </c>
      <c r="R1494" s="142" t="s">
        <v>3852</v>
      </c>
      <c r="S1494" s="142" t="s">
        <v>3851</v>
      </c>
      <c r="T1494" s="142" t="s">
        <v>1156</v>
      </c>
      <c r="U1494" s="142" t="s">
        <v>516</v>
      </c>
      <c r="V1494" s="142" t="s">
        <v>4603</v>
      </c>
      <c r="W1494" s="142" t="s">
        <v>596</v>
      </c>
      <c r="X1494" s="142" t="s">
        <v>556</v>
      </c>
      <c r="Y1494" s="142" t="s">
        <v>4602</v>
      </c>
      <c r="Z1494" s="142" t="s">
        <v>2358</v>
      </c>
      <c r="AA1494" s="142" t="s">
        <v>510</v>
      </c>
      <c r="AB1494" s="142" t="s">
        <v>509</v>
      </c>
    </row>
    <row r="1495" spans="1:28" x14ac:dyDescent="0.15">
      <c r="A1495" s="143">
        <v>83762</v>
      </c>
      <c r="B1495" s="142" t="s">
        <v>3851</v>
      </c>
      <c r="C1495" s="142" t="s">
        <v>553</v>
      </c>
      <c r="D1495" s="142" t="s">
        <v>3859</v>
      </c>
      <c r="E1495" s="142" t="s">
        <v>687</v>
      </c>
      <c r="F1495" s="142" t="s">
        <v>530</v>
      </c>
      <c r="G1495" s="142" t="s">
        <v>4601</v>
      </c>
      <c r="H1495" s="142" t="s">
        <v>2446</v>
      </c>
      <c r="I1495" s="142" t="s">
        <v>651</v>
      </c>
      <c r="J1495" s="142" t="s">
        <v>4600</v>
      </c>
      <c r="K1495" s="142" t="s">
        <v>4599</v>
      </c>
      <c r="L1495" s="142" t="s">
        <v>547</v>
      </c>
      <c r="M1495" s="142" t="s">
        <v>867</v>
      </c>
      <c r="N1495" s="142" t="s">
        <v>523</v>
      </c>
      <c r="O1495" s="142" t="s">
        <v>626</v>
      </c>
      <c r="P1495" s="142" t="s">
        <v>626</v>
      </c>
      <c r="Q1495" s="142" t="s">
        <v>545</v>
      </c>
      <c r="R1495" s="142" t="s">
        <v>3852</v>
      </c>
      <c r="S1495" s="142" t="s">
        <v>3851</v>
      </c>
      <c r="T1495" s="142" t="s">
        <v>738</v>
      </c>
      <c r="U1495" s="142" t="s">
        <v>626</v>
      </c>
      <c r="V1495" s="142" t="s">
        <v>4598</v>
      </c>
      <c r="W1495" s="142" t="s">
        <v>1022</v>
      </c>
      <c r="X1495" s="142" t="s">
        <v>910</v>
      </c>
      <c r="Y1495" s="142" t="s">
        <v>537</v>
      </c>
      <c r="Z1495" s="142" t="s">
        <v>1670</v>
      </c>
      <c r="AA1495" s="142" t="s">
        <v>510</v>
      </c>
      <c r="AB1495" s="142" t="s">
        <v>509</v>
      </c>
    </row>
    <row r="1496" spans="1:28" x14ac:dyDescent="0.15">
      <c r="A1496" s="143">
        <v>83771</v>
      </c>
      <c r="B1496" s="142" t="s">
        <v>4597</v>
      </c>
      <c r="C1496" s="142" t="s">
        <v>553</v>
      </c>
      <c r="D1496" s="142" t="s">
        <v>4596</v>
      </c>
      <c r="E1496" s="142" t="s">
        <v>687</v>
      </c>
      <c r="F1496" s="142" t="s">
        <v>530</v>
      </c>
      <c r="G1496" s="142" t="s">
        <v>4595</v>
      </c>
      <c r="H1496" s="142" t="s">
        <v>4594</v>
      </c>
      <c r="I1496" s="142" t="s">
        <v>783</v>
      </c>
      <c r="J1496" s="142" t="s">
        <v>4593</v>
      </c>
      <c r="K1496" s="142" t="s">
        <v>1185</v>
      </c>
      <c r="L1496" s="142" t="s">
        <v>585</v>
      </c>
      <c r="M1496" s="142" t="s">
        <v>524</v>
      </c>
      <c r="N1496" s="142" t="s">
        <v>523</v>
      </c>
      <c r="O1496" s="142" t="s">
        <v>626</v>
      </c>
      <c r="P1496" s="142" t="s">
        <v>599</v>
      </c>
      <c r="Q1496" s="142" t="s">
        <v>520</v>
      </c>
      <c r="R1496" s="142" t="s">
        <v>3873</v>
      </c>
      <c r="S1496" s="142" t="s">
        <v>3872</v>
      </c>
      <c r="T1496" s="142" t="s">
        <v>1240</v>
      </c>
      <c r="U1496" s="142" t="s">
        <v>516</v>
      </c>
      <c r="V1496" s="142" t="s">
        <v>2744</v>
      </c>
      <c r="W1496" s="142" t="s">
        <v>692</v>
      </c>
      <c r="X1496" s="142" t="s">
        <v>783</v>
      </c>
      <c r="Y1496" s="142" t="s">
        <v>1249</v>
      </c>
      <c r="Z1496" s="142" t="s">
        <v>820</v>
      </c>
      <c r="AA1496" s="142" t="s">
        <v>510</v>
      </c>
      <c r="AB1496" s="142" t="s">
        <v>509</v>
      </c>
    </row>
    <row r="1497" spans="1:28" x14ac:dyDescent="0.15">
      <c r="A1497" s="143">
        <v>83773</v>
      </c>
      <c r="B1497" s="142" t="s">
        <v>4402</v>
      </c>
      <c r="C1497" s="142" t="s">
        <v>553</v>
      </c>
      <c r="D1497" s="142" t="s">
        <v>4401</v>
      </c>
      <c r="E1497" s="142" t="s">
        <v>687</v>
      </c>
      <c r="F1497" s="142" t="s">
        <v>530</v>
      </c>
      <c r="G1497" s="142" t="s">
        <v>4592</v>
      </c>
      <c r="H1497" s="142" t="s">
        <v>4591</v>
      </c>
      <c r="I1497" s="142" t="s">
        <v>669</v>
      </c>
      <c r="J1497" s="142" t="s">
        <v>4590</v>
      </c>
      <c r="K1497" s="142" t="s">
        <v>4274</v>
      </c>
      <c r="L1497" s="142" t="s">
        <v>525</v>
      </c>
      <c r="M1497" s="142" t="s">
        <v>524</v>
      </c>
      <c r="N1497" s="142" t="s">
        <v>523</v>
      </c>
      <c r="O1497" s="142" t="s">
        <v>522</v>
      </c>
      <c r="P1497" s="142" t="s">
        <v>546</v>
      </c>
      <c r="Q1497" s="142" t="s">
        <v>520</v>
      </c>
      <c r="R1497" s="142" t="s">
        <v>3863</v>
      </c>
      <c r="S1497" s="142" t="s">
        <v>1570</v>
      </c>
      <c r="T1497" s="142" t="s">
        <v>1156</v>
      </c>
      <c r="U1497" s="142" t="s">
        <v>516</v>
      </c>
      <c r="V1497" s="142" t="s">
        <v>2234</v>
      </c>
      <c r="W1497" s="142" t="s">
        <v>514</v>
      </c>
      <c r="X1497" s="142" t="s">
        <v>669</v>
      </c>
      <c r="Y1497" s="142" t="s">
        <v>4589</v>
      </c>
      <c r="Z1497" s="142" t="s">
        <v>4377</v>
      </c>
      <c r="AA1497" s="142" t="s">
        <v>510</v>
      </c>
      <c r="AB1497" s="142" t="s">
        <v>509</v>
      </c>
    </row>
    <row r="1498" spans="1:28" x14ac:dyDescent="0.15">
      <c r="A1498" s="143">
        <v>83774</v>
      </c>
      <c r="B1498" s="142" t="s">
        <v>4588</v>
      </c>
      <c r="C1498" s="142" t="s">
        <v>553</v>
      </c>
      <c r="D1498" s="142" t="s">
        <v>4587</v>
      </c>
      <c r="E1498" s="142" t="s">
        <v>687</v>
      </c>
      <c r="F1498" s="142" t="s">
        <v>530</v>
      </c>
      <c r="G1498" s="142" t="s">
        <v>4586</v>
      </c>
      <c r="H1498" s="142" t="s">
        <v>1729</v>
      </c>
      <c r="I1498" s="142" t="s">
        <v>538</v>
      </c>
      <c r="J1498" s="142" t="s">
        <v>4585</v>
      </c>
      <c r="K1498" s="142" t="s">
        <v>1466</v>
      </c>
      <c r="L1498" s="142" t="s">
        <v>585</v>
      </c>
      <c r="M1498" s="142" t="s">
        <v>524</v>
      </c>
      <c r="N1498" s="142" t="s">
        <v>523</v>
      </c>
      <c r="O1498" s="142" t="s">
        <v>522</v>
      </c>
      <c r="P1498" s="142" t="s">
        <v>599</v>
      </c>
      <c r="Q1498" s="142" t="s">
        <v>520</v>
      </c>
      <c r="R1498" s="142" t="s">
        <v>3863</v>
      </c>
      <c r="S1498" s="142" t="s">
        <v>1570</v>
      </c>
      <c r="T1498" s="142" t="s">
        <v>705</v>
      </c>
      <c r="U1498" s="142" t="s">
        <v>516</v>
      </c>
      <c r="V1498" s="142" t="s">
        <v>765</v>
      </c>
      <c r="W1498" s="142" t="s">
        <v>692</v>
      </c>
      <c r="X1498" s="142" t="s">
        <v>538</v>
      </c>
      <c r="Y1498" s="142" t="s">
        <v>4584</v>
      </c>
      <c r="Z1498" s="142" t="s">
        <v>820</v>
      </c>
      <c r="AA1498" s="142" t="s">
        <v>510</v>
      </c>
      <c r="AB1498" s="142" t="s">
        <v>509</v>
      </c>
    </row>
    <row r="1499" spans="1:28" x14ac:dyDescent="0.15">
      <c r="A1499" s="143">
        <v>83775</v>
      </c>
      <c r="B1499" s="142" t="s">
        <v>4583</v>
      </c>
      <c r="C1499" s="142" t="s">
        <v>1403</v>
      </c>
      <c r="D1499" s="142" t="s">
        <v>4582</v>
      </c>
      <c r="E1499" s="142" t="s">
        <v>687</v>
      </c>
      <c r="F1499" s="142" t="s">
        <v>530</v>
      </c>
      <c r="G1499" s="142" t="s">
        <v>4581</v>
      </c>
      <c r="H1499" s="142" t="s">
        <v>2757</v>
      </c>
      <c r="I1499" s="142" t="s">
        <v>1477</v>
      </c>
      <c r="J1499" s="142" t="s">
        <v>4580</v>
      </c>
      <c r="K1499" s="142" t="s">
        <v>586</v>
      </c>
      <c r="L1499" s="142" t="s">
        <v>585</v>
      </c>
      <c r="M1499" s="142" t="s">
        <v>524</v>
      </c>
      <c r="N1499" s="142" t="s">
        <v>523</v>
      </c>
      <c r="O1499" s="142" t="s">
        <v>4579</v>
      </c>
      <c r="P1499" s="142" t="s">
        <v>4579</v>
      </c>
      <c r="Q1499" s="142" t="s">
        <v>520</v>
      </c>
      <c r="R1499" s="142" t="s">
        <v>3945</v>
      </c>
      <c r="S1499" s="142" t="s">
        <v>713</v>
      </c>
      <c r="T1499" s="142" t="s">
        <v>717</v>
      </c>
      <c r="U1499" s="142" t="s">
        <v>516</v>
      </c>
      <c r="V1499" s="142" t="s">
        <v>1076</v>
      </c>
      <c r="W1499" s="142" t="s">
        <v>692</v>
      </c>
      <c r="X1499" s="142" t="s">
        <v>1477</v>
      </c>
      <c r="Y1499" s="142" t="s">
        <v>4578</v>
      </c>
      <c r="Z1499" s="142" t="s">
        <v>875</v>
      </c>
      <c r="AA1499" s="142" t="s">
        <v>510</v>
      </c>
      <c r="AB1499" s="142" t="s">
        <v>509</v>
      </c>
    </row>
    <row r="1500" spans="1:28" x14ac:dyDescent="0.15">
      <c r="A1500" s="143">
        <v>83780</v>
      </c>
      <c r="B1500" s="142" t="s">
        <v>1570</v>
      </c>
      <c r="C1500" s="142" t="s">
        <v>553</v>
      </c>
      <c r="D1500" s="142" t="s">
        <v>1569</v>
      </c>
      <c r="E1500" s="142" t="s">
        <v>687</v>
      </c>
      <c r="F1500" s="142" t="s">
        <v>530</v>
      </c>
      <c r="G1500" s="142" t="s">
        <v>4577</v>
      </c>
      <c r="H1500" s="142" t="s">
        <v>2446</v>
      </c>
      <c r="I1500" s="142" t="s">
        <v>4576</v>
      </c>
      <c r="J1500" s="142" t="s">
        <v>4575</v>
      </c>
      <c r="K1500" s="142" t="s">
        <v>4224</v>
      </c>
      <c r="L1500" s="142" t="s">
        <v>585</v>
      </c>
      <c r="M1500" s="142" t="s">
        <v>560</v>
      </c>
      <c r="N1500" s="142" t="s">
        <v>523</v>
      </c>
      <c r="O1500" s="142" t="s">
        <v>626</v>
      </c>
      <c r="P1500" s="142" t="s">
        <v>626</v>
      </c>
      <c r="Q1500" s="142" t="s">
        <v>520</v>
      </c>
      <c r="R1500" s="142" t="s">
        <v>3863</v>
      </c>
      <c r="S1500" s="142" t="s">
        <v>1570</v>
      </c>
      <c r="T1500" s="142" t="s">
        <v>823</v>
      </c>
      <c r="U1500" s="142" t="s">
        <v>516</v>
      </c>
      <c r="V1500" s="142" t="s">
        <v>3274</v>
      </c>
      <c r="W1500" s="142" t="s">
        <v>636</v>
      </c>
      <c r="X1500" s="142" t="s">
        <v>1413</v>
      </c>
      <c r="Y1500" s="142" t="s">
        <v>4574</v>
      </c>
      <c r="Z1500" s="142" t="s">
        <v>1437</v>
      </c>
      <c r="AA1500" s="142" t="s">
        <v>510</v>
      </c>
      <c r="AB1500" s="142" t="s">
        <v>509</v>
      </c>
    </row>
    <row r="1501" spans="1:28" x14ac:dyDescent="0.15">
      <c r="A1501" s="143">
        <v>83786</v>
      </c>
      <c r="B1501" s="142" t="s">
        <v>660</v>
      </c>
      <c r="C1501" s="142" t="s">
        <v>553</v>
      </c>
      <c r="D1501" s="142" t="s">
        <v>667</v>
      </c>
      <c r="E1501" s="142" t="s">
        <v>687</v>
      </c>
      <c r="F1501" s="142" t="s">
        <v>530</v>
      </c>
      <c r="G1501" s="142" t="s">
        <v>4572</v>
      </c>
      <c r="H1501" s="142" t="s">
        <v>2111</v>
      </c>
      <c r="I1501" s="142" t="s">
        <v>635</v>
      </c>
      <c r="J1501" s="142" t="s">
        <v>4571</v>
      </c>
      <c r="K1501" s="142" t="s">
        <v>1490</v>
      </c>
      <c r="L1501" s="142" t="s">
        <v>525</v>
      </c>
      <c r="M1501" s="142" t="s">
        <v>524</v>
      </c>
      <c r="N1501" s="142" t="s">
        <v>523</v>
      </c>
      <c r="O1501" s="142" t="s">
        <v>522</v>
      </c>
      <c r="P1501" s="142" t="s">
        <v>522</v>
      </c>
      <c r="Q1501" s="142" t="s">
        <v>520</v>
      </c>
      <c r="R1501" s="142" t="s">
        <v>3873</v>
      </c>
      <c r="S1501" s="142" t="s">
        <v>3872</v>
      </c>
      <c r="T1501" s="142" t="s">
        <v>1538</v>
      </c>
      <c r="U1501" s="142" t="s">
        <v>516</v>
      </c>
      <c r="V1501" s="142" t="s">
        <v>2470</v>
      </c>
      <c r="W1501" s="142" t="s">
        <v>911</v>
      </c>
      <c r="X1501" s="142" t="s">
        <v>1330</v>
      </c>
      <c r="Y1501" s="142" t="s">
        <v>4570</v>
      </c>
      <c r="Z1501" s="142" t="s">
        <v>735</v>
      </c>
      <c r="AA1501" s="142" t="s">
        <v>510</v>
      </c>
      <c r="AB1501" s="142" t="s">
        <v>509</v>
      </c>
    </row>
    <row r="1502" spans="1:28" x14ac:dyDescent="0.15">
      <c r="A1502" s="143">
        <v>83788</v>
      </c>
      <c r="B1502" s="142" t="s">
        <v>592</v>
      </c>
      <c r="C1502" s="142" t="s">
        <v>553</v>
      </c>
      <c r="D1502" s="142" t="s">
        <v>3998</v>
      </c>
      <c r="E1502" s="142" t="s">
        <v>687</v>
      </c>
      <c r="F1502" s="142" t="s">
        <v>530</v>
      </c>
      <c r="G1502" s="142" t="s">
        <v>4569</v>
      </c>
      <c r="H1502" s="142" t="s">
        <v>1389</v>
      </c>
      <c r="I1502" s="142" t="s">
        <v>680</v>
      </c>
      <c r="J1502" s="142" t="s">
        <v>4568</v>
      </c>
      <c r="K1502" s="142" t="s">
        <v>729</v>
      </c>
      <c r="L1502" s="142" t="s">
        <v>585</v>
      </c>
      <c r="M1502" s="142" t="s">
        <v>524</v>
      </c>
      <c r="N1502" s="142" t="s">
        <v>523</v>
      </c>
      <c r="O1502" s="142" t="s">
        <v>522</v>
      </c>
      <c r="P1502" s="142" t="s">
        <v>599</v>
      </c>
      <c r="Q1502" s="142" t="s">
        <v>520</v>
      </c>
      <c r="R1502" s="142" t="s">
        <v>3937</v>
      </c>
      <c r="S1502" s="142" t="s">
        <v>592</v>
      </c>
      <c r="T1502" s="142" t="s">
        <v>823</v>
      </c>
      <c r="U1502" s="142" t="s">
        <v>516</v>
      </c>
      <c r="V1502" s="142" t="s">
        <v>4567</v>
      </c>
      <c r="W1502" s="142" t="s">
        <v>580</v>
      </c>
      <c r="X1502" s="142" t="s">
        <v>680</v>
      </c>
      <c r="Y1502" s="142" t="s">
        <v>634</v>
      </c>
      <c r="Z1502" s="142" t="s">
        <v>678</v>
      </c>
      <c r="AA1502" s="142" t="s">
        <v>510</v>
      </c>
      <c r="AB1502" s="142" t="s">
        <v>509</v>
      </c>
    </row>
    <row r="1503" spans="1:28" x14ac:dyDescent="0.15">
      <c r="A1503" s="143">
        <v>83793</v>
      </c>
      <c r="B1503" s="142" t="s">
        <v>1570</v>
      </c>
      <c r="C1503" s="142" t="s">
        <v>553</v>
      </c>
      <c r="D1503" s="142" t="s">
        <v>1569</v>
      </c>
      <c r="E1503" s="142" t="s">
        <v>687</v>
      </c>
      <c r="F1503" s="142" t="s">
        <v>530</v>
      </c>
      <c r="G1503" s="142" t="s">
        <v>4566</v>
      </c>
      <c r="H1503" s="142" t="s">
        <v>1194</v>
      </c>
      <c r="I1503" s="142" t="s">
        <v>1125</v>
      </c>
      <c r="J1503" s="142" t="s">
        <v>4565</v>
      </c>
      <c r="K1503" s="142" t="s">
        <v>4564</v>
      </c>
      <c r="L1503" s="142" t="s">
        <v>613</v>
      </c>
      <c r="M1503" s="142" t="s">
        <v>524</v>
      </c>
      <c r="N1503" s="142" t="s">
        <v>523</v>
      </c>
      <c r="O1503" s="142" t="s">
        <v>522</v>
      </c>
      <c r="P1503" s="142" t="s">
        <v>559</v>
      </c>
      <c r="Q1503" s="142" t="s">
        <v>545</v>
      </c>
      <c r="R1503" s="142" t="s">
        <v>3863</v>
      </c>
      <c r="S1503" s="142" t="s">
        <v>1570</v>
      </c>
      <c r="T1503" s="142" t="s">
        <v>865</v>
      </c>
      <c r="U1503" s="142" t="s">
        <v>541</v>
      </c>
      <c r="V1503" s="142" t="s">
        <v>3331</v>
      </c>
      <c r="W1503" s="142" t="s">
        <v>514</v>
      </c>
      <c r="X1503" s="142" t="s">
        <v>923</v>
      </c>
      <c r="Y1503" s="142" t="s">
        <v>4563</v>
      </c>
      <c r="Z1503" s="142" t="s">
        <v>861</v>
      </c>
      <c r="AA1503" s="142" t="s">
        <v>510</v>
      </c>
      <c r="AB1503" s="142" t="s">
        <v>509</v>
      </c>
    </row>
    <row r="1504" spans="1:28" x14ac:dyDescent="0.15">
      <c r="A1504" s="143">
        <v>83795</v>
      </c>
      <c r="B1504" s="142" t="s">
        <v>3985</v>
      </c>
      <c r="C1504" s="142" t="s">
        <v>553</v>
      </c>
      <c r="D1504" s="142" t="s">
        <v>3984</v>
      </c>
      <c r="E1504" s="142" t="s">
        <v>687</v>
      </c>
      <c r="F1504" s="142" t="s">
        <v>530</v>
      </c>
      <c r="G1504" s="142" t="s">
        <v>4562</v>
      </c>
      <c r="H1504" s="142" t="s">
        <v>761</v>
      </c>
      <c r="I1504" s="142" t="s">
        <v>1278</v>
      </c>
      <c r="J1504" s="142" t="s">
        <v>4561</v>
      </c>
      <c r="K1504" s="142" t="s">
        <v>4560</v>
      </c>
      <c r="L1504" s="142" t="s">
        <v>525</v>
      </c>
      <c r="M1504" s="142" t="s">
        <v>524</v>
      </c>
      <c r="N1504" s="142" t="s">
        <v>523</v>
      </c>
      <c r="O1504" s="142" t="s">
        <v>522</v>
      </c>
      <c r="P1504" s="142" t="s">
        <v>522</v>
      </c>
      <c r="Q1504" s="142" t="s">
        <v>520</v>
      </c>
      <c r="R1504" s="142" t="s">
        <v>3937</v>
      </c>
      <c r="S1504" s="142" t="s">
        <v>592</v>
      </c>
      <c r="T1504" s="142" t="s">
        <v>865</v>
      </c>
      <c r="U1504" s="142" t="s">
        <v>516</v>
      </c>
      <c r="V1504" s="142" t="s">
        <v>1287</v>
      </c>
      <c r="W1504" s="142" t="s">
        <v>636</v>
      </c>
      <c r="X1504" s="142" t="s">
        <v>1278</v>
      </c>
      <c r="Y1504" s="142" t="s">
        <v>4559</v>
      </c>
      <c r="Z1504" s="142" t="s">
        <v>1519</v>
      </c>
      <c r="AA1504" s="142" t="s">
        <v>510</v>
      </c>
      <c r="AB1504" s="142" t="s">
        <v>509</v>
      </c>
    </row>
    <row r="1505" spans="1:28" x14ac:dyDescent="0.15">
      <c r="A1505" s="143">
        <v>83800</v>
      </c>
      <c r="B1505" s="142" t="s">
        <v>4556</v>
      </c>
      <c r="C1505" s="142" t="s">
        <v>553</v>
      </c>
      <c r="D1505" s="142" t="s">
        <v>4555</v>
      </c>
      <c r="E1505" s="142" t="s">
        <v>687</v>
      </c>
      <c r="F1505" s="142" t="s">
        <v>530</v>
      </c>
      <c r="G1505" s="142" t="s">
        <v>4554</v>
      </c>
      <c r="H1505" s="142" t="s">
        <v>4553</v>
      </c>
      <c r="I1505" s="142" t="s">
        <v>1532</v>
      </c>
      <c r="J1505" s="142" t="s">
        <v>4552</v>
      </c>
      <c r="K1505" s="142" t="s">
        <v>825</v>
      </c>
      <c r="L1505" s="142" t="s">
        <v>585</v>
      </c>
      <c r="M1505" s="142" t="s">
        <v>524</v>
      </c>
      <c r="N1505" s="142" t="s">
        <v>523</v>
      </c>
      <c r="O1505" s="142" t="s">
        <v>599</v>
      </c>
      <c r="P1505" s="142" t="s">
        <v>824</v>
      </c>
      <c r="Q1505" s="142" t="s">
        <v>520</v>
      </c>
      <c r="R1505" s="142" t="s">
        <v>3945</v>
      </c>
      <c r="S1505" s="142" t="s">
        <v>713</v>
      </c>
      <c r="T1505" s="142" t="s">
        <v>4551</v>
      </c>
      <c r="U1505" s="142" t="s">
        <v>516</v>
      </c>
      <c r="V1505" s="142" t="s">
        <v>2620</v>
      </c>
      <c r="W1505" s="142" t="s">
        <v>784</v>
      </c>
      <c r="X1505" s="142" t="s">
        <v>795</v>
      </c>
      <c r="Y1505" s="142" t="s">
        <v>537</v>
      </c>
      <c r="Z1505" s="142" t="s">
        <v>1411</v>
      </c>
      <c r="AA1505" s="142" t="s">
        <v>510</v>
      </c>
      <c r="AB1505" s="142" t="s">
        <v>509</v>
      </c>
    </row>
    <row r="1506" spans="1:28" x14ac:dyDescent="0.15">
      <c r="A1506" s="143">
        <v>83804</v>
      </c>
      <c r="B1506" s="142" t="s">
        <v>1570</v>
      </c>
      <c r="C1506" s="142" t="s">
        <v>553</v>
      </c>
      <c r="D1506" s="142" t="s">
        <v>1569</v>
      </c>
      <c r="E1506" s="142" t="s">
        <v>687</v>
      </c>
      <c r="F1506" s="142" t="s">
        <v>530</v>
      </c>
      <c r="G1506" s="142" t="s">
        <v>4549</v>
      </c>
      <c r="H1506" s="142" t="s">
        <v>4144</v>
      </c>
      <c r="I1506" s="142" t="s">
        <v>2253</v>
      </c>
      <c r="J1506" s="142" t="s">
        <v>4548</v>
      </c>
      <c r="K1506" s="142" t="s">
        <v>4224</v>
      </c>
      <c r="L1506" s="142" t="s">
        <v>613</v>
      </c>
      <c r="M1506" s="142" t="s">
        <v>560</v>
      </c>
      <c r="N1506" s="142" t="s">
        <v>523</v>
      </c>
      <c r="O1506" s="142" t="s">
        <v>639</v>
      </c>
      <c r="P1506" s="142" t="s">
        <v>626</v>
      </c>
      <c r="Q1506" s="142" t="s">
        <v>545</v>
      </c>
      <c r="R1506" s="142" t="s">
        <v>3863</v>
      </c>
      <c r="S1506" s="142" t="s">
        <v>1570</v>
      </c>
      <c r="T1506" s="142" t="s">
        <v>978</v>
      </c>
      <c r="U1506" s="142" t="s">
        <v>516</v>
      </c>
      <c r="V1506" s="142" t="s">
        <v>4547</v>
      </c>
      <c r="W1506" s="142" t="s">
        <v>636</v>
      </c>
      <c r="X1506" s="142" t="s">
        <v>2253</v>
      </c>
      <c r="Y1506" s="142" t="s">
        <v>4546</v>
      </c>
      <c r="Z1506" s="142" t="s">
        <v>3927</v>
      </c>
      <c r="AA1506" s="142" t="s">
        <v>510</v>
      </c>
      <c r="AB1506" s="142" t="s">
        <v>509</v>
      </c>
    </row>
    <row r="1507" spans="1:28" x14ac:dyDescent="0.15">
      <c r="A1507" s="143">
        <v>83807</v>
      </c>
      <c r="B1507" s="142" t="s">
        <v>1570</v>
      </c>
      <c r="C1507" s="142" t="s">
        <v>553</v>
      </c>
      <c r="D1507" s="142" t="s">
        <v>1569</v>
      </c>
      <c r="E1507" s="142" t="s">
        <v>687</v>
      </c>
      <c r="F1507" s="142" t="s">
        <v>530</v>
      </c>
      <c r="G1507" s="142" t="s">
        <v>4545</v>
      </c>
      <c r="H1507" s="142" t="s">
        <v>1377</v>
      </c>
      <c r="I1507" s="142" t="s">
        <v>1021</v>
      </c>
      <c r="J1507" s="142" t="s">
        <v>4544</v>
      </c>
      <c r="K1507" s="142" t="s">
        <v>3040</v>
      </c>
      <c r="L1507" s="142" t="s">
        <v>525</v>
      </c>
      <c r="M1507" s="142" t="s">
        <v>524</v>
      </c>
      <c r="N1507" s="142" t="s">
        <v>523</v>
      </c>
      <c r="O1507" s="142" t="s">
        <v>522</v>
      </c>
      <c r="P1507" s="142" t="s">
        <v>559</v>
      </c>
      <c r="Q1507" s="142" t="s">
        <v>545</v>
      </c>
      <c r="R1507" s="142" t="s">
        <v>3863</v>
      </c>
      <c r="S1507" s="142" t="s">
        <v>1570</v>
      </c>
      <c r="T1507" s="142" t="s">
        <v>717</v>
      </c>
      <c r="U1507" s="142" t="s">
        <v>516</v>
      </c>
      <c r="V1507" s="142" t="s">
        <v>3817</v>
      </c>
      <c r="W1507" s="142" t="s">
        <v>1741</v>
      </c>
      <c r="X1507" s="142" t="s">
        <v>923</v>
      </c>
      <c r="Y1507" s="142" t="s">
        <v>634</v>
      </c>
      <c r="Z1507" s="142" t="s">
        <v>735</v>
      </c>
      <c r="AA1507" s="142" t="s">
        <v>510</v>
      </c>
      <c r="AB1507" s="142" t="s">
        <v>509</v>
      </c>
    </row>
    <row r="1508" spans="1:28" x14ac:dyDescent="0.15">
      <c r="A1508" s="143">
        <v>83808</v>
      </c>
      <c r="B1508" s="142" t="s">
        <v>1570</v>
      </c>
      <c r="C1508" s="142" t="s">
        <v>553</v>
      </c>
      <c r="D1508" s="142" t="s">
        <v>1569</v>
      </c>
      <c r="E1508" s="142" t="s">
        <v>687</v>
      </c>
      <c r="F1508" s="142" t="s">
        <v>530</v>
      </c>
      <c r="G1508" s="142" t="s">
        <v>4543</v>
      </c>
      <c r="H1508" s="142" t="s">
        <v>791</v>
      </c>
      <c r="I1508" s="142" t="s">
        <v>783</v>
      </c>
      <c r="J1508" s="142" t="s">
        <v>4542</v>
      </c>
      <c r="K1508" s="142" t="s">
        <v>4541</v>
      </c>
      <c r="L1508" s="142" t="s">
        <v>525</v>
      </c>
      <c r="M1508" s="142" t="s">
        <v>524</v>
      </c>
      <c r="N1508" s="142" t="s">
        <v>523</v>
      </c>
      <c r="O1508" s="142" t="s">
        <v>599</v>
      </c>
      <c r="P1508" s="142" t="s">
        <v>1684</v>
      </c>
      <c r="Q1508" s="142" t="s">
        <v>545</v>
      </c>
      <c r="R1508" s="142" t="s">
        <v>3863</v>
      </c>
      <c r="S1508" s="142" t="s">
        <v>1570</v>
      </c>
      <c r="T1508" s="142" t="s">
        <v>865</v>
      </c>
      <c r="U1508" s="142" t="s">
        <v>516</v>
      </c>
      <c r="V1508" s="142" t="s">
        <v>942</v>
      </c>
      <c r="W1508" s="142" t="s">
        <v>1022</v>
      </c>
      <c r="X1508" s="142" t="s">
        <v>968</v>
      </c>
      <c r="Y1508" s="142" t="s">
        <v>1563</v>
      </c>
      <c r="Z1508" s="142" t="s">
        <v>1562</v>
      </c>
      <c r="AA1508" s="142" t="s">
        <v>510</v>
      </c>
      <c r="AB1508" s="142" t="s">
        <v>509</v>
      </c>
    </row>
    <row r="1509" spans="1:28" x14ac:dyDescent="0.15">
      <c r="A1509" s="143">
        <v>83813</v>
      </c>
      <c r="B1509" s="142" t="s">
        <v>3851</v>
      </c>
      <c r="C1509" s="142" t="s">
        <v>553</v>
      </c>
      <c r="D1509" s="142" t="s">
        <v>3859</v>
      </c>
      <c r="E1509" s="142" t="s">
        <v>687</v>
      </c>
      <c r="F1509" s="142" t="s">
        <v>530</v>
      </c>
      <c r="G1509" s="142" t="s">
        <v>4540</v>
      </c>
      <c r="H1509" s="142" t="s">
        <v>2463</v>
      </c>
      <c r="I1509" s="142" t="s">
        <v>1134</v>
      </c>
      <c r="J1509" s="142" t="s">
        <v>4539</v>
      </c>
      <c r="K1509" s="142" t="s">
        <v>1035</v>
      </c>
      <c r="L1509" s="142" t="s">
        <v>525</v>
      </c>
      <c r="M1509" s="142" t="s">
        <v>524</v>
      </c>
      <c r="N1509" s="142" t="s">
        <v>523</v>
      </c>
      <c r="O1509" s="142" t="s">
        <v>626</v>
      </c>
      <c r="P1509" s="142" t="s">
        <v>626</v>
      </c>
      <c r="Q1509" s="142" t="s">
        <v>520</v>
      </c>
      <c r="R1509" s="142" t="s">
        <v>3852</v>
      </c>
      <c r="S1509" s="142" t="s">
        <v>3851</v>
      </c>
      <c r="T1509" s="142" t="s">
        <v>682</v>
      </c>
      <c r="U1509" s="142" t="s">
        <v>541</v>
      </c>
      <c r="V1509" s="142" t="s">
        <v>1011</v>
      </c>
      <c r="W1509" s="142" t="s">
        <v>539</v>
      </c>
      <c r="X1509" s="142" t="s">
        <v>657</v>
      </c>
      <c r="Y1509" s="142" t="s">
        <v>537</v>
      </c>
      <c r="Z1509" s="142" t="s">
        <v>813</v>
      </c>
      <c r="AA1509" s="142" t="s">
        <v>510</v>
      </c>
      <c r="AB1509" s="142" t="s">
        <v>509</v>
      </c>
    </row>
    <row r="1510" spans="1:28" x14ac:dyDescent="0.15">
      <c r="A1510" s="143">
        <v>83819</v>
      </c>
      <c r="B1510" s="142" t="s">
        <v>713</v>
      </c>
      <c r="C1510" s="142" t="s">
        <v>553</v>
      </c>
      <c r="D1510" s="142" t="s">
        <v>712</v>
      </c>
      <c r="E1510" s="142" t="s">
        <v>687</v>
      </c>
      <c r="F1510" s="142" t="s">
        <v>530</v>
      </c>
      <c r="G1510" s="142" t="s">
        <v>4538</v>
      </c>
      <c r="H1510" s="142" t="s">
        <v>1540</v>
      </c>
      <c r="I1510" s="142" t="s">
        <v>4537</v>
      </c>
      <c r="J1510" s="142" t="s">
        <v>4536</v>
      </c>
      <c r="K1510" s="142" t="s">
        <v>4535</v>
      </c>
      <c r="L1510" s="142" t="s">
        <v>585</v>
      </c>
      <c r="M1510" s="142" t="s">
        <v>560</v>
      </c>
      <c r="N1510" s="142" t="s">
        <v>523</v>
      </c>
      <c r="O1510" s="142" t="s">
        <v>546</v>
      </c>
      <c r="P1510" s="142" t="s">
        <v>522</v>
      </c>
      <c r="Q1510" s="142" t="s">
        <v>547</v>
      </c>
      <c r="R1510" s="142" t="s">
        <v>3945</v>
      </c>
      <c r="S1510" s="142" t="s">
        <v>713</v>
      </c>
      <c r="T1510" s="142" t="s">
        <v>738</v>
      </c>
      <c r="U1510" s="142" t="s">
        <v>516</v>
      </c>
      <c r="V1510" s="142" t="s">
        <v>1706</v>
      </c>
      <c r="W1510" s="142" t="s">
        <v>514</v>
      </c>
      <c r="X1510" s="142" t="s">
        <v>945</v>
      </c>
      <c r="Y1510" s="142" t="s">
        <v>4534</v>
      </c>
      <c r="Z1510" s="142" t="s">
        <v>1139</v>
      </c>
      <c r="AA1510" s="142" t="s">
        <v>510</v>
      </c>
      <c r="AB1510" s="142" t="s">
        <v>509</v>
      </c>
    </row>
    <row r="1511" spans="1:28" x14ac:dyDescent="0.15">
      <c r="A1511" s="143">
        <v>83821</v>
      </c>
      <c r="B1511" s="142" t="s">
        <v>3877</v>
      </c>
      <c r="C1511" s="142" t="s">
        <v>553</v>
      </c>
      <c r="D1511" s="142" t="s">
        <v>3876</v>
      </c>
      <c r="E1511" s="142" t="s">
        <v>687</v>
      </c>
      <c r="F1511" s="142" t="s">
        <v>530</v>
      </c>
      <c r="G1511" s="142" t="s">
        <v>4533</v>
      </c>
      <c r="H1511" s="142" t="s">
        <v>4532</v>
      </c>
      <c r="I1511" s="142" t="s">
        <v>4531</v>
      </c>
      <c r="J1511" s="142" t="s">
        <v>4530</v>
      </c>
      <c r="K1511" s="142" t="s">
        <v>4529</v>
      </c>
      <c r="L1511" s="142" t="s">
        <v>585</v>
      </c>
      <c r="M1511" s="142" t="s">
        <v>560</v>
      </c>
      <c r="N1511" s="142" t="s">
        <v>523</v>
      </c>
      <c r="O1511" s="142" t="s">
        <v>522</v>
      </c>
      <c r="P1511" s="142" t="s">
        <v>522</v>
      </c>
      <c r="Q1511" s="142" t="s">
        <v>545</v>
      </c>
      <c r="R1511" s="142" t="s">
        <v>3873</v>
      </c>
      <c r="S1511" s="142" t="s">
        <v>3872</v>
      </c>
      <c r="T1511" s="142" t="s">
        <v>682</v>
      </c>
      <c r="U1511" s="142" t="s">
        <v>516</v>
      </c>
      <c r="V1511" s="142" t="s">
        <v>991</v>
      </c>
      <c r="W1511" s="142" t="s">
        <v>580</v>
      </c>
      <c r="X1511" s="142" t="s">
        <v>1021</v>
      </c>
      <c r="Y1511" s="142" t="s">
        <v>4528</v>
      </c>
      <c r="Z1511" s="142" t="s">
        <v>851</v>
      </c>
      <c r="AA1511" s="142" t="s">
        <v>724</v>
      </c>
      <c r="AB1511" s="142" t="s">
        <v>509</v>
      </c>
    </row>
    <row r="1512" spans="1:28" x14ac:dyDescent="0.15">
      <c r="A1512" s="143">
        <v>83822</v>
      </c>
      <c r="B1512" s="142" t="s">
        <v>1570</v>
      </c>
      <c r="C1512" s="142" t="s">
        <v>553</v>
      </c>
      <c r="D1512" s="142" t="s">
        <v>1569</v>
      </c>
      <c r="E1512" s="142" t="s">
        <v>687</v>
      </c>
      <c r="F1512" s="142" t="s">
        <v>530</v>
      </c>
      <c r="G1512" s="142" t="s">
        <v>4527</v>
      </c>
      <c r="H1512" s="142" t="s">
        <v>4526</v>
      </c>
      <c r="I1512" s="142" t="s">
        <v>635</v>
      </c>
      <c r="J1512" s="142" t="s">
        <v>4525</v>
      </c>
      <c r="K1512" s="142" t="s">
        <v>4524</v>
      </c>
      <c r="L1512" s="142" t="s">
        <v>525</v>
      </c>
      <c r="M1512" s="142" t="s">
        <v>524</v>
      </c>
      <c r="N1512" s="142" t="s">
        <v>523</v>
      </c>
      <c r="O1512" s="142" t="s">
        <v>599</v>
      </c>
      <c r="P1512" s="142" t="s">
        <v>522</v>
      </c>
      <c r="Q1512" s="142" t="s">
        <v>545</v>
      </c>
      <c r="R1512" s="142" t="s">
        <v>3863</v>
      </c>
      <c r="S1512" s="142" t="s">
        <v>1570</v>
      </c>
      <c r="T1512" s="142" t="s">
        <v>804</v>
      </c>
      <c r="U1512" s="142" t="s">
        <v>541</v>
      </c>
      <c r="V1512" s="142" t="s">
        <v>3878</v>
      </c>
      <c r="W1512" s="142" t="s">
        <v>636</v>
      </c>
      <c r="X1512" s="142" t="s">
        <v>1330</v>
      </c>
      <c r="Y1512" s="142" t="s">
        <v>4523</v>
      </c>
      <c r="Z1512" s="142" t="s">
        <v>1562</v>
      </c>
      <c r="AA1512" s="142" t="s">
        <v>510</v>
      </c>
      <c r="AB1512" s="142" t="s">
        <v>509</v>
      </c>
    </row>
    <row r="1513" spans="1:28" x14ac:dyDescent="0.15">
      <c r="A1513" s="143">
        <v>83824</v>
      </c>
      <c r="B1513" s="142" t="s">
        <v>646</v>
      </c>
      <c r="C1513" s="142" t="s">
        <v>553</v>
      </c>
      <c r="D1513" s="142" t="s">
        <v>645</v>
      </c>
      <c r="E1513" s="142" t="s">
        <v>687</v>
      </c>
      <c r="F1513" s="142" t="s">
        <v>530</v>
      </c>
      <c r="G1513" s="142" t="s">
        <v>4522</v>
      </c>
      <c r="H1513" s="142" t="s">
        <v>2172</v>
      </c>
      <c r="I1513" s="142" t="s">
        <v>1075</v>
      </c>
      <c r="J1513" s="142" t="s">
        <v>4521</v>
      </c>
      <c r="K1513" s="142" t="s">
        <v>1479</v>
      </c>
      <c r="L1513" s="142" t="s">
        <v>613</v>
      </c>
      <c r="M1513" s="142" t="s">
        <v>524</v>
      </c>
      <c r="N1513" s="142" t="s">
        <v>523</v>
      </c>
      <c r="O1513" s="142" t="s">
        <v>522</v>
      </c>
      <c r="P1513" s="142" t="s">
        <v>626</v>
      </c>
      <c r="Q1513" s="142" t="s">
        <v>545</v>
      </c>
      <c r="R1513" s="142" t="s">
        <v>3852</v>
      </c>
      <c r="S1513" s="142" t="s">
        <v>3851</v>
      </c>
      <c r="T1513" s="142" t="s">
        <v>738</v>
      </c>
      <c r="U1513" s="142" t="s">
        <v>864</v>
      </c>
      <c r="V1513" s="142" t="s">
        <v>2187</v>
      </c>
      <c r="W1513" s="142" t="s">
        <v>784</v>
      </c>
      <c r="X1513" s="142" t="s">
        <v>595</v>
      </c>
      <c r="Y1513" s="142" t="s">
        <v>4520</v>
      </c>
      <c r="Z1513" s="142" t="s">
        <v>4413</v>
      </c>
      <c r="AA1513" s="142" t="s">
        <v>510</v>
      </c>
      <c r="AB1513" s="142" t="s">
        <v>509</v>
      </c>
    </row>
    <row r="1514" spans="1:28" x14ac:dyDescent="0.15">
      <c r="A1514" s="143">
        <v>83830</v>
      </c>
      <c r="B1514" s="142" t="s">
        <v>1570</v>
      </c>
      <c r="C1514" s="142" t="s">
        <v>553</v>
      </c>
      <c r="D1514" s="142" t="s">
        <v>1569</v>
      </c>
      <c r="E1514" s="142" t="s">
        <v>687</v>
      </c>
      <c r="F1514" s="142" t="s">
        <v>530</v>
      </c>
      <c r="G1514" s="142" t="s">
        <v>4519</v>
      </c>
      <c r="H1514" s="142" t="s">
        <v>2503</v>
      </c>
      <c r="I1514" s="142" t="s">
        <v>1108</v>
      </c>
      <c r="J1514" s="142" t="s">
        <v>4518</v>
      </c>
      <c r="K1514" s="142" t="s">
        <v>4517</v>
      </c>
      <c r="L1514" s="142" t="s">
        <v>585</v>
      </c>
      <c r="M1514" s="142" t="s">
        <v>524</v>
      </c>
      <c r="N1514" s="142" t="s">
        <v>523</v>
      </c>
      <c r="O1514" s="142" t="s">
        <v>639</v>
      </c>
      <c r="P1514" s="142" t="s">
        <v>522</v>
      </c>
      <c r="Q1514" s="142" t="s">
        <v>545</v>
      </c>
      <c r="R1514" s="142" t="s">
        <v>3863</v>
      </c>
      <c r="S1514" s="142" t="s">
        <v>1570</v>
      </c>
      <c r="T1514" s="142" t="s">
        <v>728</v>
      </c>
      <c r="U1514" s="142" t="s">
        <v>516</v>
      </c>
      <c r="V1514" s="142" t="s">
        <v>1578</v>
      </c>
      <c r="W1514" s="142" t="s">
        <v>784</v>
      </c>
      <c r="X1514" s="142" t="s">
        <v>945</v>
      </c>
      <c r="Y1514" s="142" t="s">
        <v>634</v>
      </c>
      <c r="Z1514" s="142" t="s">
        <v>1042</v>
      </c>
      <c r="AA1514" s="142" t="s">
        <v>510</v>
      </c>
      <c r="AB1514" s="142" t="s">
        <v>509</v>
      </c>
    </row>
    <row r="1515" spans="1:28" x14ac:dyDescent="0.15">
      <c r="A1515" s="143">
        <v>83837</v>
      </c>
      <c r="B1515" s="142" t="s">
        <v>2275</v>
      </c>
      <c r="C1515" s="142" t="s">
        <v>553</v>
      </c>
      <c r="D1515" s="142" t="s">
        <v>2274</v>
      </c>
      <c r="E1515" s="142" t="s">
        <v>687</v>
      </c>
      <c r="F1515" s="142" t="s">
        <v>530</v>
      </c>
      <c r="G1515" s="142" t="s">
        <v>4516</v>
      </c>
      <c r="H1515" s="142" t="s">
        <v>2832</v>
      </c>
      <c r="I1515" s="142" t="s">
        <v>691</v>
      </c>
      <c r="J1515" s="142" t="s">
        <v>4515</v>
      </c>
      <c r="K1515" s="142" t="s">
        <v>3440</v>
      </c>
      <c r="L1515" s="142" t="s">
        <v>525</v>
      </c>
      <c r="M1515" s="142" t="s">
        <v>524</v>
      </c>
      <c r="N1515" s="142" t="s">
        <v>523</v>
      </c>
      <c r="O1515" s="142" t="s">
        <v>599</v>
      </c>
      <c r="P1515" s="142" t="s">
        <v>522</v>
      </c>
      <c r="Q1515" s="142" t="s">
        <v>520</v>
      </c>
      <c r="R1515" s="142" t="s">
        <v>3873</v>
      </c>
      <c r="S1515" s="142" t="s">
        <v>3872</v>
      </c>
      <c r="T1515" s="142" t="s">
        <v>4514</v>
      </c>
      <c r="U1515" s="142" t="s">
        <v>516</v>
      </c>
      <c r="V1515" s="142" t="s">
        <v>894</v>
      </c>
      <c r="W1515" s="142" t="s">
        <v>580</v>
      </c>
      <c r="X1515" s="142" t="s">
        <v>795</v>
      </c>
      <c r="Y1515" s="142" t="s">
        <v>4513</v>
      </c>
      <c r="Z1515" s="142" t="s">
        <v>1073</v>
      </c>
      <c r="AA1515" s="142" t="s">
        <v>510</v>
      </c>
      <c r="AB1515" s="142" t="s">
        <v>509</v>
      </c>
    </row>
    <row r="1516" spans="1:28" x14ac:dyDescent="0.15">
      <c r="A1516" s="143">
        <v>83841</v>
      </c>
      <c r="B1516" s="142" t="s">
        <v>4512</v>
      </c>
      <c r="C1516" s="142" t="s">
        <v>553</v>
      </c>
      <c r="D1516" s="142" t="s">
        <v>4511</v>
      </c>
      <c r="E1516" s="142" t="s">
        <v>687</v>
      </c>
      <c r="F1516" s="142" t="s">
        <v>530</v>
      </c>
      <c r="G1516" s="142" t="s">
        <v>4510</v>
      </c>
      <c r="H1516" s="142" t="s">
        <v>4509</v>
      </c>
      <c r="I1516" s="142" t="s">
        <v>1522</v>
      </c>
      <c r="J1516" s="142" t="s">
        <v>4508</v>
      </c>
      <c r="K1516" s="142" t="s">
        <v>4507</v>
      </c>
      <c r="L1516" s="142" t="s">
        <v>525</v>
      </c>
      <c r="M1516" s="142" t="s">
        <v>560</v>
      </c>
      <c r="N1516" s="142" t="s">
        <v>523</v>
      </c>
      <c r="O1516" s="142" t="s">
        <v>522</v>
      </c>
      <c r="P1516" s="142" t="s">
        <v>522</v>
      </c>
      <c r="Q1516" s="142" t="s">
        <v>545</v>
      </c>
      <c r="R1516" s="142" t="s">
        <v>3937</v>
      </c>
      <c r="S1516" s="142" t="s">
        <v>592</v>
      </c>
      <c r="T1516" s="142" t="s">
        <v>1304</v>
      </c>
      <c r="U1516" s="142" t="s">
        <v>516</v>
      </c>
      <c r="V1516" s="142" t="s">
        <v>4506</v>
      </c>
      <c r="W1516" s="142" t="s">
        <v>596</v>
      </c>
      <c r="X1516" s="142" t="s">
        <v>1522</v>
      </c>
      <c r="Y1516" s="142" t="s">
        <v>634</v>
      </c>
      <c r="Z1516" s="142" t="s">
        <v>813</v>
      </c>
      <c r="AA1516" s="142" t="s">
        <v>510</v>
      </c>
      <c r="AB1516" s="142" t="s">
        <v>509</v>
      </c>
    </row>
    <row r="1517" spans="1:28" x14ac:dyDescent="0.15">
      <c r="A1517" s="143">
        <v>83843</v>
      </c>
      <c r="B1517" s="142" t="s">
        <v>706</v>
      </c>
      <c r="C1517" s="142" t="s">
        <v>553</v>
      </c>
      <c r="D1517" s="142" t="s">
        <v>801</v>
      </c>
      <c r="E1517" s="142" t="s">
        <v>687</v>
      </c>
      <c r="F1517" s="142" t="s">
        <v>530</v>
      </c>
      <c r="G1517" s="142" t="s">
        <v>4505</v>
      </c>
      <c r="H1517" s="142" t="s">
        <v>2520</v>
      </c>
      <c r="I1517" s="142" t="s">
        <v>1125</v>
      </c>
      <c r="J1517" s="142" t="s">
        <v>4504</v>
      </c>
      <c r="K1517" s="142" t="s">
        <v>1551</v>
      </c>
      <c r="L1517" s="142" t="s">
        <v>585</v>
      </c>
      <c r="M1517" s="142" t="s">
        <v>524</v>
      </c>
      <c r="N1517" s="142" t="s">
        <v>523</v>
      </c>
      <c r="O1517" s="142" t="s">
        <v>522</v>
      </c>
      <c r="P1517" s="142" t="s">
        <v>522</v>
      </c>
      <c r="Q1517" s="142" t="s">
        <v>520</v>
      </c>
      <c r="R1517" s="142" t="s">
        <v>3945</v>
      </c>
      <c r="S1517" s="142" t="s">
        <v>713</v>
      </c>
      <c r="T1517" s="142" t="s">
        <v>1557</v>
      </c>
      <c r="U1517" s="142" t="s">
        <v>516</v>
      </c>
      <c r="V1517" s="142" t="s">
        <v>1727</v>
      </c>
      <c r="W1517" s="142" t="s">
        <v>692</v>
      </c>
      <c r="X1517" s="142" t="s">
        <v>1125</v>
      </c>
      <c r="Y1517" s="142" t="s">
        <v>4503</v>
      </c>
      <c r="Z1517" s="142" t="s">
        <v>714</v>
      </c>
      <c r="AA1517" s="142" t="s">
        <v>510</v>
      </c>
      <c r="AB1517" s="142" t="s">
        <v>509</v>
      </c>
    </row>
    <row r="1518" spans="1:28" x14ac:dyDescent="0.15">
      <c r="A1518" s="143">
        <v>83847</v>
      </c>
      <c r="B1518" s="142" t="s">
        <v>1570</v>
      </c>
      <c r="C1518" s="142" t="s">
        <v>553</v>
      </c>
      <c r="D1518" s="142" t="s">
        <v>1569</v>
      </c>
      <c r="E1518" s="142" t="s">
        <v>687</v>
      </c>
      <c r="F1518" s="142" t="s">
        <v>530</v>
      </c>
      <c r="G1518" s="142" t="s">
        <v>4502</v>
      </c>
      <c r="H1518" s="142" t="s">
        <v>2440</v>
      </c>
      <c r="I1518" s="142" t="s">
        <v>680</v>
      </c>
      <c r="J1518" s="142" t="s">
        <v>4501</v>
      </c>
      <c r="K1518" s="142" t="s">
        <v>4500</v>
      </c>
      <c r="L1518" s="142" t="s">
        <v>613</v>
      </c>
      <c r="M1518" s="142" t="s">
        <v>524</v>
      </c>
      <c r="N1518" s="142" t="s">
        <v>523</v>
      </c>
      <c r="O1518" s="142" t="s">
        <v>546</v>
      </c>
      <c r="P1518" s="142" t="s">
        <v>546</v>
      </c>
      <c r="Q1518" s="142" t="s">
        <v>545</v>
      </c>
      <c r="R1518" s="142" t="s">
        <v>3863</v>
      </c>
      <c r="S1518" s="142" t="s">
        <v>1570</v>
      </c>
      <c r="T1518" s="142" t="s">
        <v>4499</v>
      </c>
      <c r="U1518" s="142" t="s">
        <v>541</v>
      </c>
      <c r="V1518" s="142" t="s">
        <v>1210</v>
      </c>
      <c r="W1518" s="142" t="s">
        <v>636</v>
      </c>
      <c r="X1518" s="142" t="s">
        <v>680</v>
      </c>
      <c r="Y1518" s="142" t="s">
        <v>4498</v>
      </c>
      <c r="Z1518" s="142" t="s">
        <v>735</v>
      </c>
      <c r="AA1518" s="142" t="s">
        <v>510</v>
      </c>
      <c r="AB1518" s="142" t="s">
        <v>509</v>
      </c>
    </row>
    <row r="1519" spans="1:28" x14ac:dyDescent="0.15">
      <c r="A1519" s="143">
        <v>83848</v>
      </c>
      <c r="B1519" s="142" t="s">
        <v>660</v>
      </c>
      <c r="C1519" s="142" t="s">
        <v>553</v>
      </c>
      <c r="D1519" s="142" t="s">
        <v>667</v>
      </c>
      <c r="E1519" s="142" t="s">
        <v>687</v>
      </c>
      <c r="F1519" s="142" t="s">
        <v>530</v>
      </c>
      <c r="G1519" s="142" t="s">
        <v>4497</v>
      </c>
      <c r="H1519" s="142" t="s">
        <v>4496</v>
      </c>
      <c r="I1519" s="142" t="s">
        <v>795</v>
      </c>
      <c r="J1519" s="142" t="s">
        <v>4495</v>
      </c>
      <c r="K1519" s="142" t="s">
        <v>4494</v>
      </c>
      <c r="L1519" s="142" t="s">
        <v>525</v>
      </c>
      <c r="M1519" s="142" t="s">
        <v>524</v>
      </c>
      <c r="N1519" s="142" t="s">
        <v>523</v>
      </c>
      <c r="O1519" s="142" t="s">
        <v>522</v>
      </c>
      <c r="P1519" s="142" t="s">
        <v>522</v>
      </c>
      <c r="Q1519" s="142" t="s">
        <v>520</v>
      </c>
      <c r="R1519" s="142" t="s">
        <v>3863</v>
      </c>
      <c r="S1519" s="142" t="s">
        <v>1570</v>
      </c>
      <c r="T1519" s="142" t="s">
        <v>1110</v>
      </c>
      <c r="U1519" s="142" t="s">
        <v>541</v>
      </c>
      <c r="V1519" s="142" t="s">
        <v>1343</v>
      </c>
      <c r="W1519" s="142" t="s">
        <v>764</v>
      </c>
      <c r="X1519" s="142" t="s">
        <v>795</v>
      </c>
      <c r="Y1519" s="142" t="s">
        <v>4493</v>
      </c>
      <c r="Z1519" s="142" t="s">
        <v>861</v>
      </c>
      <c r="AA1519" s="142" t="s">
        <v>510</v>
      </c>
      <c r="AB1519" s="142" t="s">
        <v>509</v>
      </c>
    </row>
    <row r="1520" spans="1:28" x14ac:dyDescent="0.15">
      <c r="A1520" s="143">
        <v>83850</v>
      </c>
      <c r="B1520" s="142" t="s">
        <v>4492</v>
      </c>
      <c r="C1520" s="142" t="s">
        <v>2392</v>
      </c>
      <c r="D1520" s="142" t="s">
        <v>4491</v>
      </c>
      <c r="E1520" s="142" t="s">
        <v>687</v>
      </c>
      <c r="F1520" s="142" t="s">
        <v>530</v>
      </c>
      <c r="G1520" s="142" t="s">
        <v>4490</v>
      </c>
      <c r="H1520" s="142" t="s">
        <v>1573</v>
      </c>
      <c r="I1520" s="142" t="s">
        <v>1238</v>
      </c>
      <c r="J1520" s="142" t="s">
        <v>4489</v>
      </c>
      <c r="K1520" s="142" t="s">
        <v>4488</v>
      </c>
      <c r="L1520" s="142" t="s">
        <v>585</v>
      </c>
      <c r="M1520" s="142" t="s">
        <v>524</v>
      </c>
      <c r="N1520" s="142" t="s">
        <v>523</v>
      </c>
      <c r="O1520" s="142" t="s">
        <v>599</v>
      </c>
      <c r="P1520" s="142" t="s">
        <v>599</v>
      </c>
      <c r="Q1520" s="142" t="s">
        <v>545</v>
      </c>
      <c r="R1520" s="142" t="s">
        <v>3852</v>
      </c>
      <c r="S1520" s="142" t="s">
        <v>3851</v>
      </c>
      <c r="T1520" s="142" t="s">
        <v>705</v>
      </c>
      <c r="U1520" s="142" t="s">
        <v>516</v>
      </c>
      <c r="V1520" s="142" t="s">
        <v>4487</v>
      </c>
      <c r="W1520" s="142" t="s">
        <v>580</v>
      </c>
      <c r="X1520" s="142" t="s">
        <v>1238</v>
      </c>
      <c r="Y1520" s="142" t="s">
        <v>4486</v>
      </c>
      <c r="Z1520" s="142" t="s">
        <v>926</v>
      </c>
      <c r="AA1520" s="142" t="s">
        <v>510</v>
      </c>
      <c r="AB1520" s="142" t="s">
        <v>509</v>
      </c>
    </row>
    <row r="1521" spans="1:28" x14ac:dyDescent="0.15">
      <c r="A1521" s="143">
        <v>83852</v>
      </c>
      <c r="B1521" s="142" t="s">
        <v>3877</v>
      </c>
      <c r="C1521" s="142" t="s">
        <v>553</v>
      </c>
      <c r="D1521" s="142" t="s">
        <v>3876</v>
      </c>
      <c r="E1521" s="142" t="s">
        <v>687</v>
      </c>
      <c r="F1521" s="142" t="s">
        <v>530</v>
      </c>
      <c r="G1521" s="142" t="s">
        <v>4485</v>
      </c>
      <c r="H1521" s="142" t="s">
        <v>4484</v>
      </c>
      <c r="I1521" s="142" t="s">
        <v>795</v>
      </c>
      <c r="J1521" s="142" t="s">
        <v>4483</v>
      </c>
      <c r="K1521" s="142" t="s">
        <v>4482</v>
      </c>
      <c r="L1521" s="142" t="s">
        <v>613</v>
      </c>
      <c r="M1521" s="142" t="s">
        <v>524</v>
      </c>
      <c r="N1521" s="142" t="s">
        <v>523</v>
      </c>
      <c r="O1521" s="142" t="s">
        <v>522</v>
      </c>
      <c r="P1521" s="142" t="s">
        <v>522</v>
      </c>
      <c r="Q1521" s="142" t="s">
        <v>545</v>
      </c>
      <c r="R1521" s="142" t="s">
        <v>3873</v>
      </c>
      <c r="S1521" s="142" t="s">
        <v>3872</v>
      </c>
      <c r="T1521" s="142" t="s">
        <v>738</v>
      </c>
      <c r="U1521" s="142" t="s">
        <v>541</v>
      </c>
      <c r="V1521" s="142" t="s">
        <v>1287</v>
      </c>
      <c r="W1521" s="142" t="s">
        <v>580</v>
      </c>
      <c r="X1521" s="142" t="s">
        <v>795</v>
      </c>
      <c r="Y1521" s="142" t="s">
        <v>4481</v>
      </c>
      <c r="Z1521" s="142" t="s">
        <v>990</v>
      </c>
      <c r="AA1521" s="142" t="s">
        <v>510</v>
      </c>
      <c r="AB1521" s="142" t="s">
        <v>509</v>
      </c>
    </row>
    <row r="1522" spans="1:28" x14ac:dyDescent="0.15">
      <c r="A1522" s="143">
        <v>83859</v>
      </c>
      <c r="B1522" s="142" t="s">
        <v>1570</v>
      </c>
      <c r="C1522" s="142" t="s">
        <v>553</v>
      </c>
      <c r="D1522" s="142" t="s">
        <v>1569</v>
      </c>
      <c r="E1522" s="142" t="s">
        <v>687</v>
      </c>
      <c r="F1522" s="142" t="s">
        <v>530</v>
      </c>
      <c r="G1522" s="142" t="s">
        <v>4480</v>
      </c>
      <c r="H1522" s="142" t="s">
        <v>1313</v>
      </c>
      <c r="I1522" s="142" t="s">
        <v>923</v>
      </c>
      <c r="J1522" s="142" t="s">
        <v>4479</v>
      </c>
      <c r="K1522" s="142" t="s">
        <v>4478</v>
      </c>
      <c r="L1522" s="142" t="s">
        <v>613</v>
      </c>
      <c r="M1522" s="142" t="s">
        <v>524</v>
      </c>
      <c r="N1522" s="142" t="s">
        <v>523</v>
      </c>
      <c r="O1522" s="142" t="s">
        <v>522</v>
      </c>
      <c r="P1522" s="142" t="s">
        <v>546</v>
      </c>
      <c r="Q1522" s="142" t="s">
        <v>545</v>
      </c>
      <c r="R1522" s="142" t="s">
        <v>3863</v>
      </c>
      <c r="S1522" s="142" t="s">
        <v>1570</v>
      </c>
      <c r="T1522" s="142" t="s">
        <v>4477</v>
      </c>
      <c r="U1522" s="142" t="s">
        <v>541</v>
      </c>
      <c r="V1522" s="142" t="s">
        <v>796</v>
      </c>
      <c r="W1522" s="142" t="s">
        <v>764</v>
      </c>
      <c r="X1522" s="142" t="s">
        <v>923</v>
      </c>
      <c r="Y1522" s="142" t="s">
        <v>4476</v>
      </c>
      <c r="Z1522" s="142" t="s">
        <v>771</v>
      </c>
      <c r="AA1522" s="142" t="s">
        <v>510</v>
      </c>
      <c r="AB1522" s="142" t="s">
        <v>509</v>
      </c>
    </row>
    <row r="1523" spans="1:28" x14ac:dyDescent="0.15">
      <c r="A1523" s="143">
        <v>83861</v>
      </c>
      <c r="B1523" s="142" t="s">
        <v>1570</v>
      </c>
      <c r="C1523" s="142" t="s">
        <v>553</v>
      </c>
      <c r="D1523" s="142" t="s">
        <v>1569</v>
      </c>
      <c r="E1523" s="142" t="s">
        <v>687</v>
      </c>
      <c r="F1523" s="142" t="s">
        <v>530</v>
      </c>
      <c r="G1523" s="142" t="s">
        <v>4475</v>
      </c>
      <c r="H1523" s="142" t="s">
        <v>4474</v>
      </c>
      <c r="I1523" s="142" t="s">
        <v>538</v>
      </c>
      <c r="J1523" s="142" t="s">
        <v>4473</v>
      </c>
      <c r="K1523" s="142" t="s">
        <v>548</v>
      </c>
      <c r="L1523" s="142" t="s">
        <v>525</v>
      </c>
      <c r="M1523" s="142" t="s">
        <v>524</v>
      </c>
      <c r="N1523" s="142" t="s">
        <v>523</v>
      </c>
      <c r="O1523" s="142" t="s">
        <v>824</v>
      </c>
      <c r="P1523" s="142" t="s">
        <v>559</v>
      </c>
      <c r="Q1523" s="142" t="s">
        <v>545</v>
      </c>
      <c r="R1523" s="142" t="s">
        <v>3863</v>
      </c>
      <c r="S1523" s="142" t="s">
        <v>1570</v>
      </c>
      <c r="T1523" s="142" t="s">
        <v>865</v>
      </c>
      <c r="U1523" s="142" t="s">
        <v>541</v>
      </c>
      <c r="V1523" s="142" t="s">
        <v>4472</v>
      </c>
      <c r="W1523" s="142" t="s">
        <v>623</v>
      </c>
      <c r="X1523" s="142" t="s">
        <v>1075</v>
      </c>
      <c r="Y1523" s="142" t="s">
        <v>537</v>
      </c>
      <c r="Z1523" s="142" t="s">
        <v>1699</v>
      </c>
      <c r="AA1523" s="142" t="s">
        <v>510</v>
      </c>
      <c r="AB1523" s="142" t="s">
        <v>509</v>
      </c>
    </row>
    <row r="1524" spans="1:28" x14ac:dyDescent="0.15">
      <c r="A1524" s="143">
        <v>83864</v>
      </c>
      <c r="B1524" s="142" t="s">
        <v>1570</v>
      </c>
      <c r="C1524" s="142" t="s">
        <v>553</v>
      </c>
      <c r="D1524" s="142" t="s">
        <v>1569</v>
      </c>
      <c r="E1524" s="142" t="s">
        <v>687</v>
      </c>
      <c r="F1524" s="142" t="s">
        <v>530</v>
      </c>
      <c r="G1524" s="142" t="s">
        <v>4471</v>
      </c>
      <c r="H1524" s="142" t="s">
        <v>3319</v>
      </c>
      <c r="I1524" s="142" t="s">
        <v>1278</v>
      </c>
      <c r="J1524" s="142" t="s">
        <v>4470</v>
      </c>
      <c r="K1524" s="142" t="s">
        <v>4469</v>
      </c>
      <c r="L1524" s="142" t="s">
        <v>547</v>
      </c>
      <c r="M1524" s="142" t="s">
        <v>524</v>
      </c>
      <c r="N1524" s="142" t="s">
        <v>523</v>
      </c>
      <c r="O1524" s="142" t="s">
        <v>599</v>
      </c>
      <c r="P1524" s="142" t="s">
        <v>599</v>
      </c>
      <c r="Q1524" s="142" t="s">
        <v>545</v>
      </c>
      <c r="R1524" s="142" t="s">
        <v>3863</v>
      </c>
      <c r="S1524" s="142" t="s">
        <v>1570</v>
      </c>
      <c r="T1524" s="142" t="s">
        <v>865</v>
      </c>
      <c r="U1524" s="142" t="s">
        <v>541</v>
      </c>
      <c r="V1524" s="142" t="s">
        <v>4468</v>
      </c>
      <c r="W1524" s="142" t="s">
        <v>636</v>
      </c>
      <c r="X1524" s="142" t="s">
        <v>1278</v>
      </c>
      <c r="Y1524" s="142" t="s">
        <v>4467</v>
      </c>
      <c r="Z1524" s="142" t="s">
        <v>851</v>
      </c>
      <c r="AA1524" s="142" t="s">
        <v>724</v>
      </c>
      <c r="AB1524" s="142" t="s">
        <v>509</v>
      </c>
    </row>
    <row r="1525" spans="1:28" x14ac:dyDescent="0.15">
      <c r="A1525" s="143">
        <v>83876</v>
      </c>
      <c r="B1525" s="142" t="s">
        <v>1570</v>
      </c>
      <c r="C1525" s="142" t="s">
        <v>553</v>
      </c>
      <c r="D1525" s="142" t="s">
        <v>1569</v>
      </c>
      <c r="E1525" s="142" t="s">
        <v>687</v>
      </c>
      <c r="F1525" s="142" t="s">
        <v>530</v>
      </c>
      <c r="G1525" s="142" t="s">
        <v>4466</v>
      </c>
      <c r="H1525" s="142" t="s">
        <v>1313</v>
      </c>
      <c r="I1525" s="142" t="s">
        <v>1413</v>
      </c>
      <c r="J1525" s="142" t="s">
        <v>4465</v>
      </c>
      <c r="K1525" s="142" t="s">
        <v>836</v>
      </c>
      <c r="L1525" s="142" t="s">
        <v>525</v>
      </c>
      <c r="M1525" s="142" t="s">
        <v>524</v>
      </c>
      <c r="N1525" s="142" t="s">
        <v>523</v>
      </c>
      <c r="O1525" s="142" t="s">
        <v>599</v>
      </c>
      <c r="P1525" s="142" t="s">
        <v>599</v>
      </c>
      <c r="Q1525" s="142" t="s">
        <v>520</v>
      </c>
      <c r="R1525" s="142" t="s">
        <v>3863</v>
      </c>
      <c r="S1525" s="142" t="s">
        <v>1570</v>
      </c>
      <c r="T1525" s="142" t="s">
        <v>717</v>
      </c>
      <c r="U1525" s="142" t="s">
        <v>516</v>
      </c>
      <c r="V1525" s="142" t="s">
        <v>2586</v>
      </c>
      <c r="W1525" s="142" t="s">
        <v>514</v>
      </c>
      <c r="X1525" s="142" t="s">
        <v>1413</v>
      </c>
      <c r="Y1525" s="142" t="s">
        <v>4464</v>
      </c>
      <c r="Z1525" s="142" t="s">
        <v>990</v>
      </c>
      <c r="AA1525" s="142" t="s">
        <v>734</v>
      </c>
      <c r="AB1525" s="142" t="s">
        <v>509</v>
      </c>
    </row>
    <row r="1526" spans="1:28" x14ac:dyDescent="0.15">
      <c r="A1526" s="143">
        <v>83879</v>
      </c>
      <c r="B1526" s="142" t="s">
        <v>706</v>
      </c>
      <c r="C1526" s="142" t="s">
        <v>553</v>
      </c>
      <c r="D1526" s="142" t="s">
        <v>801</v>
      </c>
      <c r="E1526" s="142" t="s">
        <v>687</v>
      </c>
      <c r="F1526" s="142" t="s">
        <v>530</v>
      </c>
      <c r="G1526" s="142" t="s">
        <v>4463</v>
      </c>
      <c r="H1526" s="142" t="s">
        <v>3045</v>
      </c>
      <c r="I1526" s="142" t="s">
        <v>1075</v>
      </c>
      <c r="J1526" s="142" t="s">
        <v>4462</v>
      </c>
      <c r="K1526" s="142" t="s">
        <v>4461</v>
      </c>
      <c r="L1526" s="142" t="s">
        <v>525</v>
      </c>
      <c r="M1526" s="142" t="s">
        <v>524</v>
      </c>
      <c r="N1526" s="142" t="s">
        <v>523</v>
      </c>
      <c r="O1526" s="142" t="s">
        <v>522</v>
      </c>
      <c r="P1526" s="142" t="s">
        <v>546</v>
      </c>
      <c r="Q1526" s="142" t="s">
        <v>545</v>
      </c>
      <c r="R1526" s="142" t="s">
        <v>3863</v>
      </c>
      <c r="S1526" s="142" t="s">
        <v>1570</v>
      </c>
      <c r="T1526" s="142" t="s">
        <v>738</v>
      </c>
      <c r="U1526" s="142" t="s">
        <v>541</v>
      </c>
      <c r="V1526" s="142" t="s">
        <v>3670</v>
      </c>
      <c r="W1526" s="142" t="s">
        <v>1628</v>
      </c>
      <c r="X1526" s="142" t="s">
        <v>1075</v>
      </c>
      <c r="Y1526" s="142" t="s">
        <v>634</v>
      </c>
      <c r="Z1526" s="142" t="s">
        <v>990</v>
      </c>
      <c r="AA1526" s="142" t="s">
        <v>510</v>
      </c>
      <c r="AB1526" s="142" t="s">
        <v>509</v>
      </c>
    </row>
    <row r="1527" spans="1:28" x14ac:dyDescent="0.15">
      <c r="A1527" s="143">
        <v>83886</v>
      </c>
      <c r="B1527" s="142" t="s">
        <v>3985</v>
      </c>
      <c r="C1527" s="142" t="s">
        <v>553</v>
      </c>
      <c r="D1527" s="142" t="s">
        <v>3984</v>
      </c>
      <c r="E1527" s="142" t="s">
        <v>687</v>
      </c>
      <c r="F1527" s="142" t="s">
        <v>530</v>
      </c>
      <c r="G1527" s="142" t="s">
        <v>4460</v>
      </c>
      <c r="H1527" s="142" t="s">
        <v>574</v>
      </c>
      <c r="I1527" s="142" t="s">
        <v>1413</v>
      </c>
      <c r="J1527" s="142" t="s">
        <v>4459</v>
      </c>
      <c r="K1527" s="142" t="s">
        <v>3713</v>
      </c>
      <c r="L1527" s="142" t="s">
        <v>525</v>
      </c>
      <c r="M1527" s="142" t="s">
        <v>524</v>
      </c>
      <c r="N1527" s="142" t="s">
        <v>523</v>
      </c>
      <c r="O1527" s="142" t="s">
        <v>599</v>
      </c>
      <c r="P1527" s="142" t="s">
        <v>522</v>
      </c>
      <c r="Q1527" s="142" t="s">
        <v>520</v>
      </c>
      <c r="R1527" s="142" t="s">
        <v>3937</v>
      </c>
      <c r="S1527" s="142" t="s">
        <v>592</v>
      </c>
      <c r="T1527" s="142" t="s">
        <v>717</v>
      </c>
      <c r="U1527" s="142" t="s">
        <v>516</v>
      </c>
      <c r="V1527" s="142" t="s">
        <v>1131</v>
      </c>
      <c r="W1527" s="142" t="s">
        <v>580</v>
      </c>
      <c r="X1527" s="142" t="s">
        <v>1413</v>
      </c>
      <c r="Y1527" s="142" t="s">
        <v>4458</v>
      </c>
      <c r="Z1527" s="142" t="s">
        <v>990</v>
      </c>
      <c r="AA1527" s="142" t="s">
        <v>510</v>
      </c>
      <c r="AB1527" s="142" t="s">
        <v>509</v>
      </c>
    </row>
    <row r="1528" spans="1:28" x14ac:dyDescent="0.15">
      <c r="A1528" s="143">
        <v>83889</v>
      </c>
      <c r="B1528" s="142" t="s">
        <v>3851</v>
      </c>
      <c r="C1528" s="142" t="s">
        <v>553</v>
      </c>
      <c r="D1528" s="142" t="s">
        <v>3859</v>
      </c>
      <c r="E1528" s="142" t="s">
        <v>687</v>
      </c>
      <c r="F1528" s="142" t="s">
        <v>530</v>
      </c>
      <c r="G1528" s="142" t="s">
        <v>4457</v>
      </c>
      <c r="H1528" s="142" t="s">
        <v>4456</v>
      </c>
      <c r="I1528" s="142" t="s">
        <v>568</v>
      </c>
      <c r="J1528" s="142" t="s">
        <v>4455</v>
      </c>
      <c r="K1528" s="142" t="s">
        <v>4454</v>
      </c>
      <c r="L1528" s="142" t="s">
        <v>547</v>
      </c>
      <c r="M1528" s="142" t="s">
        <v>524</v>
      </c>
      <c r="N1528" s="142" t="s">
        <v>523</v>
      </c>
      <c r="O1528" s="142" t="s">
        <v>546</v>
      </c>
      <c r="P1528" s="142" t="s">
        <v>522</v>
      </c>
      <c r="Q1528" s="142" t="s">
        <v>520</v>
      </c>
      <c r="R1528" s="142" t="s">
        <v>3852</v>
      </c>
      <c r="S1528" s="142" t="s">
        <v>3851</v>
      </c>
      <c r="T1528" s="142" t="s">
        <v>865</v>
      </c>
      <c r="U1528" s="142" t="s">
        <v>626</v>
      </c>
      <c r="V1528" s="142" t="s">
        <v>4453</v>
      </c>
      <c r="W1528" s="142" t="s">
        <v>1505</v>
      </c>
      <c r="X1528" s="142" t="s">
        <v>568</v>
      </c>
      <c r="Y1528" s="142" t="s">
        <v>4452</v>
      </c>
      <c r="Z1528" s="142" t="s">
        <v>4451</v>
      </c>
      <c r="AA1528" s="142" t="s">
        <v>724</v>
      </c>
      <c r="AB1528" s="142" t="s">
        <v>509</v>
      </c>
    </row>
    <row r="1529" spans="1:28" x14ac:dyDescent="0.15">
      <c r="A1529" s="143">
        <v>83891</v>
      </c>
      <c r="B1529" s="142" t="s">
        <v>3408</v>
      </c>
      <c r="C1529" s="142" t="s">
        <v>553</v>
      </c>
      <c r="D1529" s="142" t="s">
        <v>3407</v>
      </c>
      <c r="E1529" s="142" t="s">
        <v>687</v>
      </c>
      <c r="F1529" s="142" t="s">
        <v>530</v>
      </c>
      <c r="G1529" s="142" t="s">
        <v>4450</v>
      </c>
      <c r="H1529" s="142" t="s">
        <v>4449</v>
      </c>
      <c r="I1529" s="142" t="s">
        <v>1486</v>
      </c>
      <c r="J1529" s="142" t="s">
        <v>4448</v>
      </c>
      <c r="K1529" s="142" t="s">
        <v>1551</v>
      </c>
      <c r="L1529" s="142" t="s">
        <v>585</v>
      </c>
      <c r="M1529" s="142" t="s">
        <v>524</v>
      </c>
      <c r="N1529" s="142" t="s">
        <v>523</v>
      </c>
      <c r="O1529" s="142" t="s">
        <v>522</v>
      </c>
      <c r="P1529" s="142" t="s">
        <v>522</v>
      </c>
      <c r="Q1529" s="142" t="s">
        <v>520</v>
      </c>
      <c r="R1529" s="142" t="s">
        <v>3873</v>
      </c>
      <c r="S1529" s="142" t="s">
        <v>3872</v>
      </c>
      <c r="T1529" s="142" t="s">
        <v>717</v>
      </c>
      <c r="U1529" s="142" t="s">
        <v>516</v>
      </c>
      <c r="V1529" s="142" t="s">
        <v>4296</v>
      </c>
      <c r="W1529" s="142" t="s">
        <v>4447</v>
      </c>
      <c r="X1529" s="142" t="s">
        <v>622</v>
      </c>
      <c r="Y1529" s="142" t="s">
        <v>4446</v>
      </c>
      <c r="Z1529" s="142" t="s">
        <v>851</v>
      </c>
      <c r="AA1529" s="142" t="s">
        <v>547</v>
      </c>
      <c r="AB1529" s="142" t="s">
        <v>509</v>
      </c>
    </row>
    <row r="1530" spans="1:28" x14ac:dyDescent="0.15">
      <c r="A1530" s="143">
        <v>83898</v>
      </c>
      <c r="B1530" s="142" t="s">
        <v>1503</v>
      </c>
      <c r="C1530" s="142" t="s">
        <v>553</v>
      </c>
      <c r="D1530" s="142" t="s">
        <v>1502</v>
      </c>
      <c r="E1530" s="142" t="s">
        <v>687</v>
      </c>
      <c r="F1530" s="142" t="s">
        <v>530</v>
      </c>
      <c r="G1530" s="142" t="s">
        <v>4445</v>
      </c>
      <c r="H1530" s="142" t="s">
        <v>3000</v>
      </c>
      <c r="I1530" s="142" t="s">
        <v>568</v>
      </c>
      <c r="J1530" s="142" t="s">
        <v>4444</v>
      </c>
      <c r="K1530" s="142" t="s">
        <v>1490</v>
      </c>
      <c r="L1530" s="142" t="s">
        <v>613</v>
      </c>
      <c r="M1530" s="142" t="s">
        <v>524</v>
      </c>
      <c r="N1530" s="142" t="s">
        <v>523</v>
      </c>
      <c r="O1530" s="142" t="s">
        <v>599</v>
      </c>
      <c r="P1530" s="142" t="s">
        <v>522</v>
      </c>
      <c r="Q1530" s="142" t="s">
        <v>520</v>
      </c>
      <c r="R1530" s="142" t="s">
        <v>3852</v>
      </c>
      <c r="S1530" s="142" t="s">
        <v>3851</v>
      </c>
      <c r="T1530" s="142" t="s">
        <v>738</v>
      </c>
      <c r="U1530" s="142" t="s">
        <v>516</v>
      </c>
      <c r="V1530" s="142" t="s">
        <v>1773</v>
      </c>
      <c r="W1530" s="142" t="s">
        <v>514</v>
      </c>
      <c r="X1530" s="142" t="s">
        <v>568</v>
      </c>
      <c r="Y1530" s="142" t="s">
        <v>4443</v>
      </c>
      <c r="Z1530" s="142" t="s">
        <v>735</v>
      </c>
      <c r="AA1530" s="142" t="s">
        <v>510</v>
      </c>
      <c r="AB1530" s="142" t="s">
        <v>509</v>
      </c>
    </row>
    <row r="1531" spans="1:28" x14ac:dyDescent="0.15">
      <c r="A1531" s="143">
        <v>83905</v>
      </c>
      <c r="B1531" s="142" t="s">
        <v>1183</v>
      </c>
      <c r="C1531" s="142" t="s">
        <v>553</v>
      </c>
      <c r="D1531" s="142" t="s">
        <v>1182</v>
      </c>
      <c r="E1531" s="142" t="s">
        <v>687</v>
      </c>
      <c r="F1531" s="142" t="s">
        <v>530</v>
      </c>
      <c r="G1531" s="142" t="s">
        <v>4442</v>
      </c>
      <c r="H1531" s="142" t="s">
        <v>2463</v>
      </c>
      <c r="I1531" s="142" t="s">
        <v>1021</v>
      </c>
      <c r="J1531" s="142" t="s">
        <v>4441</v>
      </c>
      <c r="K1531" s="142" t="s">
        <v>4440</v>
      </c>
      <c r="L1531" s="142" t="s">
        <v>585</v>
      </c>
      <c r="M1531" s="142" t="s">
        <v>524</v>
      </c>
      <c r="N1531" s="142" t="s">
        <v>523</v>
      </c>
      <c r="O1531" s="142" t="s">
        <v>522</v>
      </c>
      <c r="P1531" s="142" t="s">
        <v>522</v>
      </c>
      <c r="Q1531" s="142" t="s">
        <v>520</v>
      </c>
      <c r="R1531" s="142" t="s">
        <v>3945</v>
      </c>
      <c r="S1531" s="142" t="s">
        <v>713</v>
      </c>
      <c r="T1531" s="142" t="s">
        <v>823</v>
      </c>
      <c r="U1531" s="142" t="s">
        <v>516</v>
      </c>
      <c r="V1531" s="142" t="s">
        <v>3022</v>
      </c>
      <c r="W1531" s="142" t="s">
        <v>580</v>
      </c>
      <c r="X1531" s="142" t="s">
        <v>1021</v>
      </c>
      <c r="Y1531" s="142" t="s">
        <v>4439</v>
      </c>
      <c r="Z1531" s="142" t="s">
        <v>2177</v>
      </c>
      <c r="AA1531" s="142" t="s">
        <v>510</v>
      </c>
      <c r="AB1531" s="142" t="s">
        <v>509</v>
      </c>
    </row>
    <row r="1532" spans="1:28" x14ac:dyDescent="0.15">
      <c r="A1532" s="143">
        <v>83911</v>
      </c>
      <c r="B1532" s="142" t="s">
        <v>1570</v>
      </c>
      <c r="C1532" s="142" t="s">
        <v>553</v>
      </c>
      <c r="D1532" s="142" t="s">
        <v>1569</v>
      </c>
      <c r="E1532" s="142" t="s">
        <v>687</v>
      </c>
      <c r="F1532" s="142" t="s">
        <v>530</v>
      </c>
      <c r="G1532" s="142" t="s">
        <v>4437</v>
      </c>
      <c r="H1532" s="142" t="s">
        <v>1687</v>
      </c>
      <c r="I1532" s="142" t="s">
        <v>1043</v>
      </c>
      <c r="J1532" s="142" t="s">
        <v>4436</v>
      </c>
      <c r="K1532" s="142" t="s">
        <v>4435</v>
      </c>
      <c r="L1532" s="142" t="s">
        <v>613</v>
      </c>
      <c r="M1532" s="142" t="s">
        <v>560</v>
      </c>
      <c r="N1532" s="142" t="s">
        <v>523</v>
      </c>
      <c r="O1532" s="142" t="s">
        <v>522</v>
      </c>
      <c r="P1532" s="142" t="s">
        <v>546</v>
      </c>
      <c r="Q1532" s="142" t="s">
        <v>545</v>
      </c>
      <c r="R1532" s="142" t="s">
        <v>3863</v>
      </c>
      <c r="S1532" s="142" t="s">
        <v>1570</v>
      </c>
      <c r="T1532" s="142" t="s">
        <v>804</v>
      </c>
      <c r="U1532" s="142" t="s">
        <v>541</v>
      </c>
      <c r="V1532" s="142" t="s">
        <v>785</v>
      </c>
      <c r="W1532" s="142" t="s">
        <v>658</v>
      </c>
      <c r="X1532" s="142" t="s">
        <v>1043</v>
      </c>
      <c r="Y1532" s="142" t="s">
        <v>537</v>
      </c>
      <c r="Z1532" s="142" t="s">
        <v>1419</v>
      </c>
      <c r="AA1532" s="142" t="s">
        <v>510</v>
      </c>
      <c r="AB1532" s="142" t="s">
        <v>509</v>
      </c>
    </row>
    <row r="1533" spans="1:28" x14ac:dyDescent="0.15">
      <c r="A1533" s="143">
        <v>83917</v>
      </c>
      <c r="B1533" s="142" t="s">
        <v>4434</v>
      </c>
      <c r="C1533" s="142" t="s">
        <v>553</v>
      </c>
      <c r="D1533" s="142" t="s">
        <v>4433</v>
      </c>
      <c r="E1533" s="142" t="s">
        <v>687</v>
      </c>
      <c r="F1533" s="142" t="s">
        <v>530</v>
      </c>
      <c r="G1533" s="142" t="s">
        <v>4432</v>
      </c>
      <c r="H1533" s="142" t="s">
        <v>799</v>
      </c>
      <c r="I1533" s="142" t="s">
        <v>1037</v>
      </c>
      <c r="J1533" s="142" t="s">
        <v>4431</v>
      </c>
      <c r="K1533" s="142" t="s">
        <v>825</v>
      </c>
      <c r="L1533" s="142" t="s">
        <v>585</v>
      </c>
      <c r="M1533" s="142" t="s">
        <v>524</v>
      </c>
      <c r="N1533" s="142" t="s">
        <v>523</v>
      </c>
      <c r="O1533" s="142" t="s">
        <v>522</v>
      </c>
      <c r="P1533" s="142" t="s">
        <v>522</v>
      </c>
      <c r="Q1533" s="142" t="s">
        <v>520</v>
      </c>
      <c r="R1533" s="142" t="s">
        <v>3863</v>
      </c>
      <c r="S1533" s="142" t="s">
        <v>1570</v>
      </c>
      <c r="T1533" s="142" t="s">
        <v>1110</v>
      </c>
      <c r="U1533" s="142" t="s">
        <v>516</v>
      </c>
      <c r="V1533" s="142" t="s">
        <v>1084</v>
      </c>
      <c r="W1533" s="142" t="s">
        <v>580</v>
      </c>
      <c r="X1533" s="142" t="s">
        <v>923</v>
      </c>
      <c r="Y1533" s="142" t="s">
        <v>743</v>
      </c>
      <c r="Z1533" s="142" t="s">
        <v>1431</v>
      </c>
      <c r="AA1533" s="142" t="s">
        <v>510</v>
      </c>
      <c r="AB1533" s="142" t="s">
        <v>509</v>
      </c>
    </row>
    <row r="1534" spans="1:28" x14ac:dyDescent="0.15">
      <c r="A1534" s="143">
        <v>83919</v>
      </c>
      <c r="B1534" s="142" t="s">
        <v>3851</v>
      </c>
      <c r="C1534" s="142" t="s">
        <v>553</v>
      </c>
      <c r="D1534" s="142" t="s">
        <v>3859</v>
      </c>
      <c r="E1534" s="142" t="s">
        <v>687</v>
      </c>
      <c r="F1534" s="142" t="s">
        <v>530</v>
      </c>
      <c r="G1534" s="142" t="s">
        <v>4430</v>
      </c>
      <c r="H1534" s="142" t="s">
        <v>3217</v>
      </c>
      <c r="I1534" s="142" t="s">
        <v>1330</v>
      </c>
      <c r="J1534" s="142" t="s">
        <v>4429</v>
      </c>
      <c r="K1534" s="142" t="s">
        <v>921</v>
      </c>
      <c r="L1534" s="142" t="s">
        <v>525</v>
      </c>
      <c r="M1534" s="142" t="s">
        <v>524</v>
      </c>
      <c r="N1534" s="142" t="s">
        <v>523</v>
      </c>
      <c r="O1534" s="142" t="s">
        <v>522</v>
      </c>
      <c r="P1534" s="142" t="s">
        <v>639</v>
      </c>
      <c r="Q1534" s="142" t="s">
        <v>520</v>
      </c>
      <c r="R1534" s="142" t="s">
        <v>3852</v>
      </c>
      <c r="S1534" s="142" t="s">
        <v>3851</v>
      </c>
      <c r="T1534" s="142" t="s">
        <v>738</v>
      </c>
      <c r="U1534" s="142" t="s">
        <v>516</v>
      </c>
      <c r="V1534" s="142" t="s">
        <v>1350</v>
      </c>
      <c r="W1534" s="142" t="s">
        <v>514</v>
      </c>
      <c r="X1534" s="142" t="s">
        <v>1330</v>
      </c>
      <c r="Y1534" s="142" t="s">
        <v>537</v>
      </c>
      <c r="Z1534" s="142" t="s">
        <v>735</v>
      </c>
      <c r="AA1534" s="142" t="s">
        <v>510</v>
      </c>
      <c r="AB1534" s="142" t="s">
        <v>509</v>
      </c>
    </row>
    <row r="1535" spans="1:28" x14ac:dyDescent="0.15">
      <c r="A1535" s="143">
        <v>83934</v>
      </c>
      <c r="B1535" s="142" t="s">
        <v>1570</v>
      </c>
      <c r="C1535" s="142" t="s">
        <v>553</v>
      </c>
      <c r="D1535" s="142" t="s">
        <v>1569</v>
      </c>
      <c r="E1535" s="142" t="s">
        <v>687</v>
      </c>
      <c r="F1535" s="142" t="s">
        <v>530</v>
      </c>
      <c r="G1535" s="142" t="s">
        <v>4428</v>
      </c>
      <c r="H1535" s="142" t="s">
        <v>4427</v>
      </c>
      <c r="I1535" s="142" t="s">
        <v>968</v>
      </c>
      <c r="J1535" s="142" t="s">
        <v>4426</v>
      </c>
      <c r="K1535" s="142" t="s">
        <v>2056</v>
      </c>
      <c r="L1535" s="142" t="s">
        <v>525</v>
      </c>
      <c r="M1535" s="142" t="s">
        <v>524</v>
      </c>
      <c r="N1535" s="142" t="s">
        <v>523</v>
      </c>
      <c r="O1535" s="142" t="s">
        <v>522</v>
      </c>
      <c r="P1535" s="142" t="s">
        <v>522</v>
      </c>
      <c r="Q1535" s="142" t="s">
        <v>545</v>
      </c>
      <c r="R1535" s="142" t="s">
        <v>3863</v>
      </c>
      <c r="S1535" s="142" t="s">
        <v>1570</v>
      </c>
      <c r="T1535" s="142" t="s">
        <v>705</v>
      </c>
      <c r="U1535" s="142" t="s">
        <v>541</v>
      </c>
      <c r="V1535" s="142" t="s">
        <v>2032</v>
      </c>
      <c r="W1535" s="142" t="s">
        <v>596</v>
      </c>
      <c r="X1535" s="142" t="s">
        <v>968</v>
      </c>
      <c r="Y1535" s="142" t="s">
        <v>4425</v>
      </c>
      <c r="Z1535" s="142" t="s">
        <v>813</v>
      </c>
      <c r="AA1535" s="142" t="s">
        <v>510</v>
      </c>
      <c r="AB1535" s="142" t="s">
        <v>509</v>
      </c>
    </row>
    <row r="1536" spans="1:28" x14ac:dyDescent="0.15">
      <c r="A1536" s="143">
        <v>83937</v>
      </c>
      <c r="B1536" s="142" t="s">
        <v>1570</v>
      </c>
      <c r="C1536" s="142" t="s">
        <v>553</v>
      </c>
      <c r="D1536" s="142" t="s">
        <v>1569</v>
      </c>
      <c r="E1536" s="142" t="s">
        <v>687</v>
      </c>
      <c r="F1536" s="142" t="s">
        <v>530</v>
      </c>
      <c r="G1536" s="142" t="s">
        <v>4424</v>
      </c>
      <c r="H1536" s="142" t="s">
        <v>2189</v>
      </c>
      <c r="I1536" s="142" t="s">
        <v>538</v>
      </c>
      <c r="J1536" s="142" t="s">
        <v>4423</v>
      </c>
      <c r="K1536" s="142" t="s">
        <v>4422</v>
      </c>
      <c r="L1536" s="142" t="s">
        <v>585</v>
      </c>
      <c r="M1536" s="142" t="s">
        <v>524</v>
      </c>
      <c r="N1536" s="142" t="s">
        <v>523</v>
      </c>
      <c r="O1536" s="142" t="s">
        <v>522</v>
      </c>
      <c r="P1536" s="142" t="s">
        <v>522</v>
      </c>
      <c r="Q1536" s="142" t="s">
        <v>520</v>
      </c>
      <c r="R1536" s="142" t="s">
        <v>3863</v>
      </c>
      <c r="S1536" s="142" t="s">
        <v>1570</v>
      </c>
      <c r="T1536" s="142" t="s">
        <v>823</v>
      </c>
      <c r="U1536" s="142" t="s">
        <v>516</v>
      </c>
      <c r="V1536" s="142" t="s">
        <v>1727</v>
      </c>
      <c r="W1536" s="142" t="s">
        <v>4421</v>
      </c>
      <c r="X1536" s="142" t="s">
        <v>538</v>
      </c>
      <c r="Y1536" s="142" t="s">
        <v>4420</v>
      </c>
      <c r="Z1536" s="142" t="s">
        <v>3927</v>
      </c>
      <c r="AA1536" s="142" t="s">
        <v>510</v>
      </c>
      <c r="AB1536" s="142" t="s">
        <v>509</v>
      </c>
    </row>
    <row r="1537" spans="1:28" x14ac:dyDescent="0.15">
      <c r="A1537" s="143">
        <v>83938</v>
      </c>
      <c r="B1537" s="142" t="s">
        <v>1570</v>
      </c>
      <c r="C1537" s="142" t="s">
        <v>553</v>
      </c>
      <c r="D1537" s="142" t="s">
        <v>1569</v>
      </c>
      <c r="E1537" s="142" t="s">
        <v>687</v>
      </c>
      <c r="F1537" s="142" t="s">
        <v>530</v>
      </c>
      <c r="G1537" s="142" t="s">
        <v>4419</v>
      </c>
      <c r="H1537" s="142" t="s">
        <v>2414</v>
      </c>
      <c r="I1537" s="142" t="s">
        <v>1363</v>
      </c>
      <c r="J1537" s="142" t="s">
        <v>4418</v>
      </c>
      <c r="K1537" s="142" t="s">
        <v>825</v>
      </c>
      <c r="L1537" s="142" t="s">
        <v>585</v>
      </c>
      <c r="M1537" s="142" t="s">
        <v>524</v>
      </c>
      <c r="N1537" s="142" t="s">
        <v>523</v>
      </c>
      <c r="O1537" s="142" t="s">
        <v>599</v>
      </c>
      <c r="P1537" s="142" t="s">
        <v>599</v>
      </c>
      <c r="Q1537" s="142" t="s">
        <v>520</v>
      </c>
      <c r="R1537" s="142" t="s">
        <v>3863</v>
      </c>
      <c r="S1537" s="142" t="s">
        <v>1570</v>
      </c>
      <c r="T1537" s="142" t="s">
        <v>682</v>
      </c>
      <c r="U1537" s="142" t="s">
        <v>516</v>
      </c>
      <c r="V1537" s="142" t="s">
        <v>2222</v>
      </c>
      <c r="W1537" s="142" t="s">
        <v>4417</v>
      </c>
      <c r="X1537" s="142" t="s">
        <v>1330</v>
      </c>
      <c r="Y1537" s="142" t="s">
        <v>634</v>
      </c>
      <c r="Z1537" s="142" t="s">
        <v>851</v>
      </c>
      <c r="AA1537" s="142" t="s">
        <v>510</v>
      </c>
      <c r="AB1537" s="142" t="s">
        <v>509</v>
      </c>
    </row>
    <row r="1538" spans="1:28" x14ac:dyDescent="0.15">
      <c r="A1538" s="143">
        <v>83952</v>
      </c>
      <c r="B1538" s="142" t="s">
        <v>646</v>
      </c>
      <c r="C1538" s="142" t="s">
        <v>553</v>
      </c>
      <c r="D1538" s="142" t="s">
        <v>645</v>
      </c>
      <c r="E1538" s="142" t="s">
        <v>687</v>
      </c>
      <c r="F1538" s="142" t="s">
        <v>530</v>
      </c>
      <c r="G1538" s="142" t="s">
        <v>4416</v>
      </c>
      <c r="H1538" s="142" t="s">
        <v>2172</v>
      </c>
      <c r="I1538" s="142" t="s">
        <v>622</v>
      </c>
      <c r="J1538" s="142" t="s">
        <v>4415</v>
      </c>
      <c r="K1538" s="142" t="s">
        <v>2002</v>
      </c>
      <c r="L1538" s="142" t="s">
        <v>613</v>
      </c>
      <c r="M1538" s="142" t="s">
        <v>524</v>
      </c>
      <c r="N1538" s="142" t="s">
        <v>523</v>
      </c>
      <c r="O1538" s="142" t="s">
        <v>522</v>
      </c>
      <c r="P1538" s="142" t="s">
        <v>559</v>
      </c>
      <c r="Q1538" s="142" t="s">
        <v>545</v>
      </c>
      <c r="R1538" s="142" t="s">
        <v>3852</v>
      </c>
      <c r="S1538" s="142" t="s">
        <v>3851</v>
      </c>
      <c r="T1538" s="142" t="s">
        <v>738</v>
      </c>
      <c r="U1538" s="142" t="s">
        <v>864</v>
      </c>
      <c r="V1538" s="142" t="s">
        <v>2187</v>
      </c>
      <c r="W1538" s="142" t="s">
        <v>784</v>
      </c>
      <c r="X1538" s="142" t="s">
        <v>595</v>
      </c>
      <c r="Y1538" s="142" t="s">
        <v>4414</v>
      </c>
      <c r="Z1538" s="142" t="s">
        <v>4413</v>
      </c>
      <c r="AA1538" s="142" t="s">
        <v>510</v>
      </c>
      <c r="AB1538" s="142" t="s">
        <v>509</v>
      </c>
    </row>
    <row r="1539" spans="1:28" x14ac:dyDescent="0.15">
      <c r="A1539" s="143">
        <v>83966</v>
      </c>
      <c r="B1539" s="142" t="s">
        <v>3877</v>
      </c>
      <c r="C1539" s="142" t="s">
        <v>553</v>
      </c>
      <c r="D1539" s="142" t="s">
        <v>3876</v>
      </c>
      <c r="E1539" s="142" t="s">
        <v>687</v>
      </c>
      <c r="F1539" s="142" t="s">
        <v>530</v>
      </c>
      <c r="G1539" s="142" t="s">
        <v>4412</v>
      </c>
      <c r="H1539" s="142" t="s">
        <v>2779</v>
      </c>
      <c r="I1539" s="142" t="s">
        <v>622</v>
      </c>
      <c r="J1539" s="142" t="s">
        <v>4411</v>
      </c>
      <c r="K1539" s="142" t="s">
        <v>4410</v>
      </c>
      <c r="L1539" s="142" t="s">
        <v>547</v>
      </c>
      <c r="M1539" s="142" t="s">
        <v>524</v>
      </c>
      <c r="N1539" s="142" t="s">
        <v>523</v>
      </c>
      <c r="O1539" s="142" t="s">
        <v>522</v>
      </c>
      <c r="P1539" s="142" t="s">
        <v>612</v>
      </c>
      <c r="Q1539" s="142" t="s">
        <v>547</v>
      </c>
      <c r="R1539" s="142" t="s">
        <v>3923</v>
      </c>
      <c r="S1539" s="142" t="s">
        <v>3877</v>
      </c>
      <c r="T1539" s="142" t="s">
        <v>804</v>
      </c>
      <c r="U1539" s="142" t="s">
        <v>541</v>
      </c>
      <c r="V1539" s="142" t="s">
        <v>902</v>
      </c>
      <c r="W1539" s="142" t="s">
        <v>764</v>
      </c>
      <c r="X1539" s="142" t="s">
        <v>919</v>
      </c>
      <c r="Y1539" s="142" t="s">
        <v>537</v>
      </c>
      <c r="Z1539" s="142" t="s">
        <v>754</v>
      </c>
      <c r="AA1539" s="142" t="s">
        <v>510</v>
      </c>
      <c r="AB1539" s="142" t="s">
        <v>509</v>
      </c>
    </row>
    <row r="1540" spans="1:28" x14ac:dyDescent="0.15">
      <c r="A1540" s="143">
        <v>83971</v>
      </c>
      <c r="B1540" s="142" t="s">
        <v>3972</v>
      </c>
      <c r="C1540" s="142" t="s">
        <v>553</v>
      </c>
      <c r="D1540" s="142" t="s">
        <v>3971</v>
      </c>
      <c r="E1540" s="142" t="s">
        <v>687</v>
      </c>
      <c r="F1540" s="142" t="s">
        <v>530</v>
      </c>
      <c r="G1540" s="142" t="s">
        <v>4409</v>
      </c>
      <c r="H1540" s="142" t="s">
        <v>741</v>
      </c>
      <c r="I1540" s="142" t="s">
        <v>919</v>
      </c>
      <c r="J1540" s="142" t="s">
        <v>4408</v>
      </c>
      <c r="K1540" s="142" t="s">
        <v>4398</v>
      </c>
      <c r="L1540" s="142" t="s">
        <v>613</v>
      </c>
      <c r="M1540" s="142" t="s">
        <v>524</v>
      </c>
      <c r="N1540" s="142" t="s">
        <v>523</v>
      </c>
      <c r="O1540" s="142" t="s">
        <v>599</v>
      </c>
      <c r="P1540" s="142" t="s">
        <v>599</v>
      </c>
      <c r="Q1540" s="142" t="s">
        <v>545</v>
      </c>
      <c r="R1540" s="142" t="s">
        <v>3863</v>
      </c>
      <c r="S1540" s="142" t="s">
        <v>1570</v>
      </c>
      <c r="T1540" s="142" t="s">
        <v>865</v>
      </c>
      <c r="U1540" s="142" t="s">
        <v>516</v>
      </c>
      <c r="V1540" s="142" t="s">
        <v>4407</v>
      </c>
      <c r="W1540" s="142" t="s">
        <v>623</v>
      </c>
      <c r="X1540" s="142" t="s">
        <v>919</v>
      </c>
      <c r="Y1540" s="142" t="s">
        <v>4406</v>
      </c>
      <c r="Z1540" s="142" t="s">
        <v>2306</v>
      </c>
      <c r="AA1540" s="142" t="s">
        <v>734</v>
      </c>
      <c r="AB1540" s="142" t="s">
        <v>509</v>
      </c>
    </row>
    <row r="1541" spans="1:28" x14ac:dyDescent="0.15">
      <c r="A1541" s="143">
        <v>83975</v>
      </c>
      <c r="B1541" s="142" t="s">
        <v>713</v>
      </c>
      <c r="C1541" s="142" t="s">
        <v>553</v>
      </c>
      <c r="D1541" s="142" t="s">
        <v>712</v>
      </c>
      <c r="E1541" s="142" t="s">
        <v>687</v>
      </c>
      <c r="F1541" s="142" t="s">
        <v>530</v>
      </c>
      <c r="G1541" s="142" t="s">
        <v>4405</v>
      </c>
      <c r="H1541" s="142" t="s">
        <v>2657</v>
      </c>
      <c r="I1541" s="142" t="s">
        <v>919</v>
      </c>
      <c r="J1541" s="142" t="s">
        <v>4404</v>
      </c>
      <c r="K1541" s="142" t="s">
        <v>2157</v>
      </c>
      <c r="L1541" s="142" t="s">
        <v>613</v>
      </c>
      <c r="M1541" s="142" t="s">
        <v>524</v>
      </c>
      <c r="N1541" s="142" t="s">
        <v>523</v>
      </c>
      <c r="O1541" s="142" t="s">
        <v>599</v>
      </c>
      <c r="P1541" s="142" t="s">
        <v>599</v>
      </c>
      <c r="Q1541" s="142" t="s">
        <v>545</v>
      </c>
      <c r="R1541" s="142" t="s">
        <v>3863</v>
      </c>
      <c r="S1541" s="142" t="s">
        <v>1570</v>
      </c>
      <c r="T1541" s="142" t="s">
        <v>717</v>
      </c>
      <c r="U1541" s="142" t="s">
        <v>541</v>
      </c>
      <c r="V1541" s="142" t="s">
        <v>2006</v>
      </c>
      <c r="W1541" s="142" t="s">
        <v>580</v>
      </c>
      <c r="X1541" s="142" t="s">
        <v>919</v>
      </c>
      <c r="Y1541" s="142" t="s">
        <v>4403</v>
      </c>
      <c r="Z1541" s="142" t="s">
        <v>861</v>
      </c>
      <c r="AA1541" s="142" t="s">
        <v>510</v>
      </c>
      <c r="AB1541" s="142" t="s">
        <v>509</v>
      </c>
    </row>
    <row r="1542" spans="1:28" x14ac:dyDescent="0.15">
      <c r="A1542" s="143">
        <v>83981</v>
      </c>
      <c r="B1542" s="142" t="s">
        <v>4402</v>
      </c>
      <c r="C1542" s="142" t="s">
        <v>553</v>
      </c>
      <c r="D1542" s="142" t="s">
        <v>4401</v>
      </c>
      <c r="E1542" s="142" t="s">
        <v>687</v>
      </c>
      <c r="F1542" s="142" t="s">
        <v>530</v>
      </c>
      <c r="G1542" s="142" t="s">
        <v>4400</v>
      </c>
      <c r="H1542" s="142" t="s">
        <v>1517</v>
      </c>
      <c r="I1542" s="142" t="s">
        <v>910</v>
      </c>
      <c r="J1542" s="142" t="s">
        <v>4399</v>
      </c>
      <c r="K1542" s="142" t="s">
        <v>4398</v>
      </c>
      <c r="L1542" s="142" t="s">
        <v>613</v>
      </c>
      <c r="M1542" s="142" t="s">
        <v>524</v>
      </c>
      <c r="N1542" s="142" t="s">
        <v>523</v>
      </c>
      <c r="O1542" s="142" t="s">
        <v>599</v>
      </c>
      <c r="P1542" s="142" t="s">
        <v>522</v>
      </c>
      <c r="Q1542" s="142" t="s">
        <v>520</v>
      </c>
      <c r="R1542" s="142" t="s">
        <v>3863</v>
      </c>
      <c r="S1542" s="142" t="s">
        <v>1570</v>
      </c>
      <c r="T1542" s="142" t="s">
        <v>1156</v>
      </c>
      <c r="U1542" s="142" t="s">
        <v>516</v>
      </c>
      <c r="V1542" s="142" t="s">
        <v>1565</v>
      </c>
      <c r="W1542" s="142" t="s">
        <v>623</v>
      </c>
      <c r="X1542" s="142" t="s">
        <v>910</v>
      </c>
      <c r="Y1542" s="142" t="s">
        <v>4397</v>
      </c>
      <c r="Z1542" s="142" t="s">
        <v>1073</v>
      </c>
      <c r="AA1542" s="142" t="s">
        <v>734</v>
      </c>
      <c r="AB1542" s="142" t="s">
        <v>509</v>
      </c>
    </row>
    <row r="1543" spans="1:28" x14ac:dyDescent="0.15">
      <c r="A1543" s="143">
        <v>83988</v>
      </c>
      <c r="B1543" s="142" t="s">
        <v>2090</v>
      </c>
      <c r="C1543" s="142" t="s">
        <v>553</v>
      </c>
      <c r="D1543" s="142" t="s">
        <v>2089</v>
      </c>
      <c r="E1543" s="142" t="s">
        <v>687</v>
      </c>
      <c r="F1543" s="142" t="s">
        <v>530</v>
      </c>
      <c r="G1543" s="142" t="s">
        <v>4396</v>
      </c>
      <c r="H1543" s="142" t="s">
        <v>4395</v>
      </c>
      <c r="I1543" s="142" t="s">
        <v>1021</v>
      </c>
      <c r="J1543" s="142" t="s">
        <v>4394</v>
      </c>
      <c r="K1543" s="142" t="s">
        <v>4393</v>
      </c>
      <c r="L1543" s="142" t="s">
        <v>585</v>
      </c>
      <c r="M1543" s="142" t="s">
        <v>524</v>
      </c>
      <c r="N1543" s="142" t="s">
        <v>523</v>
      </c>
      <c r="O1543" s="142" t="s">
        <v>522</v>
      </c>
      <c r="P1543" s="142" t="s">
        <v>522</v>
      </c>
      <c r="Q1543" s="142" t="s">
        <v>545</v>
      </c>
      <c r="R1543" s="142" t="s">
        <v>3945</v>
      </c>
      <c r="S1543" s="142" t="s">
        <v>713</v>
      </c>
      <c r="T1543" s="142" t="s">
        <v>2769</v>
      </c>
      <c r="U1543" s="142" t="s">
        <v>516</v>
      </c>
      <c r="V1543" s="142" t="s">
        <v>4392</v>
      </c>
      <c r="W1543" s="142" t="s">
        <v>784</v>
      </c>
      <c r="X1543" s="142" t="s">
        <v>1021</v>
      </c>
      <c r="Y1543" s="142" t="s">
        <v>4391</v>
      </c>
      <c r="Z1543" s="142" t="s">
        <v>1163</v>
      </c>
      <c r="AA1543" s="142" t="s">
        <v>510</v>
      </c>
      <c r="AB1543" s="142" t="s">
        <v>509</v>
      </c>
    </row>
    <row r="1544" spans="1:28" x14ac:dyDescent="0.15">
      <c r="A1544" s="143">
        <v>83990</v>
      </c>
      <c r="B1544" s="142" t="s">
        <v>3877</v>
      </c>
      <c r="C1544" s="142" t="s">
        <v>553</v>
      </c>
      <c r="D1544" s="142" t="s">
        <v>3876</v>
      </c>
      <c r="E1544" s="142" t="s">
        <v>687</v>
      </c>
      <c r="F1544" s="142" t="s">
        <v>530</v>
      </c>
      <c r="G1544" s="142" t="s">
        <v>4390</v>
      </c>
      <c r="H1544" s="142" t="s">
        <v>741</v>
      </c>
      <c r="I1544" s="142" t="s">
        <v>651</v>
      </c>
      <c r="J1544" s="142" t="s">
        <v>4389</v>
      </c>
      <c r="K1544" s="142" t="s">
        <v>4388</v>
      </c>
      <c r="L1544" s="142" t="s">
        <v>525</v>
      </c>
      <c r="M1544" s="142" t="s">
        <v>524</v>
      </c>
      <c r="N1544" s="142" t="s">
        <v>523</v>
      </c>
      <c r="O1544" s="142" t="s">
        <v>612</v>
      </c>
      <c r="P1544" s="142" t="s">
        <v>546</v>
      </c>
      <c r="Q1544" s="142" t="s">
        <v>545</v>
      </c>
      <c r="R1544" s="142" t="s">
        <v>3923</v>
      </c>
      <c r="S1544" s="142" t="s">
        <v>3877</v>
      </c>
      <c r="T1544" s="142" t="s">
        <v>3077</v>
      </c>
      <c r="U1544" s="142" t="s">
        <v>541</v>
      </c>
      <c r="V1544" s="142" t="s">
        <v>1537</v>
      </c>
      <c r="W1544" s="142" t="s">
        <v>596</v>
      </c>
      <c r="X1544" s="142" t="s">
        <v>910</v>
      </c>
      <c r="Y1544" s="142" t="s">
        <v>634</v>
      </c>
      <c r="Z1544" s="142" t="s">
        <v>813</v>
      </c>
      <c r="AA1544" s="142" t="s">
        <v>510</v>
      </c>
      <c r="AB1544" s="142" t="s">
        <v>509</v>
      </c>
    </row>
    <row r="1545" spans="1:28" x14ac:dyDescent="0.15">
      <c r="A1545" s="143">
        <v>83993</v>
      </c>
      <c r="B1545" s="142" t="s">
        <v>592</v>
      </c>
      <c r="C1545" s="142" t="s">
        <v>553</v>
      </c>
      <c r="D1545" s="142" t="s">
        <v>3998</v>
      </c>
      <c r="E1545" s="142" t="s">
        <v>687</v>
      </c>
      <c r="F1545" s="142" t="s">
        <v>530</v>
      </c>
      <c r="G1545" s="142" t="s">
        <v>4387</v>
      </c>
      <c r="H1545" s="142" t="s">
        <v>3368</v>
      </c>
      <c r="I1545" s="142" t="s">
        <v>795</v>
      </c>
      <c r="J1545" s="142" t="s">
        <v>4386</v>
      </c>
      <c r="K1545" s="142" t="s">
        <v>729</v>
      </c>
      <c r="L1545" s="142" t="s">
        <v>585</v>
      </c>
      <c r="M1545" s="142" t="s">
        <v>524</v>
      </c>
      <c r="N1545" s="142" t="s">
        <v>523</v>
      </c>
      <c r="O1545" s="142" t="s">
        <v>522</v>
      </c>
      <c r="P1545" s="142" t="s">
        <v>522</v>
      </c>
      <c r="Q1545" s="142" t="s">
        <v>545</v>
      </c>
      <c r="R1545" s="142" t="s">
        <v>3937</v>
      </c>
      <c r="S1545" s="142" t="s">
        <v>592</v>
      </c>
      <c r="T1545" s="142" t="s">
        <v>823</v>
      </c>
      <c r="U1545" s="142" t="s">
        <v>516</v>
      </c>
      <c r="V1545" s="142" t="s">
        <v>854</v>
      </c>
      <c r="W1545" s="142" t="s">
        <v>580</v>
      </c>
      <c r="X1545" s="142" t="s">
        <v>795</v>
      </c>
      <c r="Y1545" s="142" t="s">
        <v>634</v>
      </c>
      <c r="Z1545" s="142" t="s">
        <v>1411</v>
      </c>
      <c r="AA1545" s="142" t="s">
        <v>510</v>
      </c>
      <c r="AB1545" s="142" t="s">
        <v>509</v>
      </c>
    </row>
    <row r="1546" spans="1:28" x14ac:dyDescent="0.15">
      <c r="A1546" s="143">
        <v>83997</v>
      </c>
      <c r="B1546" s="142" t="s">
        <v>1059</v>
      </c>
      <c r="C1546" s="142" t="s">
        <v>553</v>
      </c>
      <c r="D1546" s="142" t="s">
        <v>1058</v>
      </c>
      <c r="E1546" s="142" t="s">
        <v>687</v>
      </c>
      <c r="F1546" s="142" t="s">
        <v>530</v>
      </c>
      <c r="G1546" s="142" t="s">
        <v>4385</v>
      </c>
      <c r="H1546" s="142" t="s">
        <v>2617</v>
      </c>
      <c r="I1546" s="142" t="s">
        <v>783</v>
      </c>
      <c r="J1546" s="142" t="s">
        <v>4384</v>
      </c>
      <c r="K1546" s="142" t="s">
        <v>708</v>
      </c>
      <c r="L1546" s="142" t="s">
        <v>525</v>
      </c>
      <c r="M1546" s="142" t="s">
        <v>524</v>
      </c>
      <c r="N1546" s="142" t="s">
        <v>523</v>
      </c>
      <c r="O1546" s="142" t="s">
        <v>522</v>
      </c>
      <c r="P1546" s="142" t="s">
        <v>639</v>
      </c>
      <c r="Q1546" s="142" t="s">
        <v>520</v>
      </c>
      <c r="R1546" s="142" t="s">
        <v>3937</v>
      </c>
      <c r="S1546" s="142" t="s">
        <v>592</v>
      </c>
      <c r="T1546" s="142" t="s">
        <v>717</v>
      </c>
      <c r="U1546" s="142" t="s">
        <v>516</v>
      </c>
      <c r="V1546" s="142" t="s">
        <v>4383</v>
      </c>
      <c r="W1546" s="142" t="s">
        <v>636</v>
      </c>
      <c r="X1546" s="142" t="s">
        <v>783</v>
      </c>
      <c r="Y1546" s="142" t="s">
        <v>4382</v>
      </c>
      <c r="Z1546" s="142" t="s">
        <v>1562</v>
      </c>
      <c r="AA1546" s="142" t="s">
        <v>510</v>
      </c>
      <c r="AB1546" s="142" t="s">
        <v>509</v>
      </c>
    </row>
    <row r="1547" spans="1:28" x14ac:dyDescent="0.15">
      <c r="A1547" s="143">
        <v>84008</v>
      </c>
      <c r="B1547" s="142" t="s">
        <v>2275</v>
      </c>
      <c r="C1547" s="142" t="s">
        <v>553</v>
      </c>
      <c r="D1547" s="142" t="s">
        <v>2274</v>
      </c>
      <c r="E1547" s="142" t="s">
        <v>687</v>
      </c>
      <c r="F1547" s="142" t="s">
        <v>530</v>
      </c>
      <c r="G1547" s="142" t="s">
        <v>4381</v>
      </c>
      <c r="H1547" s="142" t="s">
        <v>4380</v>
      </c>
      <c r="I1547" s="142" t="s">
        <v>556</v>
      </c>
      <c r="J1547" s="142" t="s">
        <v>4379</v>
      </c>
      <c r="K1547" s="142" t="s">
        <v>1864</v>
      </c>
      <c r="L1547" s="142" t="s">
        <v>547</v>
      </c>
      <c r="M1547" s="142" t="s">
        <v>524</v>
      </c>
      <c r="N1547" s="142" t="s">
        <v>523</v>
      </c>
      <c r="O1547" s="142" t="s">
        <v>522</v>
      </c>
      <c r="P1547" s="142" t="s">
        <v>522</v>
      </c>
      <c r="Q1547" s="142" t="s">
        <v>545</v>
      </c>
      <c r="R1547" s="142" t="s">
        <v>3873</v>
      </c>
      <c r="S1547" s="142" t="s">
        <v>3872</v>
      </c>
      <c r="T1547" s="142" t="s">
        <v>738</v>
      </c>
      <c r="U1547" s="142" t="s">
        <v>626</v>
      </c>
      <c r="V1547" s="142" t="s">
        <v>647</v>
      </c>
      <c r="W1547" s="142" t="s">
        <v>580</v>
      </c>
      <c r="X1547" s="142" t="s">
        <v>923</v>
      </c>
      <c r="Y1547" s="142" t="s">
        <v>4378</v>
      </c>
      <c r="Z1547" s="142" t="s">
        <v>4377</v>
      </c>
      <c r="AA1547" s="142" t="s">
        <v>510</v>
      </c>
      <c r="AB1547" s="142" t="s">
        <v>509</v>
      </c>
    </row>
    <row r="1548" spans="1:28" x14ac:dyDescent="0.15">
      <c r="A1548" s="143">
        <v>84009</v>
      </c>
      <c r="B1548" s="142" t="s">
        <v>713</v>
      </c>
      <c r="C1548" s="142" t="s">
        <v>553</v>
      </c>
      <c r="D1548" s="142" t="s">
        <v>712</v>
      </c>
      <c r="E1548" s="142" t="s">
        <v>687</v>
      </c>
      <c r="F1548" s="142" t="s">
        <v>530</v>
      </c>
      <c r="G1548" s="142" t="s">
        <v>4376</v>
      </c>
      <c r="H1548" s="142" t="s">
        <v>1462</v>
      </c>
      <c r="I1548" s="142" t="s">
        <v>1165</v>
      </c>
      <c r="J1548" s="142" t="s">
        <v>4375</v>
      </c>
      <c r="K1548" s="142" t="s">
        <v>4374</v>
      </c>
      <c r="L1548" s="142" t="s">
        <v>585</v>
      </c>
      <c r="M1548" s="142" t="s">
        <v>524</v>
      </c>
      <c r="N1548" s="142" t="s">
        <v>523</v>
      </c>
      <c r="O1548" s="142" t="s">
        <v>522</v>
      </c>
      <c r="P1548" s="142" t="s">
        <v>522</v>
      </c>
      <c r="Q1548" s="142" t="s">
        <v>545</v>
      </c>
      <c r="R1548" s="142" t="s">
        <v>3945</v>
      </c>
      <c r="S1548" s="142" t="s">
        <v>713</v>
      </c>
      <c r="T1548" s="142" t="s">
        <v>1110</v>
      </c>
      <c r="U1548" s="142" t="s">
        <v>516</v>
      </c>
      <c r="V1548" s="142" t="s">
        <v>1459</v>
      </c>
      <c r="W1548" s="142" t="s">
        <v>911</v>
      </c>
      <c r="X1548" s="142" t="s">
        <v>1165</v>
      </c>
      <c r="Y1548" s="142" t="s">
        <v>4373</v>
      </c>
      <c r="Z1548" s="142" t="s">
        <v>1082</v>
      </c>
      <c r="AA1548" s="142" t="s">
        <v>510</v>
      </c>
      <c r="AB1548" s="142" t="s">
        <v>509</v>
      </c>
    </row>
    <row r="1549" spans="1:28" x14ac:dyDescent="0.15">
      <c r="A1549" s="143">
        <v>84016</v>
      </c>
      <c r="B1549" s="142" t="s">
        <v>2646</v>
      </c>
      <c r="C1549" s="142" t="s">
        <v>553</v>
      </c>
      <c r="D1549" s="142" t="s">
        <v>2645</v>
      </c>
      <c r="E1549" s="142" t="s">
        <v>687</v>
      </c>
      <c r="F1549" s="142" t="s">
        <v>530</v>
      </c>
      <c r="G1549" s="142" t="s">
        <v>4372</v>
      </c>
      <c r="H1549" s="142" t="s">
        <v>4371</v>
      </c>
      <c r="I1549" s="142" t="s">
        <v>1477</v>
      </c>
      <c r="J1549" s="142" t="s">
        <v>4370</v>
      </c>
      <c r="K1549" s="142" t="s">
        <v>825</v>
      </c>
      <c r="L1549" s="142" t="s">
        <v>585</v>
      </c>
      <c r="M1549" s="142" t="s">
        <v>524</v>
      </c>
      <c r="N1549" s="142" t="s">
        <v>523</v>
      </c>
      <c r="O1549" s="142" t="s">
        <v>522</v>
      </c>
      <c r="P1549" s="142" t="s">
        <v>599</v>
      </c>
      <c r="Q1549" s="142" t="s">
        <v>520</v>
      </c>
      <c r="R1549" s="142" t="s">
        <v>4255</v>
      </c>
      <c r="S1549" s="142" t="s">
        <v>2646</v>
      </c>
      <c r="T1549" s="142" t="s">
        <v>4369</v>
      </c>
      <c r="U1549" s="142" t="s">
        <v>516</v>
      </c>
      <c r="V1549" s="142" t="s">
        <v>3546</v>
      </c>
      <c r="W1549" s="142" t="s">
        <v>580</v>
      </c>
      <c r="X1549" s="142" t="s">
        <v>1477</v>
      </c>
      <c r="Y1549" s="142" t="s">
        <v>4368</v>
      </c>
      <c r="Z1549" s="142" t="s">
        <v>1163</v>
      </c>
      <c r="AA1549" s="142" t="s">
        <v>510</v>
      </c>
      <c r="AB1549" s="142" t="s">
        <v>509</v>
      </c>
    </row>
    <row r="1550" spans="1:28" x14ac:dyDescent="0.15">
      <c r="A1550" s="143">
        <v>84028</v>
      </c>
      <c r="B1550" s="142" t="s">
        <v>1570</v>
      </c>
      <c r="C1550" s="142" t="s">
        <v>553</v>
      </c>
      <c r="D1550" s="142" t="s">
        <v>1569</v>
      </c>
      <c r="E1550" s="142" t="s">
        <v>687</v>
      </c>
      <c r="F1550" s="142" t="s">
        <v>530</v>
      </c>
      <c r="G1550" s="142" t="s">
        <v>4367</v>
      </c>
      <c r="H1550" s="142" t="s">
        <v>4366</v>
      </c>
      <c r="I1550" s="142" t="s">
        <v>4365</v>
      </c>
      <c r="J1550" s="142" t="s">
        <v>4364</v>
      </c>
      <c r="K1550" s="142" t="s">
        <v>1508</v>
      </c>
      <c r="L1550" s="142" t="s">
        <v>525</v>
      </c>
      <c r="M1550" s="142" t="s">
        <v>560</v>
      </c>
      <c r="N1550" s="142" t="s">
        <v>523</v>
      </c>
      <c r="O1550" s="142" t="s">
        <v>522</v>
      </c>
      <c r="P1550" s="142" t="s">
        <v>522</v>
      </c>
      <c r="Q1550" s="142" t="s">
        <v>545</v>
      </c>
      <c r="R1550" s="142" t="s">
        <v>3863</v>
      </c>
      <c r="S1550" s="142" t="s">
        <v>1570</v>
      </c>
      <c r="T1550" s="142" t="s">
        <v>978</v>
      </c>
      <c r="U1550" s="142" t="s">
        <v>541</v>
      </c>
      <c r="V1550" s="142" t="s">
        <v>2949</v>
      </c>
      <c r="W1550" s="142" t="s">
        <v>539</v>
      </c>
      <c r="X1550" s="142" t="s">
        <v>1532</v>
      </c>
      <c r="Y1550" s="142" t="s">
        <v>634</v>
      </c>
      <c r="Z1550" s="142" t="s">
        <v>4363</v>
      </c>
      <c r="AA1550" s="142" t="s">
        <v>510</v>
      </c>
      <c r="AB1550" s="142" t="s">
        <v>509</v>
      </c>
    </row>
    <row r="1551" spans="1:28" x14ac:dyDescent="0.15">
      <c r="A1551" s="143">
        <v>84029</v>
      </c>
      <c r="B1551" s="142" t="s">
        <v>3851</v>
      </c>
      <c r="C1551" s="142" t="s">
        <v>553</v>
      </c>
      <c r="D1551" s="142" t="s">
        <v>3859</v>
      </c>
      <c r="E1551" s="142" t="s">
        <v>687</v>
      </c>
      <c r="F1551" s="142" t="s">
        <v>530</v>
      </c>
      <c r="G1551" s="142" t="s">
        <v>4362</v>
      </c>
      <c r="H1551" s="142" t="s">
        <v>3387</v>
      </c>
      <c r="I1551" s="142" t="s">
        <v>856</v>
      </c>
      <c r="J1551" s="142" t="s">
        <v>4361</v>
      </c>
      <c r="K1551" s="142" t="s">
        <v>3083</v>
      </c>
      <c r="L1551" s="142" t="s">
        <v>525</v>
      </c>
      <c r="M1551" s="142" t="s">
        <v>524</v>
      </c>
      <c r="N1551" s="142" t="s">
        <v>523</v>
      </c>
      <c r="O1551" s="142" t="s">
        <v>866</v>
      </c>
      <c r="P1551" s="142" t="s">
        <v>599</v>
      </c>
      <c r="Q1551" s="142" t="s">
        <v>545</v>
      </c>
      <c r="R1551" s="142" t="s">
        <v>3852</v>
      </c>
      <c r="S1551" s="142" t="s">
        <v>3851</v>
      </c>
      <c r="T1551" s="142" t="s">
        <v>4360</v>
      </c>
      <c r="U1551" s="142" t="s">
        <v>516</v>
      </c>
      <c r="V1551" s="142" t="s">
        <v>4097</v>
      </c>
      <c r="W1551" s="142" t="s">
        <v>911</v>
      </c>
      <c r="X1551" s="142" t="s">
        <v>795</v>
      </c>
      <c r="Y1551" s="142" t="s">
        <v>4359</v>
      </c>
      <c r="Z1551" s="142" t="s">
        <v>990</v>
      </c>
      <c r="AA1551" s="142" t="s">
        <v>510</v>
      </c>
      <c r="AB1551" s="142" t="s">
        <v>509</v>
      </c>
    </row>
    <row r="1552" spans="1:28" x14ac:dyDescent="0.15">
      <c r="A1552" s="143">
        <v>84030</v>
      </c>
      <c r="B1552" s="142" t="s">
        <v>2275</v>
      </c>
      <c r="C1552" s="142" t="s">
        <v>553</v>
      </c>
      <c r="D1552" s="142" t="s">
        <v>2274</v>
      </c>
      <c r="E1552" s="142" t="s">
        <v>687</v>
      </c>
      <c r="F1552" s="142" t="s">
        <v>530</v>
      </c>
      <c r="G1552" s="142" t="s">
        <v>4358</v>
      </c>
      <c r="H1552" s="142" t="s">
        <v>4357</v>
      </c>
      <c r="I1552" s="142" t="s">
        <v>595</v>
      </c>
      <c r="J1552" s="142" t="s">
        <v>4356</v>
      </c>
      <c r="K1552" s="142" t="s">
        <v>2971</v>
      </c>
      <c r="L1552" s="142" t="s">
        <v>613</v>
      </c>
      <c r="M1552" s="142" t="s">
        <v>524</v>
      </c>
      <c r="N1552" s="142" t="s">
        <v>523</v>
      </c>
      <c r="O1552" s="142" t="s">
        <v>612</v>
      </c>
      <c r="P1552" s="142" t="s">
        <v>559</v>
      </c>
      <c r="Q1552" s="142" t="s">
        <v>545</v>
      </c>
      <c r="R1552" s="142" t="s">
        <v>3923</v>
      </c>
      <c r="S1552" s="142" t="s">
        <v>3877</v>
      </c>
      <c r="T1552" s="142" t="s">
        <v>804</v>
      </c>
      <c r="U1552" s="142" t="s">
        <v>516</v>
      </c>
      <c r="V1552" s="142" t="s">
        <v>4355</v>
      </c>
      <c r="W1552" s="142" t="s">
        <v>514</v>
      </c>
      <c r="X1552" s="142" t="s">
        <v>595</v>
      </c>
      <c r="Y1552" s="142" t="s">
        <v>4354</v>
      </c>
      <c r="Z1552" s="142" t="s">
        <v>4105</v>
      </c>
      <c r="AA1552" s="142" t="s">
        <v>734</v>
      </c>
      <c r="AB1552" s="142" t="s">
        <v>509</v>
      </c>
    </row>
    <row r="1553" spans="1:28" x14ac:dyDescent="0.15">
      <c r="A1553" s="143">
        <v>84032</v>
      </c>
      <c r="B1553" s="142" t="s">
        <v>1570</v>
      </c>
      <c r="C1553" s="142" t="s">
        <v>553</v>
      </c>
      <c r="D1553" s="142" t="s">
        <v>1569</v>
      </c>
      <c r="E1553" s="142" t="s">
        <v>687</v>
      </c>
      <c r="F1553" s="142" t="s">
        <v>530</v>
      </c>
      <c r="G1553" s="142" t="s">
        <v>4353</v>
      </c>
      <c r="H1553" s="142" t="s">
        <v>2947</v>
      </c>
      <c r="I1553" s="142" t="s">
        <v>1278</v>
      </c>
      <c r="J1553" s="142" t="s">
        <v>4352</v>
      </c>
      <c r="K1553" s="142" t="s">
        <v>4351</v>
      </c>
      <c r="L1553" s="142" t="s">
        <v>613</v>
      </c>
      <c r="M1553" s="142" t="s">
        <v>524</v>
      </c>
      <c r="N1553" s="142" t="s">
        <v>523</v>
      </c>
      <c r="O1553" s="142" t="s">
        <v>546</v>
      </c>
      <c r="P1553" s="142" t="s">
        <v>522</v>
      </c>
      <c r="Q1553" s="142" t="s">
        <v>545</v>
      </c>
      <c r="R1553" s="142" t="s">
        <v>3863</v>
      </c>
      <c r="S1553" s="142" t="s">
        <v>1570</v>
      </c>
      <c r="T1553" s="142" t="s">
        <v>978</v>
      </c>
      <c r="U1553" s="142" t="s">
        <v>541</v>
      </c>
      <c r="V1553" s="142" t="s">
        <v>4350</v>
      </c>
      <c r="W1553" s="142" t="s">
        <v>764</v>
      </c>
      <c r="X1553" s="142" t="s">
        <v>622</v>
      </c>
      <c r="Y1553" s="142" t="s">
        <v>4349</v>
      </c>
      <c r="Z1553" s="142" t="s">
        <v>754</v>
      </c>
      <c r="AA1553" s="142" t="s">
        <v>510</v>
      </c>
      <c r="AB1553" s="142" t="s">
        <v>509</v>
      </c>
    </row>
    <row r="1554" spans="1:28" x14ac:dyDescent="0.15">
      <c r="A1554" s="143">
        <v>84048</v>
      </c>
      <c r="B1554" s="142" t="s">
        <v>1570</v>
      </c>
      <c r="C1554" s="142" t="s">
        <v>553</v>
      </c>
      <c r="D1554" s="142" t="s">
        <v>1569</v>
      </c>
      <c r="E1554" s="142" t="s">
        <v>687</v>
      </c>
      <c r="F1554" s="142" t="s">
        <v>530</v>
      </c>
      <c r="G1554" s="142" t="s">
        <v>4348</v>
      </c>
      <c r="H1554" s="142" t="s">
        <v>1367</v>
      </c>
      <c r="I1554" s="142" t="s">
        <v>538</v>
      </c>
      <c r="J1554" s="142" t="s">
        <v>4347</v>
      </c>
      <c r="K1554" s="142" t="s">
        <v>970</v>
      </c>
      <c r="L1554" s="142" t="s">
        <v>613</v>
      </c>
      <c r="M1554" s="142" t="s">
        <v>524</v>
      </c>
      <c r="N1554" s="142" t="s">
        <v>523</v>
      </c>
      <c r="O1554" s="142" t="s">
        <v>626</v>
      </c>
      <c r="P1554" s="142" t="s">
        <v>626</v>
      </c>
      <c r="Q1554" s="142" t="s">
        <v>545</v>
      </c>
      <c r="R1554" s="142" t="s">
        <v>3863</v>
      </c>
      <c r="S1554" s="142" t="s">
        <v>1570</v>
      </c>
      <c r="T1554" s="142" t="s">
        <v>1156</v>
      </c>
      <c r="U1554" s="142" t="s">
        <v>541</v>
      </c>
      <c r="V1554" s="142" t="s">
        <v>785</v>
      </c>
      <c r="W1554" s="142" t="s">
        <v>580</v>
      </c>
      <c r="X1554" s="142" t="s">
        <v>608</v>
      </c>
      <c r="Y1554" s="142" t="s">
        <v>537</v>
      </c>
      <c r="Z1554" s="142" t="s">
        <v>833</v>
      </c>
      <c r="AA1554" s="142" t="s">
        <v>510</v>
      </c>
      <c r="AB1554" s="142" t="s">
        <v>509</v>
      </c>
    </row>
    <row r="1555" spans="1:28" x14ac:dyDescent="0.15">
      <c r="A1555" s="143">
        <v>84053</v>
      </c>
      <c r="B1555" s="142" t="s">
        <v>1385</v>
      </c>
      <c r="C1555" s="142" t="s">
        <v>553</v>
      </c>
      <c r="D1555" s="142" t="s">
        <v>1384</v>
      </c>
      <c r="E1555" s="142" t="s">
        <v>687</v>
      </c>
      <c r="F1555" s="142" t="s">
        <v>530</v>
      </c>
      <c r="G1555" s="142" t="s">
        <v>4346</v>
      </c>
      <c r="H1555" s="142" t="s">
        <v>2310</v>
      </c>
      <c r="I1555" s="142" t="s">
        <v>1125</v>
      </c>
      <c r="J1555" s="142" t="s">
        <v>4345</v>
      </c>
      <c r="K1555" s="142" t="s">
        <v>1305</v>
      </c>
      <c r="L1555" s="142" t="s">
        <v>525</v>
      </c>
      <c r="M1555" s="142" t="s">
        <v>524</v>
      </c>
      <c r="N1555" s="142" t="s">
        <v>523</v>
      </c>
      <c r="O1555" s="142" t="s">
        <v>824</v>
      </c>
      <c r="P1555" s="142" t="s">
        <v>522</v>
      </c>
      <c r="Q1555" s="142" t="s">
        <v>545</v>
      </c>
      <c r="R1555" s="142" t="s">
        <v>3937</v>
      </c>
      <c r="S1555" s="142" t="s">
        <v>592</v>
      </c>
      <c r="T1555" s="142" t="s">
        <v>4344</v>
      </c>
      <c r="U1555" s="142" t="s">
        <v>541</v>
      </c>
      <c r="V1555" s="142" t="s">
        <v>4343</v>
      </c>
      <c r="W1555" s="142" t="s">
        <v>569</v>
      </c>
      <c r="X1555" s="142" t="s">
        <v>579</v>
      </c>
      <c r="Y1555" s="142" t="s">
        <v>634</v>
      </c>
      <c r="Z1555" s="142" t="s">
        <v>4342</v>
      </c>
      <c r="AA1555" s="142" t="s">
        <v>510</v>
      </c>
      <c r="AB1555" s="142" t="s">
        <v>509</v>
      </c>
    </row>
    <row r="1556" spans="1:28" x14ac:dyDescent="0.15">
      <c r="A1556" s="143">
        <v>84061</v>
      </c>
      <c r="B1556" s="142" t="s">
        <v>713</v>
      </c>
      <c r="C1556" s="142" t="s">
        <v>553</v>
      </c>
      <c r="D1556" s="142" t="s">
        <v>712</v>
      </c>
      <c r="E1556" s="142" t="s">
        <v>687</v>
      </c>
      <c r="F1556" s="142" t="s">
        <v>530</v>
      </c>
      <c r="G1556" s="142" t="s">
        <v>4341</v>
      </c>
      <c r="H1556" s="142" t="s">
        <v>4318</v>
      </c>
      <c r="I1556" s="142" t="s">
        <v>1238</v>
      </c>
      <c r="J1556" s="142" t="s">
        <v>4340</v>
      </c>
      <c r="K1556" s="142" t="s">
        <v>729</v>
      </c>
      <c r="L1556" s="142" t="s">
        <v>585</v>
      </c>
      <c r="M1556" s="142" t="s">
        <v>524</v>
      </c>
      <c r="N1556" s="142" t="s">
        <v>523</v>
      </c>
      <c r="O1556" s="142" t="s">
        <v>522</v>
      </c>
      <c r="P1556" s="142" t="s">
        <v>522</v>
      </c>
      <c r="Q1556" s="142" t="s">
        <v>520</v>
      </c>
      <c r="R1556" s="142" t="s">
        <v>3945</v>
      </c>
      <c r="S1556" s="142" t="s">
        <v>713</v>
      </c>
      <c r="T1556" s="142" t="s">
        <v>1156</v>
      </c>
      <c r="U1556" s="142" t="s">
        <v>516</v>
      </c>
      <c r="V1556" s="142" t="s">
        <v>4117</v>
      </c>
      <c r="W1556" s="142" t="s">
        <v>580</v>
      </c>
      <c r="X1556" s="142" t="s">
        <v>1238</v>
      </c>
      <c r="Y1556" s="142" t="s">
        <v>4339</v>
      </c>
      <c r="Z1556" s="142" t="s">
        <v>714</v>
      </c>
      <c r="AA1556" s="142" t="s">
        <v>510</v>
      </c>
      <c r="AB1556" s="142" t="s">
        <v>509</v>
      </c>
    </row>
    <row r="1557" spans="1:28" x14ac:dyDescent="0.15">
      <c r="A1557" s="143">
        <v>84065</v>
      </c>
      <c r="B1557" s="142" t="s">
        <v>1059</v>
      </c>
      <c r="C1557" s="142" t="s">
        <v>553</v>
      </c>
      <c r="D1557" s="142" t="s">
        <v>1058</v>
      </c>
      <c r="E1557" s="142" t="s">
        <v>687</v>
      </c>
      <c r="F1557" s="142" t="s">
        <v>530</v>
      </c>
      <c r="G1557" s="142" t="s">
        <v>4338</v>
      </c>
      <c r="H1557" s="142" t="s">
        <v>4337</v>
      </c>
      <c r="I1557" s="142" t="s">
        <v>919</v>
      </c>
      <c r="J1557" s="142" t="s">
        <v>4336</v>
      </c>
      <c r="K1557" s="142" t="s">
        <v>836</v>
      </c>
      <c r="L1557" s="142" t="s">
        <v>525</v>
      </c>
      <c r="M1557" s="142" t="s">
        <v>524</v>
      </c>
      <c r="N1557" s="142" t="s">
        <v>523</v>
      </c>
      <c r="O1557" s="142" t="s">
        <v>522</v>
      </c>
      <c r="P1557" s="142" t="s">
        <v>639</v>
      </c>
      <c r="Q1557" s="142" t="s">
        <v>520</v>
      </c>
      <c r="R1557" s="142" t="s">
        <v>3937</v>
      </c>
      <c r="S1557" s="142" t="s">
        <v>592</v>
      </c>
      <c r="T1557" s="142" t="s">
        <v>804</v>
      </c>
      <c r="U1557" s="142" t="s">
        <v>541</v>
      </c>
      <c r="V1557" s="142" t="s">
        <v>3828</v>
      </c>
      <c r="W1557" s="142" t="s">
        <v>623</v>
      </c>
      <c r="X1557" s="142" t="s">
        <v>919</v>
      </c>
      <c r="Y1557" s="142" t="s">
        <v>537</v>
      </c>
      <c r="Z1557" s="142" t="s">
        <v>861</v>
      </c>
      <c r="AA1557" s="142" t="s">
        <v>510</v>
      </c>
      <c r="AB1557" s="142" t="s">
        <v>509</v>
      </c>
    </row>
    <row r="1558" spans="1:28" x14ac:dyDescent="0.15">
      <c r="A1558" s="143">
        <v>84073</v>
      </c>
      <c r="B1558" s="142" t="s">
        <v>1570</v>
      </c>
      <c r="C1558" s="142" t="s">
        <v>553</v>
      </c>
      <c r="D1558" s="142" t="s">
        <v>1569</v>
      </c>
      <c r="E1558" s="142" t="s">
        <v>687</v>
      </c>
      <c r="F1558" s="142" t="s">
        <v>530</v>
      </c>
      <c r="G1558" s="142" t="s">
        <v>4335</v>
      </c>
      <c r="H1558" s="142" t="s">
        <v>4227</v>
      </c>
      <c r="I1558" s="142" t="s">
        <v>783</v>
      </c>
      <c r="J1558" s="142" t="s">
        <v>4334</v>
      </c>
      <c r="K1558" s="142" t="s">
        <v>4333</v>
      </c>
      <c r="L1558" s="142" t="s">
        <v>613</v>
      </c>
      <c r="M1558" s="142" t="s">
        <v>524</v>
      </c>
      <c r="N1558" s="142" t="s">
        <v>523</v>
      </c>
      <c r="O1558" s="142" t="s">
        <v>522</v>
      </c>
      <c r="P1558" s="142" t="s">
        <v>522</v>
      </c>
      <c r="Q1558" s="142" t="s">
        <v>545</v>
      </c>
      <c r="R1558" s="142" t="s">
        <v>3863</v>
      </c>
      <c r="S1558" s="142" t="s">
        <v>1570</v>
      </c>
      <c r="T1558" s="142" t="s">
        <v>1156</v>
      </c>
      <c r="U1558" s="142" t="s">
        <v>541</v>
      </c>
      <c r="V1558" s="142" t="s">
        <v>3274</v>
      </c>
      <c r="W1558" s="142" t="s">
        <v>596</v>
      </c>
      <c r="X1558" s="142" t="s">
        <v>556</v>
      </c>
      <c r="Y1558" s="142" t="s">
        <v>4332</v>
      </c>
      <c r="Z1558" s="142" t="s">
        <v>1051</v>
      </c>
      <c r="AA1558" s="142" t="s">
        <v>724</v>
      </c>
      <c r="AB1558" s="142" t="s">
        <v>509</v>
      </c>
    </row>
    <row r="1559" spans="1:28" x14ac:dyDescent="0.15">
      <c r="A1559" s="143">
        <v>84084</v>
      </c>
      <c r="B1559" s="142" t="s">
        <v>4327</v>
      </c>
      <c r="C1559" s="142" t="s">
        <v>553</v>
      </c>
      <c r="D1559" s="142" t="s">
        <v>4331</v>
      </c>
      <c r="E1559" s="142" t="s">
        <v>687</v>
      </c>
      <c r="F1559" s="142" t="s">
        <v>530</v>
      </c>
      <c r="G1559" s="142" t="s">
        <v>4330</v>
      </c>
      <c r="H1559" s="142" t="s">
        <v>2297</v>
      </c>
      <c r="I1559" s="142" t="s">
        <v>923</v>
      </c>
      <c r="J1559" s="142" t="s">
        <v>4329</v>
      </c>
      <c r="K1559" s="142" t="s">
        <v>1356</v>
      </c>
      <c r="L1559" s="142" t="s">
        <v>613</v>
      </c>
      <c r="M1559" s="142" t="s">
        <v>524</v>
      </c>
      <c r="N1559" s="142" t="s">
        <v>523</v>
      </c>
      <c r="O1559" s="142" t="s">
        <v>522</v>
      </c>
      <c r="P1559" s="142" t="s">
        <v>522</v>
      </c>
      <c r="Q1559" s="142" t="s">
        <v>545</v>
      </c>
      <c r="R1559" s="142" t="s">
        <v>4328</v>
      </c>
      <c r="S1559" s="142" t="s">
        <v>4327</v>
      </c>
      <c r="T1559" s="142" t="s">
        <v>717</v>
      </c>
      <c r="U1559" s="142" t="s">
        <v>516</v>
      </c>
      <c r="V1559" s="142" t="s">
        <v>3574</v>
      </c>
      <c r="W1559" s="142" t="s">
        <v>1010</v>
      </c>
      <c r="X1559" s="142" t="s">
        <v>923</v>
      </c>
      <c r="Y1559" s="142" t="s">
        <v>4326</v>
      </c>
      <c r="Z1559" s="142" t="s">
        <v>735</v>
      </c>
      <c r="AA1559" s="142" t="s">
        <v>734</v>
      </c>
      <c r="AB1559" s="142" t="s">
        <v>509</v>
      </c>
    </row>
    <row r="1560" spans="1:28" x14ac:dyDescent="0.15">
      <c r="A1560" s="143">
        <v>84085</v>
      </c>
      <c r="B1560" s="142" t="s">
        <v>1570</v>
      </c>
      <c r="C1560" s="142" t="s">
        <v>553</v>
      </c>
      <c r="D1560" s="142" t="s">
        <v>1569</v>
      </c>
      <c r="E1560" s="142" t="s">
        <v>687</v>
      </c>
      <c r="F1560" s="142" t="s">
        <v>530</v>
      </c>
      <c r="G1560" s="142" t="s">
        <v>4325</v>
      </c>
      <c r="H1560" s="142" t="s">
        <v>4324</v>
      </c>
      <c r="I1560" s="142" t="s">
        <v>588</v>
      </c>
      <c r="J1560" s="142" t="s">
        <v>4323</v>
      </c>
      <c r="K1560" s="142" t="s">
        <v>4322</v>
      </c>
      <c r="L1560" s="142" t="s">
        <v>525</v>
      </c>
      <c r="M1560" s="142" t="s">
        <v>524</v>
      </c>
      <c r="N1560" s="142" t="s">
        <v>523</v>
      </c>
      <c r="O1560" s="142" t="s">
        <v>522</v>
      </c>
      <c r="P1560" s="142" t="s">
        <v>546</v>
      </c>
      <c r="Q1560" s="142" t="s">
        <v>545</v>
      </c>
      <c r="R1560" s="142" t="s">
        <v>3863</v>
      </c>
      <c r="S1560" s="142" t="s">
        <v>1570</v>
      </c>
      <c r="T1560" s="142" t="s">
        <v>4321</v>
      </c>
      <c r="U1560" s="142" t="s">
        <v>541</v>
      </c>
      <c r="V1560" s="142" t="s">
        <v>3285</v>
      </c>
      <c r="W1560" s="142" t="s">
        <v>514</v>
      </c>
      <c r="X1560" s="142" t="s">
        <v>588</v>
      </c>
      <c r="Y1560" s="142" t="s">
        <v>4320</v>
      </c>
      <c r="Z1560" s="142" t="s">
        <v>3855</v>
      </c>
      <c r="AA1560" s="142" t="s">
        <v>510</v>
      </c>
      <c r="AB1560" s="142" t="s">
        <v>509</v>
      </c>
    </row>
    <row r="1561" spans="1:28" x14ac:dyDescent="0.15">
      <c r="A1561" s="143">
        <v>84087</v>
      </c>
      <c r="B1561" s="142" t="s">
        <v>2630</v>
      </c>
      <c r="C1561" s="142" t="s">
        <v>553</v>
      </c>
      <c r="D1561" s="142" t="s">
        <v>2629</v>
      </c>
      <c r="E1561" s="142" t="s">
        <v>687</v>
      </c>
      <c r="F1561" s="142" t="s">
        <v>530</v>
      </c>
      <c r="G1561" s="142" t="s">
        <v>4319</v>
      </c>
      <c r="H1561" s="142" t="s">
        <v>4318</v>
      </c>
      <c r="I1561" s="142" t="s">
        <v>1108</v>
      </c>
      <c r="J1561" s="142" t="s">
        <v>4317</v>
      </c>
      <c r="K1561" s="142" t="s">
        <v>1035</v>
      </c>
      <c r="L1561" s="142" t="s">
        <v>525</v>
      </c>
      <c r="M1561" s="142" t="s">
        <v>524</v>
      </c>
      <c r="N1561" s="142" t="s">
        <v>523</v>
      </c>
      <c r="O1561" s="142" t="s">
        <v>546</v>
      </c>
      <c r="P1561" s="142" t="s">
        <v>522</v>
      </c>
      <c r="Q1561" s="142" t="s">
        <v>520</v>
      </c>
      <c r="R1561" s="142" t="s">
        <v>4316</v>
      </c>
      <c r="S1561" s="142" t="s">
        <v>2630</v>
      </c>
      <c r="T1561" s="142" t="s">
        <v>1034</v>
      </c>
      <c r="U1561" s="142" t="s">
        <v>516</v>
      </c>
      <c r="V1561" s="142" t="s">
        <v>902</v>
      </c>
      <c r="W1561" s="142" t="s">
        <v>596</v>
      </c>
      <c r="X1561" s="142" t="s">
        <v>923</v>
      </c>
      <c r="Y1561" s="142" t="s">
        <v>4315</v>
      </c>
      <c r="Z1561" s="142" t="s">
        <v>833</v>
      </c>
      <c r="AA1561" s="142" t="s">
        <v>734</v>
      </c>
      <c r="AB1561" s="142" t="s">
        <v>509</v>
      </c>
    </row>
    <row r="1562" spans="1:28" x14ac:dyDescent="0.15">
      <c r="A1562" s="143">
        <v>84090</v>
      </c>
      <c r="B1562" s="142" t="s">
        <v>1570</v>
      </c>
      <c r="C1562" s="142" t="s">
        <v>553</v>
      </c>
      <c r="D1562" s="142" t="s">
        <v>1569</v>
      </c>
      <c r="E1562" s="142" t="s">
        <v>687</v>
      </c>
      <c r="F1562" s="142" t="s">
        <v>530</v>
      </c>
      <c r="G1562" s="142" t="s">
        <v>4314</v>
      </c>
      <c r="H1562" s="142" t="s">
        <v>2486</v>
      </c>
      <c r="I1562" s="142" t="s">
        <v>1075</v>
      </c>
      <c r="J1562" s="142" t="s">
        <v>4313</v>
      </c>
      <c r="K1562" s="142" t="s">
        <v>2827</v>
      </c>
      <c r="L1562" s="142" t="s">
        <v>613</v>
      </c>
      <c r="M1562" s="142" t="s">
        <v>524</v>
      </c>
      <c r="N1562" s="142" t="s">
        <v>523</v>
      </c>
      <c r="O1562" s="142" t="s">
        <v>522</v>
      </c>
      <c r="P1562" s="142" t="s">
        <v>599</v>
      </c>
      <c r="Q1562" s="142" t="s">
        <v>545</v>
      </c>
      <c r="R1562" s="142" t="s">
        <v>3863</v>
      </c>
      <c r="S1562" s="142" t="s">
        <v>1570</v>
      </c>
      <c r="T1562" s="142" t="s">
        <v>1110</v>
      </c>
      <c r="U1562" s="142" t="s">
        <v>541</v>
      </c>
      <c r="V1562" s="142" t="s">
        <v>877</v>
      </c>
      <c r="W1562" s="142" t="s">
        <v>764</v>
      </c>
      <c r="X1562" s="142" t="s">
        <v>1075</v>
      </c>
      <c r="Y1562" s="142" t="s">
        <v>4312</v>
      </c>
      <c r="Z1562" s="142" t="s">
        <v>3075</v>
      </c>
      <c r="AA1562" s="142" t="s">
        <v>510</v>
      </c>
      <c r="AB1562" s="142" t="s">
        <v>509</v>
      </c>
    </row>
    <row r="1563" spans="1:28" x14ac:dyDescent="0.15">
      <c r="A1563" s="143">
        <v>84093</v>
      </c>
      <c r="B1563" s="142" t="s">
        <v>1570</v>
      </c>
      <c r="C1563" s="142" t="s">
        <v>553</v>
      </c>
      <c r="D1563" s="142" t="s">
        <v>1569</v>
      </c>
      <c r="E1563" s="142" t="s">
        <v>687</v>
      </c>
      <c r="F1563" s="142" t="s">
        <v>530</v>
      </c>
      <c r="G1563" s="142" t="s">
        <v>4311</v>
      </c>
      <c r="H1563" s="142" t="s">
        <v>3672</v>
      </c>
      <c r="I1563" s="142" t="s">
        <v>827</v>
      </c>
      <c r="J1563" s="142" t="s">
        <v>4310</v>
      </c>
      <c r="K1563" s="142" t="s">
        <v>2033</v>
      </c>
      <c r="L1563" s="142" t="s">
        <v>613</v>
      </c>
      <c r="M1563" s="142" t="s">
        <v>524</v>
      </c>
      <c r="N1563" s="142" t="s">
        <v>523</v>
      </c>
      <c r="O1563" s="142" t="s">
        <v>522</v>
      </c>
      <c r="P1563" s="142" t="s">
        <v>522</v>
      </c>
      <c r="Q1563" s="142" t="s">
        <v>545</v>
      </c>
      <c r="R1563" s="142" t="s">
        <v>3863</v>
      </c>
      <c r="S1563" s="142" t="s">
        <v>1570</v>
      </c>
      <c r="T1563" s="142" t="s">
        <v>738</v>
      </c>
      <c r="U1563" s="142" t="s">
        <v>864</v>
      </c>
      <c r="V1563" s="142" t="s">
        <v>1515</v>
      </c>
      <c r="W1563" s="142" t="s">
        <v>580</v>
      </c>
      <c r="X1563" s="142" t="s">
        <v>827</v>
      </c>
      <c r="Y1563" s="142" t="s">
        <v>634</v>
      </c>
      <c r="Z1563" s="142" t="s">
        <v>1257</v>
      </c>
      <c r="AA1563" s="142" t="s">
        <v>510</v>
      </c>
      <c r="AB1563" s="142" t="s">
        <v>509</v>
      </c>
    </row>
    <row r="1564" spans="1:28" x14ac:dyDescent="0.15">
      <c r="A1564" s="143">
        <v>84100</v>
      </c>
      <c r="B1564" s="142" t="s">
        <v>3494</v>
      </c>
      <c r="C1564" s="142" t="s">
        <v>533</v>
      </c>
      <c r="D1564" s="142" t="s">
        <v>4309</v>
      </c>
      <c r="E1564" s="142" t="s">
        <v>687</v>
      </c>
      <c r="F1564" s="142" t="s">
        <v>530</v>
      </c>
      <c r="G1564" s="142" t="s">
        <v>4308</v>
      </c>
      <c r="H1564" s="142" t="s">
        <v>2884</v>
      </c>
      <c r="I1564" s="142" t="s">
        <v>1522</v>
      </c>
      <c r="J1564" s="142" t="s">
        <v>4307</v>
      </c>
      <c r="K1564" s="142" t="s">
        <v>4306</v>
      </c>
      <c r="L1564" s="142" t="s">
        <v>585</v>
      </c>
      <c r="M1564" s="142" t="s">
        <v>524</v>
      </c>
      <c r="N1564" s="142" t="s">
        <v>523</v>
      </c>
      <c r="O1564" s="142" t="s">
        <v>522</v>
      </c>
      <c r="P1564" s="142" t="s">
        <v>612</v>
      </c>
      <c r="Q1564" s="142" t="s">
        <v>520</v>
      </c>
      <c r="R1564" s="142" t="s">
        <v>3945</v>
      </c>
      <c r="S1564" s="142" t="s">
        <v>713</v>
      </c>
      <c r="T1564" s="142" t="s">
        <v>804</v>
      </c>
      <c r="U1564" s="142" t="s">
        <v>516</v>
      </c>
      <c r="V1564" s="142" t="s">
        <v>4305</v>
      </c>
      <c r="W1564" s="142" t="s">
        <v>1628</v>
      </c>
      <c r="X1564" s="142" t="s">
        <v>1397</v>
      </c>
      <c r="Y1564" s="142" t="s">
        <v>4304</v>
      </c>
      <c r="Z1564" s="142" t="s">
        <v>4303</v>
      </c>
      <c r="AA1564" s="142" t="s">
        <v>510</v>
      </c>
      <c r="AB1564" s="142" t="s">
        <v>509</v>
      </c>
    </row>
    <row r="1565" spans="1:28" x14ac:dyDescent="0.15">
      <c r="A1565" s="143">
        <v>84108</v>
      </c>
      <c r="B1565" s="142" t="s">
        <v>4302</v>
      </c>
      <c r="C1565" s="142" t="s">
        <v>553</v>
      </c>
      <c r="D1565" s="142" t="s">
        <v>4301</v>
      </c>
      <c r="E1565" s="142" t="s">
        <v>687</v>
      </c>
      <c r="F1565" s="142" t="s">
        <v>530</v>
      </c>
      <c r="G1565" s="142" t="s">
        <v>4300</v>
      </c>
      <c r="H1565" s="142" t="s">
        <v>4299</v>
      </c>
      <c r="I1565" s="142" t="s">
        <v>827</v>
      </c>
      <c r="J1565" s="142" t="s">
        <v>4298</v>
      </c>
      <c r="K1565" s="142" t="s">
        <v>4297</v>
      </c>
      <c r="L1565" s="142" t="s">
        <v>525</v>
      </c>
      <c r="M1565" s="142" t="s">
        <v>524</v>
      </c>
      <c r="N1565" s="142" t="s">
        <v>523</v>
      </c>
      <c r="O1565" s="142" t="s">
        <v>522</v>
      </c>
      <c r="P1565" s="142" t="s">
        <v>522</v>
      </c>
      <c r="Q1565" s="142" t="s">
        <v>520</v>
      </c>
      <c r="R1565" s="142" t="s">
        <v>3945</v>
      </c>
      <c r="S1565" s="142" t="s">
        <v>713</v>
      </c>
      <c r="T1565" s="142" t="s">
        <v>705</v>
      </c>
      <c r="U1565" s="142" t="s">
        <v>541</v>
      </c>
      <c r="V1565" s="142" t="s">
        <v>4296</v>
      </c>
      <c r="W1565" s="142" t="s">
        <v>580</v>
      </c>
      <c r="X1565" s="142" t="s">
        <v>588</v>
      </c>
      <c r="Y1565" s="142" t="s">
        <v>4295</v>
      </c>
      <c r="Z1565" s="142" t="s">
        <v>833</v>
      </c>
      <c r="AA1565" s="142" t="s">
        <v>510</v>
      </c>
      <c r="AB1565" s="142" t="s">
        <v>509</v>
      </c>
    </row>
    <row r="1566" spans="1:28" x14ac:dyDescent="0.15">
      <c r="A1566" s="143">
        <v>84110</v>
      </c>
      <c r="B1566" s="142" t="s">
        <v>1570</v>
      </c>
      <c r="C1566" s="142" t="s">
        <v>553</v>
      </c>
      <c r="D1566" s="142" t="s">
        <v>1569</v>
      </c>
      <c r="E1566" s="142" t="s">
        <v>687</v>
      </c>
      <c r="F1566" s="142" t="s">
        <v>530</v>
      </c>
      <c r="G1566" s="142" t="s">
        <v>4294</v>
      </c>
      <c r="H1566" s="142" t="s">
        <v>1763</v>
      </c>
      <c r="I1566" s="142" t="s">
        <v>972</v>
      </c>
      <c r="J1566" s="142" t="s">
        <v>4293</v>
      </c>
      <c r="K1566" s="142" t="s">
        <v>4292</v>
      </c>
      <c r="L1566" s="142" t="s">
        <v>613</v>
      </c>
      <c r="M1566" s="142" t="s">
        <v>524</v>
      </c>
      <c r="N1566" s="142" t="s">
        <v>523</v>
      </c>
      <c r="O1566" s="142" t="s">
        <v>824</v>
      </c>
      <c r="P1566" s="142" t="s">
        <v>639</v>
      </c>
      <c r="Q1566" s="142" t="s">
        <v>545</v>
      </c>
      <c r="R1566" s="142" t="s">
        <v>3863</v>
      </c>
      <c r="S1566" s="142" t="s">
        <v>1570</v>
      </c>
      <c r="T1566" s="142" t="s">
        <v>738</v>
      </c>
      <c r="U1566" s="142" t="s">
        <v>516</v>
      </c>
      <c r="V1566" s="142" t="s">
        <v>3352</v>
      </c>
      <c r="W1566" s="142" t="s">
        <v>1091</v>
      </c>
      <c r="X1566" s="142" t="s">
        <v>972</v>
      </c>
      <c r="Y1566" s="142" t="s">
        <v>1091</v>
      </c>
      <c r="Z1566" s="142" t="s">
        <v>1425</v>
      </c>
      <c r="AA1566" s="142" t="s">
        <v>510</v>
      </c>
      <c r="AB1566" s="142" t="s">
        <v>509</v>
      </c>
    </row>
    <row r="1567" spans="1:28" x14ac:dyDescent="0.15">
      <c r="A1567" s="143">
        <v>84113</v>
      </c>
      <c r="B1567" s="142" t="s">
        <v>677</v>
      </c>
      <c r="C1567" s="142" t="s">
        <v>553</v>
      </c>
      <c r="D1567" s="142" t="s">
        <v>4291</v>
      </c>
      <c r="E1567" s="142" t="s">
        <v>687</v>
      </c>
      <c r="F1567" s="142" t="s">
        <v>530</v>
      </c>
      <c r="G1567" s="142" t="s">
        <v>4290</v>
      </c>
      <c r="H1567" s="142" t="s">
        <v>2682</v>
      </c>
      <c r="I1567" s="142" t="s">
        <v>1477</v>
      </c>
      <c r="J1567" s="142" t="s">
        <v>4289</v>
      </c>
      <c r="K1567" s="142" t="s">
        <v>2115</v>
      </c>
      <c r="L1567" s="142" t="s">
        <v>585</v>
      </c>
      <c r="M1567" s="142" t="s">
        <v>524</v>
      </c>
      <c r="N1567" s="142" t="s">
        <v>523</v>
      </c>
      <c r="O1567" s="142" t="s">
        <v>522</v>
      </c>
      <c r="P1567" s="142" t="s">
        <v>559</v>
      </c>
      <c r="Q1567" s="142" t="s">
        <v>520</v>
      </c>
      <c r="R1567" s="142" t="s">
        <v>3873</v>
      </c>
      <c r="S1567" s="142" t="s">
        <v>3872</v>
      </c>
      <c r="T1567" s="142" t="s">
        <v>738</v>
      </c>
      <c r="U1567" s="142" t="s">
        <v>516</v>
      </c>
      <c r="V1567" s="142" t="s">
        <v>1802</v>
      </c>
      <c r="W1567" s="142" t="s">
        <v>784</v>
      </c>
      <c r="X1567" s="142" t="s">
        <v>1477</v>
      </c>
      <c r="Y1567" s="142" t="s">
        <v>1091</v>
      </c>
      <c r="Z1567" s="142" t="s">
        <v>1060</v>
      </c>
      <c r="AA1567" s="142" t="s">
        <v>510</v>
      </c>
      <c r="AB1567" s="142" t="s">
        <v>509</v>
      </c>
    </row>
    <row r="1568" spans="1:28" x14ac:dyDescent="0.15">
      <c r="A1568" s="143">
        <v>84119</v>
      </c>
      <c r="B1568" s="142" t="s">
        <v>3851</v>
      </c>
      <c r="C1568" s="142" t="s">
        <v>553</v>
      </c>
      <c r="D1568" s="142" t="s">
        <v>3859</v>
      </c>
      <c r="E1568" s="142" t="s">
        <v>687</v>
      </c>
      <c r="F1568" s="142" t="s">
        <v>530</v>
      </c>
      <c r="G1568" s="142" t="s">
        <v>4288</v>
      </c>
      <c r="H1568" s="142" t="s">
        <v>2414</v>
      </c>
      <c r="I1568" s="142" t="s">
        <v>588</v>
      </c>
      <c r="J1568" s="142" t="s">
        <v>4287</v>
      </c>
      <c r="K1568" s="142" t="s">
        <v>4107</v>
      </c>
      <c r="L1568" s="142" t="s">
        <v>525</v>
      </c>
      <c r="M1568" s="142" t="s">
        <v>524</v>
      </c>
      <c r="N1568" s="142" t="s">
        <v>523</v>
      </c>
      <c r="O1568" s="142" t="s">
        <v>612</v>
      </c>
      <c r="P1568" s="142" t="s">
        <v>522</v>
      </c>
      <c r="Q1568" s="142" t="s">
        <v>520</v>
      </c>
      <c r="R1568" s="142" t="s">
        <v>3852</v>
      </c>
      <c r="S1568" s="142" t="s">
        <v>3851</v>
      </c>
      <c r="T1568" s="142" t="s">
        <v>738</v>
      </c>
      <c r="U1568" s="142" t="s">
        <v>516</v>
      </c>
      <c r="V1568" s="142" t="s">
        <v>2412</v>
      </c>
      <c r="W1568" s="142" t="s">
        <v>514</v>
      </c>
      <c r="X1568" s="142" t="s">
        <v>588</v>
      </c>
      <c r="Y1568" s="142" t="s">
        <v>537</v>
      </c>
      <c r="Z1568" s="142" t="s">
        <v>1818</v>
      </c>
      <c r="AA1568" s="142" t="s">
        <v>734</v>
      </c>
      <c r="AB1568" s="142" t="s">
        <v>509</v>
      </c>
    </row>
    <row r="1569" spans="1:28" x14ac:dyDescent="0.15">
      <c r="A1569" s="143">
        <v>84124</v>
      </c>
      <c r="B1569" s="142" t="s">
        <v>2275</v>
      </c>
      <c r="C1569" s="142" t="s">
        <v>553</v>
      </c>
      <c r="D1569" s="142" t="s">
        <v>2274</v>
      </c>
      <c r="E1569" s="142" t="s">
        <v>687</v>
      </c>
      <c r="F1569" s="142" t="s">
        <v>530</v>
      </c>
      <c r="G1569" s="142" t="s">
        <v>4286</v>
      </c>
      <c r="H1569" s="142" t="s">
        <v>1400</v>
      </c>
      <c r="I1569" s="142" t="s">
        <v>862</v>
      </c>
      <c r="J1569" s="142" t="s">
        <v>4285</v>
      </c>
      <c r="K1569" s="142" t="s">
        <v>586</v>
      </c>
      <c r="L1569" s="142" t="s">
        <v>585</v>
      </c>
      <c r="M1569" s="142" t="s">
        <v>524</v>
      </c>
      <c r="N1569" s="142" t="s">
        <v>523</v>
      </c>
      <c r="O1569" s="142" t="s">
        <v>522</v>
      </c>
      <c r="P1569" s="142" t="s">
        <v>559</v>
      </c>
      <c r="Q1569" s="142" t="s">
        <v>520</v>
      </c>
      <c r="R1569" s="142" t="s">
        <v>3873</v>
      </c>
      <c r="S1569" s="142" t="s">
        <v>3872</v>
      </c>
      <c r="T1569" s="142" t="s">
        <v>3860</v>
      </c>
      <c r="U1569" s="142" t="s">
        <v>516</v>
      </c>
      <c r="V1569" s="142" t="s">
        <v>1148</v>
      </c>
      <c r="W1569" s="142" t="s">
        <v>580</v>
      </c>
      <c r="X1569" s="142" t="s">
        <v>862</v>
      </c>
      <c r="Y1569" s="142" t="s">
        <v>4284</v>
      </c>
      <c r="Z1569" s="142" t="s">
        <v>1932</v>
      </c>
      <c r="AA1569" s="142" t="s">
        <v>510</v>
      </c>
      <c r="AB1569" s="142" t="s">
        <v>509</v>
      </c>
    </row>
    <row r="1570" spans="1:28" x14ac:dyDescent="0.15">
      <c r="A1570" s="143">
        <v>84137</v>
      </c>
      <c r="B1570" s="142" t="s">
        <v>3408</v>
      </c>
      <c r="C1570" s="142" t="s">
        <v>553</v>
      </c>
      <c r="D1570" s="142" t="s">
        <v>3407</v>
      </c>
      <c r="E1570" s="142" t="s">
        <v>687</v>
      </c>
      <c r="F1570" s="142" t="s">
        <v>530</v>
      </c>
      <c r="G1570" s="142" t="s">
        <v>4283</v>
      </c>
      <c r="H1570" s="142" t="s">
        <v>1056</v>
      </c>
      <c r="I1570" s="142" t="s">
        <v>910</v>
      </c>
      <c r="J1570" s="142" t="s">
        <v>4282</v>
      </c>
      <c r="K1570" s="142" t="s">
        <v>4281</v>
      </c>
      <c r="L1570" s="142" t="s">
        <v>613</v>
      </c>
      <c r="M1570" s="142" t="s">
        <v>524</v>
      </c>
      <c r="N1570" s="142" t="s">
        <v>523</v>
      </c>
      <c r="O1570" s="142" t="s">
        <v>522</v>
      </c>
      <c r="P1570" s="142" t="s">
        <v>559</v>
      </c>
      <c r="Q1570" s="142" t="s">
        <v>545</v>
      </c>
      <c r="R1570" s="142" t="s">
        <v>3923</v>
      </c>
      <c r="S1570" s="142" t="s">
        <v>3877</v>
      </c>
      <c r="T1570" s="142" t="s">
        <v>4280</v>
      </c>
      <c r="U1570" s="142" t="s">
        <v>516</v>
      </c>
      <c r="V1570" s="142" t="s">
        <v>2729</v>
      </c>
      <c r="W1570" s="142" t="s">
        <v>580</v>
      </c>
      <c r="X1570" s="142" t="s">
        <v>910</v>
      </c>
      <c r="Y1570" s="142" t="s">
        <v>4279</v>
      </c>
      <c r="Z1570" s="142" t="s">
        <v>990</v>
      </c>
      <c r="AA1570" s="142" t="s">
        <v>510</v>
      </c>
      <c r="AB1570" s="142" t="s">
        <v>509</v>
      </c>
    </row>
    <row r="1571" spans="1:28" x14ac:dyDescent="0.15">
      <c r="A1571" s="143">
        <v>84141</v>
      </c>
      <c r="B1571" s="142" t="s">
        <v>4278</v>
      </c>
      <c r="C1571" s="142" t="s">
        <v>841</v>
      </c>
      <c r="D1571" s="142" t="s">
        <v>4277</v>
      </c>
      <c r="E1571" s="142" t="s">
        <v>687</v>
      </c>
      <c r="F1571" s="142" t="s">
        <v>530</v>
      </c>
      <c r="G1571" s="142" t="s">
        <v>4276</v>
      </c>
      <c r="H1571" s="142" t="s">
        <v>1377</v>
      </c>
      <c r="I1571" s="142" t="s">
        <v>1916</v>
      </c>
      <c r="J1571" s="142" t="s">
        <v>4275</v>
      </c>
      <c r="K1571" s="142" t="s">
        <v>4274</v>
      </c>
      <c r="L1571" s="142" t="s">
        <v>525</v>
      </c>
      <c r="M1571" s="142" t="s">
        <v>524</v>
      </c>
      <c r="N1571" s="142" t="s">
        <v>523</v>
      </c>
      <c r="O1571" s="142" t="s">
        <v>612</v>
      </c>
      <c r="P1571" s="142" t="s">
        <v>559</v>
      </c>
      <c r="Q1571" s="142" t="s">
        <v>520</v>
      </c>
      <c r="R1571" s="142" t="s">
        <v>3852</v>
      </c>
      <c r="S1571" s="142" t="s">
        <v>3851</v>
      </c>
      <c r="T1571" s="142" t="s">
        <v>1101</v>
      </c>
      <c r="U1571" s="142" t="s">
        <v>516</v>
      </c>
      <c r="V1571" s="142" t="s">
        <v>977</v>
      </c>
      <c r="W1571" s="142" t="s">
        <v>623</v>
      </c>
      <c r="X1571" s="142" t="s">
        <v>862</v>
      </c>
      <c r="Y1571" s="142" t="s">
        <v>4273</v>
      </c>
      <c r="Z1571" s="142" t="s">
        <v>4272</v>
      </c>
      <c r="AA1571" s="142" t="s">
        <v>510</v>
      </c>
      <c r="AB1571" s="142" t="s">
        <v>509</v>
      </c>
    </row>
    <row r="1572" spans="1:28" x14ac:dyDescent="0.15">
      <c r="A1572" s="143">
        <v>84144</v>
      </c>
      <c r="B1572" s="142" t="s">
        <v>2275</v>
      </c>
      <c r="C1572" s="142" t="s">
        <v>553</v>
      </c>
      <c r="D1572" s="142" t="s">
        <v>2274</v>
      </c>
      <c r="E1572" s="142" t="s">
        <v>687</v>
      </c>
      <c r="F1572" s="142" t="s">
        <v>530</v>
      </c>
      <c r="G1572" s="142" t="s">
        <v>4271</v>
      </c>
      <c r="H1572" s="142" t="s">
        <v>4270</v>
      </c>
      <c r="I1572" s="142" t="s">
        <v>680</v>
      </c>
      <c r="J1572" s="142" t="s">
        <v>4269</v>
      </c>
      <c r="K1572" s="142" t="s">
        <v>825</v>
      </c>
      <c r="L1572" s="142" t="s">
        <v>585</v>
      </c>
      <c r="M1572" s="142" t="s">
        <v>524</v>
      </c>
      <c r="N1572" s="142" t="s">
        <v>523</v>
      </c>
      <c r="O1572" s="142" t="s">
        <v>522</v>
      </c>
      <c r="P1572" s="142" t="s">
        <v>521</v>
      </c>
      <c r="Q1572" s="142" t="s">
        <v>520</v>
      </c>
      <c r="R1572" s="142" t="s">
        <v>3873</v>
      </c>
      <c r="S1572" s="142" t="s">
        <v>3872</v>
      </c>
      <c r="T1572" s="142" t="s">
        <v>1110</v>
      </c>
      <c r="U1572" s="142" t="s">
        <v>516</v>
      </c>
      <c r="V1572" s="142" t="s">
        <v>2653</v>
      </c>
      <c r="W1572" s="142" t="s">
        <v>784</v>
      </c>
      <c r="X1572" s="142" t="s">
        <v>1413</v>
      </c>
      <c r="Y1572" s="142" t="s">
        <v>4268</v>
      </c>
      <c r="Z1572" s="142" t="s">
        <v>1117</v>
      </c>
      <c r="AA1572" s="142" t="s">
        <v>547</v>
      </c>
      <c r="AB1572" s="142" t="s">
        <v>509</v>
      </c>
    </row>
    <row r="1573" spans="1:28" x14ac:dyDescent="0.15">
      <c r="A1573" s="143">
        <v>84153</v>
      </c>
      <c r="B1573" s="142" t="s">
        <v>1570</v>
      </c>
      <c r="C1573" s="142" t="s">
        <v>553</v>
      </c>
      <c r="D1573" s="142" t="s">
        <v>1569</v>
      </c>
      <c r="E1573" s="142" t="s">
        <v>687</v>
      </c>
      <c r="F1573" s="142" t="s">
        <v>530</v>
      </c>
      <c r="G1573" s="142" t="s">
        <v>4267</v>
      </c>
      <c r="H1573" s="142" t="s">
        <v>3593</v>
      </c>
      <c r="I1573" s="142" t="s">
        <v>1916</v>
      </c>
      <c r="J1573" s="142" t="s">
        <v>4266</v>
      </c>
      <c r="K1573" s="142" t="s">
        <v>708</v>
      </c>
      <c r="L1573" s="142" t="s">
        <v>525</v>
      </c>
      <c r="M1573" s="142" t="s">
        <v>524</v>
      </c>
      <c r="N1573" s="142" t="s">
        <v>523</v>
      </c>
      <c r="O1573" s="142" t="s">
        <v>599</v>
      </c>
      <c r="P1573" s="142" t="s">
        <v>559</v>
      </c>
      <c r="Q1573" s="142" t="s">
        <v>520</v>
      </c>
      <c r="R1573" s="142" t="s">
        <v>3863</v>
      </c>
      <c r="S1573" s="142" t="s">
        <v>1570</v>
      </c>
      <c r="T1573" s="142" t="s">
        <v>2854</v>
      </c>
      <c r="U1573" s="142" t="s">
        <v>516</v>
      </c>
      <c r="V1573" s="142" t="s">
        <v>1231</v>
      </c>
      <c r="W1573" s="142" t="s">
        <v>580</v>
      </c>
      <c r="X1573" s="142" t="s">
        <v>1916</v>
      </c>
      <c r="Y1573" s="142" t="s">
        <v>4265</v>
      </c>
      <c r="Z1573" s="142" t="s">
        <v>702</v>
      </c>
      <c r="AA1573" s="142" t="s">
        <v>510</v>
      </c>
      <c r="AB1573" s="142" t="s">
        <v>509</v>
      </c>
    </row>
    <row r="1574" spans="1:28" x14ac:dyDescent="0.15">
      <c r="A1574" s="143">
        <v>84158</v>
      </c>
      <c r="B1574" s="142" t="s">
        <v>4264</v>
      </c>
      <c r="C1574" s="142" t="s">
        <v>553</v>
      </c>
      <c r="D1574" s="142" t="s">
        <v>4263</v>
      </c>
      <c r="E1574" s="142" t="s">
        <v>687</v>
      </c>
      <c r="F1574" s="142" t="s">
        <v>530</v>
      </c>
      <c r="G1574" s="142" t="s">
        <v>4262</v>
      </c>
      <c r="H1574" s="142" t="s">
        <v>4261</v>
      </c>
      <c r="I1574" s="142" t="s">
        <v>1165</v>
      </c>
      <c r="J1574" s="142" t="s">
        <v>4260</v>
      </c>
      <c r="K1574" s="142" t="s">
        <v>729</v>
      </c>
      <c r="L1574" s="142" t="s">
        <v>585</v>
      </c>
      <c r="M1574" s="142" t="s">
        <v>524</v>
      </c>
      <c r="N1574" s="142" t="s">
        <v>523</v>
      </c>
      <c r="O1574" s="142" t="s">
        <v>522</v>
      </c>
      <c r="P1574" s="142" t="s">
        <v>599</v>
      </c>
      <c r="Q1574" s="142" t="s">
        <v>520</v>
      </c>
      <c r="R1574" s="142" t="s">
        <v>3852</v>
      </c>
      <c r="S1574" s="142" t="s">
        <v>3851</v>
      </c>
      <c r="T1574" s="142" t="s">
        <v>717</v>
      </c>
      <c r="U1574" s="142" t="s">
        <v>516</v>
      </c>
      <c r="V1574" s="142" t="s">
        <v>4259</v>
      </c>
      <c r="W1574" s="142" t="s">
        <v>580</v>
      </c>
      <c r="X1574" s="142" t="s">
        <v>1165</v>
      </c>
      <c r="Y1574" s="142" t="s">
        <v>4258</v>
      </c>
      <c r="Z1574" s="142" t="s">
        <v>1977</v>
      </c>
      <c r="AA1574" s="142" t="s">
        <v>510</v>
      </c>
      <c r="AB1574" s="142" t="s">
        <v>509</v>
      </c>
    </row>
    <row r="1575" spans="1:28" x14ac:dyDescent="0.15">
      <c r="A1575" s="143">
        <v>84159</v>
      </c>
      <c r="B1575" s="142" t="s">
        <v>2646</v>
      </c>
      <c r="C1575" s="142" t="s">
        <v>553</v>
      </c>
      <c r="D1575" s="142" t="s">
        <v>2645</v>
      </c>
      <c r="E1575" s="142" t="s">
        <v>687</v>
      </c>
      <c r="F1575" s="142" t="s">
        <v>530</v>
      </c>
      <c r="G1575" s="142" t="s">
        <v>4257</v>
      </c>
      <c r="H1575" s="142" t="s">
        <v>1716</v>
      </c>
      <c r="I1575" s="142" t="s">
        <v>1916</v>
      </c>
      <c r="J1575" s="142" t="s">
        <v>4256</v>
      </c>
      <c r="K1575" s="142" t="s">
        <v>1508</v>
      </c>
      <c r="L1575" s="142" t="s">
        <v>525</v>
      </c>
      <c r="M1575" s="142" t="s">
        <v>524</v>
      </c>
      <c r="N1575" s="142" t="s">
        <v>523</v>
      </c>
      <c r="O1575" s="142" t="s">
        <v>824</v>
      </c>
      <c r="P1575" s="142" t="s">
        <v>639</v>
      </c>
      <c r="Q1575" s="142" t="s">
        <v>547</v>
      </c>
      <c r="R1575" s="142" t="s">
        <v>4255</v>
      </c>
      <c r="S1575" s="142" t="s">
        <v>2646</v>
      </c>
      <c r="T1575" s="142" t="s">
        <v>4254</v>
      </c>
      <c r="U1575" s="142" t="s">
        <v>516</v>
      </c>
      <c r="V1575" s="142" t="s">
        <v>2759</v>
      </c>
      <c r="W1575" s="142" t="s">
        <v>1628</v>
      </c>
      <c r="X1575" s="142" t="s">
        <v>862</v>
      </c>
      <c r="Y1575" s="142" t="s">
        <v>4253</v>
      </c>
      <c r="Z1575" s="142" t="s">
        <v>3609</v>
      </c>
      <c r="AA1575" s="142" t="s">
        <v>510</v>
      </c>
      <c r="AB1575" s="142" t="s">
        <v>509</v>
      </c>
    </row>
    <row r="1576" spans="1:28" x14ac:dyDescent="0.15">
      <c r="A1576" s="143">
        <v>84168</v>
      </c>
      <c r="B1576" s="142" t="s">
        <v>1570</v>
      </c>
      <c r="C1576" s="142" t="s">
        <v>553</v>
      </c>
      <c r="D1576" s="142" t="s">
        <v>1569</v>
      </c>
      <c r="E1576" s="142" t="s">
        <v>687</v>
      </c>
      <c r="F1576" s="142" t="s">
        <v>530</v>
      </c>
      <c r="G1576" s="142" t="s">
        <v>4252</v>
      </c>
      <c r="H1576" s="142" t="s">
        <v>665</v>
      </c>
      <c r="I1576" s="142" t="s">
        <v>669</v>
      </c>
      <c r="J1576" s="142" t="s">
        <v>4251</v>
      </c>
      <c r="K1576" s="142" t="s">
        <v>4250</v>
      </c>
      <c r="L1576" s="142" t="s">
        <v>613</v>
      </c>
      <c r="M1576" s="142" t="s">
        <v>524</v>
      </c>
      <c r="N1576" s="142" t="s">
        <v>523</v>
      </c>
      <c r="O1576" s="142" t="s">
        <v>546</v>
      </c>
      <c r="P1576" s="142" t="s">
        <v>522</v>
      </c>
      <c r="Q1576" s="142" t="s">
        <v>545</v>
      </c>
      <c r="R1576" s="142" t="s">
        <v>3863</v>
      </c>
      <c r="S1576" s="142" t="s">
        <v>1570</v>
      </c>
      <c r="T1576" s="142" t="s">
        <v>804</v>
      </c>
      <c r="U1576" s="142" t="s">
        <v>541</v>
      </c>
      <c r="V1576" s="142" t="s">
        <v>2875</v>
      </c>
      <c r="W1576" s="142" t="s">
        <v>596</v>
      </c>
      <c r="X1576" s="142" t="s">
        <v>556</v>
      </c>
      <c r="Y1576" s="142" t="s">
        <v>1091</v>
      </c>
      <c r="Z1576" s="142" t="s">
        <v>771</v>
      </c>
      <c r="AA1576" s="142" t="s">
        <v>510</v>
      </c>
      <c r="AB1576" s="142" t="s">
        <v>509</v>
      </c>
    </row>
    <row r="1577" spans="1:28" x14ac:dyDescent="0.15">
      <c r="A1577" s="143">
        <v>84170</v>
      </c>
      <c r="B1577" s="142" t="s">
        <v>3120</v>
      </c>
      <c r="C1577" s="142" t="s">
        <v>553</v>
      </c>
      <c r="D1577" s="142" t="s">
        <v>3119</v>
      </c>
      <c r="E1577" s="142" t="s">
        <v>687</v>
      </c>
      <c r="F1577" s="142" t="s">
        <v>530</v>
      </c>
      <c r="G1577" s="142" t="s">
        <v>4249</v>
      </c>
      <c r="H1577" s="142" t="s">
        <v>2254</v>
      </c>
      <c r="I1577" s="142" t="s">
        <v>1477</v>
      </c>
      <c r="J1577" s="142" t="s">
        <v>4248</v>
      </c>
      <c r="K1577" s="142" t="s">
        <v>1185</v>
      </c>
      <c r="L1577" s="142" t="s">
        <v>585</v>
      </c>
      <c r="M1577" s="142" t="s">
        <v>524</v>
      </c>
      <c r="N1577" s="142" t="s">
        <v>523</v>
      </c>
      <c r="O1577" s="142" t="s">
        <v>522</v>
      </c>
      <c r="P1577" s="142" t="s">
        <v>522</v>
      </c>
      <c r="Q1577" s="142" t="s">
        <v>520</v>
      </c>
      <c r="R1577" s="142" t="s">
        <v>3873</v>
      </c>
      <c r="S1577" s="142" t="s">
        <v>3872</v>
      </c>
      <c r="T1577" s="142" t="s">
        <v>935</v>
      </c>
      <c r="U1577" s="142" t="s">
        <v>516</v>
      </c>
      <c r="V1577" s="142" t="s">
        <v>2515</v>
      </c>
      <c r="W1577" s="142" t="s">
        <v>692</v>
      </c>
      <c r="X1577" s="142" t="s">
        <v>1477</v>
      </c>
      <c r="Y1577" s="142" t="s">
        <v>634</v>
      </c>
      <c r="Z1577" s="142" t="s">
        <v>714</v>
      </c>
      <c r="AA1577" s="142" t="s">
        <v>510</v>
      </c>
      <c r="AB1577" s="142" t="s">
        <v>509</v>
      </c>
    </row>
    <row r="1578" spans="1:28" x14ac:dyDescent="0.15">
      <c r="A1578" s="143">
        <v>84171</v>
      </c>
      <c r="B1578" s="142" t="s">
        <v>4247</v>
      </c>
      <c r="C1578" s="142" t="s">
        <v>553</v>
      </c>
      <c r="D1578" s="142" t="s">
        <v>4246</v>
      </c>
      <c r="E1578" s="142" t="s">
        <v>687</v>
      </c>
      <c r="F1578" s="142" t="s">
        <v>530</v>
      </c>
      <c r="G1578" s="142" t="s">
        <v>4245</v>
      </c>
      <c r="H1578" s="142" t="s">
        <v>4244</v>
      </c>
      <c r="I1578" s="142" t="s">
        <v>827</v>
      </c>
      <c r="J1578" s="142" t="s">
        <v>4243</v>
      </c>
      <c r="K1578" s="142" t="s">
        <v>4242</v>
      </c>
      <c r="L1578" s="142" t="s">
        <v>613</v>
      </c>
      <c r="M1578" s="142" t="s">
        <v>524</v>
      </c>
      <c r="N1578" s="142" t="s">
        <v>523</v>
      </c>
      <c r="O1578" s="142" t="s">
        <v>522</v>
      </c>
      <c r="P1578" s="142" t="s">
        <v>522</v>
      </c>
      <c r="Q1578" s="142" t="s">
        <v>520</v>
      </c>
      <c r="R1578" s="142" t="s">
        <v>3863</v>
      </c>
      <c r="S1578" s="142" t="s">
        <v>1570</v>
      </c>
      <c r="T1578" s="142" t="s">
        <v>823</v>
      </c>
      <c r="U1578" s="142" t="s">
        <v>516</v>
      </c>
      <c r="V1578" s="142" t="s">
        <v>4241</v>
      </c>
      <c r="W1578" s="142" t="s">
        <v>580</v>
      </c>
      <c r="X1578" s="142" t="s">
        <v>827</v>
      </c>
      <c r="Y1578" s="142" t="s">
        <v>743</v>
      </c>
      <c r="Z1578" s="142" t="s">
        <v>4067</v>
      </c>
      <c r="AA1578" s="142" t="s">
        <v>734</v>
      </c>
      <c r="AB1578" s="142" t="s">
        <v>509</v>
      </c>
    </row>
    <row r="1579" spans="1:28" x14ac:dyDescent="0.15">
      <c r="A1579" s="143">
        <v>84173</v>
      </c>
      <c r="B1579" s="142" t="s">
        <v>3851</v>
      </c>
      <c r="C1579" s="142" t="s">
        <v>553</v>
      </c>
      <c r="D1579" s="142" t="s">
        <v>3859</v>
      </c>
      <c r="E1579" s="142" t="s">
        <v>687</v>
      </c>
      <c r="F1579" s="142" t="s">
        <v>530</v>
      </c>
      <c r="G1579" s="142" t="s">
        <v>4240</v>
      </c>
      <c r="H1579" s="142" t="s">
        <v>4239</v>
      </c>
      <c r="I1579" s="142" t="s">
        <v>691</v>
      </c>
      <c r="J1579" s="142" t="s">
        <v>4238</v>
      </c>
      <c r="K1579" s="142" t="s">
        <v>2002</v>
      </c>
      <c r="L1579" s="142" t="s">
        <v>613</v>
      </c>
      <c r="M1579" s="142" t="s">
        <v>524</v>
      </c>
      <c r="N1579" s="142" t="s">
        <v>523</v>
      </c>
      <c r="O1579" s="142" t="s">
        <v>522</v>
      </c>
      <c r="P1579" s="142" t="s">
        <v>559</v>
      </c>
      <c r="Q1579" s="142" t="s">
        <v>545</v>
      </c>
      <c r="R1579" s="142" t="s">
        <v>3852</v>
      </c>
      <c r="S1579" s="142" t="s">
        <v>3851</v>
      </c>
      <c r="T1579" s="142" t="s">
        <v>717</v>
      </c>
      <c r="U1579" s="142" t="s">
        <v>1869</v>
      </c>
      <c r="V1579" s="142" t="s">
        <v>1802</v>
      </c>
      <c r="W1579" s="142" t="s">
        <v>636</v>
      </c>
      <c r="X1579" s="142" t="s">
        <v>691</v>
      </c>
      <c r="Y1579" s="142" t="s">
        <v>4237</v>
      </c>
      <c r="Z1579" s="142" t="s">
        <v>4236</v>
      </c>
      <c r="AA1579" s="142" t="s">
        <v>510</v>
      </c>
      <c r="AB1579" s="142" t="s">
        <v>509</v>
      </c>
    </row>
    <row r="1580" spans="1:28" x14ac:dyDescent="0.15">
      <c r="A1580" s="143">
        <v>84183</v>
      </c>
      <c r="B1580" s="142" t="s">
        <v>4235</v>
      </c>
      <c r="C1580" s="142" t="s">
        <v>1249</v>
      </c>
      <c r="D1580" s="142" t="s">
        <v>2918</v>
      </c>
      <c r="E1580" s="142" t="s">
        <v>687</v>
      </c>
      <c r="F1580" s="142" t="s">
        <v>530</v>
      </c>
      <c r="G1580" s="142" t="s">
        <v>4234</v>
      </c>
      <c r="H1580" s="142" t="s">
        <v>3682</v>
      </c>
      <c r="I1580" s="142" t="s">
        <v>1278</v>
      </c>
      <c r="J1580" s="142" t="s">
        <v>4233</v>
      </c>
      <c r="K1580" s="142" t="s">
        <v>729</v>
      </c>
      <c r="L1580" s="142" t="s">
        <v>585</v>
      </c>
      <c r="M1580" s="142" t="s">
        <v>524</v>
      </c>
      <c r="N1580" s="142" t="s">
        <v>523</v>
      </c>
      <c r="O1580" s="142" t="s">
        <v>522</v>
      </c>
      <c r="P1580" s="142" t="s">
        <v>559</v>
      </c>
      <c r="Q1580" s="142" t="s">
        <v>520</v>
      </c>
      <c r="R1580" s="142" t="s">
        <v>3863</v>
      </c>
      <c r="S1580" s="142" t="s">
        <v>1570</v>
      </c>
      <c r="T1580" s="142" t="s">
        <v>2583</v>
      </c>
      <c r="U1580" s="142" t="s">
        <v>516</v>
      </c>
      <c r="V1580" s="142" t="s">
        <v>902</v>
      </c>
      <c r="W1580" s="142" t="s">
        <v>580</v>
      </c>
      <c r="X1580" s="142" t="s">
        <v>1278</v>
      </c>
      <c r="Y1580" s="142" t="s">
        <v>634</v>
      </c>
      <c r="Z1580" s="142" t="s">
        <v>1065</v>
      </c>
      <c r="AA1580" s="142" t="s">
        <v>510</v>
      </c>
      <c r="AB1580" s="142" t="s">
        <v>509</v>
      </c>
    </row>
    <row r="1581" spans="1:28" x14ac:dyDescent="0.15">
      <c r="A1581" s="143">
        <v>84186</v>
      </c>
      <c r="B1581" s="142" t="s">
        <v>2275</v>
      </c>
      <c r="C1581" s="142" t="s">
        <v>553</v>
      </c>
      <c r="D1581" s="142" t="s">
        <v>2274</v>
      </c>
      <c r="E1581" s="142" t="s">
        <v>687</v>
      </c>
      <c r="F1581" s="142" t="s">
        <v>530</v>
      </c>
      <c r="G1581" s="142" t="s">
        <v>4232</v>
      </c>
      <c r="H1581" s="142" t="s">
        <v>602</v>
      </c>
      <c r="I1581" s="142" t="s">
        <v>972</v>
      </c>
      <c r="J1581" s="142" t="s">
        <v>4231</v>
      </c>
      <c r="K1581" s="142" t="s">
        <v>2961</v>
      </c>
      <c r="L1581" s="142" t="s">
        <v>585</v>
      </c>
      <c r="M1581" s="142" t="s">
        <v>524</v>
      </c>
      <c r="N1581" s="142" t="s">
        <v>523</v>
      </c>
      <c r="O1581" s="142" t="s">
        <v>522</v>
      </c>
      <c r="P1581" s="142" t="s">
        <v>559</v>
      </c>
      <c r="Q1581" s="142" t="s">
        <v>547</v>
      </c>
      <c r="R1581" s="142" t="s">
        <v>3873</v>
      </c>
      <c r="S1581" s="142" t="s">
        <v>3872</v>
      </c>
      <c r="T1581" s="142" t="s">
        <v>682</v>
      </c>
      <c r="U1581" s="142" t="s">
        <v>516</v>
      </c>
      <c r="V1581" s="142" t="s">
        <v>2006</v>
      </c>
      <c r="W1581" s="142" t="s">
        <v>911</v>
      </c>
      <c r="X1581" s="142" t="s">
        <v>972</v>
      </c>
      <c r="Y1581" s="142" t="s">
        <v>634</v>
      </c>
      <c r="Z1581" s="142" t="s">
        <v>1065</v>
      </c>
      <c r="AA1581" s="142" t="s">
        <v>510</v>
      </c>
      <c r="AB1581" s="142" t="s">
        <v>509</v>
      </c>
    </row>
    <row r="1582" spans="1:28" x14ac:dyDescent="0.15">
      <c r="A1582" s="143">
        <v>84202</v>
      </c>
      <c r="B1582" s="142" t="s">
        <v>4230</v>
      </c>
      <c r="C1582" s="142" t="s">
        <v>553</v>
      </c>
      <c r="D1582" s="142" t="s">
        <v>4229</v>
      </c>
      <c r="E1582" s="142" t="s">
        <v>687</v>
      </c>
      <c r="F1582" s="142" t="s">
        <v>530</v>
      </c>
      <c r="G1582" s="142" t="s">
        <v>4228</v>
      </c>
      <c r="H1582" s="142" t="s">
        <v>4227</v>
      </c>
      <c r="I1582" s="142" t="s">
        <v>1165</v>
      </c>
      <c r="J1582" s="142" t="s">
        <v>4226</v>
      </c>
      <c r="K1582" s="142" t="s">
        <v>943</v>
      </c>
      <c r="L1582" s="142" t="s">
        <v>585</v>
      </c>
      <c r="M1582" s="142" t="s">
        <v>524</v>
      </c>
      <c r="N1582" s="142" t="s">
        <v>523</v>
      </c>
      <c r="O1582" s="142" t="s">
        <v>522</v>
      </c>
      <c r="P1582" s="142" t="s">
        <v>522</v>
      </c>
      <c r="Q1582" s="142" t="s">
        <v>520</v>
      </c>
      <c r="R1582" s="142" t="s">
        <v>3945</v>
      </c>
      <c r="S1582" s="142" t="s">
        <v>713</v>
      </c>
      <c r="T1582" s="142" t="s">
        <v>682</v>
      </c>
      <c r="U1582" s="142" t="s">
        <v>516</v>
      </c>
      <c r="V1582" s="142" t="s">
        <v>4225</v>
      </c>
      <c r="W1582" s="142" t="s">
        <v>514</v>
      </c>
      <c r="X1582" s="142" t="s">
        <v>1165</v>
      </c>
      <c r="Y1582" s="142" t="s">
        <v>634</v>
      </c>
      <c r="Z1582" s="142" t="s">
        <v>1163</v>
      </c>
      <c r="AA1582" s="142" t="s">
        <v>510</v>
      </c>
      <c r="AB1582" s="142" t="s">
        <v>509</v>
      </c>
    </row>
    <row r="1583" spans="1:28" x14ac:dyDescent="0.15">
      <c r="A1583" s="143">
        <v>84206</v>
      </c>
      <c r="B1583" s="142" t="s">
        <v>3877</v>
      </c>
      <c r="C1583" s="142" t="s">
        <v>553</v>
      </c>
      <c r="D1583" s="142" t="s">
        <v>3876</v>
      </c>
      <c r="E1583" s="142" t="s">
        <v>687</v>
      </c>
      <c r="F1583" s="142" t="s">
        <v>530</v>
      </c>
      <c r="G1583" s="142" t="s">
        <v>4223</v>
      </c>
      <c r="H1583" s="142" t="s">
        <v>4222</v>
      </c>
      <c r="I1583" s="142" t="s">
        <v>880</v>
      </c>
      <c r="J1583" s="142" t="s">
        <v>4221</v>
      </c>
      <c r="K1583" s="142" t="s">
        <v>1508</v>
      </c>
      <c r="L1583" s="142" t="s">
        <v>585</v>
      </c>
      <c r="M1583" s="142" t="s">
        <v>560</v>
      </c>
      <c r="N1583" s="142" t="s">
        <v>523</v>
      </c>
      <c r="O1583" s="142" t="s">
        <v>612</v>
      </c>
      <c r="P1583" s="142" t="s">
        <v>639</v>
      </c>
      <c r="Q1583" s="142" t="s">
        <v>547</v>
      </c>
      <c r="R1583" s="142" t="s">
        <v>3923</v>
      </c>
      <c r="S1583" s="142" t="s">
        <v>3877</v>
      </c>
      <c r="T1583" s="142" t="s">
        <v>1110</v>
      </c>
      <c r="U1583" s="142" t="s">
        <v>516</v>
      </c>
      <c r="V1583" s="142" t="s">
        <v>1826</v>
      </c>
      <c r="W1583" s="142" t="s">
        <v>4220</v>
      </c>
      <c r="X1583" s="142" t="s">
        <v>1125</v>
      </c>
      <c r="Y1583" s="142" t="s">
        <v>4219</v>
      </c>
      <c r="Z1583" s="142" t="s">
        <v>851</v>
      </c>
      <c r="AA1583" s="142" t="s">
        <v>510</v>
      </c>
      <c r="AB1583" s="142" t="s">
        <v>509</v>
      </c>
    </row>
    <row r="1584" spans="1:28" x14ac:dyDescent="0.15">
      <c r="A1584" s="143">
        <v>84219</v>
      </c>
      <c r="B1584" s="142" t="s">
        <v>2275</v>
      </c>
      <c r="C1584" s="142" t="s">
        <v>553</v>
      </c>
      <c r="D1584" s="142" t="s">
        <v>2274</v>
      </c>
      <c r="E1584" s="142" t="s">
        <v>687</v>
      </c>
      <c r="F1584" s="142" t="s">
        <v>530</v>
      </c>
      <c r="G1584" s="142" t="s">
        <v>4218</v>
      </c>
      <c r="H1584" s="142" t="s">
        <v>1930</v>
      </c>
      <c r="I1584" s="142" t="s">
        <v>608</v>
      </c>
      <c r="J1584" s="142" t="s">
        <v>4217</v>
      </c>
      <c r="K1584" s="142" t="s">
        <v>998</v>
      </c>
      <c r="L1584" s="142" t="s">
        <v>525</v>
      </c>
      <c r="M1584" s="142" t="s">
        <v>524</v>
      </c>
      <c r="N1584" s="142" t="s">
        <v>523</v>
      </c>
      <c r="O1584" s="142" t="s">
        <v>522</v>
      </c>
      <c r="P1584" s="142" t="s">
        <v>639</v>
      </c>
      <c r="Q1584" s="142" t="s">
        <v>520</v>
      </c>
      <c r="R1584" s="142" t="s">
        <v>3873</v>
      </c>
      <c r="S1584" s="142" t="s">
        <v>3872</v>
      </c>
      <c r="T1584" s="142" t="s">
        <v>567</v>
      </c>
      <c r="U1584" s="142" t="s">
        <v>516</v>
      </c>
      <c r="V1584" s="142" t="s">
        <v>1537</v>
      </c>
      <c r="W1584" s="142" t="s">
        <v>580</v>
      </c>
      <c r="X1584" s="142" t="s">
        <v>608</v>
      </c>
      <c r="Y1584" s="142" t="s">
        <v>4216</v>
      </c>
      <c r="Z1584" s="142" t="s">
        <v>702</v>
      </c>
      <c r="AA1584" s="142" t="s">
        <v>510</v>
      </c>
      <c r="AB1584" s="142" t="s">
        <v>509</v>
      </c>
    </row>
    <row r="1585" spans="1:28" x14ac:dyDescent="0.15">
      <c r="A1585" s="143">
        <v>84220</v>
      </c>
      <c r="B1585" s="142" t="s">
        <v>4214</v>
      </c>
      <c r="C1585" s="142" t="s">
        <v>553</v>
      </c>
      <c r="D1585" s="142" t="s">
        <v>4213</v>
      </c>
      <c r="E1585" s="142" t="s">
        <v>687</v>
      </c>
      <c r="F1585" s="142" t="s">
        <v>530</v>
      </c>
      <c r="G1585" s="142" t="s">
        <v>4212</v>
      </c>
      <c r="H1585" s="142" t="s">
        <v>4211</v>
      </c>
      <c r="I1585" s="142" t="s">
        <v>595</v>
      </c>
      <c r="J1585" s="142" t="s">
        <v>4210</v>
      </c>
      <c r="K1585" s="142" t="s">
        <v>4209</v>
      </c>
      <c r="L1585" s="142" t="s">
        <v>525</v>
      </c>
      <c r="M1585" s="142" t="s">
        <v>524</v>
      </c>
      <c r="N1585" s="142" t="s">
        <v>523</v>
      </c>
      <c r="O1585" s="142" t="s">
        <v>599</v>
      </c>
      <c r="P1585" s="142" t="s">
        <v>559</v>
      </c>
      <c r="Q1585" s="142" t="s">
        <v>520</v>
      </c>
      <c r="R1585" s="142" t="s">
        <v>3873</v>
      </c>
      <c r="S1585" s="142" t="s">
        <v>3872</v>
      </c>
      <c r="T1585" s="142" t="s">
        <v>823</v>
      </c>
      <c r="U1585" s="142" t="s">
        <v>541</v>
      </c>
      <c r="V1585" s="142" t="s">
        <v>1651</v>
      </c>
      <c r="W1585" s="142" t="s">
        <v>580</v>
      </c>
      <c r="X1585" s="142" t="s">
        <v>588</v>
      </c>
      <c r="Y1585" s="142" t="s">
        <v>4208</v>
      </c>
      <c r="Z1585" s="142" t="s">
        <v>702</v>
      </c>
      <c r="AA1585" s="142" t="s">
        <v>510</v>
      </c>
      <c r="AB1585" s="142" t="s">
        <v>509</v>
      </c>
    </row>
    <row r="1586" spans="1:28" x14ac:dyDescent="0.15">
      <c r="A1586" s="143">
        <v>84223</v>
      </c>
      <c r="B1586" s="142" t="s">
        <v>2275</v>
      </c>
      <c r="C1586" s="142" t="s">
        <v>553</v>
      </c>
      <c r="D1586" s="142" t="s">
        <v>2274</v>
      </c>
      <c r="E1586" s="142" t="s">
        <v>687</v>
      </c>
      <c r="F1586" s="142" t="s">
        <v>530</v>
      </c>
      <c r="G1586" s="142" t="s">
        <v>4207</v>
      </c>
      <c r="H1586" s="142" t="s">
        <v>1319</v>
      </c>
      <c r="I1586" s="142" t="s">
        <v>783</v>
      </c>
      <c r="J1586" s="142" t="s">
        <v>4206</v>
      </c>
      <c r="K1586" s="142" t="s">
        <v>789</v>
      </c>
      <c r="L1586" s="142" t="s">
        <v>585</v>
      </c>
      <c r="M1586" s="142" t="s">
        <v>524</v>
      </c>
      <c r="N1586" s="142" t="s">
        <v>523</v>
      </c>
      <c r="O1586" s="142" t="s">
        <v>612</v>
      </c>
      <c r="P1586" s="142" t="s">
        <v>612</v>
      </c>
      <c r="Q1586" s="142" t="s">
        <v>520</v>
      </c>
      <c r="R1586" s="142" t="s">
        <v>3873</v>
      </c>
      <c r="S1586" s="142" t="s">
        <v>3872</v>
      </c>
      <c r="T1586" s="142" t="s">
        <v>682</v>
      </c>
      <c r="U1586" s="142" t="s">
        <v>516</v>
      </c>
      <c r="V1586" s="142" t="s">
        <v>4205</v>
      </c>
      <c r="W1586" s="142" t="s">
        <v>784</v>
      </c>
      <c r="X1586" s="142" t="s">
        <v>783</v>
      </c>
      <c r="Y1586" s="142" t="s">
        <v>4204</v>
      </c>
      <c r="Z1586" s="142" t="s">
        <v>1060</v>
      </c>
      <c r="AA1586" s="142" t="s">
        <v>510</v>
      </c>
      <c r="AB1586" s="142" t="s">
        <v>509</v>
      </c>
    </row>
    <row r="1587" spans="1:28" x14ac:dyDescent="0.15">
      <c r="A1587" s="143">
        <v>84225</v>
      </c>
      <c r="B1587" s="142" t="s">
        <v>713</v>
      </c>
      <c r="C1587" s="142" t="s">
        <v>553</v>
      </c>
      <c r="D1587" s="142" t="s">
        <v>712</v>
      </c>
      <c r="E1587" s="142" t="s">
        <v>687</v>
      </c>
      <c r="F1587" s="142" t="s">
        <v>530</v>
      </c>
      <c r="G1587" s="142" t="s">
        <v>4203</v>
      </c>
      <c r="H1587" s="142" t="s">
        <v>4202</v>
      </c>
      <c r="I1587" s="142" t="s">
        <v>538</v>
      </c>
      <c r="J1587" s="142" t="s">
        <v>4201</v>
      </c>
      <c r="K1587" s="142" t="s">
        <v>697</v>
      </c>
      <c r="L1587" s="142" t="s">
        <v>585</v>
      </c>
      <c r="M1587" s="142" t="s">
        <v>524</v>
      </c>
      <c r="N1587" s="142" t="s">
        <v>523</v>
      </c>
      <c r="O1587" s="142" t="s">
        <v>522</v>
      </c>
      <c r="P1587" s="142" t="s">
        <v>522</v>
      </c>
      <c r="Q1587" s="142" t="s">
        <v>545</v>
      </c>
      <c r="R1587" s="142" t="s">
        <v>3945</v>
      </c>
      <c r="S1587" s="142" t="s">
        <v>713</v>
      </c>
      <c r="T1587" s="142" t="s">
        <v>705</v>
      </c>
      <c r="U1587" s="142" t="s">
        <v>516</v>
      </c>
      <c r="V1587" s="142" t="s">
        <v>4200</v>
      </c>
      <c r="W1587" s="142" t="s">
        <v>692</v>
      </c>
      <c r="X1587" s="142" t="s">
        <v>538</v>
      </c>
      <c r="Y1587" s="142" t="s">
        <v>4199</v>
      </c>
      <c r="Z1587" s="142" t="s">
        <v>1184</v>
      </c>
      <c r="AA1587" s="142" t="s">
        <v>510</v>
      </c>
      <c r="AB1587" s="142" t="s">
        <v>509</v>
      </c>
    </row>
    <row r="1588" spans="1:28" x14ac:dyDescent="0.15">
      <c r="A1588" s="143">
        <v>84231</v>
      </c>
      <c r="B1588" s="142" t="s">
        <v>2914</v>
      </c>
      <c r="C1588" s="142" t="s">
        <v>553</v>
      </c>
      <c r="D1588" s="142" t="s">
        <v>2913</v>
      </c>
      <c r="E1588" s="142" t="s">
        <v>687</v>
      </c>
      <c r="F1588" s="142" t="s">
        <v>530</v>
      </c>
      <c r="G1588" s="142" t="s">
        <v>4198</v>
      </c>
      <c r="H1588" s="142" t="s">
        <v>2963</v>
      </c>
      <c r="I1588" s="142" t="s">
        <v>608</v>
      </c>
      <c r="J1588" s="142" t="s">
        <v>4197</v>
      </c>
      <c r="K1588" s="142" t="s">
        <v>1085</v>
      </c>
      <c r="L1588" s="142" t="s">
        <v>585</v>
      </c>
      <c r="M1588" s="142" t="s">
        <v>524</v>
      </c>
      <c r="N1588" s="142" t="s">
        <v>523</v>
      </c>
      <c r="O1588" s="142" t="s">
        <v>522</v>
      </c>
      <c r="P1588" s="142" t="s">
        <v>559</v>
      </c>
      <c r="Q1588" s="142" t="s">
        <v>520</v>
      </c>
      <c r="R1588" s="142" t="s">
        <v>3873</v>
      </c>
      <c r="S1588" s="142" t="s">
        <v>3872</v>
      </c>
      <c r="T1588" s="142" t="s">
        <v>935</v>
      </c>
      <c r="U1588" s="142" t="s">
        <v>516</v>
      </c>
      <c r="V1588" s="142" t="s">
        <v>2151</v>
      </c>
      <c r="W1588" s="142" t="s">
        <v>784</v>
      </c>
      <c r="X1588" s="142" t="s">
        <v>608</v>
      </c>
      <c r="Y1588" s="142" t="s">
        <v>537</v>
      </c>
      <c r="Z1588" s="142" t="s">
        <v>1411</v>
      </c>
      <c r="AA1588" s="142" t="s">
        <v>510</v>
      </c>
      <c r="AB1588" s="142" t="s">
        <v>509</v>
      </c>
    </row>
    <row r="1589" spans="1:28" x14ac:dyDescent="0.15">
      <c r="A1589" s="143">
        <v>84248</v>
      </c>
      <c r="B1589" s="142" t="s">
        <v>3972</v>
      </c>
      <c r="C1589" s="142" t="s">
        <v>553</v>
      </c>
      <c r="D1589" s="142" t="s">
        <v>3971</v>
      </c>
      <c r="E1589" s="142" t="s">
        <v>687</v>
      </c>
      <c r="F1589" s="142" t="s">
        <v>530</v>
      </c>
      <c r="G1589" s="142" t="s">
        <v>4195</v>
      </c>
      <c r="H1589" s="142" t="s">
        <v>3982</v>
      </c>
      <c r="I1589" s="142" t="s">
        <v>1125</v>
      </c>
      <c r="J1589" s="142" t="s">
        <v>4194</v>
      </c>
      <c r="K1589" s="142" t="s">
        <v>3651</v>
      </c>
      <c r="L1589" s="142" t="s">
        <v>585</v>
      </c>
      <c r="M1589" s="142" t="s">
        <v>524</v>
      </c>
      <c r="N1589" s="142" t="s">
        <v>523</v>
      </c>
      <c r="O1589" s="142" t="s">
        <v>522</v>
      </c>
      <c r="P1589" s="142" t="s">
        <v>522</v>
      </c>
      <c r="Q1589" s="142" t="s">
        <v>520</v>
      </c>
      <c r="R1589" s="142" t="s">
        <v>3863</v>
      </c>
      <c r="S1589" s="142" t="s">
        <v>1570</v>
      </c>
      <c r="T1589" s="142" t="s">
        <v>705</v>
      </c>
      <c r="U1589" s="142" t="s">
        <v>516</v>
      </c>
      <c r="V1589" s="142" t="s">
        <v>1287</v>
      </c>
      <c r="W1589" s="142" t="s">
        <v>1741</v>
      </c>
      <c r="X1589" s="142" t="s">
        <v>968</v>
      </c>
      <c r="Y1589" s="142" t="s">
        <v>4193</v>
      </c>
      <c r="Z1589" s="142" t="s">
        <v>714</v>
      </c>
      <c r="AA1589" s="142" t="s">
        <v>510</v>
      </c>
      <c r="AB1589" s="142" t="s">
        <v>509</v>
      </c>
    </row>
    <row r="1590" spans="1:28" x14ac:dyDescent="0.15">
      <c r="A1590" s="143">
        <v>84269</v>
      </c>
      <c r="B1590" s="142" t="s">
        <v>3851</v>
      </c>
      <c r="C1590" s="142" t="s">
        <v>553</v>
      </c>
      <c r="D1590" s="142" t="s">
        <v>3859</v>
      </c>
      <c r="E1590" s="142" t="s">
        <v>687</v>
      </c>
      <c r="F1590" s="142" t="s">
        <v>530</v>
      </c>
      <c r="G1590" s="142" t="s">
        <v>4192</v>
      </c>
      <c r="H1590" s="142" t="s">
        <v>4191</v>
      </c>
      <c r="I1590" s="142" t="s">
        <v>2743</v>
      </c>
      <c r="J1590" s="142" t="s">
        <v>4190</v>
      </c>
      <c r="K1590" s="142" t="s">
        <v>4189</v>
      </c>
      <c r="L1590" s="142" t="s">
        <v>585</v>
      </c>
      <c r="M1590" s="142" t="s">
        <v>524</v>
      </c>
      <c r="N1590" s="142" t="s">
        <v>523</v>
      </c>
      <c r="O1590" s="142" t="s">
        <v>599</v>
      </c>
      <c r="P1590" s="142" t="s">
        <v>599</v>
      </c>
      <c r="Q1590" s="142" t="s">
        <v>545</v>
      </c>
      <c r="R1590" s="142" t="s">
        <v>3852</v>
      </c>
      <c r="S1590" s="142" t="s">
        <v>3851</v>
      </c>
      <c r="T1590" s="142" t="s">
        <v>4188</v>
      </c>
      <c r="U1590" s="142" t="s">
        <v>516</v>
      </c>
      <c r="V1590" s="142" t="s">
        <v>2248</v>
      </c>
      <c r="W1590" s="142" t="s">
        <v>4187</v>
      </c>
      <c r="X1590" s="142" t="s">
        <v>2743</v>
      </c>
      <c r="Y1590" s="142" t="s">
        <v>4186</v>
      </c>
      <c r="Z1590" s="142" t="s">
        <v>1139</v>
      </c>
      <c r="AA1590" s="142" t="s">
        <v>510</v>
      </c>
      <c r="AB1590" s="142" t="s">
        <v>509</v>
      </c>
    </row>
    <row r="1591" spans="1:28" x14ac:dyDescent="0.15">
      <c r="A1591" s="143">
        <v>84277</v>
      </c>
      <c r="B1591" s="142" t="s">
        <v>1570</v>
      </c>
      <c r="C1591" s="142" t="s">
        <v>553</v>
      </c>
      <c r="D1591" s="142" t="s">
        <v>1569</v>
      </c>
      <c r="E1591" s="142" t="s">
        <v>687</v>
      </c>
      <c r="F1591" s="142" t="s">
        <v>530</v>
      </c>
      <c r="G1591" s="142" t="s">
        <v>4185</v>
      </c>
      <c r="H1591" s="142" t="s">
        <v>4184</v>
      </c>
      <c r="I1591" s="142" t="s">
        <v>2743</v>
      </c>
      <c r="J1591" s="142" t="s">
        <v>4183</v>
      </c>
      <c r="K1591" s="142" t="s">
        <v>1508</v>
      </c>
      <c r="L1591" s="142" t="s">
        <v>525</v>
      </c>
      <c r="M1591" s="142" t="s">
        <v>560</v>
      </c>
      <c r="N1591" s="142" t="s">
        <v>523</v>
      </c>
      <c r="O1591" s="142" t="s">
        <v>546</v>
      </c>
      <c r="P1591" s="142" t="s">
        <v>559</v>
      </c>
      <c r="Q1591" s="142" t="s">
        <v>545</v>
      </c>
      <c r="R1591" s="142" t="s">
        <v>3863</v>
      </c>
      <c r="S1591" s="142" t="s">
        <v>1570</v>
      </c>
      <c r="T1591" s="142" t="s">
        <v>738</v>
      </c>
      <c r="U1591" s="142" t="s">
        <v>1869</v>
      </c>
      <c r="V1591" s="142" t="s">
        <v>3422</v>
      </c>
      <c r="W1591" s="142" t="s">
        <v>636</v>
      </c>
      <c r="X1591" s="142" t="s">
        <v>1125</v>
      </c>
      <c r="Y1591" s="142" t="s">
        <v>4182</v>
      </c>
      <c r="Z1591" s="142" t="s">
        <v>1425</v>
      </c>
      <c r="AA1591" s="142" t="s">
        <v>510</v>
      </c>
      <c r="AB1591" s="142" t="s">
        <v>509</v>
      </c>
    </row>
    <row r="1592" spans="1:28" x14ac:dyDescent="0.15">
      <c r="A1592" s="143">
        <v>84281</v>
      </c>
      <c r="B1592" s="142" t="s">
        <v>1570</v>
      </c>
      <c r="C1592" s="142" t="s">
        <v>553</v>
      </c>
      <c r="D1592" s="142" t="s">
        <v>1569</v>
      </c>
      <c r="E1592" s="142" t="s">
        <v>687</v>
      </c>
      <c r="F1592" s="142" t="s">
        <v>530</v>
      </c>
      <c r="G1592" s="142" t="s">
        <v>4181</v>
      </c>
      <c r="H1592" s="142" t="s">
        <v>4180</v>
      </c>
      <c r="I1592" s="142" t="s">
        <v>856</v>
      </c>
      <c r="J1592" s="142" t="s">
        <v>4179</v>
      </c>
      <c r="K1592" s="142" t="s">
        <v>3083</v>
      </c>
      <c r="L1592" s="142" t="s">
        <v>613</v>
      </c>
      <c r="M1592" s="142" t="s">
        <v>524</v>
      </c>
      <c r="N1592" s="142" t="s">
        <v>523</v>
      </c>
      <c r="O1592" s="142" t="s">
        <v>612</v>
      </c>
      <c r="P1592" s="142" t="s">
        <v>612</v>
      </c>
      <c r="Q1592" s="142" t="s">
        <v>545</v>
      </c>
      <c r="R1592" s="142" t="s">
        <v>3863</v>
      </c>
      <c r="S1592" s="142" t="s">
        <v>1570</v>
      </c>
      <c r="T1592" s="142" t="s">
        <v>935</v>
      </c>
      <c r="U1592" s="142" t="s">
        <v>541</v>
      </c>
      <c r="V1592" s="142" t="s">
        <v>4178</v>
      </c>
      <c r="W1592" s="142" t="s">
        <v>539</v>
      </c>
      <c r="X1592" s="142" t="s">
        <v>856</v>
      </c>
      <c r="Y1592" s="142" t="s">
        <v>4177</v>
      </c>
      <c r="Z1592" s="142" t="s">
        <v>1605</v>
      </c>
      <c r="AA1592" s="142" t="s">
        <v>510</v>
      </c>
      <c r="AB1592" s="142" t="s">
        <v>509</v>
      </c>
    </row>
    <row r="1593" spans="1:28" x14ac:dyDescent="0.15">
      <c r="A1593" s="143">
        <v>84284</v>
      </c>
      <c r="B1593" s="142" t="s">
        <v>706</v>
      </c>
      <c r="C1593" s="142" t="s">
        <v>553</v>
      </c>
      <c r="D1593" s="142" t="s">
        <v>801</v>
      </c>
      <c r="E1593" s="142" t="s">
        <v>687</v>
      </c>
      <c r="F1593" s="142" t="s">
        <v>530</v>
      </c>
      <c r="G1593" s="142" t="s">
        <v>4176</v>
      </c>
      <c r="H1593" s="142" t="s">
        <v>4175</v>
      </c>
      <c r="I1593" s="142" t="s">
        <v>1413</v>
      </c>
      <c r="J1593" s="142" t="s">
        <v>4174</v>
      </c>
      <c r="K1593" s="142" t="s">
        <v>1589</v>
      </c>
      <c r="L1593" s="142" t="s">
        <v>547</v>
      </c>
      <c r="M1593" s="142" t="s">
        <v>524</v>
      </c>
      <c r="N1593" s="142" t="s">
        <v>523</v>
      </c>
      <c r="O1593" s="142" t="s">
        <v>612</v>
      </c>
      <c r="P1593" s="142" t="s">
        <v>626</v>
      </c>
      <c r="Q1593" s="142" t="s">
        <v>545</v>
      </c>
      <c r="R1593" s="142" t="s">
        <v>3945</v>
      </c>
      <c r="S1593" s="142" t="s">
        <v>713</v>
      </c>
      <c r="T1593" s="142" t="s">
        <v>4173</v>
      </c>
      <c r="U1593" s="142" t="s">
        <v>541</v>
      </c>
      <c r="V1593" s="142" t="s">
        <v>3076</v>
      </c>
      <c r="W1593" s="142" t="s">
        <v>764</v>
      </c>
      <c r="X1593" s="142" t="s">
        <v>1413</v>
      </c>
      <c r="Y1593" s="142" t="s">
        <v>634</v>
      </c>
      <c r="Z1593" s="142" t="s">
        <v>2358</v>
      </c>
      <c r="AA1593" s="142" t="s">
        <v>724</v>
      </c>
      <c r="AB1593" s="142" t="s">
        <v>509</v>
      </c>
    </row>
    <row r="1594" spans="1:28" x14ac:dyDescent="0.15">
      <c r="A1594" s="143">
        <v>84300</v>
      </c>
      <c r="B1594" s="142" t="s">
        <v>832</v>
      </c>
      <c r="C1594" s="142" t="s">
        <v>831</v>
      </c>
      <c r="D1594" s="142" t="s">
        <v>4172</v>
      </c>
      <c r="E1594" s="142" t="s">
        <v>687</v>
      </c>
      <c r="F1594" s="142" t="s">
        <v>530</v>
      </c>
      <c r="G1594" s="142" t="s">
        <v>4171</v>
      </c>
      <c r="H1594" s="142" t="s">
        <v>1087</v>
      </c>
      <c r="I1594" s="142" t="s">
        <v>1003</v>
      </c>
      <c r="J1594" s="142" t="s">
        <v>4170</v>
      </c>
      <c r="K1594" s="142" t="s">
        <v>4169</v>
      </c>
      <c r="L1594" s="142" t="s">
        <v>525</v>
      </c>
      <c r="M1594" s="142" t="s">
        <v>524</v>
      </c>
      <c r="N1594" s="142" t="s">
        <v>523</v>
      </c>
      <c r="O1594" s="142" t="s">
        <v>599</v>
      </c>
      <c r="P1594" s="142" t="s">
        <v>522</v>
      </c>
      <c r="Q1594" s="142" t="s">
        <v>520</v>
      </c>
      <c r="R1594" s="142" t="s">
        <v>3852</v>
      </c>
      <c r="S1594" s="142" t="s">
        <v>3851</v>
      </c>
      <c r="T1594" s="142" t="s">
        <v>4168</v>
      </c>
      <c r="U1594" s="142" t="s">
        <v>516</v>
      </c>
      <c r="V1594" s="142" t="s">
        <v>1317</v>
      </c>
      <c r="W1594" s="142" t="s">
        <v>911</v>
      </c>
      <c r="X1594" s="142" t="s">
        <v>1003</v>
      </c>
      <c r="Y1594" s="142" t="s">
        <v>4167</v>
      </c>
      <c r="Z1594" s="142" t="s">
        <v>833</v>
      </c>
      <c r="AA1594" s="142" t="s">
        <v>734</v>
      </c>
      <c r="AB1594" s="142" t="s">
        <v>509</v>
      </c>
    </row>
    <row r="1595" spans="1:28" x14ac:dyDescent="0.15">
      <c r="A1595" s="143">
        <v>84306</v>
      </c>
      <c r="B1595" s="142" t="s">
        <v>3408</v>
      </c>
      <c r="C1595" s="142" t="s">
        <v>553</v>
      </c>
      <c r="D1595" s="142" t="s">
        <v>3407</v>
      </c>
      <c r="E1595" s="142" t="s">
        <v>687</v>
      </c>
      <c r="F1595" s="142" t="s">
        <v>530</v>
      </c>
      <c r="G1595" s="142" t="s">
        <v>4166</v>
      </c>
      <c r="H1595" s="142" t="s">
        <v>2446</v>
      </c>
      <c r="I1595" s="142" t="s">
        <v>1021</v>
      </c>
      <c r="J1595" s="142" t="s">
        <v>4165</v>
      </c>
      <c r="K1595" s="142" t="s">
        <v>4164</v>
      </c>
      <c r="L1595" s="142" t="s">
        <v>585</v>
      </c>
      <c r="M1595" s="142" t="s">
        <v>524</v>
      </c>
      <c r="N1595" s="142" t="s">
        <v>523</v>
      </c>
      <c r="O1595" s="142" t="s">
        <v>522</v>
      </c>
      <c r="P1595" s="142" t="s">
        <v>559</v>
      </c>
      <c r="Q1595" s="142" t="s">
        <v>520</v>
      </c>
      <c r="R1595" s="142" t="s">
        <v>3873</v>
      </c>
      <c r="S1595" s="142" t="s">
        <v>3872</v>
      </c>
      <c r="T1595" s="142" t="s">
        <v>738</v>
      </c>
      <c r="U1595" s="142" t="s">
        <v>516</v>
      </c>
      <c r="V1595" s="142" t="s">
        <v>3030</v>
      </c>
      <c r="W1595" s="142" t="s">
        <v>580</v>
      </c>
      <c r="X1595" s="142" t="s">
        <v>951</v>
      </c>
      <c r="Y1595" s="142" t="s">
        <v>537</v>
      </c>
      <c r="Z1595" s="142" t="s">
        <v>655</v>
      </c>
      <c r="AA1595" s="142" t="s">
        <v>510</v>
      </c>
      <c r="AB1595" s="142" t="s">
        <v>509</v>
      </c>
    </row>
    <row r="1596" spans="1:28" x14ac:dyDescent="0.15">
      <c r="A1596" s="143">
        <v>84307</v>
      </c>
      <c r="B1596" s="142" t="s">
        <v>4163</v>
      </c>
      <c r="C1596" s="142" t="s">
        <v>2392</v>
      </c>
      <c r="D1596" s="142" t="s">
        <v>4162</v>
      </c>
      <c r="E1596" s="142" t="s">
        <v>687</v>
      </c>
      <c r="F1596" s="142" t="s">
        <v>530</v>
      </c>
      <c r="G1596" s="142" t="s">
        <v>4161</v>
      </c>
      <c r="H1596" s="142" t="s">
        <v>4160</v>
      </c>
      <c r="I1596" s="142" t="s">
        <v>760</v>
      </c>
      <c r="J1596" s="142" t="s">
        <v>4159</v>
      </c>
      <c r="K1596" s="142" t="s">
        <v>4158</v>
      </c>
      <c r="L1596" s="142" t="s">
        <v>525</v>
      </c>
      <c r="M1596" s="142" t="s">
        <v>524</v>
      </c>
      <c r="N1596" s="142" t="s">
        <v>523</v>
      </c>
      <c r="O1596" s="142" t="s">
        <v>522</v>
      </c>
      <c r="P1596" s="142" t="s">
        <v>559</v>
      </c>
      <c r="Q1596" s="142" t="s">
        <v>520</v>
      </c>
      <c r="R1596" s="142" t="s">
        <v>3873</v>
      </c>
      <c r="S1596" s="142" t="s">
        <v>3872</v>
      </c>
      <c r="T1596" s="142" t="s">
        <v>705</v>
      </c>
      <c r="U1596" s="142" t="s">
        <v>516</v>
      </c>
      <c r="V1596" s="142" t="s">
        <v>796</v>
      </c>
      <c r="W1596" s="142" t="s">
        <v>911</v>
      </c>
      <c r="X1596" s="142" t="s">
        <v>2743</v>
      </c>
      <c r="Y1596" s="142" t="s">
        <v>4157</v>
      </c>
      <c r="Z1596" s="142" t="s">
        <v>2358</v>
      </c>
      <c r="AA1596" s="142" t="s">
        <v>734</v>
      </c>
      <c r="AB1596" s="142" t="s">
        <v>509</v>
      </c>
    </row>
    <row r="1597" spans="1:28" x14ac:dyDescent="0.15">
      <c r="A1597" s="143">
        <v>84312</v>
      </c>
      <c r="B1597" s="142" t="s">
        <v>4156</v>
      </c>
      <c r="C1597" s="142" t="s">
        <v>2392</v>
      </c>
      <c r="D1597" s="142" t="s">
        <v>4155</v>
      </c>
      <c r="E1597" s="142" t="s">
        <v>687</v>
      </c>
      <c r="F1597" s="142" t="s">
        <v>530</v>
      </c>
      <c r="G1597" s="142" t="s">
        <v>4154</v>
      </c>
      <c r="H1597" s="142" t="s">
        <v>1078</v>
      </c>
      <c r="I1597" s="142" t="s">
        <v>1278</v>
      </c>
      <c r="J1597" s="142" t="s">
        <v>4153</v>
      </c>
      <c r="K1597" s="142" t="s">
        <v>4152</v>
      </c>
      <c r="L1597" s="142" t="s">
        <v>585</v>
      </c>
      <c r="M1597" s="142" t="s">
        <v>560</v>
      </c>
      <c r="N1597" s="142" t="s">
        <v>523</v>
      </c>
      <c r="O1597" s="142" t="s">
        <v>522</v>
      </c>
      <c r="P1597" s="142" t="s">
        <v>559</v>
      </c>
      <c r="Q1597" s="142" t="s">
        <v>545</v>
      </c>
      <c r="R1597" s="142" t="s">
        <v>3852</v>
      </c>
      <c r="S1597" s="142" t="s">
        <v>3851</v>
      </c>
      <c r="T1597" s="142" t="s">
        <v>738</v>
      </c>
      <c r="U1597" s="142" t="s">
        <v>516</v>
      </c>
      <c r="V1597" s="142" t="s">
        <v>2012</v>
      </c>
      <c r="W1597" s="142" t="s">
        <v>2017</v>
      </c>
      <c r="X1597" s="142" t="s">
        <v>1278</v>
      </c>
      <c r="Y1597" s="142" t="s">
        <v>4151</v>
      </c>
      <c r="Z1597" s="142" t="s">
        <v>1745</v>
      </c>
      <c r="AA1597" s="142" t="s">
        <v>4150</v>
      </c>
      <c r="AB1597" s="142" t="s">
        <v>509</v>
      </c>
    </row>
    <row r="1598" spans="1:28" x14ac:dyDescent="0.15">
      <c r="A1598" s="143">
        <v>84319</v>
      </c>
      <c r="B1598" s="142" t="s">
        <v>1570</v>
      </c>
      <c r="C1598" s="142" t="s">
        <v>553</v>
      </c>
      <c r="D1598" s="142" t="s">
        <v>1569</v>
      </c>
      <c r="E1598" s="142" t="s">
        <v>687</v>
      </c>
      <c r="F1598" s="142" t="s">
        <v>530</v>
      </c>
      <c r="G1598" s="142" t="s">
        <v>4149</v>
      </c>
      <c r="H1598" s="142" t="s">
        <v>741</v>
      </c>
      <c r="I1598" s="142" t="s">
        <v>1477</v>
      </c>
      <c r="J1598" s="142" t="s">
        <v>4148</v>
      </c>
      <c r="K1598" s="142" t="s">
        <v>1167</v>
      </c>
      <c r="L1598" s="142" t="s">
        <v>585</v>
      </c>
      <c r="M1598" s="142" t="s">
        <v>524</v>
      </c>
      <c r="N1598" s="142" t="s">
        <v>523</v>
      </c>
      <c r="O1598" s="142" t="s">
        <v>522</v>
      </c>
      <c r="P1598" s="142" t="s">
        <v>522</v>
      </c>
      <c r="Q1598" s="142" t="s">
        <v>545</v>
      </c>
      <c r="R1598" s="142" t="s">
        <v>3863</v>
      </c>
      <c r="S1598" s="142" t="s">
        <v>1570</v>
      </c>
      <c r="T1598" s="142" t="s">
        <v>705</v>
      </c>
      <c r="U1598" s="142" t="s">
        <v>516</v>
      </c>
      <c r="V1598" s="142" t="s">
        <v>1727</v>
      </c>
      <c r="W1598" s="142" t="s">
        <v>784</v>
      </c>
      <c r="X1598" s="142" t="s">
        <v>1477</v>
      </c>
      <c r="Y1598" s="142" t="s">
        <v>4147</v>
      </c>
      <c r="Z1598" s="142" t="s">
        <v>1163</v>
      </c>
      <c r="AA1598" s="142" t="s">
        <v>510</v>
      </c>
      <c r="AB1598" s="142" t="s">
        <v>509</v>
      </c>
    </row>
    <row r="1599" spans="1:28" x14ac:dyDescent="0.15">
      <c r="A1599" s="143">
        <v>84322</v>
      </c>
      <c r="B1599" s="142" t="s">
        <v>2559</v>
      </c>
      <c r="C1599" s="142" t="s">
        <v>553</v>
      </c>
      <c r="D1599" s="142" t="s">
        <v>2558</v>
      </c>
      <c r="E1599" s="142" t="s">
        <v>687</v>
      </c>
      <c r="F1599" s="142" t="s">
        <v>530</v>
      </c>
      <c r="G1599" s="142" t="s">
        <v>4145</v>
      </c>
      <c r="H1599" s="142" t="s">
        <v>4144</v>
      </c>
      <c r="I1599" s="142" t="s">
        <v>760</v>
      </c>
      <c r="J1599" s="142" t="s">
        <v>4143</v>
      </c>
      <c r="K1599" s="142" t="s">
        <v>797</v>
      </c>
      <c r="L1599" s="142" t="s">
        <v>525</v>
      </c>
      <c r="M1599" s="142" t="s">
        <v>524</v>
      </c>
      <c r="N1599" s="142" t="s">
        <v>523</v>
      </c>
      <c r="O1599" s="142" t="s">
        <v>522</v>
      </c>
      <c r="P1599" s="142" t="s">
        <v>639</v>
      </c>
      <c r="Q1599" s="142" t="s">
        <v>545</v>
      </c>
      <c r="R1599" s="142" t="s">
        <v>3863</v>
      </c>
      <c r="S1599" s="142" t="s">
        <v>1570</v>
      </c>
      <c r="T1599" s="142" t="s">
        <v>2769</v>
      </c>
      <c r="U1599" s="142" t="s">
        <v>516</v>
      </c>
      <c r="V1599" s="142" t="s">
        <v>4142</v>
      </c>
      <c r="W1599" s="142" t="s">
        <v>580</v>
      </c>
      <c r="X1599" s="142" t="s">
        <v>760</v>
      </c>
      <c r="Y1599" s="142" t="s">
        <v>4141</v>
      </c>
      <c r="Z1599" s="142" t="s">
        <v>702</v>
      </c>
      <c r="AA1599" s="142" t="s">
        <v>510</v>
      </c>
      <c r="AB1599" s="142" t="s">
        <v>509</v>
      </c>
    </row>
    <row r="1600" spans="1:28" x14ac:dyDescent="0.15">
      <c r="A1600" s="143">
        <v>84344</v>
      </c>
      <c r="B1600" s="142" t="s">
        <v>1570</v>
      </c>
      <c r="C1600" s="142" t="s">
        <v>553</v>
      </c>
      <c r="D1600" s="142" t="s">
        <v>1569</v>
      </c>
      <c r="E1600" s="142" t="s">
        <v>687</v>
      </c>
      <c r="F1600" s="142" t="s">
        <v>530</v>
      </c>
      <c r="G1600" s="142" t="s">
        <v>4140</v>
      </c>
      <c r="H1600" s="142" t="s">
        <v>2801</v>
      </c>
      <c r="I1600" s="142" t="s">
        <v>783</v>
      </c>
      <c r="J1600" s="142" t="s">
        <v>4139</v>
      </c>
      <c r="K1600" s="142" t="s">
        <v>1791</v>
      </c>
      <c r="L1600" s="142" t="s">
        <v>525</v>
      </c>
      <c r="M1600" s="142" t="s">
        <v>524</v>
      </c>
      <c r="N1600" s="142" t="s">
        <v>523</v>
      </c>
      <c r="O1600" s="142" t="s">
        <v>522</v>
      </c>
      <c r="P1600" s="142" t="s">
        <v>522</v>
      </c>
      <c r="Q1600" s="142" t="s">
        <v>547</v>
      </c>
      <c r="R1600" s="142" t="s">
        <v>3863</v>
      </c>
      <c r="S1600" s="142" t="s">
        <v>1570</v>
      </c>
      <c r="T1600" s="142" t="s">
        <v>738</v>
      </c>
      <c r="U1600" s="142" t="s">
        <v>516</v>
      </c>
      <c r="V1600" s="142" t="s">
        <v>704</v>
      </c>
      <c r="W1600" s="142" t="s">
        <v>514</v>
      </c>
      <c r="X1600" s="142" t="s">
        <v>783</v>
      </c>
      <c r="Y1600" s="142" t="s">
        <v>634</v>
      </c>
      <c r="Z1600" s="142" t="s">
        <v>1297</v>
      </c>
      <c r="AA1600" s="142" t="s">
        <v>510</v>
      </c>
      <c r="AB1600" s="142" t="s">
        <v>509</v>
      </c>
    </row>
    <row r="1601" spans="1:28" x14ac:dyDescent="0.15">
      <c r="A1601" s="143">
        <v>84345</v>
      </c>
      <c r="B1601" s="142" t="s">
        <v>1570</v>
      </c>
      <c r="C1601" s="142" t="s">
        <v>553</v>
      </c>
      <c r="D1601" s="142" t="s">
        <v>1569</v>
      </c>
      <c r="E1601" s="142" t="s">
        <v>687</v>
      </c>
      <c r="F1601" s="142" t="s">
        <v>530</v>
      </c>
      <c r="G1601" s="142" t="s">
        <v>4138</v>
      </c>
      <c r="H1601" s="142" t="s">
        <v>4137</v>
      </c>
      <c r="I1601" s="142" t="s">
        <v>1330</v>
      </c>
      <c r="J1601" s="142" t="s">
        <v>4136</v>
      </c>
      <c r="K1601" s="142" t="s">
        <v>4135</v>
      </c>
      <c r="L1601" s="142" t="s">
        <v>525</v>
      </c>
      <c r="M1601" s="142" t="s">
        <v>524</v>
      </c>
      <c r="N1601" s="142" t="s">
        <v>523</v>
      </c>
      <c r="O1601" s="142" t="s">
        <v>522</v>
      </c>
      <c r="P1601" s="142" t="s">
        <v>522</v>
      </c>
      <c r="Q1601" s="142" t="s">
        <v>520</v>
      </c>
      <c r="R1601" s="142" t="s">
        <v>3863</v>
      </c>
      <c r="S1601" s="142" t="s">
        <v>1570</v>
      </c>
      <c r="T1601" s="142" t="s">
        <v>738</v>
      </c>
      <c r="U1601" s="142" t="s">
        <v>541</v>
      </c>
      <c r="V1601" s="142" t="s">
        <v>4134</v>
      </c>
      <c r="W1601" s="142" t="s">
        <v>596</v>
      </c>
      <c r="X1601" s="142" t="s">
        <v>910</v>
      </c>
      <c r="Y1601" s="142" t="s">
        <v>4133</v>
      </c>
      <c r="Z1601" s="142" t="s">
        <v>1051</v>
      </c>
      <c r="AA1601" s="142" t="s">
        <v>510</v>
      </c>
      <c r="AB1601" s="142" t="s">
        <v>509</v>
      </c>
    </row>
    <row r="1602" spans="1:28" x14ac:dyDescent="0.15">
      <c r="A1602" s="143">
        <v>84347</v>
      </c>
      <c r="B1602" s="142" t="s">
        <v>3851</v>
      </c>
      <c r="C1602" s="142" t="s">
        <v>553</v>
      </c>
      <c r="D1602" s="142" t="s">
        <v>3859</v>
      </c>
      <c r="E1602" s="142" t="s">
        <v>687</v>
      </c>
      <c r="F1602" s="142" t="s">
        <v>530</v>
      </c>
      <c r="G1602" s="142" t="s">
        <v>4132</v>
      </c>
      <c r="H1602" s="142" t="s">
        <v>1545</v>
      </c>
      <c r="I1602" s="142" t="s">
        <v>1125</v>
      </c>
      <c r="J1602" s="142" t="s">
        <v>4131</v>
      </c>
      <c r="K1602" s="142" t="s">
        <v>1508</v>
      </c>
      <c r="L1602" s="142" t="s">
        <v>585</v>
      </c>
      <c r="M1602" s="142" t="s">
        <v>524</v>
      </c>
      <c r="N1602" s="142" t="s">
        <v>523</v>
      </c>
      <c r="O1602" s="142" t="s">
        <v>546</v>
      </c>
      <c r="P1602" s="142" t="s">
        <v>559</v>
      </c>
      <c r="Q1602" s="142" t="s">
        <v>520</v>
      </c>
      <c r="R1602" s="142" t="s">
        <v>3852</v>
      </c>
      <c r="S1602" s="142" t="s">
        <v>3851</v>
      </c>
      <c r="T1602" s="142" t="s">
        <v>823</v>
      </c>
      <c r="U1602" s="142" t="s">
        <v>516</v>
      </c>
      <c r="V1602" s="142" t="s">
        <v>1578</v>
      </c>
      <c r="W1602" s="142" t="s">
        <v>3591</v>
      </c>
      <c r="X1602" s="142" t="s">
        <v>1021</v>
      </c>
      <c r="Y1602" s="142" t="s">
        <v>537</v>
      </c>
      <c r="Z1602" s="142" t="s">
        <v>2155</v>
      </c>
      <c r="AA1602" s="142" t="s">
        <v>510</v>
      </c>
      <c r="AB1602" s="142" t="s">
        <v>509</v>
      </c>
    </row>
    <row r="1603" spans="1:28" x14ac:dyDescent="0.15">
      <c r="A1603" s="143">
        <v>84353</v>
      </c>
      <c r="B1603" s="142" t="s">
        <v>1570</v>
      </c>
      <c r="C1603" s="142" t="s">
        <v>553</v>
      </c>
      <c r="D1603" s="142" t="s">
        <v>1569</v>
      </c>
      <c r="E1603" s="142" t="s">
        <v>687</v>
      </c>
      <c r="F1603" s="142" t="s">
        <v>530</v>
      </c>
      <c r="G1603" s="142" t="s">
        <v>4130</v>
      </c>
      <c r="H1603" s="142" t="s">
        <v>4129</v>
      </c>
      <c r="I1603" s="142" t="s">
        <v>669</v>
      </c>
      <c r="J1603" s="142" t="s">
        <v>4128</v>
      </c>
      <c r="K1603" s="142" t="s">
        <v>2056</v>
      </c>
      <c r="L1603" s="142" t="s">
        <v>525</v>
      </c>
      <c r="M1603" s="142" t="s">
        <v>524</v>
      </c>
      <c r="N1603" s="142" t="s">
        <v>523</v>
      </c>
      <c r="O1603" s="142" t="s">
        <v>546</v>
      </c>
      <c r="P1603" s="142" t="s">
        <v>559</v>
      </c>
      <c r="Q1603" s="142" t="s">
        <v>520</v>
      </c>
      <c r="R1603" s="142" t="s">
        <v>3863</v>
      </c>
      <c r="S1603" s="142" t="s">
        <v>1570</v>
      </c>
      <c r="T1603" s="142" t="s">
        <v>1156</v>
      </c>
      <c r="U1603" s="142" t="s">
        <v>516</v>
      </c>
      <c r="V1603" s="142" t="s">
        <v>2095</v>
      </c>
      <c r="W1603" s="142" t="s">
        <v>596</v>
      </c>
      <c r="X1603" s="142" t="s">
        <v>669</v>
      </c>
      <c r="Y1603" s="142" t="s">
        <v>4127</v>
      </c>
      <c r="Z1603" s="142" t="s">
        <v>813</v>
      </c>
      <c r="AA1603" s="142" t="s">
        <v>510</v>
      </c>
      <c r="AB1603" s="142" t="s">
        <v>509</v>
      </c>
    </row>
    <row r="1604" spans="1:28" x14ac:dyDescent="0.15">
      <c r="A1604" s="143">
        <v>84354</v>
      </c>
      <c r="B1604" s="142" t="s">
        <v>4126</v>
      </c>
      <c r="C1604" s="142" t="s">
        <v>4125</v>
      </c>
      <c r="D1604" s="142" t="s">
        <v>4124</v>
      </c>
      <c r="E1604" s="142" t="s">
        <v>687</v>
      </c>
      <c r="F1604" s="142" t="s">
        <v>530</v>
      </c>
      <c r="G1604" s="142" t="s">
        <v>4123</v>
      </c>
      <c r="H1604" s="142" t="s">
        <v>2238</v>
      </c>
      <c r="I1604" s="142" t="s">
        <v>941</v>
      </c>
      <c r="J1604" s="142" t="s">
        <v>4122</v>
      </c>
      <c r="K1604" s="142" t="s">
        <v>4121</v>
      </c>
      <c r="L1604" s="142" t="s">
        <v>585</v>
      </c>
      <c r="M1604" s="142" t="s">
        <v>524</v>
      </c>
      <c r="N1604" s="142" t="s">
        <v>523</v>
      </c>
      <c r="O1604" s="142" t="s">
        <v>522</v>
      </c>
      <c r="P1604" s="142" t="s">
        <v>559</v>
      </c>
      <c r="Q1604" s="142" t="s">
        <v>547</v>
      </c>
      <c r="R1604" s="142" t="s">
        <v>3863</v>
      </c>
      <c r="S1604" s="142" t="s">
        <v>1570</v>
      </c>
      <c r="T1604" s="142" t="s">
        <v>728</v>
      </c>
      <c r="U1604" s="142" t="s">
        <v>516</v>
      </c>
      <c r="V1604" s="142" t="s">
        <v>942</v>
      </c>
      <c r="W1604" s="142" t="s">
        <v>514</v>
      </c>
      <c r="X1604" s="142" t="s">
        <v>556</v>
      </c>
      <c r="Y1604" s="142" t="s">
        <v>743</v>
      </c>
      <c r="Z1604" s="142" t="s">
        <v>1184</v>
      </c>
      <c r="AA1604" s="142" t="s">
        <v>510</v>
      </c>
      <c r="AB1604" s="142" t="s">
        <v>509</v>
      </c>
    </row>
    <row r="1605" spans="1:28" x14ac:dyDescent="0.15">
      <c r="A1605" s="143">
        <v>84359</v>
      </c>
      <c r="B1605" s="142" t="s">
        <v>706</v>
      </c>
      <c r="C1605" s="142" t="s">
        <v>553</v>
      </c>
      <c r="D1605" s="142" t="s">
        <v>801</v>
      </c>
      <c r="E1605" s="142" t="s">
        <v>687</v>
      </c>
      <c r="F1605" s="142" t="s">
        <v>530</v>
      </c>
      <c r="G1605" s="142" t="s">
        <v>4120</v>
      </c>
      <c r="H1605" s="142" t="s">
        <v>2860</v>
      </c>
      <c r="I1605" s="142" t="s">
        <v>588</v>
      </c>
      <c r="J1605" s="142" t="s">
        <v>4119</v>
      </c>
      <c r="K1605" s="142" t="s">
        <v>4118</v>
      </c>
      <c r="L1605" s="142" t="s">
        <v>525</v>
      </c>
      <c r="M1605" s="142" t="s">
        <v>524</v>
      </c>
      <c r="N1605" s="142" t="s">
        <v>523</v>
      </c>
      <c r="O1605" s="142" t="s">
        <v>522</v>
      </c>
      <c r="P1605" s="142" t="s">
        <v>559</v>
      </c>
      <c r="Q1605" s="142" t="s">
        <v>545</v>
      </c>
      <c r="R1605" s="142" t="s">
        <v>3945</v>
      </c>
      <c r="S1605" s="142" t="s">
        <v>713</v>
      </c>
      <c r="T1605" s="142" t="s">
        <v>978</v>
      </c>
      <c r="U1605" s="142" t="s">
        <v>541</v>
      </c>
      <c r="V1605" s="142" t="s">
        <v>4117</v>
      </c>
      <c r="W1605" s="142" t="s">
        <v>596</v>
      </c>
      <c r="X1605" s="142" t="s">
        <v>1426</v>
      </c>
      <c r="Y1605" s="142" t="s">
        <v>537</v>
      </c>
      <c r="Z1605" s="142" t="s">
        <v>1051</v>
      </c>
      <c r="AA1605" s="142" t="s">
        <v>510</v>
      </c>
      <c r="AB1605" s="142" t="s">
        <v>509</v>
      </c>
    </row>
    <row r="1606" spans="1:28" x14ac:dyDescent="0.15">
      <c r="A1606" s="143">
        <v>84360</v>
      </c>
      <c r="B1606" s="142" t="s">
        <v>2275</v>
      </c>
      <c r="C1606" s="142" t="s">
        <v>553</v>
      </c>
      <c r="D1606" s="142" t="s">
        <v>2274</v>
      </c>
      <c r="E1606" s="142" t="s">
        <v>687</v>
      </c>
      <c r="F1606" s="142" t="s">
        <v>530</v>
      </c>
      <c r="G1606" s="142" t="s">
        <v>4116</v>
      </c>
      <c r="H1606" s="142" t="s">
        <v>3085</v>
      </c>
      <c r="I1606" s="142" t="s">
        <v>783</v>
      </c>
      <c r="J1606" s="142" t="s">
        <v>4115</v>
      </c>
      <c r="K1606" s="142" t="s">
        <v>4114</v>
      </c>
      <c r="L1606" s="142" t="s">
        <v>585</v>
      </c>
      <c r="M1606" s="142" t="s">
        <v>524</v>
      </c>
      <c r="N1606" s="142" t="s">
        <v>523</v>
      </c>
      <c r="O1606" s="142" t="s">
        <v>599</v>
      </c>
      <c r="P1606" s="142" t="s">
        <v>559</v>
      </c>
      <c r="Q1606" s="142" t="s">
        <v>520</v>
      </c>
      <c r="R1606" s="142" t="s">
        <v>3873</v>
      </c>
      <c r="S1606" s="142" t="s">
        <v>3872</v>
      </c>
      <c r="T1606" s="142" t="s">
        <v>865</v>
      </c>
      <c r="U1606" s="142" t="s">
        <v>516</v>
      </c>
      <c r="V1606" s="142" t="s">
        <v>2222</v>
      </c>
      <c r="W1606" s="142" t="s">
        <v>580</v>
      </c>
      <c r="X1606" s="142" t="s">
        <v>923</v>
      </c>
      <c r="Y1606" s="142" t="s">
        <v>537</v>
      </c>
      <c r="Z1606" s="142" t="s">
        <v>1437</v>
      </c>
      <c r="AA1606" s="142" t="s">
        <v>510</v>
      </c>
      <c r="AB1606" s="142" t="s">
        <v>509</v>
      </c>
    </row>
    <row r="1607" spans="1:28" x14ac:dyDescent="0.15">
      <c r="A1607" s="143">
        <v>84363</v>
      </c>
      <c r="B1607" s="142" t="s">
        <v>932</v>
      </c>
      <c r="C1607" s="142" t="s">
        <v>553</v>
      </c>
      <c r="D1607" s="142" t="s">
        <v>931</v>
      </c>
      <c r="E1607" s="142" t="s">
        <v>687</v>
      </c>
      <c r="F1607" s="142" t="s">
        <v>530</v>
      </c>
      <c r="G1607" s="142" t="s">
        <v>4113</v>
      </c>
      <c r="H1607" s="142" t="s">
        <v>3719</v>
      </c>
      <c r="I1607" s="142" t="s">
        <v>608</v>
      </c>
      <c r="J1607" s="142" t="s">
        <v>4112</v>
      </c>
      <c r="K1607" s="142" t="s">
        <v>4111</v>
      </c>
      <c r="L1607" s="142" t="s">
        <v>525</v>
      </c>
      <c r="M1607" s="142" t="s">
        <v>867</v>
      </c>
      <c r="N1607" s="142" t="s">
        <v>523</v>
      </c>
      <c r="O1607" s="142" t="s">
        <v>522</v>
      </c>
      <c r="P1607" s="142" t="s">
        <v>559</v>
      </c>
      <c r="Q1607" s="142" t="s">
        <v>520</v>
      </c>
      <c r="R1607" s="142" t="s">
        <v>3863</v>
      </c>
      <c r="S1607" s="142" t="s">
        <v>1570</v>
      </c>
      <c r="T1607" s="142" t="s">
        <v>705</v>
      </c>
      <c r="U1607" s="142" t="s">
        <v>516</v>
      </c>
      <c r="V1607" s="142" t="s">
        <v>3209</v>
      </c>
      <c r="W1607" s="142" t="s">
        <v>1741</v>
      </c>
      <c r="X1607" s="142" t="s">
        <v>608</v>
      </c>
      <c r="Y1607" s="142" t="s">
        <v>4110</v>
      </c>
      <c r="Z1607" s="142" t="s">
        <v>702</v>
      </c>
      <c r="AA1607" s="142" t="s">
        <v>734</v>
      </c>
      <c r="AB1607" s="142" t="s">
        <v>509</v>
      </c>
    </row>
    <row r="1608" spans="1:28" x14ac:dyDescent="0.15">
      <c r="A1608" s="143">
        <v>84371</v>
      </c>
      <c r="B1608" s="142" t="s">
        <v>3851</v>
      </c>
      <c r="C1608" s="142" t="s">
        <v>553</v>
      </c>
      <c r="D1608" s="142" t="s">
        <v>3859</v>
      </c>
      <c r="E1608" s="142" t="s">
        <v>687</v>
      </c>
      <c r="F1608" s="142" t="s">
        <v>530</v>
      </c>
      <c r="G1608" s="142" t="s">
        <v>4109</v>
      </c>
      <c r="H1608" s="142" t="s">
        <v>799</v>
      </c>
      <c r="I1608" s="142" t="s">
        <v>595</v>
      </c>
      <c r="J1608" s="142" t="s">
        <v>4108</v>
      </c>
      <c r="K1608" s="142" t="s">
        <v>4107</v>
      </c>
      <c r="L1608" s="142" t="s">
        <v>613</v>
      </c>
      <c r="M1608" s="142" t="s">
        <v>524</v>
      </c>
      <c r="N1608" s="142" t="s">
        <v>523</v>
      </c>
      <c r="O1608" s="142" t="s">
        <v>639</v>
      </c>
      <c r="P1608" s="142" t="s">
        <v>522</v>
      </c>
      <c r="Q1608" s="142" t="s">
        <v>520</v>
      </c>
      <c r="R1608" s="142" t="s">
        <v>3852</v>
      </c>
      <c r="S1608" s="142" t="s">
        <v>3851</v>
      </c>
      <c r="T1608" s="142" t="s">
        <v>738</v>
      </c>
      <c r="U1608" s="142" t="s">
        <v>516</v>
      </c>
      <c r="V1608" s="142" t="s">
        <v>796</v>
      </c>
      <c r="W1608" s="142" t="s">
        <v>911</v>
      </c>
      <c r="X1608" s="142" t="s">
        <v>595</v>
      </c>
      <c r="Y1608" s="142" t="s">
        <v>4106</v>
      </c>
      <c r="Z1608" s="142" t="s">
        <v>4105</v>
      </c>
      <c r="AA1608" s="142" t="s">
        <v>734</v>
      </c>
      <c r="AB1608" s="142" t="s">
        <v>509</v>
      </c>
    </row>
    <row r="1609" spans="1:28" x14ac:dyDescent="0.15">
      <c r="A1609" s="143">
        <v>84379</v>
      </c>
      <c r="B1609" s="142" t="s">
        <v>1570</v>
      </c>
      <c r="C1609" s="142" t="s">
        <v>553</v>
      </c>
      <c r="D1609" s="142" t="s">
        <v>1569</v>
      </c>
      <c r="E1609" s="142" t="s">
        <v>687</v>
      </c>
      <c r="F1609" s="142" t="s">
        <v>530</v>
      </c>
      <c r="G1609" s="142" t="s">
        <v>4104</v>
      </c>
      <c r="H1609" s="142" t="s">
        <v>1675</v>
      </c>
      <c r="I1609" s="142" t="s">
        <v>1278</v>
      </c>
      <c r="J1609" s="142" t="s">
        <v>4103</v>
      </c>
      <c r="K1609" s="142" t="s">
        <v>4102</v>
      </c>
      <c r="L1609" s="142" t="s">
        <v>525</v>
      </c>
      <c r="M1609" s="142" t="s">
        <v>524</v>
      </c>
      <c r="N1609" s="142" t="s">
        <v>523</v>
      </c>
      <c r="O1609" s="142" t="s">
        <v>522</v>
      </c>
      <c r="P1609" s="142" t="s">
        <v>559</v>
      </c>
      <c r="Q1609" s="142" t="s">
        <v>545</v>
      </c>
      <c r="R1609" s="142" t="s">
        <v>3863</v>
      </c>
      <c r="S1609" s="142" t="s">
        <v>1570</v>
      </c>
      <c r="T1609" s="142" t="s">
        <v>935</v>
      </c>
      <c r="U1609" s="142" t="s">
        <v>541</v>
      </c>
      <c r="V1609" s="142" t="s">
        <v>1543</v>
      </c>
      <c r="W1609" s="142" t="s">
        <v>623</v>
      </c>
      <c r="X1609" s="142" t="s">
        <v>1278</v>
      </c>
      <c r="Y1609" s="142" t="s">
        <v>537</v>
      </c>
      <c r="Z1609" s="142" t="s">
        <v>861</v>
      </c>
      <c r="AA1609" s="142" t="s">
        <v>510</v>
      </c>
      <c r="AB1609" s="142" t="s">
        <v>509</v>
      </c>
    </row>
    <row r="1610" spans="1:28" x14ac:dyDescent="0.15">
      <c r="A1610" s="143">
        <v>84381</v>
      </c>
      <c r="B1610" s="142" t="s">
        <v>2249</v>
      </c>
      <c r="C1610" s="142" t="s">
        <v>553</v>
      </c>
      <c r="D1610" s="142" t="s">
        <v>4101</v>
      </c>
      <c r="E1610" s="142" t="s">
        <v>687</v>
      </c>
      <c r="F1610" s="142" t="s">
        <v>530</v>
      </c>
      <c r="G1610" s="142" t="s">
        <v>4100</v>
      </c>
      <c r="H1610" s="142" t="s">
        <v>3387</v>
      </c>
      <c r="I1610" s="142" t="s">
        <v>1916</v>
      </c>
      <c r="J1610" s="142" t="s">
        <v>4099</v>
      </c>
      <c r="K1610" s="142" t="s">
        <v>4098</v>
      </c>
      <c r="L1610" s="142" t="s">
        <v>525</v>
      </c>
      <c r="M1610" s="142" t="s">
        <v>524</v>
      </c>
      <c r="N1610" s="142" t="s">
        <v>523</v>
      </c>
      <c r="O1610" s="142" t="s">
        <v>522</v>
      </c>
      <c r="P1610" s="142" t="s">
        <v>559</v>
      </c>
      <c r="Q1610" s="142" t="s">
        <v>520</v>
      </c>
      <c r="R1610" s="142" t="s">
        <v>3863</v>
      </c>
      <c r="S1610" s="142" t="s">
        <v>1570</v>
      </c>
      <c r="T1610" s="142" t="s">
        <v>705</v>
      </c>
      <c r="U1610" s="142" t="s">
        <v>516</v>
      </c>
      <c r="V1610" s="142" t="s">
        <v>4097</v>
      </c>
      <c r="W1610" s="142" t="s">
        <v>514</v>
      </c>
      <c r="X1610" s="142" t="s">
        <v>1916</v>
      </c>
      <c r="Y1610" s="142" t="s">
        <v>537</v>
      </c>
      <c r="Z1610" s="142" t="s">
        <v>833</v>
      </c>
      <c r="AA1610" s="142" t="s">
        <v>510</v>
      </c>
      <c r="AB1610" s="142" t="s">
        <v>509</v>
      </c>
    </row>
    <row r="1611" spans="1:28" x14ac:dyDescent="0.15">
      <c r="A1611" s="143">
        <v>84389</v>
      </c>
      <c r="B1611" s="142" t="s">
        <v>2552</v>
      </c>
      <c r="C1611" s="142" t="s">
        <v>553</v>
      </c>
      <c r="D1611" s="142" t="s">
        <v>4096</v>
      </c>
      <c r="E1611" s="142" t="s">
        <v>687</v>
      </c>
      <c r="F1611" s="142" t="s">
        <v>530</v>
      </c>
      <c r="G1611" s="142" t="s">
        <v>4095</v>
      </c>
      <c r="H1611" s="142" t="s">
        <v>3246</v>
      </c>
      <c r="I1611" s="142" t="s">
        <v>1278</v>
      </c>
      <c r="J1611" s="142" t="s">
        <v>4094</v>
      </c>
      <c r="K1611" s="142" t="s">
        <v>4093</v>
      </c>
      <c r="L1611" s="142" t="s">
        <v>585</v>
      </c>
      <c r="M1611" s="142" t="s">
        <v>524</v>
      </c>
      <c r="N1611" s="142" t="s">
        <v>523</v>
      </c>
      <c r="O1611" s="142" t="s">
        <v>522</v>
      </c>
      <c r="P1611" s="142" t="s">
        <v>522</v>
      </c>
      <c r="Q1611" s="142" t="s">
        <v>520</v>
      </c>
      <c r="R1611" s="142" t="s">
        <v>3852</v>
      </c>
      <c r="S1611" s="142" t="s">
        <v>3851</v>
      </c>
      <c r="T1611" s="142" t="s">
        <v>682</v>
      </c>
      <c r="U1611" s="142" t="s">
        <v>516</v>
      </c>
      <c r="V1611" s="142" t="s">
        <v>854</v>
      </c>
      <c r="W1611" s="142" t="s">
        <v>514</v>
      </c>
      <c r="X1611" s="142" t="s">
        <v>951</v>
      </c>
      <c r="Y1611" s="142" t="s">
        <v>537</v>
      </c>
      <c r="Z1611" s="142" t="s">
        <v>1184</v>
      </c>
      <c r="AA1611" s="142" t="s">
        <v>510</v>
      </c>
      <c r="AB1611" s="142" t="s">
        <v>509</v>
      </c>
    </row>
    <row r="1612" spans="1:28" x14ac:dyDescent="0.15">
      <c r="A1612" s="143">
        <v>84393</v>
      </c>
      <c r="B1612" s="142" t="s">
        <v>4092</v>
      </c>
      <c r="C1612" s="142" t="s">
        <v>553</v>
      </c>
      <c r="D1612" s="142" t="s">
        <v>4091</v>
      </c>
      <c r="E1612" s="142" t="s">
        <v>687</v>
      </c>
      <c r="F1612" s="142" t="s">
        <v>530</v>
      </c>
      <c r="G1612" s="142" t="s">
        <v>4090</v>
      </c>
      <c r="H1612" s="142" t="s">
        <v>1319</v>
      </c>
      <c r="I1612" s="142" t="s">
        <v>856</v>
      </c>
      <c r="J1612" s="142" t="s">
        <v>4089</v>
      </c>
      <c r="K1612" s="142" t="s">
        <v>3428</v>
      </c>
      <c r="L1612" s="142" t="s">
        <v>525</v>
      </c>
      <c r="M1612" s="142" t="s">
        <v>524</v>
      </c>
      <c r="N1612" s="142" t="s">
        <v>523</v>
      </c>
      <c r="O1612" s="142" t="s">
        <v>522</v>
      </c>
      <c r="P1612" s="142" t="s">
        <v>612</v>
      </c>
      <c r="Q1612" s="142" t="s">
        <v>545</v>
      </c>
      <c r="R1612" s="142" t="s">
        <v>3863</v>
      </c>
      <c r="S1612" s="142" t="s">
        <v>1570</v>
      </c>
      <c r="T1612" s="142" t="s">
        <v>1156</v>
      </c>
      <c r="U1612" s="142" t="s">
        <v>541</v>
      </c>
      <c r="V1612" s="142" t="s">
        <v>1317</v>
      </c>
      <c r="W1612" s="142" t="s">
        <v>1022</v>
      </c>
      <c r="X1612" s="142" t="s">
        <v>910</v>
      </c>
      <c r="Y1612" s="142" t="s">
        <v>634</v>
      </c>
      <c r="Z1612" s="142" t="s">
        <v>957</v>
      </c>
      <c r="AA1612" s="142" t="s">
        <v>510</v>
      </c>
      <c r="AB1612" s="142" t="s">
        <v>509</v>
      </c>
    </row>
    <row r="1613" spans="1:28" x14ac:dyDescent="0.15">
      <c r="A1613" s="143">
        <v>84394</v>
      </c>
      <c r="B1613" s="142" t="s">
        <v>2275</v>
      </c>
      <c r="C1613" s="142" t="s">
        <v>553</v>
      </c>
      <c r="D1613" s="142" t="s">
        <v>2274</v>
      </c>
      <c r="E1613" s="142" t="s">
        <v>687</v>
      </c>
      <c r="F1613" s="142" t="s">
        <v>530</v>
      </c>
      <c r="G1613" s="142" t="s">
        <v>4087</v>
      </c>
      <c r="H1613" s="142" t="s">
        <v>2667</v>
      </c>
      <c r="I1613" s="142" t="s">
        <v>1477</v>
      </c>
      <c r="J1613" s="142" t="s">
        <v>4086</v>
      </c>
      <c r="K1613" s="142" t="s">
        <v>1167</v>
      </c>
      <c r="L1613" s="142" t="s">
        <v>585</v>
      </c>
      <c r="M1613" s="142" t="s">
        <v>524</v>
      </c>
      <c r="N1613" s="142" t="s">
        <v>523</v>
      </c>
      <c r="O1613" s="142" t="s">
        <v>522</v>
      </c>
      <c r="P1613" s="142" t="s">
        <v>559</v>
      </c>
      <c r="Q1613" s="142" t="s">
        <v>520</v>
      </c>
      <c r="R1613" s="142" t="s">
        <v>3873</v>
      </c>
      <c r="S1613" s="142" t="s">
        <v>3872</v>
      </c>
      <c r="T1613" s="142" t="s">
        <v>3196</v>
      </c>
      <c r="U1613" s="142" t="s">
        <v>516</v>
      </c>
      <c r="V1613" s="142" t="s">
        <v>597</v>
      </c>
      <c r="W1613" s="142" t="s">
        <v>784</v>
      </c>
      <c r="X1613" s="142" t="s">
        <v>538</v>
      </c>
      <c r="Y1613" s="142" t="s">
        <v>537</v>
      </c>
      <c r="Z1613" s="142" t="s">
        <v>678</v>
      </c>
      <c r="AA1613" s="142" t="s">
        <v>510</v>
      </c>
      <c r="AB1613" s="142" t="s">
        <v>509</v>
      </c>
    </row>
    <row r="1614" spans="1:28" x14ac:dyDescent="0.15">
      <c r="A1614" s="143">
        <v>84398</v>
      </c>
      <c r="B1614" s="142" t="s">
        <v>4085</v>
      </c>
      <c r="C1614" s="142" t="s">
        <v>4084</v>
      </c>
      <c r="D1614" s="142" t="s">
        <v>4083</v>
      </c>
      <c r="E1614" s="142" t="s">
        <v>687</v>
      </c>
      <c r="F1614" s="142" t="s">
        <v>530</v>
      </c>
      <c r="G1614" s="142" t="s">
        <v>4082</v>
      </c>
      <c r="H1614" s="142" t="s">
        <v>2562</v>
      </c>
      <c r="I1614" s="142" t="s">
        <v>1165</v>
      </c>
      <c r="J1614" s="142" t="s">
        <v>4081</v>
      </c>
      <c r="K1614" s="142" t="s">
        <v>4080</v>
      </c>
      <c r="L1614" s="142" t="s">
        <v>525</v>
      </c>
      <c r="M1614" s="142" t="s">
        <v>524</v>
      </c>
      <c r="N1614" s="142" t="s">
        <v>523</v>
      </c>
      <c r="O1614" s="142" t="s">
        <v>599</v>
      </c>
      <c r="P1614" s="142" t="s">
        <v>599</v>
      </c>
      <c r="Q1614" s="142" t="s">
        <v>547</v>
      </c>
      <c r="R1614" s="142" t="s">
        <v>3873</v>
      </c>
      <c r="S1614" s="142" t="s">
        <v>3872</v>
      </c>
      <c r="T1614" s="142" t="s">
        <v>738</v>
      </c>
      <c r="U1614" s="142" t="s">
        <v>516</v>
      </c>
      <c r="V1614" s="142" t="s">
        <v>1250</v>
      </c>
      <c r="W1614" s="142" t="s">
        <v>1022</v>
      </c>
      <c r="X1614" s="142" t="s">
        <v>1165</v>
      </c>
      <c r="Y1614" s="142" t="s">
        <v>4079</v>
      </c>
      <c r="Z1614" s="142" t="s">
        <v>1588</v>
      </c>
      <c r="AA1614" s="142" t="s">
        <v>510</v>
      </c>
      <c r="AB1614" s="142" t="s">
        <v>509</v>
      </c>
    </row>
    <row r="1615" spans="1:28" x14ac:dyDescent="0.15">
      <c r="A1615" s="143">
        <v>84410</v>
      </c>
      <c r="B1615" s="142" t="s">
        <v>2275</v>
      </c>
      <c r="C1615" s="142" t="s">
        <v>553</v>
      </c>
      <c r="D1615" s="142" t="s">
        <v>2274</v>
      </c>
      <c r="E1615" s="142" t="s">
        <v>687</v>
      </c>
      <c r="F1615" s="142" t="s">
        <v>530</v>
      </c>
      <c r="G1615" s="142" t="s">
        <v>4078</v>
      </c>
      <c r="H1615" s="142" t="s">
        <v>2613</v>
      </c>
      <c r="I1615" s="142" t="s">
        <v>4077</v>
      </c>
      <c r="J1615" s="142" t="s">
        <v>4076</v>
      </c>
      <c r="K1615" s="142" t="s">
        <v>4075</v>
      </c>
      <c r="L1615" s="142" t="s">
        <v>585</v>
      </c>
      <c r="M1615" s="142" t="s">
        <v>640</v>
      </c>
      <c r="N1615" s="142" t="s">
        <v>523</v>
      </c>
      <c r="O1615" s="142" t="s">
        <v>522</v>
      </c>
      <c r="P1615" s="142" t="s">
        <v>559</v>
      </c>
      <c r="Q1615" s="142" t="s">
        <v>520</v>
      </c>
      <c r="R1615" s="142" t="s">
        <v>3873</v>
      </c>
      <c r="S1615" s="142" t="s">
        <v>3872</v>
      </c>
      <c r="T1615" s="142" t="s">
        <v>1550</v>
      </c>
      <c r="U1615" s="142" t="s">
        <v>516</v>
      </c>
      <c r="V1615" s="142" t="s">
        <v>2611</v>
      </c>
      <c r="W1615" s="142" t="s">
        <v>580</v>
      </c>
      <c r="X1615" s="142" t="s">
        <v>827</v>
      </c>
      <c r="Y1615" s="142" t="s">
        <v>4074</v>
      </c>
      <c r="Z1615" s="142" t="s">
        <v>1065</v>
      </c>
      <c r="AA1615" s="142" t="s">
        <v>510</v>
      </c>
      <c r="AB1615" s="142" t="s">
        <v>509</v>
      </c>
    </row>
    <row r="1616" spans="1:28" x14ac:dyDescent="0.15">
      <c r="A1616" s="143">
        <v>84411</v>
      </c>
      <c r="B1616" s="142" t="s">
        <v>4073</v>
      </c>
      <c r="C1616" s="142" t="s">
        <v>553</v>
      </c>
      <c r="D1616" s="142" t="s">
        <v>4072</v>
      </c>
      <c r="E1616" s="142" t="s">
        <v>687</v>
      </c>
      <c r="F1616" s="142" t="s">
        <v>530</v>
      </c>
      <c r="G1616" s="142" t="s">
        <v>4071</v>
      </c>
      <c r="H1616" s="142" t="s">
        <v>4070</v>
      </c>
      <c r="I1616" s="142" t="s">
        <v>795</v>
      </c>
      <c r="J1616" s="142" t="s">
        <v>4069</v>
      </c>
      <c r="K1616" s="142" t="s">
        <v>4068</v>
      </c>
      <c r="L1616" s="142" t="s">
        <v>613</v>
      </c>
      <c r="M1616" s="142" t="s">
        <v>524</v>
      </c>
      <c r="N1616" s="142" t="s">
        <v>523</v>
      </c>
      <c r="O1616" s="142" t="s">
        <v>522</v>
      </c>
      <c r="P1616" s="142" t="s">
        <v>612</v>
      </c>
      <c r="Q1616" s="142" t="s">
        <v>545</v>
      </c>
      <c r="R1616" s="142" t="s">
        <v>3863</v>
      </c>
      <c r="S1616" s="142" t="s">
        <v>1570</v>
      </c>
      <c r="T1616" s="142" t="s">
        <v>4067</v>
      </c>
      <c r="U1616" s="142" t="s">
        <v>626</v>
      </c>
      <c r="V1616" s="142" t="s">
        <v>1033</v>
      </c>
      <c r="W1616" s="142" t="s">
        <v>764</v>
      </c>
      <c r="X1616" s="142" t="s">
        <v>1413</v>
      </c>
      <c r="Y1616" s="142" t="s">
        <v>4066</v>
      </c>
      <c r="Z1616" s="142" t="s">
        <v>771</v>
      </c>
      <c r="AA1616" s="142" t="s">
        <v>510</v>
      </c>
      <c r="AB1616" s="142" t="s">
        <v>509</v>
      </c>
    </row>
    <row r="1617" spans="1:28" x14ac:dyDescent="0.15">
      <c r="A1617" s="143">
        <v>84435</v>
      </c>
      <c r="B1617" s="142" t="s">
        <v>4065</v>
      </c>
      <c r="C1617" s="142" t="s">
        <v>553</v>
      </c>
      <c r="D1617" s="142" t="s">
        <v>4064</v>
      </c>
      <c r="E1617" s="142" t="s">
        <v>687</v>
      </c>
      <c r="F1617" s="142" t="s">
        <v>530</v>
      </c>
      <c r="G1617" s="142" t="s">
        <v>4063</v>
      </c>
      <c r="H1617" s="142" t="s">
        <v>1880</v>
      </c>
      <c r="I1617" s="142" t="s">
        <v>756</v>
      </c>
      <c r="J1617" s="142" t="s">
        <v>4062</v>
      </c>
      <c r="K1617" s="142" t="s">
        <v>4061</v>
      </c>
      <c r="L1617" s="142" t="s">
        <v>525</v>
      </c>
      <c r="M1617" s="142" t="s">
        <v>524</v>
      </c>
      <c r="N1617" s="142" t="s">
        <v>523</v>
      </c>
      <c r="O1617" s="142" t="s">
        <v>612</v>
      </c>
      <c r="P1617" s="142" t="s">
        <v>522</v>
      </c>
      <c r="Q1617" s="142" t="s">
        <v>520</v>
      </c>
      <c r="R1617" s="142" t="s">
        <v>4060</v>
      </c>
      <c r="S1617" s="142" t="s">
        <v>4059</v>
      </c>
      <c r="T1617" s="142" t="s">
        <v>2551</v>
      </c>
      <c r="U1617" s="142" t="s">
        <v>516</v>
      </c>
      <c r="V1617" s="142" t="s">
        <v>4058</v>
      </c>
      <c r="W1617" s="142" t="s">
        <v>514</v>
      </c>
      <c r="X1617" s="142" t="s">
        <v>756</v>
      </c>
      <c r="Y1617" s="142" t="s">
        <v>4057</v>
      </c>
      <c r="Z1617" s="142" t="s">
        <v>735</v>
      </c>
      <c r="AA1617" s="142" t="s">
        <v>510</v>
      </c>
      <c r="AB1617" s="142" t="s">
        <v>509</v>
      </c>
    </row>
    <row r="1618" spans="1:28" x14ac:dyDescent="0.15">
      <c r="A1618" s="143">
        <v>84443</v>
      </c>
      <c r="B1618" s="142" t="s">
        <v>2654</v>
      </c>
      <c r="C1618" s="142" t="s">
        <v>553</v>
      </c>
      <c r="D1618" s="142" t="s">
        <v>1247</v>
      </c>
      <c r="E1618" s="142" t="s">
        <v>687</v>
      </c>
      <c r="F1618" s="142" t="s">
        <v>530</v>
      </c>
      <c r="G1618" s="142" t="s">
        <v>4056</v>
      </c>
      <c r="H1618" s="142" t="s">
        <v>4055</v>
      </c>
      <c r="I1618" s="142" t="s">
        <v>4054</v>
      </c>
      <c r="J1618" s="142" t="s">
        <v>4053</v>
      </c>
      <c r="K1618" s="142" t="s">
        <v>4052</v>
      </c>
      <c r="L1618" s="142" t="s">
        <v>585</v>
      </c>
      <c r="M1618" s="142" t="s">
        <v>560</v>
      </c>
      <c r="N1618" s="142" t="s">
        <v>523</v>
      </c>
      <c r="O1618" s="142" t="s">
        <v>522</v>
      </c>
      <c r="P1618" s="142" t="s">
        <v>559</v>
      </c>
      <c r="Q1618" s="142" t="s">
        <v>520</v>
      </c>
      <c r="R1618" s="142" t="s">
        <v>3873</v>
      </c>
      <c r="S1618" s="142" t="s">
        <v>3872</v>
      </c>
      <c r="T1618" s="142" t="s">
        <v>682</v>
      </c>
      <c r="U1618" s="142" t="s">
        <v>516</v>
      </c>
      <c r="V1618" s="142" t="s">
        <v>4051</v>
      </c>
      <c r="W1618" s="142" t="s">
        <v>3280</v>
      </c>
      <c r="X1618" s="142" t="s">
        <v>919</v>
      </c>
      <c r="Y1618" s="142" t="s">
        <v>537</v>
      </c>
      <c r="Z1618" s="142" t="s">
        <v>851</v>
      </c>
      <c r="AA1618" s="142" t="s">
        <v>510</v>
      </c>
      <c r="AB1618" s="142" t="s">
        <v>509</v>
      </c>
    </row>
    <row r="1619" spans="1:28" x14ac:dyDescent="0.15">
      <c r="A1619" s="143">
        <v>84449</v>
      </c>
      <c r="B1619" s="142" t="s">
        <v>1570</v>
      </c>
      <c r="C1619" s="142" t="s">
        <v>553</v>
      </c>
      <c r="D1619" s="142" t="s">
        <v>1569</v>
      </c>
      <c r="E1619" s="142" t="s">
        <v>687</v>
      </c>
      <c r="F1619" s="142" t="s">
        <v>530</v>
      </c>
      <c r="G1619" s="142" t="s">
        <v>4050</v>
      </c>
      <c r="H1619" s="142" t="s">
        <v>4049</v>
      </c>
      <c r="I1619" s="142" t="s">
        <v>1477</v>
      </c>
      <c r="J1619" s="142" t="s">
        <v>4048</v>
      </c>
      <c r="K1619" s="142" t="s">
        <v>789</v>
      </c>
      <c r="L1619" s="142" t="s">
        <v>585</v>
      </c>
      <c r="M1619" s="142" t="s">
        <v>524</v>
      </c>
      <c r="N1619" s="142" t="s">
        <v>523</v>
      </c>
      <c r="O1619" s="142" t="s">
        <v>599</v>
      </c>
      <c r="P1619" s="142" t="s">
        <v>559</v>
      </c>
      <c r="Q1619" s="142" t="s">
        <v>547</v>
      </c>
      <c r="R1619" s="142" t="s">
        <v>3863</v>
      </c>
      <c r="S1619" s="142" t="s">
        <v>1570</v>
      </c>
      <c r="T1619" s="142" t="s">
        <v>682</v>
      </c>
      <c r="U1619" s="142" t="s">
        <v>516</v>
      </c>
      <c r="V1619" s="142" t="s">
        <v>4047</v>
      </c>
      <c r="W1619" s="142" t="s">
        <v>692</v>
      </c>
      <c r="X1619" s="142" t="s">
        <v>608</v>
      </c>
      <c r="Y1619" s="142" t="s">
        <v>4046</v>
      </c>
      <c r="Z1619" s="142" t="s">
        <v>851</v>
      </c>
      <c r="AA1619" s="142" t="s">
        <v>510</v>
      </c>
      <c r="AB1619" s="142" t="s">
        <v>509</v>
      </c>
    </row>
    <row r="1620" spans="1:28" x14ac:dyDescent="0.15">
      <c r="A1620" s="143">
        <v>84450</v>
      </c>
      <c r="B1620" s="142" t="s">
        <v>2275</v>
      </c>
      <c r="C1620" s="142" t="s">
        <v>553</v>
      </c>
      <c r="D1620" s="142" t="s">
        <v>2274</v>
      </c>
      <c r="E1620" s="142" t="s">
        <v>531</v>
      </c>
      <c r="F1620" s="142" t="s">
        <v>530</v>
      </c>
      <c r="G1620" s="142" t="s">
        <v>4045</v>
      </c>
      <c r="H1620" s="142" t="s">
        <v>3703</v>
      </c>
      <c r="I1620" s="142" t="s">
        <v>945</v>
      </c>
      <c r="J1620" s="142" t="s">
        <v>4044</v>
      </c>
      <c r="K1620" s="142" t="s">
        <v>4043</v>
      </c>
      <c r="L1620" s="142" t="s">
        <v>525</v>
      </c>
      <c r="M1620" s="142" t="s">
        <v>524</v>
      </c>
      <c r="N1620" s="142" t="s">
        <v>523</v>
      </c>
      <c r="O1620" s="142" t="s">
        <v>522</v>
      </c>
      <c r="P1620" s="142" t="s">
        <v>599</v>
      </c>
      <c r="Q1620" s="142" t="s">
        <v>520</v>
      </c>
      <c r="R1620" s="142" t="s">
        <v>3873</v>
      </c>
      <c r="S1620" s="142" t="s">
        <v>3872</v>
      </c>
      <c r="T1620" s="142" t="s">
        <v>2326</v>
      </c>
      <c r="U1620" s="142" t="s">
        <v>516</v>
      </c>
      <c r="V1620" s="142" t="s">
        <v>4042</v>
      </c>
      <c r="W1620" s="142" t="s">
        <v>4041</v>
      </c>
      <c r="X1620" s="142" t="s">
        <v>945</v>
      </c>
      <c r="Y1620" s="142" t="s">
        <v>634</v>
      </c>
      <c r="Z1620" s="142" t="s">
        <v>1588</v>
      </c>
      <c r="AA1620" s="142" t="s">
        <v>510</v>
      </c>
      <c r="AB1620" s="142" t="s">
        <v>509</v>
      </c>
    </row>
    <row r="1621" spans="1:28" x14ac:dyDescent="0.15">
      <c r="A1621" s="143">
        <v>84451</v>
      </c>
      <c r="B1621" s="142" t="s">
        <v>1570</v>
      </c>
      <c r="C1621" s="142" t="s">
        <v>553</v>
      </c>
      <c r="D1621" s="142" t="s">
        <v>1569</v>
      </c>
      <c r="E1621" s="142" t="s">
        <v>531</v>
      </c>
      <c r="F1621" s="142" t="s">
        <v>530</v>
      </c>
      <c r="G1621" s="142" t="s">
        <v>4040</v>
      </c>
      <c r="H1621" s="142" t="s">
        <v>3188</v>
      </c>
      <c r="I1621" s="142" t="s">
        <v>1021</v>
      </c>
      <c r="J1621" s="142" t="s">
        <v>4039</v>
      </c>
      <c r="K1621" s="142" t="s">
        <v>4038</v>
      </c>
      <c r="L1621" s="142" t="s">
        <v>547</v>
      </c>
      <c r="M1621" s="142" t="s">
        <v>560</v>
      </c>
      <c r="N1621" s="142" t="s">
        <v>523</v>
      </c>
      <c r="O1621" s="142" t="s">
        <v>522</v>
      </c>
      <c r="P1621" s="142" t="s">
        <v>612</v>
      </c>
      <c r="Q1621" s="142" t="s">
        <v>520</v>
      </c>
      <c r="R1621" s="142" t="s">
        <v>3863</v>
      </c>
      <c r="S1621" s="142" t="s">
        <v>1570</v>
      </c>
      <c r="T1621" s="142" t="s">
        <v>648</v>
      </c>
      <c r="U1621" s="142" t="s">
        <v>541</v>
      </c>
      <c r="V1621" s="142" t="s">
        <v>1287</v>
      </c>
      <c r="W1621" s="142" t="s">
        <v>4037</v>
      </c>
      <c r="X1621" s="142" t="s">
        <v>1021</v>
      </c>
      <c r="Y1621" s="142" t="s">
        <v>4036</v>
      </c>
      <c r="Z1621" s="142" t="s">
        <v>2551</v>
      </c>
      <c r="AA1621" s="142" t="s">
        <v>510</v>
      </c>
      <c r="AB1621" s="142" t="s">
        <v>509</v>
      </c>
    </row>
    <row r="1622" spans="1:28" x14ac:dyDescent="0.15">
      <c r="A1622" s="143">
        <v>84452</v>
      </c>
      <c r="B1622" s="142" t="s">
        <v>4035</v>
      </c>
      <c r="C1622" s="142" t="s">
        <v>553</v>
      </c>
      <c r="D1622" s="142" t="s">
        <v>4034</v>
      </c>
      <c r="E1622" s="142" t="s">
        <v>531</v>
      </c>
      <c r="F1622" s="142" t="s">
        <v>530</v>
      </c>
      <c r="G1622" s="142" t="s">
        <v>4033</v>
      </c>
      <c r="H1622" s="142" t="s">
        <v>1245</v>
      </c>
      <c r="I1622" s="142" t="s">
        <v>856</v>
      </c>
      <c r="J1622" s="142" t="s">
        <v>4032</v>
      </c>
      <c r="K1622" s="142" t="s">
        <v>979</v>
      </c>
      <c r="L1622" s="142" t="s">
        <v>613</v>
      </c>
      <c r="M1622" s="142" t="s">
        <v>524</v>
      </c>
      <c r="N1622" s="142" t="s">
        <v>523</v>
      </c>
      <c r="O1622" s="142" t="s">
        <v>522</v>
      </c>
      <c r="P1622" s="142" t="s">
        <v>639</v>
      </c>
      <c r="Q1622" s="142" t="s">
        <v>520</v>
      </c>
      <c r="R1622" s="142" t="s">
        <v>3852</v>
      </c>
      <c r="S1622" s="142" t="s">
        <v>3851</v>
      </c>
      <c r="T1622" s="142" t="s">
        <v>2285</v>
      </c>
      <c r="U1622" s="142" t="s">
        <v>516</v>
      </c>
      <c r="V1622" s="142" t="s">
        <v>1651</v>
      </c>
      <c r="W1622" s="142" t="s">
        <v>4031</v>
      </c>
      <c r="X1622" s="142" t="s">
        <v>856</v>
      </c>
      <c r="Y1622" s="142" t="s">
        <v>4030</v>
      </c>
      <c r="Z1622" s="142" t="s">
        <v>2306</v>
      </c>
      <c r="AA1622" s="142" t="s">
        <v>510</v>
      </c>
      <c r="AB1622" s="142" t="s">
        <v>509</v>
      </c>
    </row>
    <row r="1623" spans="1:28" x14ac:dyDescent="0.15">
      <c r="A1623" s="143">
        <v>84453</v>
      </c>
      <c r="B1623" s="142" t="s">
        <v>1570</v>
      </c>
      <c r="C1623" s="142" t="s">
        <v>553</v>
      </c>
      <c r="D1623" s="142" t="s">
        <v>1569</v>
      </c>
      <c r="E1623" s="142" t="s">
        <v>531</v>
      </c>
      <c r="F1623" s="142" t="s">
        <v>530</v>
      </c>
      <c r="G1623" s="142" t="s">
        <v>4029</v>
      </c>
      <c r="H1623" s="142" t="s">
        <v>1200</v>
      </c>
      <c r="I1623" s="142" t="s">
        <v>4028</v>
      </c>
      <c r="J1623" s="142" t="s">
        <v>4027</v>
      </c>
      <c r="K1623" s="142" t="s">
        <v>4026</v>
      </c>
      <c r="L1623" s="142" t="s">
        <v>585</v>
      </c>
      <c r="M1623" s="142" t="s">
        <v>560</v>
      </c>
      <c r="N1623" s="142" t="s">
        <v>523</v>
      </c>
      <c r="O1623" s="142" t="s">
        <v>522</v>
      </c>
      <c r="P1623" s="142" t="s">
        <v>522</v>
      </c>
      <c r="Q1623" s="142" t="s">
        <v>545</v>
      </c>
      <c r="R1623" s="142" t="s">
        <v>3863</v>
      </c>
      <c r="S1623" s="142" t="s">
        <v>1570</v>
      </c>
      <c r="T1623" s="142" t="s">
        <v>638</v>
      </c>
      <c r="U1623" s="142" t="s">
        <v>516</v>
      </c>
      <c r="V1623" s="142" t="s">
        <v>3264</v>
      </c>
      <c r="W1623" s="142" t="s">
        <v>784</v>
      </c>
      <c r="X1623" s="142" t="s">
        <v>1278</v>
      </c>
      <c r="Y1623" s="142" t="s">
        <v>4025</v>
      </c>
      <c r="Z1623" s="142" t="s">
        <v>1425</v>
      </c>
      <c r="AA1623" s="142" t="s">
        <v>510</v>
      </c>
      <c r="AB1623" s="142" t="s">
        <v>509</v>
      </c>
    </row>
    <row r="1624" spans="1:28" x14ac:dyDescent="0.15">
      <c r="A1624" s="143">
        <v>84454</v>
      </c>
      <c r="B1624" s="142" t="s">
        <v>3877</v>
      </c>
      <c r="C1624" s="142" t="s">
        <v>553</v>
      </c>
      <c r="D1624" s="142" t="s">
        <v>3876</v>
      </c>
      <c r="E1624" s="142" t="s">
        <v>531</v>
      </c>
      <c r="F1624" s="142" t="s">
        <v>530</v>
      </c>
      <c r="G1624" s="142" t="s">
        <v>4024</v>
      </c>
      <c r="H1624" s="142" t="s">
        <v>2712</v>
      </c>
      <c r="I1624" s="142" t="s">
        <v>691</v>
      </c>
      <c r="J1624" s="142" t="s">
        <v>4023</v>
      </c>
      <c r="K1624" s="142" t="s">
        <v>649</v>
      </c>
      <c r="L1624" s="142" t="s">
        <v>613</v>
      </c>
      <c r="M1624" s="142" t="s">
        <v>524</v>
      </c>
      <c r="N1624" s="142" t="s">
        <v>523</v>
      </c>
      <c r="O1624" s="142" t="s">
        <v>522</v>
      </c>
      <c r="P1624" s="142" t="s">
        <v>522</v>
      </c>
      <c r="Q1624" s="142" t="s">
        <v>545</v>
      </c>
      <c r="R1624" s="142" t="s">
        <v>3923</v>
      </c>
      <c r="S1624" s="142" t="s">
        <v>3877</v>
      </c>
      <c r="T1624" s="142" t="s">
        <v>648</v>
      </c>
      <c r="U1624" s="142" t="s">
        <v>541</v>
      </c>
      <c r="V1624" s="142" t="s">
        <v>2904</v>
      </c>
      <c r="W1624" s="142" t="s">
        <v>623</v>
      </c>
      <c r="X1624" s="142" t="s">
        <v>691</v>
      </c>
      <c r="Y1624" s="142" t="s">
        <v>4022</v>
      </c>
      <c r="Z1624" s="142" t="s">
        <v>1699</v>
      </c>
      <c r="AA1624" s="142" t="s">
        <v>510</v>
      </c>
      <c r="AB1624" s="142" t="s">
        <v>509</v>
      </c>
    </row>
    <row r="1625" spans="1:28" x14ac:dyDescent="0.15">
      <c r="A1625" s="143">
        <v>84455</v>
      </c>
      <c r="B1625" s="142" t="s">
        <v>1570</v>
      </c>
      <c r="C1625" s="142" t="s">
        <v>553</v>
      </c>
      <c r="D1625" s="142" t="s">
        <v>1569</v>
      </c>
      <c r="E1625" s="142" t="s">
        <v>531</v>
      </c>
      <c r="F1625" s="142" t="s">
        <v>530</v>
      </c>
      <c r="G1625" s="142" t="s">
        <v>4021</v>
      </c>
      <c r="H1625" s="142" t="s">
        <v>3303</v>
      </c>
      <c r="I1625" s="142" t="s">
        <v>669</v>
      </c>
      <c r="J1625" s="142" t="s">
        <v>4020</v>
      </c>
      <c r="K1625" s="142" t="s">
        <v>1589</v>
      </c>
      <c r="L1625" s="142" t="s">
        <v>613</v>
      </c>
      <c r="M1625" s="142" t="s">
        <v>524</v>
      </c>
      <c r="N1625" s="142" t="s">
        <v>523</v>
      </c>
      <c r="O1625" s="142" t="s">
        <v>639</v>
      </c>
      <c r="P1625" s="142" t="s">
        <v>639</v>
      </c>
      <c r="Q1625" s="142" t="s">
        <v>520</v>
      </c>
      <c r="R1625" s="142" t="s">
        <v>3863</v>
      </c>
      <c r="S1625" s="142" t="s">
        <v>1570</v>
      </c>
      <c r="T1625" s="142" t="s">
        <v>648</v>
      </c>
      <c r="U1625" s="142" t="s">
        <v>541</v>
      </c>
      <c r="V1625" s="142" t="s">
        <v>1672</v>
      </c>
      <c r="W1625" s="142" t="s">
        <v>911</v>
      </c>
      <c r="X1625" s="142" t="s">
        <v>669</v>
      </c>
      <c r="Y1625" s="142" t="s">
        <v>634</v>
      </c>
      <c r="Z1625" s="142" t="s">
        <v>1073</v>
      </c>
      <c r="AA1625" s="142" t="s">
        <v>724</v>
      </c>
      <c r="AB1625" s="142" t="s">
        <v>509</v>
      </c>
    </row>
    <row r="1626" spans="1:28" x14ac:dyDescent="0.15">
      <c r="A1626" s="143">
        <v>84456</v>
      </c>
      <c r="B1626" s="142" t="s">
        <v>965</v>
      </c>
      <c r="C1626" s="142" t="s">
        <v>553</v>
      </c>
      <c r="D1626" s="142" t="s">
        <v>964</v>
      </c>
      <c r="E1626" s="142" t="s">
        <v>531</v>
      </c>
      <c r="F1626" s="142" t="s">
        <v>530</v>
      </c>
      <c r="G1626" s="142" t="s">
        <v>4019</v>
      </c>
      <c r="H1626" s="142" t="s">
        <v>2890</v>
      </c>
      <c r="I1626" s="142" t="s">
        <v>3890</v>
      </c>
      <c r="J1626" s="142" t="s">
        <v>4018</v>
      </c>
      <c r="K1626" s="142" t="s">
        <v>4017</v>
      </c>
      <c r="L1626" s="142" t="s">
        <v>585</v>
      </c>
      <c r="M1626" s="142" t="s">
        <v>560</v>
      </c>
      <c r="N1626" s="142" t="s">
        <v>523</v>
      </c>
      <c r="O1626" s="142" t="s">
        <v>639</v>
      </c>
      <c r="P1626" s="142" t="s">
        <v>559</v>
      </c>
      <c r="Q1626" s="142" t="s">
        <v>520</v>
      </c>
      <c r="R1626" s="142" t="s">
        <v>3863</v>
      </c>
      <c r="S1626" s="142" t="s">
        <v>1570</v>
      </c>
      <c r="T1626" s="142" t="s">
        <v>625</v>
      </c>
      <c r="U1626" s="142" t="s">
        <v>516</v>
      </c>
      <c r="V1626" s="142" t="s">
        <v>2887</v>
      </c>
      <c r="W1626" s="142" t="s">
        <v>4016</v>
      </c>
      <c r="X1626" s="142" t="s">
        <v>3890</v>
      </c>
      <c r="Y1626" s="142" t="s">
        <v>634</v>
      </c>
      <c r="Z1626" s="142" t="s">
        <v>2592</v>
      </c>
      <c r="AA1626" s="142" t="s">
        <v>510</v>
      </c>
      <c r="AB1626" s="142" t="s">
        <v>509</v>
      </c>
    </row>
    <row r="1627" spans="1:28" x14ac:dyDescent="0.15">
      <c r="A1627" s="143">
        <v>84457</v>
      </c>
      <c r="B1627" s="142" t="s">
        <v>1570</v>
      </c>
      <c r="C1627" s="142" t="s">
        <v>553</v>
      </c>
      <c r="D1627" s="142" t="s">
        <v>1569</v>
      </c>
      <c r="E1627" s="142" t="s">
        <v>531</v>
      </c>
      <c r="F1627" s="142" t="s">
        <v>530</v>
      </c>
      <c r="G1627" s="142" t="s">
        <v>4015</v>
      </c>
      <c r="H1627" s="142" t="s">
        <v>1816</v>
      </c>
      <c r="I1627" s="142" t="s">
        <v>635</v>
      </c>
      <c r="J1627" s="142" t="s">
        <v>4014</v>
      </c>
      <c r="K1627" s="142" t="s">
        <v>4013</v>
      </c>
      <c r="L1627" s="142" t="s">
        <v>525</v>
      </c>
      <c r="M1627" s="142" t="s">
        <v>524</v>
      </c>
      <c r="N1627" s="142" t="s">
        <v>523</v>
      </c>
      <c r="O1627" s="142" t="s">
        <v>522</v>
      </c>
      <c r="P1627" s="142" t="s">
        <v>522</v>
      </c>
      <c r="Q1627" s="142" t="s">
        <v>545</v>
      </c>
      <c r="R1627" s="142" t="s">
        <v>3863</v>
      </c>
      <c r="S1627" s="142" t="s">
        <v>1570</v>
      </c>
      <c r="T1627" s="142" t="s">
        <v>638</v>
      </c>
      <c r="U1627" s="142" t="s">
        <v>516</v>
      </c>
      <c r="V1627" s="142" t="s">
        <v>3361</v>
      </c>
      <c r="W1627" s="142" t="s">
        <v>1022</v>
      </c>
      <c r="X1627" s="142" t="s">
        <v>635</v>
      </c>
      <c r="Y1627" s="142" t="s">
        <v>4012</v>
      </c>
      <c r="Z1627" s="142" t="s">
        <v>1073</v>
      </c>
      <c r="AA1627" s="142" t="s">
        <v>724</v>
      </c>
      <c r="AB1627" s="142" t="s">
        <v>509</v>
      </c>
    </row>
    <row r="1628" spans="1:28" x14ac:dyDescent="0.15">
      <c r="A1628" s="143">
        <v>84458</v>
      </c>
      <c r="B1628" s="142" t="s">
        <v>1570</v>
      </c>
      <c r="C1628" s="142" t="s">
        <v>553</v>
      </c>
      <c r="D1628" s="142" t="s">
        <v>1569</v>
      </c>
      <c r="E1628" s="142" t="s">
        <v>531</v>
      </c>
      <c r="F1628" s="142" t="s">
        <v>530</v>
      </c>
      <c r="G1628" s="142" t="s">
        <v>4011</v>
      </c>
      <c r="H1628" s="142" t="s">
        <v>3600</v>
      </c>
      <c r="I1628" s="142" t="s">
        <v>651</v>
      </c>
      <c r="J1628" s="142" t="s">
        <v>4010</v>
      </c>
      <c r="K1628" s="142" t="s">
        <v>4009</v>
      </c>
      <c r="L1628" s="142" t="s">
        <v>547</v>
      </c>
      <c r="M1628" s="142" t="s">
        <v>524</v>
      </c>
      <c r="N1628" s="142" t="s">
        <v>523</v>
      </c>
      <c r="O1628" s="142" t="s">
        <v>546</v>
      </c>
      <c r="P1628" s="142" t="s">
        <v>522</v>
      </c>
      <c r="Q1628" s="142" t="s">
        <v>545</v>
      </c>
      <c r="R1628" s="142" t="s">
        <v>3863</v>
      </c>
      <c r="S1628" s="142" t="s">
        <v>1570</v>
      </c>
      <c r="T1628" s="142" t="s">
        <v>4008</v>
      </c>
      <c r="U1628" s="142" t="s">
        <v>541</v>
      </c>
      <c r="V1628" s="142" t="s">
        <v>2012</v>
      </c>
      <c r="W1628" s="142" t="s">
        <v>539</v>
      </c>
      <c r="X1628" s="142" t="s">
        <v>651</v>
      </c>
      <c r="Y1628" s="142" t="s">
        <v>4007</v>
      </c>
      <c r="Z1628" s="142" t="s">
        <v>4006</v>
      </c>
      <c r="AA1628" s="142" t="s">
        <v>510</v>
      </c>
      <c r="AB1628" s="142" t="s">
        <v>509</v>
      </c>
    </row>
    <row r="1629" spans="1:28" x14ac:dyDescent="0.15">
      <c r="A1629" s="143">
        <v>84459</v>
      </c>
      <c r="B1629" s="142" t="s">
        <v>1570</v>
      </c>
      <c r="C1629" s="142" t="s">
        <v>553</v>
      </c>
      <c r="D1629" s="142" t="s">
        <v>1569</v>
      </c>
      <c r="E1629" s="142" t="s">
        <v>531</v>
      </c>
      <c r="F1629" s="142" t="s">
        <v>530</v>
      </c>
      <c r="G1629" s="142" t="s">
        <v>4005</v>
      </c>
      <c r="H1629" s="142" t="s">
        <v>2232</v>
      </c>
      <c r="I1629" s="142" t="s">
        <v>783</v>
      </c>
      <c r="J1629" s="142" t="s">
        <v>4004</v>
      </c>
      <c r="K1629" s="142" t="s">
        <v>1589</v>
      </c>
      <c r="L1629" s="142" t="s">
        <v>613</v>
      </c>
      <c r="M1629" s="142" t="s">
        <v>524</v>
      </c>
      <c r="N1629" s="142" t="s">
        <v>523</v>
      </c>
      <c r="O1629" s="142" t="s">
        <v>522</v>
      </c>
      <c r="P1629" s="142" t="s">
        <v>522</v>
      </c>
      <c r="Q1629" s="142" t="s">
        <v>520</v>
      </c>
      <c r="R1629" s="142" t="s">
        <v>3863</v>
      </c>
      <c r="S1629" s="142" t="s">
        <v>1570</v>
      </c>
      <c r="T1629" s="142" t="s">
        <v>625</v>
      </c>
      <c r="U1629" s="142" t="s">
        <v>541</v>
      </c>
      <c r="V1629" s="142" t="s">
        <v>1287</v>
      </c>
      <c r="W1629" s="142" t="s">
        <v>1393</v>
      </c>
      <c r="X1629" s="142" t="s">
        <v>783</v>
      </c>
      <c r="Y1629" s="142" t="s">
        <v>634</v>
      </c>
      <c r="Z1629" s="142" t="s">
        <v>1073</v>
      </c>
      <c r="AA1629" s="142" t="s">
        <v>510</v>
      </c>
      <c r="AB1629" s="142" t="s">
        <v>509</v>
      </c>
    </row>
    <row r="1630" spans="1:28" x14ac:dyDescent="0.15">
      <c r="A1630" s="143">
        <v>84460</v>
      </c>
      <c r="B1630" s="142" t="s">
        <v>1570</v>
      </c>
      <c r="C1630" s="142" t="s">
        <v>553</v>
      </c>
      <c r="D1630" s="142" t="s">
        <v>1569</v>
      </c>
      <c r="E1630" s="142" t="s">
        <v>531</v>
      </c>
      <c r="F1630" s="142" t="s">
        <v>530</v>
      </c>
      <c r="G1630" s="142" t="s">
        <v>4003</v>
      </c>
      <c r="H1630" s="142" t="s">
        <v>3272</v>
      </c>
      <c r="I1630" s="142" t="s">
        <v>669</v>
      </c>
      <c r="J1630" s="142" t="s">
        <v>4002</v>
      </c>
      <c r="K1630" s="142" t="s">
        <v>649</v>
      </c>
      <c r="L1630" s="142" t="s">
        <v>547</v>
      </c>
      <c r="M1630" s="142" t="s">
        <v>524</v>
      </c>
      <c r="N1630" s="142" t="s">
        <v>523</v>
      </c>
      <c r="O1630" s="142" t="s">
        <v>522</v>
      </c>
      <c r="P1630" s="142" t="s">
        <v>522</v>
      </c>
      <c r="Q1630" s="142" t="s">
        <v>520</v>
      </c>
      <c r="R1630" s="142" t="s">
        <v>3863</v>
      </c>
      <c r="S1630" s="142" t="s">
        <v>1570</v>
      </c>
      <c r="T1630" s="142" t="s">
        <v>648</v>
      </c>
      <c r="U1630" s="142" t="s">
        <v>541</v>
      </c>
      <c r="V1630" s="142" t="s">
        <v>1198</v>
      </c>
      <c r="W1630" s="142" t="s">
        <v>1505</v>
      </c>
      <c r="X1630" s="142" t="s">
        <v>669</v>
      </c>
      <c r="Y1630" s="142" t="s">
        <v>4001</v>
      </c>
      <c r="Z1630" s="142" t="s">
        <v>567</v>
      </c>
      <c r="AA1630" s="142" t="s">
        <v>724</v>
      </c>
      <c r="AB1630" s="142" t="s">
        <v>509</v>
      </c>
    </row>
    <row r="1631" spans="1:28" x14ac:dyDescent="0.15">
      <c r="A1631" s="143">
        <v>84462</v>
      </c>
      <c r="B1631" s="142" t="s">
        <v>965</v>
      </c>
      <c r="C1631" s="142" t="s">
        <v>553</v>
      </c>
      <c r="D1631" s="142" t="s">
        <v>964</v>
      </c>
      <c r="E1631" s="142" t="s">
        <v>531</v>
      </c>
      <c r="F1631" s="142" t="s">
        <v>530</v>
      </c>
      <c r="G1631" s="142" t="s">
        <v>4000</v>
      </c>
      <c r="H1631" s="142" t="s">
        <v>1327</v>
      </c>
      <c r="I1631" s="142" t="s">
        <v>1125</v>
      </c>
      <c r="J1631" s="142" t="s">
        <v>3999</v>
      </c>
      <c r="K1631" s="142" t="s">
        <v>548</v>
      </c>
      <c r="L1631" s="142" t="s">
        <v>525</v>
      </c>
      <c r="M1631" s="142" t="s">
        <v>524</v>
      </c>
      <c r="N1631" s="142" t="s">
        <v>523</v>
      </c>
      <c r="O1631" s="142" t="s">
        <v>546</v>
      </c>
      <c r="P1631" s="142" t="s">
        <v>522</v>
      </c>
      <c r="Q1631" s="142" t="s">
        <v>545</v>
      </c>
      <c r="R1631" s="142" t="s">
        <v>3863</v>
      </c>
      <c r="S1631" s="142" t="s">
        <v>1570</v>
      </c>
      <c r="T1631" s="142" t="s">
        <v>625</v>
      </c>
      <c r="U1631" s="142" t="s">
        <v>541</v>
      </c>
      <c r="V1631" s="142" t="s">
        <v>1802</v>
      </c>
      <c r="W1631" s="142" t="s">
        <v>623</v>
      </c>
      <c r="X1631" s="142" t="s">
        <v>651</v>
      </c>
      <c r="Y1631" s="142" t="s">
        <v>537</v>
      </c>
      <c r="Z1631" s="142" t="s">
        <v>567</v>
      </c>
      <c r="AA1631" s="142" t="s">
        <v>510</v>
      </c>
      <c r="AB1631" s="142" t="s">
        <v>509</v>
      </c>
    </row>
    <row r="1632" spans="1:28" x14ac:dyDescent="0.15">
      <c r="A1632" s="143">
        <v>84463</v>
      </c>
      <c r="B1632" s="142" t="s">
        <v>592</v>
      </c>
      <c r="C1632" s="142" t="s">
        <v>553</v>
      </c>
      <c r="D1632" s="142" t="s">
        <v>3998</v>
      </c>
      <c r="E1632" s="142" t="s">
        <v>531</v>
      </c>
      <c r="F1632" s="142" t="s">
        <v>530</v>
      </c>
      <c r="G1632" s="142" t="s">
        <v>3997</v>
      </c>
      <c r="H1632" s="142" t="s">
        <v>2921</v>
      </c>
      <c r="I1632" s="142" t="s">
        <v>538</v>
      </c>
      <c r="J1632" s="142" t="s">
        <v>3996</v>
      </c>
      <c r="K1632" s="142" t="s">
        <v>3995</v>
      </c>
      <c r="L1632" s="142" t="s">
        <v>525</v>
      </c>
      <c r="M1632" s="142" t="s">
        <v>524</v>
      </c>
      <c r="N1632" s="142" t="s">
        <v>523</v>
      </c>
      <c r="O1632" s="142" t="s">
        <v>522</v>
      </c>
      <c r="P1632" s="142" t="s">
        <v>599</v>
      </c>
      <c r="Q1632" s="142" t="s">
        <v>545</v>
      </c>
      <c r="R1632" s="142" t="s">
        <v>3937</v>
      </c>
      <c r="S1632" s="142" t="s">
        <v>592</v>
      </c>
      <c r="T1632" s="142" t="s">
        <v>611</v>
      </c>
      <c r="U1632" s="142" t="s">
        <v>516</v>
      </c>
      <c r="V1632" s="142" t="s">
        <v>2676</v>
      </c>
      <c r="W1632" s="142" t="s">
        <v>596</v>
      </c>
      <c r="X1632" s="142" t="s">
        <v>783</v>
      </c>
      <c r="Y1632" s="142" t="s">
        <v>634</v>
      </c>
      <c r="Z1632" s="142" t="s">
        <v>1699</v>
      </c>
      <c r="AA1632" s="142" t="s">
        <v>510</v>
      </c>
      <c r="AB1632" s="142" t="s">
        <v>509</v>
      </c>
    </row>
    <row r="1633" spans="1:28" x14ac:dyDescent="0.15">
      <c r="A1633" s="143">
        <v>84464</v>
      </c>
      <c r="B1633" s="142" t="s">
        <v>3851</v>
      </c>
      <c r="C1633" s="142" t="s">
        <v>553</v>
      </c>
      <c r="D1633" s="142" t="s">
        <v>3859</v>
      </c>
      <c r="E1633" s="142" t="s">
        <v>531</v>
      </c>
      <c r="F1633" s="142" t="s">
        <v>530</v>
      </c>
      <c r="G1633" s="142" t="s">
        <v>3994</v>
      </c>
      <c r="H1633" s="142" t="s">
        <v>3993</v>
      </c>
      <c r="I1633" s="142" t="s">
        <v>635</v>
      </c>
      <c r="J1633" s="142" t="s">
        <v>3992</v>
      </c>
      <c r="K1633" s="142" t="s">
        <v>3991</v>
      </c>
      <c r="L1633" s="142" t="s">
        <v>547</v>
      </c>
      <c r="M1633" s="142" t="s">
        <v>524</v>
      </c>
      <c r="N1633" s="142" t="s">
        <v>523</v>
      </c>
      <c r="O1633" s="142" t="s">
        <v>824</v>
      </c>
      <c r="P1633" s="142" t="s">
        <v>824</v>
      </c>
      <c r="Q1633" s="142" t="s">
        <v>520</v>
      </c>
      <c r="R1633" s="142" t="s">
        <v>3852</v>
      </c>
      <c r="S1633" s="142" t="s">
        <v>3851</v>
      </c>
      <c r="T1633" s="142" t="s">
        <v>3990</v>
      </c>
      <c r="U1633" s="142" t="s">
        <v>541</v>
      </c>
      <c r="V1633" s="142" t="s">
        <v>3195</v>
      </c>
      <c r="W1633" s="142" t="s">
        <v>596</v>
      </c>
      <c r="X1633" s="142" t="s">
        <v>635</v>
      </c>
      <c r="Y1633" s="142" t="s">
        <v>634</v>
      </c>
      <c r="Z1633" s="142" t="s">
        <v>861</v>
      </c>
      <c r="AA1633" s="142" t="s">
        <v>510</v>
      </c>
      <c r="AB1633" s="142" t="s">
        <v>509</v>
      </c>
    </row>
    <row r="1634" spans="1:28" x14ac:dyDescent="0.15">
      <c r="A1634" s="143">
        <v>84465</v>
      </c>
      <c r="B1634" s="142" t="s">
        <v>1570</v>
      </c>
      <c r="C1634" s="142" t="s">
        <v>553</v>
      </c>
      <c r="D1634" s="142" t="s">
        <v>1569</v>
      </c>
      <c r="E1634" s="142" t="s">
        <v>531</v>
      </c>
      <c r="F1634" s="142" t="s">
        <v>530</v>
      </c>
      <c r="G1634" s="142" t="s">
        <v>3989</v>
      </c>
      <c r="H1634" s="142" t="s">
        <v>2004</v>
      </c>
      <c r="I1634" s="142" t="s">
        <v>1477</v>
      </c>
      <c r="J1634" s="142" t="s">
        <v>3988</v>
      </c>
      <c r="K1634" s="142" t="s">
        <v>1589</v>
      </c>
      <c r="L1634" s="142" t="s">
        <v>525</v>
      </c>
      <c r="M1634" s="142" t="s">
        <v>524</v>
      </c>
      <c r="N1634" s="142" t="s">
        <v>523</v>
      </c>
      <c r="O1634" s="142" t="s">
        <v>824</v>
      </c>
      <c r="P1634" s="142" t="s">
        <v>522</v>
      </c>
      <c r="Q1634" s="142" t="s">
        <v>545</v>
      </c>
      <c r="R1634" s="142" t="s">
        <v>3863</v>
      </c>
      <c r="S1634" s="142" t="s">
        <v>1570</v>
      </c>
      <c r="T1634" s="142" t="s">
        <v>582</v>
      </c>
      <c r="U1634" s="142" t="s">
        <v>541</v>
      </c>
      <c r="V1634" s="142" t="s">
        <v>3987</v>
      </c>
      <c r="W1634" s="142" t="s">
        <v>3986</v>
      </c>
      <c r="X1634" s="142" t="s">
        <v>579</v>
      </c>
      <c r="Y1634" s="142" t="s">
        <v>634</v>
      </c>
      <c r="Z1634" s="142" t="s">
        <v>1379</v>
      </c>
      <c r="AA1634" s="142" t="s">
        <v>510</v>
      </c>
      <c r="AB1634" s="142" t="s">
        <v>509</v>
      </c>
    </row>
    <row r="1635" spans="1:28" x14ac:dyDescent="0.15">
      <c r="A1635" s="143">
        <v>84466</v>
      </c>
      <c r="B1635" s="142" t="s">
        <v>3985</v>
      </c>
      <c r="C1635" s="142" t="s">
        <v>553</v>
      </c>
      <c r="D1635" s="142" t="s">
        <v>3984</v>
      </c>
      <c r="E1635" s="142" t="s">
        <v>531</v>
      </c>
      <c r="F1635" s="142" t="s">
        <v>530</v>
      </c>
      <c r="G1635" s="142" t="s">
        <v>3983</v>
      </c>
      <c r="H1635" s="142" t="s">
        <v>3982</v>
      </c>
      <c r="I1635" s="142" t="s">
        <v>1165</v>
      </c>
      <c r="J1635" s="142" t="s">
        <v>3981</v>
      </c>
      <c r="K1635" s="142" t="s">
        <v>3980</v>
      </c>
      <c r="L1635" s="142" t="s">
        <v>525</v>
      </c>
      <c r="M1635" s="142" t="s">
        <v>524</v>
      </c>
      <c r="N1635" s="142" t="s">
        <v>523</v>
      </c>
      <c r="O1635" s="142" t="s">
        <v>522</v>
      </c>
      <c r="P1635" s="142" t="s">
        <v>522</v>
      </c>
      <c r="Q1635" s="142" t="s">
        <v>545</v>
      </c>
      <c r="R1635" s="142" t="s">
        <v>3863</v>
      </c>
      <c r="S1635" s="142" t="s">
        <v>1570</v>
      </c>
      <c r="T1635" s="142" t="s">
        <v>648</v>
      </c>
      <c r="U1635" s="142" t="s">
        <v>516</v>
      </c>
      <c r="V1635" s="142" t="s">
        <v>1287</v>
      </c>
      <c r="W1635" s="142" t="s">
        <v>3979</v>
      </c>
      <c r="X1635" s="142" t="s">
        <v>579</v>
      </c>
      <c r="Y1635" s="142" t="s">
        <v>3978</v>
      </c>
      <c r="Z1635" s="142" t="s">
        <v>536</v>
      </c>
      <c r="AA1635" s="142" t="s">
        <v>510</v>
      </c>
      <c r="AB1635" s="142" t="s">
        <v>509</v>
      </c>
    </row>
    <row r="1636" spans="1:28" x14ac:dyDescent="0.15">
      <c r="A1636" s="143">
        <v>84468</v>
      </c>
      <c r="B1636" s="142" t="s">
        <v>713</v>
      </c>
      <c r="C1636" s="142" t="s">
        <v>553</v>
      </c>
      <c r="D1636" s="142" t="s">
        <v>712</v>
      </c>
      <c r="E1636" s="142" t="s">
        <v>531</v>
      </c>
      <c r="F1636" s="142" t="s">
        <v>530</v>
      </c>
      <c r="G1636" s="142" t="s">
        <v>3977</v>
      </c>
      <c r="H1636" s="142" t="s">
        <v>3976</v>
      </c>
      <c r="I1636" s="142" t="s">
        <v>568</v>
      </c>
      <c r="J1636" s="142" t="s">
        <v>3975</v>
      </c>
      <c r="K1636" s="142" t="s">
        <v>2302</v>
      </c>
      <c r="L1636" s="142" t="s">
        <v>613</v>
      </c>
      <c r="M1636" s="142" t="s">
        <v>524</v>
      </c>
      <c r="N1636" s="142" t="s">
        <v>523</v>
      </c>
      <c r="O1636" s="142" t="s">
        <v>522</v>
      </c>
      <c r="P1636" s="142" t="s">
        <v>559</v>
      </c>
      <c r="Q1636" s="142" t="s">
        <v>545</v>
      </c>
      <c r="R1636" s="142" t="s">
        <v>3945</v>
      </c>
      <c r="S1636" s="142" t="s">
        <v>713</v>
      </c>
      <c r="T1636" s="142" t="s">
        <v>571</v>
      </c>
      <c r="U1636" s="142" t="s">
        <v>516</v>
      </c>
      <c r="V1636" s="142" t="s">
        <v>1076</v>
      </c>
      <c r="W1636" s="142" t="s">
        <v>3974</v>
      </c>
      <c r="X1636" s="142" t="s">
        <v>568</v>
      </c>
      <c r="Y1636" s="142" t="s">
        <v>3973</v>
      </c>
      <c r="Z1636" s="142" t="s">
        <v>1699</v>
      </c>
      <c r="AA1636" s="142" t="s">
        <v>510</v>
      </c>
      <c r="AB1636" s="142" t="s">
        <v>509</v>
      </c>
    </row>
    <row r="1637" spans="1:28" x14ac:dyDescent="0.15">
      <c r="A1637" s="143">
        <v>84469</v>
      </c>
      <c r="B1637" s="142" t="s">
        <v>3972</v>
      </c>
      <c r="C1637" s="142" t="s">
        <v>553</v>
      </c>
      <c r="D1637" s="142" t="s">
        <v>3971</v>
      </c>
      <c r="E1637" s="142" t="s">
        <v>531</v>
      </c>
      <c r="F1637" s="142" t="s">
        <v>530</v>
      </c>
      <c r="G1637" s="142" t="s">
        <v>3970</v>
      </c>
      <c r="H1637" s="142" t="s">
        <v>3969</v>
      </c>
      <c r="I1637" s="142" t="s">
        <v>910</v>
      </c>
      <c r="J1637" s="142" t="s">
        <v>3968</v>
      </c>
      <c r="K1637" s="142" t="s">
        <v>3967</v>
      </c>
      <c r="L1637" s="142" t="s">
        <v>613</v>
      </c>
      <c r="M1637" s="142" t="s">
        <v>524</v>
      </c>
      <c r="N1637" s="142" t="s">
        <v>523</v>
      </c>
      <c r="O1637" s="142" t="s">
        <v>522</v>
      </c>
      <c r="P1637" s="142" t="s">
        <v>599</v>
      </c>
      <c r="Q1637" s="142" t="s">
        <v>545</v>
      </c>
      <c r="R1637" s="142" t="s">
        <v>3863</v>
      </c>
      <c r="S1637" s="142" t="s">
        <v>1570</v>
      </c>
      <c r="T1637" s="142" t="s">
        <v>555</v>
      </c>
      <c r="U1637" s="142" t="s">
        <v>541</v>
      </c>
      <c r="V1637" s="142" t="s">
        <v>1761</v>
      </c>
      <c r="W1637" s="142" t="s">
        <v>1505</v>
      </c>
      <c r="X1637" s="142" t="s">
        <v>568</v>
      </c>
      <c r="Y1637" s="142" t="s">
        <v>3966</v>
      </c>
      <c r="Z1637" s="142" t="s">
        <v>682</v>
      </c>
      <c r="AA1637" s="142" t="s">
        <v>510</v>
      </c>
      <c r="AB1637" s="142" t="s">
        <v>509</v>
      </c>
    </row>
    <row r="1638" spans="1:28" x14ac:dyDescent="0.15">
      <c r="A1638" s="143">
        <v>84470</v>
      </c>
      <c r="B1638" s="142" t="s">
        <v>3912</v>
      </c>
      <c r="C1638" s="142" t="s">
        <v>831</v>
      </c>
      <c r="D1638" s="142" t="s">
        <v>3911</v>
      </c>
      <c r="E1638" s="142" t="s">
        <v>531</v>
      </c>
      <c r="F1638" s="142" t="s">
        <v>530</v>
      </c>
      <c r="G1638" s="142" t="s">
        <v>3965</v>
      </c>
      <c r="H1638" s="142" t="s">
        <v>924</v>
      </c>
      <c r="I1638" s="142" t="s">
        <v>622</v>
      </c>
      <c r="J1638" s="142" t="s">
        <v>3964</v>
      </c>
      <c r="K1638" s="142" t="s">
        <v>3963</v>
      </c>
      <c r="L1638" s="142" t="s">
        <v>525</v>
      </c>
      <c r="M1638" s="142" t="s">
        <v>524</v>
      </c>
      <c r="N1638" s="142" t="s">
        <v>523</v>
      </c>
      <c r="O1638" s="142" t="s">
        <v>522</v>
      </c>
      <c r="P1638" s="142" t="s">
        <v>599</v>
      </c>
      <c r="Q1638" s="142" t="s">
        <v>520</v>
      </c>
      <c r="R1638" s="142" t="s">
        <v>3863</v>
      </c>
      <c r="S1638" s="142" t="s">
        <v>1570</v>
      </c>
      <c r="T1638" s="142" t="s">
        <v>2326</v>
      </c>
      <c r="U1638" s="142" t="s">
        <v>541</v>
      </c>
      <c r="V1638" s="142" t="s">
        <v>716</v>
      </c>
      <c r="W1638" s="142" t="s">
        <v>514</v>
      </c>
      <c r="X1638" s="142" t="s">
        <v>622</v>
      </c>
      <c r="Y1638" s="142" t="s">
        <v>3962</v>
      </c>
      <c r="Z1638" s="142" t="s">
        <v>2266</v>
      </c>
      <c r="AA1638" s="142" t="s">
        <v>510</v>
      </c>
      <c r="AB1638" s="142" t="s">
        <v>509</v>
      </c>
    </row>
    <row r="1639" spans="1:28" x14ac:dyDescent="0.15">
      <c r="A1639" s="143">
        <v>84472</v>
      </c>
      <c r="B1639" s="142" t="s">
        <v>3851</v>
      </c>
      <c r="C1639" s="142" t="s">
        <v>553</v>
      </c>
      <c r="D1639" s="142" t="s">
        <v>3859</v>
      </c>
      <c r="E1639" s="142" t="s">
        <v>531</v>
      </c>
      <c r="F1639" s="142" t="s">
        <v>530</v>
      </c>
      <c r="G1639" s="142" t="s">
        <v>3961</v>
      </c>
      <c r="H1639" s="142" t="s">
        <v>3960</v>
      </c>
      <c r="I1639" s="142" t="s">
        <v>1397</v>
      </c>
      <c r="J1639" s="142" t="s">
        <v>3959</v>
      </c>
      <c r="K1639" s="142" t="s">
        <v>3958</v>
      </c>
      <c r="L1639" s="142" t="s">
        <v>525</v>
      </c>
      <c r="M1639" s="142" t="s">
        <v>524</v>
      </c>
      <c r="N1639" s="142" t="s">
        <v>523</v>
      </c>
      <c r="O1639" s="142" t="s">
        <v>522</v>
      </c>
      <c r="P1639" s="142" t="s">
        <v>599</v>
      </c>
      <c r="Q1639" s="142" t="s">
        <v>520</v>
      </c>
      <c r="R1639" s="142" t="s">
        <v>3852</v>
      </c>
      <c r="S1639" s="142" t="s">
        <v>3851</v>
      </c>
      <c r="T1639" s="142" t="s">
        <v>648</v>
      </c>
      <c r="U1639" s="142" t="s">
        <v>516</v>
      </c>
      <c r="V1639" s="142" t="s">
        <v>2653</v>
      </c>
      <c r="W1639" s="142" t="s">
        <v>623</v>
      </c>
      <c r="X1639" s="142" t="s">
        <v>1397</v>
      </c>
      <c r="Y1639" s="142" t="s">
        <v>3957</v>
      </c>
      <c r="Z1639" s="142" t="s">
        <v>813</v>
      </c>
      <c r="AA1639" s="142" t="s">
        <v>510</v>
      </c>
      <c r="AB1639" s="142" t="s">
        <v>509</v>
      </c>
    </row>
    <row r="1640" spans="1:28" x14ac:dyDescent="0.15">
      <c r="A1640" s="143">
        <v>84473</v>
      </c>
      <c r="B1640" s="142" t="s">
        <v>3956</v>
      </c>
      <c r="C1640" s="142" t="s">
        <v>1403</v>
      </c>
      <c r="D1640" s="142" t="s">
        <v>3955</v>
      </c>
      <c r="E1640" s="142" t="s">
        <v>531</v>
      </c>
      <c r="F1640" s="142" t="s">
        <v>530</v>
      </c>
      <c r="G1640" s="142" t="s">
        <v>3954</v>
      </c>
      <c r="H1640" s="142" t="s">
        <v>1913</v>
      </c>
      <c r="I1640" s="142" t="s">
        <v>744</v>
      </c>
      <c r="J1640" s="142" t="s">
        <v>3953</v>
      </c>
      <c r="K1640" s="142" t="s">
        <v>3952</v>
      </c>
      <c r="L1640" s="142" t="s">
        <v>613</v>
      </c>
      <c r="M1640" s="142" t="s">
        <v>560</v>
      </c>
      <c r="N1640" s="142" t="s">
        <v>523</v>
      </c>
      <c r="O1640" s="142" t="s">
        <v>612</v>
      </c>
      <c r="P1640" s="142" t="s">
        <v>612</v>
      </c>
      <c r="Q1640" s="142" t="s">
        <v>545</v>
      </c>
      <c r="R1640" s="142" t="s">
        <v>3863</v>
      </c>
      <c r="S1640" s="142" t="s">
        <v>1570</v>
      </c>
      <c r="T1640" s="142" t="s">
        <v>638</v>
      </c>
      <c r="U1640" s="142" t="s">
        <v>541</v>
      </c>
      <c r="V1640" s="142" t="s">
        <v>1219</v>
      </c>
      <c r="W1640" s="142" t="s">
        <v>911</v>
      </c>
      <c r="X1640" s="142" t="s">
        <v>744</v>
      </c>
      <c r="Y1640" s="142" t="s">
        <v>3951</v>
      </c>
      <c r="Z1640" s="142" t="s">
        <v>957</v>
      </c>
      <c r="AA1640" s="142" t="s">
        <v>510</v>
      </c>
      <c r="AB1640" s="142" t="s">
        <v>509</v>
      </c>
    </row>
    <row r="1641" spans="1:28" x14ac:dyDescent="0.15">
      <c r="A1641" s="143">
        <v>84474</v>
      </c>
      <c r="B1641" s="142" t="s">
        <v>583</v>
      </c>
      <c r="C1641" s="142" t="s">
        <v>553</v>
      </c>
      <c r="D1641" s="142" t="s">
        <v>770</v>
      </c>
      <c r="E1641" s="142" t="s">
        <v>531</v>
      </c>
      <c r="F1641" s="142" t="s">
        <v>530</v>
      </c>
      <c r="G1641" s="142" t="s">
        <v>3950</v>
      </c>
      <c r="H1641" s="142" t="s">
        <v>1063</v>
      </c>
      <c r="I1641" s="142" t="s">
        <v>919</v>
      </c>
      <c r="J1641" s="142" t="s">
        <v>3949</v>
      </c>
      <c r="K1641" s="142" t="s">
        <v>3393</v>
      </c>
      <c r="L1641" s="142" t="s">
        <v>613</v>
      </c>
      <c r="M1641" s="142" t="s">
        <v>524</v>
      </c>
      <c r="N1641" s="142" t="s">
        <v>523</v>
      </c>
      <c r="O1641" s="142" t="s">
        <v>546</v>
      </c>
      <c r="P1641" s="142" t="s">
        <v>522</v>
      </c>
      <c r="Q1641" s="142" t="s">
        <v>545</v>
      </c>
      <c r="R1641" s="142" t="s">
        <v>3863</v>
      </c>
      <c r="S1641" s="142" t="s">
        <v>1570</v>
      </c>
      <c r="T1641" s="142" t="s">
        <v>2285</v>
      </c>
      <c r="U1641" s="142" t="s">
        <v>541</v>
      </c>
      <c r="V1641" s="142" t="s">
        <v>977</v>
      </c>
      <c r="W1641" s="142" t="s">
        <v>623</v>
      </c>
      <c r="X1641" s="142" t="s">
        <v>919</v>
      </c>
      <c r="Y1641" s="142" t="s">
        <v>3948</v>
      </c>
      <c r="Z1641" s="142" t="s">
        <v>2266</v>
      </c>
      <c r="AA1641" s="142" t="s">
        <v>510</v>
      </c>
      <c r="AB1641" s="142" t="s">
        <v>509</v>
      </c>
    </row>
    <row r="1642" spans="1:28" x14ac:dyDescent="0.15">
      <c r="A1642" s="143">
        <v>84475</v>
      </c>
      <c r="B1642" s="142" t="s">
        <v>713</v>
      </c>
      <c r="C1642" s="142" t="s">
        <v>553</v>
      </c>
      <c r="D1642" s="142" t="s">
        <v>712</v>
      </c>
      <c r="E1642" s="142" t="s">
        <v>531</v>
      </c>
      <c r="F1642" s="142" t="s">
        <v>530</v>
      </c>
      <c r="G1642" s="142" t="s">
        <v>3947</v>
      </c>
      <c r="H1642" s="142" t="s">
        <v>2289</v>
      </c>
      <c r="I1642" s="142" t="s">
        <v>919</v>
      </c>
      <c r="J1642" s="142" t="s">
        <v>3946</v>
      </c>
      <c r="K1642" s="142" t="s">
        <v>649</v>
      </c>
      <c r="L1642" s="142" t="s">
        <v>613</v>
      </c>
      <c r="M1642" s="142" t="s">
        <v>524</v>
      </c>
      <c r="N1642" s="142" t="s">
        <v>523</v>
      </c>
      <c r="O1642" s="142" t="s">
        <v>522</v>
      </c>
      <c r="P1642" s="142" t="s">
        <v>599</v>
      </c>
      <c r="Q1642" s="142" t="s">
        <v>547</v>
      </c>
      <c r="R1642" s="142" t="s">
        <v>3945</v>
      </c>
      <c r="S1642" s="142" t="s">
        <v>713</v>
      </c>
      <c r="T1642" s="142" t="s">
        <v>648</v>
      </c>
      <c r="U1642" s="142" t="s">
        <v>541</v>
      </c>
      <c r="V1642" s="142" t="s">
        <v>3070</v>
      </c>
      <c r="W1642" s="142" t="s">
        <v>764</v>
      </c>
      <c r="X1642" s="142" t="s">
        <v>919</v>
      </c>
      <c r="Y1642" s="142" t="s">
        <v>3944</v>
      </c>
      <c r="Z1642" s="142" t="s">
        <v>2358</v>
      </c>
      <c r="AA1642" s="142" t="s">
        <v>510</v>
      </c>
      <c r="AB1642" s="142" t="s">
        <v>509</v>
      </c>
    </row>
    <row r="1643" spans="1:28" x14ac:dyDescent="0.15">
      <c r="A1643" s="143">
        <v>84476</v>
      </c>
      <c r="B1643" s="142" t="s">
        <v>1570</v>
      </c>
      <c r="C1643" s="142" t="s">
        <v>553</v>
      </c>
      <c r="D1643" s="142" t="s">
        <v>1569</v>
      </c>
      <c r="E1643" s="142" t="s">
        <v>531</v>
      </c>
      <c r="F1643" s="142" t="s">
        <v>530</v>
      </c>
      <c r="G1643" s="142" t="s">
        <v>3943</v>
      </c>
      <c r="H1643" s="142" t="s">
        <v>791</v>
      </c>
      <c r="I1643" s="142" t="s">
        <v>856</v>
      </c>
      <c r="J1643" s="142" t="s">
        <v>3942</v>
      </c>
      <c r="K1643" s="142" t="s">
        <v>1589</v>
      </c>
      <c r="L1643" s="142" t="s">
        <v>525</v>
      </c>
      <c r="M1643" s="142" t="s">
        <v>524</v>
      </c>
      <c r="N1643" s="142" t="s">
        <v>523</v>
      </c>
      <c r="O1643" s="142" t="s">
        <v>546</v>
      </c>
      <c r="P1643" s="142" t="s">
        <v>522</v>
      </c>
      <c r="Q1643" s="142" t="s">
        <v>545</v>
      </c>
      <c r="R1643" s="142" t="s">
        <v>3863</v>
      </c>
      <c r="S1643" s="142" t="s">
        <v>1570</v>
      </c>
      <c r="T1643" s="142" t="s">
        <v>638</v>
      </c>
      <c r="U1643" s="142" t="s">
        <v>541</v>
      </c>
      <c r="V1643" s="142" t="s">
        <v>1084</v>
      </c>
      <c r="W1643" s="142" t="s">
        <v>539</v>
      </c>
      <c r="X1643" s="142" t="s">
        <v>945</v>
      </c>
      <c r="Y1643" s="142" t="s">
        <v>634</v>
      </c>
      <c r="Z1643" s="142" t="s">
        <v>1297</v>
      </c>
      <c r="AA1643" s="142" t="s">
        <v>510</v>
      </c>
      <c r="AB1643" s="142" t="s">
        <v>509</v>
      </c>
    </row>
    <row r="1644" spans="1:28" x14ac:dyDescent="0.15">
      <c r="A1644" s="143">
        <v>84477</v>
      </c>
      <c r="B1644" s="142" t="s">
        <v>592</v>
      </c>
      <c r="C1644" s="142" t="s">
        <v>553</v>
      </c>
      <c r="D1644" s="142" t="s">
        <v>3941</v>
      </c>
      <c r="E1644" s="142" t="s">
        <v>531</v>
      </c>
      <c r="F1644" s="142" t="s">
        <v>530</v>
      </c>
      <c r="G1644" s="142" t="s">
        <v>3940</v>
      </c>
      <c r="H1644" s="142" t="s">
        <v>1307</v>
      </c>
      <c r="I1644" s="142" t="s">
        <v>1522</v>
      </c>
      <c r="J1644" s="142" t="s">
        <v>3939</v>
      </c>
      <c r="K1644" s="142" t="s">
        <v>3938</v>
      </c>
      <c r="L1644" s="142" t="s">
        <v>525</v>
      </c>
      <c r="M1644" s="142" t="s">
        <v>560</v>
      </c>
      <c r="N1644" s="142" t="s">
        <v>523</v>
      </c>
      <c r="O1644" s="142" t="s">
        <v>522</v>
      </c>
      <c r="P1644" s="142" t="s">
        <v>522</v>
      </c>
      <c r="Q1644" s="142" t="s">
        <v>520</v>
      </c>
      <c r="R1644" s="142" t="s">
        <v>3937</v>
      </c>
      <c r="S1644" s="142" t="s">
        <v>592</v>
      </c>
      <c r="T1644" s="142" t="s">
        <v>638</v>
      </c>
      <c r="U1644" s="142" t="s">
        <v>516</v>
      </c>
      <c r="V1644" s="142" t="s">
        <v>3936</v>
      </c>
      <c r="W1644" s="142" t="s">
        <v>596</v>
      </c>
      <c r="X1644" s="142" t="s">
        <v>1522</v>
      </c>
      <c r="Y1644" s="142" t="s">
        <v>3935</v>
      </c>
      <c r="Z1644" s="142" t="s">
        <v>813</v>
      </c>
      <c r="AA1644" s="142" t="s">
        <v>510</v>
      </c>
      <c r="AB1644" s="142" t="s">
        <v>509</v>
      </c>
    </row>
    <row r="1645" spans="1:28" x14ac:dyDescent="0.15">
      <c r="A1645" s="143">
        <v>84478</v>
      </c>
      <c r="B1645" s="142" t="s">
        <v>583</v>
      </c>
      <c r="C1645" s="142" t="s">
        <v>553</v>
      </c>
      <c r="D1645" s="142" t="s">
        <v>770</v>
      </c>
      <c r="E1645" s="142" t="s">
        <v>531</v>
      </c>
      <c r="F1645" s="142" t="s">
        <v>530</v>
      </c>
      <c r="G1645" s="142" t="s">
        <v>3934</v>
      </c>
      <c r="H1645" s="142" t="s">
        <v>3333</v>
      </c>
      <c r="I1645" s="142" t="s">
        <v>910</v>
      </c>
      <c r="J1645" s="142" t="s">
        <v>3933</v>
      </c>
      <c r="K1645" s="142" t="s">
        <v>1380</v>
      </c>
      <c r="L1645" s="142" t="s">
        <v>613</v>
      </c>
      <c r="M1645" s="142" t="s">
        <v>524</v>
      </c>
      <c r="N1645" s="142" t="s">
        <v>523</v>
      </c>
      <c r="O1645" s="142" t="s">
        <v>626</v>
      </c>
      <c r="P1645" s="142" t="s">
        <v>626</v>
      </c>
      <c r="Q1645" s="142" t="s">
        <v>545</v>
      </c>
      <c r="R1645" s="142" t="s">
        <v>3863</v>
      </c>
      <c r="S1645" s="142" t="s">
        <v>1570</v>
      </c>
      <c r="T1645" s="142" t="s">
        <v>2326</v>
      </c>
      <c r="U1645" s="142" t="s">
        <v>541</v>
      </c>
      <c r="V1645" s="142" t="s">
        <v>1790</v>
      </c>
      <c r="W1645" s="142" t="s">
        <v>636</v>
      </c>
      <c r="X1645" s="142" t="s">
        <v>910</v>
      </c>
      <c r="Y1645" s="142" t="s">
        <v>634</v>
      </c>
      <c r="Z1645" s="142" t="s">
        <v>682</v>
      </c>
      <c r="AA1645" s="142" t="s">
        <v>510</v>
      </c>
      <c r="AB1645" s="142" t="s">
        <v>509</v>
      </c>
    </row>
    <row r="1646" spans="1:28" x14ac:dyDescent="0.15">
      <c r="A1646" s="143">
        <v>84479</v>
      </c>
      <c r="B1646" s="142" t="s">
        <v>1570</v>
      </c>
      <c r="C1646" s="142" t="s">
        <v>553</v>
      </c>
      <c r="D1646" s="142" t="s">
        <v>1569</v>
      </c>
      <c r="E1646" s="142" t="s">
        <v>531</v>
      </c>
      <c r="F1646" s="142" t="s">
        <v>530</v>
      </c>
      <c r="G1646" s="142" t="s">
        <v>3932</v>
      </c>
      <c r="H1646" s="142" t="s">
        <v>3931</v>
      </c>
      <c r="I1646" s="142" t="s">
        <v>1238</v>
      </c>
      <c r="J1646" s="142" t="s">
        <v>3930</v>
      </c>
      <c r="K1646" s="142" t="s">
        <v>1508</v>
      </c>
      <c r="L1646" s="142" t="s">
        <v>585</v>
      </c>
      <c r="M1646" s="142" t="s">
        <v>524</v>
      </c>
      <c r="N1646" s="142" t="s">
        <v>523</v>
      </c>
      <c r="O1646" s="142" t="s">
        <v>824</v>
      </c>
      <c r="P1646" s="142" t="s">
        <v>824</v>
      </c>
      <c r="Q1646" s="142" t="s">
        <v>520</v>
      </c>
      <c r="R1646" s="142" t="s">
        <v>3863</v>
      </c>
      <c r="S1646" s="142" t="s">
        <v>1570</v>
      </c>
      <c r="T1646" s="142" t="s">
        <v>2285</v>
      </c>
      <c r="U1646" s="142" t="s">
        <v>516</v>
      </c>
      <c r="V1646" s="142" t="s">
        <v>1942</v>
      </c>
      <c r="W1646" s="142" t="s">
        <v>3929</v>
      </c>
      <c r="X1646" s="142" t="s">
        <v>1021</v>
      </c>
      <c r="Y1646" s="142" t="s">
        <v>3928</v>
      </c>
      <c r="Z1646" s="142" t="s">
        <v>3927</v>
      </c>
      <c r="AA1646" s="142" t="s">
        <v>510</v>
      </c>
      <c r="AB1646" s="142" t="s">
        <v>509</v>
      </c>
    </row>
    <row r="1647" spans="1:28" x14ac:dyDescent="0.15">
      <c r="A1647" s="143">
        <v>84481</v>
      </c>
      <c r="B1647" s="142" t="s">
        <v>3877</v>
      </c>
      <c r="C1647" s="142" t="s">
        <v>553</v>
      </c>
      <c r="D1647" s="142" t="s">
        <v>3876</v>
      </c>
      <c r="E1647" s="142" t="s">
        <v>531</v>
      </c>
      <c r="F1647" s="142" t="s">
        <v>530</v>
      </c>
      <c r="G1647" s="142" t="s">
        <v>3926</v>
      </c>
      <c r="H1647" s="142" t="s">
        <v>2398</v>
      </c>
      <c r="I1647" s="142" t="s">
        <v>595</v>
      </c>
      <c r="J1647" s="142" t="s">
        <v>3925</v>
      </c>
      <c r="K1647" s="142" t="s">
        <v>3924</v>
      </c>
      <c r="L1647" s="142" t="s">
        <v>525</v>
      </c>
      <c r="M1647" s="142" t="s">
        <v>867</v>
      </c>
      <c r="N1647" s="142" t="s">
        <v>523</v>
      </c>
      <c r="O1647" s="142" t="s">
        <v>546</v>
      </c>
      <c r="P1647" s="142" t="s">
        <v>522</v>
      </c>
      <c r="Q1647" s="142" t="s">
        <v>520</v>
      </c>
      <c r="R1647" s="142" t="s">
        <v>3923</v>
      </c>
      <c r="S1647" s="142" t="s">
        <v>3877</v>
      </c>
      <c r="T1647" s="142" t="s">
        <v>638</v>
      </c>
      <c r="U1647" s="142" t="s">
        <v>516</v>
      </c>
      <c r="V1647" s="142" t="s">
        <v>2395</v>
      </c>
      <c r="W1647" s="142" t="s">
        <v>1505</v>
      </c>
      <c r="X1647" s="142" t="s">
        <v>608</v>
      </c>
      <c r="Y1647" s="142" t="s">
        <v>3922</v>
      </c>
      <c r="Z1647" s="142" t="s">
        <v>2306</v>
      </c>
      <c r="AA1647" s="142" t="s">
        <v>510</v>
      </c>
      <c r="AB1647" s="142" t="s">
        <v>509</v>
      </c>
    </row>
    <row r="1648" spans="1:28" x14ac:dyDescent="0.15">
      <c r="A1648" s="143">
        <v>84482</v>
      </c>
      <c r="B1648" s="142" t="s">
        <v>932</v>
      </c>
      <c r="C1648" s="142" t="s">
        <v>553</v>
      </c>
      <c r="D1648" s="142" t="s">
        <v>931</v>
      </c>
      <c r="E1648" s="142" t="s">
        <v>531</v>
      </c>
      <c r="F1648" s="142" t="s">
        <v>530</v>
      </c>
      <c r="G1648" s="142" t="s">
        <v>3921</v>
      </c>
      <c r="H1648" s="142" t="s">
        <v>2451</v>
      </c>
      <c r="I1648" s="142" t="s">
        <v>1075</v>
      </c>
      <c r="J1648" s="142" t="s">
        <v>3920</v>
      </c>
      <c r="K1648" s="142" t="s">
        <v>3919</v>
      </c>
      <c r="L1648" s="142" t="s">
        <v>613</v>
      </c>
      <c r="M1648" s="142" t="s">
        <v>524</v>
      </c>
      <c r="N1648" s="142" t="s">
        <v>523</v>
      </c>
      <c r="O1648" s="142" t="s">
        <v>824</v>
      </c>
      <c r="P1648" s="142" t="s">
        <v>522</v>
      </c>
      <c r="Q1648" s="142" t="s">
        <v>545</v>
      </c>
      <c r="R1648" s="142" t="s">
        <v>3863</v>
      </c>
      <c r="S1648" s="142" t="s">
        <v>1570</v>
      </c>
      <c r="T1648" s="142" t="s">
        <v>571</v>
      </c>
      <c r="U1648" s="142" t="s">
        <v>541</v>
      </c>
      <c r="V1648" s="142" t="s">
        <v>3918</v>
      </c>
      <c r="W1648" s="142" t="s">
        <v>539</v>
      </c>
      <c r="X1648" s="142" t="s">
        <v>919</v>
      </c>
      <c r="Y1648" s="142" t="s">
        <v>3917</v>
      </c>
      <c r="Z1648" s="142" t="s">
        <v>2299</v>
      </c>
      <c r="AA1648" s="142" t="s">
        <v>510</v>
      </c>
      <c r="AB1648" s="142" t="s">
        <v>509</v>
      </c>
    </row>
    <row r="1649" spans="1:28" x14ac:dyDescent="0.15">
      <c r="A1649" s="143">
        <v>84483</v>
      </c>
      <c r="B1649" s="142" t="s">
        <v>1570</v>
      </c>
      <c r="C1649" s="142" t="s">
        <v>553</v>
      </c>
      <c r="D1649" s="142" t="s">
        <v>1569</v>
      </c>
      <c r="E1649" s="142" t="s">
        <v>531</v>
      </c>
      <c r="F1649" s="142" t="s">
        <v>530</v>
      </c>
      <c r="G1649" s="142" t="s">
        <v>3916</v>
      </c>
      <c r="H1649" s="142" t="s">
        <v>1221</v>
      </c>
      <c r="I1649" s="142" t="s">
        <v>588</v>
      </c>
      <c r="J1649" s="142" t="s">
        <v>3915</v>
      </c>
      <c r="K1649" s="142" t="s">
        <v>3914</v>
      </c>
      <c r="L1649" s="142" t="s">
        <v>525</v>
      </c>
      <c r="M1649" s="142" t="s">
        <v>524</v>
      </c>
      <c r="N1649" s="142" t="s">
        <v>523</v>
      </c>
      <c r="O1649" s="142" t="s">
        <v>599</v>
      </c>
      <c r="P1649" s="142" t="s">
        <v>522</v>
      </c>
      <c r="Q1649" s="142" t="s">
        <v>520</v>
      </c>
      <c r="R1649" s="142" t="s">
        <v>3863</v>
      </c>
      <c r="S1649" s="142" t="s">
        <v>1570</v>
      </c>
      <c r="T1649" s="142" t="s">
        <v>3913</v>
      </c>
      <c r="U1649" s="142" t="s">
        <v>541</v>
      </c>
      <c r="V1649" s="142" t="s">
        <v>1465</v>
      </c>
      <c r="W1649" s="142" t="s">
        <v>623</v>
      </c>
      <c r="X1649" s="142" t="s">
        <v>588</v>
      </c>
      <c r="Y1649" s="142" t="s">
        <v>634</v>
      </c>
      <c r="Z1649" s="142" t="s">
        <v>2306</v>
      </c>
      <c r="AA1649" s="142" t="s">
        <v>510</v>
      </c>
      <c r="AB1649" s="142" t="s">
        <v>509</v>
      </c>
    </row>
    <row r="1650" spans="1:28" x14ac:dyDescent="0.15">
      <c r="A1650" s="143">
        <v>84484</v>
      </c>
      <c r="B1650" s="142" t="s">
        <v>3912</v>
      </c>
      <c r="C1650" s="142" t="s">
        <v>831</v>
      </c>
      <c r="D1650" s="142" t="s">
        <v>3911</v>
      </c>
      <c r="E1650" s="142" t="s">
        <v>531</v>
      </c>
      <c r="F1650" s="142" t="s">
        <v>530</v>
      </c>
      <c r="G1650" s="142" t="s">
        <v>3910</v>
      </c>
      <c r="H1650" s="142" t="s">
        <v>924</v>
      </c>
      <c r="I1650" s="142" t="s">
        <v>622</v>
      </c>
      <c r="J1650" s="142" t="s">
        <v>3909</v>
      </c>
      <c r="K1650" s="142" t="s">
        <v>2280</v>
      </c>
      <c r="L1650" s="142" t="s">
        <v>613</v>
      </c>
      <c r="M1650" s="142" t="s">
        <v>524</v>
      </c>
      <c r="N1650" s="142" t="s">
        <v>523</v>
      </c>
      <c r="O1650" s="142" t="s">
        <v>824</v>
      </c>
      <c r="P1650" s="142" t="s">
        <v>522</v>
      </c>
      <c r="Q1650" s="142" t="s">
        <v>520</v>
      </c>
      <c r="R1650" s="142" t="s">
        <v>3863</v>
      </c>
      <c r="S1650" s="142" t="s">
        <v>1570</v>
      </c>
      <c r="T1650" s="142" t="s">
        <v>2285</v>
      </c>
      <c r="U1650" s="142" t="s">
        <v>541</v>
      </c>
      <c r="V1650" s="142" t="s">
        <v>716</v>
      </c>
      <c r="W1650" s="142" t="s">
        <v>569</v>
      </c>
      <c r="X1650" s="142" t="s">
        <v>622</v>
      </c>
      <c r="Y1650" s="142" t="s">
        <v>3908</v>
      </c>
      <c r="Z1650" s="142" t="s">
        <v>1073</v>
      </c>
      <c r="AA1650" s="142" t="s">
        <v>510</v>
      </c>
      <c r="AB1650" s="142" t="s">
        <v>509</v>
      </c>
    </row>
    <row r="1651" spans="1:28" x14ac:dyDescent="0.15">
      <c r="A1651" s="143">
        <v>84486</v>
      </c>
      <c r="B1651" s="142" t="s">
        <v>3907</v>
      </c>
      <c r="C1651" s="142" t="s">
        <v>553</v>
      </c>
      <c r="D1651" s="142" t="s">
        <v>3602</v>
      </c>
      <c r="E1651" s="142" t="s">
        <v>531</v>
      </c>
      <c r="F1651" s="142" t="s">
        <v>530</v>
      </c>
      <c r="G1651" s="142" t="s">
        <v>3906</v>
      </c>
      <c r="H1651" s="142" t="s">
        <v>3905</v>
      </c>
      <c r="I1651" s="142" t="s">
        <v>3521</v>
      </c>
      <c r="J1651" s="142" t="s">
        <v>3904</v>
      </c>
      <c r="K1651" s="142" t="s">
        <v>3903</v>
      </c>
      <c r="L1651" s="142" t="s">
        <v>585</v>
      </c>
      <c r="M1651" s="142" t="s">
        <v>560</v>
      </c>
      <c r="N1651" s="142" t="s">
        <v>523</v>
      </c>
      <c r="O1651" s="142" t="s">
        <v>626</v>
      </c>
      <c r="P1651" s="142" t="s">
        <v>626</v>
      </c>
      <c r="Q1651" s="142" t="s">
        <v>547</v>
      </c>
      <c r="R1651" s="142" t="s">
        <v>3873</v>
      </c>
      <c r="S1651" s="142" t="s">
        <v>3872</v>
      </c>
      <c r="T1651" s="142" t="s">
        <v>625</v>
      </c>
      <c r="U1651" s="142" t="s">
        <v>516</v>
      </c>
      <c r="V1651" s="142" t="s">
        <v>3331</v>
      </c>
      <c r="W1651" s="142" t="s">
        <v>634</v>
      </c>
      <c r="X1651" s="142" t="s">
        <v>579</v>
      </c>
      <c r="Y1651" s="142" t="s">
        <v>634</v>
      </c>
      <c r="Z1651" s="142" t="s">
        <v>1778</v>
      </c>
      <c r="AA1651" s="142" t="s">
        <v>510</v>
      </c>
      <c r="AB1651" s="142" t="s">
        <v>509</v>
      </c>
    </row>
    <row r="1652" spans="1:28" x14ac:dyDescent="0.15">
      <c r="A1652" s="143">
        <v>84487</v>
      </c>
      <c r="B1652" s="142" t="s">
        <v>3851</v>
      </c>
      <c r="C1652" s="142" t="s">
        <v>553</v>
      </c>
      <c r="D1652" s="142" t="s">
        <v>3859</v>
      </c>
      <c r="E1652" s="142" t="s">
        <v>531</v>
      </c>
      <c r="F1652" s="142" t="s">
        <v>530</v>
      </c>
      <c r="G1652" s="142" t="s">
        <v>3902</v>
      </c>
      <c r="H1652" s="142" t="s">
        <v>3901</v>
      </c>
      <c r="I1652" s="142" t="s">
        <v>919</v>
      </c>
      <c r="J1652" s="142" t="s">
        <v>3900</v>
      </c>
      <c r="K1652" s="142" t="s">
        <v>3899</v>
      </c>
      <c r="L1652" s="142" t="s">
        <v>585</v>
      </c>
      <c r="M1652" s="142" t="s">
        <v>524</v>
      </c>
      <c r="N1652" s="142" t="s">
        <v>523</v>
      </c>
      <c r="O1652" s="142" t="s">
        <v>599</v>
      </c>
      <c r="P1652" s="142" t="s">
        <v>522</v>
      </c>
      <c r="Q1652" s="142" t="s">
        <v>520</v>
      </c>
      <c r="R1652" s="142" t="s">
        <v>3852</v>
      </c>
      <c r="S1652" s="142" t="s">
        <v>3851</v>
      </c>
      <c r="T1652" s="142" t="s">
        <v>555</v>
      </c>
      <c r="U1652" s="142" t="s">
        <v>516</v>
      </c>
      <c r="V1652" s="142" t="s">
        <v>2055</v>
      </c>
      <c r="W1652" s="142" t="s">
        <v>580</v>
      </c>
      <c r="X1652" s="142" t="s">
        <v>919</v>
      </c>
      <c r="Y1652" s="142" t="s">
        <v>3898</v>
      </c>
      <c r="Z1652" s="142" t="s">
        <v>1932</v>
      </c>
      <c r="AA1652" s="142" t="s">
        <v>734</v>
      </c>
      <c r="AB1652" s="142" t="s">
        <v>509</v>
      </c>
    </row>
    <row r="1653" spans="1:28" x14ac:dyDescent="0.15">
      <c r="A1653" s="143">
        <v>84488</v>
      </c>
      <c r="B1653" s="142" t="s">
        <v>2275</v>
      </c>
      <c r="C1653" s="142" t="s">
        <v>553</v>
      </c>
      <c r="D1653" s="142" t="s">
        <v>2274</v>
      </c>
      <c r="E1653" s="142" t="s">
        <v>531</v>
      </c>
      <c r="F1653" s="142" t="s">
        <v>530</v>
      </c>
      <c r="G1653" s="142" t="s">
        <v>3897</v>
      </c>
      <c r="H1653" s="142" t="s">
        <v>3896</v>
      </c>
      <c r="I1653" s="142" t="s">
        <v>3895</v>
      </c>
      <c r="J1653" s="142" t="s">
        <v>3894</v>
      </c>
      <c r="K1653" s="142" t="s">
        <v>3893</v>
      </c>
      <c r="L1653" s="142" t="s">
        <v>525</v>
      </c>
      <c r="M1653" s="142" t="s">
        <v>560</v>
      </c>
      <c r="N1653" s="142" t="s">
        <v>523</v>
      </c>
      <c r="O1653" s="142" t="s">
        <v>522</v>
      </c>
      <c r="P1653" s="142" t="s">
        <v>559</v>
      </c>
      <c r="Q1653" s="142" t="s">
        <v>545</v>
      </c>
      <c r="R1653" s="142" t="s">
        <v>3873</v>
      </c>
      <c r="S1653" s="142" t="s">
        <v>3872</v>
      </c>
      <c r="T1653" s="142" t="s">
        <v>3892</v>
      </c>
      <c r="U1653" s="142" t="s">
        <v>516</v>
      </c>
      <c r="V1653" s="142" t="s">
        <v>3891</v>
      </c>
      <c r="W1653" s="142" t="s">
        <v>1393</v>
      </c>
      <c r="X1653" s="142" t="s">
        <v>3890</v>
      </c>
      <c r="Y1653" s="142" t="s">
        <v>537</v>
      </c>
      <c r="Z1653" s="142" t="s">
        <v>3889</v>
      </c>
      <c r="AA1653" s="142" t="s">
        <v>510</v>
      </c>
      <c r="AB1653" s="142" t="s">
        <v>509</v>
      </c>
    </row>
    <row r="1654" spans="1:28" x14ac:dyDescent="0.15">
      <c r="A1654" s="143">
        <v>84489</v>
      </c>
      <c r="B1654" s="142" t="s">
        <v>3851</v>
      </c>
      <c r="C1654" s="142" t="s">
        <v>553</v>
      </c>
      <c r="D1654" s="142" t="s">
        <v>3859</v>
      </c>
      <c r="E1654" s="142" t="s">
        <v>531</v>
      </c>
      <c r="F1654" s="142" t="s">
        <v>530</v>
      </c>
      <c r="G1654" s="142" t="s">
        <v>3888</v>
      </c>
      <c r="H1654" s="142" t="s">
        <v>3887</v>
      </c>
      <c r="I1654" s="142" t="s">
        <v>945</v>
      </c>
      <c r="J1654" s="142" t="s">
        <v>3886</v>
      </c>
      <c r="K1654" s="142" t="s">
        <v>2484</v>
      </c>
      <c r="L1654" s="142" t="s">
        <v>585</v>
      </c>
      <c r="M1654" s="142" t="s">
        <v>524</v>
      </c>
      <c r="N1654" s="142" t="s">
        <v>523</v>
      </c>
      <c r="O1654" s="142" t="s">
        <v>522</v>
      </c>
      <c r="P1654" s="142" t="s">
        <v>559</v>
      </c>
      <c r="Q1654" s="142" t="s">
        <v>520</v>
      </c>
      <c r="R1654" s="142" t="s">
        <v>3852</v>
      </c>
      <c r="S1654" s="142" t="s">
        <v>3851</v>
      </c>
      <c r="T1654" s="142" t="s">
        <v>2326</v>
      </c>
      <c r="U1654" s="142" t="s">
        <v>516</v>
      </c>
      <c r="V1654" s="142" t="s">
        <v>2955</v>
      </c>
      <c r="W1654" s="142" t="s">
        <v>580</v>
      </c>
      <c r="X1654" s="142" t="s">
        <v>3769</v>
      </c>
      <c r="Y1654" s="142" t="s">
        <v>3885</v>
      </c>
      <c r="Z1654" s="142" t="s">
        <v>3884</v>
      </c>
      <c r="AA1654" s="142" t="s">
        <v>510</v>
      </c>
      <c r="AB1654" s="142" t="s">
        <v>509</v>
      </c>
    </row>
    <row r="1655" spans="1:28" x14ac:dyDescent="0.15">
      <c r="A1655" s="143">
        <v>84490</v>
      </c>
      <c r="B1655" s="142" t="s">
        <v>3851</v>
      </c>
      <c r="C1655" s="142" t="s">
        <v>553</v>
      </c>
      <c r="D1655" s="142" t="s">
        <v>3859</v>
      </c>
      <c r="E1655" s="142" t="s">
        <v>531</v>
      </c>
      <c r="F1655" s="142" t="s">
        <v>530</v>
      </c>
      <c r="G1655" s="142" t="s">
        <v>3883</v>
      </c>
      <c r="H1655" s="142" t="s">
        <v>3233</v>
      </c>
      <c r="I1655" s="142" t="s">
        <v>910</v>
      </c>
      <c r="J1655" s="142" t="s">
        <v>3882</v>
      </c>
      <c r="K1655" s="142" t="s">
        <v>2690</v>
      </c>
      <c r="L1655" s="142" t="s">
        <v>613</v>
      </c>
      <c r="M1655" s="142" t="s">
        <v>1414</v>
      </c>
      <c r="N1655" s="142" t="s">
        <v>523</v>
      </c>
      <c r="O1655" s="142" t="s">
        <v>522</v>
      </c>
      <c r="P1655" s="142" t="s">
        <v>612</v>
      </c>
      <c r="Q1655" s="142" t="s">
        <v>545</v>
      </c>
      <c r="R1655" s="142" t="s">
        <v>3852</v>
      </c>
      <c r="S1655" s="142" t="s">
        <v>3851</v>
      </c>
      <c r="T1655" s="142" t="s">
        <v>2326</v>
      </c>
      <c r="U1655" s="142" t="s">
        <v>516</v>
      </c>
      <c r="V1655" s="142" t="s">
        <v>1011</v>
      </c>
      <c r="W1655" s="142" t="s">
        <v>764</v>
      </c>
      <c r="X1655" s="142" t="s">
        <v>910</v>
      </c>
      <c r="Y1655" s="142" t="s">
        <v>537</v>
      </c>
      <c r="Z1655" s="142" t="s">
        <v>771</v>
      </c>
      <c r="AA1655" s="142" t="s">
        <v>510</v>
      </c>
      <c r="AB1655" s="142" t="s">
        <v>509</v>
      </c>
    </row>
    <row r="1656" spans="1:28" x14ac:dyDescent="0.15">
      <c r="A1656" s="143">
        <v>84491</v>
      </c>
      <c r="B1656" s="142" t="s">
        <v>1570</v>
      </c>
      <c r="C1656" s="142" t="s">
        <v>553</v>
      </c>
      <c r="D1656" s="142" t="s">
        <v>1569</v>
      </c>
      <c r="E1656" s="142" t="s">
        <v>531</v>
      </c>
      <c r="F1656" s="142" t="s">
        <v>530</v>
      </c>
      <c r="G1656" s="142" t="s">
        <v>3881</v>
      </c>
      <c r="H1656" s="142" t="s">
        <v>3880</v>
      </c>
      <c r="I1656" s="142" t="s">
        <v>1278</v>
      </c>
      <c r="J1656" s="142" t="s">
        <v>3879</v>
      </c>
      <c r="K1656" s="142" t="s">
        <v>548</v>
      </c>
      <c r="L1656" s="142" t="s">
        <v>525</v>
      </c>
      <c r="M1656" s="142" t="s">
        <v>524</v>
      </c>
      <c r="N1656" s="142" t="s">
        <v>523</v>
      </c>
      <c r="O1656" s="142" t="s">
        <v>639</v>
      </c>
      <c r="P1656" s="142" t="s">
        <v>522</v>
      </c>
      <c r="Q1656" s="142" t="s">
        <v>545</v>
      </c>
      <c r="R1656" s="142" t="s">
        <v>3863</v>
      </c>
      <c r="S1656" s="142" t="s">
        <v>1570</v>
      </c>
      <c r="T1656" s="142" t="s">
        <v>2404</v>
      </c>
      <c r="U1656" s="142" t="s">
        <v>541</v>
      </c>
      <c r="V1656" s="142" t="s">
        <v>3878</v>
      </c>
      <c r="W1656" s="142" t="s">
        <v>911</v>
      </c>
      <c r="X1656" s="142" t="s">
        <v>795</v>
      </c>
      <c r="Y1656" s="142" t="s">
        <v>634</v>
      </c>
      <c r="Z1656" s="142" t="s">
        <v>735</v>
      </c>
      <c r="AA1656" s="142" t="s">
        <v>510</v>
      </c>
      <c r="AB1656" s="142" t="s">
        <v>509</v>
      </c>
    </row>
    <row r="1657" spans="1:28" x14ac:dyDescent="0.15">
      <c r="A1657" s="143">
        <v>84492</v>
      </c>
      <c r="B1657" s="142" t="s">
        <v>3877</v>
      </c>
      <c r="C1657" s="142" t="s">
        <v>553</v>
      </c>
      <c r="D1657" s="142" t="s">
        <v>3876</v>
      </c>
      <c r="E1657" s="142" t="s">
        <v>531</v>
      </c>
      <c r="F1657" s="142" t="s">
        <v>530</v>
      </c>
      <c r="G1657" s="142" t="s">
        <v>3875</v>
      </c>
      <c r="H1657" s="142" t="s">
        <v>3395</v>
      </c>
      <c r="I1657" s="142" t="s">
        <v>622</v>
      </c>
      <c r="J1657" s="142" t="s">
        <v>3874</v>
      </c>
      <c r="K1657" s="142" t="s">
        <v>2852</v>
      </c>
      <c r="L1657" s="142" t="s">
        <v>525</v>
      </c>
      <c r="M1657" s="142" t="s">
        <v>524</v>
      </c>
      <c r="N1657" s="142" t="s">
        <v>523</v>
      </c>
      <c r="O1657" s="142" t="s">
        <v>522</v>
      </c>
      <c r="P1657" s="142" t="s">
        <v>1684</v>
      </c>
      <c r="Q1657" s="142" t="s">
        <v>520</v>
      </c>
      <c r="R1657" s="142" t="s">
        <v>3873</v>
      </c>
      <c r="S1657" s="142" t="s">
        <v>3872</v>
      </c>
      <c r="T1657" s="142" t="s">
        <v>648</v>
      </c>
      <c r="U1657" s="142" t="s">
        <v>541</v>
      </c>
      <c r="V1657" s="142" t="s">
        <v>991</v>
      </c>
      <c r="W1657" s="142" t="s">
        <v>596</v>
      </c>
      <c r="X1657" s="142" t="s">
        <v>608</v>
      </c>
      <c r="Y1657" s="142" t="s">
        <v>3871</v>
      </c>
      <c r="Z1657" s="142" t="s">
        <v>861</v>
      </c>
      <c r="AA1657" s="142" t="s">
        <v>510</v>
      </c>
      <c r="AB1657" s="142" t="s">
        <v>509</v>
      </c>
    </row>
    <row r="1658" spans="1:28" x14ac:dyDescent="0.15">
      <c r="A1658" s="143">
        <v>84493</v>
      </c>
      <c r="B1658" s="142" t="s">
        <v>1570</v>
      </c>
      <c r="C1658" s="142" t="s">
        <v>553</v>
      </c>
      <c r="D1658" s="142" t="s">
        <v>1569</v>
      </c>
      <c r="E1658" s="142" t="s">
        <v>531</v>
      </c>
      <c r="F1658" s="142" t="s">
        <v>530</v>
      </c>
      <c r="G1658" s="142" t="s">
        <v>3870</v>
      </c>
      <c r="H1658" s="142" t="s">
        <v>2087</v>
      </c>
      <c r="I1658" s="142" t="s">
        <v>968</v>
      </c>
      <c r="J1658" s="142" t="s">
        <v>3869</v>
      </c>
      <c r="K1658" s="142" t="s">
        <v>2287</v>
      </c>
      <c r="L1658" s="142" t="s">
        <v>525</v>
      </c>
      <c r="M1658" s="142" t="s">
        <v>524</v>
      </c>
      <c r="N1658" s="142" t="s">
        <v>523</v>
      </c>
      <c r="O1658" s="142" t="s">
        <v>612</v>
      </c>
      <c r="P1658" s="142" t="s">
        <v>612</v>
      </c>
      <c r="Q1658" s="142" t="s">
        <v>520</v>
      </c>
      <c r="R1658" s="142" t="s">
        <v>3863</v>
      </c>
      <c r="S1658" s="142" t="s">
        <v>1570</v>
      </c>
      <c r="T1658" s="142" t="s">
        <v>542</v>
      </c>
      <c r="U1658" s="142" t="s">
        <v>541</v>
      </c>
      <c r="V1658" s="142" t="s">
        <v>1967</v>
      </c>
      <c r="W1658" s="142" t="s">
        <v>596</v>
      </c>
      <c r="X1658" s="142" t="s">
        <v>568</v>
      </c>
      <c r="Y1658" s="142" t="s">
        <v>3868</v>
      </c>
      <c r="Z1658" s="142" t="s">
        <v>861</v>
      </c>
      <c r="AA1658" s="142" t="s">
        <v>510</v>
      </c>
      <c r="AB1658" s="142" t="s">
        <v>509</v>
      </c>
    </row>
    <row r="1659" spans="1:28" x14ac:dyDescent="0.15">
      <c r="A1659" s="143">
        <v>84494</v>
      </c>
      <c r="B1659" s="142" t="s">
        <v>1570</v>
      </c>
      <c r="C1659" s="142" t="s">
        <v>553</v>
      </c>
      <c r="D1659" s="142" t="s">
        <v>1569</v>
      </c>
      <c r="E1659" s="142" t="s">
        <v>531</v>
      </c>
      <c r="F1659" s="142" t="s">
        <v>530</v>
      </c>
      <c r="G1659" s="142" t="s">
        <v>3867</v>
      </c>
      <c r="H1659" s="142" t="s">
        <v>3866</v>
      </c>
      <c r="I1659" s="142" t="s">
        <v>538</v>
      </c>
      <c r="J1659" s="142" t="s">
        <v>3865</v>
      </c>
      <c r="K1659" s="142" t="s">
        <v>3864</v>
      </c>
      <c r="L1659" s="142" t="s">
        <v>525</v>
      </c>
      <c r="M1659" s="142" t="s">
        <v>524</v>
      </c>
      <c r="N1659" s="142" t="s">
        <v>523</v>
      </c>
      <c r="O1659" s="142" t="s">
        <v>522</v>
      </c>
      <c r="P1659" s="142" t="s">
        <v>559</v>
      </c>
      <c r="Q1659" s="142" t="s">
        <v>545</v>
      </c>
      <c r="R1659" s="142" t="s">
        <v>3863</v>
      </c>
      <c r="S1659" s="142" t="s">
        <v>1570</v>
      </c>
      <c r="T1659" s="142" t="s">
        <v>3862</v>
      </c>
      <c r="U1659" s="142" t="s">
        <v>541</v>
      </c>
      <c r="V1659" s="142" t="s">
        <v>3861</v>
      </c>
      <c r="W1659" s="142" t="s">
        <v>514</v>
      </c>
      <c r="X1659" s="142" t="s">
        <v>827</v>
      </c>
      <c r="Y1659" s="142" t="s">
        <v>537</v>
      </c>
      <c r="Z1659" s="142" t="s">
        <v>3860</v>
      </c>
      <c r="AA1659" s="142" t="s">
        <v>510</v>
      </c>
      <c r="AB1659" s="142" t="s">
        <v>509</v>
      </c>
    </row>
    <row r="1660" spans="1:28" x14ac:dyDescent="0.15">
      <c r="A1660" s="143">
        <v>84495</v>
      </c>
      <c r="B1660" s="142" t="s">
        <v>3851</v>
      </c>
      <c r="C1660" s="142" t="s">
        <v>553</v>
      </c>
      <c r="D1660" s="142" t="s">
        <v>3859</v>
      </c>
      <c r="E1660" s="142" t="s">
        <v>531</v>
      </c>
      <c r="F1660" s="142" t="s">
        <v>530</v>
      </c>
      <c r="G1660" s="142" t="s">
        <v>3858</v>
      </c>
      <c r="H1660" s="142" t="s">
        <v>1553</v>
      </c>
      <c r="I1660" s="142" t="s">
        <v>669</v>
      </c>
      <c r="J1660" s="142" t="s">
        <v>3857</v>
      </c>
      <c r="K1660" s="142" t="s">
        <v>627</v>
      </c>
      <c r="L1660" s="142" t="s">
        <v>525</v>
      </c>
      <c r="M1660" s="142" t="s">
        <v>524</v>
      </c>
      <c r="N1660" s="142" t="s">
        <v>523</v>
      </c>
      <c r="O1660" s="142" t="s">
        <v>522</v>
      </c>
      <c r="P1660" s="142" t="s">
        <v>3856</v>
      </c>
      <c r="Q1660" s="142" t="s">
        <v>520</v>
      </c>
      <c r="R1660" s="142" t="s">
        <v>3852</v>
      </c>
      <c r="S1660" s="142" t="s">
        <v>3851</v>
      </c>
      <c r="T1660" s="142" t="s">
        <v>611</v>
      </c>
      <c r="U1660" s="142" t="s">
        <v>516</v>
      </c>
      <c r="V1660" s="142" t="s">
        <v>1465</v>
      </c>
      <c r="W1660" s="142" t="s">
        <v>539</v>
      </c>
      <c r="X1660" s="142" t="s">
        <v>538</v>
      </c>
      <c r="Y1660" s="142" t="s">
        <v>537</v>
      </c>
      <c r="Z1660" s="142" t="s">
        <v>3855</v>
      </c>
      <c r="AA1660" s="142" t="s">
        <v>510</v>
      </c>
      <c r="AB1660" s="142" t="s">
        <v>509</v>
      </c>
    </row>
    <row r="1661" spans="1:28" x14ac:dyDescent="0.15">
      <c r="A1661" s="143">
        <v>84496</v>
      </c>
      <c r="B1661" s="142" t="s">
        <v>1153</v>
      </c>
      <c r="C1661" s="142" t="s">
        <v>553</v>
      </c>
      <c r="D1661" s="142" t="s">
        <v>1152</v>
      </c>
      <c r="E1661" s="142" t="s">
        <v>531</v>
      </c>
      <c r="F1661" s="142" t="s">
        <v>530</v>
      </c>
      <c r="G1661" s="142" t="s">
        <v>3854</v>
      </c>
      <c r="H1661" s="142" t="s">
        <v>1799</v>
      </c>
      <c r="I1661" s="142" t="s">
        <v>862</v>
      </c>
      <c r="J1661" s="142" t="s">
        <v>3853</v>
      </c>
      <c r="K1661" s="142" t="s">
        <v>729</v>
      </c>
      <c r="L1661" s="142" t="s">
        <v>585</v>
      </c>
      <c r="M1661" s="142" t="s">
        <v>524</v>
      </c>
      <c r="N1661" s="142" t="s">
        <v>523</v>
      </c>
      <c r="O1661" s="142" t="s">
        <v>522</v>
      </c>
      <c r="P1661" s="142" t="s">
        <v>522</v>
      </c>
      <c r="Q1661" s="142" t="s">
        <v>545</v>
      </c>
      <c r="R1661" s="142" t="s">
        <v>3852</v>
      </c>
      <c r="S1661" s="142" t="s">
        <v>3851</v>
      </c>
      <c r="T1661" s="142" t="s">
        <v>3850</v>
      </c>
      <c r="U1661" s="142" t="s">
        <v>516</v>
      </c>
      <c r="V1661" s="142" t="s">
        <v>3849</v>
      </c>
      <c r="W1661" s="142" t="s">
        <v>580</v>
      </c>
      <c r="X1661" s="142" t="s">
        <v>862</v>
      </c>
      <c r="Y1661" s="142" t="s">
        <v>3848</v>
      </c>
      <c r="Z1661" s="142" t="s">
        <v>3847</v>
      </c>
      <c r="AA1661" s="142" t="s">
        <v>510</v>
      </c>
      <c r="AB1661" s="142" t="s">
        <v>509</v>
      </c>
    </row>
    <row r="1662" spans="1:28" x14ac:dyDescent="0.15">
      <c r="A1662" s="143">
        <v>84618</v>
      </c>
      <c r="B1662" s="142" t="s">
        <v>3840</v>
      </c>
      <c r="C1662" s="142" t="s">
        <v>553</v>
      </c>
      <c r="D1662" s="142" t="s">
        <v>3846</v>
      </c>
      <c r="E1662" s="142" t="s">
        <v>2218</v>
      </c>
      <c r="F1662" s="142" t="s">
        <v>530</v>
      </c>
      <c r="G1662" s="142" t="s">
        <v>3845</v>
      </c>
      <c r="H1662" s="142" t="s">
        <v>3844</v>
      </c>
      <c r="I1662" s="142" t="s">
        <v>1522</v>
      </c>
      <c r="J1662" s="142" t="s">
        <v>3843</v>
      </c>
      <c r="K1662" s="142" t="s">
        <v>3842</v>
      </c>
      <c r="L1662" s="142" t="s">
        <v>613</v>
      </c>
      <c r="M1662" s="142" t="s">
        <v>867</v>
      </c>
      <c r="N1662" s="142" t="s">
        <v>523</v>
      </c>
      <c r="O1662" s="142" t="s">
        <v>546</v>
      </c>
      <c r="P1662" s="142" t="s">
        <v>546</v>
      </c>
      <c r="Q1662" s="142" t="s">
        <v>1768</v>
      </c>
      <c r="R1662" s="142" t="s">
        <v>3841</v>
      </c>
      <c r="S1662" s="142" t="s">
        <v>3840</v>
      </c>
      <c r="T1662" s="142" t="s">
        <v>3839</v>
      </c>
      <c r="U1662" s="142" t="s">
        <v>516</v>
      </c>
      <c r="V1662" s="142" t="s">
        <v>934</v>
      </c>
      <c r="W1662" s="142" t="s">
        <v>634</v>
      </c>
      <c r="X1662" s="142" t="s">
        <v>579</v>
      </c>
      <c r="Y1662" s="142" t="s">
        <v>634</v>
      </c>
      <c r="Z1662" s="142" t="s">
        <v>743</v>
      </c>
      <c r="AA1662" s="142" t="s">
        <v>724</v>
      </c>
      <c r="AB1662" s="142" t="s">
        <v>509</v>
      </c>
    </row>
    <row r="1663" spans="1:28" x14ac:dyDescent="0.15">
      <c r="A1663" s="143">
        <v>88814</v>
      </c>
      <c r="B1663" s="142" t="s">
        <v>2327</v>
      </c>
      <c r="C1663" s="142" t="s">
        <v>553</v>
      </c>
      <c r="D1663" s="142" t="s">
        <v>2488</v>
      </c>
      <c r="E1663" s="142" t="s">
        <v>2218</v>
      </c>
      <c r="F1663" s="142" t="s">
        <v>530</v>
      </c>
      <c r="G1663" s="142" t="s">
        <v>3838</v>
      </c>
      <c r="H1663" s="142" t="s">
        <v>2929</v>
      </c>
      <c r="I1663" s="142" t="s">
        <v>870</v>
      </c>
      <c r="J1663" s="142" t="s">
        <v>3837</v>
      </c>
      <c r="K1663" s="142" t="s">
        <v>1508</v>
      </c>
      <c r="L1663" s="142" t="s">
        <v>613</v>
      </c>
      <c r="M1663" s="142" t="s">
        <v>867</v>
      </c>
      <c r="N1663" s="142" t="s">
        <v>523</v>
      </c>
      <c r="O1663" s="142" t="s">
        <v>546</v>
      </c>
      <c r="P1663" s="142" t="s">
        <v>559</v>
      </c>
      <c r="Q1663" s="142" t="s">
        <v>545</v>
      </c>
      <c r="R1663" s="142" t="s">
        <v>2328</v>
      </c>
      <c r="S1663" s="142" t="s">
        <v>2327</v>
      </c>
      <c r="T1663" s="142" t="s">
        <v>2043</v>
      </c>
      <c r="U1663" s="142" t="s">
        <v>516</v>
      </c>
      <c r="V1663" s="142" t="s">
        <v>2443</v>
      </c>
      <c r="W1663" s="142" t="s">
        <v>1607</v>
      </c>
      <c r="X1663" s="142" t="s">
        <v>870</v>
      </c>
      <c r="Y1663" s="142" t="s">
        <v>1436</v>
      </c>
      <c r="Z1663" s="142" t="s">
        <v>782</v>
      </c>
      <c r="AA1663" s="142" t="s">
        <v>724</v>
      </c>
      <c r="AB1663" s="142" t="s">
        <v>509</v>
      </c>
    </row>
    <row r="1664" spans="1:28" x14ac:dyDescent="0.15">
      <c r="A1664" s="143">
        <v>89826</v>
      </c>
      <c r="B1664" s="142" t="s">
        <v>2260</v>
      </c>
      <c r="C1664" s="142" t="s">
        <v>553</v>
      </c>
      <c r="D1664" s="142" t="s">
        <v>2448</v>
      </c>
      <c r="E1664" s="142" t="s">
        <v>2218</v>
      </c>
      <c r="F1664" s="142" t="s">
        <v>530</v>
      </c>
      <c r="G1664" s="142" t="s">
        <v>3836</v>
      </c>
      <c r="H1664" s="142" t="s">
        <v>3835</v>
      </c>
      <c r="I1664" s="142" t="s">
        <v>3834</v>
      </c>
      <c r="J1664" s="142" t="s">
        <v>3833</v>
      </c>
      <c r="K1664" s="142" t="s">
        <v>3832</v>
      </c>
      <c r="L1664" s="142" t="s">
        <v>613</v>
      </c>
      <c r="M1664" s="142" t="s">
        <v>560</v>
      </c>
      <c r="N1664" s="142" t="s">
        <v>523</v>
      </c>
      <c r="O1664" s="142" t="s">
        <v>522</v>
      </c>
      <c r="P1664" s="142" t="s">
        <v>559</v>
      </c>
      <c r="Q1664" s="142" t="s">
        <v>545</v>
      </c>
      <c r="R1664" s="142" t="s">
        <v>2261</v>
      </c>
      <c r="S1664" s="142" t="s">
        <v>2260</v>
      </c>
      <c r="T1664" s="142" t="s">
        <v>2043</v>
      </c>
      <c r="U1664" s="142" t="s">
        <v>516</v>
      </c>
      <c r="V1664" s="142" t="s">
        <v>877</v>
      </c>
      <c r="W1664" s="142" t="s">
        <v>2101</v>
      </c>
      <c r="X1664" s="142" t="s">
        <v>862</v>
      </c>
      <c r="Y1664" s="142" t="s">
        <v>3831</v>
      </c>
      <c r="Z1664" s="142" t="s">
        <v>1139</v>
      </c>
      <c r="AA1664" s="142" t="s">
        <v>510</v>
      </c>
      <c r="AB1664" s="142" t="s">
        <v>509</v>
      </c>
    </row>
    <row r="1665" spans="1:28" x14ac:dyDescent="0.15">
      <c r="A1665" s="143">
        <v>90889</v>
      </c>
      <c r="B1665" s="142" t="s">
        <v>1698</v>
      </c>
      <c r="C1665" s="142" t="s">
        <v>553</v>
      </c>
      <c r="D1665" s="142" t="s">
        <v>1697</v>
      </c>
      <c r="E1665" s="142" t="s">
        <v>1824</v>
      </c>
      <c r="F1665" s="142" t="s">
        <v>530</v>
      </c>
      <c r="G1665" s="142" t="s">
        <v>3830</v>
      </c>
      <c r="H1665" s="142" t="s">
        <v>731</v>
      </c>
      <c r="I1665" s="142" t="s">
        <v>1165</v>
      </c>
      <c r="J1665" s="142" t="s">
        <v>3829</v>
      </c>
      <c r="K1665" s="142" t="s">
        <v>2002</v>
      </c>
      <c r="L1665" s="142" t="s">
        <v>613</v>
      </c>
      <c r="M1665" s="142" t="s">
        <v>524</v>
      </c>
      <c r="N1665" s="142" t="s">
        <v>523</v>
      </c>
      <c r="O1665" s="142" t="s">
        <v>522</v>
      </c>
      <c r="P1665" s="142" t="s">
        <v>522</v>
      </c>
      <c r="Q1665" s="142" t="s">
        <v>520</v>
      </c>
      <c r="R1665" s="142" t="s">
        <v>2301</v>
      </c>
      <c r="S1665" s="142" t="s">
        <v>1698</v>
      </c>
      <c r="T1665" s="142" t="s">
        <v>1894</v>
      </c>
      <c r="U1665" s="142" t="s">
        <v>864</v>
      </c>
      <c r="V1665" s="142" t="s">
        <v>3828</v>
      </c>
      <c r="W1665" s="142" t="s">
        <v>636</v>
      </c>
      <c r="X1665" s="142" t="s">
        <v>579</v>
      </c>
      <c r="Y1665" s="142" t="s">
        <v>634</v>
      </c>
      <c r="Z1665" s="142" t="s">
        <v>1082</v>
      </c>
      <c r="AA1665" s="142" t="s">
        <v>724</v>
      </c>
      <c r="AB1665" s="142" t="s">
        <v>509</v>
      </c>
    </row>
    <row r="1666" spans="1:28" x14ac:dyDescent="0.15">
      <c r="A1666" s="143">
        <v>90928</v>
      </c>
      <c r="B1666" s="142" t="s">
        <v>1698</v>
      </c>
      <c r="C1666" s="142" t="s">
        <v>553</v>
      </c>
      <c r="D1666" s="142" t="s">
        <v>1697</v>
      </c>
      <c r="E1666" s="142" t="s">
        <v>1824</v>
      </c>
      <c r="F1666" s="142" t="s">
        <v>530</v>
      </c>
      <c r="G1666" s="142" t="s">
        <v>3827</v>
      </c>
      <c r="H1666" s="142" t="s">
        <v>1580</v>
      </c>
      <c r="I1666" s="142" t="s">
        <v>3826</v>
      </c>
      <c r="J1666" s="142" t="s">
        <v>3825</v>
      </c>
      <c r="K1666" s="142" t="s">
        <v>3824</v>
      </c>
      <c r="L1666" s="142" t="s">
        <v>585</v>
      </c>
      <c r="M1666" s="142" t="s">
        <v>560</v>
      </c>
      <c r="N1666" s="142" t="s">
        <v>523</v>
      </c>
      <c r="O1666" s="142" t="s">
        <v>522</v>
      </c>
      <c r="P1666" s="142" t="s">
        <v>522</v>
      </c>
      <c r="Q1666" s="142" t="s">
        <v>545</v>
      </c>
      <c r="R1666" s="142" t="s">
        <v>2301</v>
      </c>
      <c r="S1666" s="142" t="s">
        <v>1698</v>
      </c>
      <c r="T1666" s="142" t="s">
        <v>1863</v>
      </c>
      <c r="U1666" s="142" t="s">
        <v>516</v>
      </c>
      <c r="V1666" s="142" t="s">
        <v>1520</v>
      </c>
      <c r="W1666" s="142" t="s">
        <v>784</v>
      </c>
      <c r="X1666" s="142" t="s">
        <v>1125</v>
      </c>
      <c r="Y1666" s="142" t="s">
        <v>3823</v>
      </c>
      <c r="Z1666" s="142" t="s">
        <v>1060</v>
      </c>
      <c r="AA1666" s="142" t="s">
        <v>510</v>
      </c>
      <c r="AB1666" s="142" t="s">
        <v>509</v>
      </c>
    </row>
    <row r="1667" spans="1:28" x14ac:dyDescent="0.15">
      <c r="A1667" s="143">
        <v>90961</v>
      </c>
      <c r="B1667" s="142" t="s">
        <v>3822</v>
      </c>
      <c r="C1667" s="142" t="s">
        <v>553</v>
      </c>
      <c r="D1667" s="142" t="s">
        <v>3821</v>
      </c>
      <c r="E1667" s="142" t="s">
        <v>1824</v>
      </c>
      <c r="F1667" s="142" t="s">
        <v>530</v>
      </c>
      <c r="G1667" s="142" t="s">
        <v>3820</v>
      </c>
      <c r="H1667" s="142" t="s">
        <v>3819</v>
      </c>
      <c r="I1667" s="142" t="s">
        <v>669</v>
      </c>
      <c r="J1667" s="142" t="s">
        <v>3818</v>
      </c>
      <c r="K1667" s="142" t="s">
        <v>2858</v>
      </c>
      <c r="L1667" s="142" t="s">
        <v>585</v>
      </c>
      <c r="M1667" s="142" t="s">
        <v>524</v>
      </c>
      <c r="N1667" s="142" t="s">
        <v>523</v>
      </c>
      <c r="O1667" s="142" t="s">
        <v>522</v>
      </c>
      <c r="P1667" s="142" t="s">
        <v>599</v>
      </c>
      <c r="Q1667" s="142" t="s">
        <v>520</v>
      </c>
      <c r="R1667" s="142" t="s">
        <v>2269</v>
      </c>
      <c r="S1667" s="142" t="s">
        <v>2268</v>
      </c>
      <c r="T1667" s="142" t="s">
        <v>861</v>
      </c>
      <c r="U1667" s="142" t="s">
        <v>516</v>
      </c>
      <c r="V1667" s="142" t="s">
        <v>3817</v>
      </c>
      <c r="W1667" s="142" t="s">
        <v>580</v>
      </c>
      <c r="X1667" s="142" t="s">
        <v>669</v>
      </c>
      <c r="Y1667" s="142" t="s">
        <v>3816</v>
      </c>
      <c r="Z1667" s="142" t="s">
        <v>926</v>
      </c>
      <c r="AA1667" s="142" t="s">
        <v>510</v>
      </c>
      <c r="AB1667" s="142" t="s">
        <v>509</v>
      </c>
    </row>
    <row r="1668" spans="1:28" x14ac:dyDescent="0.15">
      <c r="A1668" s="143">
        <v>91103</v>
      </c>
      <c r="B1668" s="142" t="s">
        <v>1576</v>
      </c>
      <c r="C1668" s="142" t="s">
        <v>553</v>
      </c>
      <c r="D1668" s="142" t="s">
        <v>1575</v>
      </c>
      <c r="E1668" s="142" t="s">
        <v>1824</v>
      </c>
      <c r="F1668" s="142" t="s">
        <v>530</v>
      </c>
      <c r="G1668" s="142" t="s">
        <v>3815</v>
      </c>
      <c r="H1668" s="142" t="s">
        <v>3282</v>
      </c>
      <c r="I1668" s="142" t="s">
        <v>1486</v>
      </c>
      <c r="J1668" s="142" t="s">
        <v>3814</v>
      </c>
      <c r="K1668" s="142" t="s">
        <v>1303</v>
      </c>
      <c r="L1668" s="142" t="s">
        <v>585</v>
      </c>
      <c r="M1668" s="142" t="s">
        <v>524</v>
      </c>
      <c r="N1668" s="142" t="s">
        <v>523</v>
      </c>
      <c r="O1668" s="142" t="s">
        <v>522</v>
      </c>
      <c r="P1668" s="142" t="s">
        <v>521</v>
      </c>
      <c r="Q1668" s="142" t="s">
        <v>545</v>
      </c>
      <c r="R1668" s="142" t="s">
        <v>2371</v>
      </c>
      <c r="S1668" s="142" t="s">
        <v>1576</v>
      </c>
      <c r="T1668" s="142" t="s">
        <v>2066</v>
      </c>
      <c r="U1668" s="142" t="s">
        <v>516</v>
      </c>
      <c r="V1668" s="142" t="s">
        <v>3205</v>
      </c>
      <c r="W1668" s="142" t="s">
        <v>580</v>
      </c>
      <c r="X1668" s="142" t="s">
        <v>1021</v>
      </c>
      <c r="Y1668" s="142" t="s">
        <v>537</v>
      </c>
      <c r="Z1668" s="142" t="s">
        <v>2226</v>
      </c>
      <c r="AA1668" s="142" t="s">
        <v>510</v>
      </c>
      <c r="AB1668" s="142" t="s">
        <v>509</v>
      </c>
    </row>
    <row r="1669" spans="1:28" x14ac:dyDescent="0.15">
      <c r="A1669" s="143">
        <v>91220</v>
      </c>
      <c r="B1669" s="142" t="s">
        <v>3120</v>
      </c>
      <c r="C1669" s="142" t="s">
        <v>553</v>
      </c>
      <c r="D1669" s="142" t="s">
        <v>3813</v>
      </c>
      <c r="E1669" s="142" t="s">
        <v>1824</v>
      </c>
      <c r="F1669" s="142" t="s">
        <v>530</v>
      </c>
      <c r="G1669" s="142" t="s">
        <v>3812</v>
      </c>
      <c r="H1669" s="142" t="s">
        <v>1377</v>
      </c>
      <c r="I1669" s="142" t="s">
        <v>669</v>
      </c>
      <c r="J1669" s="142" t="s">
        <v>3811</v>
      </c>
      <c r="K1669" s="142" t="s">
        <v>1303</v>
      </c>
      <c r="L1669" s="142" t="s">
        <v>585</v>
      </c>
      <c r="M1669" s="142" t="s">
        <v>524</v>
      </c>
      <c r="N1669" s="142" t="s">
        <v>523</v>
      </c>
      <c r="O1669" s="142" t="s">
        <v>522</v>
      </c>
      <c r="P1669" s="142" t="s">
        <v>522</v>
      </c>
      <c r="Q1669" s="142" t="s">
        <v>520</v>
      </c>
      <c r="R1669" s="142" t="s">
        <v>2286</v>
      </c>
      <c r="S1669" s="142" t="s">
        <v>1349</v>
      </c>
      <c r="T1669" s="142" t="s">
        <v>1827</v>
      </c>
      <c r="U1669" s="142" t="s">
        <v>516</v>
      </c>
      <c r="V1669" s="142" t="s">
        <v>610</v>
      </c>
      <c r="W1669" s="142" t="s">
        <v>580</v>
      </c>
      <c r="X1669" s="142" t="s">
        <v>669</v>
      </c>
      <c r="Y1669" s="142" t="s">
        <v>634</v>
      </c>
      <c r="Z1669" s="142" t="s">
        <v>714</v>
      </c>
      <c r="AA1669" s="142" t="s">
        <v>510</v>
      </c>
      <c r="AB1669" s="142" t="s">
        <v>509</v>
      </c>
    </row>
    <row r="1670" spans="1:28" x14ac:dyDescent="0.15">
      <c r="A1670" s="143">
        <v>91435</v>
      </c>
      <c r="B1670" s="142" t="s">
        <v>1349</v>
      </c>
      <c r="C1670" s="142" t="s">
        <v>553</v>
      </c>
      <c r="D1670" s="142" t="s">
        <v>1348</v>
      </c>
      <c r="E1670" s="142" t="s">
        <v>1824</v>
      </c>
      <c r="F1670" s="142" t="s">
        <v>530</v>
      </c>
      <c r="G1670" s="142" t="s">
        <v>3810</v>
      </c>
      <c r="H1670" s="142" t="s">
        <v>3809</v>
      </c>
      <c r="I1670" s="142" t="s">
        <v>538</v>
      </c>
      <c r="J1670" s="142" t="s">
        <v>3808</v>
      </c>
      <c r="K1670" s="142" t="s">
        <v>3807</v>
      </c>
      <c r="L1670" s="142" t="s">
        <v>613</v>
      </c>
      <c r="M1670" s="142" t="s">
        <v>524</v>
      </c>
      <c r="N1670" s="142" t="s">
        <v>523</v>
      </c>
      <c r="O1670" s="142" t="s">
        <v>522</v>
      </c>
      <c r="P1670" s="142" t="s">
        <v>522</v>
      </c>
      <c r="Q1670" s="142" t="s">
        <v>545</v>
      </c>
      <c r="R1670" s="142" t="s">
        <v>2286</v>
      </c>
      <c r="S1670" s="142" t="s">
        <v>1349</v>
      </c>
      <c r="T1670" s="142" t="s">
        <v>1921</v>
      </c>
      <c r="U1670" s="142" t="s">
        <v>864</v>
      </c>
      <c r="V1670" s="142" t="s">
        <v>737</v>
      </c>
      <c r="W1670" s="142" t="s">
        <v>580</v>
      </c>
      <c r="X1670" s="142" t="s">
        <v>622</v>
      </c>
      <c r="Y1670" s="142" t="s">
        <v>3806</v>
      </c>
      <c r="Z1670" s="142" t="s">
        <v>633</v>
      </c>
      <c r="AA1670" s="142" t="s">
        <v>510</v>
      </c>
      <c r="AB1670" s="142" t="s">
        <v>509</v>
      </c>
    </row>
    <row r="1671" spans="1:28" x14ac:dyDescent="0.15">
      <c r="A1671" s="143">
        <v>91470</v>
      </c>
      <c r="B1671" s="142" t="s">
        <v>2278</v>
      </c>
      <c r="C1671" s="142" t="s">
        <v>553</v>
      </c>
      <c r="D1671" s="142" t="s">
        <v>2283</v>
      </c>
      <c r="E1671" s="142" t="s">
        <v>1824</v>
      </c>
      <c r="F1671" s="142" t="s">
        <v>530</v>
      </c>
      <c r="G1671" s="142" t="s">
        <v>3805</v>
      </c>
      <c r="H1671" s="142" t="s">
        <v>2292</v>
      </c>
      <c r="I1671" s="142" t="s">
        <v>1021</v>
      </c>
      <c r="J1671" s="142" t="s">
        <v>3804</v>
      </c>
      <c r="K1671" s="142" t="s">
        <v>3803</v>
      </c>
      <c r="L1671" s="142" t="s">
        <v>585</v>
      </c>
      <c r="M1671" s="142" t="s">
        <v>524</v>
      </c>
      <c r="N1671" s="142" t="s">
        <v>523</v>
      </c>
      <c r="O1671" s="142" t="s">
        <v>522</v>
      </c>
      <c r="P1671" s="142" t="s">
        <v>522</v>
      </c>
      <c r="Q1671" s="142" t="s">
        <v>520</v>
      </c>
      <c r="R1671" s="142" t="s">
        <v>2279</v>
      </c>
      <c r="S1671" s="142" t="s">
        <v>2278</v>
      </c>
      <c r="T1671" s="142" t="s">
        <v>861</v>
      </c>
      <c r="U1671" s="142" t="s">
        <v>516</v>
      </c>
      <c r="V1671" s="142" t="s">
        <v>2904</v>
      </c>
      <c r="W1671" s="142" t="s">
        <v>580</v>
      </c>
      <c r="X1671" s="142" t="s">
        <v>1021</v>
      </c>
      <c r="Y1671" s="142" t="s">
        <v>3802</v>
      </c>
      <c r="Z1671" s="142" t="s">
        <v>2693</v>
      </c>
      <c r="AA1671" s="142" t="s">
        <v>510</v>
      </c>
      <c r="AB1671" s="142" t="s">
        <v>509</v>
      </c>
    </row>
    <row r="1672" spans="1:28" x14ac:dyDescent="0.15">
      <c r="A1672" s="143">
        <v>91508</v>
      </c>
      <c r="B1672" s="142" t="s">
        <v>3801</v>
      </c>
      <c r="C1672" s="142" t="s">
        <v>553</v>
      </c>
      <c r="D1672" s="142" t="s">
        <v>3800</v>
      </c>
      <c r="E1672" s="142" t="s">
        <v>1824</v>
      </c>
      <c r="F1672" s="142" t="s">
        <v>530</v>
      </c>
      <c r="G1672" s="142" t="s">
        <v>3799</v>
      </c>
      <c r="H1672" s="142" t="s">
        <v>1200</v>
      </c>
      <c r="I1672" s="142" t="s">
        <v>744</v>
      </c>
      <c r="J1672" s="142" t="s">
        <v>3798</v>
      </c>
      <c r="K1672" s="142" t="s">
        <v>3797</v>
      </c>
      <c r="L1672" s="142" t="s">
        <v>613</v>
      </c>
      <c r="M1672" s="142" t="s">
        <v>524</v>
      </c>
      <c r="N1672" s="142" t="s">
        <v>523</v>
      </c>
      <c r="O1672" s="142" t="s">
        <v>522</v>
      </c>
      <c r="P1672" s="142" t="s">
        <v>522</v>
      </c>
      <c r="Q1672" s="142" t="s">
        <v>547</v>
      </c>
      <c r="R1672" s="142" t="s">
        <v>2301</v>
      </c>
      <c r="S1672" s="142" t="s">
        <v>1698</v>
      </c>
      <c r="T1672" s="142" t="s">
        <v>995</v>
      </c>
      <c r="U1672" s="142" t="s">
        <v>516</v>
      </c>
      <c r="V1672" s="142" t="s">
        <v>1983</v>
      </c>
      <c r="W1672" s="142" t="s">
        <v>636</v>
      </c>
      <c r="X1672" s="142" t="s">
        <v>744</v>
      </c>
      <c r="Y1672" s="142" t="s">
        <v>3796</v>
      </c>
      <c r="Z1672" s="142" t="s">
        <v>633</v>
      </c>
      <c r="AA1672" s="142" t="s">
        <v>510</v>
      </c>
      <c r="AB1672" s="142" t="s">
        <v>509</v>
      </c>
    </row>
    <row r="1673" spans="1:28" x14ac:dyDescent="0.15">
      <c r="A1673" s="143">
        <v>91616</v>
      </c>
      <c r="B1673" s="142" t="s">
        <v>1698</v>
      </c>
      <c r="C1673" s="142" t="s">
        <v>553</v>
      </c>
      <c r="D1673" s="142" t="s">
        <v>1697</v>
      </c>
      <c r="E1673" s="142" t="s">
        <v>1824</v>
      </c>
      <c r="F1673" s="142" t="s">
        <v>530</v>
      </c>
      <c r="G1673" s="142" t="s">
        <v>3795</v>
      </c>
      <c r="H1673" s="142" t="s">
        <v>3794</v>
      </c>
      <c r="I1673" s="142" t="s">
        <v>1278</v>
      </c>
      <c r="J1673" s="142" t="s">
        <v>3793</v>
      </c>
      <c r="K1673" s="142" t="s">
        <v>3792</v>
      </c>
      <c r="L1673" s="142" t="s">
        <v>585</v>
      </c>
      <c r="M1673" s="142" t="s">
        <v>524</v>
      </c>
      <c r="N1673" s="142" t="s">
        <v>523</v>
      </c>
      <c r="O1673" s="142" t="s">
        <v>626</v>
      </c>
      <c r="P1673" s="142" t="s">
        <v>626</v>
      </c>
      <c r="Q1673" s="142" t="s">
        <v>545</v>
      </c>
      <c r="R1673" s="142" t="s">
        <v>2301</v>
      </c>
      <c r="S1673" s="142" t="s">
        <v>1698</v>
      </c>
      <c r="T1673" s="142" t="s">
        <v>1921</v>
      </c>
      <c r="U1673" s="142" t="s">
        <v>516</v>
      </c>
      <c r="V1673" s="142" t="s">
        <v>977</v>
      </c>
      <c r="W1673" s="142" t="s">
        <v>580</v>
      </c>
      <c r="X1673" s="142" t="s">
        <v>523</v>
      </c>
      <c r="Y1673" s="142" t="s">
        <v>634</v>
      </c>
      <c r="Z1673" s="142" t="s">
        <v>743</v>
      </c>
      <c r="AA1673" s="142" t="s">
        <v>724</v>
      </c>
      <c r="AB1673" s="142" t="s">
        <v>509</v>
      </c>
    </row>
    <row r="1674" spans="1:28" x14ac:dyDescent="0.15">
      <c r="A1674" s="143">
        <v>91749</v>
      </c>
      <c r="B1674" s="142" t="s">
        <v>1349</v>
      </c>
      <c r="C1674" s="142" t="s">
        <v>553</v>
      </c>
      <c r="D1674" s="142" t="s">
        <v>1348</v>
      </c>
      <c r="E1674" s="142" t="s">
        <v>1824</v>
      </c>
      <c r="F1674" s="142" t="s">
        <v>530</v>
      </c>
      <c r="G1674" s="142" t="s">
        <v>3791</v>
      </c>
      <c r="H1674" s="142" t="s">
        <v>799</v>
      </c>
      <c r="I1674" s="142" t="s">
        <v>783</v>
      </c>
      <c r="J1674" s="142" t="s">
        <v>3790</v>
      </c>
      <c r="K1674" s="142" t="s">
        <v>2002</v>
      </c>
      <c r="L1674" s="142" t="s">
        <v>613</v>
      </c>
      <c r="M1674" s="142" t="s">
        <v>524</v>
      </c>
      <c r="N1674" s="142" t="s">
        <v>523</v>
      </c>
      <c r="O1674" s="142" t="s">
        <v>522</v>
      </c>
      <c r="P1674" s="142" t="s">
        <v>522</v>
      </c>
      <c r="Q1674" s="142" t="s">
        <v>545</v>
      </c>
      <c r="R1674" s="142" t="s">
        <v>2286</v>
      </c>
      <c r="S1674" s="142" t="s">
        <v>1349</v>
      </c>
      <c r="T1674" s="142" t="s">
        <v>1894</v>
      </c>
      <c r="U1674" s="142" t="s">
        <v>864</v>
      </c>
      <c r="V1674" s="142" t="s">
        <v>3459</v>
      </c>
      <c r="W1674" s="142" t="s">
        <v>784</v>
      </c>
      <c r="X1674" s="142" t="s">
        <v>783</v>
      </c>
      <c r="Y1674" s="142" t="s">
        <v>3789</v>
      </c>
      <c r="Z1674" s="142" t="s">
        <v>1475</v>
      </c>
      <c r="AA1674" s="142" t="s">
        <v>510</v>
      </c>
      <c r="AB1674" s="142" t="s">
        <v>509</v>
      </c>
    </row>
    <row r="1675" spans="1:28" x14ac:dyDescent="0.15">
      <c r="A1675" s="143">
        <v>92072</v>
      </c>
      <c r="B1675" s="142" t="s">
        <v>2654</v>
      </c>
      <c r="C1675" s="142" t="s">
        <v>553</v>
      </c>
      <c r="D1675" s="142" t="s">
        <v>1247</v>
      </c>
      <c r="E1675" s="142" t="s">
        <v>1824</v>
      </c>
      <c r="F1675" s="142" t="s">
        <v>530</v>
      </c>
      <c r="G1675" s="142" t="s">
        <v>3788</v>
      </c>
      <c r="H1675" s="142" t="s">
        <v>1449</v>
      </c>
      <c r="I1675" s="142" t="s">
        <v>1278</v>
      </c>
      <c r="J1675" s="142" t="s">
        <v>3787</v>
      </c>
      <c r="K1675" s="142" t="s">
        <v>3343</v>
      </c>
      <c r="L1675" s="142" t="s">
        <v>585</v>
      </c>
      <c r="M1675" s="142" t="s">
        <v>524</v>
      </c>
      <c r="N1675" s="142" t="s">
        <v>523</v>
      </c>
      <c r="O1675" s="142" t="s">
        <v>522</v>
      </c>
      <c r="P1675" s="142" t="s">
        <v>559</v>
      </c>
      <c r="Q1675" s="142" t="s">
        <v>545</v>
      </c>
      <c r="R1675" s="142" t="s">
        <v>2655</v>
      </c>
      <c r="S1675" s="142" t="s">
        <v>2654</v>
      </c>
      <c r="T1675" s="142" t="s">
        <v>3786</v>
      </c>
      <c r="U1675" s="142" t="s">
        <v>516</v>
      </c>
      <c r="V1675" s="142" t="s">
        <v>2515</v>
      </c>
      <c r="W1675" s="142" t="s">
        <v>580</v>
      </c>
      <c r="X1675" s="142" t="s">
        <v>1278</v>
      </c>
      <c r="Y1675" s="142" t="s">
        <v>3785</v>
      </c>
      <c r="Z1675" s="142" t="s">
        <v>1977</v>
      </c>
      <c r="AA1675" s="142" t="s">
        <v>510</v>
      </c>
      <c r="AB1675" s="142" t="s">
        <v>509</v>
      </c>
    </row>
    <row r="1676" spans="1:28" x14ac:dyDescent="0.15">
      <c r="A1676" s="143">
        <v>92131</v>
      </c>
      <c r="B1676" s="142" t="s">
        <v>3784</v>
      </c>
      <c r="C1676" s="142" t="s">
        <v>553</v>
      </c>
      <c r="D1676" s="142" t="s">
        <v>3783</v>
      </c>
      <c r="E1676" s="142" t="s">
        <v>1824</v>
      </c>
      <c r="F1676" s="142" t="s">
        <v>530</v>
      </c>
      <c r="G1676" s="142" t="s">
        <v>3782</v>
      </c>
      <c r="H1676" s="142" t="s">
        <v>3781</v>
      </c>
      <c r="I1676" s="142" t="s">
        <v>1486</v>
      </c>
      <c r="J1676" s="142" t="s">
        <v>3780</v>
      </c>
      <c r="K1676" s="142" t="s">
        <v>748</v>
      </c>
      <c r="L1676" s="142" t="s">
        <v>585</v>
      </c>
      <c r="M1676" s="142" t="s">
        <v>524</v>
      </c>
      <c r="N1676" s="142" t="s">
        <v>523</v>
      </c>
      <c r="O1676" s="142" t="s">
        <v>522</v>
      </c>
      <c r="P1676" s="142" t="s">
        <v>522</v>
      </c>
      <c r="Q1676" s="142" t="s">
        <v>547</v>
      </c>
      <c r="R1676" s="142" t="s">
        <v>2328</v>
      </c>
      <c r="S1676" s="142" t="s">
        <v>2327</v>
      </c>
      <c r="T1676" s="142" t="s">
        <v>1921</v>
      </c>
      <c r="U1676" s="142" t="s">
        <v>516</v>
      </c>
      <c r="V1676" s="142" t="s">
        <v>1727</v>
      </c>
      <c r="W1676" s="142" t="s">
        <v>580</v>
      </c>
      <c r="X1676" s="142" t="s">
        <v>1486</v>
      </c>
      <c r="Y1676" s="142" t="s">
        <v>537</v>
      </c>
      <c r="Z1676" s="142" t="s">
        <v>1977</v>
      </c>
      <c r="AA1676" s="142" t="s">
        <v>510</v>
      </c>
      <c r="AB1676" s="142" t="s">
        <v>509</v>
      </c>
    </row>
    <row r="1677" spans="1:28" x14ac:dyDescent="0.15">
      <c r="A1677" s="143">
        <v>92677</v>
      </c>
      <c r="B1677" s="142" t="s">
        <v>3779</v>
      </c>
      <c r="C1677" s="142" t="s">
        <v>553</v>
      </c>
      <c r="D1677" s="142" t="s">
        <v>3778</v>
      </c>
      <c r="E1677" s="142" t="s">
        <v>1824</v>
      </c>
      <c r="F1677" s="142" t="s">
        <v>530</v>
      </c>
      <c r="G1677" s="142" t="s">
        <v>3777</v>
      </c>
      <c r="H1677" s="142" t="s">
        <v>674</v>
      </c>
      <c r="I1677" s="142" t="s">
        <v>1532</v>
      </c>
      <c r="J1677" s="142" t="s">
        <v>3776</v>
      </c>
      <c r="K1677" s="142" t="s">
        <v>1303</v>
      </c>
      <c r="L1677" s="142" t="s">
        <v>585</v>
      </c>
      <c r="M1677" s="142" t="s">
        <v>524</v>
      </c>
      <c r="N1677" s="142" t="s">
        <v>523</v>
      </c>
      <c r="O1677" s="142" t="s">
        <v>522</v>
      </c>
      <c r="P1677" s="142" t="s">
        <v>559</v>
      </c>
      <c r="Q1677" s="142" t="s">
        <v>520</v>
      </c>
      <c r="R1677" s="142" t="s">
        <v>2269</v>
      </c>
      <c r="S1677" s="142" t="s">
        <v>2268</v>
      </c>
      <c r="T1677" s="142" t="s">
        <v>1827</v>
      </c>
      <c r="U1677" s="142" t="s">
        <v>516</v>
      </c>
      <c r="V1677" s="142" t="s">
        <v>3170</v>
      </c>
      <c r="W1677" s="142" t="s">
        <v>580</v>
      </c>
      <c r="X1677" s="142" t="s">
        <v>635</v>
      </c>
      <c r="Y1677" s="142" t="s">
        <v>3775</v>
      </c>
      <c r="Z1677" s="142" t="s">
        <v>3774</v>
      </c>
      <c r="AA1677" s="142" t="s">
        <v>510</v>
      </c>
      <c r="AB1677" s="142" t="s">
        <v>509</v>
      </c>
    </row>
    <row r="1678" spans="1:28" x14ac:dyDescent="0.15">
      <c r="A1678" s="143">
        <v>92855</v>
      </c>
      <c r="B1678" s="142" t="s">
        <v>2278</v>
      </c>
      <c r="C1678" s="142" t="s">
        <v>553</v>
      </c>
      <c r="D1678" s="142" t="s">
        <v>2283</v>
      </c>
      <c r="E1678" s="142" t="s">
        <v>1824</v>
      </c>
      <c r="F1678" s="142" t="s">
        <v>530</v>
      </c>
      <c r="G1678" s="142" t="s">
        <v>3773</v>
      </c>
      <c r="H1678" s="142" t="s">
        <v>2531</v>
      </c>
      <c r="I1678" s="142" t="s">
        <v>945</v>
      </c>
      <c r="J1678" s="142" t="s">
        <v>3772</v>
      </c>
      <c r="K1678" s="142" t="s">
        <v>3771</v>
      </c>
      <c r="L1678" s="142" t="s">
        <v>585</v>
      </c>
      <c r="M1678" s="142" t="s">
        <v>524</v>
      </c>
      <c r="N1678" s="142" t="s">
        <v>523</v>
      </c>
      <c r="O1678" s="142" t="s">
        <v>522</v>
      </c>
      <c r="P1678" s="142" t="s">
        <v>522</v>
      </c>
      <c r="Q1678" s="142" t="s">
        <v>545</v>
      </c>
      <c r="R1678" s="142" t="s">
        <v>2279</v>
      </c>
      <c r="S1678" s="142" t="s">
        <v>2278</v>
      </c>
      <c r="T1678" s="142" t="s">
        <v>1812</v>
      </c>
      <c r="U1678" s="142" t="s">
        <v>516</v>
      </c>
      <c r="V1678" s="142" t="s">
        <v>1231</v>
      </c>
      <c r="W1678" s="142" t="s">
        <v>3770</v>
      </c>
      <c r="X1678" s="142" t="s">
        <v>3769</v>
      </c>
      <c r="Y1678" s="142" t="s">
        <v>537</v>
      </c>
      <c r="Z1678" s="142" t="s">
        <v>1139</v>
      </c>
      <c r="AA1678" s="142" t="s">
        <v>510</v>
      </c>
      <c r="AB1678" s="142" t="s">
        <v>509</v>
      </c>
    </row>
    <row r="1679" spans="1:28" x14ac:dyDescent="0.15">
      <c r="A1679" s="143">
        <v>92922</v>
      </c>
      <c r="B1679" s="142" t="s">
        <v>2565</v>
      </c>
      <c r="C1679" s="142" t="s">
        <v>553</v>
      </c>
      <c r="D1679" s="142" t="s">
        <v>2663</v>
      </c>
      <c r="E1679" s="142" t="s">
        <v>1824</v>
      </c>
      <c r="F1679" s="142" t="s">
        <v>530</v>
      </c>
      <c r="G1679" s="142" t="s">
        <v>3768</v>
      </c>
      <c r="H1679" s="142" t="s">
        <v>2414</v>
      </c>
      <c r="I1679" s="142" t="s">
        <v>968</v>
      </c>
      <c r="J1679" s="142" t="s">
        <v>3767</v>
      </c>
      <c r="K1679" s="142" t="s">
        <v>3766</v>
      </c>
      <c r="L1679" s="142" t="s">
        <v>525</v>
      </c>
      <c r="M1679" s="142" t="s">
        <v>524</v>
      </c>
      <c r="N1679" s="142" t="s">
        <v>523</v>
      </c>
      <c r="O1679" s="142" t="s">
        <v>522</v>
      </c>
      <c r="P1679" s="142" t="s">
        <v>522</v>
      </c>
      <c r="Q1679" s="142" t="s">
        <v>520</v>
      </c>
      <c r="R1679" s="142" t="s">
        <v>2566</v>
      </c>
      <c r="S1679" s="142" t="s">
        <v>2565</v>
      </c>
      <c r="T1679" s="142" t="s">
        <v>861</v>
      </c>
      <c r="U1679" s="142" t="s">
        <v>516</v>
      </c>
      <c r="V1679" s="142" t="s">
        <v>2412</v>
      </c>
      <c r="W1679" s="142" t="s">
        <v>514</v>
      </c>
      <c r="X1679" s="142" t="s">
        <v>968</v>
      </c>
      <c r="Y1679" s="142" t="s">
        <v>3765</v>
      </c>
      <c r="Z1679" s="142" t="s">
        <v>2066</v>
      </c>
      <c r="AA1679" s="142" t="s">
        <v>734</v>
      </c>
      <c r="AB1679" s="142" t="s">
        <v>509</v>
      </c>
    </row>
    <row r="1680" spans="1:28" x14ac:dyDescent="0.15">
      <c r="A1680" s="143">
        <v>92955</v>
      </c>
      <c r="B1680" s="142" t="s">
        <v>1081</v>
      </c>
      <c r="C1680" s="142" t="s">
        <v>553</v>
      </c>
      <c r="D1680" s="142" t="s">
        <v>1080</v>
      </c>
      <c r="E1680" s="142" t="s">
        <v>1824</v>
      </c>
      <c r="F1680" s="142" t="s">
        <v>530</v>
      </c>
      <c r="G1680" s="142" t="s">
        <v>3764</v>
      </c>
      <c r="H1680" s="142" t="s">
        <v>3763</v>
      </c>
      <c r="I1680" s="142" t="s">
        <v>635</v>
      </c>
      <c r="J1680" s="142" t="s">
        <v>3762</v>
      </c>
      <c r="K1680" s="142" t="s">
        <v>1508</v>
      </c>
      <c r="L1680" s="142" t="s">
        <v>613</v>
      </c>
      <c r="M1680" s="142" t="s">
        <v>524</v>
      </c>
      <c r="N1680" s="142" t="s">
        <v>523</v>
      </c>
      <c r="O1680" s="142" t="s">
        <v>639</v>
      </c>
      <c r="P1680" s="142" t="s">
        <v>639</v>
      </c>
      <c r="Q1680" s="142" t="s">
        <v>545</v>
      </c>
      <c r="R1680" s="142" t="s">
        <v>2286</v>
      </c>
      <c r="S1680" s="142" t="s">
        <v>1349</v>
      </c>
      <c r="T1680" s="142" t="s">
        <v>2066</v>
      </c>
      <c r="U1680" s="142" t="s">
        <v>516</v>
      </c>
      <c r="V1680" s="142" t="s">
        <v>3761</v>
      </c>
      <c r="W1680" s="142" t="s">
        <v>580</v>
      </c>
      <c r="X1680" s="142" t="s">
        <v>635</v>
      </c>
      <c r="Y1680" s="142" t="s">
        <v>3760</v>
      </c>
      <c r="Z1680" s="142" t="s">
        <v>1139</v>
      </c>
      <c r="AA1680" s="142" t="s">
        <v>510</v>
      </c>
      <c r="AB1680" s="142" t="s">
        <v>509</v>
      </c>
    </row>
    <row r="1681" spans="1:28" x14ac:dyDescent="0.15">
      <c r="A1681" s="143">
        <v>93165</v>
      </c>
      <c r="B1681" s="142" t="s">
        <v>2090</v>
      </c>
      <c r="C1681" s="142" t="s">
        <v>553</v>
      </c>
      <c r="D1681" s="142" t="s">
        <v>2089</v>
      </c>
      <c r="E1681" s="142" t="s">
        <v>1824</v>
      </c>
      <c r="F1681" s="142" t="s">
        <v>530</v>
      </c>
      <c r="G1681" s="142" t="s">
        <v>3759</v>
      </c>
      <c r="H1681" s="142" t="s">
        <v>3758</v>
      </c>
      <c r="I1681" s="142" t="s">
        <v>941</v>
      </c>
      <c r="J1681" s="142" t="s">
        <v>3757</v>
      </c>
      <c r="K1681" s="142" t="s">
        <v>3756</v>
      </c>
      <c r="L1681" s="142" t="s">
        <v>585</v>
      </c>
      <c r="M1681" s="142" t="s">
        <v>524</v>
      </c>
      <c r="N1681" s="142" t="s">
        <v>523</v>
      </c>
      <c r="O1681" s="142" t="s">
        <v>522</v>
      </c>
      <c r="P1681" s="142" t="s">
        <v>522</v>
      </c>
      <c r="Q1681" s="142" t="s">
        <v>520</v>
      </c>
      <c r="R1681" s="142" t="s">
        <v>3633</v>
      </c>
      <c r="S1681" s="142" t="s">
        <v>2090</v>
      </c>
      <c r="T1681" s="142" t="s">
        <v>995</v>
      </c>
      <c r="U1681" s="142" t="s">
        <v>516</v>
      </c>
      <c r="V1681" s="142" t="s">
        <v>1120</v>
      </c>
      <c r="W1681" s="142" t="s">
        <v>580</v>
      </c>
      <c r="X1681" s="142" t="s">
        <v>622</v>
      </c>
      <c r="Y1681" s="142" t="s">
        <v>3755</v>
      </c>
      <c r="Z1681" s="142" t="s">
        <v>926</v>
      </c>
      <c r="AA1681" s="142" t="s">
        <v>724</v>
      </c>
      <c r="AB1681" s="142" t="s">
        <v>509</v>
      </c>
    </row>
    <row r="1682" spans="1:28" x14ac:dyDescent="0.15">
      <c r="A1682" s="143">
        <v>93213</v>
      </c>
      <c r="B1682" s="142" t="s">
        <v>949</v>
      </c>
      <c r="C1682" s="142" t="s">
        <v>553</v>
      </c>
      <c r="D1682" s="142" t="s">
        <v>3754</v>
      </c>
      <c r="E1682" s="142" t="s">
        <v>1824</v>
      </c>
      <c r="F1682" s="142" t="s">
        <v>530</v>
      </c>
      <c r="G1682" s="142" t="s">
        <v>3753</v>
      </c>
      <c r="H1682" s="142" t="s">
        <v>3752</v>
      </c>
      <c r="I1682" s="142" t="s">
        <v>1134</v>
      </c>
      <c r="J1682" s="142" t="s">
        <v>3751</v>
      </c>
      <c r="K1682" s="142" t="s">
        <v>3750</v>
      </c>
      <c r="L1682" s="142" t="s">
        <v>585</v>
      </c>
      <c r="M1682" s="142" t="s">
        <v>524</v>
      </c>
      <c r="N1682" s="142" t="s">
        <v>523</v>
      </c>
      <c r="O1682" s="142" t="s">
        <v>612</v>
      </c>
      <c r="P1682" s="142" t="s">
        <v>626</v>
      </c>
      <c r="Q1682" s="142" t="s">
        <v>547</v>
      </c>
      <c r="R1682" s="142" t="s">
        <v>2655</v>
      </c>
      <c r="S1682" s="142" t="s">
        <v>2654</v>
      </c>
      <c r="T1682" s="142" t="s">
        <v>1863</v>
      </c>
      <c r="U1682" s="142" t="s">
        <v>516</v>
      </c>
      <c r="V1682" s="142" t="s">
        <v>1672</v>
      </c>
      <c r="W1682" s="142" t="s">
        <v>514</v>
      </c>
      <c r="X1682" s="142" t="s">
        <v>968</v>
      </c>
      <c r="Y1682" s="142" t="s">
        <v>3749</v>
      </c>
      <c r="Z1682" s="142" t="s">
        <v>926</v>
      </c>
      <c r="AA1682" s="142" t="s">
        <v>510</v>
      </c>
      <c r="AB1682" s="142" t="s">
        <v>509</v>
      </c>
    </row>
    <row r="1683" spans="1:28" x14ac:dyDescent="0.15">
      <c r="A1683" s="143">
        <v>93363</v>
      </c>
      <c r="B1683" s="142" t="s">
        <v>1698</v>
      </c>
      <c r="C1683" s="142" t="s">
        <v>553</v>
      </c>
      <c r="D1683" s="142" t="s">
        <v>1697</v>
      </c>
      <c r="E1683" s="142" t="s">
        <v>1824</v>
      </c>
      <c r="F1683" s="142" t="s">
        <v>530</v>
      </c>
      <c r="G1683" s="142" t="s">
        <v>3748</v>
      </c>
      <c r="H1683" s="142" t="s">
        <v>2216</v>
      </c>
      <c r="I1683" s="142" t="s">
        <v>795</v>
      </c>
      <c r="J1683" s="142" t="s">
        <v>3747</v>
      </c>
      <c r="K1683" s="142" t="s">
        <v>1356</v>
      </c>
      <c r="L1683" s="142" t="s">
        <v>613</v>
      </c>
      <c r="M1683" s="142" t="s">
        <v>524</v>
      </c>
      <c r="N1683" s="142" t="s">
        <v>523</v>
      </c>
      <c r="O1683" s="142" t="s">
        <v>522</v>
      </c>
      <c r="P1683" s="142" t="s">
        <v>559</v>
      </c>
      <c r="Q1683" s="142" t="s">
        <v>547</v>
      </c>
      <c r="R1683" s="142" t="s">
        <v>2301</v>
      </c>
      <c r="S1683" s="142" t="s">
        <v>1698</v>
      </c>
      <c r="T1683" s="142" t="s">
        <v>1827</v>
      </c>
      <c r="U1683" s="142" t="s">
        <v>516</v>
      </c>
      <c r="V1683" s="142" t="s">
        <v>1773</v>
      </c>
      <c r="W1683" s="142" t="s">
        <v>580</v>
      </c>
      <c r="X1683" s="142" t="s">
        <v>795</v>
      </c>
      <c r="Y1683" s="142" t="s">
        <v>3746</v>
      </c>
      <c r="Z1683" s="142" t="s">
        <v>782</v>
      </c>
      <c r="AA1683" s="142" t="s">
        <v>510</v>
      </c>
      <c r="AB1683" s="142" t="s">
        <v>509</v>
      </c>
    </row>
    <row r="1684" spans="1:28" x14ac:dyDescent="0.15">
      <c r="A1684" s="143">
        <v>94026</v>
      </c>
      <c r="B1684" s="142" t="s">
        <v>2327</v>
      </c>
      <c r="C1684" s="142" t="s">
        <v>553</v>
      </c>
      <c r="D1684" s="142" t="s">
        <v>2488</v>
      </c>
      <c r="E1684" s="142" t="s">
        <v>1824</v>
      </c>
      <c r="F1684" s="142" t="s">
        <v>530</v>
      </c>
      <c r="G1684" s="142" t="s">
        <v>3745</v>
      </c>
      <c r="H1684" s="142" t="s">
        <v>2051</v>
      </c>
      <c r="I1684" s="142" t="s">
        <v>945</v>
      </c>
      <c r="J1684" s="142" t="s">
        <v>3744</v>
      </c>
      <c r="K1684" s="142" t="s">
        <v>3743</v>
      </c>
      <c r="L1684" s="142" t="s">
        <v>613</v>
      </c>
      <c r="M1684" s="142" t="s">
        <v>524</v>
      </c>
      <c r="N1684" s="142" t="s">
        <v>523</v>
      </c>
      <c r="O1684" s="142" t="s">
        <v>522</v>
      </c>
      <c r="P1684" s="142" t="s">
        <v>522</v>
      </c>
      <c r="Q1684" s="142" t="s">
        <v>545</v>
      </c>
      <c r="R1684" s="142" t="s">
        <v>2328</v>
      </c>
      <c r="S1684" s="142" t="s">
        <v>2327</v>
      </c>
      <c r="T1684" s="142" t="s">
        <v>3742</v>
      </c>
      <c r="U1684" s="142" t="s">
        <v>516</v>
      </c>
      <c r="V1684" s="142" t="s">
        <v>2080</v>
      </c>
      <c r="W1684" s="142" t="s">
        <v>784</v>
      </c>
      <c r="X1684" s="142" t="s">
        <v>579</v>
      </c>
      <c r="Y1684" s="142" t="s">
        <v>634</v>
      </c>
      <c r="Z1684" s="142" t="s">
        <v>743</v>
      </c>
      <c r="AA1684" s="142" t="s">
        <v>510</v>
      </c>
      <c r="AB1684" s="142" t="s">
        <v>509</v>
      </c>
    </row>
    <row r="1685" spans="1:28" x14ac:dyDescent="0.15">
      <c r="A1685" s="143">
        <v>94522</v>
      </c>
      <c r="B1685" s="142" t="s">
        <v>2727</v>
      </c>
      <c r="C1685" s="142" t="s">
        <v>553</v>
      </c>
      <c r="D1685" s="142" t="s">
        <v>2726</v>
      </c>
      <c r="E1685" s="142" t="s">
        <v>1824</v>
      </c>
      <c r="F1685" s="142" t="s">
        <v>530</v>
      </c>
      <c r="G1685" s="142" t="s">
        <v>3741</v>
      </c>
      <c r="H1685" s="142" t="s">
        <v>3740</v>
      </c>
      <c r="I1685" s="142" t="s">
        <v>945</v>
      </c>
      <c r="J1685" s="142" t="s">
        <v>3739</v>
      </c>
      <c r="K1685" s="142" t="s">
        <v>878</v>
      </c>
      <c r="L1685" s="142" t="s">
        <v>585</v>
      </c>
      <c r="M1685" s="142" t="s">
        <v>524</v>
      </c>
      <c r="N1685" s="142" t="s">
        <v>523</v>
      </c>
      <c r="O1685" s="142" t="s">
        <v>522</v>
      </c>
      <c r="P1685" s="142" t="s">
        <v>522</v>
      </c>
      <c r="Q1685" s="142" t="s">
        <v>520</v>
      </c>
      <c r="R1685" s="142" t="s">
        <v>2566</v>
      </c>
      <c r="S1685" s="142" t="s">
        <v>2565</v>
      </c>
      <c r="T1685" s="142" t="s">
        <v>3738</v>
      </c>
      <c r="U1685" s="142" t="s">
        <v>516</v>
      </c>
      <c r="V1685" s="142" t="s">
        <v>3737</v>
      </c>
      <c r="W1685" s="142" t="s">
        <v>580</v>
      </c>
      <c r="X1685" s="142" t="s">
        <v>919</v>
      </c>
      <c r="Y1685" s="142" t="s">
        <v>3736</v>
      </c>
      <c r="Z1685" s="142" t="s">
        <v>1163</v>
      </c>
      <c r="AA1685" s="142" t="s">
        <v>510</v>
      </c>
      <c r="AB1685" s="142" t="s">
        <v>509</v>
      </c>
    </row>
    <row r="1686" spans="1:28" x14ac:dyDescent="0.15">
      <c r="A1686" s="143">
        <v>95010</v>
      </c>
      <c r="B1686" s="142" t="s">
        <v>2260</v>
      </c>
      <c r="C1686" s="142" t="s">
        <v>553</v>
      </c>
      <c r="D1686" s="142" t="s">
        <v>2448</v>
      </c>
      <c r="E1686" s="142" t="s">
        <v>1824</v>
      </c>
      <c r="F1686" s="142" t="s">
        <v>530</v>
      </c>
      <c r="G1686" s="142" t="s">
        <v>3735</v>
      </c>
      <c r="H1686" s="142" t="s">
        <v>3734</v>
      </c>
      <c r="I1686" s="142" t="s">
        <v>622</v>
      </c>
      <c r="J1686" s="142" t="s">
        <v>3733</v>
      </c>
      <c r="K1686" s="142" t="s">
        <v>3040</v>
      </c>
      <c r="L1686" s="142" t="s">
        <v>613</v>
      </c>
      <c r="M1686" s="142" t="s">
        <v>524</v>
      </c>
      <c r="N1686" s="142" t="s">
        <v>523</v>
      </c>
      <c r="O1686" s="142" t="s">
        <v>599</v>
      </c>
      <c r="P1686" s="142" t="s">
        <v>559</v>
      </c>
      <c r="Q1686" s="142" t="s">
        <v>545</v>
      </c>
      <c r="R1686" s="142" t="s">
        <v>2261</v>
      </c>
      <c r="S1686" s="142" t="s">
        <v>2260</v>
      </c>
      <c r="T1686" s="142" t="s">
        <v>861</v>
      </c>
      <c r="U1686" s="142" t="s">
        <v>516</v>
      </c>
      <c r="V1686" s="142" t="s">
        <v>3732</v>
      </c>
      <c r="W1686" s="142" t="s">
        <v>580</v>
      </c>
      <c r="X1686" s="142" t="s">
        <v>622</v>
      </c>
      <c r="Y1686" s="142" t="s">
        <v>3731</v>
      </c>
      <c r="Z1686" s="142" t="s">
        <v>990</v>
      </c>
      <c r="AA1686" s="142" t="s">
        <v>510</v>
      </c>
      <c r="AB1686" s="142" t="s">
        <v>509</v>
      </c>
    </row>
    <row r="1687" spans="1:28" x14ac:dyDescent="0.15">
      <c r="A1687" s="143">
        <v>95391</v>
      </c>
      <c r="B1687" s="142" t="s">
        <v>1698</v>
      </c>
      <c r="C1687" s="142" t="s">
        <v>553</v>
      </c>
      <c r="D1687" s="142" t="s">
        <v>1697</v>
      </c>
      <c r="E1687" s="142" t="s">
        <v>1824</v>
      </c>
      <c r="F1687" s="142" t="s">
        <v>530</v>
      </c>
      <c r="G1687" s="142" t="s">
        <v>3730</v>
      </c>
      <c r="H1687" s="142" t="s">
        <v>2142</v>
      </c>
      <c r="I1687" s="142" t="s">
        <v>1532</v>
      </c>
      <c r="J1687" s="142" t="s">
        <v>3729</v>
      </c>
      <c r="K1687" s="142" t="s">
        <v>634</v>
      </c>
      <c r="L1687" s="142" t="s">
        <v>613</v>
      </c>
      <c r="M1687" s="142" t="s">
        <v>524</v>
      </c>
      <c r="N1687" s="142" t="s">
        <v>523</v>
      </c>
      <c r="O1687" s="142" t="s">
        <v>546</v>
      </c>
      <c r="P1687" s="142" t="s">
        <v>559</v>
      </c>
      <c r="Q1687" s="142" t="s">
        <v>545</v>
      </c>
      <c r="R1687" s="142" t="s">
        <v>2301</v>
      </c>
      <c r="S1687" s="142" t="s">
        <v>1698</v>
      </c>
      <c r="T1687" s="142" t="s">
        <v>2103</v>
      </c>
      <c r="U1687" s="142" t="s">
        <v>516</v>
      </c>
      <c r="V1687" s="142" t="s">
        <v>1856</v>
      </c>
      <c r="W1687" s="142" t="s">
        <v>784</v>
      </c>
      <c r="X1687" s="142" t="s">
        <v>1330</v>
      </c>
      <c r="Y1687" s="142" t="s">
        <v>3728</v>
      </c>
      <c r="Z1687" s="142" t="s">
        <v>1065</v>
      </c>
      <c r="AA1687" s="142" t="s">
        <v>510</v>
      </c>
      <c r="AB1687" s="142" t="s">
        <v>509</v>
      </c>
    </row>
    <row r="1688" spans="1:28" x14ac:dyDescent="0.15">
      <c r="A1688" s="143">
        <v>95524</v>
      </c>
      <c r="B1688" s="142" t="s">
        <v>2260</v>
      </c>
      <c r="C1688" s="142" t="s">
        <v>553</v>
      </c>
      <c r="D1688" s="142" t="s">
        <v>2448</v>
      </c>
      <c r="E1688" s="142" t="s">
        <v>1824</v>
      </c>
      <c r="F1688" s="142" t="s">
        <v>530</v>
      </c>
      <c r="G1688" s="142" t="s">
        <v>3727</v>
      </c>
      <c r="H1688" s="142" t="s">
        <v>3726</v>
      </c>
      <c r="I1688" s="142" t="s">
        <v>2743</v>
      </c>
      <c r="J1688" s="142" t="s">
        <v>3725</v>
      </c>
      <c r="K1688" s="142" t="s">
        <v>3724</v>
      </c>
      <c r="L1688" s="142" t="s">
        <v>613</v>
      </c>
      <c r="M1688" s="142" t="s">
        <v>524</v>
      </c>
      <c r="N1688" s="142" t="s">
        <v>523</v>
      </c>
      <c r="O1688" s="142" t="s">
        <v>824</v>
      </c>
      <c r="P1688" s="142" t="s">
        <v>522</v>
      </c>
      <c r="Q1688" s="142" t="s">
        <v>545</v>
      </c>
      <c r="R1688" s="142" t="s">
        <v>2261</v>
      </c>
      <c r="S1688" s="142" t="s">
        <v>2260</v>
      </c>
      <c r="T1688" s="142" t="s">
        <v>1877</v>
      </c>
      <c r="U1688" s="142" t="s">
        <v>516</v>
      </c>
      <c r="V1688" s="142" t="s">
        <v>3723</v>
      </c>
      <c r="W1688" s="142" t="s">
        <v>580</v>
      </c>
      <c r="X1688" s="142" t="s">
        <v>2743</v>
      </c>
      <c r="Y1688" s="142" t="s">
        <v>3722</v>
      </c>
      <c r="Z1688" s="142" t="s">
        <v>1051</v>
      </c>
      <c r="AA1688" s="142" t="s">
        <v>734</v>
      </c>
      <c r="AB1688" s="142" t="s">
        <v>509</v>
      </c>
    </row>
    <row r="1689" spans="1:28" x14ac:dyDescent="0.15">
      <c r="A1689" s="143">
        <v>95897</v>
      </c>
      <c r="B1689" s="142" t="s">
        <v>1349</v>
      </c>
      <c r="C1689" s="142" t="s">
        <v>553</v>
      </c>
      <c r="D1689" s="142" t="s">
        <v>1348</v>
      </c>
      <c r="E1689" s="142" t="s">
        <v>1824</v>
      </c>
      <c r="F1689" s="142" t="s">
        <v>530</v>
      </c>
      <c r="G1689" s="142" t="s">
        <v>3720</v>
      </c>
      <c r="H1689" s="142" t="s">
        <v>3719</v>
      </c>
      <c r="I1689" s="142" t="s">
        <v>783</v>
      </c>
      <c r="J1689" s="142" t="s">
        <v>3718</v>
      </c>
      <c r="K1689" s="142" t="s">
        <v>1303</v>
      </c>
      <c r="L1689" s="142" t="s">
        <v>585</v>
      </c>
      <c r="M1689" s="142" t="s">
        <v>524</v>
      </c>
      <c r="N1689" s="142" t="s">
        <v>523</v>
      </c>
      <c r="O1689" s="142" t="s">
        <v>824</v>
      </c>
      <c r="P1689" s="142" t="s">
        <v>559</v>
      </c>
      <c r="Q1689" s="142" t="s">
        <v>545</v>
      </c>
      <c r="R1689" s="142" t="s">
        <v>2286</v>
      </c>
      <c r="S1689" s="142" t="s">
        <v>1349</v>
      </c>
      <c r="T1689" s="142" t="s">
        <v>2066</v>
      </c>
      <c r="U1689" s="142" t="s">
        <v>516</v>
      </c>
      <c r="V1689" s="142" t="s">
        <v>3209</v>
      </c>
      <c r="W1689" s="142" t="s">
        <v>580</v>
      </c>
      <c r="X1689" s="142" t="s">
        <v>783</v>
      </c>
      <c r="Y1689" s="142" t="s">
        <v>3717</v>
      </c>
      <c r="Z1689" s="142" t="s">
        <v>1139</v>
      </c>
      <c r="AA1689" s="142" t="s">
        <v>510</v>
      </c>
      <c r="AB1689" s="142" t="s">
        <v>509</v>
      </c>
    </row>
    <row r="1690" spans="1:28" x14ac:dyDescent="0.15">
      <c r="A1690" s="143">
        <v>96248</v>
      </c>
      <c r="B1690" s="142" t="s">
        <v>3262</v>
      </c>
      <c r="C1690" s="142" t="s">
        <v>553</v>
      </c>
      <c r="D1690" s="142" t="s">
        <v>3261</v>
      </c>
      <c r="E1690" s="142" t="s">
        <v>1824</v>
      </c>
      <c r="F1690" s="142" t="s">
        <v>530</v>
      </c>
      <c r="G1690" s="142" t="s">
        <v>3716</v>
      </c>
      <c r="H1690" s="142" t="s">
        <v>3715</v>
      </c>
      <c r="I1690" s="142" t="s">
        <v>1165</v>
      </c>
      <c r="J1690" s="142" t="s">
        <v>3714</v>
      </c>
      <c r="K1690" s="142" t="s">
        <v>3713</v>
      </c>
      <c r="L1690" s="142" t="s">
        <v>525</v>
      </c>
      <c r="M1690" s="142" t="s">
        <v>524</v>
      </c>
      <c r="N1690" s="142" t="s">
        <v>523</v>
      </c>
      <c r="O1690" s="142" t="s">
        <v>639</v>
      </c>
      <c r="P1690" s="142" t="s">
        <v>559</v>
      </c>
      <c r="Q1690" s="142" t="s">
        <v>545</v>
      </c>
      <c r="R1690" s="142" t="s">
        <v>2261</v>
      </c>
      <c r="S1690" s="142" t="s">
        <v>2260</v>
      </c>
      <c r="T1690" s="142" t="s">
        <v>861</v>
      </c>
      <c r="U1690" s="142" t="s">
        <v>516</v>
      </c>
      <c r="V1690" s="142" t="s">
        <v>3712</v>
      </c>
      <c r="W1690" s="142" t="s">
        <v>623</v>
      </c>
      <c r="X1690" s="142" t="s">
        <v>1278</v>
      </c>
      <c r="Y1690" s="142" t="s">
        <v>634</v>
      </c>
      <c r="Z1690" s="142" t="s">
        <v>957</v>
      </c>
      <c r="AA1690" s="142" t="s">
        <v>510</v>
      </c>
      <c r="AB1690" s="142" t="s">
        <v>509</v>
      </c>
    </row>
    <row r="1691" spans="1:28" x14ac:dyDescent="0.15">
      <c r="A1691" s="143">
        <v>96278</v>
      </c>
      <c r="B1691" s="142" t="s">
        <v>3489</v>
      </c>
      <c r="C1691" s="142" t="s">
        <v>553</v>
      </c>
      <c r="D1691" s="142" t="s">
        <v>3488</v>
      </c>
      <c r="E1691" s="142" t="s">
        <v>1824</v>
      </c>
      <c r="F1691" s="142" t="s">
        <v>530</v>
      </c>
      <c r="G1691" s="142" t="s">
        <v>3711</v>
      </c>
      <c r="H1691" s="142" t="s">
        <v>761</v>
      </c>
      <c r="I1691" s="142" t="s">
        <v>595</v>
      </c>
      <c r="J1691" s="142" t="s">
        <v>3710</v>
      </c>
      <c r="K1691" s="142" t="s">
        <v>1954</v>
      </c>
      <c r="L1691" s="142" t="s">
        <v>613</v>
      </c>
      <c r="M1691" s="142" t="s">
        <v>524</v>
      </c>
      <c r="N1691" s="142" t="s">
        <v>523</v>
      </c>
      <c r="O1691" s="142" t="s">
        <v>522</v>
      </c>
      <c r="P1691" s="142" t="s">
        <v>522</v>
      </c>
      <c r="Q1691" s="142" t="s">
        <v>545</v>
      </c>
      <c r="R1691" s="142" t="s">
        <v>2328</v>
      </c>
      <c r="S1691" s="142" t="s">
        <v>2327</v>
      </c>
      <c r="T1691" s="142" t="s">
        <v>1894</v>
      </c>
      <c r="U1691" s="142" t="s">
        <v>516</v>
      </c>
      <c r="V1691" s="142" t="s">
        <v>757</v>
      </c>
      <c r="W1691" s="142" t="s">
        <v>580</v>
      </c>
      <c r="X1691" s="142" t="s">
        <v>595</v>
      </c>
      <c r="Y1691" s="142" t="s">
        <v>3709</v>
      </c>
      <c r="Z1691" s="142" t="s">
        <v>1411</v>
      </c>
      <c r="AA1691" s="142" t="s">
        <v>510</v>
      </c>
      <c r="AB1691" s="142" t="s">
        <v>509</v>
      </c>
    </row>
    <row r="1692" spans="1:28" x14ac:dyDescent="0.15">
      <c r="A1692" s="143">
        <v>96650</v>
      </c>
      <c r="B1692" s="142" t="s">
        <v>1349</v>
      </c>
      <c r="C1692" s="142" t="s">
        <v>553</v>
      </c>
      <c r="D1692" s="142" t="s">
        <v>1348</v>
      </c>
      <c r="E1692" s="142" t="s">
        <v>1824</v>
      </c>
      <c r="F1692" s="142" t="s">
        <v>530</v>
      </c>
      <c r="G1692" s="142" t="s">
        <v>3708</v>
      </c>
      <c r="H1692" s="142" t="s">
        <v>2507</v>
      </c>
      <c r="I1692" s="142" t="s">
        <v>945</v>
      </c>
      <c r="J1692" s="142" t="s">
        <v>3707</v>
      </c>
      <c r="K1692" s="142" t="s">
        <v>729</v>
      </c>
      <c r="L1692" s="142" t="s">
        <v>585</v>
      </c>
      <c r="M1692" s="142" t="s">
        <v>524</v>
      </c>
      <c r="N1692" s="142" t="s">
        <v>523</v>
      </c>
      <c r="O1692" s="142" t="s">
        <v>522</v>
      </c>
      <c r="P1692" s="142" t="s">
        <v>522</v>
      </c>
      <c r="Q1692" s="142" t="s">
        <v>545</v>
      </c>
      <c r="R1692" s="142" t="s">
        <v>2286</v>
      </c>
      <c r="S1692" s="142" t="s">
        <v>1349</v>
      </c>
      <c r="T1692" s="142" t="s">
        <v>861</v>
      </c>
      <c r="U1692" s="142" t="s">
        <v>516</v>
      </c>
      <c r="V1692" s="142" t="s">
        <v>3706</v>
      </c>
      <c r="W1692" s="142" t="s">
        <v>580</v>
      </c>
      <c r="X1692" s="142" t="s">
        <v>945</v>
      </c>
      <c r="Y1692" s="142" t="s">
        <v>3705</v>
      </c>
      <c r="Z1692" s="142" t="s">
        <v>1977</v>
      </c>
      <c r="AA1692" s="142" t="s">
        <v>510</v>
      </c>
      <c r="AB1692" s="142" t="s">
        <v>509</v>
      </c>
    </row>
    <row r="1693" spans="1:28" x14ac:dyDescent="0.15">
      <c r="A1693" s="143">
        <v>96653</v>
      </c>
      <c r="B1693" s="142" t="s">
        <v>2654</v>
      </c>
      <c r="C1693" s="142" t="s">
        <v>553</v>
      </c>
      <c r="D1693" s="142" t="s">
        <v>1247</v>
      </c>
      <c r="E1693" s="142" t="s">
        <v>1824</v>
      </c>
      <c r="F1693" s="142" t="s">
        <v>530</v>
      </c>
      <c r="G1693" s="142" t="s">
        <v>3704</v>
      </c>
      <c r="H1693" s="142" t="s">
        <v>3703</v>
      </c>
      <c r="I1693" s="142" t="s">
        <v>1238</v>
      </c>
      <c r="J1693" s="142" t="s">
        <v>3702</v>
      </c>
      <c r="K1693" s="142" t="s">
        <v>998</v>
      </c>
      <c r="L1693" s="142" t="s">
        <v>613</v>
      </c>
      <c r="M1693" s="142" t="s">
        <v>524</v>
      </c>
      <c r="N1693" s="142" t="s">
        <v>523</v>
      </c>
      <c r="O1693" s="142" t="s">
        <v>522</v>
      </c>
      <c r="P1693" s="142" t="s">
        <v>522</v>
      </c>
      <c r="Q1693" s="142" t="s">
        <v>545</v>
      </c>
      <c r="R1693" s="142" t="s">
        <v>2655</v>
      </c>
      <c r="S1693" s="142" t="s">
        <v>2654</v>
      </c>
      <c r="T1693" s="142" t="s">
        <v>861</v>
      </c>
      <c r="U1693" s="142" t="s">
        <v>516</v>
      </c>
      <c r="V1693" s="142" t="s">
        <v>3701</v>
      </c>
      <c r="W1693" s="142" t="s">
        <v>580</v>
      </c>
      <c r="X1693" s="142" t="s">
        <v>1238</v>
      </c>
      <c r="Y1693" s="142" t="s">
        <v>3700</v>
      </c>
      <c r="Z1693" s="142" t="s">
        <v>2043</v>
      </c>
      <c r="AA1693" s="142" t="s">
        <v>510</v>
      </c>
      <c r="AB1693" s="142" t="s">
        <v>509</v>
      </c>
    </row>
    <row r="1694" spans="1:28" x14ac:dyDescent="0.15">
      <c r="A1694" s="143">
        <v>96766</v>
      </c>
      <c r="B1694" s="142" t="s">
        <v>2249</v>
      </c>
      <c r="C1694" s="142" t="s">
        <v>553</v>
      </c>
      <c r="D1694" s="142" t="s">
        <v>3699</v>
      </c>
      <c r="E1694" s="142" t="s">
        <v>1824</v>
      </c>
      <c r="F1694" s="142" t="s">
        <v>530</v>
      </c>
      <c r="G1694" s="142" t="s">
        <v>3698</v>
      </c>
      <c r="H1694" s="142" t="s">
        <v>3303</v>
      </c>
      <c r="I1694" s="142" t="s">
        <v>568</v>
      </c>
      <c r="J1694" s="142" t="s">
        <v>3697</v>
      </c>
      <c r="K1694" s="142" t="s">
        <v>1356</v>
      </c>
      <c r="L1694" s="142" t="s">
        <v>613</v>
      </c>
      <c r="M1694" s="142" t="s">
        <v>524</v>
      </c>
      <c r="N1694" s="142" t="s">
        <v>523</v>
      </c>
      <c r="O1694" s="142" t="s">
        <v>599</v>
      </c>
      <c r="P1694" s="142" t="s">
        <v>599</v>
      </c>
      <c r="Q1694" s="142" t="s">
        <v>545</v>
      </c>
      <c r="R1694" s="142" t="s">
        <v>2250</v>
      </c>
      <c r="S1694" s="142" t="s">
        <v>2249</v>
      </c>
      <c r="T1694" s="142" t="s">
        <v>3696</v>
      </c>
      <c r="U1694" s="142" t="s">
        <v>516</v>
      </c>
      <c r="V1694" s="142" t="s">
        <v>3209</v>
      </c>
      <c r="W1694" s="142" t="s">
        <v>580</v>
      </c>
      <c r="X1694" s="142" t="s">
        <v>568</v>
      </c>
      <c r="Y1694" s="142" t="s">
        <v>634</v>
      </c>
      <c r="Z1694" s="142" t="s">
        <v>782</v>
      </c>
      <c r="AA1694" s="142" t="s">
        <v>510</v>
      </c>
      <c r="AB1694" s="142" t="s">
        <v>509</v>
      </c>
    </row>
    <row r="1695" spans="1:28" x14ac:dyDescent="0.15">
      <c r="A1695" s="143">
        <v>96803</v>
      </c>
      <c r="B1695" s="142" t="s">
        <v>3539</v>
      </c>
      <c r="C1695" s="142" t="s">
        <v>553</v>
      </c>
      <c r="D1695" s="142" t="s">
        <v>3695</v>
      </c>
      <c r="E1695" s="142" t="s">
        <v>1824</v>
      </c>
      <c r="F1695" s="142" t="s">
        <v>530</v>
      </c>
      <c r="G1695" s="142" t="s">
        <v>3694</v>
      </c>
      <c r="H1695" s="142" t="s">
        <v>2966</v>
      </c>
      <c r="I1695" s="142" t="s">
        <v>595</v>
      </c>
      <c r="J1695" s="142" t="s">
        <v>3693</v>
      </c>
      <c r="K1695" s="142" t="s">
        <v>3692</v>
      </c>
      <c r="L1695" s="142" t="s">
        <v>613</v>
      </c>
      <c r="M1695" s="142" t="s">
        <v>524</v>
      </c>
      <c r="N1695" s="142" t="s">
        <v>523</v>
      </c>
      <c r="O1695" s="142" t="s">
        <v>599</v>
      </c>
      <c r="P1695" s="142" t="s">
        <v>559</v>
      </c>
      <c r="Q1695" s="142" t="s">
        <v>545</v>
      </c>
      <c r="R1695" s="142" t="s">
        <v>2625</v>
      </c>
      <c r="S1695" s="142" t="s">
        <v>3539</v>
      </c>
      <c r="T1695" s="142" t="s">
        <v>3464</v>
      </c>
      <c r="U1695" s="142" t="s">
        <v>516</v>
      </c>
      <c r="V1695" s="142" t="s">
        <v>2970</v>
      </c>
      <c r="W1695" s="142" t="s">
        <v>773</v>
      </c>
      <c r="X1695" s="142" t="s">
        <v>595</v>
      </c>
      <c r="Y1695" s="142" t="s">
        <v>3691</v>
      </c>
      <c r="Z1695" s="142" t="s">
        <v>3309</v>
      </c>
      <c r="AA1695" s="142" t="s">
        <v>724</v>
      </c>
      <c r="AB1695" s="142" t="s">
        <v>509</v>
      </c>
    </row>
    <row r="1696" spans="1:28" x14ac:dyDescent="0.15">
      <c r="A1696" s="143">
        <v>97333</v>
      </c>
      <c r="B1696" s="142" t="s">
        <v>1576</v>
      </c>
      <c r="C1696" s="142" t="s">
        <v>553</v>
      </c>
      <c r="D1696" s="142" t="s">
        <v>1575</v>
      </c>
      <c r="E1696" s="142" t="s">
        <v>1824</v>
      </c>
      <c r="F1696" s="142" t="s">
        <v>530</v>
      </c>
      <c r="G1696" s="142" t="s">
        <v>3690</v>
      </c>
      <c r="H1696" s="142" t="s">
        <v>3689</v>
      </c>
      <c r="I1696" s="142" t="s">
        <v>608</v>
      </c>
      <c r="J1696" s="142" t="s">
        <v>3688</v>
      </c>
      <c r="K1696" s="142" t="s">
        <v>2045</v>
      </c>
      <c r="L1696" s="142" t="s">
        <v>613</v>
      </c>
      <c r="M1696" s="142" t="s">
        <v>524</v>
      </c>
      <c r="N1696" s="142" t="s">
        <v>523</v>
      </c>
      <c r="O1696" s="142" t="s">
        <v>522</v>
      </c>
      <c r="P1696" s="142" t="s">
        <v>559</v>
      </c>
      <c r="Q1696" s="142" t="s">
        <v>545</v>
      </c>
      <c r="R1696" s="142" t="s">
        <v>2371</v>
      </c>
      <c r="S1696" s="142" t="s">
        <v>1576</v>
      </c>
      <c r="T1696" s="142" t="s">
        <v>3687</v>
      </c>
      <c r="U1696" s="142" t="s">
        <v>541</v>
      </c>
      <c r="V1696" s="142" t="s">
        <v>2315</v>
      </c>
      <c r="W1696" s="142" t="s">
        <v>580</v>
      </c>
      <c r="X1696" s="142" t="s">
        <v>588</v>
      </c>
      <c r="Y1696" s="142" t="s">
        <v>3686</v>
      </c>
      <c r="Z1696" s="142" t="s">
        <v>3685</v>
      </c>
      <c r="AA1696" s="142" t="s">
        <v>510</v>
      </c>
      <c r="AB1696" s="142" t="s">
        <v>509</v>
      </c>
    </row>
    <row r="1697" spans="1:28" x14ac:dyDescent="0.15">
      <c r="A1697" s="143">
        <v>97387</v>
      </c>
      <c r="B1697" s="142" t="s">
        <v>2260</v>
      </c>
      <c r="C1697" s="142" t="s">
        <v>553</v>
      </c>
      <c r="D1697" s="142" t="s">
        <v>3684</v>
      </c>
      <c r="E1697" s="142" t="s">
        <v>1824</v>
      </c>
      <c r="F1697" s="142" t="s">
        <v>530</v>
      </c>
      <c r="G1697" s="142" t="s">
        <v>3683</v>
      </c>
      <c r="H1697" s="142" t="s">
        <v>3682</v>
      </c>
      <c r="I1697" s="142" t="s">
        <v>588</v>
      </c>
      <c r="J1697" s="142" t="s">
        <v>3681</v>
      </c>
      <c r="K1697" s="142" t="s">
        <v>3680</v>
      </c>
      <c r="L1697" s="142" t="s">
        <v>585</v>
      </c>
      <c r="M1697" s="142" t="s">
        <v>524</v>
      </c>
      <c r="N1697" s="142" t="s">
        <v>523</v>
      </c>
      <c r="O1697" s="142" t="s">
        <v>522</v>
      </c>
      <c r="P1697" s="142" t="s">
        <v>559</v>
      </c>
      <c r="Q1697" s="142" t="s">
        <v>545</v>
      </c>
      <c r="R1697" s="142" t="s">
        <v>2261</v>
      </c>
      <c r="S1697" s="142" t="s">
        <v>2260</v>
      </c>
      <c r="T1697" s="142" t="s">
        <v>3679</v>
      </c>
      <c r="U1697" s="142" t="s">
        <v>516</v>
      </c>
      <c r="V1697" s="142" t="s">
        <v>934</v>
      </c>
      <c r="W1697" s="142" t="s">
        <v>580</v>
      </c>
      <c r="X1697" s="142" t="s">
        <v>827</v>
      </c>
      <c r="Y1697" s="142" t="s">
        <v>3678</v>
      </c>
      <c r="Z1697" s="142" t="s">
        <v>926</v>
      </c>
      <c r="AA1697" s="142" t="s">
        <v>510</v>
      </c>
      <c r="AB1697" s="142" t="s">
        <v>509</v>
      </c>
    </row>
    <row r="1698" spans="1:28" x14ac:dyDescent="0.15">
      <c r="A1698" s="143">
        <v>97660</v>
      </c>
      <c r="B1698" s="142" t="s">
        <v>2565</v>
      </c>
      <c r="C1698" s="142" t="s">
        <v>553</v>
      </c>
      <c r="D1698" s="142" t="s">
        <v>2663</v>
      </c>
      <c r="E1698" s="142" t="s">
        <v>1824</v>
      </c>
      <c r="F1698" s="142" t="s">
        <v>530</v>
      </c>
      <c r="G1698" s="142" t="s">
        <v>3677</v>
      </c>
      <c r="H1698" s="142" t="s">
        <v>2015</v>
      </c>
      <c r="I1698" s="142" t="s">
        <v>862</v>
      </c>
      <c r="J1698" s="142" t="s">
        <v>3676</v>
      </c>
      <c r="K1698" s="142" t="s">
        <v>1997</v>
      </c>
      <c r="L1698" s="142" t="s">
        <v>585</v>
      </c>
      <c r="M1698" s="142" t="s">
        <v>524</v>
      </c>
      <c r="N1698" s="142" t="s">
        <v>523</v>
      </c>
      <c r="O1698" s="142" t="s">
        <v>522</v>
      </c>
      <c r="P1698" s="142" t="s">
        <v>559</v>
      </c>
      <c r="Q1698" s="142" t="s">
        <v>545</v>
      </c>
      <c r="R1698" s="142" t="s">
        <v>2566</v>
      </c>
      <c r="S1698" s="142" t="s">
        <v>2565</v>
      </c>
      <c r="T1698" s="142" t="s">
        <v>3675</v>
      </c>
      <c r="U1698" s="142" t="s">
        <v>516</v>
      </c>
      <c r="V1698" s="142" t="s">
        <v>785</v>
      </c>
      <c r="W1698" s="142" t="s">
        <v>580</v>
      </c>
      <c r="X1698" s="142" t="s">
        <v>862</v>
      </c>
      <c r="Y1698" s="142" t="s">
        <v>3674</v>
      </c>
      <c r="Z1698" s="142" t="s">
        <v>1139</v>
      </c>
      <c r="AA1698" s="142" t="s">
        <v>510</v>
      </c>
      <c r="AB1698" s="142" t="s">
        <v>509</v>
      </c>
    </row>
    <row r="1699" spans="1:28" x14ac:dyDescent="0.15">
      <c r="A1699" s="143">
        <v>97697</v>
      </c>
      <c r="B1699" s="142" t="s">
        <v>2630</v>
      </c>
      <c r="C1699" s="142" t="s">
        <v>553</v>
      </c>
      <c r="D1699" s="142" t="s">
        <v>2629</v>
      </c>
      <c r="E1699" s="142" t="s">
        <v>1824</v>
      </c>
      <c r="F1699" s="142" t="s">
        <v>530</v>
      </c>
      <c r="G1699" s="142" t="s">
        <v>3673</v>
      </c>
      <c r="H1699" s="142" t="s">
        <v>3672</v>
      </c>
      <c r="I1699" s="142" t="s">
        <v>968</v>
      </c>
      <c r="J1699" s="142" t="s">
        <v>3671</v>
      </c>
      <c r="K1699" s="142" t="s">
        <v>970</v>
      </c>
      <c r="L1699" s="142" t="s">
        <v>525</v>
      </c>
      <c r="M1699" s="142" t="s">
        <v>524</v>
      </c>
      <c r="N1699" s="142" t="s">
        <v>523</v>
      </c>
      <c r="O1699" s="142" t="s">
        <v>522</v>
      </c>
      <c r="P1699" s="142" t="s">
        <v>559</v>
      </c>
      <c r="Q1699" s="142" t="s">
        <v>547</v>
      </c>
      <c r="R1699" s="142" t="s">
        <v>2566</v>
      </c>
      <c r="S1699" s="142" t="s">
        <v>2565</v>
      </c>
      <c r="T1699" s="142" t="s">
        <v>1863</v>
      </c>
      <c r="U1699" s="142" t="s">
        <v>516</v>
      </c>
      <c r="V1699" s="142" t="s">
        <v>3670</v>
      </c>
      <c r="W1699" s="142" t="s">
        <v>580</v>
      </c>
      <c r="X1699" s="142" t="s">
        <v>968</v>
      </c>
      <c r="Y1699" s="142" t="s">
        <v>3669</v>
      </c>
      <c r="Z1699" s="142" t="s">
        <v>1361</v>
      </c>
      <c r="AA1699" s="142" t="s">
        <v>510</v>
      </c>
      <c r="AB1699" s="142" t="s">
        <v>509</v>
      </c>
    </row>
    <row r="1700" spans="1:28" x14ac:dyDescent="0.15">
      <c r="A1700" s="143">
        <v>97781</v>
      </c>
      <c r="B1700" s="142" t="s">
        <v>2260</v>
      </c>
      <c r="C1700" s="142" t="s">
        <v>553</v>
      </c>
      <c r="D1700" s="142" t="s">
        <v>2448</v>
      </c>
      <c r="E1700" s="142" t="s">
        <v>1824</v>
      </c>
      <c r="F1700" s="142" t="s">
        <v>530</v>
      </c>
      <c r="G1700" s="142" t="s">
        <v>3668</v>
      </c>
      <c r="H1700" s="142" t="s">
        <v>3559</v>
      </c>
      <c r="I1700" s="142" t="s">
        <v>1916</v>
      </c>
      <c r="J1700" s="142" t="s">
        <v>3667</v>
      </c>
      <c r="K1700" s="142" t="s">
        <v>3666</v>
      </c>
      <c r="L1700" s="142" t="s">
        <v>525</v>
      </c>
      <c r="M1700" s="142" t="s">
        <v>524</v>
      </c>
      <c r="N1700" s="142" t="s">
        <v>523</v>
      </c>
      <c r="O1700" s="142" t="s">
        <v>599</v>
      </c>
      <c r="P1700" s="142" t="s">
        <v>599</v>
      </c>
      <c r="Q1700" s="142" t="s">
        <v>545</v>
      </c>
      <c r="R1700" s="142" t="s">
        <v>2261</v>
      </c>
      <c r="S1700" s="142" t="s">
        <v>2260</v>
      </c>
      <c r="T1700" s="142" t="s">
        <v>1894</v>
      </c>
      <c r="U1700" s="142" t="s">
        <v>516</v>
      </c>
      <c r="V1700" s="142" t="s">
        <v>3221</v>
      </c>
      <c r="W1700" s="142" t="s">
        <v>580</v>
      </c>
      <c r="X1700" s="142" t="s">
        <v>1916</v>
      </c>
      <c r="Y1700" s="142" t="s">
        <v>3665</v>
      </c>
      <c r="Z1700" s="142" t="s">
        <v>1065</v>
      </c>
      <c r="AA1700" s="142" t="s">
        <v>510</v>
      </c>
      <c r="AB1700" s="142" t="s">
        <v>509</v>
      </c>
    </row>
    <row r="1701" spans="1:28" x14ac:dyDescent="0.15">
      <c r="A1701" s="143">
        <v>97874</v>
      </c>
      <c r="B1701" s="142" t="s">
        <v>1576</v>
      </c>
      <c r="C1701" s="142" t="s">
        <v>553</v>
      </c>
      <c r="D1701" s="142" t="s">
        <v>1575</v>
      </c>
      <c r="E1701" s="142" t="s">
        <v>1824</v>
      </c>
      <c r="F1701" s="142" t="s">
        <v>530</v>
      </c>
      <c r="G1701" s="142" t="s">
        <v>3664</v>
      </c>
      <c r="H1701" s="142" t="s">
        <v>3663</v>
      </c>
      <c r="I1701" s="142" t="s">
        <v>862</v>
      </c>
      <c r="J1701" s="142" t="s">
        <v>3662</v>
      </c>
      <c r="K1701" s="142" t="s">
        <v>634</v>
      </c>
      <c r="L1701" s="142" t="s">
        <v>585</v>
      </c>
      <c r="M1701" s="142" t="s">
        <v>560</v>
      </c>
      <c r="N1701" s="142" t="s">
        <v>523</v>
      </c>
      <c r="O1701" s="142" t="s">
        <v>522</v>
      </c>
      <c r="P1701" s="142" t="s">
        <v>612</v>
      </c>
      <c r="Q1701" s="142" t="s">
        <v>547</v>
      </c>
      <c r="R1701" s="142" t="s">
        <v>2371</v>
      </c>
      <c r="S1701" s="142" t="s">
        <v>1576</v>
      </c>
      <c r="T1701" s="142" t="s">
        <v>3661</v>
      </c>
      <c r="U1701" s="142" t="s">
        <v>516</v>
      </c>
      <c r="V1701" s="142" t="s">
        <v>1856</v>
      </c>
      <c r="W1701" s="142" t="s">
        <v>3660</v>
      </c>
      <c r="X1701" s="142" t="s">
        <v>862</v>
      </c>
      <c r="Y1701" s="142" t="s">
        <v>3659</v>
      </c>
      <c r="Z1701" s="142" t="s">
        <v>1139</v>
      </c>
      <c r="AA1701" s="142" t="s">
        <v>510</v>
      </c>
      <c r="AB1701" s="142" t="s">
        <v>509</v>
      </c>
    </row>
    <row r="1702" spans="1:28" x14ac:dyDescent="0.15">
      <c r="A1702" s="143">
        <v>97954</v>
      </c>
      <c r="B1702" s="142" t="s">
        <v>2401</v>
      </c>
      <c r="C1702" s="142" t="s">
        <v>553</v>
      </c>
      <c r="D1702" s="142" t="s">
        <v>2400</v>
      </c>
      <c r="E1702" s="142" t="s">
        <v>1824</v>
      </c>
      <c r="F1702" s="142" t="s">
        <v>530</v>
      </c>
      <c r="G1702" s="142" t="s">
        <v>3657</v>
      </c>
      <c r="H1702" s="142" t="s">
        <v>2389</v>
      </c>
      <c r="I1702" s="142" t="s">
        <v>651</v>
      </c>
      <c r="J1702" s="142" t="s">
        <v>3656</v>
      </c>
      <c r="K1702" s="142" t="s">
        <v>1997</v>
      </c>
      <c r="L1702" s="142" t="s">
        <v>585</v>
      </c>
      <c r="M1702" s="142" t="s">
        <v>524</v>
      </c>
      <c r="N1702" s="142" t="s">
        <v>523</v>
      </c>
      <c r="O1702" s="142" t="s">
        <v>522</v>
      </c>
      <c r="P1702" s="142" t="s">
        <v>559</v>
      </c>
      <c r="Q1702" s="142" t="s">
        <v>520</v>
      </c>
      <c r="R1702" s="142" t="s">
        <v>2261</v>
      </c>
      <c r="S1702" s="142" t="s">
        <v>2260</v>
      </c>
      <c r="T1702" s="142" t="s">
        <v>1827</v>
      </c>
      <c r="U1702" s="142" t="s">
        <v>516</v>
      </c>
      <c r="V1702" s="142" t="s">
        <v>3655</v>
      </c>
      <c r="W1702" s="142" t="s">
        <v>580</v>
      </c>
      <c r="X1702" s="142" t="s">
        <v>651</v>
      </c>
      <c r="Y1702" s="142" t="s">
        <v>3654</v>
      </c>
      <c r="Z1702" s="142" t="s">
        <v>725</v>
      </c>
      <c r="AA1702" s="142" t="s">
        <v>510</v>
      </c>
      <c r="AB1702" s="142" t="s">
        <v>509</v>
      </c>
    </row>
    <row r="1703" spans="1:28" x14ac:dyDescent="0.15">
      <c r="A1703" s="143">
        <v>98061</v>
      </c>
      <c r="B1703" s="142" t="s">
        <v>2635</v>
      </c>
      <c r="C1703" s="142" t="s">
        <v>553</v>
      </c>
      <c r="D1703" s="142" t="s">
        <v>2634</v>
      </c>
      <c r="E1703" s="142" t="s">
        <v>1824</v>
      </c>
      <c r="F1703" s="142" t="s">
        <v>530</v>
      </c>
      <c r="G1703" s="142" t="s">
        <v>3653</v>
      </c>
      <c r="H1703" s="142" t="s">
        <v>2207</v>
      </c>
      <c r="I1703" s="142" t="s">
        <v>680</v>
      </c>
      <c r="J1703" s="142" t="s">
        <v>3652</v>
      </c>
      <c r="K1703" s="142" t="s">
        <v>3651</v>
      </c>
      <c r="L1703" s="142" t="s">
        <v>585</v>
      </c>
      <c r="M1703" s="142" t="s">
        <v>524</v>
      </c>
      <c r="N1703" s="142" t="s">
        <v>523</v>
      </c>
      <c r="O1703" s="142" t="s">
        <v>522</v>
      </c>
      <c r="P1703" s="142" t="s">
        <v>599</v>
      </c>
      <c r="Q1703" s="142" t="s">
        <v>545</v>
      </c>
      <c r="R1703" s="142" t="s">
        <v>3650</v>
      </c>
      <c r="S1703" s="142" t="s">
        <v>3649</v>
      </c>
      <c r="T1703" s="142" t="s">
        <v>1921</v>
      </c>
      <c r="U1703" s="142" t="s">
        <v>516</v>
      </c>
      <c r="V1703" s="142" t="s">
        <v>912</v>
      </c>
      <c r="W1703" s="142" t="s">
        <v>3648</v>
      </c>
      <c r="X1703" s="142" t="s">
        <v>680</v>
      </c>
      <c r="Y1703" s="142" t="s">
        <v>3647</v>
      </c>
      <c r="Z1703" s="142" t="s">
        <v>1977</v>
      </c>
      <c r="AA1703" s="142" t="s">
        <v>510</v>
      </c>
      <c r="AB1703" s="142" t="s">
        <v>509</v>
      </c>
    </row>
    <row r="1704" spans="1:28" x14ac:dyDescent="0.15">
      <c r="A1704" s="143">
        <v>98062</v>
      </c>
      <c r="B1704" s="142" t="s">
        <v>1698</v>
      </c>
      <c r="C1704" s="142" t="s">
        <v>553</v>
      </c>
      <c r="D1704" s="142" t="s">
        <v>1697</v>
      </c>
      <c r="E1704" s="142" t="s">
        <v>1824</v>
      </c>
      <c r="F1704" s="142" t="s">
        <v>530</v>
      </c>
      <c r="G1704" s="142" t="s">
        <v>3646</v>
      </c>
      <c r="H1704" s="142" t="s">
        <v>3425</v>
      </c>
      <c r="I1704" s="142" t="s">
        <v>680</v>
      </c>
      <c r="J1704" s="142" t="s">
        <v>3645</v>
      </c>
      <c r="K1704" s="142" t="s">
        <v>1303</v>
      </c>
      <c r="L1704" s="142" t="s">
        <v>585</v>
      </c>
      <c r="M1704" s="142" t="s">
        <v>524</v>
      </c>
      <c r="N1704" s="142" t="s">
        <v>523</v>
      </c>
      <c r="O1704" s="142" t="s">
        <v>522</v>
      </c>
      <c r="P1704" s="142" t="s">
        <v>559</v>
      </c>
      <c r="Q1704" s="142" t="s">
        <v>520</v>
      </c>
      <c r="R1704" s="142" t="s">
        <v>2301</v>
      </c>
      <c r="S1704" s="142" t="s">
        <v>1698</v>
      </c>
      <c r="T1704" s="142" t="s">
        <v>1827</v>
      </c>
      <c r="U1704" s="142" t="s">
        <v>516</v>
      </c>
      <c r="V1704" s="142" t="s">
        <v>3422</v>
      </c>
      <c r="W1704" s="142" t="s">
        <v>580</v>
      </c>
      <c r="X1704" s="142" t="s">
        <v>680</v>
      </c>
      <c r="Y1704" s="142" t="s">
        <v>537</v>
      </c>
      <c r="Z1704" s="142" t="s">
        <v>851</v>
      </c>
      <c r="AA1704" s="142" t="s">
        <v>510</v>
      </c>
      <c r="AB1704" s="142" t="s">
        <v>509</v>
      </c>
    </row>
    <row r="1705" spans="1:28" x14ac:dyDescent="0.15">
      <c r="A1705" s="143">
        <v>98335</v>
      </c>
      <c r="B1705" s="142" t="s">
        <v>2260</v>
      </c>
      <c r="C1705" s="142" t="s">
        <v>553</v>
      </c>
      <c r="D1705" s="142" t="s">
        <v>2448</v>
      </c>
      <c r="E1705" s="142" t="s">
        <v>1824</v>
      </c>
      <c r="F1705" s="142" t="s">
        <v>530</v>
      </c>
      <c r="G1705" s="142" t="s">
        <v>3644</v>
      </c>
      <c r="H1705" s="142" t="s">
        <v>3643</v>
      </c>
      <c r="I1705" s="142" t="s">
        <v>1477</v>
      </c>
      <c r="J1705" s="142" t="s">
        <v>3642</v>
      </c>
      <c r="K1705" s="142" t="s">
        <v>3641</v>
      </c>
      <c r="L1705" s="142" t="s">
        <v>585</v>
      </c>
      <c r="M1705" s="142" t="s">
        <v>524</v>
      </c>
      <c r="N1705" s="142" t="s">
        <v>523</v>
      </c>
      <c r="O1705" s="142" t="s">
        <v>522</v>
      </c>
      <c r="P1705" s="142" t="s">
        <v>559</v>
      </c>
      <c r="Q1705" s="142" t="s">
        <v>547</v>
      </c>
      <c r="R1705" s="142" t="s">
        <v>2261</v>
      </c>
      <c r="S1705" s="142" t="s">
        <v>2260</v>
      </c>
      <c r="T1705" s="142" t="s">
        <v>995</v>
      </c>
      <c r="U1705" s="142" t="s">
        <v>516</v>
      </c>
      <c r="V1705" s="142" t="s">
        <v>3640</v>
      </c>
      <c r="W1705" s="142" t="s">
        <v>580</v>
      </c>
      <c r="X1705" s="142" t="s">
        <v>1477</v>
      </c>
      <c r="Y1705" s="142" t="s">
        <v>3639</v>
      </c>
      <c r="Z1705" s="142" t="s">
        <v>2693</v>
      </c>
      <c r="AA1705" s="142" t="s">
        <v>510</v>
      </c>
      <c r="AB1705" s="142" t="s">
        <v>509</v>
      </c>
    </row>
    <row r="1706" spans="1:28" x14ac:dyDescent="0.15">
      <c r="A1706" s="143">
        <v>98676</v>
      </c>
      <c r="B1706" s="142" t="s">
        <v>2385</v>
      </c>
      <c r="C1706" s="142" t="s">
        <v>553</v>
      </c>
      <c r="D1706" s="142" t="s">
        <v>2384</v>
      </c>
      <c r="E1706" s="142" t="s">
        <v>1824</v>
      </c>
      <c r="F1706" s="142" t="s">
        <v>530</v>
      </c>
      <c r="G1706" s="142" t="s">
        <v>3638</v>
      </c>
      <c r="H1706" s="142" t="s">
        <v>2990</v>
      </c>
      <c r="I1706" s="142" t="s">
        <v>1037</v>
      </c>
      <c r="J1706" s="142" t="s">
        <v>3637</v>
      </c>
      <c r="K1706" s="142" t="s">
        <v>708</v>
      </c>
      <c r="L1706" s="142" t="s">
        <v>525</v>
      </c>
      <c r="M1706" s="142" t="s">
        <v>524</v>
      </c>
      <c r="N1706" s="142" t="s">
        <v>523</v>
      </c>
      <c r="O1706" s="142" t="s">
        <v>599</v>
      </c>
      <c r="P1706" s="142" t="s">
        <v>522</v>
      </c>
      <c r="Q1706" s="142" t="s">
        <v>545</v>
      </c>
      <c r="R1706" s="142" t="s">
        <v>2269</v>
      </c>
      <c r="S1706" s="142" t="s">
        <v>2268</v>
      </c>
      <c r="T1706" s="142" t="s">
        <v>861</v>
      </c>
      <c r="U1706" s="142" t="s">
        <v>516</v>
      </c>
      <c r="V1706" s="142" t="s">
        <v>3636</v>
      </c>
      <c r="W1706" s="142" t="s">
        <v>784</v>
      </c>
      <c r="X1706" s="142" t="s">
        <v>1075</v>
      </c>
      <c r="Y1706" s="142" t="s">
        <v>1083</v>
      </c>
      <c r="Z1706" s="142" t="s">
        <v>579</v>
      </c>
      <c r="AA1706" s="142" t="s">
        <v>510</v>
      </c>
      <c r="AB1706" s="142" t="s">
        <v>509</v>
      </c>
    </row>
    <row r="1707" spans="1:28" x14ac:dyDescent="0.15">
      <c r="A1707" s="143">
        <v>98683</v>
      </c>
      <c r="B1707" s="142" t="s">
        <v>2090</v>
      </c>
      <c r="C1707" s="142" t="s">
        <v>553</v>
      </c>
      <c r="D1707" s="142" t="s">
        <v>2089</v>
      </c>
      <c r="E1707" s="142" t="s">
        <v>1824</v>
      </c>
      <c r="F1707" s="142" t="s">
        <v>530</v>
      </c>
      <c r="G1707" s="142" t="s">
        <v>3635</v>
      </c>
      <c r="H1707" s="142" t="s">
        <v>1169</v>
      </c>
      <c r="I1707" s="142" t="s">
        <v>951</v>
      </c>
      <c r="J1707" s="142" t="s">
        <v>3634</v>
      </c>
      <c r="K1707" s="142" t="s">
        <v>1508</v>
      </c>
      <c r="L1707" s="142" t="s">
        <v>585</v>
      </c>
      <c r="M1707" s="142" t="s">
        <v>560</v>
      </c>
      <c r="N1707" s="142" t="s">
        <v>523</v>
      </c>
      <c r="O1707" s="142" t="s">
        <v>522</v>
      </c>
      <c r="P1707" s="142" t="s">
        <v>522</v>
      </c>
      <c r="Q1707" s="142" t="s">
        <v>545</v>
      </c>
      <c r="R1707" s="142" t="s">
        <v>3633</v>
      </c>
      <c r="S1707" s="142" t="s">
        <v>2090</v>
      </c>
      <c r="T1707" s="142" t="s">
        <v>3632</v>
      </c>
      <c r="U1707" s="142" t="s">
        <v>516</v>
      </c>
      <c r="V1707" s="142" t="s">
        <v>1084</v>
      </c>
      <c r="W1707" s="142" t="s">
        <v>580</v>
      </c>
      <c r="X1707" s="142" t="s">
        <v>595</v>
      </c>
      <c r="Y1707" s="142" t="s">
        <v>3631</v>
      </c>
      <c r="Z1707" s="142" t="s">
        <v>926</v>
      </c>
      <c r="AA1707" s="142" t="s">
        <v>510</v>
      </c>
      <c r="AB1707" s="142" t="s">
        <v>509</v>
      </c>
    </row>
    <row r="1708" spans="1:28" x14ac:dyDescent="0.15">
      <c r="A1708" s="143">
        <v>98984</v>
      </c>
      <c r="B1708" s="142" t="s">
        <v>1370</v>
      </c>
      <c r="C1708" s="142" t="s">
        <v>553</v>
      </c>
      <c r="D1708" s="142" t="s">
        <v>1369</v>
      </c>
      <c r="E1708" s="142" t="s">
        <v>1824</v>
      </c>
      <c r="F1708" s="142" t="s">
        <v>530</v>
      </c>
      <c r="G1708" s="142" t="s">
        <v>3630</v>
      </c>
      <c r="H1708" s="142" t="s">
        <v>1553</v>
      </c>
      <c r="I1708" s="142" t="s">
        <v>1021</v>
      </c>
      <c r="J1708" s="142" t="s">
        <v>3629</v>
      </c>
      <c r="K1708" s="142" t="s">
        <v>970</v>
      </c>
      <c r="L1708" s="142" t="s">
        <v>613</v>
      </c>
      <c r="M1708" s="142" t="s">
        <v>524</v>
      </c>
      <c r="N1708" s="142" t="s">
        <v>523</v>
      </c>
      <c r="O1708" s="142" t="s">
        <v>639</v>
      </c>
      <c r="P1708" s="142" t="s">
        <v>559</v>
      </c>
      <c r="Q1708" s="142" t="s">
        <v>545</v>
      </c>
      <c r="R1708" s="142" t="s">
        <v>2286</v>
      </c>
      <c r="S1708" s="142" t="s">
        <v>1349</v>
      </c>
      <c r="T1708" s="142" t="s">
        <v>3628</v>
      </c>
      <c r="U1708" s="142" t="s">
        <v>516</v>
      </c>
      <c r="V1708" s="142" t="s">
        <v>2012</v>
      </c>
      <c r="W1708" s="142" t="s">
        <v>1628</v>
      </c>
      <c r="X1708" s="142" t="s">
        <v>1021</v>
      </c>
      <c r="Y1708" s="142" t="s">
        <v>537</v>
      </c>
      <c r="Z1708" s="142" t="s">
        <v>1605</v>
      </c>
      <c r="AA1708" s="142" t="s">
        <v>510</v>
      </c>
      <c r="AB1708" s="142" t="s">
        <v>509</v>
      </c>
    </row>
    <row r="1709" spans="1:28" x14ac:dyDescent="0.15">
      <c r="A1709" s="143">
        <v>99346</v>
      </c>
      <c r="B1709" s="142" t="s">
        <v>695</v>
      </c>
      <c r="C1709" s="142" t="s">
        <v>553</v>
      </c>
      <c r="D1709" s="142" t="s">
        <v>733</v>
      </c>
      <c r="E1709" s="142" t="s">
        <v>1824</v>
      </c>
      <c r="F1709" s="142" t="s">
        <v>530</v>
      </c>
      <c r="G1709" s="142" t="s">
        <v>3627</v>
      </c>
      <c r="H1709" s="142" t="s">
        <v>1015</v>
      </c>
      <c r="I1709" s="142" t="s">
        <v>862</v>
      </c>
      <c r="J1709" s="142" t="s">
        <v>3626</v>
      </c>
      <c r="K1709" s="142" t="s">
        <v>1928</v>
      </c>
      <c r="L1709" s="142" t="s">
        <v>525</v>
      </c>
      <c r="M1709" s="142" t="s">
        <v>524</v>
      </c>
      <c r="N1709" s="142" t="s">
        <v>523</v>
      </c>
      <c r="O1709" s="142" t="s">
        <v>599</v>
      </c>
      <c r="P1709" s="142" t="s">
        <v>559</v>
      </c>
      <c r="Q1709" s="142" t="s">
        <v>520</v>
      </c>
      <c r="R1709" s="142" t="s">
        <v>2286</v>
      </c>
      <c r="S1709" s="142" t="s">
        <v>1349</v>
      </c>
      <c r="T1709" s="142" t="s">
        <v>861</v>
      </c>
      <c r="U1709" s="142" t="s">
        <v>516</v>
      </c>
      <c r="V1709" s="142" t="s">
        <v>1011</v>
      </c>
      <c r="W1709" s="142" t="s">
        <v>580</v>
      </c>
      <c r="X1709" s="142" t="s">
        <v>862</v>
      </c>
      <c r="Y1709" s="142" t="s">
        <v>3625</v>
      </c>
      <c r="Z1709" s="142" t="s">
        <v>3309</v>
      </c>
      <c r="AA1709" s="142" t="s">
        <v>510</v>
      </c>
      <c r="AB1709" s="142" t="s">
        <v>509</v>
      </c>
    </row>
    <row r="1710" spans="1:28" x14ac:dyDescent="0.15">
      <c r="A1710" s="143">
        <v>99401</v>
      </c>
      <c r="B1710" s="142" t="s">
        <v>2410</v>
      </c>
      <c r="C1710" s="142" t="s">
        <v>553</v>
      </c>
      <c r="D1710" s="142" t="s">
        <v>3624</v>
      </c>
      <c r="E1710" s="142" t="s">
        <v>1824</v>
      </c>
      <c r="F1710" s="142" t="s">
        <v>530</v>
      </c>
      <c r="G1710" s="142" t="s">
        <v>3623</v>
      </c>
      <c r="H1710" s="142" t="s">
        <v>2983</v>
      </c>
      <c r="I1710" s="142" t="s">
        <v>910</v>
      </c>
      <c r="J1710" s="142" t="s">
        <v>3622</v>
      </c>
      <c r="K1710" s="142" t="s">
        <v>3621</v>
      </c>
      <c r="L1710" s="142" t="s">
        <v>525</v>
      </c>
      <c r="M1710" s="142" t="s">
        <v>524</v>
      </c>
      <c r="N1710" s="142" t="s">
        <v>523</v>
      </c>
      <c r="O1710" s="142" t="s">
        <v>522</v>
      </c>
      <c r="P1710" s="142" t="s">
        <v>559</v>
      </c>
      <c r="Q1710" s="142" t="s">
        <v>520</v>
      </c>
      <c r="R1710" s="142" t="s">
        <v>2286</v>
      </c>
      <c r="S1710" s="142" t="s">
        <v>1349</v>
      </c>
      <c r="T1710" s="142" t="s">
        <v>3604</v>
      </c>
      <c r="U1710" s="142" t="s">
        <v>516</v>
      </c>
      <c r="V1710" s="142" t="s">
        <v>902</v>
      </c>
      <c r="W1710" s="142" t="s">
        <v>911</v>
      </c>
      <c r="X1710" s="142" t="s">
        <v>910</v>
      </c>
      <c r="Y1710" s="142" t="s">
        <v>3620</v>
      </c>
      <c r="Z1710" s="142" t="s">
        <v>1605</v>
      </c>
      <c r="AA1710" s="142" t="s">
        <v>734</v>
      </c>
      <c r="AB1710" s="142" t="s">
        <v>509</v>
      </c>
    </row>
    <row r="1711" spans="1:28" x14ac:dyDescent="0.15">
      <c r="A1711" s="143">
        <v>99512</v>
      </c>
      <c r="B1711" s="142" t="s">
        <v>3028</v>
      </c>
      <c r="C1711" s="142" t="s">
        <v>553</v>
      </c>
      <c r="D1711" s="142" t="s">
        <v>3027</v>
      </c>
      <c r="E1711" s="142" t="s">
        <v>1824</v>
      </c>
      <c r="F1711" s="142" t="s">
        <v>530</v>
      </c>
      <c r="G1711" s="142" t="s">
        <v>3619</v>
      </c>
      <c r="H1711" s="142" t="s">
        <v>2310</v>
      </c>
      <c r="I1711" s="142" t="s">
        <v>1916</v>
      </c>
      <c r="J1711" s="142" t="s">
        <v>3618</v>
      </c>
      <c r="K1711" s="142" t="s">
        <v>708</v>
      </c>
      <c r="L1711" s="142" t="s">
        <v>613</v>
      </c>
      <c r="M1711" s="142" t="s">
        <v>1414</v>
      </c>
      <c r="N1711" s="142" t="s">
        <v>523</v>
      </c>
      <c r="O1711" s="142" t="s">
        <v>599</v>
      </c>
      <c r="P1711" s="142" t="s">
        <v>559</v>
      </c>
      <c r="Q1711" s="142" t="s">
        <v>545</v>
      </c>
      <c r="R1711" s="142" t="s">
        <v>2301</v>
      </c>
      <c r="S1711" s="142" t="s">
        <v>1698</v>
      </c>
      <c r="T1711" s="142" t="s">
        <v>1832</v>
      </c>
      <c r="U1711" s="142" t="s">
        <v>516</v>
      </c>
      <c r="V1711" s="142" t="s">
        <v>2151</v>
      </c>
      <c r="W1711" s="142" t="s">
        <v>580</v>
      </c>
      <c r="X1711" s="142" t="s">
        <v>1916</v>
      </c>
      <c r="Y1711" s="142" t="s">
        <v>3617</v>
      </c>
      <c r="Z1711" s="142" t="s">
        <v>702</v>
      </c>
      <c r="AA1711" s="142" t="s">
        <v>510</v>
      </c>
      <c r="AB1711" s="142" t="s">
        <v>509</v>
      </c>
    </row>
    <row r="1712" spans="1:28" x14ac:dyDescent="0.15">
      <c r="A1712" s="143">
        <v>99573</v>
      </c>
      <c r="B1712" s="142" t="s">
        <v>2260</v>
      </c>
      <c r="C1712" s="142" t="s">
        <v>553</v>
      </c>
      <c r="D1712" s="142" t="s">
        <v>2448</v>
      </c>
      <c r="E1712" s="142" t="s">
        <v>1824</v>
      </c>
      <c r="F1712" s="142" t="s">
        <v>530</v>
      </c>
      <c r="G1712" s="142" t="s">
        <v>3616</v>
      </c>
      <c r="H1712" s="142" t="s">
        <v>1687</v>
      </c>
      <c r="I1712" s="142" t="s">
        <v>910</v>
      </c>
      <c r="J1712" s="142" t="s">
        <v>3615</v>
      </c>
      <c r="K1712" s="142" t="s">
        <v>1828</v>
      </c>
      <c r="L1712" s="142" t="s">
        <v>525</v>
      </c>
      <c r="M1712" s="142" t="s">
        <v>524</v>
      </c>
      <c r="N1712" s="142" t="s">
        <v>523</v>
      </c>
      <c r="O1712" s="142" t="s">
        <v>521</v>
      </c>
      <c r="P1712" s="142" t="s">
        <v>559</v>
      </c>
      <c r="Q1712" s="142" t="s">
        <v>520</v>
      </c>
      <c r="R1712" s="142" t="s">
        <v>2261</v>
      </c>
      <c r="S1712" s="142" t="s">
        <v>2260</v>
      </c>
      <c r="T1712" s="142" t="s">
        <v>861</v>
      </c>
      <c r="U1712" s="142" t="s">
        <v>516</v>
      </c>
      <c r="V1712" s="142" t="s">
        <v>785</v>
      </c>
      <c r="W1712" s="142" t="s">
        <v>580</v>
      </c>
      <c r="X1712" s="142" t="s">
        <v>910</v>
      </c>
      <c r="Y1712" s="142" t="s">
        <v>3614</v>
      </c>
      <c r="Z1712" s="142" t="s">
        <v>1361</v>
      </c>
      <c r="AA1712" s="142" t="s">
        <v>510</v>
      </c>
      <c r="AB1712" s="142" t="s">
        <v>509</v>
      </c>
    </row>
    <row r="1713" spans="1:28" x14ac:dyDescent="0.15">
      <c r="A1713" s="143">
        <v>99640</v>
      </c>
      <c r="B1713" s="142" t="s">
        <v>794</v>
      </c>
      <c r="C1713" s="142" t="s">
        <v>553</v>
      </c>
      <c r="D1713" s="142" t="s">
        <v>793</v>
      </c>
      <c r="E1713" s="142" t="s">
        <v>1824</v>
      </c>
      <c r="F1713" s="142" t="s">
        <v>530</v>
      </c>
      <c r="G1713" s="142" t="s">
        <v>3613</v>
      </c>
      <c r="H1713" s="142" t="s">
        <v>2562</v>
      </c>
      <c r="I1713" s="142" t="s">
        <v>1125</v>
      </c>
      <c r="J1713" s="142" t="s">
        <v>3612</v>
      </c>
      <c r="K1713" s="142" t="s">
        <v>3611</v>
      </c>
      <c r="L1713" s="142" t="s">
        <v>613</v>
      </c>
      <c r="M1713" s="142" t="s">
        <v>524</v>
      </c>
      <c r="N1713" s="142" t="s">
        <v>523</v>
      </c>
      <c r="O1713" s="142" t="s">
        <v>522</v>
      </c>
      <c r="P1713" s="142" t="s">
        <v>522</v>
      </c>
      <c r="Q1713" s="142" t="s">
        <v>520</v>
      </c>
      <c r="R1713" s="142" t="s">
        <v>2460</v>
      </c>
      <c r="S1713" s="142" t="s">
        <v>794</v>
      </c>
      <c r="T1713" s="142" t="s">
        <v>861</v>
      </c>
      <c r="U1713" s="142" t="s">
        <v>516</v>
      </c>
      <c r="V1713" s="142" t="s">
        <v>1250</v>
      </c>
      <c r="W1713" s="142" t="s">
        <v>784</v>
      </c>
      <c r="X1713" s="142" t="s">
        <v>568</v>
      </c>
      <c r="Y1713" s="142" t="s">
        <v>3610</v>
      </c>
      <c r="Z1713" s="142" t="s">
        <v>3609</v>
      </c>
      <c r="AA1713" s="142" t="s">
        <v>510</v>
      </c>
      <c r="AB1713" s="142" t="s">
        <v>509</v>
      </c>
    </row>
    <row r="1714" spans="1:28" x14ac:dyDescent="0.15">
      <c r="A1714" s="143">
        <v>99671</v>
      </c>
      <c r="B1714" s="142" t="s">
        <v>3608</v>
      </c>
      <c r="C1714" s="142" t="s">
        <v>553</v>
      </c>
      <c r="D1714" s="142" t="s">
        <v>3607</v>
      </c>
      <c r="E1714" s="142" t="s">
        <v>1824</v>
      </c>
      <c r="F1714" s="142" t="s">
        <v>530</v>
      </c>
      <c r="G1714" s="142" t="s">
        <v>3606</v>
      </c>
      <c r="H1714" s="142" t="s">
        <v>1468</v>
      </c>
      <c r="I1714" s="142" t="s">
        <v>1363</v>
      </c>
      <c r="J1714" s="142" t="s">
        <v>3605</v>
      </c>
      <c r="K1714" s="142" t="s">
        <v>697</v>
      </c>
      <c r="L1714" s="142" t="s">
        <v>585</v>
      </c>
      <c r="M1714" s="142" t="s">
        <v>524</v>
      </c>
      <c r="N1714" s="142" t="s">
        <v>523</v>
      </c>
      <c r="O1714" s="142" t="s">
        <v>639</v>
      </c>
      <c r="P1714" s="142" t="s">
        <v>824</v>
      </c>
      <c r="Q1714" s="142" t="s">
        <v>520</v>
      </c>
      <c r="R1714" s="142" t="s">
        <v>2279</v>
      </c>
      <c r="S1714" s="142" t="s">
        <v>2278</v>
      </c>
      <c r="T1714" s="142" t="s">
        <v>3604</v>
      </c>
      <c r="U1714" s="142" t="s">
        <v>516</v>
      </c>
      <c r="V1714" s="142" t="s">
        <v>2006</v>
      </c>
      <c r="W1714" s="142" t="s">
        <v>514</v>
      </c>
      <c r="X1714" s="142" t="s">
        <v>862</v>
      </c>
      <c r="Y1714" s="142" t="s">
        <v>3603</v>
      </c>
      <c r="Z1714" s="142" t="s">
        <v>1139</v>
      </c>
      <c r="AA1714" s="142" t="s">
        <v>510</v>
      </c>
      <c r="AB1714" s="142" t="s">
        <v>509</v>
      </c>
    </row>
    <row r="1715" spans="1:28" x14ac:dyDescent="0.15">
      <c r="A1715" s="143">
        <v>99676</v>
      </c>
      <c r="B1715" s="142" t="s">
        <v>1146</v>
      </c>
      <c r="C1715" s="142" t="s">
        <v>553</v>
      </c>
      <c r="D1715" s="142" t="s">
        <v>3602</v>
      </c>
      <c r="E1715" s="142" t="s">
        <v>1824</v>
      </c>
      <c r="F1715" s="142" t="s">
        <v>530</v>
      </c>
      <c r="G1715" s="142" t="s">
        <v>3601</v>
      </c>
      <c r="H1715" s="142" t="s">
        <v>3600</v>
      </c>
      <c r="I1715" s="142" t="s">
        <v>760</v>
      </c>
      <c r="J1715" s="142" t="s">
        <v>3599</v>
      </c>
      <c r="K1715" s="142" t="s">
        <v>3598</v>
      </c>
      <c r="L1715" s="142" t="s">
        <v>613</v>
      </c>
      <c r="M1715" s="142" t="s">
        <v>524</v>
      </c>
      <c r="N1715" s="142" t="s">
        <v>523</v>
      </c>
      <c r="O1715" s="142" t="s">
        <v>639</v>
      </c>
      <c r="P1715" s="142" t="s">
        <v>522</v>
      </c>
      <c r="Q1715" s="142" t="s">
        <v>545</v>
      </c>
      <c r="R1715" s="142" t="s">
        <v>2328</v>
      </c>
      <c r="S1715" s="142" t="s">
        <v>2327</v>
      </c>
      <c r="T1715" s="142" t="s">
        <v>3597</v>
      </c>
      <c r="U1715" s="142" t="s">
        <v>516</v>
      </c>
      <c r="V1715" s="142" t="s">
        <v>1061</v>
      </c>
      <c r="W1715" s="142" t="s">
        <v>1741</v>
      </c>
      <c r="X1715" s="142" t="s">
        <v>760</v>
      </c>
      <c r="Y1715" s="142" t="s">
        <v>3596</v>
      </c>
      <c r="Z1715" s="142" t="s">
        <v>1605</v>
      </c>
      <c r="AA1715" s="142" t="s">
        <v>724</v>
      </c>
      <c r="AB1715" s="142" t="s">
        <v>509</v>
      </c>
    </row>
    <row r="1716" spans="1:28" x14ac:dyDescent="0.15">
      <c r="A1716" s="143">
        <v>99819</v>
      </c>
      <c r="B1716" s="142" t="s">
        <v>2278</v>
      </c>
      <c r="C1716" s="142" t="s">
        <v>553</v>
      </c>
      <c r="D1716" s="142" t="s">
        <v>2283</v>
      </c>
      <c r="E1716" s="142" t="s">
        <v>1824</v>
      </c>
      <c r="F1716" s="142" t="s">
        <v>530</v>
      </c>
      <c r="G1716" s="142" t="s">
        <v>3594</v>
      </c>
      <c r="H1716" s="142" t="s">
        <v>3593</v>
      </c>
      <c r="I1716" s="142" t="s">
        <v>595</v>
      </c>
      <c r="J1716" s="142" t="s">
        <v>3592</v>
      </c>
      <c r="K1716" s="142" t="s">
        <v>1508</v>
      </c>
      <c r="L1716" s="142" t="s">
        <v>585</v>
      </c>
      <c r="M1716" s="142" t="s">
        <v>560</v>
      </c>
      <c r="N1716" s="142" t="s">
        <v>523</v>
      </c>
      <c r="O1716" s="142" t="s">
        <v>522</v>
      </c>
      <c r="P1716" s="142" t="s">
        <v>559</v>
      </c>
      <c r="Q1716" s="142" t="s">
        <v>547</v>
      </c>
      <c r="R1716" s="142" t="s">
        <v>2279</v>
      </c>
      <c r="S1716" s="142" t="s">
        <v>2278</v>
      </c>
      <c r="T1716" s="142" t="s">
        <v>1894</v>
      </c>
      <c r="U1716" s="142" t="s">
        <v>516</v>
      </c>
      <c r="V1716" s="142" t="s">
        <v>1033</v>
      </c>
      <c r="W1716" s="142" t="s">
        <v>3591</v>
      </c>
      <c r="X1716" s="142" t="s">
        <v>595</v>
      </c>
      <c r="Y1716" s="142" t="s">
        <v>537</v>
      </c>
      <c r="Z1716" s="142" t="s">
        <v>725</v>
      </c>
      <c r="AA1716" s="142" t="s">
        <v>510</v>
      </c>
      <c r="AB1716" s="142" t="s">
        <v>509</v>
      </c>
    </row>
    <row r="1717" spans="1:28" x14ac:dyDescent="0.15">
      <c r="A1717" s="143">
        <v>99824</v>
      </c>
      <c r="B1717" s="142" t="s">
        <v>1349</v>
      </c>
      <c r="C1717" s="142" t="s">
        <v>553</v>
      </c>
      <c r="D1717" s="142" t="s">
        <v>1348</v>
      </c>
      <c r="E1717" s="142" t="s">
        <v>1824</v>
      </c>
      <c r="F1717" s="142" t="s">
        <v>530</v>
      </c>
      <c r="G1717" s="142" t="s">
        <v>3590</v>
      </c>
      <c r="H1717" s="142" t="s">
        <v>924</v>
      </c>
      <c r="I1717" s="142" t="s">
        <v>1426</v>
      </c>
      <c r="J1717" s="142" t="s">
        <v>3589</v>
      </c>
      <c r="K1717" s="142" t="s">
        <v>3588</v>
      </c>
      <c r="L1717" s="142" t="s">
        <v>613</v>
      </c>
      <c r="M1717" s="142" t="s">
        <v>560</v>
      </c>
      <c r="N1717" s="142" t="s">
        <v>523</v>
      </c>
      <c r="O1717" s="142" t="s">
        <v>546</v>
      </c>
      <c r="P1717" s="142" t="s">
        <v>639</v>
      </c>
      <c r="Q1717" s="142" t="s">
        <v>545</v>
      </c>
      <c r="R1717" s="142" t="s">
        <v>2286</v>
      </c>
      <c r="S1717" s="142" t="s">
        <v>1349</v>
      </c>
      <c r="T1717" s="142" t="s">
        <v>1818</v>
      </c>
      <c r="U1717" s="142" t="s">
        <v>516</v>
      </c>
      <c r="V1717" s="142" t="s">
        <v>716</v>
      </c>
      <c r="W1717" s="142" t="s">
        <v>692</v>
      </c>
      <c r="X1717" s="142" t="s">
        <v>1916</v>
      </c>
      <c r="Y1717" s="142" t="s">
        <v>3587</v>
      </c>
      <c r="Z1717" s="142" t="s">
        <v>851</v>
      </c>
      <c r="AA1717" s="142" t="s">
        <v>510</v>
      </c>
      <c r="AB1717" s="142" t="s">
        <v>509</v>
      </c>
    </row>
    <row r="1718" spans="1:28" x14ac:dyDescent="0.15">
      <c r="A1718" s="143">
        <v>100059</v>
      </c>
      <c r="B1718" s="142" t="s">
        <v>2327</v>
      </c>
      <c r="C1718" s="142" t="s">
        <v>553</v>
      </c>
      <c r="D1718" s="142" t="s">
        <v>2488</v>
      </c>
      <c r="E1718" s="142" t="s">
        <v>1824</v>
      </c>
      <c r="F1718" s="142" t="s">
        <v>530</v>
      </c>
      <c r="G1718" s="142" t="s">
        <v>3585</v>
      </c>
      <c r="H1718" s="142" t="s">
        <v>2613</v>
      </c>
      <c r="I1718" s="142" t="s">
        <v>783</v>
      </c>
      <c r="J1718" s="142" t="s">
        <v>3584</v>
      </c>
      <c r="K1718" s="142" t="s">
        <v>729</v>
      </c>
      <c r="L1718" s="142" t="s">
        <v>585</v>
      </c>
      <c r="M1718" s="142" t="s">
        <v>524</v>
      </c>
      <c r="N1718" s="142" t="s">
        <v>523</v>
      </c>
      <c r="O1718" s="142" t="s">
        <v>522</v>
      </c>
      <c r="P1718" s="142" t="s">
        <v>559</v>
      </c>
      <c r="Q1718" s="142" t="s">
        <v>547</v>
      </c>
      <c r="R1718" s="142" t="s">
        <v>2328</v>
      </c>
      <c r="S1718" s="142" t="s">
        <v>2327</v>
      </c>
      <c r="T1718" s="142" t="s">
        <v>1870</v>
      </c>
      <c r="U1718" s="142" t="s">
        <v>516</v>
      </c>
      <c r="V1718" s="142" t="s">
        <v>2611</v>
      </c>
      <c r="W1718" s="142" t="s">
        <v>580</v>
      </c>
      <c r="X1718" s="142" t="s">
        <v>783</v>
      </c>
      <c r="Y1718" s="142" t="s">
        <v>3583</v>
      </c>
      <c r="Z1718" s="142" t="s">
        <v>1977</v>
      </c>
      <c r="AA1718" s="142" t="s">
        <v>510</v>
      </c>
      <c r="AB1718" s="142" t="s">
        <v>509</v>
      </c>
    </row>
    <row r="1719" spans="1:28" x14ac:dyDescent="0.15">
      <c r="A1719" s="143">
        <v>100102</v>
      </c>
      <c r="B1719" s="142" t="s">
        <v>2260</v>
      </c>
      <c r="C1719" s="142" t="s">
        <v>553</v>
      </c>
      <c r="D1719" s="142" t="s">
        <v>2448</v>
      </c>
      <c r="E1719" s="142" t="s">
        <v>1824</v>
      </c>
      <c r="F1719" s="142" t="s">
        <v>530</v>
      </c>
      <c r="G1719" s="142" t="s">
        <v>3582</v>
      </c>
      <c r="H1719" s="142" t="s">
        <v>3581</v>
      </c>
      <c r="I1719" s="142" t="s">
        <v>1426</v>
      </c>
      <c r="J1719" s="142" t="s">
        <v>3580</v>
      </c>
      <c r="K1719" s="142" t="s">
        <v>1934</v>
      </c>
      <c r="L1719" s="142" t="s">
        <v>613</v>
      </c>
      <c r="M1719" s="142" t="s">
        <v>560</v>
      </c>
      <c r="N1719" s="142" t="s">
        <v>523</v>
      </c>
      <c r="O1719" s="142" t="s">
        <v>522</v>
      </c>
      <c r="P1719" s="142" t="s">
        <v>559</v>
      </c>
      <c r="Q1719" s="142" t="s">
        <v>545</v>
      </c>
      <c r="R1719" s="142" t="s">
        <v>2261</v>
      </c>
      <c r="S1719" s="142" t="s">
        <v>2260</v>
      </c>
      <c r="T1719" s="142" t="s">
        <v>1827</v>
      </c>
      <c r="U1719" s="142" t="s">
        <v>516</v>
      </c>
      <c r="V1719" s="142" t="s">
        <v>2395</v>
      </c>
      <c r="W1719" s="142" t="s">
        <v>580</v>
      </c>
      <c r="X1719" s="142" t="s">
        <v>1426</v>
      </c>
      <c r="Y1719" s="142" t="s">
        <v>3579</v>
      </c>
      <c r="Z1719" s="142" t="s">
        <v>1932</v>
      </c>
      <c r="AA1719" s="142" t="s">
        <v>510</v>
      </c>
      <c r="AB1719" s="142" t="s">
        <v>509</v>
      </c>
    </row>
    <row r="1720" spans="1:28" x14ac:dyDescent="0.15">
      <c r="A1720" s="143">
        <v>100105</v>
      </c>
      <c r="B1720" s="142" t="s">
        <v>1349</v>
      </c>
      <c r="C1720" s="142" t="s">
        <v>553</v>
      </c>
      <c r="D1720" s="142" t="s">
        <v>1348</v>
      </c>
      <c r="E1720" s="142" t="s">
        <v>1824</v>
      </c>
      <c r="F1720" s="142" t="s">
        <v>530</v>
      </c>
      <c r="G1720" s="142" t="s">
        <v>3578</v>
      </c>
      <c r="H1720" s="142" t="s">
        <v>3577</v>
      </c>
      <c r="I1720" s="142" t="s">
        <v>1413</v>
      </c>
      <c r="J1720" s="142" t="s">
        <v>3576</v>
      </c>
      <c r="K1720" s="142" t="s">
        <v>3575</v>
      </c>
      <c r="L1720" s="142" t="s">
        <v>525</v>
      </c>
      <c r="M1720" s="142" t="s">
        <v>524</v>
      </c>
      <c r="N1720" s="142" t="s">
        <v>523</v>
      </c>
      <c r="O1720" s="142" t="s">
        <v>522</v>
      </c>
      <c r="P1720" s="142" t="s">
        <v>559</v>
      </c>
      <c r="Q1720" s="142" t="s">
        <v>545</v>
      </c>
      <c r="R1720" s="142" t="s">
        <v>2286</v>
      </c>
      <c r="S1720" s="142" t="s">
        <v>1349</v>
      </c>
      <c r="T1720" s="142" t="s">
        <v>1818</v>
      </c>
      <c r="U1720" s="142" t="s">
        <v>516</v>
      </c>
      <c r="V1720" s="142" t="s">
        <v>3574</v>
      </c>
      <c r="W1720" s="142" t="s">
        <v>580</v>
      </c>
      <c r="X1720" s="142" t="s">
        <v>827</v>
      </c>
      <c r="Y1720" s="142" t="s">
        <v>3573</v>
      </c>
      <c r="Z1720" s="142" t="s">
        <v>702</v>
      </c>
      <c r="AA1720" s="142" t="s">
        <v>734</v>
      </c>
      <c r="AB1720" s="142" t="s">
        <v>509</v>
      </c>
    </row>
    <row r="1721" spans="1:28" x14ac:dyDescent="0.15">
      <c r="A1721" s="143">
        <v>100301</v>
      </c>
      <c r="B1721" s="142" t="s">
        <v>2268</v>
      </c>
      <c r="C1721" s="142" t="s">
        <v>553</v>
      </c>
      <c r="D1721" s="142" t="s">
        <v>3572</v>
      </c>
      <c r="E1721" s="142" t="s">
        <v>1824</v>
      </c>
      <c r="F1721" s="142" t="s">
        <v>530</v>
      </c>
      <c r="G1721" s="142" t="s">
        <v>3571</v>
      </c>
      <c r="H1721" s="142" t="s">
        <v>3511</v>
      </c>
      <c r="I1721" s="142" t="s">
        <v>513</v>
      </c>
      <c r="J1721" s="142" t="s">
        <v>3570</v>
      </c>
      <c r="K1721" s="142" t="s">
        <v>1508</v>
      </c>
      <c r="L1721" s="142" t="s">
        <v>613</v>
      </c>
      <c r="M1721" s="142" t="s">
        <v>560</v>
      </c>
      <c r="N1721" s="142" t="s">
        <v>523</v>
      </c>
      <c r="O1721" s="142" t="s">
        <v>522</v>
      </c>
      <c r="P1721" s="142" t="s">
        <v>559</v>
      </c>
      <c r="Q1721" s="142" t="s">
        <v>545</v>
      </c>
      <c r="R1721" s="142" t="s">
        <v>2269</v>
      </c>
      <c r="S1721" s="142" t="s">
        <v>2268</v>
      </c>
      <c r="T1721" s="142" t="s">
        <v>3569</v>
      </c>
      <c r="U1721" s="142" t="s">
        <v>516</v>
      </c>
      <c r="V1721" s="142" t="s">
        <v>2500</v>
      </c>
      <c r="W1721" s="142" t="s">
        <v>3568</v>
      </c>
      <c r="X1721" s="142" t="s">
        <v>1021</v>
      </c>
      <c r="Y1721" s="142" t="s">
        <v>3567</v>
      </c>
      <c r="Z1721" s="142" t="s">
        <v>1139</v>
      </c>
      <c r="AA1721" s="142" t="s">
        <v>724</v>
      </c>
      <c r="AB1721" s="142" t="s">
        <v>509</v>
      </c>
    </row>
    <row r="1722" spans="1:28" x14ac:dyDescent="0.15">
      <c r="A1722" s="143">
        <v>100394</v>
      </c>
      <c r="B1722" s="142" t="s">
        <v>3565</v>
      </c>
      <c r="C1722" s="142" t="s">
        <v>553</v>
      </c>
      <c r="D1722" s="142" t="s">
        <v>3564</v>
      </c>
      <c r="E1722" s="142" t="s">
        <v>1824</v>
      </c>
      <c r="F1722" s="142" t="s">
        <v>530</v>
      </c>
      <c r="G1722" s="142" t="s">
        <v>3563</v>
      </c>
      <c r="H1722" s="142" t="s">
        <v>3246</v>
      </c>
      <c r="I1722" s="142" t="s">
        <v>691</v>
      </c>
      <c r="J1722" s="142" t="s">
        <v>3562</v>
      </c>
      <c r="K1722" s="142" t="s">
        <v>3561</v>
      </c>
      <c r="L1722" s="142" t="s">
        <v>613</v>
      </c>
      <c r="M1722" s="142" t="s">
        <v>524</v>
      </c>
      <c r="N1722" s="142" t="s">
        <v>523</v>
      </c>
      <c r="O1722" s="142" t="s">
        <v>522</v>
      </c>
      <c r="P1722" s="142" t="s">
        <v>559</v>
      </c>
      <c r="Q1722" s="142" t="s">
        <v>547</v>
      </c>
      <c r="R1722" s="142" t="s">
        <v>2328</v>
      </c>
      <c r="S1722" s="142" t="s">
        <v>2327</v>
      </c>
      <c r="T1722" s="142" t="s">
        <v>861</v>
      </c>
      <c r="U1722" s="142" t="s">
        <v>516</v>
      </c>
      <c r="V1722" s="142" t="s">
        <v>3410</v>
      </c>
      <c r="W1722" s="142" t="s">
        <v>514</v>
      </c>
      <c r="X1722" s="142" t="s">
        <v>691</v>
      </c>
      <c r="Y1722" s="142" t="s">
        <v>537</v>
      </c>
      <c r="Z1722" s="142" t="s">
        <v>735</v>
      </c>
      <c r="AA1722" s="142" t="s">
        <v>510</v>
      </c>
      <c r="AB1722" s="142" t="s">
        <v>509</v>
      </c>
    </row>
    <row r="1723" spans="1:28" x14ac:dyDescent="0.15">
      <c r="A1723" s="143">
        <v>100517</v>
      </c>
      <c r="B1723" s="142" t="s">
        <v>2249</v>
      </c>
      <c r="C1723" s="142" t="s">
        <v>553</v>
      </c>
      <c r="D1723" s="142" t="s">
        <v>2256</v>
      </c>
      <c r="E1723" s="142" t="s">
        <v>1824</v>
      </c>
      <c r="F1723" s="142" t="s">
        <v>530</v>
      </c>
      <c r="G1723" s="142" t="s">
        <v>3560</v>
      </c>
      <c r="H1723" s="142" t="s">
        <v>3559</v>
      </c>
      <c r="I1723" s="142" t="s">
        <v>1278</v>
      </c>
      <c r="J1723" s="142" t="s">
        <v>3558</v>
      </c>
      <c r="K1723" s="142" t="s">
        <v>1508</v>
      </c>
      <c r="L1723" s="142" t="s">
        <v>585</v>
      </c>
      <c r="M1723" s="142" t="s">
        <v>524</v>
      </c>
      <c r="N1723" s="142" t="s">
        <v>523</v>
      </c>
      <c r="O1723" s="142" t="s">
        <v>612</v>
      </c>
      <c r="P1723" s="142" t="s">
        <v>612</v>
      </c>
      <c r="Q1723" s="142" t="s">
        <v>547</v>
      </c>
      <c r="R1723" s="142" t="s">
        <v>2250</v>
      </c>
      <c r="S1723" s="142" t="s">
        <v>2249</v>
      </c>
      <c r="T1723" s="142" t="s">
        <v>1921</v>
      </c>
      <c r="U1723" s="142" t="s">
        <v>516</v>
      </c>
      <c r="V1723" s="142" t="s">
        <v>1131</v>
      </c>
      <c r="W1723" s="142" t="s">
        <v>692</v>
      </c>
      <c r="X1723" s="142" t="s">
        <v>1278</v>
      </c>
      <c r="Y1723" s="142" t="s">
        <v>3557</v>
      </c>
      <c r="Z1723" s="142" t="s">
        <v>875</v>
      </c>
      <c r="AA1723" s="142" t="s">
        <v>510</v>
      </c>
      <c r="AB1723" s="142" t="s">
        <v>509</v>
      </c>
    </row>
    <row r="1724" spans="1:28" x14ac:dyDescent="0.15">
      <c r="A1724" s="143">
        <v>100745</v>
      </c>
      <c r="B1724" s="142" t="s">
        <v>1349</v>
      </c>
      <c r="C1724" s="142" t="s">
        <v>553</v>
      </c>
      <c r="D1724" s="142" t="s">
        <v>1348</v>
      </c>
      <c r="E1724" s="142" t="s">
        <v>1824</v>
      </c>
      <c r="F1724" s="142" t="s">
        <v>530</v>
      </c>
      <c r="G1724" s="142" t="s">
        <v>3556</v>
      </c>
      <c r="H1724" s="142" t="s">
        <v>750</v>
      </c>
      <c r="I1724" s="142" t="s">
        <v>1134</v>
      </c>
      <c r="J1724" s="142" t="s">
        <v>3555</v>
      </c>
      <c r="K1724" s="142" t="s">
        <v>3554</v>
      </c>
      <c r="L1724" s="142" t="s">
        <v>613</v>
      </c>
      <c r="M1724" s="142" t="s">
        <v>524</v>
      </c>
      <c r="N1724" s="142" t="s">
        <v>523</v>
      </c>
      <c r="O1724" s="142" t="s">
        <v>522</v>
      </c>
      <c r="P1724" s="142" t="s">
        <v>639</v>
      </c>
      <c r="Q1724" s="142" t="s">
        <v>545</v>
      </c>
      <c r="R1724" s="142" t="s">
        <v>2286</v>
      </c>
      <c r="S1724" s="142" t="s">
        <v>1349</v>
      </c>
      <c r="T1724" s="142" t="s">
        <v>1921</v>
      </c>
      <c r="U1724" s="142" t="s">
        <v>541</v>
      </c>
      <c r="V1724" s="142" t="s">
        <v>745</v>
      </c>
      <c r="W1724" s="142" t="s">
        <v>514</v>
      </c>
      <c r="X1724" s="142" t="s">
        <v>783</v>
      </c>
      <c r="Y1724" s="142" t="s">
        <v>3553</v>
      </c>
      <c r="Z1724" s="142" t="s">
        <v>813</v>
      </c>
      <c r="AA1724" s="142" t="s">
        <v>734</v>
      </c>
      <c r="AB1724" s="142" t="s">
        <v>509</v>
      </c>
    </row>
    <row r="1725" spans="1:28" x14ac:dyDescent="0.15">
      <c r="A1725" s="143">
        <v>100760</v>
      </c>
      <c r="B1725" s="142" t="s">
        <v>2268</v>
      </c>
      <c r="C1725" s="142" t="s">
        <v>553</v>
      </c>
      <c r="D1725" s="142" t="s">
        <v>2324</v>
      </c>
      <c r="E1725" s="142" t="s">
        <v>1824</v>
      </c>
      <c r="F1725" s="142" t="s">
        <v>530</v>
      </c>
      <c r="G1725" s="142" t="s">
        <v>3552</v>
      </c>
      <c r="H1725" s="142" t="s">
        <v>1000</v>
      </c>
      <c r="I1725" s="142" t="s">
        <v>1397</v>
      </c>
      <c r="J1725" s="142" t="s">
        <v>3551</v>
      </c>
      <c r="K1725" s="142" t="s">
        <v>3550</v>
      </c>
      <c r="L1725" s="142" t="s">
        <v>613</v>
      </c>
      <c r="M1725" s="142" t="s">
        <v>524</v>
      </c>
      <c r="N1725" s="142" t="s">
        <v>523</v>
      </c>
      <c r="O1725" s="142" t="s">
        <v>522</v>
      </c>
      <c r="P1725" s="142" t="s">
        <v>559</v>
      </c>
      <c r="Q1725" s="142" t="s">
        <v>545</v>
      </c>
      <c r="R1725" s="142" t="s">
        <v>2269</v>
      </c>
      <c r="S1725" s="142" t="s">
        <v>2268</v>
      </c>
      <c r="T1725" s="142" t="s">
        <v>1863</v>
      </c>
      <c r="U1725" s="142" t="s">
        <v>516</v>
      </c>
      <c r="V1725" s="142" t="s">
        <v>2161</v>
      </c>
      <c r="W1725" s="142" t="s">
        <v>596</v>
      </c>
      <c r="X1725" s="142" t="s">
        <v>919</v>
      </c>
      <c r="Y1725" s="142" t="s">
        <v>3549</v>
      </c>
      <c r="Z1725" s="142" t="s">
        <v>1051</v>
      </c>
      <c r="AA1725" s="142" t="s">
        <v>510</v>
      </c>
      <c r="AB1725" s="142" t="s">
        <v>509</v>
      </c>
    </row>
    <row r="1726" spans="1:28" x14ac:dyDescent="0.15">
      <c r="A1726" s="143">
        <v>101004</v>
      </c>
      <c r="B1726" s="142" t="s">
        <v>2727</v>
      </c>
      <c r="C1726" s="142" t="s">
        <v>553</v>
      </c>
      <c r="D1726" s="142" t="s">
        <v>2726</v>
      </c>
      <c r="E1726" s="142" t="s">
        <v>687</v>
      </c>
      <c r="F1726" s="142" t="s">
        <v>530</v>
      </c>
      <c r="G1726" s="142" t="s">
        <v>3548</v>
      </c>
      <c r="H1726" s="142" t="s">
        <v>2994</v>
      </c>
      <c r="I1726" s="142" t="s">
        <v>941</v>
      </c>
      <c r="J1726" s="142" t="s">
        <v>3547</v>
      </c>
      <c r="K1726" s="142" t="s">
        <v>943</v>
      </c>
      <c r="L1726" s="142" t="s">
        <v>585</v>
      </c>
      <c r="M1726" s="142" t="s">
        <v>524</v>
      </c>
      <c r="N1726" s="142" t="s">
        <v>523</v>
      </c>
      <c r="O1726" s="142" t="s">
        <v>522</v>
      </c>
      <c r="P1726" s="142" t="s">
        <v>559</v>
      </c>
      <c r="Q1726" s="142" t="s">
        <v>520</v>
      </c>
      <c r="R1726" s="142" t="s">
        <v>2566</v>
      </c>
      <c r="S1726" s="142" t="s">
        <v>2565</v>
      </c>
      <c r="T1726" s="142" t="s">
        <v>705</v>
      </c>
      <c r="U1726" s="142" t="s">
        <v>516</v>
      </c>
      <c r="V1726" s="142" t="s">
        <v>3546</v>
      </c>
      <c r="W1726" s="142" t="s">
        <v>580</v>
      </c>
      <c r="X1726" s="142" t="s">
        <v>1916</v>
      </c>
      <c r="Y1726" s="142" t="s">
        <v>3545</v>
      </c>
      <c r="Z1726" s="142" t="s">
        <v>655</v>
      </c>
      <c r="AA1726" s="142" t="s">
        <v>510</v>
      </c>
      <c r="AB1726" s="142" t="s">
        <v>509</v>
      </c>
    </row>
    <row r="1727" spans="1:28" x14ac:dyDescent="0.15">
      <c r="A1727" s="143">
        <v>101019</v>
      </c>
      <c r="B1727" s="142" t="s">
        <v>2654</v>
      </c>
      <c r="C1727" s="142" t="s">
        <v>553</v>
      </c>
      <c r="D1727" s="142" t="s">
        <v>1247</v>
      </c>
      <c r="E1727" s="142" t="s">
        <v>687</v>
      </c>
      <c r="F1727" s="142" t="s">
        <v>530</v>
      </c>
      <c r="G1727" s="142" t="s">
        <v>3543</v>
      </c>
      <c r="H1727" s="142" t="s">
        <v>3542</v>
      </c>
      <c r="I1727" s="142" t="s">
        <v>1278</v>
      </c>
      <c r="J1727" s="142" t="s">
        <v>3541</v>
      </c>
      <c r="K1727" s="142" t="s">
        <v>3040</v>
      </c>
      <c r="L1727" s="142" t="s">
        <v>525</v>
      </c>
      <c r="M1727" s="142" t="s">
        <v>524</v>
      </c>
      <c r="N1727" s="142" t="s">
        <v>523</v>
      </c>
      <c r="O1727" s="142" t="s">
        <v>522</v>
      </c>
      <c r="P1727" s="142" t="s">
        <v>522</v>
      </c>
      <c r="Q1727" s="142" t="s">
        <v>520</v>
      </c>
      <c r="R1727" s="142" t="s">
        <v>2655</v>
      </c>
      <c r="S1727" s="142" t="s">
        <v>2654</v>
      </c>
      <c r="T1727" s="142" t="s">
        <v>717</v>
      </c>
      <c r="U1727" s="142" t="s">
        <v>541</v>
      </c>
      <c r="V1727" s="142" t="s">
        <v>2904</v>
      </c>
      <c r="W1727" s="142" t="s">
        <v>636</v>
      </c>
      <c r="X1727" s="142" t="s">
        <v>1413</v>
      </c>
      <c r="Y1727" s="142" t="s">
        <v>3540</v>
      </c>
      <c r="Z1727" s="142" t="s">
        <v>735</v>
      </c>
      <c r="AA1727" s="142" t="s">
        <v>510</v>
      </c>
      <c r="AB1727" s="142" t="s">
        <v>509</v>
      </c>
    </row>
    <row r="1728" spans="1:28" x14ac:dyDescent="0.15">
      <c r="A1728" s="143">
        <v>101021</v>
      </c>
      <c r="B1728" s="142" t="s">
        <v>794</v>
      </c>
      <c r="C1728" s="142" t="s">
        <v>553</v>
      </c>
      <c r="D1728" s="142" t="s">
        <v>793</v>
      </c>
      <c r="E1728" s="142" t="s">
        <v>687</v>
      </c>
      <c r="F1728" s="142" t="s">
        <v>530</v>
      </c>
      <c r="G1728" s="142" t="s">
        <v>3538</v>
      </c>
      <c r="H1728" s="142" t="s">
        <v>3537</v>
      </c>
      <c r="I1728" s="142" t="s">
        <v>2105</v>
      </c>
      <c r="J1728" s="142" t="s">
        <v>3536</v>
      </c>
      <c r="K1728" s="142" t="s">
        <v>3535</v>
      </c>
      <c r="L1728" s="142" t="s">
        <v>613</v>
      </c>
      <c r="M1728" s="142" t="s">
        <v>524</v>
      </c>
      <c r="N1728" s="142" t="s">
        <v>523</v>
      </c>
      <c r="O1728" s="142" t="s">
        <v>599</v>
      </c>
      <c r="P1728" s="142" t="s">
        <v>824</v>
      </c>
      <c r="Q1728" s="142" t="s">
        <v>545</v>
      </c>
      <c r="R1728" s="142" t="s">
        <v>2460</v>
      </c>
      <c r="S1728" s="142" t="s">
        <v>794</v>
      </c>
      <c r="T1728" s="142" t="s">
        <v>738</v>
      </c>
      <c r="U1728" s="142" t="s">
        <v>516</v>
      </c>
      <c r="V1728" s="142" t="s">
        <v>3534</v>
      </c>
      <c r="W1728" s="142" t="s">
        <v>636</v>
      </c>
      <c r="X1728" s="142" t="s">
        <v>3533</v>
      </c>
      <c r="Y1728" s="142" t="s">
        <v>3532</v>
      </c>
      <c r="Z1728" s="142" t="s">
        <v>3531</v>
      </c>
      <c r="AA1728" s="142" t="s">
        <v>510</v>
      </c>
      <c r="AB1728" s="142" t="s">
        <v>509</v>
      </c>
    </row>
    <row r="1729" spans="1:28" x14ac:dyDescent="0.15">
      <c r="A1729" s="143">
        <v>101023</v>
      </c>
      <c r="B1729" s="142" t="s">
        <v>3530</v>
      </c>
      <c r="C1729" s="142" t="s">
        <v>553</v>
      </c>
      <c r="D1729" s="142" t="s">
        <v>3529</v>
      </c>
      <c r="E1729" s="142" t="s">
        <v>687</v>
      </c>
      <c r="F1729" s="142" t="s">
        <v>530</v>
      </c>
      <c r="G1729" s="142" t="s">
        <v>3528</v>
      </c>
      <c r="H1729" s="142" t="s">
        <v>3527</v>
      </c>
      <c r="I1729" s="142" t="s">
        <v>1486</v>
      </c>
      <c r="J1729" s="142" t="s">
        <v>3526</v>
      </c>
      <c r="K1729" s="142" t="s">
        <v>3525</v>
      </c>
      <c r="L1729" s="142" t="s">
        <v>547</v>
      </c>
      <c r="M1729" s="142" t="s">
        <v>524</v>
      </c>
      <c r="N1729" s="142" t="s">
        <v>523</v>
      </c>
      <c r="O1729" s="142" t="s">
        <v>522</v>
      </c>
      <c r="P1729" s="142" t="s">
        <v>522</v>
      </c>
      <c r="Q1729" s="142" t="s">
        <v>520</v>
      </c>
      <c r="R1729" s="142" t="s">
        <v>2261</v>
      </c>
      <c r="S1729" s="142" t="s">
        <v>2260</v>
      </c>
      <c r="T1729" s="142" t="s">
        <v>705</v>
      </c>
      <c r="U1729" s="142" t="s">
        <v>516</v>
      </c>
      <c r="V1729" s="142" t="s">
        <v>1856</v>
      </c>
      <c r="W1729" s="142" t="s">
        <v>514</v>
      </c>
      <c r="X1729" s="142" t="s">
        <v>523</v>
      </c>
      <c r="Y1729" s="142" t="s">
        <v>3524</v>
      </c>
      <c r="Z1729" s="142" t="s">
        <v>1745</v>
      </c>
      <c r="AA1729" s="142" t="s">
        <v>510</v>
      </c>
      <c r="AB1729" s="142" t="s">
        <v>509</v>
      </c>
    </row>
    <row r="1730" spans="1:28" x14ac:dyDescent="0.15">
      <c r="A1730" s="143">
        <v>101027</v>
      </c>
      <c r="B1730" s="142" t="s">
        <v>2513</v>
      </c>
      <c r="C1730" s="142" t="s">
        <v>553</v>
      </c>
      <c r="D1730" s="142" t="s">
        <v>2512</v>
      </c>
      <c r="E1730" s="142" t="s">
        <v>687</v>
      </c>
      <c r="F1730" s="142" t="s">
        <v>530</v>
      </c>
      <c r="G1730" s="142" t="s">
        <v>3522</v>
      </c>
      <c r="H1730" s="142" t="s">
        <v>3511</v>
      </c>
      <c r="I1730" s="142" t="s">
        <v>3521</v>
      </c>
      <c r="J1730" s="142" t="s">
        <v>3520</v>
      </c>
      <c r="K1730" s="142" t="s">
        <v>3519</v>
      </c>
      <c r="L1730" s="142" t="s">
        <v>613</v>
      </c>
      <c r="M1730" s="142" t="s">
        <v>524</v>
      </c>
      <c r="N1730" s="142" t="s">
        <v>523</v>
      </c>
      <c r="O1730" s="142" t="s">
        <v>599</v>
      </c>
      <c r="P1730" s="142" t="s">
        <v>599</v>
      </c>
      <c r="Q1730" s="142" t="s">
        <v>520</v>
      </c>
      <c r="R1730" s="142" t="s">
        <v>2261</v>
      </c>
      <c r="S1730" s="142" t="s">
        <v>2260</v>
      </c>
      <c r="T1730" s="142" t="s">
        <v>717</v>
      </c>
      <c r="U1730" s="142" t="s">
        <v>516</v>
      </c>
      <c r="V1730" s="142" t="s">
        <v>1719</v>
      </c>
      <c r="W1730" s="142" t="s">
        <v>636</v>
      </c>
      <c r="X1730" s="142" t="s">
        <v>523</v>
      </c>
      <c r="Y1730" s="142" t="s">
        <v>3518</v>
      </c>
      <c r="Z1730" s="142" t="s">
        <v>3517</v>
      </c>
      <c r="AA1730" s="142" t="s">
        <v>724</v>
      </c>
      <c r="AB1730" s="142" t="s">
        <v>509</v>
      </c>
    </row>
    <row r="1731" spans="1:28" x14ac:dyDescent="0.15">
      <c r="A1731" s="143">
        <v>101051</v>
      </c>
      <c r="B1731" s="142" t="s">
        <v>1939</v>
      </c>
      <c r="C1731" s="142" t="s">
        <v>553</v>
      </c>
      <c r="D1731" s="142" t="s">
        <v>1938</v>
      </c>
      <c r="E1731" s="142" t="s">
        <v>687</v>
      </c>
      <c r="F1731" s="142" t="s">
        <v>530</v>
      </c>
      <c r="G1731" s="142" t="s">
        <v>3516</v>
      </c>
      <c r="H1731" s="142" t="s">
        <v>929</v>
      </c>
      <c r="I1731" s="142" t="s">
        <v>856</v>
      </c>
      <c r="J1731" s="142" t="s">
        <v>3515</v>
      </c>
      <c r="K1731" s="142" t="s">
        <v>3372</v>
      </c>
      <c r="L1731" s="142" t="s">
        <v>585</v>
      </c>
      <c r="M1731" s="142" t="s">
        <v>524</v>
      </c>
      <c r="N1731" s="142" t="s">
        <v>523</v>
      </c>
      <c r="O1731" s="142" t="s">
        <v>599</v>
      </c>
      <c r="P1731" s="142" t="s">
        <v>559</v>
      </c>
      <c r="Q1731" s="142" t="s">
        <v>520</v>
      </c>
      <c r="R1731" s="142" t="s">
        <v>2328</v>
      </c>
      <c r="S1731" s="142" t="s">
        <v>2327</v>
      </c>
      <c r="T1731" s="142" t="s">
        <v>1156</v>
      </c>
      <c r="U1731" s="142" t="s">
        <v>516</v>
      </c>
      <c r="V1731" s="142" t="s">
        <v>3255</v>
      </c>
      <c r="W1731" s="142" t="s">
        <v>692</v>
      </c>
      <c r="X1731" s="142" t="s">
        <v>1278</v>
      </c>
      <c r="Y1731" s="142" t="s">
        <v>3514</v>
      </c>
      <c r="Z1731" s="142" t="s">
        <v>3513</v>
      </c>
      <c r="AA1731" s="142" t="s">
        <v>510</v>
      </c>
      <c r="AB1731" s="142" t="s">
        <v>509</v>
      </c>
    </row>
    <row r="1732" spans="1:28" x14ac:dyDescent="0.15">
      <c r="A1732" s="143">
        <v>101060</v>
      </c>
      <c r="B1732" s="142" t="s">
        <v>1349</v>
      </c>
      <c r="C1732" s="142" t="s">
        <v>553</v>
      </c>
      <c r="D1732" s="142" t="s">
        <v>1348</v>
      </c>
      <c r="E1732" s="142" t="s">
        <v>687</v>
      </c>
      <c r="F1732" s="142" t="s">
        <v>530</v>
      </c>
      <c r="G1732" s="142" t="s">
        <v>3512</v>
      </c>
      <c r="H1732" s="142" t="s">
        <v>3511</v>
      </c>
      <c r="I1732" s="142" t="s">
        <v>1363</v>
      </c>
      <c r="J1732" s="142" t="s">
        <v>3510</v>
      </c>
      <c r="K1732" s="142" t="s">
        <v>748</v>
      </c>
      <c r="L1732" s="142" t="s">
        <v>585</v>
      </c>
      <c r="M1732" s="142" t="s">
        <v>524</v>
      </c>
      <c r="N1732" s="142" t="s">
        <v>523</v>
      </c>
      <c r="O1732" s="142" t="s">
        <v>522</v>
      </c>
      <c r="P1732" s="142" t="s">
        <v>522</v>
      </c>
      <c r="Q1732" s="142" t="s">
        <v>520</v>
      </c>
      <c r="R1732" s="142" t="s">
        <v>2286</v>
      </c>
      <c r="S1732" s="142" t="s">
        <v>1349</v>
      </c>
      <c r="T1732" s="142" t="s">
        <v>738</v>
      </c>
      <c r="U1732" s="142" t="s">
        <v>516</v>
      </c>
      <c r="V1732" s="142" t="s">
        <v>2500</v>
      </c>
      <c r="W1732" s="142" t="s">
        <v>514</v>
      </c>
      <c r="X1732" s="142" t="s">
        <v>1363</v>
      </c>
      <c r="Y1732" s="142" t="s">
        <v>1083</v>
      </c>
      <c r="Z1732" s="142" t="s">
        <v>1065</v>
      </c>
      <c r="AA1732" s="142" t="s">
        <v>510</v>
      </c>
      <c r="AB1732" s="142" t="s">
        <v>509</v>
      </c>
    </row>
    <row r="1733" spans="1:28" x14ac:dyDescent="0.15">
      <c r="A1733" s="143">
        <v>101067</v>
      </c>
      <c r="B1733" s="142" t="s">
        <v>2313</v>
      </c>
      <c r="C1733" s="142" t="s">
        <v>553</v>
      </c>
      <c r="D1733" s="142" t="s">
        <v>2312</v>
      </c>
      <c r="E1733" s="142" t="s">
        <v>687</v>
      </c>
      <c r="F1733" s="142" t="s">
        <v>530</v>
      </c>
      <c r="G1733" s="142" t="s">
        <v>3509</v>
      </c>
      <c r="H1733" s="142" t="s">
        <v>3508</v>
      </c>
      <c r="I1733" s="142" t="s">
        <v>1108</v>
      </c>
      <c r="J1733" s="142" t="s">
        <v>3507</v>
      </c>
      <c r="K1733" s="142" t="s">
        <v>825</v>
      </c>
      <c r="L1733" s="142" t="s">
        <v>585</v>
      </c>
      <c r="M1733" s="142" t="s">
        <v>524</v>
      </c>
      <c r="N1733" s="142" t="s">
        <v>523</v>
      </c>
      <c r="O1733" s="142" t="s">
        <v>522</v>
      </c>
      <c r="P1733" s="142" t="s">
        <v>559</v>
      </c>
      <c r="Q1733" s="142" t="s">
        <v>520</v>
      </c>
      <c r="R1733" s="142" t="s">
        <v>2261</v>
      </c>
      <c r="S1733" s="142" t="s">
        <v>2260</v>
      </c>
      <c r="T1733" s="142" t="s">
        <v>3506</v>
      </c>
      <c r="U1733" s="142" t="s">
        <v>516</v>
      </c>
      <c r="V1733" s="142" t="s">
        <v>1178</v>
      </c>
      <c r="W1733" s="142" t="s">
        <v>784</v>
      </c>
      <c r="X1733" s="142" t="s">
        <v>1330</v>
      </c>
      <c r="Y1733" s="142" t="s">
        <v>3505</v>
      </c>
      <c r="Z1733" s="142" t="s">
        <v>2177</v>
      </c>
      <c r="AA1733" s="142" t="s">
        <v>510</v>
      </c>
      <c r="AB1733" s="142" t="s">
        <v>509</v>
      </c>
    </row>
    <row r="1734" spans="1:28" x14ac:dyDescent="0.15">
      <c r="A1734" s="143">
        <v>101070</v>
      </c>
      <c r="B1734" s="142" t="s">
        <v>2409</v>
      </c>
      <c r="C1734" s="142" t="s">
        <v>553</v>
      </c>
      <c r="D1734" s="142" t="s">
        <v>2408</v>
      </c>
      <c r="E1734" s="142" t="s">
        <v>687</v>
      </c>
      <c r="F1734" s="142" t="s">
        <v>530</v>
      </c>
      <c r="G1734" s="142" t="s">
        <v>3504</v>
      </c>
      <c r="H1734" s="142" t="s">
        <v>1770</v>
      </c>
      <c r="I1734" s="142" t="s">
        <v>1043</v>
      </c>
      <c r="J1734" s="142" t="s">
        <v>3503</v>
      </c>
      <c r="K1734" s="142" t="s">
        <v>1589</v>
      </c>
      <c r="L1734" s="142" t="s">
        <v>525</v>
      </c>
      <c r="M1734" s="142" t="s">
        <v>560</v>
      </c>
      <c r="N1734" s="142" t="s">
        <v>523</v>
      </c>
      <c r="O1734" s="142" t="s">
        <v>522</v>
      </c>
      <c r="P1734" s="142" t="s">
        <v>522</v>
      </c>
      <c r="Q1734" s="142" t="s">
        <v>545</v>
      </c>
      <c r="R1734" s="142" t="s">
        <v>2301</v>
      </c>
      <c r="S1734" s="142" t="s">
        <v>1698</v>
      </c>
      <c r="T1734" s="142" t="s">
        <v>978</v>
      </c>
      <c r="U1734" s="142" t="s">
        <v>541</v>
      </c>
      <c r="V1734" s="142" t="s">
        <v>1317</v>
      </c>
      <c r="W1734" s="142" t="s">
        <v>3502</v>
      </c>
      <c r="X1734" s="142" t="s">
        <v>579</v>
      </c>
      <c r="Y1734" s="142" t="s">
        <v>634</v>
      </c>
      <c r="Z1734" s="142" t="s">
        <v>1670</v>
      </c>
      <c r="AA1734" s="142" t="s">
        <v>510</v>
      </c>
      <c r="AB1734" s="142" t="s">
        <v>509</v>
      </c>
    </row>
    <row r="1735" spans="1:28" x14ac:dyDescent="0.15">
      <c r="A1735" s="143">
        <v>101071</v>
      </c>
      <c r="B1735" s="142" t="s">
        <v>3501</v>
      </c>
      <c r="C1735" s="142" t="s">
        <v>553</v>
      </c>
      <c r="D1735" s="142" t="s">
        <v>3500</v>
      </c>
      <c r="E1735" s="142" t="s">
        <v>687</v>
      </c>
      <c r="F1735" s="142" t="s">
        <v>530</v>
      </c>
      <c r="G1735" s="142" t="s">
        <v>3499</v>
      </c>
      <c r="H1735" s="142" t="s">
        <v>1245</v>
      </c>
      <c r="I1735" s="142" t="s">
        <v>1397</v>
      </c>
      <c r="J1735" s="142" t="s">
        <v>3498</v>
      </c>
      <c r="K1735" s="142" t="s">
        <v>3497</v>
      </c>
      <c r="L1735" s="142" t="s">
        <v>585</v>
      </c>
      <c r="M1735" s="142" t="s">
        <v>524</v>
      </c>
      <c r="N1735" s="142" t="s">
        <v>523</v>
      </c>
      <c r="O1735" s="142" t="s">
        <v>522</v>
      </c>
      <c r="P1735" s="142" t="s">
        <v>522</v>
      </c>
      <c r="Q1735" s="142" t="s">
        <v>520</v>
      </c>
      <c r="R1735" s="142" t="s">
        <v>2269</v>
      </c>
      <c r="S1735" s="142" t="s">
        <v>2268</v>
      </c>
      <c r="T1735" s="142" t="s">
        <v>823</v>
      </c>
      <c r="U1735" s="142" t="s">
        <v>516</v>
      </c>
      <c r="V1735" s="142" t="s">
        <v>3496</v>
      </c>
      <c r="W1735" s="142" t="s">
        <v>3495</v>
      </c>
      <c r="X1735" s="142" t="s">
        <v>523</v>
      </c>
      <c r="Y1735" s="142" t="s">
        <v>634</v>
      </c>
      <c r="Z1735" s="142" t="s">
        <v>1065</v>
      </c>
      <c r="AA1735" s="142" t="s">
        <v>510</v>
      </c>
      <c r="AB1735" s="142" t="s">
        <v>509</v>
      </c>
    </row>
    <row r="1736" spans="1:28" x14ac:dyDescent="0.15">
      <c r="A1736" s="143">
        <v>101074</v>
      </c>
      <c r="B1736" s="142" t="s">
        <v>3494</v>
      </c>
      <c r="C1736" s="142" t="s">
        <v>533</v>
      </c>
      <c r="D1736" s="142" t="s">
        <v>3493</v>
      </c>
      <c r="E1736" s="142" t="s">
        <v>687</v>
      </c>
      <c r="F1736" s="142" t="s">
        <v>530</v>
      </c>
      <c r="G1736" s="142" t="s">
        <v>3492</v>
      </c>
      <c r="H1736" s="142" t="s">
        <v>924</v>
      </c>
      <c r="I1736" s="142" t="s">
        <v>1477</v>
      </c>
      <c r="J1736" s="142" t="s">
        <v>3491</v>
      </c>
      <c r="K1736" s="142" t="s">
        <v>1466</v>
      </c>
      <c r="L1736" s="142" t="s">
        <v>585</v>
      </c>
      <c r="M1736" s="142" t="s">
        <v>524</v>
      </c>
      <c r="N1736" s="142" t="s">
        <v>523</v>
      </c>
      <c r="O1736" s="142" t="s">
        <v>522</v>
      </c>
      <c r="P1736" s="142" t="s">
        <v>599</v>
      </c>
      <c r="Q1736" s="142" t="s">
        <v>520</v>
      </c>
      <c r="R1736" s="142" t="s">
        <v>2261</v>
      </c>
      <c r="S1736" s="142" t="s">
        <v>2260</v>
      </c>
      <c r="T1736" s="142" t="s">
        <v>935</v>
      </c>
      <c r="U1736" s="142" t="s">
        <v>516</v>
      </c>
      <c r="V1736" s="142" t="s">
        <v>716</v>
      </c>
      <c r="W1736" s="142" t="s">
        <v>692</v>
      </c>
      <c r="X1736" s="142" t="s">
        <v>579</v>
      </c>
      <c r="Y1736" s="142" t="s">
        <v>3490</v>
      </c>
      <c r="Z1736" s="142" t="s">
        <v>1315</v>
      </c>
      <c r="AA1736" s="142" t="s">
        <v>510</v>
      </c>
      <c r="AB1736" s="142" t="s">
        <v>509</v>
      </c>
    </row>
    <row r="1737" spans="1:28" x14ac:dyDescent="0.15">
      <c r="A1737" s="143">
        <v>101081</v>
      </c>
      <c r="B1737" s="142" t="s">
        <v>3489</v>
      </c>
      <c r="C1737" s="142" t="s">
        <v>553</v>
      </c>
      <c r="D1737" s="142" t="s">
        <v>3488</v>
      </c>
      <c r="E1737" s="142" t="s">
        <v>687</v>
      </c>
      <c r="F1737" s="142" t="s">
        <v>530</v>
      </c>
      <c r="G1737" s="142" t="s">
        <v>3487</v>
      </c>
      <c r="H1737" s="142" t="s">
        <v>710</v>
      </c>
      <c r="I1737" s="142" t="s">
        <v>1108</v>
      </c>
      <c r="J1737" s="142" t="s">
        <v>3486</v>
      </c>
      <c r="K1737" s="142" t="s">
        <v>3485</v>
      </c>
      <c r="L1737" s="142" t="s">
        <v>613</v>
      </c>
      <c r="M1737" s="142" t="s">
        <v>560</v>
      </c>
      <c r="N1737" s="142" t="s">
        <v>523</v>
      </c>
      <c r="O1737" s="142" t="s">
        <v>522</v>
      </c>
      <c r="P1737" s="142" t="s">
        <v>522</v>
      </c>
      <c r="Q1737" s="142" t="s">
        <v>545</v>
      </c>
      <c r="R1737" s="142" t="s">
        <v>2328</v>
      </c>
      <c r="S1737" s="142" t="s">
        <v>2327</v>
      </c>
      <c r="T1737" s="142" t="s">
        <v>935</v>
      </c>
      <c r="U1737" s="142" t="s">
        <v>516</v>
      </c>
      <c r="V1737" s="142" t="s">
        <v>997</v>
      </c>
      <c r="W1737" s="142" t="s">
        <v>1992</v>
      </c>
      <c r="X1737" s="142" t="s">
        <v>1108</v>
      </c>
      <c r="Y1737" s="142" t="s">
        <v>3484</v>
      </c>
      <c r="Z1737" s="142" t="s">
        <v>1361</v>
      </c>
      <c r="AA1737" s="142" t="s">
        <v>510</v>
      </c>
      <c r="AB1737" s="142" t="s">
        <v>509</v>
      </c>
    </row>
    <row r="1738" spans="1:28" x14ac:dyDescent="0.15">
      <c r="A1738" s="143">
        <v>101089</v>
      </c>
      <c r="B1738" s="142" t="s">
        <v>2260</v>
      </c>
      <c r="C1738" s="142" t="s">
        <v>553</v>
      </c>
      <c r="D1738" s="142" t="s">
        <v>2448</v>
      </c>
      <c r="E1738" s="142" t="s">
        <v>687</v>
      </c>
      <c r="F1738" s="142" t="s">
        <v>530</v>
      </c>
      <c r="G1738" s="142" t="s">
        <v>3483</v>
      </c>
      <c r="H1738" s="142" t="s">
        <v>2087</v>
      </c>
      <c r="I1738" s="142" t="s">
        <v>691</v>
      </c>
      <c r="J1738" s="142" t="s">
        <v>3482</v>
      </c>
      <c r="K1738" s="142" t="s">
        <v>3481</v>
      </c>
      <c r="L1738" s="142" t="s">
        <v>613</v>
      </c>
      <c r="M1738" s="142" t="s">
        <v>524</v>
      </c>
      <c r="N1738" s="142" t="s">
        <v>523</v>
      </c>
      <c r="O1738" s="142" t="s">
        <v>522</v>
      </c>
      <c r="P1738" s="142" t="s">
        <v>522</v>
      </c>
      <c r="Q1738" s="142" t="s">
        <v>545</v>
      </c>
      <c r="R1738" s="142" t="s">
        <v>2261</v>
      </c>
      <c r="S1738" s="142" t="s">
        <v>2260</v>
      </c>
      <c r="T1738" s="142" t="s">
        <v>738</v>
      </c>
      <c r="U1738" s="142" t="s">
        <v>516</v>
      </c>
      <c r="V1738" s="142" t="s">
        <v>2151</v>
      </c>
      <c r="W1738" s="142" t="s">
        <v>580</v>
      </c>
      <c r="X1738" s="142" t="s">
        <v>691</v>
      </c>
      <c r="Y1738" s="142" t="s">
        <v>634</v>
      </c>
      <c r="Z1738" s="142" t="s">
        <v>2085</v>
      </c>
      <c r="AA1738" s="142" t="s">
        <v>724</v>
      </c>
      <c r="AB1738" s="142" t="s">
        <v>509</v>
      </c>
    </row>
    <row r="1739" spans="1:28" x14ac:dyDescent="0.15">
      <c r="A1739" s="143">
        <v>101091</v>
      </c>
      <c r="B1739" s="142" t="s">
        <v>2278</v>
      </c>
      <c r="C1739" s="142" t="s">
        <v>553</v>
      </c>
      <c r="D1739" s="142" t="s">
        <v>2283</v>
      </c>
      <c r="E1739" s="142" t="s">
        <v>687</v>
      </c>
      <c r="F1739" s="142" t="s">
        <v>530</v>
      </c>
      <c r="G1739" s="142" t="s">
        <v>3480</v>
      </c>
      <c r="H1739" s="142" t="s">
        <v>2297</v>
      </c>
      <c r="I1739" s="142" t="s">
        <v>651</v>
      </c>
      <c r="J1739" s="142" t="s">
        <v>3479</v>
      </c>
      <c r="K1739" s="142" t="s">
        <v>3478</v>
      </c>
      <c r="L1739" s="142" t="s">
        <v>585</v>
      </c>
      <c r="M1739" s="142" t="s">
        <v>524</v>
      </c>
      <c r="N1739" s="142" t="s">
        <v>523</v>
      </c>
      <c r="O1739" s="142" t="s">
        <v>522</v>
      </c>
      <c r="P1739" s="142" t="s">
        <v>559</v>
      </c>
      <c r="Q1739" s="142" t="s">
        <v>520</v>
      </c>
      <c r="R1739" s="142" t="s">
        <v>2279</v>
      </c>
      <c r="S1739" s="142" t="s">
        <v>2278</v>
      </c>
      <c r="T1739" s="142" t="s">
        <v>717</v>
      </c>
      <c r="U1739" s="142" t="s">
        <v>516</v>
      </c>
      <c r="V1739" s="142" t="s">
        <v>3477</v>
      </c>
      <c r="W1739" s="142" t="s">
        <v>580</v>
      </c>
      <c r="X1739" s="142" t="s">
        <v>1426</v>
      </c>
      <c r="Y1739" s="142" t="s">
        <v>537</v>
      </c>
      <c r="Z1739" s="142" t="s">
        <v>1932</v>
      </c>
      <c r="AA1739" s="142" t="s">
        <v>510</v>
      </c>
      <c r="AB1739" s="142" t="s">
        <v>509</v>
      </c>
    </row>
    <row r="1740" spans="1:28" x14ac:dyDescent="0.15">
      <c r="A1740" s="143">
        <v>101095</v>
      </c>
      <c r="B1740" s="142" t="s">
        <v>2268</v>
      </c>
      <c r="C1740" s="142" t="s">
        <v>553</v>
      </c>
      <c r="D1740" s="142" t="s">
        <v>3476</v>
      </c>
      <c r="E1740" s="142" t="s">
        <v>687</v>
      </c>
      <c r="F1740" s="142" t="s">
        <v>530</v>
      </c>
      <c r="G1740" s="142" t="s">
        <v>3475</v>
      </c>
      <c r="H1740" s="142" t="s">
        <v>1434</v>
      </c>
      <c r="I1740" s="142" t="s">
        <v>680</v>
      </c>
      <c r="J1740" s="142" t="s">
        <v>3474</v>
      </c>
      <c r="K1740" s="142" t="s">
        <v>3473</v>
      </c>
      <c r="L1740" s="142" t="s">
        <v>525</v>
      </c>
      <c r="M1740" s="142" t="s">
        <v>524</v>
      </c>
      <c r="N1740" s="142" t="s">
        <v>523</v>
      </c>
      <c r="O1740" s="142" t="s">
        <v>546</v>
      </c>
      <c r="P1740" s="142" t="s">
        <v>522</v>
      </c>
      <c r="Q1740" s="142" t="s">
        <v>545</v>
      </c>
      <c r="R1740" s="142" t="s">
        <v>2269</v>
      </c>
      <c r="S1740" s="142" t="s">
        <v>2268</v>
      </c>
      <c r="T1740" s="142" t="s">
        <v>1156</v>
      </c>
      <c r="U1740" s="142" t="s">
        <v>541</v>
      </c>
      <c r="V1740" s="142" t="s">
        <v>2483</v>
      </c>
      <c r="W1740" s="142" t="s">
        <v>764</v>
      </c>
      <c r="X1740" s="142" t="s">
        <v>1125</v>
      </c>
      <c r="Y1740" s="142" t="s">
        <v>634</v>
      </c>
      <c r="Z1740" s="142" t="s">
        <v>3472</v>
      </c>
      <c r="AA1740" s="142" t="s">
        <v>510</v>
      </c>
      <c r="AB1740" s="142" t="s">
        <v>509</v>
      </c>
    </row>
    <row r="1741" spans="1:28" x14ac:dyDescent="0.15">
      <c r="A1741" s="143">
        <v>101102</v>
      </c>
      <c r="B1741" s="142" t="s">
        <v>3471</v>
      </c>
      <c r="C1741" s="142" t="s">
        <v>553</v>
      </c>
      <c r="D1741" s="142" t="s">
        <v>3470</v>
      </c>
      <c r="E1741" s="142" t="s">
        <v>687</v>
      </c>
      <c r="F1741" s="142" t="s">
        <v>530</v>
      </c>
      <c r="G1741" s="142" t="s">
        <v>3469</v>
      </c>
      <c r="H1741" s="142" t="s">
        <v>3468</v>
      </c>
      <c r="I1741" s="142" t="s">
        <v>669</v>
      </c>
      <c r="J1741" s="142" t="s">
        <v>3467</v>
      </c>
      <c r="K1741" s="142" t="s">
        <v>3466</v>
      </c>
      <c r="L1741" s="142" t="s">
        <v>525</v>
      </c>
      <c r="M1741" s="142" t="s">
        <v>524</v>
      </c>
      <c r="N1741" s="142" t="s">
        <v>523</v>
      </c>
      <c r="O1741" s="142" t="s">
        <v>522</v>
      </c>
      <c r="P1741" s="142" t="s">
        <v>522</v>
      </c>
      <c r="Q1741" s="142" t="s">
        <v>547</v>
      </c>
      <c r="R1741" s="142" t="s">
        <v>2286</v>
      </c>
      <c r="S1741" s="142" t="s">
        <v>1349</v>
      </c>
      <c r="T1741" s="142" t="s">
        <v>1156</v>
      </c>
      <c r="U1741" s="142" t="s">
        <v>541</v>
      </c>
      <c r="V1741" s="142" t="s">
        <v>1446</v>
      </c>
      <c r="W1741" s="142" t="s">
        <v>1628</v>
      </c>
      <c r="X1741" s="142" t="s">
        <v>669</v>
      </c>
      <c r="Y1741" s="142" t="s">
        <v>3465</v>
      </c>
      <c r="Z1741" s="142" t="s">
        <v>3464</v>
      </c>
      <c r="AA1741" s="142" t="s">
        <v>510</v>
      </c>
      <c r="AB1741" s="142" t="s">
        <v>509</v>
      </c>
    </row>
    <row r="1742" spans="1:28" x14ac:dyDescent="0.15">
      <c r="A1742" s="143">
        <v>101109</v>
      </c>
      <c r="B1742" s="142" t="s">
        <v>2767</v>
      </c>
      <c r="C1742" s="142" t="s">
        <v>553</v>
      </c>
      <c r="D1742" s="142" t="s">
        <v>2384</v>
      </c>
      <c r="E1742" s="142" t="s">
        <v>687</v>
      </c>
      <c r="F1742" s="142" t="s">
        <v>530</v>
      </c>
      <c r="G1742" s="142" t="s">
        <v>3463</v>
      </c>
      <c r="H1742" s="142" t="s">
        <v>3462</v>
      </c>
      <c r="I1742" s="142" t="s">
        <v>941</v>
      </c>
      <c r="J1742" s="142" t="s">
        <v>3461</v>
      </c>
      <c r="K1742" s="142" t="s">
        <v>3460</v>
      </c>
      <c r="L1742" s="142" t="s">
        <v>525</v>
      </c>
      <c r="M1742" s="142" t="s">
        <v>524</v>
      </c>
      <c r="N1742" s="142" t="s">
        <v>523</v>
      </c>
      <c r="O1742" s="142" t="s">
        <v>612</v>
      </c>
      <c r="P1742" s="142" t="s">
        <v>559</v>
      </c>
      <c r="Q1742" s="142" t="s">
        <v>545</v>
      </c>
      <c r="R1742" s="142" t="s">
        <v>2279</v>
      </c>
      <c r="S1742" s="142" t="s">
        <v>2278</v>
      </c>
      <c r="T1742" s="142" t="s">
        <v>2583</v>
      </c>
      <c r="U1742" s="142" t="s">
        <v>516</v>
      </c>
      <c r="V1742" s="142" t="s">
        <v>3459</v>
      </c>
      <c r="W1742" s="142" t="s">
        <v>1022</v>
      </c>
      <c r="X1742" s="142" t="s">
        <v>795</v>
      </c>
      <c r="Y1742" s="142" t="s">
        <v>537</v>
      </c>
      <c r="Z1742" s="142" t="s">
        <v>1379</v>
      </c>
      <c r="AA1742" s="142" t="s">
        <v>510</v>
      </c>
      <c r="AB1742" s="142" t="s">
        <v>509</v>
      </c>
    </row>
    <row r="1743" spans="1:28" x14ac:dyDescent="0.15">
      <c r="A1743" s="143">
        <v>101113</v>
      </c>
      <c r="B1743" s="142" t="s">
        <v>1146</v>
      </c>
      <c r="C1743" s="142" t="s">
        <v>553</v>
      </c>
      <c r="D1743" s="142" t="s">
        <v>3458</v>
      </c>
      <c r="E1743" s="142" t="s">
        <v>687</v>
      </c>
      <c r="F1743" s="142" t="s">
        <v>530</v>
      </c>
      <c r="G1743" s="142" t="s">
        <v>3457</v>
      </c>
      <c r="H1743" s="142" t="s">
        <v>1143</v>
      </c>
      <c r="I1743" s="142" t="s">
        <v>941</v>
      </c>
      <c r="J1743" s="142" t="s">
        <v>3456</v>
      </c>
      <c r="K1743" s="142" t="s">
        <v>708</v>
      </c>
      <c r="L1743" s="142" t="s">
        <v>585</v>
      </c>
      <c r="M1743" s="142" t="s">
        <v>524</v>
      </c>
      <c r="N1743" s="142" t="s">
        <v>523</v>
      </c>
      <c r="O1743" s="142" t="s">
        <v>639</v>
      </c>
      <c r="P1743" s="142" t="s">
        <v>522</v>
      </c>
      <c r="Q1743" s="142" t="s">
        <v>520</v>
      </c>
      <c r="R1743" s="142" t="s">
        <v>2328</v>
      </c>
      <c r="S1743" s="142" t="s">
        <v>2327</v>
      </c>
      <c r="T1743" s="142" t="s">
        <v>717</v>
      </c>
      <c r="U1743" s="142" t="s">
        <v>516</v>
      </c>
      <c r="V1743" s="142" t="s">
        <v>3455</v>
      </c>
      <c r="W1743" s="142" t="s">
        <v>3454</v>
      </c>
      <c r="X1743" s="142" t="s">
        <v>941</v>
      </c>
      <c r="Y1743" s="142" t="s">
        <v>634</v>
      </c>
      <c r="Z1743" s="142" t="s">
        <v>725</v>
      </c>
      <c r="AA1743" s="142" t="s">
        <v>510</v>
      </c>
      <c r="AB1743" s="142" t="s">
        <v>509</v>
      </c>
    </row>
    <row r="1744" spans="1:28" x14ac:dyDescent="0.15">
      <c r="A1744" s="143">
        <v>101115</v>
      </c>
      <c r="B1744" s="142" t="s">
        <v>3262</v>
      </c>
      <c r="C1744" s="142" t="s">
        <v>553</v>
      </c>
      <c r="D1744" s="142" t="s">
        <v>3261</v>
      </c>
      <c r="E1744" s="142" t="s">
        <v>687</v>
      </c>
      <c r="F1744" s="142" t="s">
        <v>530</v>
      </c>
      <c r="G1744" s="142" t="s">
        <v>3453</v>
      </c>
      <c r="H1744" s="142" t="s">
        <v>3452</v>
      </c>
      <c r="I1744" s="142" t="s">
        <v>1165</v>
      </c>
      <c r="J1744" s="142" t="s">
        <v>3451</v>
      </c>
      <c r="K1744" s="142" t="s">
        <v>1466</v>
      </c>
      <c r="L1744" s="142" t="s">
        <v>585</v>
      </c>
      <c r="M1744" s="142" t="s">
        <v>524</v>
      </c>
      <c r="N1744" s="142" t="s">
        <v>523</v>
      </c>
      <c r="O1744" s="142" t="s">
        <v>522</v>
      </c>
      <c r="P1744" s="142" t="s">
        <v>559</v>
      </c>
      <c r="Q1744" s="142" t="s">
        <v>520</v>
      </c>
      <c r="R1744" s="142" t="s">
        <v>2269</v>
      </c>
      <c r="S1744" s="142" t="s">
        <v>2268</v>
      </c>
      <c r="T1744" s="142" t="s">
        <v>705</v>
      </c>
      <c r="U1744" s="142" t="s">
        <v>516</v>
      </c>
      <c r="V1744" s="142" t="s">
        <v>1578</v>
      </c>
      <c r="W1744" s="142" t="s">
        <v>580</v>
      </c>
      <c r="X1744" s="142" t="s">
        <v>608</v>
      </c>
      <c r="Y1744" s="142" t="s">
        <v>3450</v>
      </c>
      <c r="Z1744" s="142" t="s">
        <v>714</v>
      </c>
      <c r="AA1744" s="142" t="s">
        <v>734</v>
      </c>
      <c r="AB1744" s="142" t="s">
        <v>509</v>
      </c>
    </row>
    <row r="1745" spans="1:28" x14ac:dyDescent="0.15">
      <c r="A1745" s="143">
        <v>101117</v>
      </c>
      <c r="B1745" s="142" t="s">
        <v>2385</v>
      </c>
      <c r="C1745" s="142" t="s">
        <v>553</v>
      </c>
      <c r="D1745" s="142" t="s">
        <v>2384</v>
      </c>
      <c r="E1745" s="142" t="s">
        <v>687</v>
      </c>
      <c r="F1745" s="142" t="s">
        <v>530</v>
      </c>
      <c r="G1745" s="142" t="s">
        <v>3449</v>
      </c>
      <c r="H1745" s="142" t="s">
        <v>3448</v>
      </c>
      <c r="I1745" s="142" t="s">
        <v>1397</v>
      </c>
      <c r="J1745" s="142" t="s">
        <v>3447</v>
      </c>
      <c r="K1745" s="142" t="s">
        <v>2805</v>
      </c>
      <c r="L1745" s="142" t="s">
        <v>585</v>
      </c>
      <c r="M1745" s="142" t="s">
        <v>524</v>
      </c>
      <c r="N1745" s="142" t="s">
        <v>523</v>
      </c>
      <c r="O1745" s="142" t="s">
        <v>521</v>
      </c>
      <c r="P1745" s="142" t="s">
        <v>522</v>
      </c>
      <c r="Q1745" s="142" t="s">
        <v>520</v>
      </c>
      <c r="R1745" s="142" t="s">
        <v>2261</v>
      </c>
      <c r="S1745" s="142" t="s">
        <v>2260</v>
      </c>
      <c r="T1745" s="142" t="s">
        <v>717</v>
      </c>
      <c r="U1745" s="142" t="s">
        <v>516</v>
      </c>
      <c r="V1745" s="142" t="s">
        <v>3446</v>
      </c>
      <c r="W1745" s="142" t="s">
        <v>3445</v>
      </c>
      <c r="X1745" s="142" t="s">
        <v>1397</v>
      </c>
      <c r="Y1745" s="142" t="s">
        <v>3444</v>
      </c>
      <c r="Z1745" s="142" t="s">
        <v>1184</v>
      </c>
      <c r="AA1745" s="142" t="s">
        <v>510</v>
      </c>
      <c r="AB1745" s="142" t="s">
        <v>509</v>
      </c>
    </row>
    <row r="1746" spans="1:28" x14ac:dyDescent="0.15">
      <c r="A1746" s="143">
        <v>101119</v>
      </c>
      <c r="B1746" s="142" t="s">
        <v>2654</v>
      </c>
      <c r="C1746" s="142" t="s">
        <v>553</v>
      </c>
      <c r="D1746" s="142" t="s">
        <v>1247</v>
      </c>
      <c r="E1746" s="142" t="s">
        <v>687</v>
      </c>
      <c r="F1746" s="142" t="s">
        <v>530</v>
      </c>
      <c r="G1746" s="142" t="s">
        <v>3443</v>
      </c>
      <c r="H1746" s="142" t="s">
        <v>3442</v>
      </c>
      <c r="I1746" s="142" t="s">
        <v>669</v>
      </c>
      <c r="J1746" s="142" t="s">
        <v>3441</v>
      </c>
      <c r="K1746" s="142" t="s">
        <v>3440</v>
      </c>
      <c r="L1746" s="142" t="s">
        <v>613</v>
      </c>
      <c r="M1746" s="142" t="s">
        <v>524</v>
      </c>
      <c r="N1746" s="142" t="s">
        <v>523</v>
      </c>
      <c r="O1746" s="142" t="s">
        <v>639</v>
      </c>
      <c r="P1746" s="142" t="s">
        <v>522</v>
      </c>
      <c r="Q1746" s="142" t="s">
        <v>547</v>
      </c>
      <c r="R1746" s="142" t="s">
        <v>2655</v>
      </c>
      <c r="S1746" s="142" t="s">
        <v>2654</v>
      </c>
      <c r="T1746" s="142" t="s">
        <v>682</v>
      </c>
      <c r="U1746" s="142" t="s">
        <v>516</v>
      </c>
      <c r="V1746" s="142" t="s">
        <v>3439</v>
      </c>
      <c r="W1746" s="142" t="s">
        <v>514</v>
      </c>
      <c r="X1746" s="142" t="s">
        <v>669</v>
      </c>
      <c r="Y1746" s="142" t="s">
        <v>3438</v>
      </c>
      <c r="Z1746" s="142" t="s">
        <v>813</v>
      </c>
      <c r="AA1746" s="142" t="s">
        <v>510</v>
      </c>
      <c r="AB1746" s="142" t="s">
        <v>509</v>
      </c>
    </row>
    <row r="1747" spans="1:28" x14ac:dyDescent="0.15">
      <c r="A1747" s="143">
        <v>101120</v>
      </c>
      <c r="B1747" s="142" t="s">
        <v>1698</v>
      </c>
      <c r="C1747" s="142" t="s">
        <v>553</v>
      </c>
      <c r="D1747" s="142" t="s">
        <v>1697</v>
      </c>
      <c r="E1747" s="142" t="s">
        <v>687</v>
      </c>
      <c r="F1747" s="142" t="s">
        <v>530</v>
      </c>
      <c r="G1747" s="142" t="s">
        <v>3437</v>
      </c>
      <c r="H1747" s="142" t="s">
        <v>3436</v>
      </c>
      <c r="I1747" s="142" t="s">
        <v>941</v>
      </c>
      <c r="J1747" s="142" t="s">
        <v>3435</v>
      </c>
      <c r="K1747" s="142" t="s">
        <v>3434</v>
      </c>
      <c r="L1747" s="142" t="s">
        <v>547</v>
      </c>
      <c r="M1747" s="142" t="s">
        <v>524</v>
      </c>
      <c r="N1747" s="142" t="s">
        <v>523</v>
      </c>
      <c r="O1747" s="142" t="s">
        <v>612</v>
      </c>
      <c r="P1747" s="142" t="s">
        <v>559</v>
      </c>
      <c r="Q1747" s="142" t="s">
        <v>520</v>
      </c>
      <c r="R1747" s="142" t="s">
        <v>2301</v>
      </c>
      <c r="S1747" s="142" t="s">
        <v>1698</v>
      </c>
      <c r="T1747" s="142" t="s">
        <v>1110</v>
      </c>
      <c r="U1747" s="142" t="s">
        <v>516</v>
      </c>
      <c r="V1747" s="142" t="s">
        <v>3433</v>
      </c>
      <c r="W1747" s="142" t="s">
        <v>596</v>
      </c>
      <c r="X1747" s="142" t="s">
        <v>1426</v>
      </c>
      <c r="Y1747" s="142" t="s">
        <v>3432</v>
      </c>
      <c r="Z1747" s="142" t="s">
        <v>1129</v>
      </c>
      <c r="AA1747" s="142" t="s">
        <v>510</v>
      </c>
      <c r="AB1747" s="142" t="s">
        <v>509</v>
      </c>
    </row>
    <row r="1748" spans="1:28" x14ac:dyDescent="0.15">
      <c r="A1748" s="143">
        <v>101122</v>
      </c>
      <c r="B1748" s="142" t="s">
        <v>1349</v>
      </c>
      <c r="C1748" s="142" t="s">
        <v>553</v>
      </c>
      <c r="D1748" s="142" t="s">
        <v>1348</v>
      </c>
      <c r="E1748" s="142" t="s">
        <v>687</v>
      </c>
      <c r="F1748" s="142" t="s">
        <v>530</v>
      </c>
      <c r="G1748" s="142" t="s">
        <v>3431</v>
      </c>
      <c r="H1748" s="142" t="s">
        <v>3430</v>
      </c>
      <c r="I1748" s="142" t="s">
        <v>1363</v>
      </c>
      <c r="J1748" s="142" t="s">
        <v>3429</v>
      </c>
      <c r="K1748" s="142" t="s">
        <v>3428</v>
      </c>
      <c r="L1748" s="142" t="s">
        <v>525</v>
      </c>
      <c r="M1748" s="142" t="s">
        <v>560</v>
      </c>
      <c r="N1748" s="142" t="s">
        <v>523</v>
      </c>
      <c r="O1748" s="142" t="s">
        <v>522</v>
      </c>
      <c r="P1748" s="142" t="s">
        <v>546</v>
      </c>
      <c r="Q1748" s="142" t="s">
        <v>545</v>
      </c>
      <c r="R1748" s="142" t="s">
        <v>2286</v>
      </c>
      <c r="S1748" s="142" t="s">
        <v>1349</v>
      </c>
      <c r="T1748" s="142" t="s">
        <v>682</v>
      </c>
      <c r="U1748" s="142" t="s">
        <v>541</v>
      </c>
      <c r="V1748" s="142" t="s">
        <v>3427</v>
      </c>
      <c r="W1748" s="142" t="s">
        <v>911</v>
      </c>
      <c r="X1748" s="142" t="s">
        <v>1091</v>
      </c>
      <c r="Y1748" s="142" t="s">
        <v>634</v>
      </c>
      <c r="Z1748" s="142" t="s">
        <v>1519</v>
      </c>
      <c r="AA1748" s="142" t="s">
        <v>510</v>
      </c>
      <c r="AB1748" s="142" t="s">
        <v>509</v>
      </c>
    </row>
    <row r="1749" spans="1:28" x14ac:dyDescent="0.15">
      <c r="A1749" s="143">
        <v>101124</v>
      </c>
      <c r="B1749" s="142" t="s">
        <v>1349</v>
      </c>
      <c r="C1749" s="142" t="s">
        <v>553</v>
      </c>
      <c r="D1749" s="142" t="s">
        <v>1348</v>
      </c>
      <c r="E1749" s="142" t="s">
        <v>687</v>
      </c>
      <c r="F1749" s="142" t="s">
        <v>530</v>
      </c>
      <c r="G1749" s="142" t="s">
        <v>3426</v>
      </c>
      <c r="H1749" s="142" t="s">
        <v>3425</v>
      </c>
      <c r="I1749" s="142" t="s">
        <v>680</v>
      </c>
      <c r="J1749" s="142" t="s">
        <v>3424</v>
      </c>
      <c r="K1749" s="142" t="s">
        <v>3423</v>
      </c>
      <c r="L1749" s="142" t="s">
        <v>585</v>
      </c>
      <c r="M1749" s="142" t="s">
        <v>524</v>
      </c>
      <c r="N1749" s="142" t="s">
        <v>523</v>
      </c>
      <c r="O1749" s="142" t="s">
        <v>522</v>
      </c>
      <c r="P1749" s="142" t="s">
        <v>522</v>
      </c>
      <c r="Q1749" s="142" t="s">
        <v>520</v>
      </c>
      <c r="R1749" s="142" t="s">
        <v>2286</v>
      </c>
      <c r="S1749" s="142" t="s">
        <v>1349</v>
      </c>
      <c r="T1749" s="142" t="s">
        <v>705</v>
      </c>
      <c r="U1749" s="142" t="s">
        <v>516</v>
      </c>
      <c r="V1749" s="142" t="s">
        <v>3422</v>
      </c>
      <c r="W1749" s="142" t="s">
        <v>580</v>
      </c>
      <c r="X1749" s="142" t="s">
        <v>680</v>
      </c>
      <c r="Y1749" s="142" t="s">
        <v>3421</v>
      </c>
      <c r="Z1749" s="142" t="s">
        <v>1745</v>
      </c>
      <c r="AA1749" s="142" t="s">
        <v>510</v>
      </c>
      <c r="AB1749" s="142" t="s">
        <v>509</v>
      </c>
    </row>
    <row r="1750" spans="1:28" x14ac:dyDescent="0.15">
      <c r="A1750" s="143">
        <v>101128</v>
      </c>
      <c r="B1750" s="142" t="s">
        <v>3420</v>
      </c>
      <c r="C1750" s="142" t="s">
        <v>3419</v>
      </c>
      <c r="D1750" s="142" t="s">
        <v>3418</v>
      </c>
      <c r="E1750" s="142" t="s">
        <v>687</v>
      </c>
      <c r="F1750" s="142" t="s">
        <v>530</v>
      </c>
      <c r="G1750" s="142" t="s">
        <v>3417</v>
      </c>
      <c r="H1750" s="142" t="s">
        <v>2562</v>
      </c>
      <c r="I1750" s="142" t="s">
        <v>880</v>
      </c>
      <c r="J1750" s="142" t="s">
        <v>3416</v>
      </c>
      <c r="K1750" s="142" t="s">
        <v>1398</v>
      </c>
      <c r="L1750" s="142" t="s">
        <v>585</v>
      </c>
      <c r="M1750" s="142" t="s">
        <v>524</v>
      </c>
      <c r="N1750" s="142" t="s">
        <v>523</v>
      </c>
      <c r="O1750" s="142" t="s">
        <v>522</v>
      </c>
      <c r="P1750" s="142" t="s">
        <v>599</v>
      </c>
      <c r="Q1750" s="142" t="s">
        <v>545</v>
      </c>
      <c r="R1750" s="142" t="s">
        <v>2286</v>
      </c>
      <c r="S1750" s="142" t="s">
        <v>1349</v>
      </c>
      <c r="T1750" s="142" t="s">
        <v>865</v>
      </c>
      <c r="U1750" s="142" t="s">
        <v>516</v>
      </c>
      <c r="V1750" s="142" t="s">
        <v>1250</v>
      </c>
      <c r="W1750" s="142" t="s">
        <v>580</v>
      </c>
      <c r="X1750" s="142" t="s">
        <v>538</v>
      </c>
      <c r="Y1750" s="142" t="s">
        <v>1563</v>
      </c>
      <c r="Z1750" s="142" t="s">
        <v>1411</v>
      </c>
      <c r="AA1750" s="142" t="s">
        <v>510</v>
      </c>
      <c r="AB1750" s="142" t="s">
        <v>509</v>
      </c>
    </row>
    <row r="1751" spans="1:28" x14ac:dyDescent="0.15">
      <c r="A1751" s="143">
        <v>101130</v>
      </c>
      <c r="B1751" s="142" t="s">
        <v>3415</v>
      </c>
      <c r="C1751" s="142" t="s">
        <v>3414</v>
      </c>
      <c r="D1751" s="142" t="s">
        <v>3413</v>
      </c>
      <c r="E1751" s="142" t="s">
        <v>687</v>
      </c>
      <c r="F1751" s="142" t="s">
        <v>530</v>
      </c>
      <c r="G1751" s="142" t="s">
        <v>3412</v>
      </c>
      <c r="H1751" s="142" t="s">
        <v>1103</v>
      </c>
      <c r="I1751" s="142" t="s">
        <v>669</v>
      </c>
      <c r="J1751" s="142" t="s">
        <v>3411</v>
      </c>
      <c r="K1751" s="142" t="s">
        <v>1428</v>
      </c>
      <c r="L1751" s="142" t="s">
        <v>585</v>
      </c>
      <c r="M1751" s="142" t="s">
        <v>524</v>
      </c>
      <c r="N1751" s="142" t="s">
        <v>523</v>
      </c>
      <c r="O1751" s="142" t="s">
        <v>522</v>
      </c>
      <c r="P1751" s="142" t="s">
        <v>599</v>
      </c>
      <c r="Q1751" s="142" t="s">
        <v>545</v>
      </c>
      <c r="R1751" s="142" t="s">
        <v>2301</v>
      </c>
      <c r="S1751" s="142" t="s">
        <v>1698</v>
      </c>
      <c r="T1751" s="142" t="s">
        <v>823</v>
      </c>
      <c r="U1751" s="142" t="s">
        <v>516</v>
      </c>
      <c r="V1751" s="142" t="s">
        <v>3410</v>
      </c>
      <c r="W1751" s="142" t="s">
        <v>580</v>
      </c>
      <c r="X1751" s="142" t="s">
        <v>669</v>
      </c>
      <c r="Y1751" s="142" t="s">
        <v>3409</v>
      </c>
      <c r="Z1751" s="142" t="s">
        <v>1411</v>
      </c>
      <c r="AA1751" s="142" t="s">
        <v>510</v>
      </c>
      <c r="AB1751" s="142" t="s">
        <v>509</v>
      </c>
    </row>
    <row r="1752" spans="1:28" x14ac:dyDescent="0.15">
      <c r="A1752" s="143">
        <v>101136</v>
      </c>
      <c r="B1752" s="142" t="s">
        <v>3408</v>
      </c>
      <c r="C1752" s="142" t="s">
        <v>553</v>
      </c>
      <c r="D1752" s="142" t="s">
        <v>3407</v>
      </c>
      <c r="E1752" s="142" t="s">
        <v>687</v>
      </c>
      <c r="F1752" s="142" t="s">
        <v>530</v>
      </c>
      <c r="G1752" s="142" t="s">
        <v>3406</v>
      </c>
      <c r="H1752" s="142" t="s">
        <v>2272</v>
      </c>
      <c r="I1752" s="142" t="s">
        <v>1125</v>
      </c>
      <c r="J1752" s="142" t="s">
        <v>3405</v>
      </c>
      <c r="K1752" s="142" t="s">
        <v>3404</v>
      </c>
      <c r="L1752" s="142" t="s">
        <v>547</v>
      </c>
      <c r="M1752" s="142" t="s">
        <v>524</v>
      </c>
      <c r="N1752" s="142" t="s">
        <v>523</v>
      </c>
      <c r="O1752" s="142" t="s">
        <v>599</v>
      </c>
      <c r="P1752" s="142" t="s">
        <v>522</v>
      </c>
      <c r="Q1752" s="142" t="s">
        <v>545</v>
      </c>
      <c r="R1752" s="142" t="s">
        <v>2655</v>
      </c>
      <c r="S1752" s="142" t="s">
        <v>2654</v>
      </c>
      <c r="T1752" s="142" t="s">
        <v>865</v>
      </c>
      <c r="U1752" s="142" t="s">
        <v>541</v>
      </c>
      <c r="V1752" s="142" t="s">
        <v>3403</v>
      </c>
      <c r="W1752" s="142" t="s">
        <v>596</v>
      </c>
      <c r="X1752" s="142" t="s">
        <v>651</v>
      </c>
      <c r="Y1752" s="142" t="s">
        <v>3402</v>
      </c>
      <c r="Z1752" s="142" t="s">
        <v>957</v>
      </c>
      <c r="AA1752" s="142" t="s">
        <v>510</v>
      </c>
      <c r="AB1752" s="142" t="s">
        <v>509</v>
      </c>
    </row>
    <row r="1753" spans="1:28" x14ac:dyDescent="0.15">
      <c r="A1753" s="143">
        <v>101145</v>
      </c>
      <c r="B1753" s="142" t="s">
        <v>2278</v>
      </c>
      <c r="C1753" s="142" t="s">
        <v>553</v>
      </c>
      <c r="D1753" s="142" t="s">
        <v>2283</v>
      </c>
      <c r="E1753" s="142" t="s">
        <v>687</v>
      </c>
      <c r="F1753" s="142" t="s">
        <v>530</v>
      </c>
      <c r="G1753" s="142" t="s">
        <v>3401</v>
      </c>
      <c r="H1753" s="142" t="s">
        <v>2378</v>
      </c>
      <c r="I1753" s="142" t="s">
        <v>538</v>
      </c>
      <c r="J1753" s="142" t="s">
        <v>3400</v>
      </c>
      <c r="K1753" s="142" t="s">
        <v>708</v>
      </c>
      <c r="L1753" s="142" t="s">
        <v>525</v>
      </c>
      <c r="M1753" s="142" t="s">
        <v>524</v>
      </c>
      <c r="N1753" s="142" t="s">
        <v>523</v>
      </c>
      <c r="O1753" s="142" t="s">
        <v>522</v>
      </c>
      <c r="P1753" s="142" t="s">
        <v>559</v>
      </c>
      <c r="Q1753" s="142" t="s">
        <v>520</v>
      </c>
      <c r="R1753" s="142" t="s">
        <v>2279</v>
      </c>
      <c r="S1753" s="142" t="s">
        <v>2278</v>
      </c>
      <c r="T1753" s="142" t="s">
        <v>717</v>
      </c>
      <c r="U1753" s="142" t="s">
        <v>516</v>
      </c>
      <c r="V1753" s="142" t="s">
        <v>863</v>
      </c>
      <c r="W1753" s="142" t="s">
        <v>784</v>
      </c>
      <c r="X1753" s="142" t="s">
        <v>538</v>
      </c>
      <c r="Y1753" s="142" t="s">
        <v>3399</v>
      </c>
      <c r="Z1753" s="142" t="s">
        <v>782</v>
      </c>
      <c r="AA1753" s="142" t="s">
        <v>510</v>
      </c>
      <c r="AB1753" s="142" t="s">
        <v>509</v>
      </c>
    </row>
    <row r="1754" spans="1:28" x14ac:dyDescent="0.15">
      <c r="A1754" s="143">
        <v>101148</v>
      </c>
      <c r="B1754" s="142" t="s">
        <v>1576</v>
      </c>
      <c r="C1754" s="142" t="s">
        <v>553</v>
      </c>
      <c r="D1754" s="142" t="s">
        <v>1575</v>
      </c>
      <c r="E1754" s="142" t="s">
        <v>687</v>
      </c>
      <c r="F1754" s="142" t="s">
        <v>530</v>
      </c>
      <c r="G1754" s="142" t="s">
        <v>3398</v>
      </c>
      <c r="H1754" s="142" t="s">
        <v>685</v>
      </c>
      <c r="I1754" s="142" t="s">
        <v>1397</v>
      </c>
      <c r="J1754" s="142" t="s">
        <v>3397</v>
      </c>
      <c r="K1754" s="142" t="s">
        <v>825</v>
      </c>
      <c r="L1754" s="142" t="s">
        <v>585</v>
      </c>
      <c r="M1754" s="142" t="s">
        <v>524</v>
      </c>
      <c r="N1754" s="142" t="s">
        <v>523</v>
      </c>
      <c r="O1754" s="142" t="s">
        <v>522</v>
      </c>
      <c r="P1754" s="142" t="s">
        <v>599</v>
      </c>
      <c r="Q1754" s="142" t="s">
        <v>520</v>
      </c>
      <c r="R1754" s="142" t="s">
        <v>2371</v>
      </c>
      <c r="S1754" s="142" t="s">
        <v>1576</v>
      </c>
      <c r="T1754" s="142" t="s">
        <v>804</v>
      </c>
      <c r="U1754" s="142" t="s">
        <v>516</v>
      </c>
      <c r="V1754" s="142" t="s">
        <v>3174</v>
      </c>
      <c r="W1754" s="142" t="s">
        <v>514</v>
      </c>
      <c r="X1754" s="142" t="s">
        <v>651</v>
      </c>
      <c r="Y1754" s="142" t="s">
        <v>634</v>
      </c>
      <c r="Z1754" s="142" t="s">
        <v>655</v>
      </c>
      <c r="AA1754" s="142" t="s">
        <v>510</v>
      </c>
      <c r="AB1754" s="142" t="s">
        <v>509</v>
      </c>
    </row>
    <row r="1755" spans="1:28" x14ac:dyDescent="0.15">
      <c r="A1755" s="143">
        <v>101150</v>
      </c>
      <c r="B1755" s="142" t="s">
        <v>2313</v>
      </c>
      <c r="C1755" s="142" t="s">
        <v>553</v>
      </c>
      <c r="D1755" s="142" t="s">
        <v>2312</v>
      </c>
      <c r="E1755" s="142" t="s">
        <v>687</v>
      </c>
      <c r="F1755" s="142" t="s">
        <v>530</v>
      </c>
      <c r="G1755" s="142" t="s">
        <v>3396</v>
      </c>
      <c r="H1755" s="142" t="s">
        <v>3395</v>
      </c>
      <c r="I1755" s="142" t="s">
        <v>1278</v>
      </c>
      <c r="J1755" s="142" t="s">
        <v>3394</v>
      </c>
      <c r="K1755" s="142" t="s">
        <v>3393</v>
      </c>
      <c r="L1755" s="142" t="s">
        <v>525</v>
      </c>
      <c r="M1755" s="142" t="s">
        <v>524</v>
      </c>
      <c r="N1755" s="142" t="s">
        <v>523</v>
      </c>
      <c r="O1755" s="142" t="s">
        <v>522</v>
      </c>
      <c r="P1755" s="142" t="s">
        <v>612</v>
      </c>
      <c r="Q1755" s="142" t="s">
        <v>545</v>
      </c>
      <c r="R1755" s="142" t="s">
        <v>2269</v>
      </c>
      <c r="S1755" s="142" t="s">
        <v>2268</v>
      </c>
      <c r="T1755" s="142" t="s">
        <v>978</v>
      </c>
      <c r="U1755" s="142" t="s">
        <v>541</v>
      </c>
      <c r="V1755" s="142" t="s">
        <v>3392</v>
      </c>
      <c r="W1755" s="142" t="s">
        <v>623</v>
      </c>
      <c r="X1755" s="142" t="s">
        <v>538</v>
      </c>
      <c r="Y1755" s="142" t="s">
        <v>537</v>
      </c>
      <c r="Z1755" s="142" t="s">
        <v>3391</v>
      </c>
      <c r="AA1755" s="142" t="s">
        <v>510</v>
      </c>
      <c r="AB1755" s="142" t="s">
        <v>509</v>
      </c>
    </row>
    <row r="1756" spans="1:28" x14ac:dyDescent="0.15">
      <c r="A1756" s="143">
        <v>101151</v>
      </c>
      <c r="B1756" s="142" t="s">
        <v>3390</v>
      </c>
      <c r="C1756" s="142" t="s">
        <v>841</v>
      </c>
      <c r="D1756" s="142" t="s">
        <v>3389</v>
      </c>
      <c r="E1756" s="142" t="s">
        <v>687</v>
      </c>
      <c r="F1756" s="142" t="s">
        <v>530</v>
      </c>
      <c r="G1756" s="142" t="s">
        <v>3388</v>
      </c>
      <c r="H1756" s="142" t="s">
        <v>3387</v>
      </c>
      <c r="I1756" s="142" t="s">
        <v>1165</v>
      </c>
      <c r="J1756" s="142" t="s">
        <v>3386</v>
      </c>
      <c r="K1756" s="142" t="s">
        <v>1185</v>
      </c>
      <c r="L1756" s="142" t="s">
        <v>585</v>
      </c>
      <c r="M1756" s="142" t="s">
        <v>524</v>
      </c>
      <c r="N1756" s="142" t="s">
        <v>523</v>
      </c>
      <c r="O1756" s="142" t="s">
        <v>522</v>
      </c>
      <c r="P1756" s="142" t="s">
        <v>599</v>
      </c>
      <c r="Q1756" s="142" t="s">
        <v>547</v>
      </c>
      <c r="R1756" s="142" t="s">
        <v>2279</v>
      </c>
      <c r="S1756" s="142" t="s">
        <v>2278</v>
      </c>
      <c r="T1756" s="142" t="s">
        <v>682</v>
      </c>
      <c r="U1756" s="142" t="s">
        <v>516</v>
      </c>
      <c r="V1756" s="142" t="s">
        <v>3385</v>
      </c>
      <c r="W1756" s="142" t="s">
        <v>580</v>
      </c>
      <c r="X1756" s="142" t="s">
        <v>1165</v>
      </c>
      <c r="Y1756" s="142" t="s">
        <v>3384</v>
      </c>
      <c r="Z1756" s="142" t="s">
        <v>678</v>
      </c>
      <c r="AA1756" s="142" t="s">
        <v>510</v>
      </c>
      <c r="AB1756" s="142" t="s">
        <v>509</v>
      </c>
    </row>
    <row r="1757" spans="1:28" x14ac:dyDescent="0.15">
      <c r="A1757" s="143">
        <v>101153</v>
      </c>
      <c r="B1757" s="142" t="s">
        <v>1678</v>
      </c>
      <c r="C1757" s="142" t="s">
        <v>553</v>
      </c>
      <c r="D1757" s="142" t="s">
        <v>2773</v>
      </c>
      <c r="E1757" s="142" t="s">
        <v>687</v>
      </c>
      <c r="F1757" s="142" t="s">
        <v>530</v>
      </c>
      <c r="G1757" s="142" t="s">
        <v>3383</v>
      </c>
      <c r="H1757" s="142" t="s">
        <v>3176</v>
      </c>
      <c r="I1757" s="142" t="s">
        <v>783</v>
      </c>
      <c r="J1757" s="142" t="s">
        <v>3382</v>
      </c>
      <c r="K1757" s="142" t="s">
        <v>1185</v>
      </c>
      <c r="L1757" s="142" t="s">
        <v>585</v>
      </c>
      <c r="M1757" s="142" t="s">
        <v>524</v>
      </c>
      <c r="N1757" s="142" t="s">
        <v>523</v>
      </c>
      <c r="O1757" s="142" t="s">
        <v>522</v>
      </c>
      <c r="P1757" s="142" t="s">
        <v>522</v>
      </c>
      <c r="Q1757" s="142" t="s">
        <v>520</v>
      </c>
      <c r="R1757" s="142" t="s">
        <v>2301</v>
      </c>
      <c r="S1757" s="142" t="s">
        <v>1698</v>
      </c>
      <c r="T1757" s="142" t="s">
        <v>3196</v>
      </c>
      <c r="U1757" s="142" t="s">
        <v>516</v>
      </c>
      <c r="V1757" s="142" t="s">
        <v>1706</v>
      </c>
      <c r="W1757" s="142" t="s">
        <v>692</v>
      </c>
      <c r="X1757" s="142" t="s">
        <v>968</v>
      </c>
      <c r="Y1757" s="142" t="s">
        <v>3381</v>
      </c>
      <c r="Z1757" s="142" t="s">
        <v>725</v>
      </c>
      <c r="AA1757" s="142" t="s">
        <v>510</v>
      </c>
      <c r="AB1757" s="142" t="s">
        <v>509</v>
      </c>
    </row>
    <row r="1758" spans="1:28" x14ac:dyDescent="0.15">
      <c r="A1758" s="143">
        <v>101156</v>
      </c>
      <c r="B1758" s="142" t="s">
        <v>1349</v>
      </c>
      <c r="C1758" s="142" t="s">
        <v>553</v>
      </c>
      <c r="D1758" s="142" t="s">
        <v>1348</v>
      </c>
      <c r="E1758" s="142" t="s">
        <v>687</v>
      </c>
      <c r="F1758" s="142" t="s">
        <v>530</v>
      </c>
      <c r="G1758" s="142" t="s">
        <v>3380</v>
      </c>
      <c r="H1758" s="142" t="s">
        <v>3379</v>
      </c>
      <c r="I1758" s="142" t="s">
        <v>1125</v>
      </c>
      <c r="J1758" s="142" t="s">
        <v>3378</v>
      </c>
      <c r="K1758" s="142" t="s">
        <v>3377</v>
      </c>
      <c r="L1758" s="142" t="s">
        <v>613</v>
      </c>
      <c r="M1758" s="142" t="s">
        <v>524</v>
      </c>
      <c r="N1758" s="142" t="s">
        <v>523</v>
      </c>
      <c r="O1758" s="142" t="s">
        <v>522</v>
      </c>
      <c r="P1758" s="142" t="s">
        <v>522</v>
      </c>
      <c r="Q1758" s="142" t="s">
        <v>545</v>
      </c>
      <c r="R1758" s="142" t="s">
        <v>2286</v>
      </c>
      <c r="S1758" s="142" t="s">
        <v>1349</v>
      </c>
      <c r="T1758" s="142" t="s">
        <v>705</v>
      </c>
      <c r="U1758" s="142" t="s">
        <v>541</v>
      </c>
      <c r="V1758" s="142" t="s">
        <v>1497</v>
      </c>
      <c r="W1758" s="142" t="s">
        <v>596</v>
      </c>
      <c r="X1758" s="142" t="s">
        <v>556</v>
      </c>
      <c r="Y1758" s="142" t="s">
        <v>3376</v>
      </c>
      <c r="Z1758" s="142" t="s">
        <v>1051</v>
      </c>
      <c r="AA1758" s="142" t="s">
        <v>510</v>
      </c>
      <c r="AB1758" s="142" t="s">
        <v>509</v>
      </c>
    </row>
    <row r="1759" spans="1:28" x14ac:dyDescent="0.15">
      <c r="A1759" s="143">
        <v>101157</v>
      </c>
      <c r="B1759" s="142" t="s">
        <v>1208</v>
      </c>
      <c r="C1759" s="142" t="s">
        <v>553</v>
      </c>
      <c r="D1759" s="142" t="s">
        <v>1207</v>
      </c>
      <c r="E1759" s="142" t="s">
        <v>687</v>
      </c>
      <c r="F1759" s="142" t="s">
        <v>530</v>
      </c>
      <c r="G1759" s="142" t="s">
        <v>3375</v>
      </c>
      <c r="H1759" s="142" t="s">
        <v>3092</v>
      </c>
      <c r="I1759" s="142" t="s">
        <v>3374</v>
      </c>
      <c r="J1759" s="142" t="s">
        <v>3373</v>
      </c>
      <c r="K1759" s="142" t="s">
        <v>3372</v>
      </c>
      <c r="L1759" s="142" t="s">
        <v>585</v>
      </c>
      <c r="M1759" s="142" t="s">
        <v>524</v>
      </c>
      <c r="N1759" s="142" t="s">
        <v>523</v>
      </c>
      <c r="O1759" s="142" t="s">
        <v>522</v>
      </c>
      <c r="P1759" s="142" t="s">
        <v>522</v>
      </c>
      <c r="Q1759" s="142" t="s">
        <v>520</v>
      </c>
      <c r="R1759" s="142" t="s">
        <v>2261</v>
      </c>
      <c r="S1759" s="142" t="s">
        <v>2260</v>
      </c>
      <c r="T1759" s="142" t="s">
        <v>804</v>
      </c>
      <c r="U1759" s="142" t="s">
        <v>516</v>
      </c>
      <c r="V1759" s="142" t="s">
        <v>3371</v>
      </c>
      <c r="W1759" s="142" t="s">
        <v>580</v>
      </c>
      <c r="X1759" s="142" t="s">
        <v>608</v>
      </c>
      <c r="Y1759" s="142" t="s">
        <v>3370</v>
      </c>
      <c r="Z1759" s="142" t="s">
        <v>851</v>
      </c>
      <c r="AA1759" s="142" t="s">
        <v>510</v>
      </c>
      <c r="AB1759" s="142" t="s">
        <v>509</v>
      </c>
    </row>
    <row r="1760" spans="1:28" x14ac:dyDescent="0.15">
      <c r="A1760" s="143">
        <v>101158</v>
      </c>
      <c r="B1760" s="142" t="s">
        <v>1349</v>
      </c>
      <c r="C1760" s="142" t="s">
        <v>553</v>
      </c>
      <c r="D1760" s="142" t="s">
        <v>1348</v>
      </c>
      <c r="E1760" s="142" t="s">
        <v>687</v>
      </c>
      <c r="F1760" s="142" t="s">
        <v>530</v>
      </c>
      <c r="G1760" s="142" t="s">
        <v>3369</v>
      </c>
      <c r="H1760" s="142" t="s">
        <v>3368</v>
      </c>
      <c r="I1760" s="142" t="s">
        <v>1037</v>
      </c>
      <c r="J1760" s="142" t="s">
        <v>3367</v>
      </c>
      <c r="K1760" s="142" t="s">
        <v>1398</v>
      </c>
      <c r="L1760" s="142" t="s">
        <v>585</v>
      </c>
      <c r="M1760" s="142" t="s">
        <v>524</v>
      </c>
      <c r="N1760" s="142" t="s">
        <v>523</v>
      </c>
      <c r="O1760" s="142" t="s">
        <v>522</v>
      </c>
      <c r="P1760" s="142" t="s">
        <v>522</v>
      </c>
      <c r="Q1760" s="142" t="s">
        <v>520</v>
      </c>
      <c r="R1760" s="142" t="s">
        <v>2301</v>
      </c>
      <c r="S1760" s="142" t="s">
        <v>1698</v>
      </c>
      <c r="T1760" s="142" t="s">
        <v>865</v>
      </c>
      <c r="U1760" s="142" t="s">
        <v>516</v>
      </c>
      <c r="V1760" s="142" t="s">
        <v>3366</v>
      </c>
      <c r="W1760" s="142" t="s">
        <v>784</v>
      </c>
      <c r="X1760" s="142" t="s">
        <v>669</v>
      </c>
      <c r="Y1760" s="142" t="s">
        <v>3365</v>
      </c>
      <c r="Z1760" s="142" t="s">
        <v>1060</v>
      </c>
      <c r="AA1760" s="142" t="s">
        <v>510</v>
      </c>
      <c r="AB1760" s="142" t="s">
        <v>509</v>
      </c>
    </row>
    <row r="1761" spans="1:28" x14ac:dyDescent="0.15">
      <c r="A1761" s="143">
        <v>101177</v>
      </c>
      <c r="B1761" s="142" t="s">
        <v>1349</v>
      </c>
      <c r="C1761" s="142" t="s">
        <v>553</v>
      </c>
      <c r="D1761" s="142" t="s">
        <v>1348</v>
      </c>
      <c r="E1761" s="142" t="s">
        <v>687</v>
      </c>
      <c r="F1761" s="142" t="s">
        <v>530</v>
      </c>
      <c r="G1761" s="142" t="s">
        <v>3364</v>
      </c>
      <c r="H1761" s="142" t="s">
        <v>3363</v>
      </c>
      <c r="I1761" s="142" t="s">
        <v>680</v>
      </c>
      <c r="J1761" s="142" t="s">
        <v>3362</v>
      </c>
      <c r="K1761" s="142" t="s">
        <v>1791</v>
      </c>
      <c r="L1761" s="142" t="s">
        <v>613</v>
      </c>
      <c r="M1761" s="142" t="s">
        <v>524</v>
      </c>
      <c r="N1761" s="142" t="s">
        <v>523</v>
      </c>
      <c r="O1761" s="142" t="s">
        <v>522</v>
      </c>
      <c r="P1761" s="142" t="s">
        <v>522</v>
      </c>
      <c r="Q1761" s="142" t="s">
        <v>545</v>
      </c>
      <c r="R1761" s="142" t="s">
        <v>2286</v>
      </c>
      <c r="S1761" s="142" t="s">
        <v>1349</v>
      </c>
      <c r="T1761" s="142" t="s">
        <v>738</v>
      </c>
      <c r="U1761" s="142" t="s">
        <v>541</v>
      </c>
      <c r="V1761" s="142" t="s">
        <v>3361</v>
      </c>
      <c r="W1761" s="142" t="s">
        <v>3360</v>
      </c>
      <c r="X1761" s="142" t="s">
        <v>680</v>
      </c>
      <c r="Y1761" s="142" t="s">
        <v>3359</v>
      </c>
      <c r="Z1761" s="142" t="s">
        <v>1588</v>
      </c>
      <c r="AA1761" s="142" t="s">
        <v>510</v>
      </c>
      <c r="AB1761" s="142" t="s">
        <v>509</v>
      </c>
    </row>
    <row r="1762" spans="1:28" x14ac:dyDescent="0.15">
      <c r="A1762" s="143">
        <v>101182</v>
      </c>
      <c r="B1762" s="142" t="s">
        <v>1349</v>
      </c>
      <c r="C1762" s="142" t="s">
        <v>553</v>
      </c>
      <c r="D1762" s="142" t="s">
        <v>1348</v>
      </c>
      <c r="E1762" s="142" t="s">
        <v>687</v>
      </c>
      <c r="F1762" s="142" t="s">
        <v>530</v>
      </c>
      <c r="G1762" s="142" t="s">
        <v>3358</v>
      </c>
      <c r="H1762" s="142" t="s">
        <v>731</v>
      </c>
      <c r="I1762" s="142" t="s">
        <v>538</v>
      </c>
      <c r="J1762" s="142" t="s">
        <v>3357</v>
      </c>
      <c r="K1762" s="142" t="s">
        <v>3356</v>
      </c>
      <c r="L1762" s="142" t="s">
        <v>613</v>
      </c>
      <c r="M1762" s="142" t="s">
        <v>524</v>
      </c>
      <c r="N1762" s="142" t="s">
        <v>523</v>
      </c>
      <c r="O1762" s="142" t="s">
        <v>522</v>
      </c>
      <c r="P1762" s="142" t="s">
        <v>559</v>
      </c>
      <c r="Q1762" s="142" t="s">
        <v>520</v>
      </c>
      <c r="R1762" s="142" t="s">
        <v>2286</v>
      </c>
      <c r="S1762" s="142" t="s">
        <v>1349</v>
      </c>
      <c r="T1762" s="142" t="s">
        <v>1156</v>
      </c>
      <c r="U1762" s="142" t="s">
        <v>516</v>
      </c>
      <c r="V1762" s="142" t="s">
        <v>2518</v>
      </c>
      <c r="W1762" s="142" t="s">
        <v>596</v>
      </c>
      <c r="X1762" s="142" t="s">
        <v>880</v>
      </c>
      <c r="Y1762" s="142" t="s">
        <v>634</v>
      </c>
      <c r="Z1762" s="142" t="s">
        <v>861</v>
      </c>
      <c r="AA1762" s="142" t="s">
        <v>510</v>
      </c>
      <c r="AB1762" s="142" t="s">
        <v>509</v>
      </c>
    </row>
    <row r="1763" spans="1:28" x14ac:dyDescent="0.15">
      <c r="A1763" s="143">
        <v>101195</v>
      </c>
      <c r="B1763" s="142" t="s">
        <v>1576</v>
      </c>
      <c r="C1763" s="142" t="s">
        <v>553</v>
      </c>
      <c r="D1763" s="142" t="s">
        <v>1575</v>
      </c>
      <c r="E1763" s="142" t="s">
        <v>687</v>
      </c>
      <c r="F1763" s="142" t="s">
        <v>530</v>
      </c>
      <c r="G1763" s="142" t="s">
        <v>3355</v>
      </c>
      <c r="H1763" s="142" t="s">
        <v>1763</v>
      </c>
      <c r="I1763" s="142" t="s">
        <v>1486</v>
      </c>
      <c r="J1763" s="142" t="s">
        <v>3354</v>
      </c>
      <c r="K1763" s="142" t="s">
        <v>3353</v>
      </c>
      <c r="L1763" s="142" t="s">
        <v>547</v>
      </c>
      <c r="M1763" s="142" t="s">
        <v>560</v>
      </c>
      <c r="N1763" s="142" t="s">
        <v>523</v>
      </c>
      <c r="O1763" s="142" t="s">
        <v>612</v>
      </c>
      <c r="P1763" s="142" t="s">
        <v>559</v>
      </c>
      <c r="Q1763" s="142" t="s">
        <v>545</v>
      </c>
      <c r="R1763" s="142" t="s">
        <v>2371</v>
      </c>
      <c r="S1763" s="142" t="s">
        <v>1576</v>
      </c>
      <c r="T1763" s="142" t="s">
        <v>1304</v>
      </c>
      <c r="U1763" s="142" t="s">
        <v>516</v>
      </c>
      <c r="V1763" s="142" t="s">
        <v>3352</v>
      </c>
      <c r="W1763" s="142" t="s">
        <v>539</v>
      </c>
      <c r="X1763" s="142" t="s">
        <v>1278</v>
      </c>
      <c r="Y1763" s="142" t="s">
        <v>3351</v>
      </c>
      <c r="Z1763" s="142" t="s">
        <v>754</v>
      </c>
      <c r="AA1763" s="142" t="s">
        <v>510</v>
      </c>
      <c r="AB1763" s="142" t="s">
        <v>509</v>
      </c>
    </row>
    <row r="1764" spans="1:28" x14ac:dyDescent="0.15">
      <c r="A1764" s="143">
        <v>101196</v>
      </c>
      <c r="B1764" s="142" t="s">
        <v>2654</v>
      </c>
      <c r="C1764" s="142" t="s">
        <v>553</v>
      </c>
      <c r="D1764" s="142" t="s">
        <v>1247</v>
      </c>
      <c r="E1764" s="142" t="s">
        <v>687</v>
      </c>
      <c r="F1764" s="142" t="s">
        <v>530</v>
      </c>
      <c r="G1764" s="142" t="s">
        <v>3350</v>
      </c>
      <c r="H1764" s="142" t="s">
        <v>1580</v>
      </c>
      <c r="I1764" s="142" t="s">
        <v>1330</v>
      </c>
      <c r="J1764" s="142" t="s">
        <v>3349</v>
      </c>
      <c r="K1764" s="142" t="s">
        <v>3348</v>
      </c>
      <c r="L1764" s="142" t="s">
        <v>525</v>
      </c>
      <c r="M1764" s="142" t="s">
        <v>524</v>
      </c>
      <c r="N1764" s="142" t="s">
        <v>523</v>
      </c>
      <c r="O1764" s="142" t="s">
        <v>522</v>
      </c>
      <c r="P1764" s="142" t="s">
        <v>522</v>
      </c>
      <c r="Q1764" s="142" t="s">
        <v>520</v>
      </c>
      <c r="R1764" s="142" t="s">
        <v>2655</v>
      </c>
      <c r="S1764" s="142" t="s">
        <v>2654</v>
      </c>
      <c r="T1764" s="142" t="s">
        <v>705</v>
      </c>
      <c r="U1764" s="142" t="s">
        <v>516</v>
      </c>
      <c r="V1764" s="142" t="s">
        <v>3347</v>
      </c>
      <c r="W1764" s="142" t="s">
        <v>596</v>
      </c>
      <c r="X1764" s="142" t="s">
        <v>1330</v>
      </c>
      <c r="Y1764" s="142" t="s">
        <v>3346</v>
      </c>
      <c r="Z1764" s="142" t="s">
        <v>957</v>
      </c>
      <c r="AA1764" s="142" t="s">
        <v>510</v>
      </c>
      <c r="AB1764" s="142" t="s">
        <v>509</v>
      </c>
    </row>
    <row r="1765" spans="1:28" x14ac:dyDescent="0.15">
      <c r="A1765" s="143">
        <v>101197</v>
      </c>
      <c r="B1765" s="142" t="s">
        <v>1698</v>
      </c>
      <c r="C1765" s="142" t="s">
        <v>553</v>
      </c>
      <c r="D1765" s="142" t="s">
        <v>1697</v>
      </c>
      <c r="E1765" s="142" t="s">
        <v>687</v>
      </c>
      <c r="F1765" s="142" t="s">
        <v>530</v>
      </c>
      <c r="G1765" s="142" t="s">
        <v>3345</v>
      </c>
      <c r="H1765" s="142" t="s">
        <v>915</v>
      </c>
      <c r="I1765" s="142" t="s">
        <v>1165</v>
      </c>
      <c r="J1765" s="142" t="s">
        <v>3344</v>
      </c>
      <c r="K1765" s="142" t="s">
        <v>3343</v>
      </c>
      <c r="L1765" s="142" t="s">
        <v>585</v>
      </c>
      <c r="M1765" s="142" t="s">
        <v>524</v>
      </c>
      <c r="N1765" s="142" t="s">
        <v>523</v>
      </c>
      <c r="O1765" s="142" t="s">
        <v>522</v>
      </c>
      <c r="P1765" s="142" t="s">
        <v>612</v>
      </c>
      <c r="Q1765" s="142" t="s">
        <v>520</v>
      </c>
      <c r="R1765" s="142" t="s">
        <v>2301</v>
      </c>
      <c r="S1765" s="142" t="s">
        <v>1698</v>
      </c>
      <c r="T1765" s="142" t="s">
        <v>3342</v>
      </c>
      <c r="U1765" s="142" t="s">
        <v>516</v>
      </c>
      <c r="V1765" s="142" t="s">
        <v>3341</v>
      </c>
      <c r="W1765" s="142" t="s">
        <v>784</v>
      </c>
      <c r="X1765" s="142" t="s">
        <v>1075</v>
      </c>
      <c r="Y1765" s="142" t="s">
        <v>3340</v>
      </c>
      <c r="Z1765" s="142" t="s">
        <v>851</v>
      </c>
      <c r="AA1765" s="142" t="s">
        <v>510</v>
      </c>
      <c r="AB1765" s="142" t="s">
        <v>509</v>
      </c>
    </row>
    <row r="1766" spans="1:28" x14ac:dyDescent="0.15">
      <c r="A1766" s="143">
        <v>101201</v>
      </c>
      <c r="B1766" s="142" t="s">
        <v>2385</v>
      </c>
      <c r="C1766" s="142" t="s">
        <v>553</v>
      </c>
      <c r="D1766" s="142" t="s">
        <v>2384</v>
      </c>
      <c r="E1766" s="142" t="s">
        <v>687</v>
      </c>
      <c r="F1766" s="142" t="s">
        <v>530</v>
      </c>
      <c r="G1766" s="142" t="s">
        <v>3339</v>
      </c>
      <c r="H1766" s="142" t="s">
        <v>3338</v>
      </c>
      <c r="I1766" s="142" t="s">
        <v>1043</v>
      </c>
      <c r="J1766" s="142" t="s">
        <v>3337</v>
      </c>
      <c r="K1766" s="142" t="s">
        <v>3336</v>
      </c>
      <c r="L1766" s="142" t="s">
        <v>585</v>
      </c>
      <c r="M1766" s="142" t="s">
        <v>560</v>
      </c>
      <c r="N1766" s="142" t="s">
        <v>523</v>
      </c>
      <c r="O1766" s="142" t="s">
        <v>522</v>
      </c>
      <c r="P1766" s="142" t="s">
        <v>626</v>
      </c>
      <c r="Q1766" s="142" t="s">
        <v>547</v>
      </c>
      <c r="R1766" s="142" t="s">
        <v>2261</v>
      </c>
      <c r="S1766" s="142" t="s">
        <v>2260</v>
      </c>
      <c r="T1766" s="142" t="s">
        <v>865</v>
      </c>
      <c r="U1766" s="142" t="s">
        <v>516</v>
      </c>
      <c r="V1766" s="142" t="s">
        <v>3335</v>
      </c>
      <c r="W1766" s="142" t="s">
        <v>784</v>
      </c>
      <c r="X1766" s="142" t="s">
        <v>1125</v>
      </c>
      <c r="Y1766" s="142" t="s">
        <v>537</v>
      </c>
      <c r="Z1766" s="142" t="s">
        <v>1065</v>
      </c>
      <c r="AA1766" s="142" t="s">
        <v>510</v>
      </c>
      <c r="AB1766" s="142" t="s">
        <v>509</v>
      </c>
    </row>
    <row r="1767" spans="1:28" x14ac:dyDescent="0.15">
      <c r="A1767" s="143">
        <v>101204</v>
      </c>
      <c r="B1767" s="142" t="s">
        <v>3155</v>
      </c>
      <c r="C1767" s="142" t="s">
        <v>553</v>
      </c>
      <c r="D1767" s="142" t="s">
        <v>3154</v>
      </c>
      <c r="E1767" s="142" t="s">
        <v>687</v>
      </c>
      <c r="F1767" s="142" t="s">
        <v>530</v>
      </c>
      <c r="G1767" s="142" t="s">
        <v>3334</v>
      </c>
      <c r="H1767" s="142" t="s">
        <v>3333</v>
      </c>
      <c r="I1767" s="142" t="s">
        <v>1522</v>
      </c>
      <c r="J1767" s="142" t="s">
        <v>3332</v>
      </c>
      <c r="K1767" s="142" t="s">
        <v>634</v>
      </c>
      <c r="L1767" s="142" t="s">
        <v>547</v>
      </c>
      <c r="M1767" s="142" t="s">
        <v>560</v>
      </c>
      <c r="N1767" s="142" t="s">
        <v>523</v>
      </c>
      <c r="O1767" s="142" t="s">
        <v>546</v>
      </c>
      <c r="P1767" s="142" t="s">
        <v>546</v>
      </c>
      <c r="Q1767" s="142" t="s">
        <v>545</v>
      </c>
      <c r="R1767" s="142" t="s">
        <v>2301</v>
      </c>
      <c r="S1767" s="142" t="s">
        <v>1698</v>
      </c>
      <c r="T1767" s="142" t="s">
        <v>865</v>
      </c>
      <c r="U1767" s="142" t="s">
        <v>541</v>
      </c>
      <c r="V1767" s="142" t="s">
        <v>3331</v>
      </c>
      <c r="W1767" s="142" t="s">
        <v>1022</v>
      </c>
      <c r="X1767" s="142" t="s">
        <v>669</v>
      </c>
      <c r="Y1767" s="142" t="s">
        <v>579</v>
      </c>
      <c r="Z1767" s="142" t="s">
        <v>579</v>
      </c>
      <c r="AA1767" s="142" t="s">
        <v>510</v>
      </c>
      <c r="AB1767" s="142" t="s">
        <v>509</v>
      </c>
    </row>
    <row r="1768" spans="1:28" x14ac:dyDescent="0.15">
      <c r="A1768" s="143">
        <v>101205</v>
      </c>
      <c r="B1768" s="142" t="s">
        <v>1576</v>
      </c>
      <c r="C1768" s="142" t="s">
        <v>553</v>
      </c>
      <c r="D1768" s="142" t="s">
        <v>1575</v>
      </c>
      <c r="E1768" s="142" t="s">
        <v>687</v>
      </c>
      <c r="F1768" s="142" t="s">
        <v>530</v>
      </c>
      <c r="G1768" s="142" t="s">
        <v>3329</v>
      </c>
      <c r="H1768" s="142" t="s">
        <v>2468</v>
      </c>
      <c r="I1768" s="142" t="s">
        <v>1522</v>
      </c>
      <c r="J1768" s="142" t="s">
        <v>3328</v>
      </c>
      <c r="K1768" s="142" t="s">
        <v>3327</v>
      </c>
      <c r="L1768" s="142" t="s">
        <v>613</v>
      </c>
      <c r="M1768" s="142" t="s">
        <v>524</v>
      </c>
      <c r="N1768" s="142" t="s">
        <v>523</v>
      </c>
      <c r="O1768" s="142" t="s">
        <v>1507</v>
      </c>
      <c r="P1768" s="142" t="s">
        <v>1507</v>
      </c>
      <c r="Q1768" s="142" t="s">
        <v>545</v>
      </c>
      <c r="R1768" s="142" t="s">
        <v>2371</v>
      </c>
      <c r="S1768" s="142" t="s">
        <v>1576</v>
      </c>
      <c r="T1768" s="142" t="s">
        <v>738</v>
      </c>
      <c r="U1768" s="142" t="s">
        <v>516</v>
      </c>
      <c r="V1768" s="142" t="s">
        <v>2032</v>
      </c>
      <c r="W1768" s="142" t="s">
        <v>569</v>
      </c>
      <c r="X1768" s="142" t="s">
        <v>1522</v>
      </c>
      <c r="Y1768" s="142" t="s">
        <v>537</v>
      </c>
      <c r="Z1768" s="142" t="s">
        <v>851</v>
      </c>
      <c r="AA1768" s="142" t="s">
        <v>510</v>
      </c>
      <c r="AB1768" s="142" t="s">
        <v>509</v>
      </c>
    </row>
    <row r="1769" spans="1:28" x14ac:dyDescent="0.15">
      <c r="A1769" s="143">
        <v>101208</v>
      </c>
      <c r="B1769" s="142" t="s">
        <v>1050</v>
      </c>
      <c r="C1769" s="142" t="s">
        <v>553</v>
      </c>
      <c r="D1769" s="142" t="s">
        <v>1049</v>
      </c>
      <c r="E1769" s="142" t="s">
        <v>687</v>
      </c>
      <c r="F1769" s="142" t="s">
        <v>530</v>
      </c>
      <c r="G1769" s="142" t="s">
        <v>3326</v>
      </c>
      <c r="H1769" s="142" t="s">
        <v>3325</v>
      </c>
      <c r="I1769" s="142" t="s">
        <v>1477</v>
      </c>
      <c r="J1769" s="142" t="s">
        <v>3324</v>
      </c>
      <c r="K1769" s="142" t="s">
        <v>3323</v>
      </c>
      <c r="L1769" s="142" t="s">
        <v>585</v>
      </c>
      <c r="M1769" s="142" t="s">
        <v>524</v>
      </c>
      <c r="N1769" s="142" t="s">
        <v>523</v>
      </c>
      <c r="O1769" s="142" t="s">
        <v>599</v>
      </c>
      <c r="P1769" s="142" t="s">
        <v>599</v>
      </c>
      <c r="Q1769" s="142" t="s">
        <v>545</v>
      </c>
      <c r="R1769" s="142" t="s">
        <v>2261</v>
      </c>
      <c r="S1769" s="142" t="s">
        <v>2260</v>
      </c>
      <c r="T1769" s="142" t="s">
        <v>705</v>
      </c>
      <c r="U1769" s="142" t="s">
        <v>516</v>
      </c>
      <c r="V1769" s="142" t="s">
        <v>1845</v>
      </c>
      <c r="W1769" s="142" t="s">
        <v>2017</v>
      </c>
      <c r="X1769" s="142" t="s">
        <v>1125</v>
      </c>
      <c r="Y1769" s="142" t="s">
        <v>537</v>
      </c>
      <c r="Z1769" s="142" t="s">
        <v>1184</v>
      </c>
      <c r="AA1769" s="142" t="s">
        <v>510</v>
      </c>
      <c r="AB1769" s="142" t="s">
        <v>509</v>
      </c>
    </row>
    <row r="1770" spans="1:28" x14ac:dyDescent="0.15">
      <c r="A1770" s="143">
        <v>101210</v>
      </c>
      <c r="B1770" s="142" t="s">
        <v>2409</v>
      </c>
      <c r="C1770" s="142" t="s">
        <v>553</v>
      </c>
      <c r="D1770" s="142" t="s">
        <v>2408</v>
      </c>
      <c r="E1770" s="142" t="s">
        <v>687</v>
      </c>
      <c r="F1770" s="142" t="s">
        <v>530</v>
      </c>
      <c r="G1770" s="142" t="s">
        <v>3322</v>
      </c>
      <c r="H1770" s="142" t="s">
        <v>2525</v>
      </c>
      <c r="I1770" s="142" t="s">
        <v>744</v>
      </c>
      <c r="J1770" s="142" t="s">
        <v>3321</v>
      </c>
      <c r="K1770" s="142" t="s">
        <v>1928</v>
      </c>
      <c r="L1770" s="142" t="s">
        <v>585</v>
      </c>
      <c r="M1770" s="142" t="s">
        <v>524</v>
      </c>
      <c r="N1770" s="142" t="s">
        <v>523</v>
      </c>
      <c r="O1770" s="142" t="s">
        <v>522</v>
      </c>
      <c r="P1770" s="142" t="s">
        <v>522</v>
      </c>
      <c r="Q1770" s="142" t="s">
        <v>520</v>
      </c>
      <c r="R1770" s="142" t="s">
        <v>2301</v>
      </c>
      <c r="S1770" s="142" t="s">
        <v>1698</v>
      </c>
      <c r="T1770" s="142" t="s">
        <v>682</v>
      </c>
      <c r="U1770" s="142" t="s">
        <v>516</v>
      </c>
      <c r="V1770" s="142" t="s">
        <v>2701</v>
      </c>
      <c r="W1770" s="142" t="s">
        <v>692</v>
      </c>
      <c r="X1770" s="142" t="s">
        <v>744</v>
      </c>
      <c r="Y1770" s="142" t="s">
        <v>537</v>
      </c>
      <c r="Z1770" s="142" t="s">
        <v>1065</v>
      </c>
      <c r="AA1770" s="142" t="s">
        <v>510</v>
      </c>
      <c r="AB1770" s="142" t="s">
        <v>509</v>
      </c>
    </row>
    <row r="1771" spans="1:28" x14ac:dyDescent="0.15">
      <c r="A1771" s="143">
        <v>101213</v>
      </c>
      <c r="B1771" s="142" t="s">
        <v>2278</v>
      </c>
      <c r="C1771" s="142" t="s">
        <v>553</v>
      </c>
      <c r="D1771" s="142" t="s">
        <v>2283</v>
      </c>
      <c r="E1771" s="142" t="s">
        <v>687</v>
      </c>
      <c r="F1771" s="142" t="s">
        <v>530</v>
      </c>
      <c r="G1771" s="142" t="s">
        <v>3320</v>
      </c>
      <c r="H1771" s="142" t="s">
        <v>3319</v>
      </c>
      <c r="I1771" s="142" t="s">
        <v>1108</v>
      </c>
      <c r="J1771" s="142" t="s">
        <v>3318</v>
      </c>
      <c r="K1771" s="142" t="s">
        <v>1589</v>
      </c>
      <c r="L1771" s="142" t="s">
        <v>547</v>
      </c>
      <c r="M1771" s="142" t="s">
        <v>560</v>
      </c>
      <c r="N1771" s="142" t="s">
        <v>523</v>
      </c>
      <c r="O1771" s="142" t="s">
        <v>599</v>
      </c>
      <c r="P1771" s="142" t="s">
        <v>522</v>
      </c>
      <c r="Q1771" s="142" t="s">
        <v>545</v>
      </c>
      <c r="R1771" s="142" t="s">
        <v>2279</v>
      </c>
      <c r="S1771" s="142" t="s">
        <v>2278</v>
      </c>
      <c r="T1771" s="142" t="s">
        <v>1304</v>
      </c>
      <c r="U1771" s="142" t="s">
        <v>541</v>
      </c>
      <c r="V1771" s="142" t="s">
        <v>2970</v>
      </c>
      <c r="W1771" s="142" t="s">
        <v>764</v>
      </c>
      <c r="X1771" s="142" t="s">
        <v>608</v>
      </c>
      <c r="Y1771" s="142" t="s">
        <v>537</v>
      </c>
      <c r="Z1771" s="142" t="s">
        <v>754</v>
      </c>
      <c r="AA1771" s="142" t="s">
        <v>510</v>
      </c>
      <c r="AB1771" s="142" t="s">
        <v>509</v>
      </c>
    </row>
    <row r="1772" spans="1:28" x14ac:dyDescent="0.15">
      <c r="A1772" s="143">
        <v>101214</v>
      </c>
      <c r="B1772" s="142" t="s">
        <v>2260</v>
      </c>
      <c r="C1772" s="142" t="s">
        <v>553</v>
      </c>
      <c r="D1772" s="142" t="s">
        <v>2448</v>
      </c>
      <c r="E1772" s="142" t="s">
        <v>687</v>
      </c>
      <c r="F1772" s="142" t="s">
        <v>530</v>
      </c>
      <c r="G1772" s="142" t="s">
        <v>3317</v>
      </c>
      <c r="H1772" s="142" t="s">
        <v>3316</v>
      </c>
      <c r="I1772" s="142" t="s">
        <v>1125</v>
      </c>
      <c r="J1772" s="142" t="s">
        <v>3315</v>
      </c>
      <c r="K1772" s="142" t="s">
        <v>739</v>
      </c>
      <c r="L1772" s="142" t="s">
        <v>613</v>
      </c>
      <c r="M1772" s="142" t="s">
        <v>524</v>
      </c>
      <c r="N1772" s="142" t="s">
        <v>523</v>
      </c>
      <c r="O1772" s="142" t="s">
        <v>522</v>
      </c>
      <c r="P1772" s="142" t="s">
        <v>626</v>
      </c>
      <c r="Q1772" s="142" t="s">
        <v>520</v>
      </c>
      <c r="R1772" s="142" t="s">
        <v>2261</v>
      </c>
      <c r="S1772" s="142" t="s">
        <v>2260</v>
      </c>
      <c r="T1772" s="142" t="s">
        <v>738</v>
      </c>
      <c r="U1772" s="142" t="s">
        <v>516</v>
      </c>
      <c r="V1772" s="142" t="s">
        <v>2443</v>
      </c>
      <c r="W1772" s="142" t="s">
        <v>514</v>
      </c>
      <c r="X1772" s="142" t="s">
        <v>1125</v>
      </c>
      <c r="Y1772" s="142" t="s">
        <v>1083</v>
      </c>
      <c r="Z1772" s="142" t="s">
        <v>1297</v>
      </c>
      <c r="AA1772" s="142" t="s">
        <v>510</v>
      </c>
      <c r="AB1772" s="142" t="s">
        <v>509</v>
      </c>
    </row>
    <row r="1773" spans="1:28" x14ac:dyDescent="0.15">
      <c r="A1773" s="143">
        <v>101215</v>
      </c>
      <c r="B1773" s="142" t="s">
        <v>2313</v>
      </c>
      <c r="C1773" s="142" t="s">
        <v>553</v>
      </c>
      <c r="D1773" s="142" t="s">
        <v>2312</v>
      </c>
      <c r="E1773" s="142" t="s">
        <v>687</v>
      </c>
      <c r="F1773" s="142" t="s">
        <v>530</v>
      </c>
      <c r="G1773" s="142" t="s">
        <v>3314</v>
      </c>
      <c r="H1773" s="142" t="s">
        <v>3313</v>
      </c>
      <c r="I1773" s="142" t="s">
        <v>3310</v>
      </c>
      <c r="J1773" s="142" t="s">
        <v>3312</v>
      </c>
      <c r="K1773" s="142" t="s">
        <v>1589</v>
      </c>
      <c r="L1773" s="142" t="s">
        <v>525</v>
      </c>
      <c r="M1773" s="142" t="s">
        <v>524</v>
      </c>
      <c r="N1773" s="142" t="s">
        <v>523</v>
      </c>
      <c r="O1773" s="142" t="s">
        <v>612</v>
      </c>
      <c r="P1773" s="142" t="s">
        <v>559</v>
      </c>
      <c r="Q1773" s="142" t="s">
        <v>520</v>
      </c>
      <c r="R1773" s="142" t="s">
        <v>2269</v>
      </c>
      <c r="S1773" s="142" t="s">
        <v>2268</v>
      </c>
      <c r="T1773" s="142" t="s">
        <v>1304</v>
      </c>
      <c r="U1773" s="142" t="s">
        <v>541</v>
      </c>
      <c r="V1773" s="142" t="s">
        <v>3311</v>
      </c>
      <c r="W1773" s="142" t="s">
        <v>1393</v>
      </c>
      <c r="X1773" s="142" t="s">
        <v>3310</v>
      </c>
      <c r="Y1773" s="142" t="s">
        <v>537</v>
      </c>
      <c r="Z1773" s="142" t="s">
        <v>3309</v>
      </c>
      <c r="AA1773" s="142" t="s">
        <v>510</v>
      </c>
      <c r="AB1773" s="142" t="s">
        <v>509</v>
      </c>
    </row>
    <row r="1774" spans="1:28" x14ac:dyDescent="0.15">
      <c r="A1774" s="143">
        <v>101216</v>
      </c>
      <c r="B1774" s="142" t="s">
        <v>1503</v>
      </c>
      <c r="C1774" s="142" t="s">
        <v>553</v>
      </c>
      <c r="D1774" s="142" t="s">
        <v>1502</v>
      </c>
      <c r="E1774" s="142" t="s">
        <v>687</v>
      </c>
      <c r="F1774" s="142" t="s">
        <v>530</v>
      </c>
      <c r="G1774" s="142" t="s">
        <v>3308</v>
      </c>
      <c r="H1774" s="142" t="s">
        <v>2832</v>
      </c>
      <c r="I1774" s="142" t="s">
        <v>744</v>
      </c>
      <c r="J1774" s="142" t="s">
        <v>3307</v>
      </c>
      <c r="K1774" s="142" t="s">
        <v>3306</v>
      </c>
      <c r="L1774" s="142" t="s">
        <v>585</v>
      </c>
      <c r="M1774" s="142" t="s">
        <v>524</v>
      </c>
      <c r="N1774" s="142" t="s">
        <v>523</v>
      </c>
      <c r="O1774" s="142" t="s">
        <v>522</v>
      </c>
      <c r="P1774" s="142" t="s">
        <v>522</v>
      </c>
      <c r="Q1774" s="142" t="s">
        <v>545</v>
      </c>
      <c r="R1774" s="142" t="s">
        <v>2328</v>
      </c>
      <c r="S1774" s="142" t="s">
        <v>2327</v>
      </c>
      <c r="T1774" s="142" t="s">
        <v>738</v>
      </c>
      <c r="U1774" s="142" t="s">
        <v>516</v>
      </c>
      <c r="V1774" s="142" t="s">
        <v>1578</v>
      </c>
      <c r="W1774" s="142" t="s">
        <v>580</v>
      </c>
      <c r="X1774" s="142" t="s">
        <v>635</v>
      </c>
      <c r="Y1774" s="142" t="s">
        <v>3305</v>
      </c>
      <c r="Z1774" s="142" t="s">
        <v>926</v>
      </c>
      <c r="AA1774" s="142" t="s">
        <v>510</v>
      </c>
      <c r="AB1774" s="142" t="s">
        <v>509</v>
      </c>
    </row>
    <row r="1775" spans="1:28" x14ac:dyDescent="0.15">
      <c r="A1775" s="143">
        <v>101223</v>
      </c>
      <c r="B1775" s="142" t="s">
        <v>1285</v>
      </c>
      <c r="C1775" s="142" t="s">
        <v>553</v>
      </c>
      <c r="D1775" s="142" t="s">
        <v>1284</v>
      </c>
      <c r="E1775" s="142" t="s">
        <v>687</v>
      </c>
      <c r="F1775" s="142" t="s">
        <v>530</v>
      </c>
      <c r="G1775" s="142" t="s">
        <v>3304</v>
      </c>
      <c r="H1775" s="142" t="s">
        <v>3303</v>
      </c>
      <c r="I1775" s="142" t="s">
        <v>1477</v>
      </c>
      <c r="J1775" s="142" t="s">
        <v>3302</v>
      </c>
      <c r="K1775" s="142" t="s">
        <v>2329</v>
      </c>
      <c r="L1775" s="142" t="s">
        <v>525</v>
      </c>
      <c r="M1775" s="142" t="s">
        <v>524</v>
      </c>
      <c r="N1775" s="142" t="s">
        <v>523</v>
      </c>
      <c r="O1775" s="142" t="s">
        <v>522</v>
      </c>
      <c r="P1775" s="142" t="s">
        <v>639</v>
      </c>
      <c r="Q1775" s="142" t="s">
        <v>520</v>
      </c>
      <c r="R1775" s="142" t="s">
        <v>2279</v>
      </c>
      <c r="S1775" s="142" t="s">
        <v>2278</v>
      </c>
      <c r="T1775" s="142" t="s">
        <v>865</v>
      </c>
      <c r="U1775" s="142" t="s">
        <v>516</v>
      </c>
      <c r="V1775" s="142" t="s">
        <v>2764</v>
      </c>
      <c r="W1775" s="142" t="s">
        <v>623</v>
      </c>
      <c r="X1775" s="142" t="s">
        <v>1477</v>
      </c>
      <c r="Y1775" s="142" t="s">
        <v>3301</v>
      </c>
      <c r="Z1775" s="142" t="s">
        <v>2551</v>
      </c>
      <c r="AA1775" s="142" t="s">
        <v>510</v>
      </c>
      <c r="AB1775" s="142" t="s">
        <v>509</v>
      </c>
    </row>
    <row r="1776" spans="1:28" x14ac:dyDescent="0.15">
      <c r="A1776" s="143">
        <v>101226</v>
      </c>
      <c r="B1776" s="142" t="s">
        <v>2278</v>
      </c>
      <c r="C1776" s="142" t="s">
        <v>553</v>
      </c>
      <c r="D1776" s="142" t="s">
        <v>2283</v>
      </c>
      <c r="E1776" s="142" t="s">
        <v>687</v>
      </c>
      <c r="F1776" s="142" t="s">
        <v>530</v>
      </c>
      <c r="G1776" s="142" t="s">
        <v>3300</v>
      </c>
      <c r="H1776" s="142" t="s">
        <v>3299</v>
      </c>
      <c r="I1776" s="142" t="s">
        <v>3298</v>
      </c>
      <c r="J1776" s="142" t="s">
        <v>3297</v>
      </c>
      <c r="K1776" s="142" t="s">
        <v>1589</v>
      </c>
      <c r="L1776" s="142" t="s">
        <v>613</v>
      </c>
      <c r="M1776" s="142" t="s">
        <v>560</v>
      </c>
      <c r="N1776" s="142" t="s">
        <v>523</v>
      </c>
      <c r="O1776" s="142" t="s">
        <v>612</v>
      </c>
      <c r="P1776" s="142" t="s">
        <v>546</v>
      </c>
      <c r="Q1776" s="142" t="s">
        <v>545</v>
      </c>
      <c r="R1776" s="142" t="s">
        <v>2279</v>
      </c>
      <c r="S1776" s="142" t="s">
        <v>2278</v>
      </c>
      <c r="T1776" s="142" t="s">
        <v>978</v>
      </c>
      <c r="U1776" s="142" t="s">
        <v>541</v>
      </c>
      <c r="V1776" s="142" t="s">
        <v>2234</v>
      </c>
      <c r="W1776" s="142" t="s">
        <v>1022</v>
      </c>
      <c r="X1776" s="142" t="s">
        <v>945</v>
      </c>
      <c r="Y1776" s="142" t="s">
        <v>537</v>
      </c>
      <c r="Z1776" s="142" t="s">
        <v>3296</v>
      </c>
      <c r="AA1776" s="142" t="s">
        <v>510</v>
      </c>
      <c r="AB1776" s="142" t="s">
        <v>509</v>
      </c>
    </row>
    <row r="1777" spans="1:28" x14ac:dyDescent="0.15">
      <c r="A1777" s="143">
        <v>101232</v>
      </c>
      <c r="B1777" s="142" t="s">
        <v>908</v>
      </c>
      <c r="C1777" s="142" t="s">
        <v>553</v>
      </c>
      <c r="D1777" s="142" t="s">
        <v>3295</v>
      </c>
      <c r="E1777" s="142" t="s">
        <v>687</v>
      </c>
      <c r="F1777" s="142" t="s">
        <v>530</v>
      </c>
      <c r="G1777" s="142" t="s">
        <v>3294</v>
      </c>
      <c r="H1777" s="142" t="s">
        <v>3293</v>
      </c>
      <c r="I1777" s="142" t="s">
        <v>1165</v>
      </c>
      <c r="J1777" s="142" t="s">
        <v>3292</v>
      </c>
      <c r="K1777" s="142" t="s">
        <v>739</v>
      </c>
      <c r="L1777" s="142" t="s">
        <v>613</v>
      </c>
      <c r="M1777" s="142" t="s">
        <v>524</v>
      </c>
      <c r="N1777" s="142" t="s">
        <v>523</v>
      </c>
      <c r="O1777" s="142" t="s">
        <v>522</v>
      </c>
      <c r="P1777" s="142" t="s">
        <v>522</v>
      </c>
      <c r="Q1777" s="142" t="s">
        <v>520</v>
      </c>
      <c r="R1777" s="142" t="s">
        <v>2261</v>
      </c>
      <c r="S1777" s="142" t="s">
        <v>2260</v>
      </c>
      <c r="T1777" s="142" t="s">
        <v>738</v>
      </c>
      <c r="U1777" s="142" t="s">
        <v>516</v>
      </c>
      <c r="V1777" s="142" t="s">
        <v>557</v>
      </c>
      <c r="W1777" s="142" t="s">
        <v>636</v>
      </c>
      <c r="X1777" s="142" t="s">
        <v>1165</v>
      </c>
      <c r="Y1777" s="142" t="s">
        <v>3291</v>
      </c>
      <c r="Z1777" s="142" t="s">
        <v>1297</v>
      </c>
      <c r="AA1777" s="142" t="s">
        <v>510</v>
      </c>
      <c r="AB1777" s="142" t="s">
        <v>509</v>
      </c>
    </row>
    <row r="1778" spans="1:28" x14ac:dyDescent="0.15">
      <c r="A1778" s="143">
        <v>101239</v>
      </c>
      <c r="B1778" s="142" t="s">
        <v>2654</v>
      </c>
      <c r="C1778" s="142" t="s">
        <v>553</v>
      </c>
      <c r="D1778" s="142" t="s">
        <v>1247</v>
      </c>
      <c r="E1778" s="142" t="s">
        <v>687</v>
      </c>
      <c r="F1778" s="142" t="s">
        <v>530</v>
      </c>
      <c r="G1778" s="142" t="s">
        <v>3290</v>
      </c>
      <c r="H1778" s="142" t="s">
        <v>3289</v>
      </c>
      <c r="I1778" s="142" t="s">
        <v>1477</v>
      </c>
      <c r="J1778" s="142" t="s">
        <v>3288</v>
      </c>
      <c r="K1778" s="142" t="s">
        <v>3287</v>
      </c>
      <c r="L1778" s="142" t="s">
        <v>525</v>
      </c>
      <c r="M1778" s="142" t="s">
        <v>524</v>
      </c>
      <c r="N1778" s="142" t="s">
        <v>523</v>
      </c>
      <c r="O1778" s="142" t="s">
        <v>599</v>
      </c>
      <c r="P1778" s="142" t="s">
        <v>522</v>
      </c>
      <c r="Q1778" s="142" t="s">
        <v>545</v>
      </c>
      <c r="R1778" s="142" t="s">
        <v>2655</v>
      </c>
      <c r="S1778" s="142" t="s">
        <v>2654</v>
      </c>
      <c r="T1778" s="142" t="s">
        <v>3286</v>
      </c>
      <c r="U1778" s="142" t="s">
        <v>541</v>
      </c>
      <c r="V1778" s="142" t="s">
        <v>3285</v>
      </c>
      <c r="W1778" s="142" t="s">
        <v>636</v>
      </c>
      <c r="X1778" s="142" t="s">
        <v>1477</v>
      </c>
      <c r="Y1778" s="142" t="s">
        <v>3284</v>
      </c>
      <c r="Z1778" s="142" t="s">
        <v>735</v>
      </c>
      <c r="AA1778" s="142" t="s">
        <v>510</v>
      </c>
      <c r="AB1778" s="142" t="s">
        <v>509</v>
      </c>
    </row>
    <row r="1779" spans="1:28" x14ac:dyDescent="0.15">
      <c r="A1779" s="143">
        <v>101244</v>
      </c>
      <c r="B1779" s="142" t="s">
        <v>2024</v>
      </c>
      <c r="C1779" s="142" t="s">
        <v>553</v>
      </c>
      <c r="D1779" s="142" t="s">
        <v>2023</v>
      </c>
      <c r="E1779" s="142" t="s">
        <v>687</v>
      </c>
      <c r="F1779" s="142" t="s">
        <v>530</v>
      </c>
      <c r="G1779" s="142" t="s">
        <v>3283</v>
      </c>
      <c r="H1779" s="142" t="s">
        <v>3282</v>
      </c>
      <c r="I1779" s="142" t="s">
        <v>1522</v>
      </c>
      <c r="J1779" s="142" t="s">
        <v>3281</v>
      </c>
      <c r="K1779" s="142" t="s">
        <v>825</v>
      </c>
      <c r="L1779" s="142" t="s">
        <v>585</v>
      </c>
      <c r="M1779" s="142" t="s">
        <v>524</v>
      </c>
      <c r="N1779" s="142" t="s">
        <v>523</v>
      </c>
      <c r="O1779" s="142" t="s">
        <v>522</v>
      </c>
      <c r="P1779" s="142" t="s">
        <v>824</v>
      </c>
      <c r="Q1779" s="142" t="s">
        <v>545</v>
      </c>
      <c r="R1779" s="142" t="s">
        <v>2566</v>
      </c>
      <c r="S1779" s="142" t="s">
        <v>2565</v>
      </c>
      <c r="T1779" s="142" t="s">
        <v>1557</v>
      </c>
      <c r="U1779" s="142" t="s">
        <v>516</v>
      </c>
      <c r="V1779" s="142" t="s">
        <v>815</v>
      </c>
      <c r="W1779" s="142" t="s">
        <v>3280</v>
      </c>
      <c r="X1779" s="142" t="s">
        <v>622</v>
      </c>
      <c r="Y1779" s="142" t="s">
        <v>3279</v>
      </c>
      <c r="Z1779" s="142" t="s">
        <v>851</v>
      </c>
      <c r="AA1779" s="142" t="s">
        <v>510</v>
      </c>
      <c r="AB1779" s="142" t="s">
        <v>509</v>
      </c>
    </row>
    <row r="1780" spans="1:28" x14ac:dyDescent="0.15">
      <c r="A1780" s="143">
        <v>101248</v>
      </c>
      <c r="B1780" s="142" t="s">
        <v>2385</v>
      </c>
      <c r="C1780" s="142" t="s">
        <v>553</v>
      </c>
      <c r="D1780" s="142" t="s">
        <v>2384</v>
      </c>
      <c r="E1780" s="142" t="s">
        <v>687</v>
      </c>
      <c r="F1780" s="142" t="s">
        <v>530</v>
      </c>
      <c r="G1780" s="142" t="s">
        <v>3278</v>
      </c>
      <c r="H1780" s="142" t="s">
        <v>3277</v>
      </c>
      <c r="I1780" s="142" t="s">
        <v>2342</v>
      </c>
      <c r="J1780" s="142" t="s">
        <v>3276</v>
      </c>
      <c r="K1780" s="142" t="s">
        <v>3275</v>
      </c>
      <c r="L1780" s="142" t="s">
        <v>585</v>
      </c>
      <c r="M1780" s="142" t="s">
        <v>560</v>
      </c>
      <c r="N1780" s="142" t="s">
        <v>523</v>
      </c>
      <c r="O1780" s="142" t="s">
        <v>522</v>
      </c>
      <c r="P1780" s="142" t="s">
        <v>612</v>
      </c>
      <c r="Q1780" s="142" t="s">
        <v>520</v>
      </c>
      <c r="R1780" s="142" t="s">
        <v>2261</v>
      </c>
      <c r="S1780" s="142" t="s">
        <v>2260</v>
      </c>
      <c r="T1780" s="142" t="s">
        <v>1110</v>
      </c>
      <c r="U1780" s="142" t="s">
        <v>516</v>
      </c>
      <c r="V1780" s="142" t="s">
        <v>3274</v>
      </c>
      <c r="W1780" s="142" t="s">
        <v>784</v>
      </c>
      <c r="X1780" s="142" t="s">
        <v>1522</v>
      </c>
      <c r="Y1780" s="142" t="s">
        <v>537</v>
      </c>
      <c r="Z1780" s="142" t="s">
        <v>1411</v>
      </c>
      <c r="AA1780" s="142" t="s">
        <v>510</v>
      </c>
      <c r="AB1780" s="142" t="s">
        <v>509</v>
      </c>
    </row>
    <row r="1781" spans="1:28" x14ac:dyDescent="0.15">
      <c r="A1781" s="143">
        <v>101253</v>
      </c>
      <c r="B1781" s="142" t="s">
        <v>2476</v>
      </c>
      <c r="C1781" s="142" t="s">
        <v>553</v>
      </c>
      <c r="D1781" s="142" t="s">
        <v>2475</v>
      </c>
      <c r="E1781" s="142" t="s">
        <v>687</v>
      </c>
      <c r="F1781" s="142" t="s">
        <v>530</v>
      </c>
      <c r="G1781" s="142" t="s">
        <v>3273</v>
      </c>
      <c r="H1781" s="142" t="s">
        <v>3272</v>
      </c>
      <c r="I1781" s="142" t="s">
        <v>1278</v>
      </c>
      <c r="J1781" s="142" t="s">
        <v>3271</v>
      </c>
      <c r="K1781" s="142" t="s">
        <v>3270</v>
      </c>
      <c r="L1781" s="142" t="s">
        <v>585</v>
      </c>
      <c r="M1781" s="142" t="s">
        <v>524</v>
      </c>
      <c r="N1781" s="142" t="s">
        <v>523</v>
      </c>
      <c r="O1781" s="142" t="s">
        <v>522</v>
      </c>
      <c r="P1781" s="142" t="s">
        <v>639</v>
      </c>
      <c r="Q1781" s="142" t="s">
        <v>520</v>
      </c>
      <c r="R1781" s="142" t="s">
        <v>2279</v>
      </c>
      <c r="S1781" s="142" t="s">
        <v>2278</v>
      </c>
      <c r="T1781" s="142" t="s">
        <v>705</v>
      </c>
      <c r="U1781" s="142" t="s">
        <v>516</v>
      </c>
      <c r="V1781" s="142" t="s">
        <v>2006</v>
      </c>
      <c r="W1781" s="142" t="s">
        <v>580</v>
      </c>
      <c r="X1781" s="142" t="s">
        <v>1278</v>
      </c>
      <c r="Y1781" s="142" t="s">
        <v>3269</v>
      </c>
      <c r="Z1781" s="142" t="s">
        <v>1977</v>
      </c>
      <c r="AA1781" s="142" t="s">
        <v>510</v>
      </c>
      <c r="AB1781" s="142" t="s">
        <v>509</v>
      </c>
    </row>
    <row r="1782" spans="1:28" x14ac:dyDescent="0.15">
      <c r="A1782" s="143">
        <v>101255</v>
      </c>
      <c r="B1782" s="142" t="s">
        <v>2278</v>
      </c>
      <c r="C1782" s="142" t="s">
        <v>553</v>
      </c>
      <c r="D1782" s="142" t="s">
        <v>2283</v>
      </c>
      <c r="E1782" s="142" t="s">
        <v>687</v>
      </c>
      <c r="F1782" s="142" t="s">
        <v>530</v>
      </c>
      <c r="G1782" s="142" t="s">
        <v>3268</v>
      </c>
      <c r="H1782" s="142" t="s">
        <v>3267</v>
      </c>
      <c r="I1782" s="142" t="s">
        <v>1278</v>
      </c>
      <c r="J1782" s="142" t="s">
        <v>3266</v>
      </c>
      <c r="K1782" s="142" t="s">
        <v>3265</v>
      </c>
      <c r="L1782" s="142" t="s">
        <v>585</v>
      </c>
      <c r="M1782" s="142" t="s">
        <v>524</v>
      </c>
      <c r="N1782" s="142" t="s">
        <v>523</v>
      </c>
      <c r="O1782" s="142" t="s">
        <v>522</v>
      </c>
      <c r="P1782" s="142" t="s">
        <v>522</v>
      </c>
      <c r="Q1782" s="142" t="s">
        <v>545</v>
      </c>
      <c r="R1782" s="142" t="s">
        <v>2279</v>
      </c>
      <c r="S1782" s="142" t="s">
        <v>2278</v>
      </c>
      <c r="T1782" s="142" t="s">
        <v>705</v>
      </c>
      <c r="U1782" s="142" t="s">
        <v>516</v>
      </c>
      <c r="V1782" s="142" t="s">
        <v>3264</v>
      </c>
      <c r="W1782" s="142" t="s">
        <v>692</v>
      </c>
      <c r="X1782" s="142" t="s">
        <v>1278</v>
      </c>
      <c r="Y1782" s="142" t="s">
        <v>3263</v>
      </c>
      <c r="Z1782" s="142" t="s">
        <v>875</v>
      </c>
      <c r="AA1782" s="142" t="s">
        <v>510</v>
      </c>
      <c r="AB1782" s="142" t="s">
        <v>509</v>
      </c>
    </row>
    <row r="1783" spans="1:28" x14ac:dyDescent="0.15">
      <c r="A1783" s="143">
        <v>101263</v>
      </c>
      <c r="B1783" s="142" t="s">
        <v>3262</v>
      </c>
      <c r="C1783" s="142" t="s">
        <v>553</v>
      </c>
      <c r="D1783" s="142" t="s">
        <v>3261</v>
      </c>
      <c r="E1783" s="142" t="s">
        <v>687</v>
      </c>
      <c r="F1783" s="142" t="s">
        <v>530</v>
      </c>
      <c r="G1783" s="142" t="s">
        <v>3260</v>
      </c>
      <c r="H1783" s="142" t="s">
        <v>1591</v>
      </c>
      <c r="I1783" s="142" t="s">
        <v>1363</v>
      </c>
      <c r="J1783" s="142" t="s">
        <v>3259</v>
      </c>
      <c r="K1783" s="142" t="s">
        <v>825</v>
      </c>
      <c r="L1783" s="142" t="s">
        <v>585</v>
      </c>
      <c r="M1783" s="142" t="s">
        <v>524</v>
      </c>
      <c r="N1783" s="142" t="s">
        <v>523</v>
      </c>
      <c r="O1783" s="142" t="s">
        <v>599</v>
      </c>
      <c r="P1783" s="142" t="s">
        <v>522</v>
      </c>
      <c r="Q1783" s="142" t="s">
        <v>520</v>
      </c>
      <c r="R1783" s="142" t="s">
        <v>2269</v>
      </c>
      <c r="S1783" s="142" t="s">
        <v>2268</v>
      </c>
      <c r="T1783" s="142" t="s">
        <v>823</v>
      </c>
      <c r="U1783" s="142" t="s">
        <v>516</v>
      </c>
      <c r="V1783" s="142" t="s">
        <v>737</v>
      </c>
      <c r="W1783" s="142" t="s">
        <v>636</v>
      </c>
      <c r="X1783" s="142" t="s">
        <v>968</v>
      </c>
      <c r="Y1783" s="142" t="s">
        <v>3258</v>
      </c>
      <c r="Z1783" s="142" t="s">
        <v>1065</v>
      </c>
      <c r="AA1783" s="142" t="s">
        <v>510</v>
      </c>
      <c r="AB1783" s="142" t="s">
        <v>509</v>
      </c>
    </row>
    <row r="1784" spans="1:28" x14ac:dyDescent="0.15">
      <c r="A1784" s="143">
        <v>101265</v>
      </c>
      <c r="B1784" s="142" t="s">
        <v>1576</v>
      </c>
      <c r="C1784" s="142" t="s">
        <v>553</v>
      </c>
      <c r="D1784" s="142" t="s">
        <v>1575</v>
      </c>
      <c r="E1784" s="142" t="s">
        <v>687</v>
      </c>
      <c r="F1784" s="142" t="s">
        <v>530</v>
      </c>
      <c r="G1784" s="142" t="s">
        <v>3257</v>
      </c>
      <c r="H1784" s="142" t="s">
        <v>929</v>
      </c>
      <c r="I1784" s="142" t="s">
        <v>1238</v>
      </c>
      <c r="J1784" s="142" t="s">
        <v>3256</v>
      </c>
      <c r="K1784" s="142" t="s">
        <v>3040</v>
      </c>
      <c r="L1784" s="142" t="s">
        <v>525</v>
      </c>
      <c r="M1784" s="142" t="s">
        <v>524</v>
      </c>
      <c r="N1784" s="142" t="s">
        <v>523</v>
      </c>
      <c r="O1784" s="142" t="s">
        <v>522</v>
      </c>
      <c r="P1784" s="142" t="s">
        <v>522</v>
      </c>
      <c r="Q1784" s="142" t="s">
        <v>520</v>
      </c>
      <c r="R1784" s="142" t="s">
        <v>2371</v>
      </c>
      <c r="S1784" s="142" t="s">
        <v>1576</v>
      </c>
      <c r="T1784" s="142" t="s">
        <v>705</v>
      </c>
      <c r="U1784" s="142" t="s">
        <v>1869</v>
      </c>
      <c r="V1784" s="142" t="s">
        <v>3255</v>
      </c>
      <c r="W1784" s="142" t="s">
        <v>596</v>
      </c>
      <c r="X1784" s="142" t="s">
        <v>1238</v>
      </c>
      <c r="Y1784" s="142" t="s">
        <v>3254</v>
      </c>
      <c r="Z1784" s="142" t="s">
        <v>957</v>
      </c>
      <c r="AA1784" s="142" t="s">
        <v>510</v>
      </c>
      <c r="AB1784" s="142" t="s">
        <v>509</v>
      </c>
    </row>
    <row r="1785" spans="1:28" x14ac:dyDescent="0.15">
      <c r="A1785" s="143">
        <v>101268</v>
      </c>
      <c r="B1785" s="142" t="s">
        <v>1698</v>
      </c>
      <c r="C1785" s="142" t="s">
        <v>553</v>
      </c>
      <c r="D1785" s="142" t="s">
        <v>1697</v>
      </c>
      <c r="E1785" s="142" t="s">
        <v>687</v>
      </c>
      <c r="F1785" s="142" t="s">
        <v>530</v>
      </c>
      <c r="G1785" s="142" t="s">
        <v>3253</v>
      </c>
      <c r="H1785" s="142" t="s">
        <v>3252</v>
      </c>
      <c r="I1785" s="142" t="s">
        <v>968</v>
      </c>
      <c r="J1785" s="142" t="s">
        <v>3251</v>
      </c>
      <c r="K1785" s="142" t="s">
        <v>3250</v>
      </c>
      <c r="L1785" s="142" t="s">
        <v>547</v>
      </c>
      <c r="M1785" s="142" t="s">
        <v>524</v>
      </c>
      <c r="N1785" s="142" t="s">
        <v>523</v>
      </c>
      <c r="O1785" s="142" t="s">
        <v>522</v>
      </c>
      <c r="P1785" s="142" t="s">
        <v>599</v>
      </c>
      <c r="Q1785" s="142" t="s">
        <v>545</v>
      </c>
      <c r="R1785" s="142" t="s">
        <v>2301</v>
      </c>
      <c r="S1785" s="142" t="s">
        <v>1698</v>
      </c>
      <c r="T1785" s="142" t="s">
        <v>738</v>
      </c>
      <c r="U1785" s="142" t="s">
        <v>516</v>
      </c>
      <c r="V1785" s="142" t="s">
        <v>1736</v>
      </c>
      <c r="W1785" s="142" t="s">
        <v>692</v>
      </c>
      <c r="X1785" s="142" t="s">
        <v>968</v>
      </c>
      <c r="Y1785" s="142" t="s">
        <v>634</v>
      </c>
      <c r="Z1785" s="142" t="s">
        <v>1139</v>
      </c>
      <c r="AA1785" s="142" t="s">
        <v>724</v>
      </c>
      <c r="AB1785" s="142" t="s">
        <v>509</v>
      </c>
    </row>
    <row r="1786" spans="1:28" x14ac:dyDescent="0.15">
      <c r="A1786" s="143">
        <v>101271</v>
      </c>
      <c r="B1786" s="142" t="s">
        <v>3249</v>
      </c>
      <c r="C1786" s="142" t="s">
        <v>1403</v>
      </c>
      <c r="D1786" s="142" t="s">
        <v>3248</v>
      </c>
      <c r="E1786" s="142" t="s">
        <v>687</v>
      </c>
      <c r="F1786" s="142" t="s">
        <v>530</v>
      </c>
      <c r="G1786" s="142" t="s">
        <v>3247</v>
      </c>
      <c r="H1786" s="142" t="s">
        <v>3246</v>
      </c>
      <c r="I1786" s="142" t="s">
        <v>1477</v>
      </c>
      <c r="J1786" s="142" t="s">
        <v>3245</v>
      </c>
      <c r="K1786" s="142" t="s">
        <v>3244</v>
      </c>
      <c r="L1786" s="142" t="s">
        <v>585</v>
      </c>
      <c r="M1786" s="142" t="s">
        <v>524</v>
      </c>
      <c r="N1786" s="142" t="s">
        <v>523</v>
      </c>
      <c r="O1786" s="142" t="s">
        <v>522</v>
      </c>
      <c r="P1786" s="142" t="s">
        <v>522</v>
      </c>
      <c r="Q1786" s="142" t="s">
        <v>520</v>
      </c>
      <c r="R1786" s="142" t="s">
        <v>2279</v>
      </c>
      <c r="S1786" s="142" t="s">
        <v>2278</v>
      </c>
      <c r="T1786" s="142" t="s">
        <v>738</v>
      </c>
      <c r="U1786" s="142" t="s">
        <v>516</v>
      </c>
      <c r="V1786" s="142" t="s">
        <v>854</v>
      </c>
      <c r="W1786" s="142" t="s">
        <v>580</v>
      </c>
      <c r="X1786" s="142" t="s">
        <v>1477</v>
      </c>
      <c r="Y1786" s="142" t="s">
        <v>537</v>
      </c>
      <c r="Z1786" s="142" t="s">
        <v>678</v>
      </c>
      <c r="AA1786" s="142" t="s">
        <v>510</v>
      </c>
      <c r="AB1786" s="142" t="s">
        <v>509</v>
      </c>
    </row>
    <row r="1787" spans="1:28" x14ac:dyDescent="0.15">
      <c r="A1787" s="143">
        <v>101272</v>
      </c>
      <c r="B1787" s="142" t="s">
        <v>1698</v>
      </c>
      <c r="C1787" s="142" t="s">
        <v>553</v>
      </c>
      <c r="D1787" s="142" t="s">
        <v>1697</v>
      </c>
      <c r="E1787" s="142" t="s">
        <v>687</v>
      </c>
      <c r="F1787" s="142" t="s">
        <v>530</v>
      </c>
      <c r="G1787" s="142" t="s">
        <v>3243</v>
      </c>
      <c r="H1787" s="142" t="s">
        <v>3242</v>
      </c>
      <c r="I1787" s="142" t="s">
        <v>1522</v>
      </c>
      <c r="J1787" s="142" t="s">
        <v>3241</v>
      </c>
      <c r="K1787" s="142" t="s">
        <v>3240</v>
      </c>
      <c r="L1787" s="142" t="s">
        <v>585</v>
      </c>
      <c r="M1787" s="142" t="s">
        <v>524</v>
      </c>
      <c r="N1787" s="142" t="s">
        <v>523</v>
      </c>
      <c r="O1787" s="142" t="s">
        <v>522</v>
      </c>
      <c r="P1787" s="142" t="s">
        <v>522</v>
      </c>
      <c r="Q1787" s="142" t="s">
        <v>545</v>
      </c>
      <c r="R1787" s="142" t="s">
        <v>2301</v>
      </c>
      <c r="S1787" s="142" t="s">
        <v>1698</v>
      </c>
      <c r="T1787" s="142" t="s">
        <v>717</v>
      </c>
      <c r="U1787" s="142" t="s">
        <v>516</v>
      </c>
      <c r="V1787" s="142" t="s">
        <v>3058</v>
      </c>
      <c r="W1787" s="142" t="s">
        <v>580</v>
      </c>
      <c r="X1787" s="142" t="s">
        <v>608</v>
      </c>
      <c r="Y1787" s="142" t="s">
        <v>1083</v>
      </c>
      <c r="Z1787" s="142" t="s">
        <v>678</v>
      </c>
      <c r="AA1787" s="142" t="s">
        <v>510</v>
      </c>
      <c r="AB1787" s="142" t="s">
        <v>509</v>
      </c>
    </row>
    <row r="1788" spans="1:28" x14ac:dyDescent="0.15">
      <c r="A1788" s="143">
        <v>101273</v>
      </c>
      <c r="B1788" s="142" t="s">
        <v>3239</v>
      </c>
      <c r="C1788" s="142" t="s">
        <v>553</v>
      </c>
      <c r="D1788" s="142" t="s">
        <v>3238</v>
      </c>
      <c r="E1788" s="142" t="s">
        <v>687</v>
      </c>
      <c r="F1788" s="142" t="s">
        <v>530</v>
      </c>
      <c r="G1788" s="142" t="s">
        <v>3237</v>
      </c>
      <c r="H1788" s="142" t="s">
        <v>1708</v>
      </c>
      <c r="I1788" s="142" t="s">
        <v>651</v>
      </c>
      <c r="J1788" s="142" t="s">
        <v>3236</v>
      </c>
      <c r="K1788" s="142" t="s">
        <v>3235</v>
      </c>
      <c r="L1788" s="142" t="s">
        <v>585</v>
      </c>
      <c r="M1788" s="142" t="s">
        <v>524</v>
      </c>
      <c r="N1788" s="142" t="s">
        <v>523</v>
      </c>
      <c r="O1788" s="142" t="s">
        <v>522</v>
      </c>
      <c r="P1788" s="142" t="s">
        <v>522</v>
      </c>
      <c r="Q1788" s="142" t="s">
        <v>520</v>
      </c>
      <c r="R1788" s="142" t="s">
        <v>2261</v>
      </c>
      <c r="S1788" s="142" t="s">
        <v>2260</v>
      </c>
      <c r="T1788" s="142" t="s">
        <v>705</v>
      </c>
      <c r="U1788" s="142" t="s">
        <v>516</v>
      </c>
      <c r="V1788" s="142" t="s">
        <v>737</v>
      </c>
      <c r="W1788" s="142" t="s">
        <v>580</v>
      </c>
      <c r="X1788" s="142" t="s">
        <v>651</v>
      </c>
      <c r="Y1788" s="142" t="s">
        <v>634</v>
      </c>
      <c r="Z1788" s="142" t="s">
        <v>714</v>
      </c>
      <c r="AA1788" s="142" t="s">
        <v>510</v>
      </c>
      <c r="AB1788" s="142" t="s">
        <v>509</v>
      </c>
    </row>
    <row r="1789" spans="1:28" x14ac:dyDescent="0.15">
      <c r="A1789" s="143">
        <v>101288</v>
      </c>
      <c r="B1789" s="142" t="s">
        <v>2260</v>
      </c>
      <c r="C1789" s="142" t="s">
        <v>553</v>
      </c>
      <c r="D1789" s="142" t="s">
        <v>2448</v>
      </c>
      <c r="E1789" s="142" t="s">
        <v>687</v>
      </c>
      <c r="F1789" s="142" t="s">
        <v>530</v>
      </c>
      <c r="G1789" s="142" t="s">
        <v>3234</v>
      </c>
      <c r="H1789" s="142" t="s">
        <v>3233</v>
      </c>
      <c r="I1789" s="142" t="s">
        <v>1238</v>
      </c>
      <c r="J1789" s="142" t="s">
        <v>3232</v>
      </c>
      <c r="K1789" s="142" t="s">
        <v>1490</v>
      </c>
      <c r="L1789" s="142" t="s">
        <v>525</v>
      </c>
      <c r="M1789" s="142" t="s">
        <v>524</v>
      </c>
      <c r="N1789" s="142" t="s">
        <v>523</v>
      </c>
      <c r="O1789" s="142" t="s">
        <v>599</v>
      </c>
      <c r="P1789" s="142" t="s">
        <v>559</v>
      </c>
      <c r="Q1789" s="142" t="s">
        <v>520</v>
      </c>
      <c r="R1789" s="142" t="s">
        <v>2261</v>
      </c>
      <c r="S1789" s="142" t="s">
        <v>2260</v>
      </c>
      <c r="T1789" s="142" t="s">
        <v>1699</v>
      </c>
      <c r="U1789" s="142" t="s">
        <v>516</v>
      </c>
      <c r="V1789" s="142" t="s">
        <v>3231</v>
      </c>
      <c r="W1789" s="142" t="s">
        <v>514</v>
      </c>
      <c r="X1789" s="142" t="s">
        <v>1238</v>
      </c>
      <c r="Y1789" s="142" t="s">
        <v>3230</v>
      </c>
      <c r="Z1789" s="142" t="s">
        <v>735</v>
      </c>
      <c r="AA1789" s="142" t="s">
        <v>510</v>
      </c>
      <c r="AB1789" s="142" t="s">
        <v>509</v>
      </c>
    </row>
    <row r="1790" spans="1:28" x14ac:dyDescent="0.15">
      <c r="A1790" s="143">
        <v>101293</v>
      </c>
      <c r="B1790" s="142" t="s">
        <v>1678</v>
      </c>
      <c r="C1790" s="142" t="s">
        <v>553</v>
      </c>
      <c r="D1790" s="142" t="s">
        <v>2333</v>
      </c>
      <c r="E1790" s="142" t="s">
        <v>687</v>
      </c>
      <c r="F1790" s="142" t="s">
        <v>530</v>
      </c>
      <c r="G1790" s="142" t="s">
        <v>3229</v>
      </c>
      <c r="H1790" s="142" t="s">
        <v>3051</v>
      </c>
      <c r="I1790" s="142" t="s">
        <v>680</v>
      </c>
      <c r="J1790" s="142" t="s">
        <v>3228</v>
      </c>
      <c r="K1790" s="142" t="s">
        <v>729</v>
      </c>
      <c r="L1790" s="142" t="s">
        <v>613</v>
      </c>
      <c r="M1790" s="142" t="s">
        <v>524</v>
      </c>
      <c r="N1790" s="142" t="s">
        <v>523</v>
      </c>
      <c r="O1790" s="142" t="s">
        <v>522</v>
      </c>
      <c r="P1790" s="142" t="s">
        <v>3227</v>
      </c>
      <c r="Q1790" s="142" t="s">
        <v>545</v>
      </c>
      <c r="R1790" s="142" t="s">
        <v>2328</v>
      </c>
      <c r="S1790" s="142" t="s">
        <v>2327</v>
      </c>
      <c r="T1790" s="142" t="s">
        <v>823</v>
      </c>
      <c r="U1790" s="142" t="s">
        <v>516</v>
      </c>
      <c r="V1790" s="142" t="s">
        <v>2222</v>
      </c>
      <c r="W1790" s="142" t="s">
        <v>580</v>
      </c>
      <c r="X1790" s="142" t="s">
        <v>680</v>
      </c>
      <c r="Y1790" s="142" t="s">
        <v>3226</v>
      </c>
      <c r="Z1790" s="142" t="s">
        <v>3225</v>
      </c>
      <c r="AA1790" s="142" t="s">
        <v>510</v>
      </c>
      <c r="AB1790" s="142" t="s">
        <v>509</v>
      </c>
    </row>
    <row r="1791" spans="1:28" x14ac:dyDescent="0.15">
      <c r="A1791" s="143">
        <v>101298</v>
      </c>
      <c r="B1791" s="142" t="s">
        <v>2603</v>
      </c>
      <c r="C1791" s="142" t="s">
        <v>553</v>
      </c>
      <c r="D1791" s="142" t="s">
        <v>2602</v>
      </c>
      <c r="E1791" s="142" t="s">
        <v>687</v>
      </c>
      <c r="F1791" s="142" t="s">
        <v>530</v>
      </c>
      <c r="G1791" s="142" t="s">
        <v>3224</v>
      </c>
      <c r="H1791" s="142" t="s">
        <v>3223</v>
      </c>
      <c r="I1791" s="142" t="s">
        <v>1037</v>
      </c>
      <c r="J1791" s="142" t="s">
        <v>3222</v>
      </c>
      <c r="K1791" s="142" t="s">
        <v>825</v>
      </c>
      <c r="L1791" s="142" t="s">
        <v>585</v>
      </c>
      <c r="M1791" s="142" t="s">
        <v>524</v>
      </c>
      <c r="N1791" s="142" t="s">
        <v>523</v>
      </c>
      <c r="O1791" s="142" t="s">
        <v>612</v>
      </c>
      <c r="P1791" s="142" t="s">
        <v>521</v>
      </c>
      <c r="Q1791" s="142" t="s">
        <v>545</v>
      </c>
      <c r="R1791" s="142" t="s">
        <v>2301</v>
      </c>
      <c r="S1791" s="142" t="s">
        <v>1698</v>
      </c>
      <c r="T1791" s="142" t="s">
        <v>823</v>
      </c>
      <c r="U1791" s="142" t="s">
        <v>516</v>
      </c>
      <c r="V1791" s="142" t="s">
        <v>3221</v>
      </c>
      <c r="W1791" s="142" t="s">
        <v>784</v>
      </c>
      <c r="X1791" s="142" t="s">
        <v>538</v>
      </c>
      <c r="Y1791" s="142" t="s">
        <v>743</v>
      </c>
      <c r="Z1791" s="142" t="s">
        <v>1060</v>
      </c>
      <c r="AA1791" s="142" t="s">
        <v>510</v>
      </c>
      <c r="AB1791" s="142" t="s">
        <v>509</v>
      </c>
    </row>
    <row r="1792" spans="1:28" x14ac:dyDescent="0.15">
      <c r="A1792" s="143">
        <v>101304</v>
      </c>
      <c r="B1792" s="142" t="s">
        <v>3220</v>
      </c>
      <c r="C1792" s="142" t="s">
        <v>553</v>
      </c>
      <c r="D1792" s="142" t="s">
        <v>3219</v>
      </c>
      <c r="E1792" s="142" t="s">
        <v>687</v>
      </c>
      <c r="F1792" s="142" t="s">
        <v>530</v>
      </c>
      <c r="G1792" s="142" t="s">
        <v>3218</v>
      </c>
      <c r="H1792" s="142" t="s">
        <v>3217</v>
      </c>
      <c r="I1792" s="142" t="s">
        <v>1397</v>
      </c>
      <c r="J1792" s="142" t="s">
        <v>3216</v>
      </c>
      <c r="K1792" s="142" t="s">
        <v>1172</v>
      </c>
      <c r="L1792" s="142" t="s">
        <v>585</v>
      </c>
      <c r="M1792" s="142" t="s">
        <v>524</v>
      </c>
      <c r="N1792" s="142" t="s">
        <v>523</v>
      </c>
      <c r="O1792" s="142" t="s">
        <v>599</v>
      </c>
      <c r="P1792" s="142" t="s">
        <v>599</v>
      </c>
      <c r="Q1792" s="142" t="s">
        <v>520</v>
      </c>
      <c r="R1792" s="142" t="s">
        <v>2566</v>
      </c>
      <c r="S1792" s="142" t="s">
        <v>2565</v>
      </c>
      <c r="T1792" s="142" t="s">
        <v>738</v>
      </c>
      <c r="U1792" s="142" t="s">
        <v>516</v>
      </c>
      <c r="V1792" s="142" t="s">
        <v>1350</v>
      </c>
      <c r="W1792" s="142" t="s">
        <v>580</v>
      </c>
      <c r="X1792" s="142" t="s">
        <v>1397</v>
      </c>
      <c r="Y1792" s="142" t="s">
        <v>743</v>
      </c>
      <c r="Z1792" s="142" t="s">
        <v>2203</v>
      </c>
      <c r="AA1792" s="142" t="s">
        <v>510</v>
      </c>
      <c r="AB1792" s="142" t="s">
        <v>509</v>
      </c>
    </row>
    <row r="1793" spans="1:28" x14ac:dyDescent="0.15">
      <c r="A1793" s="143">
        <v>101309</v>
      </c>
      <c r="B1793" s="142" t="s">
        <v>2603</v>
      </c>
      <c r="C1793" s="142" t="s">
        <v>553</v>
      </c>
      <c r="D1793" s="142" t="s">
        <v>2602</v>
      </c>
      <c r="E1793" s="142" t="s">
        <v>687</v>
      </c>
      <c r="F1793" s="142" t="s">
        <v>530</v>
      </c>
      <c r="G1793" s="142" t="s">
        <v>3215</v>
      </c>
      <c r="H1793" s="142" t="s">
        <v>1423</v>
      </c>
      <c r="I1793" s="142" t="s">
        <v>941</v>
      </c>
      <c r="J1793" s="142" t="s">
        <v>3214</v>
      </c>
      <c r="K1793" s="142" t="s">
        <v>3213</v>
      </c>
      <c r="L1793" s="142" t="s">
        <v>585</v>
      </c>
      <c r="M1793" s="142" t="s">
        <v>524</v>
      </c>
      <c r="N1793" s="142" t="s">
        <v>523</v>
      </c>
      <c r="O1793" s="142" t="s">
        <v>599</v>
      </c>
      <c r="P1793" s="142" t="s">
        <v>559</v>
      </c>
      <c r="Q1793" s="142" t="s">
        <v>520</v>
      </c>
      <c r="R1793" s="142" t="s">
        <v>2269</v>
      </c>
      <c r="S1793" s="142" t="s">
        <v>2268</v>
      </c>
      <c r="T1793" s="142" t="s">
        <v>682</v>
      </c>
      <c r="U1793" s="142" t="s">
        <v>516</v>
      </c>
      <c r="V1793" s="142" t="s">
        <v>3212</v>
      </c>
      <c r="W1793" s="142" t="s">
        <v>514</v>
      </c>
      <c r="X1793" s="142" t="s">
        <v>941</v>
      </c>
      <c r="Y1793" s="142" t="s">
        <v>537</v>
      </c>
      <c r="Z1793" s="142" t="s">
        <v>1042</v>
      </c>
      <c r="AA1793" s="142" t="s">
        <v>510</v>
      </c>
      <c r="AB1793" s="142" t="s">
        <v>509</v>
      </c>
    </row>
    <row r="1794" spans="1:28" x14ac:dyDescent="0.15">
      <c r="A1794" s="143">
        <v>101311</v>
      </c>
      <c r="B1794" s="142" t="s">
        <v>2260</v>
      </c>
      <c r="C1794" s="142" t="s">
        <v>553</v>
      </c>
      <c r="D1794" s="142" t="s">
        <v>2448</v>
      </c>
      <c r="E1794" s="142" t="s">
        <v>687</v>
      </c>
      <c r="F1794" s="142" t="s">
        <v>530</v>
      </c>
      <c r="G1794" s="142" t="s">
        <v>3211</v>
      </c>
      <c r="H1794" s="142" t="s">
        <v>2015</v>
      </c>
      <c r="I1794" s="142" t="s">
        <v>744</v>
      </c>
      <c r="J1794" s="142" t="s">
        <v>3210</v>
      </c>
      <c r="K1794" s="142" t="s">
        <v>825</v>
      </c>
      <c r="L1794" s="142" t="s">
        <v>585</v>
      </c>
      <c r="M1794" s="142" t="s">
        <v>524</v>
      </c>
      <c r="N1794" s="142" t="s">
        <v>523</v>
      </c>
      <c r="O1794" s="142" t="s">
        <v>522</v>
      </c>
      <c r="P1794" s="142" t="s">
        <v>522</v>
      </c>
      <c r="Q1794" s="142" t="s">
        <v>520</v>
      </c>
      <c r="R1794" s="142" t="s">
        <v>2261</v>
      </c>
      <c r="S1794" s="142" t="s">
        <v>2260</v>
      </c>
      <c r="T1794" s="142" t="s">
        <v>823</v>
      </c>
      <c r="U1794" s="142" t="s">
        <v>516</v>
      </c>
      <c r="V1794" s="142" t="s">
        <v>3209</v>
      </c>
      <c r="W1794" s="142" t="s">
        <v>692</v>
      </c>
      <c r="X1794" s="142" t="s">
        <v>795</v>
      </c>
      <c r="Y1794" s="142" t="s">
        <v>3208</v>
      </c>
      <c r="Z1794" s="142" t="s">
        <v>1042</v>
      </c>
      <c r="AA1794" s="142" t="s">
        <v>510</v>
      </c>
      <c r="AB1794" s="142" t="s">
        <v>509</v>
      </c>
    </row>
    <row r="1795" spans="1:28" x14ac:dyDescent="0.15">
      <c r="A1795" s="143">
        <v>101314</v>
      </c>
      <c r="B1795" s="142" t="s">
        <v>534</v>
      </c>
      <c r="C1795" s="142" t="s">
        <v>533</v>
      </c>
      <c r="D1795" s="142" t="s">
        <v>532</v>
      </c>
      <c r="E1795" s="142" t="s">
        <v>687</v>
      </c>
      <c r="F1795" s="142" t="s">
        <v>530</v>
      </c>
      <c r="G1795" s="142" t="s">
        <v>3207</v>
      </c>
      <c r="H1795" s="142" t="s">
        <v>2062</v>
      </c>
      <c r="I1795" s="142" t="s">
        <v>1075</v>
      </c>
      <c r="J1795" s="142" t="s">
        <v>3206</v>
      </c>
      <c r="K1795" s="142" t="s">
        <v>748</v>
      </c>
      <c r="L1795" s="142" t="s">
        <v>585</v>
      </c>
      <c r="M1795" s="142" t="s">
        <v>524</v>
      </c>
      <c r="N1795" s="142" t="s">
        <v>523</v>
      </c>
      <c r="O1795" s="142" t="s">
        <v>599</v>
      </c>
      <c r="P1795" s="142" t="s">
        <v>522</v>
      </c>
      <c r="Q1795" s="142" t="s">
        <v>520</v>
      </c>
      <c r="R1795" s="142" t="s">
        <v>2301</v>
      </c>
      <c r="S1795" s="142" t="s">
        <v>1698</v>
      </c>
      <c r="T1795" s="142" t="s">
        <v>978</v>
      </c>
      <c r="U1795" s="142" t="s">
        <v>516</v>
      </c>
      <c r="V1795" s="142" t="s">
        <v>3205</v>
      </c>
      <c r="W1795" s="142" t="s">
        <v>514</v>
      </c>
      <c r="X1795" s="142" t="s">
        <v>1075</v>
      </c>
      <c r="Y1795" s="142" t="s">
        <v>3204</v>
      </c>
      <c r="Z1795" s="142" t="s">
        <v>1437</v>
      </c>
      <c r="AA1795" s="142" t="s">
        <v>510</v>
      </c>
      <c r="AB1795" s="142" t="s">
        <v>509</v>
      </c>
    </row>
    <row r="1796" spans="1:28" x14ac:dyDescent="0.15">
      <c r="A1796" s="143">
        <v>101328</v>
      </c>
      <c r="B1796" s="142" t="s">
        <v>2552</v>
      </c>
      <c r="C1796" s="142" t="s">
        <v>553</v>
      </c>
      <c r="D1796" s="142" t="s">
        <v>3203</v>
      </c>
      <c r="E1796" s="142" t="s">
        <v>687</v>
      </c>
      <c r="F1796" s="142" t="s">
        <v>530</v>
      </c>
      <c r="G1796" s="142" t="s">
        <v>3202</v>
      </c>
      <c r="H1796" s="142" t="s">
        <v>3117</v>
      </c>
      <c r="I1796" s="142" t="s">
        <v>1037</v>
      </c>
      <c r="J1796" s="142" t="s">
        <v>3201</v>
      </c>
      <c r="K1796" s="142" t="s">
        <v>979</v>
      </c>
      <c r="L1796" s="142" t="s">
        <v>525</v>
      </c>
      <c r="M1796" s="142" t="s">
        <v>524</v>
      </c>
      <c r="N1796" s="142" t="s">
        <v>523</v>
      </c>
      <c r="O1796" s="142" t="s">
        <v>522</v>
      </c>
      <c r="P1796" s="142" t="s">
        <v>522</v>
      </c>
      <c r="Q1796" s="142" t="s">
        <v>545</v>
      </c>
      <c r="R1796" s="142" t="s">
        <v>2553</v>
      </c>
      <c r="S1796" s="142" t="s">
        <v>2552</v>
      </c>
      <c r="T1796" s="142" t="s">
        <v>1110</v>
      </c>
      <c r="U1796" s="142" t="s">
        <v>516</v>
      </c>
      <c r="V1796" s="142" t="s">
        <v>1613</v>
      </c>
      <c r="W1796" s="142" t="s">
        <v>539</v>
      </c>
      <c r="X1796" s="142" t="s">
        <v>1037</v>
      </c>
      <c r="Y1796" s="142" t="s">
        <v>3200</v>
      </c>
      <c r="Z1796" s="142" t="s">
        <v>861</v>
      </c>
      <c r="AA1796" s="142" t="s">
        <v>510</v>
      </c>
      <c r="AB1796" s="142" t="s">
        <v>509</v>
      </c>
    </row>
    <row r="1797" spans="1:28" x14ac:dyDescent="0.15">
      <c r="A1797" s="143">
        <v>101340</v>
      </c>
      <c r="B1797" s="142" t="s">
        <v>2278</v>
      </c>
      <c r="C1797" s="142" t="s">
        <v>553</v>
      </c>
      <c r="D1797" s="142" t="s">
        <v>2283</v>
      </c>
      <c r="E1797" s="142" t="s">
        <v>687</v>
      </c>
      <c r="F1797" s="142" t="s">
        <v>530</v>
      </c>
      <c r="G1797" s="142" t="s">
        <v>3199</v>
      </c>
      <c r="H1797" s="142" t="s">
        <v>3198</v>
      </c>
      <c r="I1797" s="142" t="s">
        <v>923</v>
      </c>
      <c r="J1797" s="142" t="s">
        <v>3197</v>
      </c>
      <c r="K1797" s="142" t="s">
        <v>708</v>
      </c>
      <c r="L1797" s="142" t="s">
        <v>525</v>
      </c>
      <c r="M1797" s="142" t="s">
        <v>524</v>
      </c>
      <c r="N1797" s="142" t="s">
        <v>523</v>
      </c>
      <c r="O1797" s="142" t="s">
        <v>546</v>
      </c>
      <c r="P1797" s="142" t="s">
        <v>522</v>
      </c>
      <c r="Q1797" s="142" t="s">
        <v>520</v>
      </c>
      <c r="R1797" s="142" t="s">
        <v>2269</v>
      </c>
      <c r="S1797" s="142" t="s">
        <v>2268</v>
      </c>
      <c r="T1797" s="142" t="s">
        <v>3196</v>
      </c>
      <c r="U1797" s="142" t="s">
        <v>516</v>
      </c>
      <c r="V1797" s="142" t="s">
        <v>3195</v>
      </c>
      <c r="W1797" s="142" t="s">
        <v>3194</v>
      </c>
      <c r="X1797" s="142" t="s">
        <v>923</v>
      </c>
      <c r="Y1797" s="142" t="s">
        <v>3193</v>
      </c>
      <c r="Z1797" s="142" t="s">
        <v>861</v>
      </c>
      <c r="AA1797" s="142" t="s">
        <v>510</v>
      </c>
      <c r="AB1797" s="142" t="s">
        <v>509</v>
      </c>
    </row>
    <row r="1798" spans="1:28" x14ac:dyDescent="0.15">
      <c r="A1798" s="143">
        <v>101342</v>
      </c>
      <c r="B1798" s="142" t="s">
        <v>677</v>
      </c>
      <c r="C1798" s="142" t="s">
        <v>553</v>
      </c>
      <c r="D1798" s="142" t="s">
        <v>939</v>
      </c>
      <c r="E1798" s="142" t="s">
        <v>687</v>
      </c>
      <c r="F1798" s="142" t="s">
        <v>530</v>
      </c>
      <c r="G1798" s="142" t="s">
        <v>3192</v>
      </c>
      <c r="H1798" s="142" t="s">
        <v>2468</v>
      </c>
      <c r="I1798" s="142" t="s">
        <v>1021</v>
      </c>
      <c r="J1798" s="142" t="s">
        <v>3191</v>
      </c>
      <c r="K1798" s="142" t="s">
        <v>3190</v>
      </c>
      <c r="L1798" s="142" t="s">
        <v>585</v>
      </c>
      <c r="M1798" s="142" t="s">
        <v>524</v>
      </c>
      <c r="N1798" s="142" t="s">
        <v>523</v>
      </c>
      <c r="O1798" s="142" t="s">
        <v>522</v>
      </c>
      <c r="P1798" s="142" t="s">
        <v>824</v>
      </c>
      <c r="Q1798" s="142" t="s">
        <v>520</v>
      </c>
      <c r="R1798" s="142" t="s">
        <v>2328</v>
      </c>
      <c r="S1798" s="142" t="s">
        <v>2327</v>
      </c>
      <c r="T1798" s="142" t="s">
        <v>935</v>
      </c>
      <c r="U1798" s="142" t="s">
        <v>516</v>
      </c>
      <c r="V1798" s="142" t="s">
        <v>2523</v>
      </c>
      <c r="W1798" s="142" t="s">
        <v>2101</v>
      </c>
      <c r="X1798" s="142" t="s">
        <v>1916</v>
      </c>
      <c r="Y1798" s="142" t="s">
        <v>634</v>
      </c>
      <c r="Z1798" s="142" t="s">
        <v>1411</v>
      </c>
      <c r="AA1798" s="142" t="s">
        <v>510</v>
      </c>
      <c r="AB1798" s="142" t="s">
        <v>509</v>
      </c>
    </row>
    <row r="1799" spans="1:28" x14ac:dyDescent="0.15">
      <c r="A1799" s="143">
        <v>101346</v>
      </c>
      <c r="B1799" s="142" t="s">
        <v>2260</v>
      </c>
      <c r="C1799" s="142" t="s">
        <v>553</v>
      </c>
      <c r="D1799" s="142" t="s">
        <v>2448</v>
      </c>
      <c r="E1799" s="142" t="s">
        <v>687</v>
      </c>
      <c r="F1799" s="142" t="s">
        <v>530</v>
      </c>
      <c r="G1799" s="142" t="s">
        <v>3189</v>
      </c>
      <c r="H1799" s="142" t="s">
        <v>3188</v>
      </c>
      <c r="I1799" s="142" t="s">
        <v>651</v>
      </c>
      <c r="J1799" s="142" t="s">
        <v>3187</v>
      </c>
      <c r="K1799" s="142" t="s">
        <v>3186</v>
      </c>
      <c r="L1799" s="142" t="s">
        <v>547</v>
      </c>
      <c r="M1799" s="142" t="s">
        <v>524</v>
      </c>
      <c r="N1799" s="142" t="s">
        <v>523</v>
      </c>
      <c r="O1799" s="142" t="s">
        <v>522</v>
      </c>
      <c r="P1799" s="142" t="s">
        <v>522</v>
      </c>
      <c r="Q1799" s="142" t="s">
        <v>545</v>
      </c>
      <c r="R1799" s="142" t="s">
        <v>2261</v>
      </c>
      <c r="S1799" s="142" t="s">
        <v>2260</v>
      </c>
      <c r="T1799" s="142" t="s">
        <v>738</v>
      </c>
      <c r="U1799" s="142" t="s">
        <v>626</v>
      </c>
      <c r="V1799" s="142" t="s">
        <v>1287</v>
      </c>
      <c r="W1799" s="142" t="s">
        <v>580</v>
      </c>
      <c r="X1799" s="142" t="s">
        <v>651</v>
      </c>
      <c r="Y1799" s="142" t="s">
        <v>537</v>
      </c>
      <c r="Z1799" s="142" t="s">
        <v>3185</v>
      </c>
      <c r="AA1799" s="142" t="s">
        <v>510</v>
      </c>
      <c r="AB1799" s="142" t="s">
        <v>509</v>
      </c>
    </row>
    <row r="1800" spans="1:28" x14ac:dyDescent="0.15">
      <c r="A1800" s="143">
        <v>101348</v>
      </c>
      <c r="B1800" s="142" t="s">
        <v>2459</v>
      </c>
      <c r="C1800" s="142" t="s">
        <v>553</v>
      </c>
      <c r="D1800" s="142" t="s">
        <v>2458</v>
      </c>
      <c r="E1800" s="142" t="s">
        <v>687</v>
      </c>
      <c r="F1800" s="142" t="s">
        <v>530</v>
      </c>
      <c r="G1800" s="142" t="s">
        <v>3184</v>
      </c>
      <c r="H1800" s="142" t="s">
        <v>2062</v>
      </c>
      <c r="I1800" s="142" t="s">
        <v>669</v>
      </c>
      <c r="J1800" s="142" t="s">
        <v>3183</v>
      </c>
      <c r="K1800" s="142" t="s">
        <v>3182</v>
      </c>
      <c r="L1800" s="142" t="s">
        <v>525</v>
      </c>
      <c r="M1800" s="142" t="s">
        <v>524</v>
      </c>
      <c r="N1800" s="142" t="s">
        <v>523</v>
      </c>
      <c r="O1800" s="142" t="s">
        <v>522</v>
      </c>
      <c r="P1800" s="142" t="s">
        <v>824</v>
      </c>
      <c r="Q1800" s="142" t="s">
        <v>520</v>
      </c>
      <c r="R1800" s="142" t="s">
        <v>2279</v>
      </c>
      <c r="S1800" s="142" t="s">
        <v>2278</v>
      </c>
      <c r="T1800" s="142" t="s">
        <v>1557</v>
      </c>
      <c r="U1800" s="142" t="s">
        <v>516</v>
      </c>
      <c r="V1800" s="142" t="s">
        <v>3181</v>
      </c>
      <c r="W1800" s="142" t="s">
        <v>596</v>
      </c>
      <c r="X1800" s="142" t="s">
        <v>827</v>
      </c>
      <c r="Y1800" s="142" t="s">
        <v>3180</v>
      </c>
      <c r="Z1800" s="142" t="s">
        <v>990</v>
      </c>
      <c r="AA1800" s="142" t="s">
        <v>510</v>
      </c>
      <c r="AB1800" s="142" t="s">
        <v>509</v>
      </c>
    </row>
    <row r="1801" spans="1:28" x14ac:dyDescent="0.15">
      <c r="A1801" s="143">
        <v>101353</v>
      </c>
      <c r="B1801" s="142" t="s">
        <v>3179</v>
      </c>
      <c r="C1801" s="142" t="s">
        <v>553</v>
      </c>
      <c r="D1801" s="142" t="s">
        <v>3178</v>
      </c>
      <c r="E1801" s="142" t="s">
        <v>687</v>
      </c>
      <c r="F1801" s="142" t="s">
        <v>530</v>
      </c>
      <c r="G1801" s="142" t="s">
        <v>3177</v>
      </c>
      <c r="H1801" s="142" t="s">
        <v>3176</v>
      </c>
      <c r="I1801" s="142" t="s">
        <v>923</v>
      </c>
      <c r="J1801" s="142" t="s">
        <v>3175</v>
      </c>
      <c r="K1801" s="142" t="s">
        <v>586</v>
      </c>
      <c r="L1801" s="142" t="s">
        <v>585</v>
      </c>
      <c r="M1801" s="142" t="s">
        <v>524</v>
      </c>
      <c r="N1801" s="142" t="s">
        <v>523</v>
      </c>
      <c r="O1801" s="142" t="s">
        <v>522</v>
      </c>
      <c r="P1801" s="142" t="s">
        <v>559</v>
      </c>
      <c r="Q1801" s="142" t="s">
        <v>520</v>
      </c>
      <c r="R1801" s="142" t="s">
        <v>2301</v>
      </c>
      <c r="S1801" s="142" t="s">
        <v>1698</v>
      </c>
      <c r="T1801" s="142" t="s">
        <v>2769</v>
      </c>
      <c r="U1801" s="142" t="s">
        <v>516</v>
      </c>
      <c r="V1801" s="142" t="s">
        <v>3174</v>
      </c>
      <c r="W1801" s="142" t="s">
        <v>784</v>
      </c>
      <c r="X1801" s="142" t="s">
        <v>923</v>
      </c>
      <c r="Y1801" s="142" t="s">
        <v>3173</v>
      </c>
      <c r="Z1801" s="142" t="s">
        <v>655</v>
      </c>
      <c r="AA1801" s="142" t="s">
        <v>510</v>
      </c>
      <c r="AB1801" s="142" t="s">
        <v>509</v>
      </c>
    </row>
    <row r="1802" spans="1:28" x14ac:dyDescent="0.15">
      <c r="A1802" s="143">
        <v>101357</v>
      </c>
      <c r="B1802" s="142" t="s">
        <v>1349</v>
      </c>
      <c r="C1802" s="142" t="s">
        <v>553</v>
      </c>
      <c r="D1802" s="142" t="s">
        <v>1348</v>
      </c>
      <c r="E1802" s="142" t="s">
        <v>687</v>
      </c>
      <c r="F1802" s="142" t="s">
        <v>530</v>
      </c>
      <c r="G1802" s="142" t="s">
        <v>3172</v>
      </c>
      <c r="H1802" s="142" t="s">
        <v>1591</v>
      </c>
      <c r="I1802" s="142" t="s">
        <v>923</v>
      </c>
      <c r="J1802" s="142" t="s">
        <v>3171</v>
      </c>
      <c r="K1802" s="142" t="s">
        <v>2777</v>
      </c>
      <c r="L1802" s="142" t="s">
        <v>613</v>
      </c>
      <c r="M1802" s="142" t="s">
        <v>524</v>
      </c>
      <c r="N1802" s="142" t="s">
        <v>523</v>
      </c>
      <c r="O1802" s="142" t="s">
        <v>522</v>
      </c>
      <c r="P1802" s="142" t="s">
        <v>522</v>
      </c>
      <c r="Q1802" s="142" t="s">
        <v>545</v>
      </c>
      <c r="R1802" s="142" t="s">
        <v>2286</v>
      </c>
      <c r="S1802" s="142" t="s">
        <v>1349</v>
      </c>
      <c r="T1802" s="142" t="s">
        <v>865</v>
      </c>
      <c r="U1802" s="142" t="s">
        <v>541</v>
      </c>
      <c r="V1802" s="142" t="s">
        <v>3170</v>
      </c>
      <c r="W1802" s="142" t="s">
        <v>3169</v>
      </c>
      <c r="X1802" s="142" t="s">
        <v>923</v>
      </c>
      <c r="Y1802" s="142" t="s">
        <v>3168</v>
      </c>
      <c r="Z1802" s="142" t="s">
        <v>3167</v>
      </c>
      <c r="AA1802" s="142" t="s">
        <v>510</v>
      </c>
      <c r="AB1802" s="142" t="s">
        <v>509</v>
      </c>
    </row>
    <row r="1803" spans="1:28" x14ac:dyDescent="0.15">
      <c r="A1803" s="143">
        <v>101366</v>
      </c>
      <c r="B1803" s="142" t="s">
        <v>2346</v>
      </c>
      <c r="C1803" s="142" t="s">
        <v>553</v>
      </c>
      <c r="D1803" s="142" t="s">
        <v>2345</v>
      </c>
      <c r="E1803" s="142" t="s">
        <v>687</v>
      </c>
      <c r="F1803" s="142" t="s">
        <v>530</v>
      </c>
      <c r="G1803" s="142" t="s">
        <v>3166</v>
      </c>
      <c r="H1803" s="142" t="s">
        <v>3165</v>
      </c>
      <c r="I1803" s="142" t="s">
        <v>669</v>
      </c>
      <c r="J1803" s="142" t="s">
        <v>3164</v>
      </c>
      <c r="K1803" s="142" t="s">
        <v>697</v>
      </c>
      <c r="L1803" s="142" t="s">
        <v>585</v>
      </c>
      <c r="M1803" s="142" t="s">
        <v>524</v>
      </c>
      <c r="N1803" s="142" t="s">
        <v>523</v>
      </c>
      <c r="O1803" s="142" t="s">
        <v>522</v>
      </c>
      <c r="P1803" s="142" t="s">
        <v>522</v>
      </c>
      <c r="Q1803" s="142" t="s">
        <v>520</v>
      </c>
      <c r="R1803" s="142" t="s">
        <v>2261</v>
      </c>
      <c r="S1803" s="142" t="s">
        <v>2260</v>
      </c>
      <c r="T1803" s="142" t="s">
        <v>738</v>
      </c>
      <c r="U1803" s="142" t="s">
        <v>516</v>
      </c>
      <c r="V1803" s="142" t="s">
        <v>1092</v>
      </c>
      <c r="W1803" s="142" t="s">
        <v>692</v>
      </c>
      <c r="X1803" s="142" t="s">
        <v>669</v>
      </c>
      <c r="Y1803" s="142" t="s">
        <v>634</v>
      </c>
      <c r="Z1803" s="142" t="s">
        <v>1139</v>
      </c>
      <c r="AA1803" s="142" t="s">
        <v>510</v>
      </c>
      <c r="AB1803" s="142" t="s">
        <v>509</v>
      </c>
    </row>
    <row r="1804" spans="1:28" x14ac:dyDescent="0.15">
      <c r="A1804" s="143">
        <v>101373</v>
      </c>
      <c r="B1804" s="142" t="s">
        <v>1939</v>
      </c>
      <c r="C1804" s="142" t="s">
        <v>553</v>
      </c>
      <c r="D1804" s="142" t="s">
        <v>1938</v>
      </c>
      <c r="E1804" s="142" t="s">
        <v>687</v>
      </c>
      <c r="F1804" s="142" t="s">
        <v>530</v>
      </c>
      <c r="G1804" s="142" t="s">
        <v>3163</v>
      </c>
      <c r="H1804" s="142" t="s">
        <v>3162</v>
      </c>
      <c r="I1804" s="142" t="s">
        <v>1021</v>
      </c>
      <c r="J1804" s="142" t="s">
        <v>3161</v>
      </c>
      <c r="K1804" s="142" t="s">
        <v>1035</v>
      </c>
      <c r="L1804" s="142" t="s">
        <v>613</v>
      </c>
      <c r="M1804" s="142" t="s">
        <v>524</v>
      </c>
      <c r="N1804" s="142" t="s">
        <v>523</v>
      </c>
      <c r="O1804" s="142" t="s">
        <v>522</v>
      </c>
      <c r="P1804" s="142" t="s">
        <v>522</v>
      </c>
      <c r="Q1804" s="142" t="s">
        <v>545</v>
      </c>
      <c r="R1804" s="142" t="s">
        <v>2553</v>
      </c>
      <c r="S1804" s="142" t="s">
        <v>2552</v>
      </c>
      <c r="T1804" s="142" t="s">
        <v>705</v>
      </c>
      <c r="U1804" s="142" t="s">
        <v>516</v>
      </c>
      <c r="V1804" s="142" t="s">
        <v>3098</v>
      </c>
      <c r="W1804" s="142" t="s">
        <v>514</v>
      </c>
      <c r="X1804" s="142" t="s">
        <v>579</v>
      </c>
      <c r="Y1804" s="142" t="s">
        <v>3160</v>
      </c>
      <c r="Z1804" s="142" t="s">
        <v>735</v>
      </c>
      <c r="AA1804" s="142" t="s">
        <v>724</v>
      </c>
      <c r="AB1804" s="142" t="s">
        <v>509</v>
      </c>
    </row>
    <row r="1805" spans="1:28" x14ac:dyDescent="0.15">
      <c r="A1805" s="143">
        <v>101377</v>
      </c>
      <c r="B1805" s="142" t="s">
        <v>1224</v>
      </c>
      <c r="C1805" s="142" t="s">
        <v>553</v>
      </c>
      <c r="D1805" s="142" t="s">
        <v>1223</v>
      </c>
      <c r="E1805" s="142" t="s">
        <v>687</v>
      </c>
      <c r="F1805" s="142" t="s">
        <v>530</v>
      </c>
      <c r="G1805" s="142" t="s">
        <v>3159</v>
      </c>
      <c r="H1805" s="142" t="s">
        <v>2216</v>
      </c>
      <c r="I1805" s="142" t="s">
        <v>923</v>
      </c>
      <c r="J1805" s="142" t="s">
        <v>3158</v>
      </c>
      <c r="K1805" s="142" t="s">
        <v>3157</v>
      </c>
      <c r="L1805" s="142" t="s">
        <v>585</v>
      </c>
      <c r="M1805" s="142" t="s">
        <v>524</v>
      </c>
      <c r="N1805" s="142" t="s">
        <v>523</v>
      </c>
      <c r="O1805" s="142" t="s">
        <v>522</v>
      </c>
      <c r="P1805" s="142" t="s">
        <v>559</v>
      </c>
      <c r="Q1805" s="142" t="s">
        <v>520</v>
      </c>
      <c r="R1805" s="142" t="s">
        <v>2261</v>
      </c>
      <c r="S1805" s="142" t="s">
        <v>2260</v>
      </c>
      <c r="T1805" s="142" t="s">
        <v>865</v>
      </c>
      <c r="U1805" s="142" t="s">
        <v>516</v>
      </c>
      <c r="V1805" s="142" t="s">
        <v>1773</v>
      </c>
      <c r="W1805" s="142" t="s">
        <v>580</v>
      </c>
      <c r="X1805" s="142" t="s">
        <v>923</v>
      </c>
      <c r="Y1805" s="142" t="s">
        <v>3156</v>
      </c>
      <c r="Z1805" s="142" t="s">
        <v>714</v>
      </c>
      <c r="AA1805" s="142" t="s">
        <v>510</v>
      </c>
      <c r="AB1805" s="142" t="s">
        <v>509</v>
      </c>
    </row>
    <row r="1806" spans="1:28" x14ac:dyDescent="0.15">
      <c r="A1806" s="143">
        <v>101385</v>
      </c>
      <c r="B1806" s="142" t="s">
        <v>3155</v>
      </c>
      <c r="C1806" s="142" t="s">
        <v>553</v>
      </c>
      <c r="D1806" s="142" t="s">
        <v>3154</v>
      </c>
      <c r="E1806" s="142" t="s">
        <v>687</v>
      </c>
      <c r="F1806" s="142" t="s">
        <v>530</v>
      </c>
      <c r="G1806" s="142" t="s">
        <v>3153</v>
      </c>
      <c r="H1806" s="142" t="s">
        <v>1810</v>
      </c>
      <c r="I1806" s="142" t="s">
        <v>1165</v>
      </c>
      <c r="J1806" s="142" t="s">
        <v>3152</v>
      </c>
      <c r="K1806" s="142" t="s">
        <v>3151</v>
      </c>
      <c r="L1806" s="142" t="s">
        <v>585</v>
      </c>
      <c r="M1806" s="142" t="s">
        <v>524</v>
      </c>
      <c r="N1806" s="142" t="s">
        <v>523</v>
      </c>
      <c r="O1806" s="142" t="s">
        <v>522</v>
      </c>
      <c r="P1806" s="142" t="s">
        <v>522</v>
      </c>
      <c r="Q1806" s="142" t="s">
        <v>520</v>
      </c>
      <c r="R1806" s="142" t="s">
        <v>2279</v>
      </c>
      <c r="S1806" s="142" t="s">
        <v>2278</v>
      </c>
      <c r="T1806" s="142" t="s">
        <v>705</v>
      </c>
      <c r="U1806" s="142" t="s">
        <v>516</v>
      </c>
      <c r="V1806" s="142" t="s">
        <v>2080</v>
      </c>
      <c r="W1806" s="142" t="s">
        <v>580</v>
      </c>
      <c r="X1806" s="142" t="s">
        <v>1165</v>
      </c>
      <c r="Y1806" s="142" t="s">
        <v>3150</v>
      </c>
      <c r="Z1806" s="142" t="s">
        <v>1184</v>
      </c>
      <c r="AA1806" s="142" t="s">
        <v>510</v>
      </c>
      <c r="AB1806" s="142" t="s">
        <v>509</v>
      </c>
    </row>
    <row r="1807" spans="1:28" x14ac:dyDescent="0.15">
      <c r="A1807" s="143">
        <v>101387</v>
      </c>
      <c r="B1807" s="142" t="s">
        <v>3120</v>
      </c>
      <c r="C1807" s="142" t="s">
        <v>553</v>
      </c>
      <c r="D1807" s="142" t="s">
        <v>3119</v>
      </c>
      <c r="E1807" s="142" t="s">
        <v>687</v>
      </c>
      <c r="F1807" s="142" t="s">
        <v>530</v>
      </c>
      <c r="G1807" s="142" t="s">
        <v>3149</v>
      </c>
      <c r="H1807" s="142" t="s">
        <v>2657</v>
      </c>
      <c r="I1807" s="142" t="s">
        <v>3145</v>
      </c>
      <c r="J1807" s="142" t="s">
        <v>3148</v>
      </c>
      <c r="K1807" s="142" t="s">
        <v>3147</v>
      </c>
      <c r="L1807" s="142" t="s">
        <v>585</v>
      </c>
      <c r="M1807" s="142" t="s">
        <v>524</v>
      </c>
      <c r="N1807" s="142" t="s">
        <v>523</v>
      </c>
      <c r="O1807" s="142" t="s">
        <v>546</v>
      </c>
      <c r="P1807" s="142" t="s">
        <v>522</v>
      </c>
      <c r="Q1807" s="142" t="s">
        <v>520</v>
      </c>
      <c r="R1807" s="142" t="s">
        <v>2269</v>
      </c>
      <c r="S1807" s="142" t="s">
        <v>2268</v>
      </c>
      <c r="T1807" s="142" t="s">
        <v>804</v>
      </c>
      <c r="U1807" s="142" t="s">
        <v>516</v>
      </c>
      <c r="V1807" s="142" t="s">
        <v>2006</v>
      </c>
      <c r="W1807" s="142" t="s">
        <v>3146</v>
      </c>
      <c r="X1807" s="142" t="s">
        <v>3145</v>
      </c>
      <c r="Y1807" s="142" t="s">
        <v>537</v>
      </c>
      <c r="Z1807" s="142" t="s">
        <v>1117</v>
      </c>
      <c r="AA1807" s="142" t="s">
        <v>510</v>
      </c>
      <c r="AB1807" s="142" t="s">
        <v>509</v>
      </c>
    </row>
    <row r="1808" spans="1:28" x14ac:dyDescent="0.15">
      <c r="A1808" s="143">
        <v>101397</v>
      </c>
      <c r="B1808" s="142" t="s">
        <v>1349</v>
      </c>
      <c r="C1808" s="142" t="s">
        <v>553</v>
      </c>
      <c r="D1808" s="142" t="s">
        <v>1348</v>
      </c>
      <c r="E1808" s="142" t="s">
        <v>687</v>
      </c>
      <c r="F1808" s="142" t="s">
        <v>530</v>
      </c>
      <c r="G1808" s="142" t="s">
        <v>3144</v>
      </c>
      <c r="H1808" s="142" t="s">
        <v>3143</v>
      </c>
      <c r="I1808" s="142" t="s">
        <v>568</v>
      </c>
      <c r="J1808" s="142" t="s">
        <v>3142</v>
      </c>
      <c r="K1808" s="142" t="s">
        <v>921</v>
      </c>
      <c r="L1808" s="142" t="s">
        <v>613</v>
      </c>
      <c r="M1808" s="142" t="s">
        <v>524</v>
      </c>
      <c r="N1808" s="142" t="s">
        <v>523</v>
      </c>
      <c r="O1808" s="142" t="s">
        <v>522</v>
      </c>
      <c r="P1808" s="142" t="s">
        <v>522</v>
      </c>
      <c r="Q1808" s="142" t="s">
        <v>545</v>
      </c>
      <c r="R1808" s="142" t="s">
        <v>2286</v>
      </c>
      <c r="S1808" s="142" t="s">
        <v>1349</v>
      </c>
      <c r="T1808" s="142" t="s">
        <v>738</v>
      </c>
      <c r="U1808" s="142" t="s">
        <v>541</v>
      </c>
      <c r="V1808" s="142" t="s">
        <v>3141</v>
      </c>
      <c r="W1808" s="142" t="s">
        <v>596</v>
      </c>
      <c r="X1808" s="142" t="s">
        <v>568</v>
      </c>
      <c r="Y1808" s="142" t="s">
        <v>634</v>
      </c>
      <c r="Z1808" s="142" t="s">
        <v>1051</v>
      </c>
      <c r="AA1808" s="142" t="s">
        <v>510</v>
      </c>
      <c r="AB1808" s="142" t="s">
        <v>509</v>
      </c>
    </row>
    <row r="1809" spans="1:28" x14ac:dyDescent="0.15">
      <c r="A1809" s="143">
        <v>101406</v>
      </c>
      <c r="B1809" s="142" t="s">
        <v>3048</v>
      </c>
      <c r="C1809" s="142" t="s">
        <v>553</v>
      </c>
      <c r="D1809" s="142" t="s">
        <v>3047</v>
      </c>
      <c r="E1809" s="142" t="s">
        <v>687</v>
      </c>
      <c r="F1809" s="142" t="s">
        <v>530</v>
      </c>
      <c r="G1809" s="142" t="s">
        <v>3140</v>
      </c>
      <c r="H1809" s="142" t="s">
        <v>3139</v>
      </c>
      <c r="I1809" s="142" t="s">
        <v>1363</v>
      </c>
      <c r="J1809" s="142" t="s">
        <v>3138</v>
      </c>
      <c r="K1809" s="142" t="s">
        <v>3137</v>
      </c>
      <c r="L1809" s="142" t="s">
        <v>525</v>
      </c>
      <c r="M1809" s="142" t="s">
        <v>524</v>
      </c>
      <c r="N1809" s="142" t="s">
        <v>523</v>
      </c>
      <c r="O1809" s="142" t="s">
        <v>522</v>
      </c>
      <c r="P1809" s="142" t="s">
        <v>639</v>
      </c>
      <c r="Q1809" s="142" t="s">
        <v>520</v>
      </c>
      <c r="R1809" s="142" t="s">
        <v>2566</v>
      </c>
      <c r="S1809" s="142" t="s">
        <v>2565</v>
      </c>
      <c r="T1809" s="142" t="s">
        <v>804</v>
      </c>
      <c r="U1809" s="142" t="s">
        <v>516</v>
      </c>
      <c r="V1809" s="142" t="s">
        <v>3136</v>
      </c>
      <c r="W1809" s="142" t="s">
        <v>514</v>
      </c>
      <c r="X1809" s="142" t="s">
        <v>691</v>
      </c>
      <c r="Y1809" s="142" t="s">
        <v>537</v>
      </c>
      <c r="Z1809" s="142" t="s">
        <v>735</v>
      </c>
      <c r="AA1809" s="142" t="s">
        <v>510</v>
      </c>
      <c r="AB1809" s="142" t="s">
        <v>509</v>
      </c>
    </row>
    <row r="1810" spans="1:28" x14ac:dyDescent="0.15">
      <c r="A1810" s="143">
        <v>101407</v>
      </c>
      <c r="B1810" s="142" t="s">
        <v>677</v>
      </c>
      <c r="C1810" s="142" t="s">
        <v>553</v>
      </c>
      <c r="D1810" s="142" t="s">
        <v>701</v>
      </c>
      <c r="E1810" s="142" t="s">
        <v>687</v>
      </c>
      <c r="F1810" s="142" t="s">
        <v>530</v>
      </c>
      <c r="G1810" s="142" t="s">
        <v>3135</v>
      </c>
      <c r="H1810" s="142" t="s">
        <v>720</v>
      </c>
      <c r="I1810" s="142" t="s">
        <v>635</v>
      </c>
      <c r="J1810" s="142" t="s">
        <v>3134</v>
      </c>
      <c r="K1810" s="142" t="s">
        <v>825</v>
      </c>
      <c r="L1810" s="142" t="s">
        <v>585</v>
      </c>
      <c r="M1810" s="142" t="s">
        <v>524</v>
      </c>
      <c r="N1810" s="142" t="s">
        <v>523</v>
      </c>
      <c r="O1810" s="142" t="s">
        <v>522</v>
      </c>
      <c r="P1810" s="142" t="s">
        <v>522</v>
      </c>
      <c r="Q1810" s="142" t="s">
        <v>520</v>
      </c>
      <c r="R1810" s="142" t="s">
        <v>2328</v>
      </c>
      <c r="S1810" s="142" t="s">
        <v>2327</v>
      </c>
      <c r="T1810" s="142" t="s">
        <v>728</v>
      </c>
      <c r="U1810" s="142" t="s">
        <v>516</v>
      </c>
      <c r="V1810" s="142" t="s">
        <v>716</v>
      </c>
      <c r="W1810" s="142" t="s">
        <v>580</v>
      </c>
      <c r="X1810" s="142" t="s">
        <v>635</v>
      </c>
      <c r="Y1810" s="142" t="s">
        <v>3133</v>
      </c>
      <c r="Z1810" s="142" t="s">
        <v>725</v>
      </c>
      <c r="AA1810" s="142" t="s">
        <v>510</v>
      </c>
      <c r="AB1810" s="142" t="s">
        <v>509</v>
      </c>
    </row>
    <row r="1811" spans="1:28" x14ac:dyDescent="0.15">
      <c r="A1811" s="143">
        <v>101408</v>
      </c>
      <c r="B1811" s="142" t="s">
        <v>2268</v>
      </c>
      <c r="C1811" s="142" t="s">
        <v>553</v>
      </c>
      <c r="D1811" s="142" t="s">
        <v>2294</v>
      </c>
      <c r="E1811" s="142" t="s">
        <v>687</v>
      </c>
      <c r="F1811" s="142" t="s">
        <v>530</v>
      </c>
      <c r="G1811" s="142" t="s">
        <v>3132</v>
      </c>
      <c r="H1811" s="142" t="s">
        <v>2771</v>
      </c>
      <c r="I1811" s="142" t="s">
        <v>1165</v>
      </c>
      <c r="J1811" s="142" t="s">
        <v>3131</v>
      </c>
      <c r="K1811" s="142" t="s">
        <v>3040</v>
      </c>
      <c r="L1811" s="142" t="s">
        <v>525</v>
      </c>
      <c r="M1811" s="142" t="s">
        <v>524</v>
      </c>
      <c r="N1811" s="142" t="s">
        <v>523</v>
      </c>
      <c r="O1811" s="142" t="s">
        <v>522</v>
      </c>
      <c r="P1811" s="142" t="s">
        <v>522</v>
      </c>
      <c r="Q1811" s="142" t="s">
        <v>545</v>
      </c>
      <c r="R1811" s="142" t="s">
        <v>2269</v>
      </c>
      <c r="S1811" s="142" t="s">
        <v>2268</v>
      </c>
      <c r="T1811" s="142" t="s">
        <v>717</v>
      </c>
      <c r="U1811" s="142" t="s">
        <v>516</v>
      </c>
      <c r="V1811" s="142" t="s">
        <v>610</v>
      </c>
      <c r="W1811" s="142" t="s">
        <v>514</v>
      </c>
      <c r="X1811" s="142" t="s">
        <v>651</v>
      </c>
      <c r="Y1811" s="142" t="s">
        <v>3130</v>
      </c>
      <c r="Z1811" s="142" t="s">
        <v>735</v>
      </c>
      <c r="AA1811" s="142" t="s">
        <v>510</v>
      </c>
      <c r="AB1811" s="142" t="s">
        <v>509</v>
      </c>
    </row>
    <row r="1812" spans="1:28" x14ac:dyDescent="0.15">
      <c r="A1812" s="143">
        <v>101413</v>
      </c>
      <c r="B1812" s="142" t="s">
        <v>2409</v>
      </c>
      <c r="C1812" s="142" t="s">
        <v>553</v>
      </c>
      <c r="D1812" s="142" t="s">
        <v>2408</v>
      </c>
      <c r="E1812" s="142" t="s">
        <v>687</v>
      </c>
      <c r="F1812" s="142" t="s">
        <v>530</v>
      </c>
      <c r="G1812" s="142" t="s">
        <v>3129</v>
      </c>
      <c r="H1812" s="142" t="s">
        <v>2030</v>
      </c>
      <c r="I1812" s="142" t="s">
        <v>680</v>
      </c>
      <c r="J1812" s="142" t="s">
        <v>3128</v>
      </c>
      <c r="K1812" s="142" t="s">
        <v>708</v>
      </c>
      <c r="L1812" s="142" t="s">
        <v>585</v>
      </c>
      <c r="M1812" s="142" t="s">
        <v>524</v>
      </c>
      <c r="N1812" s="142" t="s">
        <v>523</v>
      </c>
      <c r="O1812" s="142" t="s">
        <v>522</v>
      </c>
      <c r="P1812" s="142" t="s">
        <v>522</v>
      </c>
      <c r="Q1812" s="142" t="s">
        <v>520</v>
      </c>
      <c r="R1812" s="142" t="s">
        <v>2301</v>
      </c>
      <c r="S1812" s="142" t="s">
        <v>1698</v>
      </c>
      <c r="T1812" s="142" t="s">
        <v>728</v>
      </c>
      <c r="U1812" s="142" t="s">
        <v>516</v>
      </c>
      <c r="V1812" s="142" t="s">
        <v>704</v>
      </c>
      <c r="W1812" s="142" t="s">
        <v>1741</v>
      </c>
      <c r="X1812" s="142" t="s">
        <v>680</v>
      </c>
      <c r="Y1812" s="142" t="s">
        <v>634</v>
      </c>
      <c r="Z1812" s="142" t="s">
        <v>1184</v>
      </c>
      <c r="AA1812" s="142" t="s">
        <v>510</v>
      </c>
      <c r="AB1812" s="142" t="s">
        <v>509</v>
      </c>
    </row>
    <row r="1813" spans="1:28" x14ac:dyDescent="0.15">
      <c r="A1813" s="143">
        <v>101415</v>
      </c>
      <c r="B1813" s="142" t="s">
        <v>3127</v>
      </c>
      <c r="C1813" s="142" t="s">
        <v>553</v>
      </c>
      <c r="D1813" s="142" t="s">
        <v>3126</v>
      </c>
      <c r="E1813" s="142" t="s">
        <v>687</v>
      </c>
      <c r="F1813" s="142" t="s">
        <v>530</v>
      </c>
      <c r="G1813" s="142" t="s">
        <v>3125</v>
      </c>
      <c r="H1813" s="142" t="s">
        <v>3124</v>
      </c>
      <c r="I1813" s="142" t="s">
        <v>910</v>
      </c>
      <c r="J1813" s="142" t="s">
        <v>3123</v>
      </c>
      <c r="K1813" s="142" t="s">
        <v>3122</v>
      </c>
      <c r="L1813" s="142" t="s">
        <v>525</v>
      </c>
      <c r="M1813" s="142" t="s">
        <v>524</v>
      </c>
      <c r="N1813" s="142" t="s">
        <v>523</v>
      </c>
      <c r="O1813" s="142" t="s">
        <v>522</v>
      </c>
      <c r="P1813" s="142" t="s">
        <v>522</v>
      </c>
      <c r="Q1813" s="142" t="s">
        <v>547</v>
      </c>
      <c r="R1813" s="142" t="s">
        <v>2301</v>
      </c>
      <c r="S1813" s="142" t="s">
        <v>1698</v>
      </c>
      <c r="T1813" s="142" t="s">
        <v>705</v>
      </c>
      <c r="U1813" s="142" t="s">
        <v>541</v>
      </c>
      <c r="V1813" s="142" t="s">
        <v>2315</v>
      </c>
      <c r="W1813" s="142" t="s">
        <v>514</v>
      </c>
      <c r="X1813" s="142" t="s">
        <v>910</v>
      </c>
      <c r="Y1813" s="142" t="s">
        <v>3121</v>
      </c>
      <c r="Z1813" s="142" t="s">
        <v>990</v>
      </c>
      <c r="AA1813" s="142" t="s">
        <v>510</v>
      </c>
      <c r="AB1813" s="142" t="s">
        <v>509</v>
      </c>
    </row>
    <row r="1814" spans="1:28" x14ac:dyDescent="0.15">
      <c r="A1814" s="143">
        <v>101424</v>
      </c>
      <c r="B1814" s="142" t="s">
        <v>3120</v>
      </c>
      <c r="C1814" s="142" t="s">
        <v>553</v>
      </c>
      <c r="D1814" s="142" t="s">
        <v>3119</v>
      </c>
      <c r="E1814" s="142" t="s">
        <v>687</v>
      </c>
      <c r="F1814" s="142" t="s">
        <v>530</v>
      </c>
      <c r="G1814" s="142" t="s">
        <v>3118</v>
      </c>
      <c r="H1814" s="142" t="s">
        <v>3117</v>
      </c>
      <c r="I1814" s="142" t="s">
        <v>1413</v>
      </c>
      <c r="J1814" s="142" t="s">
        <v>3116</v>
      </c>
      <c r="K1814" s="142" t="s">
        <v>896</v>
      </c>
      <c r="L1814" s="142" t="s">
        <v>613</v>
      </c>
      <c r="M1814" s="142" t="s">
        <v>524</v>
      </c>
      <c r="N1814" s="142" t="s">
        <v>523</v>
      </c>
      <c r="O1814" s="142" t="s">
        <v>522</v>
      </c>
      <c r="P1814" s="142" t="s">
        <v>522</v>
      </c>
      <c r="Q1814" s="142" t="s">
        <v>547</v>
      </c>
      <c r="R1814" s="142" t="s">
        <v>2279</v>
      </c>
      <c r="S1814" s="142" t="s">
        <v>2278</v>
      </c>
      <c r="T1814" s="142" t="s">
        <v>1156</v>
      </c>
      <c r="U1814" s="142" t="s">
        <v>516</v>
      </c>
      <c r="V1814" s="142" t="s">
        <v>2518</v>
      </c>
      <c r="W1814" s="142" t="s">
        <v>1505</v>
      </c>
      <c r="X1814" s="142" t="s">
        <v>1413</v>
      </c>
      <c r="Y1814" s="142" t="s">
        <v>537</v>
      </c>
      <c r="Z1814" s="142" t="s">
        <v>861</v>
      </c>
      <c r="AA1814" s="142" t="s">
        <v>510</v>
      </c>
      <c r="AB1814" s="142" t="s">
        <v>509</v>
      </c>
    </row>
    <row r="1815" spans="1:28" x14ac:dyDescent="0.15">
      <c r="A1815" s="143">
        <v>101425</v>
      </c>
      <c r="B1815" s="142" t="s">
        <v>2767</v>
      </c>
      <c r="C1815" s="142" t="s">
        <v>553</v>
      </c>
      <c r="D1815" s="142" t="s">
        <v>2312</v>
      </c>
      <c r="E1815" s="142" t="s">
        <v>687</v>
      </c>
      <c r="F1815" s="142" t="s">
        <v>530</v>
      </c>
      <c r="G1815" s="142" t="s">
        <v>3115</v>
      </c>
      <c r="H1815" s="142" t="s">
        <v>3114</v>
      </c>
      <c r="I1815" s="142" t="s">
        <v>910</v>
      </c>
      <c r="J1815" s="142" t="s">
        <v>3113</v>
      </c>
      <c r="K1815" s="142" t="s">
        <v>708</v>
      </c>
      <c r="L1815" s="142" t="s">
        <v>525</v>
      </c>
      <c r="M1815" s="142" t="s">
        <v>524</v>
      </c>
      <c r="N1815" s="142" t="s">
        <v>523</v>
      </c>
      <c r="O1815" s="142" t="s">
        <v>612</v>
      </c>
      <c r="P1815" s="142" t="s">
        <v>612</v>
      </c>
      <c r="Q1815" s="142" t="s">
        <v>520</v>
      </c>
      <c r="R1815" s="142" t="s">
        <v>2279</v>
      </c>
      <c r="S1815" s="142" t="s">
        <v>2278</v>
      </c>
      <c r="T1815" s="142" t="s">
        <v>728</v>
      </c>
      <c r="U1815" s="142" t="s">
        <v>516</v>
      </c>
      <c r="V1815" s="142" t="s">
        <v>3112</v>
      </c>
      <c r="W1815" s="142" t="s">
        <v>596</v>
      </c>
      <c r="X1815" s="142" t="s">
        <v>910</v>
      </c>
      <c r="Y1815" s="142" t="s">
        <v>3111</v>
      </c>
      <c r="Z1815" s="142" t="s">
        <v>2358</v>
      </c>
      <c r="AA1815" s="142" t="s">
        <v>510</v>
      </c>
      <c r="AB1815" s="142" t="s">
        <v>509</v>
      </c>
    </row>
    <row r="1816" spans="1:28" x14ac:dyDescent="0.15">
      <c r="A1816" s="143">
        <v>101446</v>
      </c>
      <c r="B1816" s="142" t="s">
        <v>2268</v>
      </c>
      <c r="C1816" s="142" t="s">
        <v>553</v>
      </c>
      <c r="D1816" s="142" t="s">
        <v>2294</v>
      </c>
      <c r="E1816" s="142" t="s">
        <v>687</v>
      </c>
      <c r="F1816" s="142" t="s">
        <v>530</v>
      </c>
      <c r="G1816" s="142" t="s">
        <v>3110</v>
      </c>
      <c r="H1816" s="142" t="s">
        <v>1103</v>
      </c>
      <c r="I1816" s="142" t="s">
        <v>795</v>
      </c>
      <c r="J1816" s="142" t="s">
        <v>3109</v>
      </c>
      <c r="K1816" s="142" t="s">
        <v>3108</v>
      </c>
      <c r="L1816" s="142" t="s">
        <v>613</v>
      </c>
      <c r="M1816" s="142" t="s">
        <v>524</v>
      </c>
      <c r="N1816" s="142" t="s">
        <v>523</v>
      </c>
      <c r="O1816" s="142" t="s">
        <v>612</v>
      </c>
      <c r="P1816" s="142" t="s">
        <v>612</v>
      </c>
      <c r="Q1816" s="142" t="s">
        <v>545</v>
      </c>
      <c r="R1816" s="142" t="s">
        <v>2269</v>
      </c>
      <c r="S1816" s="142" t="s">
        <v>2268</v>
      </c>
      <c r="T1816" s="142" t="s">
        <v>738</v>
      </c>
      <c r="U1816" s="142" t="s">
        <v>626</v>
      </c>
      <c r="V1816" s="142" t="s">
        <v>1100</v>
      </c>
      <c r="W1816" s="142" t="s">
        <v>580</v>
      </c>
      <c r="X1816" s="142" t="s">
        <v>795</v>
      </c>
      <c r="Y1816" s="142" t="s">
        <v>537</v>
      </c>
      <c r="Z1816" s="142" t="s">
        <v>3107</v>
      </c>
      <c r="AA1816" s="142" t="s">
        <v>510</v>
      </c>
      <c r="AB1816" s="142" t="s">
        <v>509</v>
      </c>
    </row>
    <row r="1817" spans="1:28" x14ac:dyDescent="0.15">
      <c r="A1817" s="143">
        <v>101447</v>
      </c>
      <c r="B1817" s="142" t="s">
        <v>1495</v>
      </c>
      <c r="C1817" s="142" t="s">
        <v>553</v>
      </c>
      <c r="D1817" s="142" t="s">
        <v>1494</v>
      </c>
      <c r="E1817" s="142" t="s">
        <v>687</v>
      </c>
      <c r="F1817" s="142" t="s">
        <v>530</v>
      </c>
      <c r="G1817" s="142" t="s">
        <v>3106</v>
      </c>
      <c r="H1817" s="142" t="s">
        <v>3105</v>
      </c>
      <c r="I1817" s="142" t="s">
        <v>910</v>
      </c>
      <c r="J1817" s="142" t="s">
        <v>3104</v>
      </c>
      <c r="K1817" s="142" t="s">
        <v>739</v>
      </c>
      <c r="L1817" s="142" t="s">
        <v>525</v>
      </c>
      <c r="M1817" s="142" t="s">
        <v>524</v>
      </c>
      <c r="N1817" s="142" t="s">
        <v>523</v>
      </c>
      <c r="O1817" s="142" t="s">
        <v>522</v>
      </c>
      <c r="P1817" s="142" t="s">
        <v>612</v>
      </c>
      <c r="Q1817" s="142" t="s">
        <v>520</v>
      </c>
      <c r="R1817" s="142" t="s">
        <v>2301</v>
      </c>
      <c r="S1817" s="142" t="s">
        <v>1698</v>
      </c>
      <c r="T1817" s="142" t="s">
        <v>738</v>
      </c>
      <c r="U1817" s="142" t="s">
        <v>516</v>
      </c>
      <c r="V1817" s="142" t="s">
        <v>1239</v>
      </c>
      <c r="W1817" s="142" t="s">
        <v>514</v>
      </c>
      <c r="X1817" s="142" t="s">
        <v>910</v>
      </c>
      <c r="Y1817" s="142" t="s">
        <v>3103</v>
      </c>
      <c r="Z1817" s="142" t="s">
        <v>735</v>
      </c>
      <c r="AA1817" s="142" t="s">
        <v>510</v>
      </c>
      <c r="AB1817" s="142" t="s">
        <v>509</v>
      </c>
    </row>
    <row r="1818" spans="1:28" x14ac:dyDescent="0.15">
      <c r="A1818" s="143">
        <v>101449</v>
      </c>
      <c r="B1818" s="142" t="s">
        <v>2327</v>
      </c>
      <c r="C1818" s="142" t="s">
        <v>553</v>
      </c>
      <c r="D1818" s="142" t="s">
        <v>2488</v>
      </c>
      <c r="E1818" s="142" t="s">
        <v>687</v>
      </c>
      <c r="F1818" s="142" t="s">
        <v>530</v>
      </c>
      <c r="G1818" s="142" t="s">
        <v>3102</v>
      </c>
      <c r="H1818" s="142" t="s">
        <v>3101</v>
      </c>
      <c r="I1818" s="142" t="s">
        <v>1486</v>
      </c>
      <c r="J1818" s="142" t="s">
        <v>3100</v>
      </c>
      <c r="K1818" s="142" t="s">
        <v>3099</v>
      </c>
      <c r="L1818" s="142" t="s">
        <v>547</v>
      </c>
      <c r="M1818" s="142" t="s">
        <v>560</v>
      </c>
      <c r="N1818" s="142" t="s">
        <v>523</v>
      </c>
      <c r="O1818" s="142" t="s">
        <v>639</v>
      </c>
      <c r="P1818" s="142" t="s">
        <v>522</v>
      </c>
      <c r="Q1818" s="142" t="s">
        <v>545</v>
      </c>
      <c r="R1818" s="142" t="s">
        <v>2328</v>
      </c>
      <c r="S1818" s="142" t="s">
        <v>2327</v>
      </c>
      <c r="T1818" s="142" t="s">
        <v>804</v>
      </c>
      <c r="U1818" s="142" t="s">
        <v>516</v>
      </c>
      <c r="V1818" s="142" t="s">
        <v>3098</v>
      </c>
      <c r="W1818" s="142" t="s">
        <v>1628</v>
      </c>
      <c r="X1818" s="142" t="s">
        <v>923</v>
      </c>
      <c r="Y1818" s="142" t="s">
        <v>3097</v>
      </c>
      <c r="Z1818" s="142" t="s">
        <v>3096</v>
      </c>
      <c r="AA1818" s="142" t="s">
        <v>510</v>
      </c>
      <c r="AB1818" s="142" t="s">
        <v>509</v>
      </c>
    </row>
    <row r="1819" spans="1:28" x14ac:dyDescent="0.15">
      <c r="A1819" s="143">
        <v>101459</v>
      </c>
      <c r="B1819" s="142" t="s">
        <v>3048</v>
      </c>
      <c r="C1819" s="142" t="s">
        <v>553</v>
      </c>
      <c r="D1819" s="142" t="s">
        <v>3047</v>
      </c>
      <c r="E1819" s="142" t="s">
        <v>687</v>
      </c>
      <c r="F1819" s="142" t="s">
        <v>530</v>
      </c>
      <c r="G1819" s="142" t="s">
        <v>3095</v>
      </c>
      <c r="H1819" s="142" t="s">
        <v>1262</v>
      </c>
      <c r="I1819" s="142" t="s">
        <v>1522</v>
      </c>
      <c r="J1819" s="142" t="s">
        <v>3094</v>
      </c>
      <c r="K1819" s="142" t="s">
        <v>825</v>
      </c>
      <c r="L1819" s="142" t="s">
        <v>585</v>
      </c>
      <c r="M1819" s="142" t="s">
        <v>524</v>
      </c>
      <c r="N1819" s="142" t="s">
        <v>523</v>
      </c>
      <c r="O1819" s="142" t="s">
        <v>522</v>
      </c>
      <c r="P1819" s="142" t="s">
        <v>639</v>
      </c>
      <c r="Q1819" s="142" t="s">
        <v>520</v>
      </c>
      <c r="R1819" s="142" t="s">
        <v>2566</v>
      </c>
      <c r="S1819" s="142" t="s">
        <v>2565</v>
      </c>
      <c r="T1819" s="142" t="s">
        <v>682</v>
      </c>
      <c r="U1819" s="142" t="s">
        <v>516</v>
      </c>
      <c r="V1819" s="142" t="s">
        <v>2970</v>
      </c>
      <c r="W1819" s="142" t="s">
        <v>692</v>
      </c>
      <c r="X1819" s="142" t="s">
        <v>523</v>
      </c>
      <c r="Y1819" s="142" t="s">
        <v>743</v>
      </c>
      <c r="Z1819" s="142" t="s">
        <v>714</v>
      </c>
      <c r="AA1819" s="142" t="s">
        <v>510</v>
      </c>
      <c r="AB1819" s="142" t="s">
        <v>509</v>
      </c>
    </row>
    <row r="1820" spans="1:28" x14ac:dyDescent="0.15">
      <c r="A1820" s="143">
        <v>101460</v>
      </c>
      <c r="B1820" s="142" t="s">
        <v>2260</v>
      </c>
      <c r="C1820" s="142" t="s">
        <v>553</v>
      </c>
      <c r="D1820" s="142" t="s">
        <v>2448</v>
      </c>
      <c r="E1820" s="142" t="s">
        <v>687</v>
      </c>
      <c r="F1820" s="142" t="s">
        <v>530</v>
      </c>
      <c r="G1820" s="142" t="s">
        <v>3093</v>
      </c>
      <c r="H1820" s="142" t="s">
        <v>3092</v>
      </c>
      <c r="I1820" s="142" t="s">
        <v>538</v>
      </c>
      <c r="J1820" s="142" t="s">
        <v>3091</v>
      </c>
      <c r="K1820" s="142" t="s">
        <v>2865</v>
      </c>
      <c r="L1820" s="142" t="s">
        <v>585</v>
      </c>
      <c r="M1820" s="142" t="s">
        <v>524</v>
      </c>
      <c r="N1820" s="142" t="s">
        <v>523</v>
      </c>
      <c r="O1820" s="142" t="s">
        <v>522</v>
      </c>
      <c r="P1820" s="142" t="s">
        <v>599</v>
      </c>
      <c r="Q1820" s="142" t="s">
        <v>520</v>
      </c>
      <c r="R1820" s="142" t="s">
        <v>2261</v>
      </c>
      <c r="S1820" s="142" t="s">
        <v>2260</v>
      </c>
      <c r="T1820" s="142" t="s">
        <v>682</v>
      </c>
      <c r="U1820" s="142" t="s">
        <v>516</v>
      </c>
      <c r="V1820" s="142" t="s">
        <v>597</v>
      </c>
      <c r="W1820" s="142" t="s">
        <v>580</v>
      </c>
      <c r="X1820" s="142" t="s">
        <v>538</v>
      </c>
      <c r="Y1820" s="142" t="s">
        <v>3090</v>
      </c>
      <c r="Z1820" s="142" t="s">
        <v>2226</v>
      </c>
      <c r="AA1820" s="142" t="s">
        <v>510</v>
      </c>
      <c r="AB1820" s="142" t="s">
        <v>509</v>
      </c>
    </row>
    <row r="1821" spans="1:28" x14ac:dyDescent="0.15">
      <c r="A1821" s="143">
        <v>101462</v>
      </c>
      <c r="B1821" s="142" t="s">
        <v>2953</v>
      </c>
      <c r="C1821" s="142" t="s">
        <v>553</v>
      </c>
      <c r="D1821" s="142" t="s">
        <v>2952</v>
      </c>
      <c r="E1821" s="142" t="s">
        <v>687</v>
      </c>
      <c r="F1821" s="142" t="s">
        <v>530</v>
      </c>
      <c r="G1821" s="142" t="s">
        <v>3089</v>
      </c>
      <c r="H1821" s="142" t="s">
        <v>1481</v>
      </c>
      <c r="I1821" s="142" t="s">
        <v>538</v>
      </c>
      <c r="J1821" s="142" t="s">
        <v>3088</v>
      </c>
      <c r="K1821" s="142" t="s">
        <v>586</v>
      </c>
      <c r="L1821" s="142" t="s">
        <v>585</v>
      </c>
      <c r="M1821" s="142" t="s">
        <v>524</v>
      </c>
      <c r="N1821" s="142" t="s">
        <v>523</v>
      </c>
      <c r="O1821" s="142" t="s">
        <v>522</v>
      </c>
      <c r="P1821" s="142" t="s">
        <v>599</v>
      </c>
      <c r="Q1821" s="142" t="s">
        <v>520</v>
      </c>
      <c r="R1821" s="142" t="s">
        <v>2279</v>
      </c>
      <c r="S1821" s="142" t="s">
        <v>2278</v>
      </c>
      <c r="T1821" s="142" t="s">
        <v>682</v>
      </c>
      <c r="U1821" s="142" t="s">
        <v>516</v>
      </c>
      <c r="V1821" s="142" t="s">
        <v>1271</v>
      </c>
      <c r="W1821" s="142" t="s">
        <v>692</v>
      </c>
      <c r="X1821" s="142" t="s">
        <v>538</v>
      </c>
      <c r="Y1821" s="142" t="s">
        <v>3087</v>
      </c>
      <c r="Z1821" s="142" t="s">
        <v>1060</v>
      </c>
      <c r="AA1821" s="142" t="s">
        <v>510</v>
      </c>
      <c r="AB1821" s="142" t="s">
        <v>509</v>
      </c>
    </row>
    <row r="1822" spans="1:28" x14ac:dyDescent="0.15">
      <c r="A1822" s="143">
        <v>101463</v>
      </c>
      <c r="B1822" s="142" t="s">
        <v>2409</v>
      </c>
      <c r="C1822" s="142" t="s">
        <v>553</v>
      </c>
      <c r="D1822" s="142" t="s">
        <v>2408</v>
      </c>
      <c r="E1822" s="142" t="s">
        <v>687</v>
      </c>
      <c r="F1822" s="142" t="s">
        <v>530</v>
      </c>
      <c r="G1822" s="142" t="s">
        <v>3086</v>
      </c>
      <c r="H1822" s="142" t="s">
        <v>3085</v>
      </c>
      <c r="I1822" s="142" t="s">
        <v>783</v>
      </c>
      <c r="J1822" s="142" t="s">
        <v>3084</v>
      </c>
      <c r="K1822" s="142" t="s">
        <v>3083</v>
      </c>
      <c r="L1822" s="142" t="s">
        <v>525</v>
      </c>
      <c r="M1822" s="142" t="s">
        <v>524</v>
      </c>
      <c r="N1822" s="142" t="s">
        <v>523</v>
      </c>
      <c r="O1822" s="142" t="s">
        <v>522</v>
      </c>
      <c r="P1822" s="142" t="s">
        <v>522</v>
      </c>
      <c r="Q1822" s="142" t="s">
        <v>545</v>
      </c>
      <c r="R1822" s="142" t="s">
        <v>2301</v>
      </c>
      <c r="S1822" s="142" t="s">
        <v>1698</v>
      </c>
      <c r="T1822" s="142" t="s">
        <v>823</v>
      </c>
      <c r="U1822" s="142" t="s">
        <v>516</v>
      </c>
      <c r="V1822" s="142" t="s">
        <v>2222</v>
      </c>
      <c r="W1822" s="142" t="s">
        <v>514</v>
      </c>
      <c r="X1822" s="142" t="s">
        <v>783</v>
      </c>
      <c r="Y1822" s="142" t="s">
        <v>634</v>
      </c>
      <c r="Z1822" s="142" t="s">
        <v>975</v>
      </c>
      <c r="AA1822" s="142" t="s">
        <v>510</v>
      </c>
      <c r="AB1822" s="142" t="s">
        <v>509</v>
      </c>
    </row>
    <row r="1823" spans="1:28" x14ac:dyDescent="0.15">
      <c r="A1823" s="143">
        <v>101469</v>
      </c>
      <c r="B1823" s="142" t="s">
        <v>605</v>
      </c>
      <c r="C1823" s="142" t="s">
        <v>553</v>
      </c>
      <c r="D1823" s="142" t="s">
        <v>604</v>
      </c>
      <c r="E1823" s="142" t="s">
        <v>687</v>
      </c>
      <c r="F1823" s="142" t="s">
        <v>530</v>
      </c>
      <c r="G1823" s="142" t="s">
        <v>3082</v>
      </c>
      <c r="H1823" s="142" t="s">
        <v>2657</v>
      </c>
      <c r="I1823" s="142" t="s">
        <v>622</v>
      </c>
      <c r="J1823" s="142" t="s">
        <v>3081</v>
      </c>
      <c r="K1823" s="142" t="s">
        <v>739</v>
      </c>
      <c r="L1823" s="142" t="s">
        <v>525</v>
      </c>
      <c r="M1823" s="142" t="s">
        <v>524</v>
      </c>
      <c r="N1823" s="142" t="s">
        <v>523</v>
      </c>
      <c r="O1823" s="142" t="s">
        <v>612</v>
      </c>
      <c r="P1823" s="142" t="s">
        <v>522</v>
      </c>
      <c r="Q1823" s="142" t="s">
        <v>545</v>
      </c>
      <c r="R1823" s="142" t="s">
        <v>2261</v>
      </c>
      <c r="S1823" s="142" t="s">
        <v>2260</v>
      </c>
      <c r="T1823" s="142" t="s">
        <v>738</v>
      </c>
      <c r="U1823" s="142" t="s">
        <v>516</v>
      </c>
      <c r="V1823" s="142" t="s">
        <v>1061</v>
      </c>
      <c r="W1823" s="142" t="s">
        <v>514</v>
      </c>
      <c r="X1823" s="142" t="s">
        <v>910</v>
      </c>
      <c r="Y1823" s="142" t="s">
        <v>3080</v>
      </c>
      <c r="Z1823" s="142" t="s">
        <v>735</v>
      </c>
      <c r="AA1823" s="142" t="s">
        <v>510</v>
      </c>
      <c r="AB1823" s="142" t="s">
        <v>509</v>
      </c>
    </row>
    <row r="1824" spans="1:28" x14ac:dyDescent="0.15">
      <c r="A1824" s="143">
        <v>101474</v>
      </c>
      <c r="B1824" s="142" t="s">
        <v>2278</v>
      </c>
      <c r="C1824" s="142" t="s">
        <v>553</v>
      </c>
      <c r="D1824" s="142" t="s">
        <v>2283</v>
      </c>
      <c r="E1824" s="142" t="s">
        <v>687</v>
      </c>
      <c r="F1824" s="142" t="s">
        <v>530</v>
      </c>
      <c r="G1824" s="142" t="s">
        <v>3079</v>
      </c>
      <c r="H1824" s="142" t="s">
        <v>1999</v>
      </c>
      <c r="I1824" s="142" t="s">
        <v>1075</v>
      </c>
      <c r="J1824" s="142" t="s">
        <v>3078</v>
      </c>
      <c r="K1824" s="142" t="s">
        <v>1332</v>
      </c>
      <c r="L1824" s="142" t="s">
        <v>525</v>
      </c>
      <c r="M1824" s="142" t="s">
        <v>524</v>
      </c>
      <c r="N1824" s="142" t="s">
        <v>523</v>
      </c>
      <c r="O1824" s="142" t="s">
        <v>612</v>
      </c>
      <c r="P1824" s="142" t="s">
        <v>522</v>
      </c>
      <c r="Q1824" s="142" t="s">
        <v>545</v>
      </c>
      <c r="R1824" s="142" t="s">
        <v>2269</v>
      </c>
      <c r="S1824" s="142" t="s">
        <v>2268</v>
      </c>
      <c r="T1824" s="142" t="s">
        <v>3077</v>
      </c>
      <c r="U1824" s="142" t="s">
        <v>541</v>
      </c>
      <c r="V1824" s="142" t="s">
        <v>3076</v>
      </c>
      <c r="W1824" s="142" t="s">
        <v>1628</v>
      </c>
      <c r="X1824" s="142" t="s">
        <v>795</v>
      </c>
      <c r="Y1824" s="142" t="s">
        <v>537</v>
      </c>
      <c r="Z1824" s="142" t="s">
        <v>3075</v>
      </c>
      <c r="AA1824" s="142" t="s">
        <v>510</v>
      </c>
      <c r="AB1824" s="142" t="s">
        <v>509</v>
      </c>
    </row>
    <row r="1825" spans="1:28" x14ac:dyDescent="0.15">
      <c r="A1825" s="143">
        <v>101481</v>
      </c>
      <c r="B1825" s="142" t="s">
        <v>2278</v>
      </c>
      <c r="C1825" s="142" t="s">
        <v>553</v>
      </c>
      <c r="D1825" s="142" t="s">
        <v>2283</v>
      </c>
      <c r="E1825" s="142" t="s">
        <v>687</v>
      </c>
      <c r="F1825" s="142" t="s">
        <v>530</v>
      </c>
      <c r="G1825" s="142" t="s">
        <v>3074</v>
      </c>
      <c r="H1825" s="142" t="s">
        <v>3073</v>
      </c>
      <c r="I1825" s="142" t="s">
        <v>910</v>
      </c>
      <c r="J1825" s="142" t="s">
        <v>3072</v>
      </c>
      <c r="K1825" s="142" t="s">
        <v>3071</v>
      </c>
      <c r="L1825" s="142" t="s">
        <v>525</v>
      </c>
      <c r="M1825" s="142" t="s">
        <v>524</v>
      </c>
      <c r="N1825" s="142" t="s">
        <v>523</v>
      </c>
      <c r="O1825" s="142" t="s">
        <v>522</v>
      </c>
      <c r="P1825" s="142" t="s">
        <v>559</v>
      </c>
      <c r="Q1825" s="142" t="s">
        <v>545</v>
      </c>
      <c r="R1825" s="142" t="s">
        <v>2279</v>
      </c>
      <c r="S1825" s="142" t="s">
        <v>2278</v>
      </c>
      <c r="T1825" s="142" t="s">
        <v>1156</v>
      </c>
      <c r="U1825" s="142" t="s">
        <v>541</v>
      </c>
      <c r="V1825" s="142" t="s">
        <v>3070</v>
      </c>
      <c r="W1825" s="142" t="s">
        <v>596</v>
      </c>
      <c r="X1825" s="142" t="s">
        <v>910</v>
      </c>
      <c r="Y1825" s="142" t="s">
        <v>537</v>
      </c>
      <c r="Z1825" s="142" t="s">
        <v>702</v>
      </c>
      <c r="AA1825" s="142" t="s">
        <v>510</v>
      </c>
      <c r="AB1825" s="142" t="s">
        <v>509</v>
      </c>
    </row>
    <row r="1826" spans="1:28" x14ac:dyDescent="0.15">
      <c r="A1826" s="143">
        <v>101482</v>
      </c>
      <c r="B1826" s="142" t="s">
        <v>619</v>
      </c>
      <c r="C1826" s="142" t="s">
        <v>553</v>
      </c>
      <c r="D1826" s="142" t="s">
        <v>618</v>
      </c>
      <c r="E1826" s="142" t="s">
        <v>687</v>
      </c>
      <c r="F1826" s="142" t="s">
        <v>530</v>
      </c>
      <c r="G1826" s="142" t="s">
        <v>3069</v>
      </c>
      <c r="H1826" s="142" t="s">
        <v>3068</v>
      </c>
      <c r="I1826" s="142" t="s">
        <v>1477</v>
      </c>
      <c r="J1826" s="142" t="s">
        <v>3067</v>
      </c>
      <c r="K1826" s="142" t="s">
        <v>739</v>
      </c>
      <c r="L1826" s="142" t="s">
        <v>525</v>
      </c>
      <c r="M1826" s="142" t="s">
        <v>524</v>
      </c>
      <c r="N1826" s="142" t="s">
        <v>523</v>
      </c>
      <c r="O1826" s="142" t="s">
        <v>522</v>
      </c>
      <c r="P1826" s="142" t="s">
        <v>522</v>
      </c>
      <c r="Q1826" s="142" t="s">
        <v>520</v>
      </c>
      <c r="R1826" s="142" t="s">
        <v>2286</v>
      </c>
      <c r="S1826" s="142" t="s">
        <v>1349</v>
      </c>
      <c r="T1826" s="142" t="s">
        <v>738</v>
      </c>
      <c r="U1826" s="142" t="s">
        <v>516</v>
      </c>
      <c r="V1826" s="142" t="s">
        <v>3066</v>
      </c>
      <c r="W1826" s="142" t="s">
        <v>514</v>
      </c>
      <c r="X1826" s="142" t="s">
        <v>1477</v>
      </c>
      <c r="Y1826" s="142" t="s">
        <v>537</v>
      </c>
      <c r="Z1826" s="142" t="s">
        <v>1297</v>
      </c>
      <c r="AA1826" s="142" t="s">
        <v>510</v>
      </c>
      <c r="AB1826" s="142" t="s">
        <v>509</v>
      </c>
    </row>
    <row r="1827" spans="1:28" x14ac:dyDescent="0.15">
      <c r="A1827" s="143">
        <v>101486</v>
      </c>
      <c r="B1827" s="142" t="s">
        <v>2278</v>
      </c>
      <c r="C1827" s="142" t="s">
        <v>553</v>
      </c>
      <c r="D1827" s="142" t="s">
        <v>2283</v>
      </c>
      <c r="E1827" s="142" t="s">
        <v>687</v>
      </c>
      <c r="F1827" s="142" t="s">
        <v>530</v>
      </c>
      <c r="G1827" s="142" t="s">
        <v>3065</v>
      </c>
      <c r="H1827" s="142" t="s">
        <v>3064</v>
      </c>
      <c r="I1827" s="142" t="s">
        <v>1397</v>
      </c>
      <c r="J1827" s="142" t="s">
        <v>3063</v>
      </c>
      <c r="K1827" s="142" t="s">
        <v>825</v>
      </c>
      <c r="L1827" s="142" t="s">
        <v>585</v>
      </c>
      <c r="M1827" s="142" t="s">
        <v>524</v>
      </c>
      <c r="N1827" s="142" t="s">
        <v>523</v>
      </c>
      <c r="O1827" s="142" t="s">
        <v>522</v>
      </c>
      <c r="P1827" s="142" t="s">
        <v>522</v>
      </c>
      <c r="Q1827" s="142" t="s">
        <v>545</v>
      </c>
      <c r="R1827" s="142" t="s">
        <v>2279</v>
      </c>
      <c r="S1827" s="142" t="s">
        <v>2278</v>
      </c>
      <c r="T1827" s="142" t="s">
        <v>865</v>
      </c>
      <c r="U1827" s="142" t="s">
        <v>516</v>
      </c>
      <c r="V1827" s="142" t="s">
        <v>1166</v>
      </c>
      <c r="W1827" s="142" t="s">
        <v>784</v>
      </c>
      <c r="X1827" s="142" t="s">
        <v>1397</v>
      </c>
      <c r="Y1827" s="142" t="s">
        <v>3062</v>
      </c>
      <c r="Z1827" s="142" t="s">
        <v>1065</v>
      </c>
      <c r="AA1827" s="142" t="s">
        <v>510</v>
      </c>
      <c r="AB1827" s="142" t="s">
        <v>509</v>
      </c>
    </row>
    <row r="1828" spans="1:28" x14ac:dyDescent="0.15">
      <c r="A1828" s="143">
        <v>101514</v>
      </c>
      <c r="B1828" s="142" t="s">
        <v>2260</v>
      </c>
      <c r="C1828" s="142" t="s">
        <v>553</v>
      </c>
      <c r="D1828" s="142" t="s">
        <v>2448</v>
      </c>
      <c r="E1828" s="142" t="s">
        <v>687</v>
      </c>
      <c r="F1828" s="142" t="s">
        <v>530</v>
      </c>
      <c r="G1828" s="142" t="s">
        <v>3061</v>
      </c>
      <c r="H1828" s="142" t="s">
        <v>3060</v>
      </c>
      <c r="I1828" s="142" t="s">
        <v>1363</v>
      </c>
      <c r="J1828" s="142" t="s">
        <v>3059</v>
      </c>
      <c r="K1828" s="142" t="s">
        <v>825</v>
      </c>
      <c r="L1828" s="142" t="s">
        <v>585</v>
      </c>
      <c r="M1828" s="142" t="s">
        <v>524</v>
      </c>
      <c r="N1828" s="142" t="s">
        <v>523</v>
      </c>
      <c r="O1828" s="142" t="s">
        <v>612</v>
      </c>
      <c r="P1828" s="142" t="s">
        <v>559</v>
      </c>
      <c r="Q1828" s="142" t="s">
        <v>545</v>
      </c>
      <c r="R1828" s="142" t="s">
        <v>2261</v>
      </c>
      <c r="S1828" s="142" t="s">
        <v>2260</v>
      </c>
      <c r="T1828" s="142" t="s">
        <v>823</v>
      </c>
      <c r="U1828" s="142" t="s">
        <v>516</v>
      </c>
      <c r="V1828" s="142" t="s">
        <v>3058</v>
      </c>
      <c r="W1828" s="142" t="s">
        <v>3057</v>
      </c>
      <c r="X1828" s="142" t="s">
        <v>1363</v>
      </c>
      <c r="Y1828" s="142" t="s">
        <v>537</v>
      </c>
      <c r="Z1828" s="142" t="s">
        <v>950</v>
      </c>
      <c r="AA1828" s="142" t="s">
        <v>510</v>
      </c>
      <c r="AB1828" s="142" t="s">
        <v>509</v>
      </c>
    </row>
    <row r="1829" spans="1:28" x14ac:dyDescent="0.15">
      <c r="A1829" s="143">
        <v>101525</v>
      </c>
      <c r="B1829" s="142" t="s">
        <v>2260</v>
      </c>
      <c r="C1829" s="142" t="s">
        <v>553</v>
      </c>
      <c r="D1829" s="142" t="s">
        <v>2448</v>
      </c>
      <c r="E1829" s="142" t="s">
        <v>687</v>
      </c>
      <c r="F1829" s="142" t="s">
        <v>530</v>
      </c>
      <c r="G1829" s="142" t="s">
        <v>3056</v>
      </c>
      <c r="H1829" s="142" t="s">
        <v>1897</v>
      </c>
      <c r="I1829" s="142" t="s">
        <v>919</v>
      </c>
      <c r="J1829" s="142" t="s">
        <v>3055</v>
      </c>
      <c r="K1829" s="142" t="s">
        <v>739</v>
      </c>
      <c r="L1829" s="142" t="s">
        <v>525</v>
      </c>
      <c r="M1829" s="142" t="s">
        <v>524</v>
      </c>
      <c r="N1829" s="142" t="s">
        <v>523</v>
      </c>
      <c r="O1829" s="142" t="s">
        <v>599</v>
      </c>
      <c r="P1829" s="142" t="s">
        <v>546</v>
      </c>
      <c r="Q1829" s="142" t="s">
        <v>520</v>
      </c>
      <c r="R1829" s="142" t="s">
        <v>2261</v>
      </c>
      <c r="S1829" s="142" t="s">
        <v>2260</v>
      </c>
      <c r="T1829" s="142" t="s">
        <v>823</v>
      </c>
      <c r="U1829" s="142" t="s">
        <v>516</v>
      </c>
      <c r="V1829" s="142" t="s">
        <v>3054</v>
      </c>
      <c r="W1829" s="142" t="s">
        <v>514</v>
      </c>
      <c r="X1829" s="142" t="s">
        <v>622</v>
      </c>
      <c r="Y1829" s="142" t="s">
        <v>3053</v>
      </c>
      <c r="Z1829" s="142" t="s">
        <v>1051</v>
      </c>
      <c r="AA1829" s="142" t="s">
        <v>510</v>
      </c>
      <c r="AB1829" s="142" t="s">
        <v>509</v>
      </c>
    </row>
    <row r="1830" spans="1:28" x14ac:dyDescent="0.15">
      <c r="A1830" s="143">
        <v>101527</v>
      </c>
      <c r="B1830" s="142" t="s">
        <v>2260</v>
      </c>
      <c r="C1830" s="142" t="s">
        <v>553</v>
      </c>
      <c r="D1830" s="142" t="s">
        <v>2448</v>
      </c>
      <c r="E1830" s="142" t="s">
        <v>687</v>
      </c>
      <c r="F1830" s="142" t="s">
        <v>530</v>
      </c>
      <c r="G1830" s="142" t="s">
        <v>3052</v>
      </c>
      <c r="H1830" s="142" t="s">
        <v>3051</v>
      </c>
      <c r="I1830" s="142" t="s">
        <v>744</v>
      </c>
      <c r="J1830" s="142" t="s">
        <v>3050</v>
      </c>
      <c r="K1830" s="142" t="s">
        <v>3049</v>
      </c>
      <c r="L1830" s="142" t="s">
        <v>585</v>
      </c>
      <c r="M1830" s="142" t="s">
        <v>524</v>
      </c>
      <c r="N1830" s="142" t="s">
        <v>523</v>
      </c>
      <c r="O1830" s="142" t="s">
        <v>522</v>
      </c>
      <c r="P1830" s="142" t="s">
        <v>559</v>
      </c>
      <c r="Q1830" s="142" t="s">
        <v>545</v>
      </c>
      <c r="R1830" s="142" t="s">
        <v>2261</v>
      </c>
      <c r="S1830" s="142" t="s">
        <v>2260</v>
      </c>
      <c r="T1830" s="142" t="s">
        <v>1110</v>
      </c>
      <c r="U1830" s="142" t="s">
        <v>516</v>
      </c>
      <c r="V1830" s="142" t="s">
        <v>2222</v>
      </c>
      <c r="W1830" s="142" t="s">
        <v>1741</v>
      </c>
      <c r="X1830" s="142" t="s">
        <v>622</v>
      </c>
      <c r="Y1830" s="142" t="s">
        <v>634</v>
      </c>
      <c r="Z1830" s="142" t="s">
        <v>577</v>
      </c>
      <c r="AA1830" s="142" t="s">
        <v>724</v>
      </c>
      <c r="AB1830" s="142" t="s">
        <v>509</v>
      </c>
    </row>
    <row r="1831" spans="1:28" x14ac:dyDescent="0.15">
      <c r="A1831" s="143">
        <v>101531</v>
      </c>
      <c r="B1831" s="142" t="s">
        <v>3048</v>
      </c>
      <c r="C1831" s="142" t="s">
        <v>553</v>
      </c>
      <c r="D1831" s="142" t="s">
        <v>3047</v>
      </c>
      <c r="E1831" s="142" t="s">
        <v>687</v>
      </c>
      <c r="F1831" s="142" t="s">
        <v>530</v>
      </c>
      <c r="G1831" s="142" t="s">
        <v>3046</v>
      </c>
      <c r="H1831" s="142" t="s">
        <v>3045</v>
      </c>
      <c r="I1831" s="142" t="s">
        <v>795</v>
      </c>
      <c r="J1831" s="142" t="s">
        <v>3044</v>
      </c>
      <c r="K1831" s="142" t="s">
        <v>3043</v>
      </c>
      <c r="L1831" s="142" t="s">
        <v>525</v>
      </c>
      <c r="M1831" s="142" t="s">
        <v>524</v>
      </c>
      <c r="N1831" s="142" t="s">
        <v>523</v>
      </c>
      <c r="O1831" s="142" t="s">
        <v>522</v>
      </c>
      <c r="P1831" s="142" t="s">
        <v>599</v>
      </c>
      <c r="Q1831" s="142" t="s">
        <v>547</v>
      </c>
      <c r="R1831" s="142" t="s">
        <v>2371</v>
      </c>
      <c r="S1831" s="142" t="s">
        <v>1576</v>
      </c>
      <c r="T1831" s="142" t="s">
        <v>738</v>
      </c>
      <c r="U1831" s="142" t="s">
        <v>516</v>
      </c>
      <c r="V1831" s="142" t="s">
        <v>1742</v>
      </c>
      <c r="W1831" s="142" t="s">
        <v>580</v>
      </c>
      <c r="X1831" s="142" t="s">
        <v>795</v>
      </c>
      <c r="Y1831" s="142" t="s">
        <v>634</v>
      </c>
      <c r="Z1831" s="142" t="s">
        <v>926</v>
      </c>
      <c r="AA1831" s="142" t="s">
        <v>510</v>
      </c>
      <c r="AB1831" s="142" t="s">
        <v>509</v>
      </c>
    </row>
    <row r="1832" spans="1:28" x14ac:dyDescent="0.15">
      <c r="A1832" s="143">
        <v>101546</v>
      </c>
      <c r="B1832" s="142" t="s">
        <v>1698</v>
      </c>
      <c r="C1832" s="142" t="s">
        <v>553</v>
      </c>
      <c r="D1832" s="142" t="s">
        <v>1697</v>
      </c>
      <c r="E1832" s="142" t="s">
        <v>687</v>
      </c>
      <c r="F1832" s="142" t="s">
        <v>530</v>
      </c>
      <c r="G1832" s="142" t="s">
        <v>3042</v>
      </c>
      <c r="H1832" s="142" t="s">
        <v>1245</v>
      </c>
      <c r="I1832" s="142" t="s">
        <v>1278</v>
      </c>
      <c r="J1832" s="142" t="s">
        <v>3041</v>
      </c>
      <c r="K1832" s="142" t="s">
        <v>3040</v>
      </c>
      <c r="L1832" s="142" t="s">
        <v>525</v>
      </c>
      <c r="M1832" s="142" t="s">
        <v>524</v>
      </c>
      <c r="N1832" s="142" t="s">
        <v>523</v>
      </c>
      <c r="O1832" s="142" t="s">
        <v>599</v>
      </c>
      <c r="P1832" s="142" t="s">
        <v>522</v>
      </c>
      <c r="Q1832" s="142" t="s">
        <v>545</v>
      </c>
      <c r="R1832" s="142" t="s">
        <v>2301</v>
      </c>
      <c r="S1832" s="142" t="s">
        <v>1698</v>
      </c>
      <c r="T1832" s="142" t="s">
        <v>717</v>
      </c>
      <c r="U1832" s="142" t="s">
        <v>516</v>
      </c>
      <c r="V1832" s="142" t="s">
        <v>1651</v>
      </c>
      <c r="W1832" s="142" t="s">
        <v>580</v>
      </c>
      <c r="X1832" s="142" t="s">
        <v>827</v>
      </c>
      <c r="Y1832" s="142" t="s">
        <v>3039</v>
      </c>
      <c r="Z1832" s="142" t="s">
        <v>702</v>
      </c>
      <c r="AA1832" s="142" t="s">
        <v>510</v>
      </c>
      <c r="AB1832" s="142" t="s">
        <v>509</v>
      </c>
    </row>
    <row r="1833" spans="1:28" x14ac:dyDescent="0.15">
      <c r="A1833" s="143">
        <v>101548</v>
      </c>
      <c r="B1833" s="142" t="s">
        <v>2552</v>
      </c>
      <c r="C1833" s="142" t="s">
        <v>553</v>
      </c>
      <c r="D1833" s="142" t="s">
        <v>2918</v>
      </c>
      <c r="E1833" s="142" t="s">
        <v>687</v>
      </c>
      <c r="F1833" s="142" t="s">
        <v>530</v>
      </c>
      <c r="G1833" s="142" t="s">
        <v>3038</v>
      </c>
      <c r="H1833" s="142" t="s">
        <v>2638</v>
      </c>
      <c r="I1833" s="142" t="s">
        <v>691</v>
      </c>
      <c r="J1833" s="142" t="s">
        <v>3037</v>
      </c>
      <c r="K1833" s="142" t="s">
        <v>3036</v>
      </c>
      <c r="L1833" s="142" t="s">
        <v>525</v>
      </c>
      <c r="M1833" s="142" t="s">
        <v>524</v>
      </c>
      <c r="N1833" s="142" t="s">
        <v>523</v>
      </c>
      <c r="O1833" s="142" t="s">
        <v>522</v>
      </c>
      <c r="P1833" s="142" t="s">
        <v>522</v>
      </c>
      <c r="Q1833" s="142" t="s">
        <v>520</v>
      </c>
      <c r="R1833" s="142" t="s">
        <v>2261</v>
      </c>
      <c r="S1833" s="142" t="s">
        <v>2260</v>
      </c>
      <c r="T1833" s="142" t="s">
        <v>682</v>
      </c>
      <c r="U1833" s="142" t="s">
        <v>516</v>
      </c>
      <c r="V1833" s="142" t="s">
        <v>2222</v>
      </c>
      <c r="W1833" s="142" t="s">
        <v>596</v>
      </c>
      <c r="X1833" s="142" t="s">
        <v>691</v>
      </c>
      <c r="Y1833" s="142" t="s">
        <v>743</v>
      </c>
      <c r="Z1833" s="142" t="s">
        <v>861</v>
      </c>
      <c r="AA1833" s="142" t="s">
        <v>510</v>
      </c>
      <c r="AB1833" s="142" t="s">
        <v>509</v>
      </c>
    </row>
    <row r="1834" spans="1:28" x14ac:dyDescent="0.15">
      <c r="A1834" s="143">
        <v>101551</v>
      </c>
      <c r="B1834" s="142" t="s">
        <v>2268</v>
      </c>
      <c r="C1834" s="142" t="s">
        <v>553</v>
      </c>
      <c r="D1834" s="142" t="s">
        <v>2294</v>
      </c>
      <c r="E1834" s="142" t="s">
        <v>687</v>
      </c>
      <c r="F1834" s="142" t="s">
        <v>530</v>
      </c>
      <c r="G1834" s="142" t="s">
        <v>3035</v>
      </c>
      <c r="H1834" s="142" t="s">
        <v>1930</v>
      </c>
      <c r="I1834" s="142" t="s">
        <v>680</v>
      </c>
      <c r="J1834" s="142" t="s">
        <v>3034</v>
      </c>
      <c r="K1834" s="142" t="s">
        <v>825</v>
      </c>
      <c r="L1834" s="142" t="s">
        <v>585</v>
      </c>
      <c r="M1834" s="142" t="s">
        <v>524</v>
      </c>
      <c r="N1834" s="142" t="s">
        <v>523</v>
      </c>
      <c r="O1834" s="142" t="s">
        <v>522</v>
      </c>
      <c r="P1834" s="142" t="s">
        <v>599</v>
      </c>
      <c r="Q1834" s="142" t="s">
        <v>520</v>
      </c>
      <c r="R1834" s="142" t="s">
        <v>2269</v>
      </c>
      <c r="S1834" s="142" t="s">
        <v>2268</v>
      </c>
      <c r="T1834" s="142" t="s">
        <v>1557</v>
      </c>
      <c r="U1834" s="142" t="s">
        <v>516</v>
      </c>
      <c r="V1834" s="142" t="s">
        <v>991</v>
      </c>
      <c r="W1834" s="142" t="s">
        <v>580</v>
      </c>
      <c r="X1834" s="142" t="s">
        <v>588</v>
      </c>
      <c r="Y1834" s="142" t="s">
        <v>743</v>
      </c>
      <c r="Z1834" s="142" t="s">
        <v>1977</v>
      </c>
      <c r="AA1834" s="142" t="s">
        <v>510</v>
      </c>
      <c r="AB1834" s="142" t="s">
        <v>509</v>
      </c>
    </row>
    <row r="1835" spans="1:28" x14ac:dyDescent="0.15">
      <c r="A1835" s="143">
        <v>101556</v>
      </c>
      <c r="B1835" s="142" t="s">
        <v>2278</v>
      </c>
      <c r="C1835" s="142" t="s">
        <v>553</v>
      </c>
      <c r="D1835" s="142" t="s">
        <v>2283</v>
      </c>
      <c r="E1835" s="142" t="s">
        <v>687</v>
      </c>
      <c r="F1835" s="142" t="s">
        <v>530</v>
      </c>
      <c r="G1835" s="142" t="s">
        <v>3033</v>
      </c>
      <c r="H1835" s="142" t="s">
        <v>2966</v>
      </c>
      <c r="I1835" s="142" t="s">
        <v>1165</v>
      </c>
      <c r="J1835" s="142" t="s">
        <v>3032</v>
      </c>
      <c r="K1835" s="142" t="s">
        <v>3031</v>
      </c>
      <c r="L1835" s="142" t="s">
        <v>585</v>
      </c>
      <c r="M1835" s="142" t="s">
        <v>524</v>
      </c>
      <c r="N1835" s="142" t="s">
        <v>523</v>
      </c>
      <c r="O1835" s="142" t="s">
        <v>522</v>
      </c>
      <c r="P1835" s="142" t="s">
        <v>522</v>
      </c>
      <c r="Q1835" s="142" t="s">
        <v>545</v>
      </c>
      <c r="R1835" s="142" t="s">
        <v>2279</v>
      </c>
      <c r="S1835" s="142" t="s">
        <v>2278</v>
      </c>
      <c r="T1835" s="142" t="s">
        <v>717</v>
      </c>
      <c r="U1835" s="142" t="s">
        <v>516</v>
      </c>
      <c r="V1835" s="142" t="s">
        <v>3030</v>
      </c>
      <c r="W1835" s="142" t="s">
        <v>580</v>
      </c>
      <c r="X1835" s="142" t="s">
        <v>691</v>
      </c>
      <c r="Y1835" s="142" t="s">
        <v>3029</v>
      </c>
      <c r="Z1835" s="142" t="s">
        <v>678</v>
      </c>
      <c r="AA1835" s="142" t="s">
        <v>510</v>
      </c>
      <c r="AB1835" s="142" t="s">
        <v>509</v>
      </c>
    </row>
    <row r="1836" spans="1:28" x14ac:dyDescent="0.15">
      <c r="A1836" s="143">
        <v>101559</v>
      </c>
      <c r="B1836" s="142" t="s">
        <v>3028</v>
      </c>
      <c r="C1836" s="142" t="s">
        <v>553</v>
      </c>
      <c r="D1836" s="142" t="s">
        <v>3027</v>
      </c>
      <c r="E1836" s="142" t="s">
        <v>687</v>
      </c>
      <c r="F1836" s="142" t="s">
        <v>530</v>
      </c>
      <c r="G1836" s="142" t="s">
        <v>3026</v>
      </c>
      <c r="H1836" s="142" t="s">
        <v>3025</v>
      </c>
      <c r="I1836" s="142" t="s">
        <v>1165</v>
      </c>
      <c r="J1836" s="142" t="s">
        <v>3024</v>
      </c>
      <c r="K1836" s="142" t="s">
        <v>1093</v>
      </c>
      <c r="L1836" s="142" t="s">
        <v>547</v>
      </c>
      <c r="M1836" s="142" t="s">
        <v>524</v>
      </c>
      <c r="N1836" s="142" t="s">
        <v>523</v>
      </c>
      <c r="O1836" s="142" t="s">
        <v>522</v>
      </c>
      <c r="P1836" s="142" t="s">
        <v>522</v>
      </c>
      <c r="Q1836" s="142" t="s">
        <v>547</v>
      </c>
      <c r="R1836" s="142" t="s">
        <v>3023</v>
      </c>
      <c r="S1836" s="142" t="s">
        <v>2603</v>
      </c>
      <c r="T1836" s="142" t="s">
        <v>935</v>
      </c>
      <c r="U1836" s="142" t="s">
        <v>516</v>
      </c>
      <c r="V1836" s="142" t="s">
        <v>3022</v>
      </c>
      <c r="W1836" s="142" t="s">
        <v>636</v>
      </c>
      <c r="X1836" s="142" t="s">
        <v>1165</v>
      </c>
      <c r="Y1836" s="142" t="s">
        <v>3021</v>
      </c>
      <c r="Z1836" s="142" t="s">
        <v>1519</v>
      </c>
      <c r="AA1836" s="142" t="s">
        <v>510</v>
      </c>
      <c r="AB1836" s="142" t="s">
        <v>509</v>
      </c>
    </row>
    <row r="1837" spans="1:28" x14ac:dyDescent="0.15">
      <c r="A1837" s="143">
        <v>101562</v>
      </c>
      <c r="B1837" s="142" t="s">
        <v>3020</v>
      </c>
      <c r="C1837" s="142" t="s">
        <v>553</v>
      </c>
      <c r="D1837" s="142" t="s">
        <v>3019</v>
      </c>
      <c r="E1837" s="142" t="s">
        <v>687</v>
      </c>
      <c r="F1837" s="142" t="s">
        <v>530</v>
      </c>
      <c r="G1837" s="142" t="s">
        <v>3018</v>
      </c>
      <c r="H1837" s="142" t="s">
        <v>3017</v>
      </c>
      <c r="I1837" s="142" t="s">
        <v>919</v>
      </c>
      <c r="J1837" s="142" t="s">
        <v>3016</v>
      </c>
      <c r="K1837" s="142" t="s">
        <v>797</v>
      </c>
      <c r="L1837" s="142" t="s">
        <v>525</v>
      </c>
      <c r="M1837" s="142" t="s">
        <v>524</v>
      </c>
      <c r="N1837" s="142" t="s">
        <v>523</v>
      </c>
      <c r="O1837" s="142" t="s">
        <v>522</v>
      </c>
      <c r="P1837" s="142" t="s">
        <v>522</v>
      </c>
      <c r="Q1837" s="142" t="s">
        <v>547</v>
      </c>
      <c r="R1837" s="142" t="s">
        <v>2286</v>
      </c>
      <c r="S1837" s="142" t="s">
        <v>1349</v>
      </c>
      <c r="T1837" s="142" t="s">
        <v>705</v>
      </c>
      <c r="U1837" s="142" t="s">
        <v>516</v>
      </c>
      <c r="V1837" s="142" t="s">
        <v>3015</v>
      </c>
      <c r="W1837" s="142" t="s">
        <v>596</v>
      </c>
      <c r="X1837" s="142" t="s">
        <v>919</v>
      </c>
      <c r="Y1837" s="142" t="s">
        <v>3014</v>
      </c>
      <c r="Z1837" s="142" t="s">
        <v>957</v>
      </c>
      <c r="AA1837" s="142" t="s">
        <v>510</v>
      </c>
      <c r="AB1837" s="142" t="s">
        <v>509</v>
      </c>
    </row>
    <row r="1838" spans="1:28" x14ac:dyDescent="0.15">
      <c r="A1838" s="143">
        <v>101572</v>
      </c>
      <c r="B1838" s="142" t="s">
        <v>3013</v>
      </c>
      <c r="C1838" s="142" t="s">
        <v>553</v>
      </c>
      <c r="D1838" s="142" t="s">
        <v>3012</v>
      </c>
      <c r="E1838" s="142" t="s">
        <v>687</v>
      </c>
      <c r="F1838" s="142" t="s">
        <v>530</v>
      </c>
      <c r="G1838" s="142" t="s">
        <v>3011</v>
      </c>
      <c r="H1838" s="142" t="s">
        <v>1205</v>
      </c>
      <c r="I1838" s="142" t="s">
        <v>1330</v>
      </c>
      <c r="J1838" s="142" t="s">
        <v>3010</v>
      </c>
      <c r="K1838" s="142" t="s">
        <v>697</v>
      </c>
      <c r="L1838" s="142" t="s">
        <v>585</v>
      </c>
      <c r="M1838" s="142" t="s">
        <v>524</v>
      </c>
      <c r="N1838" s="142" t="s">
        <v>523</v>
      </c>
      <c r="O1838" s="142" t="s">
        <v>522</v>
      </c>
      <c r="P1838" s="142" t="s">
        <v>522</v>
      </c>
      <c r="Q1838" s="142" t="s">
        <v>520</v>
      </c>
      <c r="R1838" s="142" t="s">
        <v>2261</v>
      </c>
      <c r="S1838" s="142" t="s">
        <v>2260</v>
      </c>
      <c r="T1838" s="142" t="s">
        <v>978</v>
      </c>
      <c r="U1838" s="142" t="s">
        <v>516</v>
      </c>
      <c r="V1838" s="142" t="s">
        <v>610</v>
      </c>
      <c r="W1838" s="142" t="s">
        <v>580</v>
      </c>
      <c r="X1838" s="142" t="s">
        <v>1330</v>
      </c>
      <c r="Y1838" s="142" t="s">
        <v>3009</v>
      </c>
      <c r="Z1838" s="142" t="s">
        <v>1065</v>
      </c>
      <c r="AA1838" s="142" t="s">
        <v>510</v>
      </c>
      <c r="AB1838" s="142" t="s">
        <v>509</v>
      </c>
    </row>
    <row r="1839" spans="1:28" x14ac:dyDescent="0.15">
      <c r="A1839" s="143">
        <v>101576</v>
      </c>
      <c r="B1839" s="142" t="s">
        <v>1349</v>
      </c>
      <c r="C1839" s="142" t="s">
        <v>553</v>
      </c>
      <c r="D1839" s="142" t="s">
        <v>1348</v>
      </c>
      <c r="E1839" s="142" t="s">
        <v>687</v>
      </c>
      <c r="F1839" s="142" t="s">
        <v>530</v>
      </c>
      <c r="G1839" s="142" t="s">
        <v>3008</v>
      </c>
      <c r="H1839" s="142" t="s">
        <v>3007</v>
      </c>
      <c r="I1839" s="142" t="s">
        <v>651</v>
      </c>
      <c r="J1839" s="142" t="s">
        <v>3006</v>
      </c>
      <c r="K1839" s="142" t="s">
        <v>3005</v>
      </c>
      <c r="L1839" s="142" t="s">
        <v>525</v>
      </c>
      <c r="M1839" s="142" t="s">
        <v>524</v>
      </c>
      <c r="N1839" s="142" t="s">
        <v>523</v>
      </c>
      <c r="O1839" s="142" t="s">
        <v>522</v>
      </c>
      <c r="P1839" s="142" t="s">
        <v>599</v>
      </c>
      <c r="Q1839" s="142" t="s">
        <v>520</v>
      </c>
      <c r="R1839" s="142" t="s">
        <v>2286</v>
      </c>
      <c r="S1839" s="142" t="s">
        <v>1349</v>
      </c>
      <c r="T1839" s="142" t="s">
        <v>978</v>
      </c>
      <c r="U1839" s="142" t="s">
        <v>541</v>
      </c>
      <c r="V1839" s="142" t="s">
        <v>2955</v>
      </c>
      <c r="W1839" s="142" t="s">
        <v>596</v>
      </c>
      <c r="X1839" s="142" t="s">
        <v>795</v>
      </c>
      <c r="Y1839" s="142" t="s">
        <v>743</v>
      </c>
      <c r="Z1839" s="142" t="s">
        <v>1073</v>
      </c>
      <c r="AA1839" s="142" t="s">
        <v>510</v>
      </c>
      <c r="AB1839" s="142" t="s">
        <v>509</v>
      </c>
    </row>
    <row r="1840" spans="1:28" x14ac:dyDescent="0.15">
      <c r="A1840" s="143">
        <v>101591</v>
      </c>
      <c r="B1840" s="142" t="s">
        <v>1071</v>
      </c>
      <c r="C1840" s="142" t="s">
        <v>553</v>
      </c>
      <c r="D1840" s="142" t="s">
        <v>1070</v>
      </c>
      <c r="E1840" s="142" t="s">
        <v>687</v>
      </c>
      <c r="F1840" s="142" t="s">
        <v>530</v>
      </c>
      <c r="G1840" s="142" t="s">
        <v>3003</v>
      </c>
      <c r="H1840" s="142" t="s">
        <v>929</v>
      </c>
      <c r="I1840" s="142" t="s">
        <v>1397</v>
      </c>
      <c r="J1840" s="142" t="s">
        <v>3002</v>
      </c>
      <c r="K1840" s="142" t="s">
        <v>1093</v>
      </c>
      <c r="L1840" s="142" t="s">
        <v>547</v>
      </c>
      <c r="M1840" s="142" t="s">
        <v>524</v>
      </c>
      <c r="N1840" s="142" t="s">
        <v>523</v>
      </c>
      <c r="O1840" s="142" t="s">
        <v>522</v>
      </c>
      <c r="P1840" s="142" t="s">
        <v>559</v>
      </c>
      <c r="Q1840" s="142" t="s">
        <v>520</v>
      </c>
      <c r="R1840" s="142" t="s">
        <v>2279</v>
      </c>
      <c r="S1840" s="142" t="s">
        <v>2278</v>
      </c>
      <c r="T1840" s="142" t="s">
        <v>935</v>
      </c>
      <c r="U1840" s="142" t="s">
        <v>516</v>
      </c>
      <c r="V1840" s="142" t="s">
        <v>1355</v>
      </c>
      <c r="W1840" s="142" t="s">
        <v>636</v>
      </c>
      <c r="X1840" s="142" t="s">
        <v>1397</v>
      </c>
      <c r="Y1840" s="142" t="s">
        <v>537</v>
      </c>
      <c r="Z1840" s="142" t="s">
        <v>1297</v>
      </c>
      <c r="AA1840" s="142" t="s">
        <v>510</v>
      </c>
      <c r="AB1840" s="142" t="s">
        <v>509</v>
      </c>
    </row>
    <row r="1841" spans="1:28" x14ac:dyDescent="0.15">
      <c r="A1841" s="143">
        <v>101598</v>
      </c>
      <c r="B1841" s="142" t="s">
        <v>1698</v>
      </c>
      <c r="C1841" s="142" t="s">
        <v>553</v>
      </c>
      <c r="D1841" s="142" t="s">
        <v>1697</v>
      </c>
      <c r="E1841" s="142" t="s">
        <v>687</v>
      </c>
      <c r="F1841" s="142" t="s">
        <v>530</v>
      </c>
      <c r="G1841" s="142" t="s">
        <v>3001</v>
      </c>
      <c r="H1841" s="142" t="s">
        <v>3000</v>
      </c>
      <c r="I1841" s="142" t="s">
        <v>556</v>
      </c>
      <c r="J1841" s="142" t="s">
        <v>2999</v>
      </c>
      <c r="K1841" s="142" t="s">
        <v>2998</v>
      </c>
      <c r="L1841" s="142" t="s">
        <v>613</v>
      </c>
      <c r="M1841" s="142" t="s">
        <v>640</v>
      </c>
      <c r="N1841" s="142" t="s">
        <v>523</v>
      </c>
      <c r="O1841" s="142" t="s">
        <v>546</v>
      </c>
      <c r="P1841" s="142" t="s">
        <v>559</v>
      </c>
      <c r="Q1841" s="142" t="s">
        <v>545</v>
      </c>
      <c r="R1841" s="142" t="s">
        <v>2301</v>
      </c>
      <c r="S1841" s="142" t="s">
        <v>1698</v>
      </c>
      <c r="T1841" s="142" t="s">
        <v>1583</v>
      </c>
      <c r="U1841" s="142" t="s">
        <v>541</v>
      </c>
      <c r="V1841" s="142" t="s">
        <v>2997</v>
      </c>
      <c r="W1841" s="142" t="s">
        <v>764</v>
      </c>
      <c r="X1841" s="142" t="s">
        <v>556</v>
      </c>
      <c r="Y1841" s="142" t="s">
        <v>2996</v>
      </c>
      <c r="Z1841" s="142" t="s">
        <v>754</v>
      </c>
      <c r="AA1841" s="142" t="s">
        <v>510</v>
      </c>
      <c r="AB1841" s="142" t="s">
        <v>509</v>
      </c>
    </row>
    <row r="1842" spans="1:28" x14ac:dyDescent="0.15">
      <c r="A1842" s="143">
        <v>101603</v>
      </c>
      <c r="B1842" s="142" t="s">
        <v>695</v>
      </c>
      <c r="C1842" s="142" t="s">
        <v>553</v>
      </c>
      <c r="D1842" s="142" t="s">
        <v>733</v>
      </c>
      <c r="E1842" s="142" t="s">
        <v>687</v>
      </c>
      <c r="F1842" s="142" t="s">
        <v>530</v>
      </c>
      <c r="G1842" s="142" t="s">
        <v>2995</v>
      </c>
      <c r="H1842" s="142" t="s">
        <v>2994</v>
      </c>
      <c r="I1842" s="142" t="s">
        <v>783</v>
      </c>
      <c r="J1842" s="142" t="s">
        <v>2993</v>
      </c>
      <c r="K1842" s="142" t="s">
        <v>1185</v>
      </c>
      <c r="L1842" s="142" t="s">
        <v>585</v>
      </c>
      <c r="M1842" s="142" t="s">
        <v>524</v>
      </c>
      <c r="N1842" s="142" t="s">
        <v>523</v>
      </c>
      <c r="O1842" s="142" t="s">
        <v>522</v>
      </c>
      <c r="P1842" s="142" t="s">
        <v>522</v>
      </c>
      <c r="Q1842" s="142" t="s">
        <v>545</v>
      </c>
      <c r="R1842" s="142" t="s">
        <v>2261</v>
      </c>
      <c r="S1842" s="142" t="s">
        <v>2260</v>
      </c>
      <c r="T1842" s="142" t="s">
        <v>728</v>
      </c>
      <c r="U1842" s="142" t="s">
        <v>516</v>
      </c>
      <c r="V1842" s="142" t="s">
        <v>581</v>
      </c>
      <c r="W1842" s="142" t="s">
        <v>692</v>
      </c>
      <c r="X1842" s="142" t="s">
        <v>783</v>
      </c>
      <c r="Y1842" s="142" t="s">
        <v>537</v>
      </c>
      <c r="Z1842" s="142" t="s">
        <v>2992</v>
      </c>
      <c r="AA1842" s="142" t="s">
        <v>510</v>
      </c>
      <c r="AB1842" s="142" t="s">
        <v>509</v>
      </c>
    </row>
    <row r="1843" spans="1:28" x14ac:dyDescent="0.15">
      <c r="A1843" s="143">
        <v>101605</v>
      </c>
      <c r="B1843" s="142" t="s">
        <v>2327</v>
      </c>
      <c r="C1843" s="142" t="s">
        <v>553</v>
      </c>
      <c r="D1843" s="142" t="s">
        <v>2488</v>
      </c>
      <c r="E1843" s="142" t="s">
        <v>687</v>
      </c>
      <c r="F1843" s="142" t="s">
        <v>530</v>
      </c>
      <c r="G1843" s="142" t="s">
        <v>2991</v>
      </c>
      <c r="H1843" s="142" t="s">
        <v>2990</v>
      </c>
      <c r="I1843" s="142" t="s">
        <v>538</v>
      </c>
      <c r="J1843" s="142" t="s">
        <v>2989</v>
      </c>
      <c r="K1843" s="142" t="s">
        <v>2827</v>
      </c>
      <c r="L1843" s="142" t="s">
        <v>547</v>
      </c>
      <c r="M1843" s="142" t="s">
        <v>560</v>
      </c>
      <c r="N1843" s="142" t="s">
        <v>523</v>
      </c>
      <c r="O1843" s="142" t="s">
        <v>612</v>
      </c>
      <c r="P1843" s="142" t="s">
        <v>612</v>
      </c>
      <c r="Q1843" s="142" t="s">
        <v>545</v>
      </c>
      <c r="R1843" s="142" t="s">
        <v>2328</v>
      </c>
      <c r="S1843" s="142" t="s">
        <v>2327</v>
      </c>
      <c r="T1843" s="142" t="s">
        <v>823</v>
      </c>
      <c r="U1843" s="142" t="s">
        <v>541</v>
      </c>
      <c r="V1843" s="142" t="s">
        <v>2988</v>
      </c>
      <c r="W1843" s="142" t="s">
        <v>2827</v>
      </c>
      <c r="X1843" s="142" t="s">
        <v>538</v>
      </c>
      <c r="Y1843" s="142" t="s">
        <v>634</v>
      </c>
      <c r="Z1843" s="142" t="s">
        <v>735</v>
      </c>
      <c r="AA1843" s="142" t="s">
        <v>510</v>
      </c>
      <c r="AB1843" s="142" t="s">
        <v>509</v>
      </c>
    </row>
    <row r="1844" spans="1:28" x14ac:dyDescent="0.15">
      <c r="A1844" s="143">
        <v>101626</v>
      </c>
      <c r="B1844" s="142" t="s">
        <v>1503</v>
      </c>
      <c r="C1844" s="142" t="s">
        <v>553</v>
      </c>
      <c r="D1844" s="142" t="s">
        <v>1502</v>
      </c>
      <c r="E1844" s="142" t="s">
        <v>687</v>
      </c>
      <c r="F1844" s="142" t="s">
        <v>530</v>
      </c>
      <c r="G1844" s="142" t="s">
        <v>2987</v>
      </c>
      <c r="H1844" s="142" t="s">
        <v>2986</v>
      </c>
      <c r="I1844" s="142" t="s">
        <v>1278</v>
      </c>
      <c r="J1844" s="142" t="s">
        <v>2985</v>
      </c>
      <c r="K1844" s="142" t="s">
        <v>729</v>
      </c>
      <c r="L1844" s="142" t="s">
        <v>585</v>
      </c>
      <c r="M1844" s="142" t="s">
        <v>524</v>
      </c>
      <c r="N1844" s="142" t="s">
        <v>523</v>
      </c>
      <c r="O1844" s="142" t="s">
        <v>522</v>
      </c>
      <c r="P1844" s="142" t="s">
        <v>599</v>
      </c>
      <c r="Q1844" s="142" t="s">
        <v>520</v>
      </c>
      <c r="R1844" s="142" t="s">
        <v>2328</v>
      </c>
      <c r="S1844" s="142" t="s">
        <v>2327</v>
      </c>
      <c r="T1844" s="142" t="s">
        <v>823</v>
      </c>
      <c r="U1844" s="142" t="s">
        <v>516</v>
      </c>
      <c r="V1844" s="142" t="s">
        <v>2095</v>
      </c>
      <c r="W1844" s="142" t="s">
        <v>580</v>
      </c>
      <c r="X1844" s="142" t="s">
        <v>1278</v>
      </c>
      <c r="Y1844" s="142" t="s">
        <v>537</v>
      </c>
      <c r="Z1844" s="142" t="s">
        <v>725</v>
      </c>
      <c r="AA1844" s="142" t="s">
        <v>510</v>
      </c>
      <c r="AB1844" s="142" t="s">
        <v>509</v>
      </c>
    </row>
    <row r="1845" spans="1:28" x14ac:dyDescent="0.15">
      <c r="A1845" s="143">
        <v>101632</v>
      </c>
      <c r="B1845" s="142" t="s">
        <v>1698</v>
      </c>
      <c r="C1845" s="142" t="s">
        <v>553</v>
      </c>
      <c r="D1845" s="142" t="s">
        <v>1697</v>
      </c>
      <c r="E1845" s="142" t="s">
        <v>687</v>
      </c>
      <c r="F1845" s="142" t="s">
        <v>530</v>
      </c>
      <c r="G1845" s="142" t="s">
        <v>2984</v>
      </c>
      <c r="H1845" s="142" t="s">
        <v>2983</v>
      </c>
      <c r="I1845" s="142" t="s">
        <v>651</v>
      </c>
      <c r="J1845" s="142" t="s">
        <v>2982</v>
      </c>
      <c r="K1845" s="142" t="s">
        <v>2981</v>
      </c>
      <c r="L1845" s="142" t="s">
        <v>525</v>
      </c>
      <c r="M1845" s="142" t="s">
        <v>524</v>
      </c>
      <c r="N1845" s="142" t="s">
        <v>523</v>
      </c>
      <c r="O1845" s="142" t="s">
        <v>522</v>
      </c>
      <c r="P1845" s="142" t="s">
        <v>522</v>
      </c>
      <c r="Q1845" s="142" t="s">
        <v>520</v>
      </c>
      <c r="R1845" s="142" t="s">
        <v>2301</v>
      </c>
      <c r="S1845" s="142" t="s">
        <v>1698</v>
      </c>
      <c r="T1845" s="142" t="s">
        <v>1110</v>
      </c>
      <c r="U1845" s="142" t="s">
        <v>516</v>
      </c>
      <c r="V1845" s="142" t="s">
        <v>2980</v>
      </c>
      <c r="W1845" s="142" t="s">
        <v>623</v>
      </c>
      <c r="X1845" s="142" t="s">
        <v>651</v>
      </c>
      <c r="Y1845" s="142" t="s">
        <v>2979</v>
      </c>
      <c r="Z1845" s="142" t="s">
        <v>2551</v>
      </c>
      <c r="AA1845" s="142" t="s">
        <v>510</v>
      </c>
      <c r="AB1845" s="142" t="s">
        <v>509</v>
      </c>
    </row>
    <row r="1846" spans="1:28" x14ac:dyDescent="0.15">
      <c r="A1846" s="143">
        <v>101641</v>
      </c>
      <c r="B1846" s="142" t="s">
        <v>2978</v>
      </c>
      <c r="C1846" s="142" t="s">
        <v>553</v>
      </c>
      <c r="D1846" s="142" t="s">
        <v>2977</v>
      </c>
      <c r="E1846" s="142" t="s">
        <v>687</v>
      </c>
      <c r="F1846" s="142" t="s">
        <v>530</v>
      </c>
      <c r="G1846" s="142" t="s">
        <v>2976</v>
      </c>
      <c r="H1846" s="142" t="s">
        <v>2520</v>
      </c>
      <c r="I1846" s="142" t="s">
        <v>1477</v>
      </c>
      <c r="J1846" s="142" t="s">
        <v>2975</v>
      </c>
      <c r="K1846" s="142" t="s">
        <v>1172</v>
      </c>
      <c r="L1846" s="142" t="s">
        <v>585</v>
      </c>
      <c r="M1846" s="142" t="s">
        <v>524</v>
      </c>
      <c r="N1846" s="142" t="s">
        <v>523</v>
      </c>
      <c r="O1846" s="142" t="s">
        <v>522</v>
      </c>
      <c r="P1846" s="142" t="s">
        <v>522</v>
      </c>
      <c r="Q1846" s="142" t="s">
        <v>520</v>
      </c>
      <c r="R1846" s="142" t="s">
        <v>2279</v>
      </c>
      <c r="S1846" s="142" t="s">
        <v>2278</v>
      </c>
      <c r="T1846" s="142" t="s">
        <v>804</v>
      </c>
      <c r="U1846" s="142" t="s">
        <v>516</v>
      </c>
      <c r="V1846" s="142" t="s">
        <v>1773</v>
      </c>
      <c r="W1846" s="142" t="s">
        <v>580</v>
      </c>
      <c r="X1846" s="142" t="s">
        <v>579</v>
      </c>
      <c r="Y1846" s="142" t="s">
        <v>634</v>
      </c>
      <c r="Z1846" s="142" t="s">
        <v>714</v>
      </c>
      <c r="AA1846" s="142" t="s">
        <v>510</v>
      </c>
      <c r="AB1846" s="142" t="s">
        <v>509</v>
      </c>
    </row>
    <row r="1847" spans="1:28" x14ac:dyDescent="0.15">
      <c r="A1847" s="143">
        <v>101647</v>
      </c>
      <c r="B1847" s="142" t="s">
        <v>2565</v>
      </c>
      <c r="C1847" s="142" t="s">
        <v>553</v>
      </c>
      <c r="D1847" s="142" t="s">
        <v>2663</v>
      </c>
      <c r="E1847" s="142" t="s">
        <v>687</v>
      </c>
      <c r="F1847" s="142" t="s">
        <v>530</v>
      </c>
      <c r="G1847" s="142" t="s">
        <v>2974</v>
      </c>
      <c r="H1847" s="142" t="s">
        <v>2973</v>
      </c>
      <c r="I1847" s="142" t="s">
        <v>680</v>
      </c>
      <c r="J1847" s="142" t="s">
        <v>2972</v>
      </c>
      <c r="K1847" s="142" t="s">
        <v>2971</v>
      </c>
      <c r="L1847" s="142" t="s">
        <v>585</v>
      </c>
      <c r="M1847" s="142" t="s">
        <v>524</v>
      </c>
      <c r="N1847" s="142" t="s">
        <v>523</v>
      </c>
      <c r="O1847" s="142" t="s">
        <v>522</v>
      </c>
      <c r="P1847" s="142" t="s">
        <v>559</v>
      </c>
      <c r="Q1847" s="142" t="s">
        <v>545</v>
      </c>
      <c r="R1847" s="142" t="s">
        <v>2566</v>
      </c>
      <c r="S1847" s="142" t="s">
        <v>2565</v>
      </c>
      <c r="T1847" s="142" t="s">
        <v>682</v>
      </c>
      <c r="U1847" s="142" t="s">
        <v>516</v>
      </c>
      <c r="V1847" s="142" t="s">
        <v>2970</v>
      </c>
      <c r="W1847" s="142" t="s">
        <v>580</v>
      </c>
      <c r="X1847" s="142" t="s">
        <v>680</v>
      </c>
      <c r="Y1847" s="142" t="s">
        <v>537</v>
      </c>
      <c r="Z1847" s="142" t="s">
        <v>2226</v>
      </c>
      <c r="AA1847" s="142" t="s">
        <v>510</v>
      </c>
      <c r="AB1847" s="142" t="s">
        <v>509</v>
      </c>
    </row>
    <row r="1848" spans="1:28" x14ac:dyDescent="0.15">
      <c r="A1848" s="143">
        <v>101650</v>
      </c>
      <c r="B1848" s="142" t="s">
        <v>2969</v>
      </c>
      <c r="C1848" s="142" t="s">
        <v>553</v>
      </c>
      <c r="D1848" s="142" t="s">
        <v>2968</v>
      </c>
      <c r="E1848" s="142" t="s">
        <v>687</v>
      </c>
      <c r="F1848" s="142" t="s">
        <v>530</v>
      </c>
      <c r="G1848" s="142" t="s">
        <v>2967</v>
      </c>
      <c r="H1848" s="142" t="s">
        <v>2966</v>
      </c>
      <c r="I1848" s="142" t="s">
        <v>568</v>
      </c>
      <c r="J1848" s="142" t="s">
        <v>2965</v>
      </c>
      <c r="K1848" s="142" t="s">
        <v>600</v>
      </c>
      <c r="L1848" s="142" t="s">
        <v>525</v>
      </c>
      <c r="M1848" s="142" t="s">
        <v>524</v>
      </c>
      <c r="N1848" s="142" t="s">
        <v>523</v>
      </c>
      <c r="O1848" s="142" t="s">
        <v>522</v>
      </c>
      <c r="P1848" s="142" t="s">
        <v>626</v>
      </c>
      <c r="Q1848" s="142" t="s">
        <v>520</v>
      </c>
      <c r="R1848" s="142" t="s">
        <v>2269</v>
      </c>
      <c r="S1848" s="142" t="s">
        <v>2268</v>
      </c>
      <c r="T1848" s="142" t="s">
        <v>2306</v>
      </c>
      <c r="U1848" s="142" t="s">
        <v>516</v>
      </c>
      <c r="V1848" s="142" t="s">
        <v>1166</v>
      </c>
      <c r="W1848" s="142" t="s">
        <v>623</v>
      </c>
      <c r="X1848" s="142" t="s">
        <v>568</v>
      </c>
      <c r="Y1848" s="142" t="s">
        <v>537</v>
      </c>
      <c r="Z1848" s="142" t="s">
        <v>861</v>
      </c>
      <c r="AA1848" s="142" t="s">
        <v>510</v>
      </c>
      <c r="AB1848" s="142" t="s">
        <v>509</v>
      </c>
    </row>
    <row r="1849" spans="1:28" x14ac:dyDescent="0.15">
      <c r="A1849" s="143">
        <v>101653</v>
      </c>
      <c r="B1849" s="142" t="s">
        <v>2278</v>
      </c>
      <c r="C1849" s="142" t="s">
        <v>553</v>
      </c>
      <c r="D1849" s="142" t="s">
        <v>2283</v>
      </c>
      <c r="E1849" s="142" t="s">
        <v>687</v>
      </c>
      <c r="F1849" s="142" t="s">
        <v>530</v>
      </c>
      <c r="G1849" s="142" t="s">
        <v>2964</v>
      </c>
      <c r="H1849" s="142" t="s">
        <v>2963</v>
      </c>
      <c r="I1849" s="142" t="s">
        <v>972</v>
      </c>
      <c r="J1849" s="142" t="s">
        <v>2962</v>
      </c>
      <c r="K1849" s="142" t="s">
        <v>2961</v>
      </c>
      <c r="L1849" s="142" t="s">
        <v>585</v>
      </c>
      <c r="M1849" s="142" t="s">
        <v>524</v>
      </c>
      <c r="N1849" s="142" t="s">
        <v>523</v>
      </c>
      <c r="O1849" s="142" t="s">
        <v>599</v>
      </c>
      <c r="P1849" s="142" t="s">
        <v>522</v>
      </c>
      <c r="Q1849" s="142" t="s">
        <v>547</v>
      </c>
      <c r="R1849" s="142" t="s">
        <v>2269</v>
      </c>
      <c r="S1849" s="142" t="s">
        <v>2268</v>
      </c>
      <c r="T1849" s="142" t="s">
        <v>682</v>
      </c>
      <c r="U1849" s="142" t="s">
        <v>516</v>
      </c>
      <c r="V1849" s="142" t="s">
        <v>1465</v>
      </c>
      <c r="W1849" s="142" t="s">
        <v>2101</v>
      </c>
      <c r="X1849" s="142" t="s">
        <v>827</v>
      </c>
      <c r="Y1849" s="142" t="s">
        <v>2960</v>
      </c>
      <c r="Z1849" s="142" t="s">
        <v>2177</v>
      </c>
      <c r="AA1849" s="142" t="s">
        <v>510</v>
      </c>
      <c r="AB1849" s="142" t="s">
        <v>509</v>
      </c>
    </row>
    <row r="1850" spans="1:28" x14ac:dyDescent="0.15">
      <c r="A1850" s="143">
        <v>101660</v>
      </c>
      <c r="B1850" s="142" t="s">
        <v>670</v>
      </c>
      <c r="C1850" s="142" t="s">
        <v>553</v>
      </c>
      <c r="D1850" s="142" t="s">
        <v>1547</v>
      </c>
      <c r="E1850" s="142" t="s">
        <v>687</v>
      </c>
      <c r="F1850" s="142" t="s">
        <v>530</v>
      </c>
      <c r="G1850" s="142" t="s">
        <v>2959</v>
      </c>
      <c r="H1850" s="142" t="s">
        <v>2958</v>
      </c>
      <c r="I1850" s="142" t="s">
        <v>1134</v>
      </c>
      <c r="J1850" s="142" t="s">
        <v>2957</v>
      </c>
      <c r="K1850" s="142" t="s">
        <v>2956</v>
      </c>
      <c r="L1850" s="142" t="s">
        <v>613</v>
      </c>
      <c r="M1850" s="142" t="s">
        <v>524</v>
      </c>
      <c r="N1850" s="142" t="s">
        <v>523</v>
      </c>
      <c r="O1850" s="142" t="s">
        <v>824</v>
      </c>
      <c r="P1850" s="142" t="s">
        <v>824</v>
      </c>
      <c r="Q1850" s="142" t="s">
        <v>545</v>
      </c>
      <c r="R1850" s="142" t="s">
        <v>2328</v>
      </c>
      <c r="S1850" s="142" t="s">
        <v>2327</v>
      </c>
      <c r="T1850" s="142" t="s">
        <v>738</v>
      </c>
      <c r="U1850" s="142" t="s">
        <v>516</v>
      </c>
      <c r="V1850" s="142" t="s">
        <v>2955</v>
      </c>
      <c r="W1850" s="142" t="s">
        <v>623</v>
      </c>
      <c r="X1850" s="142" t="s">
        <v>1134</v>
      </c>
      <c r="Y1850" s="142" t="s">
        <v>2954</v>
      </c>
      <c r="Z1850" s="142" t="s">
        <v>813</v>
      </c>
      <c r="AA1850" s="142" t="s">
        <v>510</v>
      </c>
      <c r="AB1850" s="142" t="s">
        <v>509</v>
      </c>
    </row>
    <row r="1851" spans="1:28" x14ac:dyDescent="0.15">
      <c r="A1851" s="143">
        <v>101663</v>
      </c>
      <c r="B1851" s="142" t="s">
        <v>2953</v>
      </c>
      <c r="C1851" s="142" t="s">
        <v>553</v>
      </c>
      <c r="D1851" s="142" t="s">
        <v>2952</v>
      </c>
      <c r="E1851" s="142" t="s">
        <v>687</v>
      </c>
      <c r="F1851" s="142" t="s">
        <v>530</v>
      </c>
      <c r="G1851" s="142" t="s">
        <v>2951</v>
      </c>
      <c r="H1851" s="142" t="s">
        <v>1716</v>
      </c>
      <c r="I1851" s="142" t="s">
        <v>1278</v>
      </c>
      <c r="J1851" s="142" t="s">
        <v>2950</v>
      </c>
      <c r="K1851" s="142" t="s">
        <v>1185</v>
      </c>
      <c r="L1851" s="142" t="s">
        <v>585</v>
      </c>
      <c r="M1851" s="142" t="s">
        <v>524</v>
      </c>
      <c r="N1851" s="142" t="s">
        <v>523</v>
      </c>
      <c r="O1851" s="142" t="s">
        <v>522</v>
      </c>
      <c r="P1851" s="142" t="s">
        <v>559</v>
      </c>
      <c r="Q1851" s="142" t="s">
        <v>520</v>
      </c>
      <c r="R1851" s="142" t="s">
        <v>2566</v>
      </c>
      <c r="S1851" s="142" t="s">
        <v>2565</v>
      </c>
      <c r="T1851" s="142" t="s">
        <v>1557</v>
      </c>
      <c r="U1851" s="142" t="s">
        <v>516</v>
      </c>
      <c r="V1851" s="142" t="s">
        <v>2949</v>
      </c>
      <c r="W1851" s="142" t="s">
        <v>692</v>
      </c>
      <c r="X1851" s="142" t="s">
        <v>1278</v>
      </c>
      <c r="Y1851" s="142" t="s">
        <v>537</v>
      </c>
      <c r="Z1851" s="142" t="s">
        <v>725</v>
      </c>
      <c r="AA1851" s="142" t="s">
        <v>510</v>
      </c>
      <c r="AB1851" s="142" t="s">
        <v>509</v>
      </c>
    </row>
    <row r="1852" spans="1:28" x14ac:dyDescent="0.15">
      <c r="A1852" s="143">
        <v>101665</v>
      </c>
      <c r="B1852" s="142" t="s">
        <v>2268</v>
      </c>
      <c r="C1852" s="142" t="s">
        <v>553</v>
      </c>
      <c r="D1852" s="142" t="s">
        <v>2294</v>
      </c>
      <c r="E1852" s="142" t="s">
        <v>687</v>
      </c>
      <c r="F1852" s="142" t="s">
        <v>530</v>
      </c>
      <c r="G1852" s="142" t="s">
        <v>2948</v>
      </c>
      <c r="H1852" s="142" t="s">
        <v>2947</v>
      </c>
      <c r="I1852" s="142" t="s">
        <v>1037</v>
      </c>
      <c r="J1852" s="142" t="s">
        <v>2946</v>
      </c>
      <c r="K1852" s="142" t="s">
        <v>2945</v>
      </c>
      <c r="L1852" s="142" t="s">
        <v>585</v>
      </c>
      <c r="M1852" s="142" t="s">
        <v>524</v>
      </c>
      <c r="N1852" s="142" t="s">
        <v>523</v>
      </c>
      <c r="O1852" s="142" t="s">
        <v>522</v>
      </c>
      <c r="P1852" s="142" t="s">
        <v>559</v>
      </c>
      <c r="Q1852" s="142" t="s">
        <v>520</v>
      </c>
      <c r="R1852" s="142" t="s">
        <v>2269</v>
      </c>
      <c r="S1852" s="142" t="s">
        <v>2268</v>
      </c>
      <c r="T1852" s="142" t="s">
        <v>682</v>
      </c>
      <c r="U1852" s="142" t="s">
        <v>516</v>
      </c>
      <c r="V1852" s="142" t="s">
        <v>2944</v>
      </c>
      <c r="W1852" s="142" t="s">
        <v>911</v>
      </c>
      <c r="X1852" s="142" t="s">
        <v>538</v>
      </c>
      <c r="Y1852" s="142" t="s">
        <v>2943</v>
      </c>
      <c r="Z1852" s="142" t="s">
        <v>950</v>
      </c>
      <c r="AA1852" s="142" t="s">
        <v>510</v>
      </c>
      <c r="AB1852" s="142" t="s">
        <v>509</v>
      </c>
    </row>
    <row r="1853" spans="1:28" x14ac:dyDescent="0.15">
      <c r="A1853" s="143">
        <v>101676</v>
      </c>
      <c r="B1853" s="142" t="s">
        <v>2603</v>
      </c>
      <c r="C1853" s="142" t="s">
        <v>553</v>
      </c>
      <c r="D1853" s="142" t="s">
        <v>2602</v>
      </c>
      <c r="E1853" s="142" t="s">
        <v>687</v>
      </c>
      <c r="F1853" s="142" t="s">
        <v>530</v>
      </c>
      <c r="G1853" s="142" t="s">
        <v>2942</v>
      </c>
      <c r="H1853" s="142" t="s">
        <v>2807</v>
      </c>
      <c r="I1853" s="142" t="s">
        <v>1125</v>
      </c>
      <c r="J1853" s="142" t="s">
        <v>2941</v>
      </c>
      <c r="K1853" s="142" t="s">
        <v>943</v>
      </c>
      <c r="L1853" s="142" t="s">
        <v>613</v>
      </c>
      <c r="M1853" s="142" t="s">
        <v>524</v>
      </c>
      <c r="N1853" s="142" t="s">
        <v>523</v>
      </c>
      <c r="O1853" s="142" t="s">
        <v>522</v>
      </c>
      <c r="P1853" s="142" t="s">
        <v>522</v>
      </c>
      <c r="Q1853" s="142" t="s">
        <v>545</v>
      </c>
      <c r="R1853" s="142" t="s">
        <v>2301</v>
      </c>
      <c r="S1853" s="142" t="s">
        <v>1698</v>
      </c>
      <c r="T1853" s="142" t="s">
        <v>705</v>
      </c>
      <c r="U1853" s="142" t="s">
        <v>516</v>
      </c>
      <c r="V1853" s="142" t="s">
        <v>1856</v>
      </c>
      <c r="W1853" s="142" t="s">
        <v>692</v>
      </c>
      <c r="X1853" s="142" t="s">
        <v>1125</v>
      </c>
      <c r="Y1853" s="142" t="s">
        <v>2940</v>
      </c>
      <c r="Z1853" s="142" t="s">
        <v>725</v>
      </c>
      <c r="AA1853" s="142" t="s">
        <v>510</v>
      </c>
      <c r="AB1853" s="142" t="s">
        <v>509</v>
      </c>
    </row>
    <row r="1854" spans="1:28" x14ac:dyDescent="0.15">
      <c r="A1854" s="143">
        <v>101684</v>
      </c>
      <c r="B1854" s="142" t="s">
        <v>2268</v>
      </c>
      <c r="C1854" s="142" t="s">
        <v>553</v>
      </c>
      <c r="D1854" s="142" t="s">
        <v>2294</v>
      </c>
      <c r="E1854" s="142" t="s">
        <v>687</v>
      </c>
      <c r="F1854" s="142" t="s">
        <v>530</v>
      </c>
      <c r="G1854" s="142" t="s">
        <v>2939</v>
      </c>
      <c r="H1854" s="142" t="s">
        <v>2938</v>
      </c>
      <c r="I1854" s="142" t="s">
        <v>1021</v>
      </c>
      <c r="J1854" s="142" t="s">
        <v>2937</v>
      </c>
      <c r="K1854" s="142" t="s">
        <v>878</v>
      </c>
      <c r="L1854" s="142" t="s">
        <v>585</v>
      </c>
      <c r="M1854" s="142" t="s">
        <v>524</v>
      </c>
      <c r="N1854" s="142" t="s">
        <v>523</v>
      </c>
      <c r="O1854" s="142" t="s">
        <v>522</v>
      </c>
      <c r="P1854" s="142" t="s">
        <v>612</v>
      </c>
      <c r="Q1854" s="142" t="s">
        <v>520</v>
      </c>
      <c r="R1854" s="142" t="s">
        <v>2269</v>
      </c>
      <c r="S1854" s="142" t="s">
        <v>2268</v>
      </c>
      <c r="T1854" s="142" t="s">
        <v>567</v>
      </c>
      <c r="U1854" s="142" t="s">
        <v>516</v>
      </c>
      <c r="V1854" s="142" t="s">
        <v>2936</v>
      </c>
      <c r="W1854" s="142" t="s">
        <v>580</v>
      </c>
      <c r="X1854" s="142" t="s">
        <v>1021</v>
      </c>
      <c r="Y1854" s="142" t="s">
        <v>2935</v>
      </c>
      <c r="Z1854" s="142" t="s">
        <v>1163</v>
      </c>
      <c r="AA1854" s="142" t="s">
        <v>510</v>
      </c>
      <c r="AB1854" s="142" t="s">
        <v>509</v>
      </c>
    </row>
    <row r="1855" spans="1:28" x14ac:dyDescent="0.15">
      <c r="A1855" s="143">
        <v>101703</v>
      </c>
      <c r="B1855" s="142" t="s">
        <v>1349</v>
      </c>
      <c r="C1855" s="142" t="s">
        <v>553</v>
      </c>
      <c r="D1855" s="142" t="s">
        <v>1348</v>
      </c>
      <c r="E1855" s="142" t="s">
        <v>687</v>
      </c>
      <c r="F1855" s="142" t="s">
        <v>530</v>
      </c>
      <c r="G1855" s="142" t="s">
        <v>2934</v>
      </c>
      <c r="H1855" s="142" t="s">
        <v>2468</v>
      </c>
      <c r="I1855" s="142" t="s">
        <v>595</v>
      </c>
      <c r="J1855" s="142" t="s">
        <v>2933</v>
      </c>
      <c r="K1855" s="142" t="s">
        <v>2932</v>
      </c>
      <c r="L1855" s="142" t="s">
        <v>525</v>
      </c>
      <c r="M1855" s="142" t="s">
        <v>524</v>
      </c>
      <c r="N1855" s="142" t="s">
        <v>523</v>
      </c>
      <c r="O1855" s="142" t="s">
        <v>522</v>
      </c>
      <c r="P1855" s="142" t="s">
        <v>522</v>
      </c>
      <c r="Q1855" s="142" t="s">
        <v>520</v>
      </c>
      <c r="R1855" s="142" t="s">
        <v>2286</v>
      </c>
      <c r="S1855" s="142" t="s">
        <v>1349</v>
      </c>
      <c r="T1855" s="142" t="s">
        <v>705</v>
      </c>
      <c r="U1855" s="142" t="s">
        <v>516</v>
      </c>
      <c r="V1855" s="142" t="s">
        <v>745</v>
      </c>
      <c r="W1855" s="142" t="s">
        <v>580</v>
      </c>
      <c r="X1855" s="142" t="s">
        <v>595</v>
      </c>
      <c r="Y1855" s="142" t="s">
        <v>2931</v>
      </c>
      <c r="Z1855" s="142" t="s">
        <v>702</v>
      </c>
      <c r="AA1855" s="142" t="s">
        <v>510</v>
      </c>
      <c r="AB1855" s="142" t="s">
        <v>509</v>
      </c>
    </row>
    <row r="1856" spans="1:28" x14ac:dyDescent="0.15">
      <c r="A1856" s="143">
        <v>101704</v>
      </c>
      <c r="B1856" s="142" t="s">
        <v>1349</v>
      </c>
      <c r="C1856" s="142" t="s">
        <v>553</v>
      </c>
      <c r="D1856" s="142" t="s">
        <v>1348</v>
      </c>
      <c r="E1856" s="142" t="s">
        <v>687</v>
      </c>
      <c r="F1856" s="142" t="s">
        <v>530</v>
      </c>
      <c r="G1856" s="142" t="s">
        <v>2930</v>
      </c>
      <c r="H1856" s="142" t="s">
        <v>2929</v>
      </c>
      <c r="I1856" s="142" t="s">
        <v>1238</v>
      </c>
      <c r="J1856" s="142" t="s">
        <v>2928</v>
      </c>
      <c r="K1856" s="142" t="s">
        <v>739</v>
      </c>
      <c r="L1856" s="142" t="s">
        <v>525</v>
      </c>
      <c r="M1856" s="142" t="s">
        <v>524</v>
      </c>
      <c r="N1856" s="142" t="s">
        <v>523</v>
      </c>
      <c r="O1856" s="142" t="s">
        <v>522</v>
      </c>
      <c r="P1856" s="142" t="s">
        <v>559</v>
      </c>
      <c r="Q1856" s="142" t="s">
        <v>545</v>
      </c>
      <c r="R1856" s="142" t="s">
        <v>2286</v>
      </c>
      <c r="S1856" s="142" t="s">
        <v>1349</v>
      </c>
      <c r="T1856" s="142" t="s">
        <v>738</v>
      </c>
      <c r="U1856" s="142" t="s">
        <v>516</v>
      </c>
      <c r="V1856" s="142" t="s">
        <v>1691</v>
      </c>
      <c r="W1856" s="142" t="s">
        <v>514</v>
      </c>
      <c r="X1856" s="142" t="s">
        <v>1238</v>
      </c>
      <c r="Y1856" s="142" t="s">
        <v>2927</v>
      </c>
      <c r="Z1856" s="142" t="s">
        <v>735</v>
      </c>
      <c r="AA1856" s="142" t="s">
        <v>510</v>
      </c>
      <c r="AB1856" s="142" t="s">
        <v>509</v>
      </c>
    </row>
    <row r="1857" spans="1:28" x14ac:dyDescent="0.15">
      <c r="A1857" s="143">
        <v>101719</v>
      </c>
      <c r="B1857" s="142" t="s">
        <v>2914</v>
      </c>
      <c r="C1857" s="142" t="s">
        <v>553</v>
      </c>
      <c r="D1857" s="142" t="s">
        <v>2913</v>
      </c>
      <c r="E1857" s="142" t="s">
        <v>687</v>
      </c>
      <c r="F1857" s="142" t="s">
        <v>530</v>
      </c>
      <c r="G1857" s="142" t="s">
        <v>2926</v>
      </c>
      <c r="H1857" s="142" t="s">
        <v>2925</v>
      </c>
      <c r="I1857" s="142" t="s">
        <v>1397</v>
      </c>
      <c r="J1857" s="142" t="s">
        <v>2924</v>
      </c>
      <c r="K1857" s="142" t="s">
        <v>708</v>
      </c>
      <c r="L1857" s="142" t="s">
        <v>585</v>
      </c>
      <c r="M1857" s="142" t="s">
        <v>524</v>
      </c>
      <c r="N1857" s="142" t="s">
        <v>523</v>
      </c>
      <c r="O1857" s="142" t="s">
        <v>522</v>
      </c>
      <c r="P1857" s="142" t="s">
        <v>559</v>
      </c>
      <c r="Q1857" s="142" t="s">
        <v>520</v>
      </c>
      <c r="R1857" s="142" t="s">
        <v>2261</v>
      </c>
      <c r="S1857" s="142" t="s">
        <v>2260</v>
      </c>
      <c r="T1857" s="142" t="s">
        <v>717</v>
      </c>
      <c r="U1857" s="142" t="s">
        <v>516</v>
      </c>
      <c r="V1857" s="142" t="s">
        <v>2026</v>
      </c>
      <c r="W1857" s="142" t="s">
        <v>514</v>
      </c>
      <c r="X1857" s="142" t="s">
        <v>1397</v>
      </c>
      <c r="Y1857" s="142" t="s">
        <v>2923</v>
      </c>
      <c r="Z1857" s="142" t="s">
        <v>1163</v>
      </c>
      <c r="AA1857" s="142" t="s">
        <v>510</v>
      </c>
      <c r="AB1857" s="142" t="s">
        <v>509</v>
      </c>
    </row>
    <row r="1858" spans="1:28" x14ac:dyDescent="0.15">
      <c r="A1858" s="143">
        <v>101732</v>
      </c>
      <c r="B1858" s="142" t="s">
        <v>2260</v>
      </c>
      <c r="C1858" s="142" t="s">
        <v>553</v>
      </c>
      <c r="D1858" s="142" t="s">
        <v>2448</v>
      </c>
      <c r="E1858" s="142" t="s">
        <v>687</v>
      </c>
      <c r="F1858" s="142" t="s">
        <v>530</v>
      </c>
      <c r="G1858" s="142" t="s">
        <v>2922</v>
      </c>
      <c r="H1858" s="142" t="s">
        <v>2921</v>
      </c>
      <c r="I1858" s="142" t="s">
        <v>1125</v>
      </c>
      <c r="J1858" s="142" t="s">
        <v>2920</v>
      </c>
      <c r="K1858" s="142" t="s">
        <v>586</v>
      </c>
      <c r="L1858" s="142" t="s">
        <v>585</v>
      </c>
      <c r="M1858" s="142" t="s">
        <v>524</v>
      </c>
      <c r="N1858" s="142" t="s">
        <v>523</v>
      </c>
      <c r="O1858" s="142" t="s">
        <v>626</v>
      </c>
      <c r="P1858" s="142" t="s">
        <v>559</v>
      </c>
      <c r="Q1858" s="142" t="s">
        <v>520</v>
      </c>
      <c r="R1858" s="142" t="s">
        <v>2261</v>
      </c>
      <c r="S1858" s="142" t="s">
        <v>2260</v>
      </c>
      <c r="T1858" s="142" t="s">
        <v>717</v>
      </c>
      <c r="U1858" s="142" t="s">
        <v>516</v>
      </c>
      <c r="V1858" s="142" t="s">
        <v>2479</v>
      </c>
      <c r="W1858" s="142" t="s">
        <v>692</v>
      </c>
      <c r="X1858" s="142" t="s">
        <v>1125</v>
      </c>
      <c r="Y1858" s="142" t="s">
        <v>2919</v>
      </c>
      <c r="Z1858" s="142" t="s">
        <v>820</v>
      </c>
      <c r="AA1858" s="142" t="s">
        <v>510</v>
      </c>
      <c r="AB1858" s="142" t="s">
        <v>509</v>
      </c>
    </row>
    <row r="1859" spans="1:28" x14ac:dyDescent="0.15">
      <c r="A1859" s="143">
        <v>101737</v>
      </c>
      <c r="B1859" s="142" t="s">
        <v>2552</v>
      </c>
      <c r="C1859" s="142" t="s">
        <v>553</v>
      </c>
      <c r="D1859" s="142" t="s">
        <v>2918</v>
      </c>
      <c r="E1859" s="142" t="s">
        <v>687</v>
      </c>
      <c r="F1859" s="142" t="s">
        <v>530</v>
      </c>
      <c r="G1859" s="142" t="s">
        <v>2917</v>
      </c>
      <c r="H1859" s="142" t="s">
        <v>1687</v>
      </c>
      <c r="I1859" s="142" t="s">
        <v>795</v>
      </c>
      <c r="J1859" s="142" t="s">
        <v>2916</v>
      </c>
      <c r="K1859" s="142" t="s">
        <v>586</v>
      </c>
      <c r="L1859" s="142" t="s">
        <v>585</v>
      </c>
      <c r="M1859" s="142" t="s">
        <v>524</v>
      </c>
      <c r="N1859" s="142" t="s">
        <v>523</v>
      </c>
      <c r="O1859" s="142" t="s">
        <v>522</v>
      </c>
      <c r="P1859" s="142" t="s">
        <v>599</v>
      </c>
      <c r="Q1859" s="142" t="s">
        <v>520</v>
      </c>
      <c r="R1859" s="142" t="s">
        <v>2279</v>
      </c>
      <c r="S1859" s="142" t="s">
        <v>2278</v>
      </c>
      <c r="T1859" s="142" t="s">
        <v>1110</v>
      </c>
      <c r="U1859" s="142" t="s">
        <v>516</v>
      </c>
      <c r="V1859" s="142" t="s">
        <v>2470</v>
      </c>
      <c r="W1859" s="142" t="s">
        <v>692</v>
      </c>
      <c r="X1859" s="142" t="s">
        <v>795</v>
      </c>
      <c r="Y1859" s="142" t="s">
        <v>2915</v>
      </c>
      <c r="Z1859" s="142" t="s">
        <v>1065</v>
      </c>
      <c r="AA1859" s="142" t="s">
        <v>510</v>
      </c>
      <c r="AB1859" s="142" t="s">
        <v>509</v>
      </c>
    </row>
    <row r="1860" spans="1:28" x14ac:dyDescent="0.15">
      <c r="A1860" s="143">
        <v>101742</v>
      </c>
      <c r="B1860" s="142" t="s">
        <v>2914</v>
      </c>
      <c r="C1860" s="142" t="s">
        <v>553</v>
      </c>
      <c r="D1860" s="142" t="s">
        <v>2913</v>
      </c>
      <c r="E1860" s="142" t="s">
        <v>687</v>
      </c>
      <c r="F1860" s="142" t="s">
        <v>530</v>
      </c>
      <c r="G1860" s="142" t="s">
        <v>2912</v>
      </c>
      <c r="H1860" s="142" t="s">
        <v>2463</v>
      </c>
      <c r="I1860" s="142" t="s">
        <v>568</v>
      </c>
      <c r="J1860" s="142" t="s">
        <v>2911</v>
      </c>
      <c r="K1860" s="142" t="s">
        <v>2910</v>
      </c>
      <c r="L1860" s="142" t="s">
        <v>525</v>
      </c>
      <c r="M1860" s="142" t="s">
        <v>524</v>
      </c>
      <c r="N1860" s="142" t="s">
        <v>523</v>
      </c>
      <c r="O1860" s="142" t="s">
        <v>824</v>
      </c>
      <c r="P1860" s="142" t="s">
        <v>824</v>
      </c>
      <c r="Q1860" s="142" t="s">
        <v>520</v>
      </c>
      <c r="R1860" s="142" t="s">
        <v>2261</v>
      </c>
      <c r="S1860" s="142" t="s">
        <v>2260</v>
      </c>
      <c r="T1860" s="142" t="s">
        <v>1149</v>
      </c>
      <c r="U1860" s="142" t="s">
        <v>516</v>
      </c>
      <c r="V1860" s="142" t="s">
        <v>2909</v>
      </c>
      <c r="W1860" s="142" t="s">
        <v>580</v>
      </c>
      <c r="X1860" s="142" t="s">
        <v>568</v>
      </c>
      <c r="Y1860" s="142" t="s">
        <v>537</v>
      </c>
      <c r="Z1860" s="142" t="s">
        <v>957</v>
      </c>
      <c r="AA1860" s="142" t="s">
        <v>510</v>
      </c>
      <c r="AB1860" s="142" t="s">
        <v>509</v>
      </c>
    </row>
    <row r="1861" spans="1:28" x14ac:dyDescent="0.15">
      <c r="A1861" s="143">
        <v>101755</v>
      </c>
      <c r="B1861" s="142" t="s">
        <v>1349</v>
      </c>
      <c r="C1861" s="142" t="s">
        <v>553</v>
      </c>
      <c r="D1861" s="142" t="s">
        <v>1348</v>
      </c>
      <c r="E1861" s="142" t="s">
        <v>687</v>
      </c>
      <c r="F1861" s="142" t="s">
        <v>530</v>
      </c>
      <c r="G1861" s="142" t="s">
        <v>2908</v>
      </c>
      <c r="H1861" s="142" t="s">
        <v>2907</v>
      </c>
      <c r="I1861" s="142" t="s">
        <v>1278</v>
      </c>
      <c r="J1861" s="142" t="s">
        <v>2906</v>
      </c>
      <c r="K1861" s="142" t="s">
        <v>708</v>
      </c>
      <c r="L1861" s="142" t="s">
        <v>525</v>
      </c>
      <c r="M1861" s="142" t="s">
        <v>524</v>
      </c>
      <c r="N1861" s="142" t="s">
        <v>523</v>
      </c>
      <c r="O1861" s="142" t="s">
        <v>522</v>
      </c>
      <c r="P1861" s="142" t="s">
        <v>522</v>
      </c>
      <c r="Q1861" s="142" t="s">
        <v>520</v>
      </c>
      <c r="R1861" s="142" t="s">
        <v>2286</v>
      </c>
      <c r="S1861" s="142" t="s">
        <v>1349</v>
      </c>
      <c r="T1861" s="142" t="s">
        <v>2905</v>
      </c>
      <c r="U1861" s="142" t="s">
        <v>516</v>
      </c>
      <c r="V1861" s="142" t="s">
        <v>2904</v>
      </c>
      <c r="W1861" s="142" t="s">
        <v>1022</v>
      </c>
      <c r="X1861" s="142" t="s">
        <v>1278</v>
      </c>
      <c r="Y1861" s="142" t="s">
        <v>2903</v>
      </c>
      <c r="Z1861" s="142" t="s">
        <v>1588</v>
      </c>
      <c r="AA1861" s="142" t="s">
        <v>510</v>
      </c>
      <c r="AB1861" s="142" t="s">
        <v>509</v>
      </c>
    </row>
    <row r="1862" spans="1:28" x14ac:dyDescent="0.15">
      <c r="A1862" s="143">
        <v>101759</v>
      </c>
      <c r="B1862" s="142" t="s">
        <v>2278</v>
      </c>
      <c r="C1862" s="142" t="s">
        <v>553</v>
      </c>
      <c r="D1862" s="142" t="s">
        <v>2283</v>
      </c>
      <c r="E1862" s="142" t="s">
        <v>687</v>
      </c>
      <c r="F1862" s="142" t="s">
        <v>530</v>
      </c>
      <c r="G1862" s="142" t="s">
        <v>2902</v>
      </c>
      <c r="H1862" s="142" t="s">
        <v>2901</v>
      </c>
      <c r="I1862" s="142" t="s">
        <v>1477</v>
      </c>
      <c r="J1862" s="142" t="s">
        <v>2900</v>
      </c>
      <c r="K1862" s="142" t="s">
        <v>1864</v>
      </c>
      <c r="L1862" s="142" t="s">
        <v>547</v>
      </c>
      <c r="M1862" s="142" t="s">
        <v>524</v>
      </c>
      <c r="N1862" s="142" t="s">
        <v>523</v>
      </c>
      <c r="O1862" s="142" t="s">
        <v>522</v>
      </c>
      <c r="P1862" s="142" t="s">
        <v>612</v>
      </c>
      <c r="Q1862" s="142" t="s">
        <v>520</v>
      </c>
      <c r="R1862" s="142" t="s">
        <v>2279</v>
      </c>
      <c r="S1862" s="142" t="s">
        <v>2278</v>
      </c>
      <c r="T1862" s="142" t="s">
        <v>2276</v>
      </c>
      <c r="U1862" s="142" t="s">
        <v>516</v>
      </c>
      <c r="V1862" s="142" t="s">
        <v>2899</v>
      </c>
      <c r="W1862" s="142" t="s">
        <v>911</v>
      </c>
      <c r="X1862" s="142" t="s">
        <v>1477</v>
      </c>
      <c r="Y1862" s="142" t="s">
        <v>537</v>
      </c>
      <c r="Z1862" s="142" t="s">
        <v>1297</v>
      </c>
      <c r="AA1862" s="142" t="s">
        <v>510</v>
      </c>
      <c r="AB1862" s="142" t="s">
        <v>509</v>
      </c>
    </row>
    <row r="1863" spans="1:28" x14ac:dyDescent="0.15">
      <c r="A1863" s="143">
        <v>101782</v>
      </c>
      <c r="B1863" s="142" t="s">
        <v>2385</v>
      </c>
      <c r="C1863" s="142" t="s">
        <v>553</v>
      </c>
      <c r="D1863" s="142" t="s">
        <v>2384</v>
      </c>
      <c r="E1863" s="142" t="s">
        <v>687</v>
      </c>
      <c r="F1863" s="142" t="s">
        <v>530</v>
      </c>
      <c r="G1863" s="142" t="s">
        <v>2898</v>
      </c>
      <c r="H1863" s="142" t="s">
        <v>2897</v>
      </c>
      <c r="I1863" s="142" t="s">
        <v>538</v>
      </c>
      <c r="J1863" s="142" t="s">
        <v>2896</v>
      </c>
      <c r="K1863" s="142" t="s">
        <v>586</v>
      </c>
      <c r="L1863" s="142" t="s">
        <v>585</v>
      </c>
      <c r="M1863" s="142" t="s">
        <v>524</v>
      </c>
      <c r="N1863" s="142" t="s">
        <v>523</v>
      </c>
      <c r="O1863" s="142" t="s">
        <v>522</v>
      </c>
      <c r="P1863" s="142" t="s">
        <v>599</v>
      </c>
      <c r="Q1863" s="142" t="s">
        <v>520</v>
      </c>
      <c r="R1863" s="142" t="s">
        <v>2279</v>
      </c>
      <c r="S1863" s="142" t="s">
        <v>2278</v>
      </c>
      <c r="T1863" s="142" t="s">
        <v>717</v>
      </c>
      <c r="U1863" s="142" t="s">
        <v>516</v>
      </c>
      <c r="V1863" s="142" t="s">
        <v>2895</v>
      </c>
      <c r="W1863" s="142" t="s">
        <v>692</v>
      </c>
      <c r="X1863" s="142" t="s">
        <v>538</v>
      </c>
      <c r="Y1863" s="142" t="s">
        <v>537</v>
      </c>
      <c r="Z1863" s="142" t="s">
        <v>820</v>
      </c>
      <c r="AA1863" s="142" t="s">
        <v>510</v>
      </c>
      <c r="AB1863" s="142" t="s">
        <v>509</v>
      </c>
    </row>
    <row r="1864" spans="1:28" x14ac:dyDescent="0.15">
      <c r="A1864" s="143">
        <v>101789</v>
      </c>
      <c r="B1864" s="142" t="s">
        <v>2894</v>
      </c>
      <c r="C1864" s="142" t="s">
        <v>2893</v>
      </c>
      <c r="D1864" s="142" t="s">
        <v>2892</v>
      </c>
      <c r="E1864" s="142" t="s">
        <v>687</v>
      </c>
      <c r="F1864" s="142" t="s">
        <v>530</v>
      </c>
      <c r="G1864" s="142" t="s">
        <v>2891</v>
      </c>
      <c r="H1864" s="142" t="s">
        <v>2890</v>
      </c>
      <c r="I1864" s="142" t="s">
        <v>744</v>
      </c>
      <c r="J1864" s="142" t="s">
        <v>2889</v>
      </c>
      <c r="K1864" s="142" t="s">
        <v>2888</v>
      </c>
      <c r="L1864" s="142" t="s">
        <v>585</v>
      </c>
      <c r="M1864" s="142" t="s">
        <v>524</v>
      </c>
      <c r="N1864" s="142" t="s">
        <v>523</v>
      </c>
      <c r="O1864" s="142" t="s">
        <v>522</v>
      </c>
      <c r="P1864" s="142" t="s">
        <v>612</v>
      </c>
      <c r="Q1864" s="142" t="s">
        <v>520</v>
      </c>
      <c r="R1864" s="142" t="s">
        <v>2279</v>
      </c>
      <c r="S1864" s="142" t="s">
        <v>2278</v>
      </c>
      <c r="T1864" s="142" t="s">
        <v>804</v>
      </c>
      <c r="U1864" s="142" t="s">
        <v>516</v>
      </c>
      <c r="V1864" s="142" t="s">
        <v>2887</v>
      </c>
      <c r="W1864" s="142" t="s">
        <v>580</v>
      </c>
      <c r="X1864" s="142" t="s">
        <v>744</v>
      </c>
      <c r="Y1864" s="142" t="s">
        <v>2886</v>
      </c>
      <c r="Z1864" s="142" t="s">
        <v>851</v>
      </c>
      <c r="AA1864" s="142" t="s">
        <v>510</v>
      </c>
      <c r="AB1864" s="142" t="s">
        <v>509</v>
      </c>
    </row>
    <row r="1865" spans="1:28" x14ac:dyDescent="0.15">
      <c r="A1865" s="143">
        <v>101790</v>
      </c>
      <c r="B1865" s="142" t="s">
        <v>1887</v>
      </c>
      <c r="C1865" s="142" t="s">
        <v>553</v>
      </c>
      <c r="D1865" s="142" t="s">
        <v>1892</v>
      </c>
      <c r="E1865" s="142" t="s">
        <v>687</v>
      </c>
      <c r="F1865" s="142" t="s">
        <v>530</v>
      </c>
      <c r="G1865" s="142" t="s">
        <v>2885</v>
      </c>
      <c r="H1865" s="142" t="s">
        <v>2884</v>
      </c>
      <c r="I1865" s="142" t="s">
        <v>538</v>
      </c>
      <c r="J1865" s="142" t="s">
        <v>2883</v>
      </c>
      <c r="K1865" s="142" t="s">
        <v>2882</v>
      </c>
      <c r="L1865" s="142" t="s">
        <v>585</v>
      </c>
      <c r="M1865" s="142" t="s">
        <v>524</v>
      </c>
      <c r="N1865" s="142" t="s">
        <v>523</v>
      </c>
      <c r="O1865" s="142" t="s">
        <v>522</v>
      </c>
      <c r="P1865" s="142" t="s">
        <v>559</v>
      </c>
      <c r="Q1865" s="142" t="s">
        <v>520</v>
      </c>
      <c r="R1865" s="142" t="s">
        <v>2261</v>
      </c>
      <c r="S1865" s="142" t="s">
        <v>2260</v>
      </c>
      <c r="T1865" s="142" t="s">
        <v>1110</v>
      </c>
      <c r="U1865" s="142" t="s">
        <v>516</v>
      </c>
      <c r="V1865" s="142" t="s">
        <v>2881</v>
      </c>
      <c r="W1865" s="142" t="s">
        <v>636</v>
      </c>
      <c r="X1865" s="142" t="s">
        <v>538</v>
      </c>
      <c r="Y1865" s="142" t="s">
        <v>2880</v>
      </c>
      <c r="Z1865" s="142" t="s">
        <v>1425</v>
      </c>
      <c r="AA1865" s="142" t="s">
        <v>510</v>
      </c>
      <c r="AB1865" s="142" t="s">
        <v>509</v>
      </c>
    </row>
    <row r="1866" spans="1:28" x14ac:dyDescent="0.15">
      <c r="A1866" s="143">
        <v>101799</v>
      </c>
      <c r="B1866" s="142" t="s">
        <v>1349</v>
      </c>
      <c r="C1866" s="142" t="s">
        <v>553</v>
      </c>
      <c r="D1866" s="142" t="s">
        <v>1348</v>
      </c>
      <c r="E1866" s="142" t="s">
        <v>687</v>
      </c>
      <c r="F1866" s="142" t="s">
        <v>530</v>
      </c>
      <c r="G1866" s="142" t="s">
        <v>2879</v>
      </c>
      <c r="H1866" s="142" t="s">
        <v>2878</v>
      </c>
      <c r="I1866" s="142" t="s">
        <v>945</v>
      </c>
      <c r="J1866" s="142" t="s">
        <v>2877</v>
      </c>
      <c r="K1866" s="142" t="s">
        <v>2876</v>
      </c>
      <c r="L1866" s="142" t="s">
        <v>525</v>
      </c>
      <c r="M1866" s="142" t="s">
        <v>524</v>
      </c>
      <c r="N1866" s="142" t="s">
        <v>523</v>
      </c>
      <c r="O1866" s="142" t="s">
        <v>824</v>
      </c>
      <c r="P1866" s="142" t="s">
        <v>559</v>
      </c>
      <c r="Q1866" s="142" t="s">
        <v>545</v>
      </c>
      <c r="R1866" s="142" t="s">
        <v>2286</v>
      </c>
      <c r="S1866" s="142" t="s">
        <v>1349</v>
      </c>
      <c r="T1866" s="142" t="s">
        <v>1304</v>
      </c>
      <c r="U1866" s="142" t="s">
        <v>541</v>
      </c>
      <c r="V1866" s="142" t="s">
        <v>2875</v>
      </c>
      <c r="W1866" s="142" t="s">
        <v>539</v>
      </c>
      <c r="X1866" s="142" t="s">
        <v>783</v>
      </c>
      <c r="Y1866" s="142" t="s">
        <v>743</v>
      </c>
      <c r="Z1866" s="142" t="s">
        <v>735</v>
      </c>
      <c r="AA1866" s="142" t="s">
        <v>510</v>
      </c>
      <c r="AB1866" s="142" t="s">
        <v>509</v>
      </c>
    </row>
    <row r="1867" spans="1:28" x14ac:dyDescent="0.15">
      <c r="A1867" s="143">
        <v>101802</v>
      </c>
      <c r="B1867" s="142" t="s">
        <v>2278</v>
      </c>
      <c r="C1867" s="142" t="s">
        <v>553</v>
      </c>
      <c r="D1867" s="142" t="s">
        <v>2283</v>
      </c>
      <c r="E1867" s="142" t="s">
        <v>687</v>
      </c>
      <c r="F1867" s="142" t="s">
        <v>530</v>
      </c>
      <c r="G1867" s="142" t="s">
        <v>2874</v>
      </c>
      <c r="H1867" s="142" t="s">
        <v>2873</v>
      </c>
      <c r="I1867" s="142" t="s">
        <v>1125</v>
      </c>
      <c r="J1867" s="142" t="s">
        <v>2872</v>
      </c>
      <c r="K1867" s="142" t="s">
        <v>2871</v>
      </c>
      <c r="L1867" s="142" t="s">
        <v>585</v>
      </c>
      <c r="M1867" s="142" t="s">
        <v>524</v>
      </c>
      <c r="N1867" s="142" t="s">
        <v>523</v>
      </c>
      <c r="O1867" s="142" t="s">
        <v>522</v>
      </c>
      <c r="P1867" s="142" t="s">
        <v>599</v>
      </c>
      <c r="Q1867" s="142" t="s">
        <v>520</v>
      </c>
      <c r="R1867" s="142" t="s">
        <v>2279</v>
      </c>
      <c r="S1867" s="142" t="s">
        <v>2278</v>
      </c>
      <c r="T1867" s="142" t="s">
        <v>1583</v>
      </c>
      <c r="U1867" s="142" t="s">
        <v>516</v>
      </c>
      <c r="V1867" s="142" t="s">
        <v>2870</v>
      </c>
      <c r="W1867" s="142" t="s">
        <v>580</v>
      </c>
      <c r="X1867" s="142" t="s">
        <v>1125</v>
      </c>
      <c r="Y1867" s="142" t="s">
        <v>2869</v>
      </c>
      <c r="Z1867" s="142" t="s">
        <v>1163</v>
      </c>
      <c r="AA1867" s="142" t="s">
        <v>510</v>
      </c>
      <c r="AB1867" s="142" t="s">
        <v>509</v>
      </c>
    </row>
    <row r="1868" spans="1:28" x14ac:dyDescent="0.15">
      <c r="A1868" s="143">
        <v>101803</v>
      </c>
      <c r="B1868" s="142" t="s">
        <v>2260</v>
      </c>
      <c r="C1868" s="142" t="s">
        <v>553</v>
      </c>
      <c r="D1868" s="142" t="s">
        <v>2448</v>
      </c>
      <c r="E1868" s="142" t="s">
        <v>687</v>
      </c>
      <c r="F1868" s="142" t="s">
        <v>530</v>
      </c>
      <c r="G1868" s="142" t="s">
        <v>2868</v>
      </c>
      <c r="H1868" s="142" t="s">
        <v>2867</v>
      </c>
      <c r="I1868" s="142" t="s">
        <v>827</v>
      </c>
      <c r="J1868" s="142" t="s">
        <v>2866</v>
      </c>
      <c r="K1868" s="142" t="s">
        <v>2865</v>
      </c>
      <c r="L1868" s="142" t="s">
        <v>525</v>
      </c>
      <c r="M1868" s="142" t="s">
        <v>524</v>
      </c>
      <c r="N1868" s="142" t="s">
        <v>523</v>
      </c>
      <c r="O1868" s="142" t="s">
        <v>599</v>
      </c>
      <c r="P1868" s="142" t="s">
        <v>559</v>
      </c>
      <c r="Q1868" s="142" t="s">
        <v>520</v>
      </c>
      <c r="R1868" s="142" t="s">
        <v>2261</v>
      </c>
      <c r="S1868" s="142" t="s">
        <v>2260</v>
      </c>
      <c r="T1868" s="142" t="s">
        <v>804</v>
      </c>
      <c r="U1868" s="142" t="s">
        <v>516</v>
      </c>
      <c r="V1868" s="142" t="s">
        <v>952</v>
      </c>
      <c r="W1868" s="142" t="s">
        <v>596</v>
      </c>
      <c r="X1868" s="142" t="s">
        <v>827</v>
      </c>
      <c r="Y1868" s="142" t="s">
        <v>2864</v>
      </c>
      <c r="Z1868" s="142" t="s">
        <v>892</v>
      </c>
      <c r="AA1868" s="142" t="s">
        <v>510</v>
      </c>
      <c r="AB1868" s="142" t="s">
        <v>509</v>
      </c>
    </row>
    <row r="1869" spans="1:28" x14ac:dyDescent="0.15">
      <c r="A1869" s="143">
        <v>101805</v>
      </c>
      <c r="B1869" s="142" t="s">
        <v>2863</v>
      </c>
      <c r="C1869" s="142" t="s">
        <v>553</v>
      </c>
      <c r="D1869" s="142" t="s">
        <v>2862</v>
      </c>
      <c r="E1869" s="142" t="s">
        <v>687</v>
      </c>
      <c r="F1869" s="142" t="s">
        <v>530</v>
      </c>
      <c r="G1869" s="142" t="s">
        <v>2861</v>
      </c>
      <c r="H1869" s="142" t="s">
        <v>2860</v>
      </c>
      <c r="I1869" s="142" t="s">
        <v>1021</v>
      </c>
      <c r="J1869" s="142" t="s">
        <v>2859</v>
      </c>
      <c r="K1869" s="142" t="s">
        <v>2858</v>
      </c>
      <c r="L1869" s="142" t="s">
        <v>585</v>
      </c>
      <c r="M1869" s="142" t="s">
        <v>524</v>
      </c>
      <c r="N1869" s="142" t="s">
        <v>523</v>
      </c>
      <c r="O1869" s="142" t="s">
        <v>521</v>
      </c>
      <c r="P1869" s="142" t="s">
        <v>522</v>
      </c>
      <c r="Q1869" s="142" t="s">
        <v>520</v>
      </c>
      <c r="R1869" s="142" t="s">
        <v>2261</v>
      </c>
      <c r="S1869" s="142" t="s">
        <v>2260</v>
      </c>
      <c r="T1869" s="142" t="s">
        <v>717</v>
      </c>
      <c r="U1869" s="142" t="s">
        <v>516</v>
      </c>
      <c r="V1869" s="142" t="s">
        <v>2857</v>
      </c>
      <c r="W1869" s="142" t="s">
        <v>580</v>
      </c>
      <c r="X1869" s="142" t="s">
        <v>1021</v>
      </c>
      <c r="Y1869" s="142" t="s">
        <v>634</v>
      </c>
      <c r="Z1869" s="142" t="s">
        <v>1163</v>
      </c>
      <c r="AA1869" s="142" t="s">
        <v>510</v>
      </c>
      <c r="AB1869" s="142" t="s">
        <v>509</v>
      </c>
    </row>
    <row r="1870" spans="1:28" x14ac:dyDescent="0.15">
      <c r="A1870" s="143">
        <v>101829</v>
      </c>
      <c r="B1870" s="142" t="s">
        <v>1678</v>
      </c>
      <c r="C1870" s="142" t="s">
        <v>553</v>
      </c>
      <c r="D1870" s="142" t="s">
        <v>2333</v>
      </c>
      <c r="E1870" s="142" t="s">
        <v>687</v>
      </c>
      <c r="F1870" s="142" t="s">
        <v>530</v>
      </c>
      <c r="G1870" s="142" t="s">
        <v>2856</v>
      </c>
      <c r="H1870" s="142" t="s">
        <v>2832</v>
      </c>
      <c r="I1870" s="142" t="s">
        <v>862</v>
      </c>
      <c r="J1870" s="142" t="s">
        <v>2855</v>
      </c>
      <c r="K1870" s="142" t="s">
        <v>708</v>
      </c>
      <c r="L1870" s="142" t="s">
        <v>525</v>
      </c>
      <c r="M1870" s="142" t="s">
        <v>524</v>
      </c>
      <c r="N1870" s="142" t="s">
        <v>523</v>
      </c>
      <c r="O1870" s="142" t="s">
        <v>599</v>
      </c>
      <c r="P1870" s="142" t="s">
        <v>522</v>
      </c>
      <c r="Q1870" s="142" t="s">
        <v>545</v>
      </c>
      <c r="R1870" s="142" t="s">
        <v>2328</v>
      </c>
      <c r="S1870" s="142" t="s">
        <v>2327</v>
      </c>
      <c r="T1870" s="142" t="s">
        <v>2854</v>
      </c>
      <c r="U1870" s="142" t="s">
        <v>516</v>
      </c>
      <c r="V1870" s="142" t="s">
        <v>1672</v>
      </c>
      <c r="W1870" s="142" t="s">
        <v>580</v>
      </c>
      <c r="X1870" s="142" t="s">
        <v>862</v>
      </c>
      <c r="Y1870" s="142" t="s">
        <v>2853</v>
      </c>
      <c r="Z1870" s="142" t="s">
        <v>702</v>
      </c>
      <c r="AA1870" s="142" t="s">
        <v>547</v>
      </c>
      <c r="AB1870" s="142" t="s">
        <v>509</v>
      </c>
    </row>
    <row r="1871" spans="1:28" x14ac:dyDescent="0.15">
      <c r="A1871" s="143">
        <v>101830</v>
      </c>
      <c r="B1871" s="142" t="s">
        <v>2327</v>
      </c>
      <c r="C1871" s="142" t="s">
        <v>553</v>
      </c>
      <c r="D1871" s="142" t="s">
        <v>2488</v>
      </c>
      <c r="E1871" s="142" t="s">
        <v>687</v>
      </c>
      <c r="F1871" s="142" t="s">
        <v>530</v>
      </c>
      <c r="G1871" s="142" t="s">
        <v>2851</v>
      </c>
      <c r="H1871" s="142" t="s">
        <v>2832</v>
      </c>
      <c r="I1871" s="142" t="s">
        <v>669</v>
      </c>
      <c r="J1871" s="142" t="s">
        <v>2850</v>
      </c>
      <c r="K1871" s="142" t="s">
        <v>586</v>
      </c>
      <c r="L1871" s="142" t="s">
        <v>585</v>
      </c>
      <c r="M1871" s="142" t="s">
        <v>524</v>
      </c>
      <c r="N1871" s="142" t="s">
        <v>523</v>
      </c>
      <c r="O1871" s="142" t="s">
        <v>522</v>
      </c>
      <c r="P1871" s="142" t="s">
        <v>522</v>
      </c>
      <c r="Q1871" s="142" t="s">
        <v>545</v>
      </c>
      <c r="R1871" s="142" t="s">
        <v>2328</v>
      </c>
      <c r="S1871" s="142" t="s">
        <v>2327</v>
      </c>
      <c r="T1871" s="142" t="s">
        <v>935</v>
      </c>
      <c r="U1871" s="142" t="s">
        <v>516</v>
      </c>
      <c r="V1871" s="142" t="s">
        <v>902</v>
      </c>
      <c r="W1871" s="142" t="s">
        <v>692</v>
      </c>
      <c r="X1871" s="142" t="s">
        <v>669</v>
      </c>
      <c r="Y1871" s="142" t="s">
        <v>2849</v>
      </c>
      <c r="Z1871" s="142" t="s">
        <v>1060</v>
      </c>
      <c r="AA1871" s="142" t="s">
        <v>510</v>
      </c>
      <c r="AB1871" s="142" t="s">
        <v>509</v>
      </c>
    </row>
    <row r="1872" spans="1:28" x14ac:dyDescent="0.15">
      <c r="A1872" s="143">
        <v>101836</v>
      </c>
      <c r="B1872" s="142" t="s">
        <v>1349</v>
      </c>
      <c r="C1872" s="142" t="s">
        <v>553</v>
      </c>
      <c r="D1872" s="142" t="s">
        <v>1348</v>
      </c>
      <c r="E1872" s="142" t="s">
        <v>687</v>
      </c>
      <c r="F1872" s="142" t="s">
        <v>530</v>
      </c>
      <c r="G1872" s="142" t="s">
        <v>2848</v>
      </c>
      <c r="H1872" s="142" t="s">
        <v>1580</v>
      </c>
      <c r="I1872" s="142" t="s">
        <v>862</v>
      </c>
      <c r="J1872" s="142" t="s">
        <v>2847</v>
      </c>
      <c r="K1872" s="142" t="s">
        <v>586</v>
      </c>
      <c r="L1872" s="142" t="s">
        <v>585</v>
      </c>
      <c r="M1872" s="142" t="s">
        <v>524</v>
      </c>
      <c r="N1872" s="142" t="s">
        <v>523</v>
      </c>
      <c r="O1872" s="142" t="s">
        <v>522</v>
      </c>
      <c r="P1872" s="142" t="s">
        <v>522</v>
      </c>
      <c r="Q1872" s="142" t="s">
        <v>520</v>
      </c>
      <c r="R1872" s="142" t="s">
        <v>2286</v>
      </c>
      <c r="S1872" s="142" t="s">
        <v>1349</v>
      </c>
      <c r="T1872" s="142" t="s">
        <v>2846</v>
      </c>
      <c r="U1872" s="142" t="s">
        <v>516</v>
      </c>
      <c r="V1872" s="142" t="s">
        <v>2845</v>
      </c>
      <c r="W1872" s="142" t="s">
        <v>692</v>
      </c>
      <c r="X1872" s="142" t="s">
        <v>862</v>
      </c>
      <c r="Y1872" s="142" t="s">
        <v>2844</v>
      </c>
      <c r="Z1872" s="142" t="s">
        <v>1082</v>
      </c>
      <c r="AA1872" s="142" t="s">
        <v>510</v>
      </c>
      <c r="AB1872" s="142" t="s">
        <v>509</v>
      </c>
    </row>
    <row r="1873" spans="1:28" x14ac:dyDescent="0.15">
      <c r="A1873" s="143">
        <v>101844</v>
      </c>
      <c r="B1873" s="142" t="s">
        <v>2401</v>
      </c>
      <c r="C1873" s="142" t="s">
        <v>553</v>
      </c>
      <c r="D1873" s="142" t="s">
        <v>2400</v>
      </c>
      <c r="E1873" s="142" t="s">
        <v>687</v>
      </c>
      <c r="F1873" s="142" t="s">
        <v>530</v>
      </c>
      <c r="G1873" s="142" t="s">
        <v>2843</v>
      </c>
      <c r="H1873" s="142" t="s">
        <v>2842</v>
      </c>
      <c r="I1873" s="142" t="s">
        <v>1522</v>
      </c>
      <c r="J1873" s="142" t="s">
        <v>2841</v>
      </c>
      <c r="K1873" s="142" t="s">
        <v>1398</v>
      </c>
      <c r="L1873" s="142" t="s">
        <v>585</v>
      </c>
      <c r="M1873" s="142" t="s">
        <v>524</v>
      </c>
      <c r="N1873" s="142" t="s">
        <v>523</v>
      </c>
      <c r="O1873" s="142" t="s">
        <v>599</v>
      </c>
      <c r="P1873" s="142" t="s">
        <v>559</v>
      </c>
      <c r="Q1873" s="142" t="s">
        <v>520</v>
      </c>
      <c r="R1873" s="142" t="s">
        <v>2261</v>
      </c>
      <c r="S1873" s="142" t="s">
        <v>2260</v>
      </c>
      <c r="T1873" s="142" t="s">
        <v>682</v>
      </c>
      <c r="U1873" s="142" t="s">
        <v>516</v>
      </c>
      <c r="V1873" s="142" t="s">
        <v>2694</v>
      </c>
      <c r="W1873" s="142" t="s">
        <v>580</v>
      </c>
      <c r="X1873" s="142" t="s">
        <v>968</v>
      </c>
      <c r="Y1873" s="142" t="s">
        <v>537</v>
      </c>
      <c r="Z1873" s="142" t="s">
        <v>851</v>
      </c>
      <c r="AA1873" s="142" t="s">
        <v>510</v>
      </c>
      <c r="AB1873" s="142" t="s">
        <v>509</v>
      </c>
    </row>
    <row r="1874" spans="1:28" x14ac:dyDescent="0.15">
      <c r="A1874" s="143">
        <v>101849</v>
      </c>
      <c r="B1874" s="142" t="s">
        <v>2840</v>
      </c>
      <c r="C1874" s="142" t="s">
        <v>553</v>
      </c>
      <c r="D1874" s="142" t="s">
        <v>2839</v>
      </c>
      <c r="E1874" s="142" t="s">
        <v>687</v>
      </c>
      <c r="F1874" s="142" t="s">
        <v>530</v>
      </c>
      <c r="G1874" s="142" t="s">
        <v>2838</v>
      </c>
      <c r="H1874" s="142" t="s">
        <v>2837</v>
      </c>
      <c r="I1874" s="142" t="s">
        <v>1477</v>
      </c>
      <c r="J1874" s="142" t="s">
        <v>2836</v>
      </c>
      <c r="K1874" s="142" t="s">
        <v>1185</v>
      </c>
      <c r="L1874" s="142" t="s">
        <v>585</v>
      </c>
      <c r="M1874" s="142" t="s">
        <v>524</v>
      </c>
      <c r="N1874" s="142" t="s">
        <v>523</v>
      </c>
      <c r="O1874" s="142" t="s">
        <v>522</v>
      </c>
      <c r="P1874" s="142" t="s">
        <v>599</v>
      </c>
      <c r="Q1874" s="142" t="s">
        <v>520</v>
      </c>
      <c r="R1874" s="142" t="s">
        <v>2566</v>
      </c>
      <c r="S1874" s="142" t="s">
        <v>2565</v>
      </c>
      <c r="T1874" s="142" t="s">
        <v>682</v>
      </c>
      <c r="U1874" s="142" t="s">
        <v>516</v>
      </c>
      <c r="V1874" s="142" t="s">
        <v>1656</v>
      </c>
      <c r="W1874" s="142" t="s">
        <v>692</v>
      </c>
      <c r="X1874" s="142" t="s">
        <v>1477</v>
      </c>
      <c r="Y1874" s="142" t="s">
        <v>537</v>
      </c>
      <c r="Z1874" s="142" t="s">
        <v>725</v>
      </c>
      <c r="AA1874" s="142" t="s">
        <v>510</v>
      </c>
      <c r="AB1874" s="142" t="s">
        <v>509</v>
      </c>
    </row>
    <row r="1875" spans="1:28" x14ac:dyDescent="0.15">
      <c r="A1875" s="143">
        <v>101861</v>
      </c>
      <c r="B1875" s="142" t="s">
        <v>2260</v>
      </c>
      <c r="C1875" s="142" t="s">
        <v>553</v>
      </c>
      <c r="D1875" s="142" t="s">
        <v>2448</v>
      </c>
      <c r="E1875" s="142" t="s">
        <v>687</v>
      </c>
      <c r="F1875" s="142" t="s">
        <v>530</v>
      </c>
      <c r="G1875" s="142" t="s">
        <v>2835</v>
      </c>
      <c r="H1875" s="142" t="s">
        <v>2133</v>
      </c>
      <c r="I1875" s="142" t="s">
        <v>1477</v>
      </c>
      <c r="J1875" s="142" t="s">
        <v>2834</v>
      </c>
      <c r="K1875" s="142" t="s">
        <v>1484</v>
      </c>
      <c r="L1875" s="142" t="s">
        <v>585</v>
      </c>
      <c r="M1875" s="142" t="s">
        <v>524</v>
      </c>
      <c r="N1875" s="142" t="s">
        <v>523</v>
      </c>
      <c r="O1875" s="142" t="s">
        <v>522</v>
      </c>
      <c r="P1875" s="142" t="s">
        <v>559</v>
      </c>
      <c r="Q1875" s="142" t="s">
        <v>520</v>
      </c>
      <c r="R1875" s="142" t="s">
        <v>2261</v>
      </c>
      <c r="S1875" s="142" t="s">
        <v>2260</v>
      </c>
      <c r="T1875" s="142" t="s">
        <v>705</v>
      </c>
      <c r="U1875" s="142" t="s">
        <v>516</v>
      </c>
      <c r="V1875" s="142" t="s">
        <v>2751</v>
      </c>
      <c r="W1875" s="142" t="s">
        <v>580</v>
      </c>
      <c r="X1875" s="142" t="s">
        <v>1477</v>
      </c>
      <c r="Y1875" s="142" t="s">
        <v>1083</v>
      </c>
      <c r="Z1875" s="142" t="s">
        <v>678</v>
      </c>
      <c r="AA1875" s="142" t="s">
        <v>510</v>
      </c>
      <c r="AB1875" s="142" t="s">
        <v>509</v>
      </c>
    </row>
    <row r="1876" spans="1:28" x14ac:dyDescent="0.15">
      <c r="A1876" s="143">
        <v>101865</v>
      </c>
      <c r="B1876" s="142" t="s">
        <v>1698</v>
      </c>
      <c r="C1876" s="142" t="s">
        <v>553</v>
      </c>
      <c r="D1876" s="142" t="s">
        <v>1697</v>
      </c>
      <c r="E1876" s="142" t="s">
        <v>687</v>
      </c>
      <c r="F1876" s="142" t="s">
        <v>530</v>
      </c>
      <c r="G1876" s="142" t="s">
        <v>2833</v>
      </c>
      <c r="H1876" s="142" t="s">
        <v>2832</v>
      </c>
      <c r="I1876" s="142" t="s">
        <v>827</v>
      </c>
      <c r="J1876" s="142" t="s">
        <v>2831</v>
      </c>
      <c r="K1876" s="142" t="s">
        <v>2002</v>
      </c>
      <c r="L1876" s="142" t="s">
        <v>525</v>
      </c>
      <c r="M1876" s="142" t="s">
        <v>524</v>
      </c>
      <c r="N1876" s="142" t="s">
        <v>523</v>
      </c>
      <c r="O1876" s="142" t="s">
        <v>824</v>
      </c>
      <c r="P1876" s="142" t="s">
        <v>522</v>
      </c>
      <c r="Q1876" s="142" t="s">
        <v>545</v>
      </c>
      <c r="R1876" s="142" t="s">
        <v>2301</v>
      </c>
      <c r="S1876" s="142" t="s">
        <v>1698</v>
      </c>
      <c r="T1876" s="142" t="s">
        <v>682</v>
      </c>
      <c r="U1876" s="142" t="s">
        <v>516</v>
      </c>
      <c r="V1876" s="142" t="s">
        <v>1967</v>
      </c>
      <c r="W1876" s="142" t="s">
        <v>580</v>
      </c>
      <c r="X1876" s="142" t="s">
        <v>827</v>
      </c>
      <c r="Y1876" s="142" t="s">
        <v>2830</v>
      </c>
      <c r="Z1876" s="142" t="s">
        <v>702</v>
      </c>
      <c r="AA1876" s="142" t="s">
        <v>510</v>
      </c>
      <c r="AB1876" s="142" t="s">
        <v>509</v>
      </c>
    </row>
    <row r="1877" spans="1:28" x14ac:dyDescent="0.15">
      <c r="A1877" s="143">
        <v>101867</v>
      </c>
      <c r="B1877" s="142" t="s">
        <v>2327</v>
      </c>
      <c r="C1877" s="142" t="s">
        <v>553</v>
      </c>
      <c r="D1877" s="142" t="s">
        <v>2488</v>
      </c>
      <c r="E1877" s="142" t="s">
        <v>687</v>
      </c>
      <c r="F1877" s="142" t="s">
        <v>530</v>
      </c>
      <c r="G1877" s="142" t="s">
        <v>2829</v>
      </c>
      <c r="H1877" s="142" t="s">
        <v>750</v>
      </c>
      <c r="I1877" s="142" t="s">
        <v>783</v>
      </c>
      <c r="J1877" s="142" t="s">
        <v>2828</v>
      </c>
      <c r="K1877" s="142" t="s">
        <v>2827</v>
      </c>
      <c r="L1877" s="142" t="s">
        <v>525</v>
      </c>
      <c r="M1877" s="142" t="s">
        <v>524</v>
      </c>
      <c r="N1877" s="142" t="s">
        <v>523</v>
      </c>
      <c r="O1877" s="142" t="s">
        <v>599</v>
      </c>
      <c r="P1877" s="142" t="s">
        <v>522</v>
      </c>
      <c r="Q1877" s="142" t="s">
        <v>520</v>
      </c>
      <c r="R1877" s="142" t="s">
        <v>2328</v>
      </c>
      <c r="S1877" s="142" t="s">
        <v>2327</v>
      </c>
      <c r="T1877" s="142" t="s">
        <v>1110</v>
      </c>
      <c r="U1877" s="142" t="s">
        <v>516</v>
      </c>
      <c r="V1877" s="142" t="s">
        <v>2826</v>
      </c>
      <c r="W1877" s="142" t="s">
        <v>539</v>
      </c>
      <c r="X1877" s="142" t="s">
        <v>1165</v>
      </c>
      <c r="Y1877" s="142" t="s">
        <v>2825</v>
      </c>
      <c r="Z1877" s="142" t="s">
        <v>754</v>
      </c>
      <c r="AA1877" s="142" t="s">
        <v>510</v>
      </c>
      <c r="AB1877" s="142" t="s">
        <v>509</v>
      </c>
    </row>
    <row r="1878" spans="1:28" x14ac:dyDescent="0.15">
      <c r="A1878" s="143">
        <v>101876</v>
      </c>
      <c r="B1878" s="142" t="s">
        <v>2824</v>
      </c>
      <c r="C1878" s="142" t="s">
        <v>553</v>
      </c>
      <c r="D1878" s="142" t="s">
        <v>2823</v>
      </c>
      <c r="E1878" s="142" t="s">
        <v>687</v>
      </c>
      <c r="F1878" s="142" t="s">
        <v>530</v>
      </c>
      <c r="G1878" s="142" t="s">
        <v>2822</v>
      </c>
      <c r="H1878" s="142" t="s">
        <v>2821</v>
      </c>
      <c r="I1878" s="142" t="s">
        <v>538</v>
      </c>
      <c r="J1878" s="142" t="s">
        <v>2820</v>
      </c>
      <c r="K1878" s="142" t="s">
        <v>1035</v>
      </c>
      <c r="L1878" s="142" t="s">
        <v>525</v>
      </c>
      <c r="M1878" s="142" t="s">
        <v>524</v>
      </c>
      <c r="N1878" s="142" t="s">
        <v>523</v>
      </c>
      <c r="O1878" s="142" t="s">
        <v>522</v>
      </c>
      <c r="P1878" s="142" t="s">
        <v>599</v>
      </c>
      <c r="Q1878" s="142" t="s">
        <v>520</v>
      </c>
      <c r="R1878" s="142" t="s">
        <v>2279</v>
      </c>
      <c r="S1878" s="142" t="s">
        <v>2278</v>
      </c>
      <c r="T1878" s="142" t="s">
        <v>804</v>
      </c>
      <c r="U1878" s="142" t="s">
        <v>516</v>
      </c>
      <c r="V1878" s="142" t="s">
        <v>1061</v>
      </c>
      <c r="W1878" s="142" t="s">
        <v>580</v>
      </c>
      <c r="X1878" s="142" t="s">
        <v>608</v>
      </c>
      <c r="Y1878" s="142" t="s">
        <v>2819</v>
      </c>
      <c r="Z1878" s="142" t="s">
        <v>702</v>
      </c>
      <c r="AA1878" s="142" t="s">
        <v>510</v>
      </c>
      <c r="AB1878" s="142" t="s">
        <v>509</v>
      </c>
    </row>
    <row r="1879" spans="1:28" x14ac:dyDescent="0.15">
      <c r="A1879" s="143">
        <v>101878</v>
      </c>
      <c r="B1879" s="142" t="s">
        <v>2260</v>
      </c>
      <c r="C1879" s="142" t="s">
        <v>553</v>
      </c>
      <c r="D1879" s="142" t="s">
        <v>2448</v>
      </c>
      <c r="E1879" s="142" t="s">
        <v>687</v>
      </c>
      <c r="F1879" s="142" t="s">
        <v>530</v>
      </c>
      <c r="G1879" s="142" t="s">
        <v>2818</v>
      </c>
      <c r="H1879" s="142" t="s">
        <v>1215</v>
      </c>
      <c r="I1879" s="142" t="s">
        <v>680</v>
      </c>
      <c r="J1879" s="142" t="s">
        <v>2817</v>
      </c>
      <c r="K1879" s="142" t="s">
        <v>825</v>
      </c>
      <c r="L1879" s="142" t="s">
        <v>585</v>
      </c>
      <c r="M1879" s="142" t="s">
        <v>524</v>
      </c>
      <c r="N1879" s="142" t="s">
        <v>523</v>
      </c>
      <c r="O1879" s="142" t="s">
        <v>522</v>
      </c>
      <c r="P1879" s="142" t="s">
        <v>559</v>
      </c>
      <c r="Q1879" s="142" t="s">
        <v>520</v>
      </c>
      <c r="R1879" s="142" t="s">
        <v>2261</v>
      </c>
      <c r="S1879" s="142" t="s">
        <v>2260</v>
      </c>
      <c r="T1879" s="142" t="s">
        <v>2816</v>
      </c>
      <c r="U1879" s="142" t="s">
        <v>516</v>
      </c>
      <c r="V1879" s="142" t="s">
        <v>2815</v>
      </c>
      <c r="W1879" s="142" t="s">
        <v>580</v>
      </c>
      <c r="X1879" s="142" t="s">
        <v>651</v>
      </c>
      <c r="Y1879" s="142" t="s">
        <v>2814</v>
      </c>
      <c r="Z1879" s="142" t="s">
        <v>725</v>
      </c>
      <c r="AA1879" s="142" t="s">
        <v>510</v>
      </c>
      <c r="AB1879" s="142" t="s">
        <v>509</v>
      </c>
    </row>
    <row r="1880" spans="1:28" x14ac:dyDescent="0.15">
      <c r="A1880" s="143">
        <v>101890</v>
      </c>
      <c r="B1880" s="142" t="s">
        <v>1698</v>
      </c>
      <c r="C1880" s="142" t="s">
        <v>553</v>
      </c>
      <c r="D1880" s="142" t="s">
        <v>1697</v>
      </c>
      <c r="E1880" s="142" t="s">
        <v>687</v>
      </c>
      <c r="F1880" s="142" t="s">
        <v>530</v>
      </c>
      <c r="G1880" s="142" t="s">
        <v>2813</v>
      </c>
      <c r="H1880" s="142" t="s">
        <v>1358</v>
      </c>
      <c r="I1880" s="142" t="s">
        <v>538</v>
      </c>
      <c r="J1880" s="142" t="s">
        <v>2812</v>
      </c>
      <c r="K1880" s="142" t="s">
        <v>825</v>
      </c>
      <c r="L1880" s="142" t="s">
        <v>585</v>
      </c>
      <c r="M1880" s="142" t="s">
        <v>524</v>
      </c>
      <c r="N1880" s="142" t="s">
        <v>523</v>
      </c>
      <c r="O1880" s="142" t="s">
        <v>522</v>
      </c>
      <c r="P1880" s="142" t="s">
        <v>522</v>
      </c>
      <c r="Q1880" s="142" t="s">
        <v>520</v>
      </c>
      <c r="R1880" s="142" t="s">
        <v>2301</v>
      </c>
      <c r="S1880" s="142" t="s">
        <v>1698</v>
      </c>
      <c r="T1880" s="142" t="s">
        <v>2811</v>
      </c>
      <c r="U1880" s="142" t="s">
        <v>516</v>
      </c>
      <c r="V1880" s="142" t="s">
        <v>2810</v>
      </c>
      <c r="W1880" s="142" t="s">
        <v>580</v>
      </c>
      <c r="X1880" s="142" t="s">
        <v>538</v>
      </c>
      <c r="Y1880" s="142" t="s">
        <v>2809</v>
      </c>
      <c r="Z1880" s="142" t="s">
        <v>1065</v>
      </c>
      <c r="AA1880" s="142" t="s">
        <v>510</v>
      </c>
      <c r="AB1880" s="142" t="s">
        <v>509</v>
      </c>
    </row>
    <row r="1881" spans="1:28" x14ac:dyDescent="0.15">
      <c r="A1881" s="143">
        <v>101894</v>
      </c>
      <c r="B1881" s="142" t="s">
        <v>2278</v>
      </c>
      <c r="C1881" s="142" t="s">
        <v>553</v>
      </c>
      <c r="D1881" s="142" t="s">
        <v>2283</v>
      </c>
      <c r="E1881" s="142" t="s">
        <v>687</v>
      </c>
      <c r="F1881" s="142" t="s">
        <v>530</v>
      </c>
      <c r="G1881" s="142" t="s">
        <v>2808</v>
      </c>
      <c r="H1881" s="142" t="s">
        <v>2807</v>
      </c>
      <c r="I1881" s="142" t="s">
        <v>1477</v>
      </c>
      <c r="J1881" s="142" t="s">
        <v>2806</v>
      </c>
      <c r="K1881" s="142" t="s">
        <v>2805</v>
      </c>
      <c r="L1881" s="142" t="s">
        <v>585</v>
      </c>
      <c r="M1881" s="142" t="s">
        <v>524</v>
      </c>
      <c r="N1881" s="142" t="s">
        <v>523</v>
      </c>
      <c r="O1881" s="142" t="s">
        <v>522</v>
      </c>
      <c r="P1881" s="142" t="s">
        <v>559</v>
      </c>
      <c r="Q1881" s="142" t="s">
        <v>547</v>
      </c>
      <c r="R1881" s="142" t="s">
        <v>2279</v>
      </c>
      <c r="S1881" s="142" t="s">
        <v>2278</v>
      </c>
      <c r="T1881" s="142" t="s">
        <v>823</v>
      </c>
      <c r="U1881" s="142" t="s">
        <v>516</v>
      </c>
      <c r="V1881" s="142" t="s">
        <v>2804</v>
      </c>
      <c r="W1881" s="142" t="s">
        <v>692</v>
      </c>
      <c r="X1881" s="142" t="s">
        <v>1477</v>
      </c>
      <c r="Y1881" s="142" t="s">
        <v>2803</v>
      </c>
      <c r="Z1881" s="142" t="s">
        <v>875</v>
      </c>
      <c r="AA1881" s="142" t="s">
        <v>510</v>
      </c>
      <c r="AB1881" s="142" t="s">
        <v>509</v>
      </c>
    </row>
    <row r="1882" spans="1:28" x14ac:dyDescent="0.15">
      <c r="A1882" s="143">
        <v>101895</v>
      </c>
      <c r="B1882" s="142" t="s">
        <v>1349</v>
      </c>
      <c r="C1882" s="142" t="s">
        <v>553</v>
      </c>
      <c r="D1882" s="142" t="s">
        <v>1348</v>
      </c>
      <c r="E1882" s="142" t="s">
        <v>687</v>
      </c>
      <c r="F1882" s="142" t="s">
        <v>530</v>
      </c>
      <c r="G1882" s="142" t="s">
        <v>2802</v>
      </c>
      <c r="H1882" s="142" t="s">
        <v>2801</v>
      </c>
      <c r="I1882" s="142" t="s">
        <v>783</v>
      </c>
      <c r="J1882" s="142" t="s">
        <v>2800</v>
      </c>
      <c r="K1882" s="142" t="s">
        <v>586</v>
      </c>
      <c r="L1882" s="142" t="s">
        <v>585</v>
      </c>
      <c r="M1882" s="142" t="s">
        <v>524</v>
      </c>
      <c r="N1882" s="142" t="s">
        <v>523</v>
      </c>
      <c r="O1882" s="142" t="s">
        <v>522</v>
      </c>
      <c r="P1882" s="142" t="s">
        <v>559</v>
      </c>
      <c r="Q1882" s="142" t="s">
        <v>545</v>
      </c>
      <c r="R1882" s="142" t="s">
        <v>2286</v>
      </c>
      <c r="S1882" s="142" t="s">
        <v>1349</v>
      </c>
      <c r="T1882" s="142" t="s">
        <v>717</v>
      </c>
      <c r="U1882" s="142" t="s">
        <v>516</v>
      </c>
      <c r="V1882" s="142" t="s">
        <v>2187</v>
      </c>
      <c r="W1882" s="142" t="s">
        <v>692</v>
      </c>
      <c r="X1882" s="142" t="s">
        <v>783</v>
      </c>
      <c r="Y1882" s="142" t="s">
        <v>1083</v>
      </c>
      <c r="Z1882" s="142" t="s">
        <v>820</v>
      </c>
      <c r="AA1882" s="142" t="s">
        <v>510</v>
      </c>
      <c r="AB1882" s="142" t="s">
        <v>509</v>
      </c>
    </row>
    <row r="1883" spans="1:28" x14ac:dyDescent="0.15">
      <c r="A1883" s="143">
        <v>101896</v>
      </c>
      <c r="B1883" s="142" t="s">
        <v>695</v>
      </c>
      <c r="C1883" s="142" t="s">
        <v>553</v>
      </c>
      <c r="D1883" s="142" t="s">
        <v>733</v>
      </c>
      <c r="E1883" s="142" t="s">
        <v>687</v>
      </c>
      <c r="F1883" s="142" t="s">
        <v>530</v>
      </c>
      <c r="G1883" s="142" t="s">
        <v>2799</v>
      </c>
      <c r="H1883" s="142" t="s">
        <v>699</v>
      </c>
      <c r="I1883" s="142" t="s">
        <v>1916</v>
      </c>
      <c r="J1883" s="142" t="s">
        <v>2798</v>
      </c>
      <c r="K1883" s="142" t="s">
        <v>2797</v>
      </c>
      <c r="L1883" s="142" t="s">
        <v>525</v>
      </c>
      <c r="M1883" s="142" t="s">
        <v>524</v>
      </c>
      <c r="N1883" s="142" t="s">
        <v>523</v>
      </c>
      <c r="O1883" s="142" t="s">
        <v>522</v>
      </c>
      <c r="P1883" s="142" t="s">
        <v>599</v>
      </c>
      <c r="Q1883" s="142" t="s">
        <v>520</v>
      </c>
      <c r="R1883" s="142" t="s">
        <v>2286</v>
      </c>
      <c r="S1883" s="142" t="s">
        <v>1349</v>
      </c>
      <c r="T1883" s="142" t="s">
        <v>2796</v>
      </c>
      <c r="U1883" s="142" t="s">
        <v>516</v>
      </c>
      <c r="V1883" s="142" t="s">
        <v>693</v>
      </c>
      <c r="W1883" s="142" t="s">
        <v>514</v>
      </c>
      <c r="X1883" s="142" t="s">
        <v>862</v>
      </c>
      <c r="Y1883" s="142" t="s">
        <v>2795</v>
      </c>
      <c r="Z1883" s="142" t="s">
        <v>754</v>
      </c>
      <c r="AA1883" s="142" t="s">
        <v>510</v>
      </c>
      <c r="AB1883" s="142" t="s">
        <v>509</v>
      </c>
    </row>
    <row r="1884" spans="1:28" x14ac:dyDescent="0.15">
      <c r="A1884" s="143">
        <v>101902</v>
      </c>
      <c r="B1884" s="142" t="s">
        <v>2565</v>
      </c>
      <c r="C1884" s="142" t="s">
        <v>553</v>
      </c>
      <c r="D1884" s="142" t="s">
        <v>2663</v>
      </c>
      <c r="E1884" s="142" t="s">
        <v>687</v>
      </c>
      <c r="F1884" s="142" t="s">
        <v>530</v>
      </c>
      <c r="G1884" s="142" t="s">
        <v>2794</v>
      </c>
      <c r="H1884" s="142" t="s">
        <v>2607</v>
      </c>
      <c r="I1884" s="142" t="s">
        <v>1238</v>
      </c>
      <c r="J1884" s="142" t="s">
        <v>2793</v>
      </c>
      <c r="K1884" s="142" t="s">
        <v>2792</v>
      </c>
      <c r="L1884" s="142" t="s">
        <v>525</v>
      </c>
      <c r="M1884" s="142" t="s">
        <v>524</v>
      </c>
      <c r="N1884" s="142" t="s">
        <v>523</v>
      </c>
      <c r="O1884" s="142" t="s">
        <v>599</v>
      </c>
      <c r="P1884" s="142" t="s">
        <v>559</v>
      </c>
      <c r="Q1884" s="142" t="s">
        <v>520</v>
      </c>
      <c r="R1884" s="142" t="s">
        <v>2566</v>
      </c>
      <c r="S1884" s="142" t="s">
        <v>2565</v>
      </c>
      <c r="T1884" s="142" t="s">
        <v>935</v>
      </c>
      <c r="U1884" s="142" t="s">
        <v>516</v>
      </c>
      <c r="V1884" s="142" t="s">
        <v>2791</v>
      </c>
      <c r="W1884" s="142" t="s">
        <v>596</v>
      </c>
      <c r="X1884" s="142" t="s">
        <v>1238</v>
      </c>
      <c r="Y1884" s="142" t="s">
        <v>2790</v>
      </c>
      <c r="Z1884" s="142" t="s">
        <v>771</v>
      </c>
      <c r="AA1884" s="142" t="s">
        <v>510</v>
      </c>
      <c r="AB1884" s="142" t="s">
        <v>509</v>
      </c>
    </row>
    <row r="1885" spans="1:28" x14ac:dyDescent="0.15">
      <c r="A1885" s="143">
        <v>101910</v>
      </c>
      <c r="B1885" s="142" t="s">
        <v>1698</v>
      </c>
      <c r="C1885" s="142" t="s">
        <v>553</v>
      </c>
      <c r="D1885" s="142" t="s">
        <v>1697</v>
      </c>
      <c r="E1885" s="142" t="s">
        <v>687</v>
      </c>
      <c r="F1885" s="142" t="s">
        <v>530</v>
      </c>
      <c r="G1885" s="142" t="s">
        <v>2789</v>
      </c>
      <c r="H1885" s="142" t="s">
        <v>2788</v>
      </c>
      <c r="I1885" s="142" t="s">
        <v>1477</v>
      </c>
      <c r="J1885" s="142" t="s">
        <v>2787</v>
      </c>
      <c r="K1885" s="142" t="s">
        <v>1589</v>
      </c>
      <c r="L1885" s="142" t="s">
        <v>525</v>
      </c>
      <c r="M1885" s="142" t="s">
        <v>560</v>
      </c>
      <c r="N1885" s="142" t="s">
        <v>523</v>
      </c>
      <c r="O1885" s="142" t="s">
        <v>824</v>
      </c>
      <c r="P1885" s="142" t="s">
        <v>522</v>
      </c>
      <c r="Q1885" s="142" t="s">
        <v>545</v>
      </c>
      <c r="R1885" s="142" t="s">
        <v>2301</v>
      </c>
      <c r="S1885" s="142" t="s">
        <v>1698</v>
      </c>
      <c r="T1885" s="142" t="s">
        <v>1304</v>
      </c>
      <c r="U1885" s="142" t="s">
        <v>541</v>
      </c>
      <c r="V1885" s="142" t="s">
        <v>2786</v>
      </c>
      <c r="W1885" s="142" t="s">
        <v>1628</v>
      </c>
      <c r="X1885" s="142" t="s">
        <v>568</v>
      </c>
      <c r="Y1885" s="142" t="s">
        <v>634</v>
      </c>
      <c r="Z1885" s="142" t="s">
        <v>2043</v>
      </c>
      <c r="AA1885" s="142" t="s">
        <v>510</v>
      </c>
      <c r="AB1885" s="142" t="s">
        <v>509</v>
      </c>
    </row>
    <row r="1886" spans="1:28" x14ac:dyDescent="0.15">
      <c r="A1886" s="143">
        <v>101911</v>
      </c>
      <c r="B1886" s="142" t="s">
        <v>2327</v>
      </c>
      <c r="C1886" s="142" t="s">
        <v>553</v>
      </c>
      <c r="D1886" s="142" t="s">
        <v>2785</v>
      </c>
      <c r="E1886" s="142" t="s">
        <v>687</v>
      </c>
      <c r="F1886" s="142" t="s">
        <v>530</v>
      </c>
      <c r="G1886" s="142" t="s">
        <v>2784</v>
      </c>
      <c r="H1886" s="142" t="s">
        <v>2254</v>
      </c>
      <c r="I1886" s="142" t="s">
        <v>783</v>
      </c>
      <c r="J1886" s="142" t="s">
        <v>2783</v>
      </c>
      <c r="K1886" s="142" t="s">
        <v>708</v>
      </c>
      <c r="L1886" s="142" t="s">
        <v>525</v>
      </c>
      <c r="M1886" s="142" t="s">
        <v>524</v>
      </c>
      <c r="N1886" s="142" t="s">
        <v>523</v>
      </c>
      <c r="O1886" s="142" t="s">
        <v>522</v>
      </c>
      <c r="P1886" s="142" t="s">
        <v>522</v>
      </c>
      <c r="Q1886" s="142" t="s">
        <v>545</v>
      </c>
      <c r="R1886" s="142" t="s">
        <v>2328</v>
      </c>
      <c r="S1886" s="142" t="s">
        <v>2327</v>
      </c>
      <c r="T1886" s="142" t="s">
        <v>717</v>
      </c>
      <c r="U1886" s="142" t="s">
        <v>516</v>
      </c>
      <c r="V1886" s="142" t="s">
        <v>2248</v>
      </c>
      <c r="W1886" s="142" t="s">
        <v>2782</v>
      </c>
      <c r="X1886" s="142" t="s">
        <v>783</v>
      </c>
      <c r="Y1886" s="142" t="s">
        <v>634</v>
      </c>
      <c r="Z1886" s="142" t="s">
        <v>2781</v>
      </c>
      <c r="AA1886" s="142" t="s">
        <v>510</v>
      </c>
      <c r="AB1886" s="142" t="s">
        <v>509</v>
      </c>
    </row>
    <row r="1887" spans="1:28" x14ac:dyDescent="0.15">
      <c r="A1887" s="143">
        <v>101920</v>
      </c>
      <c r="B1887" s="142" t="s">
        <v>2534</v>
      </c>
      <c r="C1887" s="142" t="s">
        <v>553</v>
      </c>
      <c r="D1887" s="142" t="s">
        <v>2533</v>
      </c>
      <c r="E1887" s="142" t="s">
        <v>687</v>
      </c>
      <c r="F1887" s="142" t="s">
        <v>530</v>
      </c>
      <c r="G1887" s="142" t="s">
        <v>2780</v>
      </c>
      <c r="H1887" s="142" t="s">
        <v>2779</v>
      </c>
      <c r="I1887" s="142" t="s">
        <v>1916</v>
      </c>
      <c r="J1887" s="142" t="s">
        <v>2778</v>
      </c>
      <c r="K1887" s="142" t="s">
        <v>2777</v>
      </c>
      <c r="L1887" s="142" t="s">
        <v>525</v>
      </c>
      <c r="M1887" s="142" t="s">
        <v>524</v>
      </c>
      <c r="N1887" s="142" t="s">
        <v>523</v>
      </c>
      <c r="O1887" s="142" t="s">
        <v>522</v>
      </c>
      <c r="P1887" s="142" t="s">
        <v>546</v>
      </c>
      <c r="Q1887" s="142" t="s">
        <v>520</v>
      </c>
      <c r="R1887" s="142" t="s">
        <v>2371</v>
      </c>
      <c r="S1887" s="142" t="s">
        <v>1576</v>
      </c>
      <c r="T1887" s="142" t="s">
        <v>705</v>
      </c>
      <c r="U1887" s="142" t="s">
        <v>541</v>
      </c>
      <c r="V1887" s="142" t="s">
        <v>1608</v>
      </c>
      <c r="W1887" s="142" t="s">
        <v>764</v>
      </c>
      <c r="X1887" s="142" t="s">
        <v>588</v>
      </c>
      <c r="Y1887" s="142" t="s">
        <v>2776</v>
      </c>
      <c r="Z1887" s="142" t="s">
        <v>1562</v>
      </c>
      <c r="AA1887" s="142" t="s">
        <v>724</v>
      </c>
      <c r="AB1887" s="142" t="s">
        <v>509</v>
      </c>
    </row>
    <row r="1888" spans="1:28" x14ac:dyDescent="0.15">
      <c r="A1888" s="143">
        <v>101923</v>
      </c>
      <c r="B1888" s="142" t="s">
        <v>2774</v>
      </c>
      <c r="C1888" s="142" t="s">
        <v>553</v>
      </c>
      <c r="D1888" s="142" t="s">
        <v>2773</v>
      </c>
      <c r="E1888" s="142" t="s">
        <v>687</v>
      </c>
      <c r="F1888" s="142" t="s">
        <v>530</v>
      </c>
      <c r="G1888" s="142" t="s">
        <v>2772</v>
      </c>
      <c r="H1888" s="142" t="s">
        <v>2771</v>
      </c>
      <c r="I1888" s="142" t="s">
        <v>945</v>
      </c>
      <c r="J1888" s="142" t="s">
        <v>2770</v>
      </c>
      <c r="K1888" s="142" t="s">
        <v>1167</v>
      </c>
      <c r="L1888" s="142" t="s">
        <v>585</v>
      </c>
      <c r="M1888" s="142" t="s">
        <v>524</v>
      </c>
      <c r="N1888" s="142" t="s">
        <v>523</v>
      </c>
      <c r="O1888" s="142" t="s">
        <v>522</v>
      </c>
      <c r="P1888" s="142" t="s">
        <v>559</v>
      </c>
      <c r="Q1888" s="142" t="s">
        <v>520</v>
      </c>
      <c r="R1888" s="142" t="s">
        <v>2286</v>
      </c>
      <c r="S1888" s="142" t="s">
        <v>1349</v>
      </c>
      <c r="T1888" s="142" t="s">
        <v>2769</v>
      </c>
      <c r="U1888" s="142" t="s">
        <v>516</v>
      </c>
      <c r="V1888" s="142" t="s">
        <v>1656</v>
      </c>
      <c r="W1888" s="142" t="s">
        <v>692</v>
      </c>
      <c r="X1888" s="142" t="s">
        <v>538</v>
      </c>
      <c r="Y1888" s="142" t="s">
        <v>2768</v>
      </c>
      <c r="Z1888" s="142" t="s">
        <v>1060</v>
      </c>
      <c r="AA1888" s="142" t="s">
        <v>510</v>
      </c>
      <c r="AB1888" s="142" t="s">
        <v>509</v>
      </c>
    </row>
    <row r="1889" spans="1:28" x14ac:dyDescent="0.15">
      <c r="A1889" s="143">
        <v>101927</v>
      </c>
      <c r="B1889" s="142" t="s">
        <v>2767</v>
      </c>
      <c r="C1889" s="142" t="s">
        <v>553</v>
      </c>
      <c r="D1889" s="142" t="s">
        <v>2312</v>
      </c>
      <c r="E1889" s="142" t="s">
        <v>687</v>
      </c>
      <c r="F1889" s="142" t="s">
        <v>530</v>
      </c>
      <c r="G1889" s="142" t="s">
        <v>2766</v>
      </c>
      <c r="H1889" s="142" t="s">
        <v>2015</v>
      </c>
      <c r="I1889" s="142" t="s">
        <v>588</v>
      </c>
      <c r="J1889" s="142" t="s">
        <v>2765</v>
      </c>
      <c r="K1889" s="142" t="s">
        <v>708</v>
      </c>
      <c r="L1889" s="142" t="s">
        <v>525</v>
      </c>
      <c r="M1889" s="142" t="s">
        <v>524</v>
      </c>
      <c r="N1889" s="142" t="s">
        <v>523</v>
      </c>
      <c r="O1889" s="142" t="s">
        <v>824</v>
      </c>
      <c r="P1889" s="142" t="s">
        <v>612</v>
      </c>
      <c r="Q1889" s="142" t="s">
        <v>520</v>
      </c>
      <c r="R1889" s="142" t="s">
        <v>2269</v>
      </c>
      <c r="S1889" s="142" t="s">
        <v>2268</v>
      </c>
      <c r="T1889" s="142" t="s">
        <v>682</v>
      </c>
      <c r="U1889" s="142" t="s">
        <v>516</v>
      </c>
      <c r="V1889" s="142" t="s">
        <v>2764</v>
      </c>
      <c r="W1889" s="142" t="s">
        <v>580</v>
      </c>
      <c r="X1889" s="142" t="s">
        <v>595</v>
      </c>
      <c r="Y1889" s="142" t="s">
        <v>2763</v>
      </c>
      <c r="Z1889" s="142" t="s">
        <v>702</v>
      </c>
      <c r="AA1889" s="142" t="s">
        <v>510</v>
      </c>
      <c r="AB1889" s="142" t="s">
        <v>509</v>
      </c>
    </row>
    <row r="1890" spans="1:28" x14ac:dyDescent="0.15">
      <c r="A1890" s="143">
        <v>101929</v>
      </c>
      <c r="B1890" s="142" t="s">
        <v>2385</v>
      </c>
      <c r="C1890" s="142" t="s">
        <v>553</v>
      </c>
      <c r="D1890" s="142" t="s">
        <v>2384</v>
      </c>
      <c r="E1890" s="142" t="s">
        <v>687</v>
      </c>
      <c r="F1890" s="142" t="s">
        <v>530</v>
      </c>
      <c r="G1890" s="142" t="s">
        <v>2762</v>
      </c>
      <c r="H1890" s="142" t="s">
        <v>1716</v>
      </c>
      <c r="I1890" s="142" t="s">
        <v>622</v>
      </c>
      <c r="J1890" s="142" t="s">
        <v>2761</v>
      </c>
      <c r="K1890" s="142" t="s">
        <v>2760</v>
      </c>
      <c r="L1890" s="142" t="s">
        <v>613</v>
      </c>
      <c r="M1890" s="142" t="s">
        <v>524</v>
      </c>
      <c r="N1890" s="142" t="s">
        <v>523</v>
      </c>
      <c r="O1890" s="142" t="s">
        <v>522</v>
      </c>
      <c r="P1890" s="142" t="s">
        <v>559</v>
      </c>
      <c r="Q1890" s="142" t="s">
        <v>547</v>
      </c>
      <c r="R1890" s="142" t="s">
        <v>2269</v>
      </c>
      <c r="S1890" s="142" t="s">
        <v>2268</v>
      </c>
      <c r="T1890" s="142" t="s">
        <v>738</v>
      </c>
      <c r="U1890" s="142" t="s">
        <v>541</v>
      </c>
      <c r="V1890" s="142" t="s">
        <v>2759</v>
      </c>
      <c r="W1890" s="142" t="s">
        <v>580</v>
      </c>
      <c r="X1890" s="142" t="s">
        <v>622</v>
      </c>
      <c r="Y1890" s="142" t="s">
        <v>537</v>
      </c>
      <c r="Z1890" s="142" t="s">
        <v>536</v>
      </c>
      <c r="AA1890" s="142" t="s">
        <v>510</v>
      </c>
      <c r="AB1890" s="142" t="s">
        <v>509</v>
      </c>
    </row>
    <row r="1891" spans="1:28" x14ac:dyDescent="0.15">
      <c r="A1891" s="143">
        <v>101936</v>
      </c>
      <c r="B1891" s="142" t="s">
        <v>2260</v>
      </c>
      <c r="C1891" s="142" t="s">
        <v>553</v>
      </c>
      <c r="D1891" s="142" t="s">
        <v>2448</v>
      </c>
      <c r="E1891" s="142" t="s">
        <v>687</v>
      </c>
      <c r="F1891" s="142" t="s">
        <v>530</v>
      </c>
      <c r="G1891" s="142" t="s">
        <v>2758</v>
      </c>
      <c r="H1891" s="142" t="s">
        <v>2757</v>
      </c>
      <c r="I1891" s="142" t="s">
        <v>951</v>
      </c>
      <c r="J1891" s="142" t="s">
        <v>2756</v>
      </c>
      <c r="K1891" s="142" t="s">
        <v>739</v>
      </c>
      <c r="L1891" s="142" t="s">
        <v>525</v>
      </c>
      <c r="M1891" s="142" t="s">
        <v>524</v>
      </c>
      <c r="N1891" s="142" t="s">
        <v>523</v>
      </c>
      <c r="O1891" s="142" t="s">
        <v>522</v>
      </c>
      <c r="P1891" s="142" t="s">
        <v>559</v>
      </c>
      <c r="Q1891" s="142" t="s">
        <v>547</v>
      </c>
      <c r="R1891" s="142" t="s">
        <v>2261</v>
      </c>
      <c r="S1891" s="142" t="s">
        <v>2260</v>
      </c>
      <c r="T1891" s="142" t="s">
        <v>738</v>
      </c>
      <c r="U1891" s="142" t="s">
        <v>516</v>
      </c>
      <c r="V1891" s="142" t="s">
        <v>2755</v>
      </c>
      <c r="W1891" s="142" t="s">
        <v>514</v>
      </c>
      <c r="X1891" s="142" t="s">
        <v>951</v>
      </c>
      <c r="Y1891" s="142" t="s">
        <v>2754</v>
      </c>
      <c r="Z1891" s="142" t="s">
        <v>754</v>
      </c>
      <c r="AA1891" s="142" t="s">
        <v>510</v>
      </c>
      <c r="AB1891" s="142" t="s">
        <v>509</v>
      </c>
    </row>
    <row r="1892" spans="1:28" x14ac:dyDescent="0.15">
      <c r="A1892" s="143">
        <v>101940</v>
      </c>
      <c r="B1892" s="142" t="s">
        <v>2278</v>
      </c>
      <c r="C1892" s="142" t="s">
        <v>553</v>
      </c>
      <c r="D1892" s="142" t="s">
        <v>2283</v>
      </c>
      <c r="E1892" s="142" t="s">
        <v>687</v>
      </c>
      <c r="F1892" s="142" t="s">
        <v>530</v>
      </c>
      <c r="G1892" s="142" t="s">
        <v>2753</v>
      </c>
      <c r="H1892" s="142" t="s">
        <v>2133</v>
      </c>
      <c r="I1892" s="142" t="s">
        <v>783</v>
      </c>
      <c r="J1892" s="142" t="s">
        <v>2752</v>
      </c>
      <c r="K1892" s="142" t="s">
        <v>586</v>
      </c>
      <c r="L1892" s="142" t="s">
        <v>585</v>
      </c>
      <c r="M1892" s="142" t="s">
        <v>524</v>
      </c>
      <c r="N1892" s="142" t="s">
        <v>523</v>
      </c>
      <c r="O1892" s="142" t="s">
        <v>522</v>
      </c>
      <c r="P1892" s="142" t="s">
        <v>559</v>
      </c>
      <c r="Q1892" s="142" t="s">
        <v>545</v>
      </c>
      <c r="R1892" s="142" t="s">
        <v>2279</v>
      </c>
      <c r="S1892" s="142" t="s">
        <v>2278</v>
      </c>
      <c r="T1892" s="142" t="s">
        <v>717</v>
      </c>
      <c r="U1892" s="142" t="s">
        <v>516</v>
      </c>
      <c r="V1892" s="142" t="s">
        <v>2751</v>
      </c>
      <c r="W1892" s="142" t="s">
        <v>692</v>
      </c>
      <c r="X1892" s="142" t="s">
        <v>783</v>
      </c>
      <c r="Y1892" s="142" t="s">
        <v>2750</v>
      </c>
      <c r="Z1892" s="142" t="s">
        <v>820</v>
      </c>
      <c r="AA1892" s="142" t="s">
        <v>510</v>
      </c>
      <c r="AB1892" s="142" t="s">
        <v>509</v>
      </c>
    </row>
    <row r="1893" spans="1:28" x14ac:dyDescent="0.15">
      <c r="A1893" s="143">
        <v>101945</v>
      </c>
      <c r="B1893" s="142" t="s">
        <v>2749</v>
      </c>
      <c r="C1893" s="142" t="s">
        <v>553</v>
      </c>
      <c r="D1893" s="142" t="s">
        <v>2748</v>
      </c>
      <c r="E1893" s="142" t="s">
        <v>687</v>
      </c>
      <c r="F1893" s="142" t="s">
        <v>530</v>
      </c>
      <c r="G1893" s="142" t="s">
        <v>2747</v>
      </c>
      <c r="H1893" s="142" t="s">
        <v>2746</v>
      </c>
      <c r="I1893" s="142" t="s">
        <v>1165</v>
      </c>
      <c r="J1893" s="142" t="s">
        <v>2745</v>
      </c>
      <c r="K1893" s="142" t="s">
        <v>825</v>
      </c>
      <c r="L1893" s="142" t="s">
        <v>585</v>
      </c>
      <c r="M1893" s="142" t="s">
        <v>524</v>
      </c>
      <c r="N1893" s="142" t="s">
        <v>523</v>
      </c>
      <c r="O1893" s="142" t="s">
        <v>522</v>
      </c>
      <c r="P1893" s="142" t="s">
        <v>559</v>
      </c>
      <c r="Q1893" s="142" t="s">
        <v>545</v>
      </c>
      <c r="R1893" s="142" t="s">
        <v>2261</v>
      </c>
      <c r="S1893" s="142" t="s">
        <v>2260</v>
      </c>
      <c r="T1893" s="142" t="s">
        <v>865</v>
      </c>
      <c r="U1893" s="142" t="s">
        <v>516</v>
      </c>
      <c r="V1893" s="142" t="s">
        <v>2744</v>
      </c>
      <c r="W1893" s="142" t="s">
        <v>784</v>
      </c>
      <c r="X1893" s="142" t="s">
        <v>2743</v>
      </c>
      <c r="Y1893" s="142" t="s">
        <v>2742</v>
      </c>
      <c r="Z1893" s="142" t="s">
        <v>1065</v>
      </c>
      <c r="AA1893" s="142" t="s">
        <v>510</v>
      </c>
      <c r="AB1893" s="142" t="s">
        <v>509</v>
      </c>
    </row>
    <row r="1894" spans="1:28" x14ac:dyDescent="0.15">
      <c r="A1894" s="143">
        <v>101970</v>
      </c>
      <c r="B1894" s="142" t="s">
        <v>2260</v>
      </c>
      <c r="C1894" s="142" t="s">
        <v>553</v>
      </c>
      <c r="D1894" s="142" t="s">
        <v>2448</v>
      </c>
      <c r="E1894" s="142" t="s">
        <v>687</v>
      </c>
      <c r="F1894" s="142" t="s">
        <v>530</v>
      </c>
      <c r="G1894" s="142" t="s">
        <v>2741</v>
      </c>
      <c r="H1894" s="142" t="s">
        <v>2740</v>
      </c>
      <c r="I1894" s="142" t="s">
        <v>951</v>
      </c>
      <c r="J1894" s="142" t="s">
        <v>2739</v>
      </c>
      <c r="K1894" s="142" t="s">
        <v>739</v>
      </c>
      <c r="L1894" s="142" t="s">
        <v>525</v>
      </c>
      <c r="M1894" s="142" t="s">
        <v>524</v>
      </c>
      <c r="N1894" s="142" t="s">
        <v>523</v>
      </c>
      <c r="O1894" s="142" t="s">
        <v>599</v>
      </c>
      <c r="P1894" s="142" t="s">
        <v>522</v>
      </c>
      <c r="Q1894" s="142" t="s">
        <v>520</v>
      </c>
      <c r="R1894" s="142" t="s">
        <v>2261</v>
      </c>
      <c r="S1894" s="142" t="s">
        <v>2260</v>
      </c>
      <c r="T1894" s="142" t="s">
        <v>738</v>
      </c>
      <c r="U1894" s="142" t="s">
        <v>516</v>
      </c>
      <c r="V1894" s="142" t="s">
        <v>2187</v>
      </c>
      <c r="W1894" s="142" t="s">
        <v>514</v>
      </c>
      <c r="X1894" s="142" t="s">
        <v>951</v>
      </c>
      <c r="Y1894" s="142" t="s">
        <v>2738</v>
      </c>
      <c r="Z1894" s="142" t="s">
        <v>754</v>
      </c>
      <c r="AA1894" s="142" t="s">
        <v>510</v>
      </c>
      <c r="AB1894" s="142" t="s">
        <v>509</v>
      </c>
    </row>
    <row r="1895" spans="1:28" x14ac:dyDescent="0.15">
      <c r="A1895" s="143">
        <v>101972</v>
      </c>
      <c r="B1895" s="142" t="s">
        <v>2727</v>
      </c>
      <c r="C1895" s="142" t="s">
        <v>553</v>
      </c>
      <c r="D1895" s="142" t="s">
        <v>2726</v>
      </c>
      <c r="E1895" s="142" t="s">
        <v>687</v>
      </c>
      <c r="F1895" s="142" t="s">
        <v>530</v>
      </c>
      <c r="G1895" s="142" t="s">
        <v>2737</v>
      </c>
      <c r="H1895" s="142" t="s">
        <v>2736</v>
      </c>
      <c r="I1895" s="142" t="s">
        <v>1397</v>
      </c>
      <c r="J1895" s="142" t="s">
        <v>2735</v>
      </c>
      <c r="K1895" s="142" t="s">
        <v>729</v>
      </c>
      <c r="L1895" s="142" t="s">
        <v>585</v>
      </c>
      <c r="M1895" s="142" t="s">
        <v>524</v>
      </c>
      <c r="N1895" s="142" t="s">
        <v>523</v>
      </c>
      <c r="O1895" s="142" t="s">
        <v>522</v>
      </c>
      <c r="P1895" s="142" t="s">
        <v>559</v>
      </c>
      <c r="Q1895" s="142" t="s">
        <v>547</v>
      </c>
      <c r="R1895" s="142" t="s">
        <v>2566</v>
      </c>
      <c r="S1895" s="142" t="s">
        <v>2565</v>
      </c>
      <c r="T1895" s="142" t="s">
        <v>717</v>
      </c>
      <c r="U1895" s="142" t="s">
        <v>516</v>
      </c>
      <c r="V1895" s="142" t="s">
        <v>1608</v>
      </c>
      <c r="W1895" s="142" t="s">
        <v>580</v>
      </c>
      <c r="X1895" s="142" t="s">
        <v>1397</v>
      </c>
      <c r="Y1895" s="142" t="s">
        <v>537</v>
      </c>
      <c r="Z1895" s="142" t="s">
        <v>1977</v>
      </c>
      <c r="AA1895" s="142" t="s">
        <v>510</v>
      </c>
      <c r="AB1895" s="142" t="s">
        <v>509</v>
      </c>
    </row>
    <row r="1896" spans="1:28" x14ac:dyDescent="0.15">
      <c r="A1896" s="143">
        <v>101975</v>
      </c>
      <c r="B1896" s="142" t="s">
        <v>2734</v>
      </c>
      <c r="C1896" s="142" t="s">
        <v>1249</v>
      </c>
      <c r="D1896" s="142" t="s">
        <v>2733</v>
      </c>
      <c r="E1896" s="142" t="s">
        <v>687</v>
      </c>
      <c r="F1896" s="142" t="s">
        <v>530</v>
      </c>
      <c r="G1896" s="142" t="s">
        <v>2732</v>
      </c>
      <c r="H1896" s="142" t="s">
        <v>2446</v>
      </c>
      <c r="I1896" s="142" t="s">
        <v>568</v>
      </c>
      <c r="J1896" s="142" t="s">
        <v>2731</v>
      </c>
      <c r="K1896" s="142" t="s">
        <v>586</v>
      </c>
      <c r="L1896" s="142" t="s">
        <v>585</v>
      </c>
      <c r="M1896" s="142" t="s">
        <v>524</v>
      </c>
      <c r="N1896" s="142" t="s">
        <v>523</v>
      </c>
      <c r="O1896" s="142" t="s">
        <v>522</v>
      </c>
      <c r="P1896" s="142" t="s">
        <v>522</v>
      </c>
      <c r="Q1896" s="142" t="s">
        <v>520</v>
      </c>
      <c r="R1896" s="142" t="s">
        <v>2261</v>
      </c>
      <c r="S1896" s="142" t="s">
        <v>2260</v>
      </c>
      <c r="T1896" s="142" t="s">
        <v>2730</v>
      </c>
      <c r="U1896" s="142" t="s">
        <v>516</v>
      </c>
      <c r="V1896" s="142" t="s">
        <v>2729</v>
      </c>
      <c r="W1896" s="142" t="s">
        <v>580</v>
      </c>
      <c r="X1896" s="142" t="s">
        <v>568</v>
      </c>
      <c r="Y1896" s="142" t="s">
        <v>2728</v>
      </c>
      <c r="Z1896" s="142" t="s">
        <v>1411</v>
      </c>
      <c r="AA1896" s="142" t="s">
        <v>510</v>
      </c>
      <c r="AB1896" s="142" t="s">
        <v>509</v>
      </c>
    </row>
    <row r="1897" spans="1:28" x14ac:dyDescent="0.15">
      <c r="A1897" s="143">
        <v>101990</v>
      </c>
      <c r="B1897" s="142" t="s">
        <v>2727</v>
      </c>
      <c r="C1897" s="142" t="s">
        <v>553</v>
      </c>
      <c r="D1897" s="142" t="s">
        <v>2726</v>
      </c>
      <c r="E1897" s="142" t="s">
        <v>687</v>
      </c>
      <c r="F1897" s="142" t="s">
        <v>530</v>
      </c>
      <c r="G1897" s="142" t="s">
        <v>2725</v>
      </c>
      <c r="H1897" s="142" t="s">
        <v>2087</v>
      </c>
      <c r="I1897" s="142" t="s">
        <v>1021</v>
      </c>
      <c r="J1897" s="142" t="s">
        <v>2724</v>
      </c>
      <c r="K1897" s="142" t="s">
        <v>586</v>
      </c>
      <c r="L1897" s="142" t="s">
        <v>585</v>
      </c>
      <c r="M1897" s="142" t="s">
        <v>524</v>
      </c>
      <c r="N1897" s="142" t="s">
        <v>523</v>
      </c>
      <c r="O1897" s="142" t="s">
        <v>639</v>
      </c>
      <c r="P1897" s="142" t="s">
        <v>559</v>
      </c>
      <c r="Q1897" s="142" t="s">
        <v>520</v>
      </c>
      <c r="R1897" s="142" t="s">
        <v>2269</v>
      </c>
      <c r="S1897" s="142" t="s">
        <v>2268</v>
      </c>
      <c r="T1897" s="142" t="s">
        <v>2723</v>
      </c>
      <c r="U1897" s="142" t="s">
        <v>516</v>
      </c>
      <c r="V1897" s="142" t="s">
        <v>2151</v>
      </c>
      <c r="W1897" s="142" t="s">
        <v>692</v>
      </c>
      <c r="X1897" s="142" t="s">
        <v>1021</v>
      </c>
      <c r="Y1897" s="142" t="s">
        <v>2722</v>
      </c>
      <c r="Z1897" s="142" t="s">
        <v>1315</v>
      </c>
      <c r="AA1897" s="142" t="s">
        <v>734</v>
      </c>
      <c r="AB1897" s="142" t="s">
        <v>509</v>
      </c>
    </row>
    <row r="1898" spans="1:28" x14ac:dyDescent="0.15">
      <c r="A1898" s="143">
        <v>102003</v>
      </c>
      <c r="B1898" s="142" t="s">
        <v>2721</v>
      </c>
      <c r="C1898" s="142" t="s">
        <v>553</v>
      </c>
      <c r="D1898" s="142" t="s">
        <v>2720</v>
      </c>
      <c r="E1898" s="142" t="s">
        <v>687</v>
      </c>
      <c r="F1898" s="142" t="s">
        <v>530</v>
      </c>
      <c r="G1898" s="142" t="s">
        <v>2719</v>
      </c>
      <c r="H1898" s="142" t="s">
        <v>1367</v>
      </c>
      <c r="I1898" s="142" t="s">
        <v>680</v>
      </c>
      <c r="J1898" s="142" t="s">
        <v>2718</v>
      </c>
      <c r="K1898" s="142" t="s">
        <v>2717</v>
      </c>
      <c r="L1898" s="142" t="s">
        <v>585</v>
      </c>
      <c r="M1898" s="142" t="s">
        <v>524</v>
      </c>
      <c r="N1898" s="142" t="s">
        <v>523</v>
      </c>
      <c r="O1898" s="142" t="s">
        <v>522</v>
      </c>
      <c r="P1898" s="142" t="s">
        <v>559</v>
      </c>
      <c r="Q1898" s="142" t="s">
        <v>520</v>
      </c>
      <c r="R1898" s="142" t="s">
        <v>2301</v>
      </c>
      <c r="S1898" s="142" t="s">
        <v>1698</v>
      </c>
      <c r="T1898" s="142" t="s">
        <v>2716</v>
      </c>
      <c r="U1898" s="142" t="s">
        <v>516</v>
      </c>
      <c r="V1898" s="142" t="s">
        <v>2715</v>
      </c>
      <c r="W1898" s="142" t="s">
        <v>784</v>
      </c>
      <c r="X1898" s="142" t="s">
        <v>1278</v>
      </c>
      <c r="Y1898" s="142" t="s">
        <v>2714</v>
      </c>
      <c r="Z1898" s="142" t="s">
        <v>1065</v>
      </c>
      <c r="AA1898" s="142" t="s">
        <v>510</v>
      </c>
      <c r="AB1898" s="142" t="s">
        <v>509</v>
      </c>
    </row>
    <row r="1899" spans="1:28" x14ac:dyDescent="0.15">
      <c r="A1899" s="143">
        <v>102018</v>
      </c>
      <c r="B1899" s="142" t="s">
        <v>2278</v>
      </c>
      <c r="C1899" s="142" t="s">
        <v>553</v>
      </c>
      <c r="D1899" s="142" t="s">
        <v>2283</v>
      </c>
      <c r="E1899" s="142" t="s">
        <v>687</v>
      </c>
      <c r="F1899" s="142" t="s">
        <v>530</v>
      </c>
      <c r="G1899" s="142" t="s">
        <v>2713</v>
      </c>
      <c r="H1899" s="142" t="s">
        <v>2712</v>
      </c>
      <c r="I1899" s="142" t="s">
        <v>1522</v>
      </c>
      <c r="J1899" s="142" t="s">
        <v>2711</v>
      </c>
      <c r="K1899" s="142" t="s">
        <v>2710</v>
      </c>
      <c r="L1899" s="142" t="s">
        <v>585</v>
      </c>
      <c r="M1899" s="142" t="s">
        <v>524</v>
      </c>
      <c r="N1899" s="142" t="s">
        <v>523</v>
      </c>
      <c r="O1899" s="142" t="s">
        <v>522</v>
      </c>
      <c r="P1899" s="142" t="s">
        <v>559</v>
      </c>
      <c r="Q1899" s="142" t="s">
        <v>520</v>
      </c>
      <c r="R1899" s="142" t="s">
        <v>2279</v>
      </c>
      <c r="S1899" s="142" t="s">
        <v>2278</v>
      </c>
      <c r="T1899" s="142" t="s">
        <v>728</v>
      </c>
      <c r="U1899" s="142" t="s">
        <v>516</v>
      </c>
      <c r="V1899" s="142" t="s">
        <v>2709</v>
      </c>
      <c r="W1899" s="142" t="s">
        <v>2708</v>
      </c>
      <c r="X1899" s="142" t="s">
        <v>1522</v>
      </c>
      <c r="Y1899" s="142" t="s">
        <v>537</v>
      </c>
      <c r="Z1899" s="142" t="s">
        <v>1184</v>
      </c>
      <c r="AA1899" s="142" t="s">
        <v>510</v>
      </c>
      <c r="AB1899" s="142" t="s">
        <v>509</v>
      </c>
    </row>
    <row r="1900" spans="1:28" x14ac:dyDescent="0.15">
      <c r="A1900" s="143">
        <v>102019</v>
      </c>
      <c r="B1900" s="142" t="s">
        <v>1349</v>
      </c>
      <c r="C1900" s="142" t="s">
        <v>553</v>
      </c>
      <c r="D1900" s="142" t="s">
        <v>1348</v>
      </c>
      <c r="E1900" s="142" t="s">
        <v>687</v>
      </c>
      <c r="F1900" s="142" t="s">
        <v>530</v>
      </c>
      <c r="G1900" s="142" t="s">
        <v>2707</v>
      </c>
      <c r="H1900" s="142" t="s">
        <v>2318</v>
      </c>
      <c r="I1900" s="142" t="s">
        <v>595</v>
      </c>
      <c r="J1900" s="142" t="s">
        <v>2706</v>
      </c>
      <c r="K1900" s="142" t="s">
        <v>2705</v>
      </c>
      <c r="L1900" s="142" t="s">
        <v>525</v>
      </c>
      <c r="M1900" s="142" t="s">
        <v>524</v>
      </c>
      <c r="N1900" s="142" t="s">
        <v>523</v>
      </c>
      <c r="O1900" s="142" t="s">
        <v>612</v>
      </c>
      <c r="P1900" s="142" t="s">
        <v>612</v>
      </c>
      <c r="Q1900" s="142" t="s">
        <v>520</v>
      </c>
      <c r="R1900" s="142" t="s">
        <v>2286</v>
      </c>
      <c r="S1900" s="142" t="s">
        <v>1349</v>
      </c>
      <c r="T1900" s="142" t="s">
        <v>738</v>
      </c>
      <c r="U1900" s="142" t="s">
        <v>516</v>
      </c>
      <c r="V1900" s="142" t="s">
        <v>2187</v>
      </c>
      <c r="W1900" s="142" t="s">
        <v>911</v>
      </c>
      <c r="X1900" s="142" t="s">
        <v>595</v>
      </c>
      <c r="Y1900" s="142" t="s">
        <v>2704</v>
      </c>
      <c r="Z1900" s="142" t="s">
        <v>1818</v>
      </c>
      <c r="AA1900" s="142" t="s">
        <v>510</v>
      </c>
      <c r="AB1900" s="142" t="s">
        <v>509</v>
      </c>
    </row>
    <row r="1901" spans="1:28" x14ac:dyDescent="0.15">
      <c r="A1901" s="143">
        <v>102022</v>
      </c>
      <c r="B1901" s="142" t="s">
        <v>2327</v>
      </c>
      <c r="C1901" s="142" t="s">
        <v>553</v>
      </c>
      <c r="D1901" s="142" t="s">
        <v>2488</v>
      </c>
      <c r="E1901" s="142" t="s">
        <v>687</v>
      </c>
      <c r="F1901" s="142" t="s">
        <v>530</v>
      </c>
      <c r="G1901" s="142" t="s">
        <v>2703</v>
      </c>
      <c r="H1901" s="142" t="s">
        <v>674</v>
      </c>
      <c r="I1901" s="142" t="s">
        <v>680</v>
      </c>
      <c r="J1901" s="142" t="s">
        <v>2702</v>
      </c>
      <c r="K1901" s="142" t="s">
        <v>943</v>
      </c>
      <c r="L1901" s="142" t="s">
        <v>525</v>
      </c>
      <c r="M1901" s="142" t="s">
        <v>524</v>
      </c>
      <c r="N1901" s="142" t="s">
        <v>523</v>
      </c>
      <c r="O1901" s="142" t="s">
        <v>522</v>
      </c>
      <c r="P1901" s="142" t="s">
        <v>559</v>
      </c>
      <c r="Q1901" s="142" t="s">
        <v>545</v>
      </c>
      <c r="R1901" s="142" t="s">
        <v>2328</v>
      </c>
      <c r="S1901" s="142" t="s">
        <v>2327</v>
      </c>
      <c r="T1901" s="142" t="s">
        <v>717</v>
      </c>
      <c r="U1901" s="142" t="s">
        <v>516</v>
      </c>
      <c r="V1901" s="142" t="s">
        <v>2701</v>
      </c>
      <c r="W1901" s="142" t="s">
        <v>580</v>
      </c>
      <c r="X1901" s="142" t="s">
        <v>680</v>
      </c>
      <c r="Y1901" s="142" t="s">
        <v>537</v>
      </c>
      <c r="Z1901" s="142" t="s">
        <v>1977</v>
      </c>
      <c r="AA1901" s="142" t="s">
        <v>510</v>
      </c>
      <c r="AB1901" s="142" t="s">
        <v>509</v>
      </c>
    </row>
    <row r="1902" spans="1:28" x14ac:dyDescent="0.15">
      <c r="A1902" s="143">
        <v>102026</v>
      </c>
      <c r="B1902" s="142" t="s">
        <v>2700</v>
      </c>
      <c r="C1902" s="142" t="s">
        <v>553</v>
      </c>
      <c r="D1902" s="142" t="s">
        <v>2699</v>
      </c>
      <c r="E1902" s="142" t="s">
        <v>687</v>
      </c>
      <c r="F1902" s="142" t="s">
        <v>530</v>
      </c>
      <c r="G1902" s="142" t="s">
        <v>2698</v>
      </c>
      <c r="H1902" s="142" t="s">
        <v>2697</v>
      </c>
      <c r="I1902" s="142" t="s">
        <v>744</v>
      </c>
      <c r="J1902" s="142" t="s">
        <v>2696</v>
      </c>
      <c r="K1902" s="142" t="s">
        <v>2695</v>
      </c>
      <c r="L1902" s="142" t="s">
        <v>585</v>
      </c>
      <c r="M1902" s="142" t="s">
        <v>524</v>
      </c>
      <c r="N1902" s="142" t="s">
        <v>523</v>
      </c>
      <c r="O1902" s="142" t="s">
        <v>522</v>
      </c>
      <c r="P1902" s="142" t="s">
        <v>599</v>
      </c>
      <c r="Q1902" s="142" t="s">
        <v>520</v>
      </c>
      <c r="R1902" s="142" t="s">
        <v>2279</v>
      </c>
      <c r="S1902" s="142" t="s">
        <v>2278</v>
      </c>
      <c r="T1902" s="142" t="s">
        <v>705</v>
      </c>
      <c r="U1902" s="142" t="s">
        <v>516</v>
      </c>
      <c r="V1902" s="142" t="s">
        <v>2694</v>
      </c>
      <c r="W1902" s="142" t="s">
        <v>911</v>
      </c>
      <c r="X1902" s="142" t="s">
        <v>1397</v>
      </c>
      <c r="Y1902" s="142" t="s">
        <v>634</v>
      </c>
      <c r="Z1902" s="142" t="s">
        <v>2693</v>
      </c>
      <c r="AA1902" s="142" t="s">
        <v>510</v>
      </c>
      <c r="AB1902" s="142" t="s">
        <v>509</v>
      </c>
    </row>
    <row r="1903" spans="1:28" x14ac:dyDescent="0.15">
      <c r="A1903" s="143">
        <v>102028</v>
      </c>
      <c r="B1903" s="142" t="s">
        <v>1698</v>
      </c>
      <c r="C1903" s="142" t="s">
        <v>553</v>
      </c>
      <c r="D1903" s="142" t="s">
        <v>1697</v>
      </c>
      <c r="E1903" s="142" t="s">
        <v>687</v>
      </c>
      <c r="F1903" s="142" t="s">
        <v>530</v>
      </c>
      <c r="G1903" s="142" t="s">
        <v>2692</v>
      </c>
      <c r="H1903" s="142" t="s">
        <v>2451</v>
      </c>
      <c r="I1903" s="142" t="s">
        <v>556</v>
      </c>
      <c r="J1903" s="142" t="s">
        <v>2691</v>
      </c>
      <c r="K1903" s="142" t="s">
        <v>2690</v>
      </c>
      <c r="L1903" s="142" t="s">
        <v>525</v>
      </c>
      <c r="M1903" s="142" t="s">
        <v>524</v>
      </c>
      <c r="N1903" s="142" t="s">
        <v>523</v>
      </c>
      <c r="O1903" s="142" t="s">
        <v>522</v>
      </c>
      <c r="P1903" s="142" t="s">
        <v>546</v>
      </c>
      <c r="Q1903" s="142" t="s">
        <v>520</v>
      </c>
      <c r="R1903" s="142" t="s">
        <v>2301</v>
      </c>
      <c r="S1903" s="142" t="s">
        <v>1698</v>
      </c>
      <c r="T1903" s="142" t="s">
        <v>865</v>
      </c>
      <c r="U1903" s="142" t="s">
        <v>864</v>
      </c>
      <c r="V1903" s="142" t="s">
        <v>1790</v>
      </c>
      <c r="W1903" s="142" t="s">
        <v>596</v>
      </c>
      <c r="X1903" s="142" t="s">
        <v>556</v>
      </c>
      <c r="Y1903" s="142" t="s">
        <v>537</v>
      </c>
      <c r="Z1903" s="142" t="s">
        <v>833</v>
      </c>
      <c r="AA1903" s="142" t="s">
        <v>510</v>
      </c>
      <c r="AB1903" s="142" t="s">
        <v>509</v>
      </c>
    </row>
    <row r="1904" spans="1:28" x14ac:dyDescent="0.15">
      <c r="A1904" s="143">
        <v>102037</v>
      </c>
      <c r="B1904" s="142" t="s">
        <v>2260</v>
      </c>
      <c r="C1904" s="142" t="s">
        <v>553</v>
      </c>
      <c r="D1904" s="142" t="s">
        <v>2448</v>
      </c>
      <c r="E1904" s="142" t="s">
        <v>687</v>
      </c>
      <c r="F1904" s="142" t="s">
        <v>530</v>
      </c>
      <c r="G1904" s="142" t="s">
        <v>2689</v>
      </c>
      <c r="H1904" s="142" t="s">
        <v>589</v>
      </c>
      <c r="I1904" s="142" t="s">
        <v>1916</v>
      </c>
      <c r="J1904" s="142" t="s">
        <v>2688</v>
      </c>
      <c r="K1904" s="142" t="s">
        <v>739</v>
      </c>
      <c r="L1904" s="142" t="s">
        <v>525</v>
      </c>
      <c r="M1904" s="142" t="s">
        <v>524</v>
      </c>
      <c r="N1904" s="142" t="s">
        <v>523</v>
      </c>
      <c r="O1904" s="142" t="s">
        <v>599</v>
      </c>
      <c r="P1904" s="142" t="s">
        <v>522</v>
      </c>
      <c r="Q1904" s="142" t="s">
        <v>520</v>
      </c>
      <c r="R1904" s="142" t="s">
        <v>2261</v>
      </c>
      <c r="S1904" s="142" t="s">
        <v>2260</v>
      </c>
      <c r="T1904" s="142" t="s">
        <v>823</v>
      </c>
      <c r="U1904" s="142" t="s">
        <v>516</v>
      </c>
      <c r="V1904" s="142" t="s">
        <v>624</v>
      </c>
      <c r="W1904" s="142" t="s">
        <v>580</v>
      </c>
      <c r="X1904" s="142" t="s">
        <v>862</v>
      </c>
      <c r="Y1904" s="142" t="s">
        <v>2687</v>
      </c>
      <c r="Z1904" s="142" t="s">
        <v>771</v>
      </c>
      <c r="AA1904" s="142" t="s">
        <v>510</v>
      </c>
      <c r="AB1904" s="142" t="s">
        <v>509</v>
      </c>
    </row>
    <row r="1905" spans="1:28" x14ac:dyDescent="0.15">
      <c r="A1905" s="143">
        <v>102050</v>
      </c>
      <c r="B1905" s="142" t="s">
        <v>2278</v>
      </c>
      <c r="C1905" s="142" t="s">
        <v>553</v>
      </c>
      <c r="D1905" s="142" t="s">
        <v>2283</v>
      </c>
      <c r="E1905" s="142" t="s">
        <v>687</v>
      </c>
      <c r="F1905" s="142" t="s">
        <v>530</v>
      </c>
      <c r="G1905" s="142" t="s">
        <v>2686</v>
      </c>
      <c r="H1905" s="142" t="s">
        <v>1618</v>
      </c>
      <c r="I1905" s="142" t="s">
        <v>669</v>
      </c>
      <c r="J1905" s="142" t="s">
        <v>2685</v>
      </c>
      <c r="K1905" s="142" t="s">
        <v>586</v>
      </c>
      <c r="L1905" s="142" t="s">
        <v>585</v>
      </c>
      <c r="M1905" s="142" t="s">
        <v>524</v>
      </c>
      <c r="N1905" s="142" t="s">
        <v>523</v>
      </c>
      <c r="O1905" s="142" t="s">
        <v>522</v>
      </c>
      <c r="P1905" s="142" t="s">
        <v>612</v>
      </c>
      <c r="Q1905" s="142" t="s">
        <v>520</v>
      </c>
      <c r="R1905" s="142" t="s">
        <v>2279</v>
      </c>
      <c r="S1905" s="142" t="s">
        <v>2278</v>
      </c>
      <c r="T1905" s="142" t="s">
        <v>682</v>
      </c>
      <c r="U1905" s="142" t="s">
        <v>516</v>
      </c>
      <c r="V1905" s="142" t="s">
        <v>2684</v>
      </c>
      <c r="W1905" s="142" t="s">
        <v>692</v>
      </c>
      <c r="X1905" s="142" t="s">
        <v>669</v>
      </c>
      <c r="Y1905" s="142" t="s">
        <v>537</v>
      </c>
      <c r="Z1905" s="142" t="s">
        <v>1315</v>
      </c>
      <c r="AA1905" s="142" t="s">
        <v>510</v>
      </c>
      <c r="AB1905" s="142" t="s">
        <v>509</v>
      </c>
    </row>
    <row r="1906" spans="1:28" x14ac:dyDescent="0.15">
      <c r="A1906" s="143">
        <v>102073</v>
      </c>
      <c r="B1906" s="142" t="s">
        <v>1349</v>
      </c>
      <c r="C1906" s="142" t="s">
        <v>553</v>
      </c>
      <c r="D1906" s="142" t="s">
        <v>1348</v>
      </c>
      <c r="E1906" s="142" t="s">
        <v>687</v>
      </c>
      <c r="F1906" s="142" t="s">
        <v>530</v>
      </c>
      <c r="G1906" s="142" t="s">
        <v>2683</v>
      </c>
      <c r="H1906" s="142" t="s">
        <v>2682</v>
      </c>
      <c r="I1906" s="142" t="s">
        <v>1021</v>
      </c>
      <c r="J1906" s="142" t="s">
        <v>2681</v>
      </c>
      <c r="K1906" s="142" t="s">
        <v>2680</v>
      </c>
      <c r="L1906" s="142" t="s">
        <v>525</v>
      </c>
      <c r="M1906" s="142" t="s">
        <v>524</v>
      </c>
      <c r="N1906" s="142" t="s">
        <v>523</v>
      </c>
      <c r="O1906" s="142" t="s">
        <v>522</v>
      </c>
      <c r="P1906" s="142" t="s">
        <v>612</v>
      </c>
      <c r="Q1906" s="142" t="s">
        <v>545</v>
      </c>
      <c r="R1906" s="142" t="s">
        <v>2286</v>
      </c>
      <c r="S1906" s="142" t="s">
        <v>1349</v>
      </c>
      <c r="T1906" s="142" t="s">
        <v>705</v>
      </c>
      <c r="U1906" s="142" t="s">
        <v>541</v>
      </c>
      <c r="V1906" s="142" t="s">
        <v>2353</v>
      </c>
      <c r="W1906" s="142" t="s">
        <v>596</v>
      </c>
      <c r="X1906" s="142" t="s">
        <v>595</v>
      </c>
      <c r="Y1906" s="142" t="s">
        <v>537</v>
      </c>
      <c r="Z1906" s="142" t="s">
        <v>813</v>
      </c>
      <c r="AA1906" s="142" t="s">
        <v>510</v>
      </c>
      <c r="AB1906" s="142" t="s">
        <v>509</v>
      </c>
    </row>
    <row r="1907" spans="1:28" x14ac:dyDescent="0.15">
      <c r="A1907" s="143">
        <v>102082</v>
      </c>
      <c r="B1907" s="142" t="s">
        <v>2260</v>
      </c>
      <c r="C1907" s="142" t="s">
        <v>553</v>
      </c>
      <c r="D1907" s="142" t="s">
        <v>2448</v>
      </c>
      <c r="E1907" s="142" t="s">
        <v>687</v>
      </c>
      <c r="F1907" s="142" t="s">
        <v>530</v>
      </c>
      <c r="G1907" s="142" t="s">
        <v>2679</v>
      </c>
      <c r="H1907" s="142" t="s">
        <v>1416</v>
      </c>
      <c r="I1907" s="142" t="s">
        <v>595</v>
      </c>
      <c r="J1907" s="142" t="s">
        <v>2678</v>
      </c>
      <c r="K1907" s="142" t="s">
        <v>2677</v>
      </c>
      <c r="L1907" s="142" t="s">
        <v>585</v>
      </c>
      <c r="M1907" s="142" t="s">
        <v>524</v>
      </c>
      <c r="N1907" s="142" t="s">
        <v>523</v>
      </c>
      <c r="O1907" s="142" t="s">
        <v>522</v>
      </c>
      <c r="P1907" s="142" t="s">
        <v>559</v>
      </c>
      <c r="Q1907" s="142" t="s">
        <v>545</v>
      </c>
      <c r="R1907" s="142" t="s">
        <v>2261</v>
      </c>
      <c r="S1907" s="142" t="s">
        <v>2260</v>
      </c>
      <c r="T1907" s="142" t="s">
        <v>823</v>
      </c>
      <c r="U1907" s="142" t="s">
        <v>516</v>
      </c>
      <c r="V1907" s="142" t="s">
        <v>2676</v>
      </c>
      <c r="W1907" s="142" t="s">
        <v>514</v>
      </c>
      <c r="X1907" s="142" t="s">
        <v>608</v>
      </c>
      <c r="Y1907" s="142" t="s">
        <v>2675</v>
      </c>
      <c r="Z1907" s="142" t="s">
        <v>851</v>
      </c>
      <c r="AA1907" s="142" t="s">
        <v>734</v>
      </c>
      <c r="AB1907" s="142" t="s">
        <v>509</v>
      </c>
    </row>
    <row r="1908" spans="1:28" x14ac:dyDescent="0.15">
      <c r="A1908" s="143">
        <v>102105</v>
      </c>
      <c r="B1908" s="142" t="s">
        <v>2260</v>
      </c>
      <c r="C1908" s="142" t="s">
        <v>553</v>
      </c>
      <c r="D1908" s="142" t="s">
        <v>2448</v>
      </c>
      <c r="E1908" s="142" t="s">
        <v>687</v>
      </c>
      <c r="F1908" s="142" t="s">
        <v>530</v>
      </c>
      <c r="G1908" s="142" t="s">
        <v>2674</v>
      </c>
      <c r="H1908" s="142" t="s">
        <v>2349</v>
      </c>
      <c r="I1908" s="142" t="s">
        <v>919</v>
      </c>
      <c r="J1908" s="142" t="s">
        <v>2673</v>
      </c>
      <c r="K1908" s="142" t="s">
        <v>2672</v>
      </c>
      <c r="L1908" s="142" t="s">
        <v>525</v>
      </c>
      <c r="M1908" s="142" t="s">
        <v>524</v>
      </c>
      <c r="N1908" s="142" t="s">
        <v>523</v>
      </c>
      <c r="O1908" s="142" t="s">
        <v>522</v>
      </c>
      <c r="P1908" s="142" t="s">
        <v>559</v>
      </c>
      <c r="Q1908" s="142" t="s">
        <v>520</v>
      </c>
      <c r="R1908" s="142" t="s">
        <v>2261</v>
      </c>
      <c r="S1908" s="142" t="s">
        <v>2260</v>
      </c>
      <c r="T1908" s="142" t="s">
        <v>705</v>
      </c>
      <c r="U1908" s="142" t="s">
        <v>516</v>
      </c>
      <c r="V1908" s="142" t="s">
        <v>1343</v>
      </c>
      <c r="W1908" s="142" t="s">
        <v>580</v>
      </c>
      <c r="X1908" s="142" t="s">
        <v>919</v>
      </c>
      <c r="Y1908" s="142" t="s">
        <v>2671</v>
      </c>
      <c r="Z1908" s="142" t="s">
        <v>957</v>
      </c>
      <c r="AA1908" s="142" t="s">
        <v>510</v>
      </c>
      <c r="AB1908" s="142" t="s">
        <v>509</v>
      </c>
    </row>
    <row r="1909" spans="1:28" x14ac:dyDescent="0.15">
      <c r="A1909" s="143">
        <v>102115</v>
      </c>
      <c r="B1909" s="142" t="s">
        <v>2670</v>
      </c>
      <c r="C1909" s="142" t="s">
        <v>553</v>
      </c>
      <c r="D1909" s="142" t="s">
        <v>2669</v>
      </c>
      <c r="E1909" s="142" t="s">
        <v>687</v>
      </c>
      <c r="F1909" s="142" t="s">
        <v>530</v>
      </c>
      <c r="G1909" s="142" t="s">
        <v>2668</v>
      </c>
      <c r="H1909" s="142" t="s">
        <v>2667</v>
      </c>
      <c r="I1909" s="142" t="s">
        <v>945</v>
      </c>
      <c r="J1909" s="142" t="s">
        <v>2666</v>
      </c>
      <c r="K1909" s="142" t="s">
        <v>825</v>
      </c>
      <c r="L1909" s="142" t="s">
        <v>585</v>
      </c>
      <c r="M1909" s="142" t="s">
        <v>524</v>
      </c>
      <c r="N1909" s="142" t="s">
        <v>523</v>
      </c>
      <c r="O1909" s="142" t="s">
        <v>522</v>
      </c>
      <c r="P1909" s="142" t="s">
        <v>599</v>
      </c>
      <c r="Q1909" s="142" t="s">
        <v>520</v>
      </c>
      <c r="R1909" s="142" t="s">
        <v>2328</v>
      </c>
      <c r="S1909" s="142" t="s">
        <v>2327</v>
      </c>
      <c r="T1909" s="142" t="s">
        <v>682</v>
      </c>
      <c r="U1909" s="142" t="s">
        <v>516</v>
      </c>
      <c r="V1909" s="142" t="s">
        <v>2470</v>
      </c>
      <c r="W1909" s="142" t="s">
        <v>2665</v>
      </c>
      <c r="X1909" s="142" t="s">
        <v>556</v>
      </c>
      <c r="Y1909" s="142" t="s">
        <v>2664</v>
      </c>
      <c r="Z1909" s="142" t="s">
        <v>1065</v>
      </c>
      <c r="AA1909" s="142" t="s">
        <v>510</v>
      </c>
      <c r="AB1909" s="142" t="s">
        <v>509</v>
      </c>
    </row>
    <row r="1910" spans="1:28" x14ac:dyDescent="0.15">
      <c r="A1910" s="143">
        <v>102119</v>
      </c>
      <c r="B1910" s="142" t="s">
        <v>2565</v>
      </c>
      <c r="C1910" s="142" t="s">
        <v>553</v>
      </c>
      <c r="D1910" s="142" t="s">
        <v>2663</v>
      </c>
      <c r="E1910" s="142" t="s">
        <v>687</v>
      </c>
      <c r="F1910" s="142" t="s">
        <v>530</v>
      </c>
      <c r="G1910" s="142" t="s">
        <v>2662</v>
      </c>
      <c r="H1910" s="142" t="s">
        <v>924</v>
      </c>
      <c r="I1910" s="142" t="s">
        <v>744</v>
      </c>
      <c r="J1910" s="142" t="s">
        <v>2661</v>
      </c>
      <c r="K1910" s="142" t="s">
        <v>2660</v>
      </c>
      <c r="L1910" s="142" t="s">
        <v>613</v>
      </c>
      <c r="M1910" s="142" t="s">
        <v>524</v>
      </c>
      <c r="N1910" s="142" t="s">
        <v>523</v>
      </c>
      <c r="O1910" s="142" t="s">
        <v>639</v>
      </c>
      <c r="P1910" s="142" t="s">
        <v>559</v>
      </c>
      <c r="Q1910" s="142" t="s">
        <v>547</v>
      </c>
      <c r="R1910" s="142" t="s">
        <v>2566</v>
      </c>
      <c r="S1910" s="142" t="s">
        <v>2565</v>
      </c>
      <c r="T1910" s="142" t="s">
        <v>738</v>
      </c>
      <c r="U1910" s="142" t="s">
        <v>516</v>
      </c>
      <c r="V1910" s="142" t="s">
        <v>920</v>
      </c>
      <c r="W1910" s="142" t="s">
        <v>580</v>
      </c>
      <c r="X1910" s="142" t="s">
        <v>919</v>
      </c>
      <c r="Y1910" s="142" t="s">
        <v>2659</v>
      </c>
      <c r="Z1910" s="142" t="s">
        <v>861</v>
      </c>
      <c r="AA1910" s="142" t="s">
        <v>510</v>
      </c>
      <c r="AB1910" s="142" t="s">
        <v>509</v>
      </c>
    </row>
    <row r="1911" spans="1:28" x14ac:dyDescent="0.15">
      <c r="A1911" s="143">
        <v>102130</v>
      </c>
      <c r="B1911" s="142" t="s">
        <v>2654</v>
      </c>
      <c r="C1911" s="142" t="s">
        <v>553</v>
      </c>
      <c r="D1911" s="142" t="s">
        <v>1247</v>
      </c>
      <c r="E1911" s="142" t="s">
        <v>687</v>
      </c>
      <c r="F1911" s="142" t="s">
        <v>530</v>
      </c>
      <c r="G1911" s="142" t="s">
        <v>2658</v>
      </c>
      <c r="H1911" s="142" t="s">
        <v>2657</v>
      </c>
      <c r="I1911" s="142" t="s">
        <v>588</v>
      </c>
      <c r="J1911" s="142" t="s">
        <v>2656</v>
      </c>
      <c r="K1911" s="142" t="s">
        <v>2287</v>
      </c>
      <c r="L1911" s="142" t="s">
        <v>525</v>
      </c>
      <c r="M1911" s="142" t="s">
        <v>524</v>
      </c>
      <c r="N1911" s="142" t="s">
        <v>523</v>
      </c>
      <c r="O1911" s="142" t="s">
        <v>639</v>
      </c>
      <c r="P1911" s="142" t="s">
        <v>559</v>
      </c>
      <c r="Q1911" s="142" t="s">
        <v>545</v>
      </c>
      <c r="R1911" s="142" t="s">
        <v>2655</v>
      </c>
      <c r="S1911" s="142" t="s">
        <v>2654</v>
      </c>
      <c r="T1911" s="142" t="s">
        <v>978</v>
      </c>
      <c r="U1911" s="142" t="s">
        <v>541</v>
      </c>
      <c r="V1911" s="142" t="s">
        <v>2653</v>
      </c>
      <c r="W1911" s="142" t="s">
        <v>764</v>
      </c>
      <c r="X1911" s="142" t="s">
        <v>588</v>
      </c>
      <c r="Y1911" s="142" t="s">
        <v>2652</v>
      </c>
      <c r="Z1911" s="142" t="s">
        <v>567</v>
      </c>
      <c r="AA1911" s="142" t="s">
        <v>510</v>
      </c>
      <c r="AB1911" s="142" t="s">
        <v>509</v>
      </c>
    </row>
    <row r="1912" spans="1:28" x14ac:dyDescent="0.15">
      <c r="A1912" s="143">
        <v>102138</v>
      </c>
      <c r="B1912" s="142" t="s">
        <v>2260</v>
      </c>
      <c r="C1912" s="142" t="s">
        <v>553</v>
      </c>
      <c r="D1912" s="142" t="s">
        <v>2448</v>
      </c>
      <c r="E1912" s="142" t="s">
        <v>687</v>
      </c>
      <c r="F1912" s="142" t="s">
        <v>530</v>
      </c>
      <c r="G1912" s="142" t="s">
        <v>2651</v>
      </c>
      <c r="H1912" s="142" t="s">
        <v>2650</v>
      </c>
      <c r="I1912" s="142" t="s">
        <v>595</v>
      </c>
      <c r="J1912" s="142" t="s">
        <v>2649</v>
      </c>
      <c r="K1912" s="142" t="s">
        <v>2648</v>
      </c>
      <c r="L1912" s="142" t="s">
        <v>613</v>
      </c>
      <c r="M1912" s="142" t="s">
        <v>524</v>
      </c>
      <c r="N1912" s="142" t="s">
        <v>523</v>
      </c>
      <c r="O1912" s="142" t="s">
        <v>522</v>
      </c>
      <c r="P1912" s="142" t="s">
        <v>559</v>
      </c>
      <c r="Q1912" s="142" t="s">
        <v>545</v>
      </c>
      <c r="R1912" s="142" t="s">
        <v>2261</v>
      </c>
      <c r="S1912" s="142" t="s">
        <v>2260</v>
      </c>
      <c r="T1912" s="142" t="s">
        <v>738</v>
      </c>
      <c r="U1912" s="142" t="s">
        <v>864</v>
      </c>
      <c r="V1912" s="142" t="s">
        <v>659</v>
      </c>
      <c r="W1912" s="142" t="s">
        <v>580</v>
      </c>
      <c r="X1912" s="142" t="s">
        <v>595</v>
      </c>
      <c r="Y1912" s="142" t="s">
        <v>2647</v>
      </c>
      <c r="Z1912" s="142" t="s">
        <v>1257</v>
      </c>
      <c r="AA1912" s="142" t="s">
        <v>510</v>
      </c>
      <c r="AB1912" s="142" t="s">
        <v>509</v>
      </c>
    </row>
    <row r="1913" spans="1:28" x14ac:dyDescent="0.15">
      <c r="A1913" s="143">
        <v>102148</v>
      </c>
      <c r="B1913" s="142" t="s">
        <v>2646</v>
      </c>
      <c r="C1913" s="142" t="s">
        <v>553</v>
      </c>
      <c r="D1913" s="142" t="s">
        <v>2645</v>
      </c>
      <c r="E1913" s="142" t="s">
        <v>687</v>
      </c>
      <c r="F1913" s="142" t="s">
        <v>530</v>
      </c>
      <c r="G1913" s="142" t="s">
        <v>2644</v>
      </c>
      <c r="H1913" s="142" t="s">
        <v>2643</v>
      </c>
      <c r="I1913" s="142" t="s">
        <v>1021</v>
      </c>
      <c r="J1913" s="142" t="s">
        <v>2642</v>
      </c>
      <c r="K1913" s="142" t="s">
        <v>2641</v>
      </c>
      <c r="L1913" s="142" t="s">
        <v>585</v>
      </c>
      <c r="M1913" s="142" t="s">
        <v>524</v>
      </c>
      <c r="N1913" s="142" t="s">
        <v>523</v>
      </c>
      <c r="O1913" s="142" t="s">
        <v>599</v>
      </c>
      <c r="P1913" s="142" t="s">
        <v>599</v>
      </c>
      <c r="Q1913" s="142" t="s">
        <v>520</v>
      </c>
      <c r="R1913" s="142" t="s">
        <v>2279</v>
      </c>
      <c r="S1913" s="142" t="s">
        <v>2278</v>
      </c>
      <c r="T1913" s="142" t="s">
        <v>705</v>
      </c>
      <c r="U1913" s="142" t="s">
        <v>516</v>
      </c>
      <c r="V1913" s="142" t="s">
        <v>2640</v>
      </c>
      <c r="W1913" s="142" t="s">
        <v>692</v>
      </c>
      <c r="X1913" s="142" t="s">
        <v>1021</v>
      </c>
      <c r="Y1913" s="142" t="s">
        <v>634</v>
      </c>
      <c r="Z1913" s="142" t="s">
        <v>875</v>
      </c>
      <c r="AA1913" s="142" t="s">
        <v>510</v>
      </c>
      <c r="AB1913" s="142" t="s">
        <v>509</v>
      </c>
    </row>
    <row r="1914" spans="1:28" x14ac:dyDescent="0.15">
      <c r="A1914" s="143">
        <v>102149</v>
      </c>
      <c r="B1914" s="142" t="s">
        <v>2278</v>
      </c>
      <c r="C1914" s="142" t="s">
        <v>553</v>
      </c>
      <c r="D1914" s="142" t="s">
        <v>2283</v>
      </c>
      <c r="E1914" s="142" t="s">
        <v>687</v>
      </c>
      <c r="F1914" s="142" t="s">
        <v>530</v>
      </c>
      <c r="G1914" s="142" t="s">
        <v>2639</v>
      </c>
      <c r="H1914" s="142" t="s">
        <v>2638</v>
      </c>
      <c r="I1914" s="142" t="s">
        <v>651</v>
      </c>
      <c r="J1914" s="142" t="s">
        <v>2637</v>
      </c>
      <c r="K1914" s="142" t="s">
        <v>697</v>
      </c>
      <c r="L1914" s="142" t="s">
        <v>585</v>
      </c>
      <c r="M1914" s="142" t="s">
        <v>524</v>
      </c>
      <c r="N1914" s="142" t="s">
        <v>523</v>
      </c>
      <c r="O1914" s="142" t="s">
        <v>522</v>
      </c>
      <c r="P1914" s="142" t="s">
        <v>559</v>
      </c>
      <c r="Q1914" s="142" t="s">
        <v>520</v>
      </c>
      <c r="R1914" s="142" t="s">
        <v>2279</v>
      </c>
      <c r="S1914" s="142" t="s">
        <v>2278</v>
      </c>
      <c r="T1914" s="142" t="s">
        <v>804</v>
      </c>
      <c r="U1914" s="142" t="s">
        <v>516</v>
      </c>
      <c r="V1914" s="142" t="s">
        <v>2636</v>
      </c>
      <c r="W1914" s="142" t="s">
        <v>692</v>
      </c>
      <c r="X1914" s="142" t="s">
        <v>651</v>
      </c>
      <c r="Y1914" s="142" t="s">
        <v>537</v>
      </c>
      <c r="Z1914" s="142" t="s">
        <v>1315</v>
      </c>
      <c r="AA1914" s="142" t="s">
        <v>510</v>
      </c>
      <c r="AB1914" s="142" t="s">
        <v>509</v>
      </c>
    </row>
    <row r="1915" spans="1:28" x14ac:dyDescent="0.15">
      <c r="A1915" s="143">
        <v>102164</v>
      </c>
      <c r="B1915" s="142" t="s">
        <v>2635</v>
      </c>
      <c r="C1915" s="142" t="s">
        <v>553</v>
      </c>
      <c r="D1915" s="142" t="s">
        <v>2634</v>
      </c>
      <c r="E1915" s="142" t="s">
        <v>687</v>
      </c>
      <c r="F1915" s="142" t="s">
        <v>530</v>
      </c>
      <c r="G1915" s="142" t="s">
        <v>2633</v>
      </c>
      <c r="H1915" s="142" t="s">
        <v>2632</v>
      </c>
      <c r="I1915" s="142" t="s">
        <v>595</v>
      </c>
      <c r="J1915" s="142" t="s">
        <v>2631</v>
      </c>
      <c r="K1915" s="142" t="s">
        <v>708</v>
      </c>
      <c r="L1915" s="142" t="s">
        <v>525</v>
      </c>
      <c r="M1915" s="142" t="s">
        <v>524</v>
      </c>
      <c r="N1915" s="142" t="s">
        <v>523</v>
      </c>
      <c r="O1915" s="142" t="s">
        <v>599</v>
      </c>
      <c r="P1915" s="142" t="s">
        <v>559</v>
      </c>
      <c r="Q1915" s="142" t="s">
        <v>520</v>
      </c>
      <c r="R1915" s="142" t="s">
        <v>2460</v>
      </c>
      <c r="S1915" s="142" t="s">
        <v>794</v>
      </c>
      <c r="T1915" s="142" t="s">
        <v>728</v>
      </c>
      <c r="U1915" s="142" t="s">
        <v>516</v>
      </c>
      <c r="V1915" s="142" t="s">
        <v>1549</v>
      </c>
      <c r="W1915" s="142" t="s">
        <v>580</v>
      </c>
      <c r="X1915" s="142" t="s">
        <v>595</v>
      </c>
      <c r="Y1915" s="142" t="s">
        <v>537</v>
      </c>
      <c r="Z1915" s="142" t="s">
        <v>702</v>
      </c>
      <c r="AA1915" s="142" t="s">
        <v>510</v>
      </c>
      <c r="AB1915" s="142" t="s">
        <v>509</v>
      </c>
    </row>
    <row r="1916" spans="1:28" x14ac:dyDescent="0.15">
      <c r="A1916" s="143">
        <v>102167</v>
      </c>
      <c r="B1916" s="142" t="s">
        <v>2630</v>
      </c>
      <c r="C1916" s="142" t="s">
        <v>553</v>
      </c>
      <c r="D1916" s="142" t="s">
        <v>2629</v>
      </c>
      <c r="E1916" s="142" t="s">
        <v>687</v>
      </c>
      <c r="F1916" s="142" t="s">
        <v>530</v>
      </c>
      <c r="G1916" s="142" t="s">
        <v>2628</v>
      </c>
      <c r="H1916" s="142" t="s">
        <v>2627</v>
      </c>
      <c r="I1916" s="142" t="s">
        <v>1522</v>
      </c>
      <c r="J1916" s="142" t="s">
        <v>2626</v>
      </c>
      <c r="K1916" s="142" t="s">
        <v>825</v>
      </c>
      <c r="L1916" s="142" t="s">
        <v>585</v>
      </c>
      <c r="M1916" s="142" t="s">
        <v>524</v>
      </c>
      <c r="N1916" s="142" t="s">
        <v>523</v>
      </c>
      <c r="O1916" s="142" t="s">
        <v>522</v>
      </c>
      <c r="P1916" s="142" t="s">
        <v>559</v>
      </c>
      <c r="Q1916" s="142" t="s">
        <v>520</v>
      </c>
      <c r="R1916" s="142" t="s">
        <v>2261</v>
      </c>
      <c r="S1916" s="142" t="s">
        <v>2260</v>
      </c>
      <c r="T1916" s="142" t="s">
        <v>2625</v>
      </c>
      <c r="U1916" s="142" t="s">
        <v>516</v>
      </c>
      <c r="V1916" s="142" t="s">
        <v>991</v>
      </c>
      <c r="W1916" s="142" t="s">
        <v>580</v>
      </c>
      <c r="X1916" s="142" t="s">
        <v>1238</v>
      </c>
      <c r="Y1916" s="142" t="s">
        <v>2624</v>
      </c>
      <c r="Z1916" s="142" t="s">
        <v>1315</v>
      </c>
      <c r="AA1916" s="142" t="s">
        <v>510</v>
      </c>
      <c r="AB1916" s="142" t="s">
        <v>509</v>
      </c>
    </row>
    <row r="1917" spans="1:28" x14ac:dyDescent="0.15">
      <c r="A1917" s="143">
        <v>102174</v>
      </c>
      <c r="B1917" s="142" t="s">
        <v>677</v>
      </c>
      <c r="C1917" s="142" t="s">
        <v>553</v>
      </c>
      <c r="D1917" s="142" t="s">
        <v>939</v>
      </c>
      <c r="E1917" s="142" t="s">
        <v>687</v>
      </c>
      <c r="F1917" s="142" t="s">
        <v>530</v>
      </c>
      <c r="G1917" s="142" t="s">
        <v>2623</v>
      </c>
      <c r="H1917" s="142" t="s">
        <v>2622</v>
      </c>
      <c r="I1917" s="142" t="s">
        <v>669</v>
      </c>
      <c r="J1917" s="142" t="s">
        <v>2621</v>
      </c>
      <c r="K1917" s="142" t="s">
        <v>586</v>
      </c>
      <c r="L1917" s="142" t="s">
        <v>585</v>
      </c>
      <c r="M1917" s="142" t="s">
        <v>524</v>
      </c>
      <c r="N1917" s="142" t="s">
        <v>523</v>
      </c>
      <c r="O1917" s="142" t="s">
        <v>866</v>
      </c>
      <c r="P1917" s="142" t="s">
        <v>559</v>
      </c>
      <c r="Q1917" s="142" t="s">
        <v>547</v>
      </c>
      <c r="R1917" s="142" t="s">
        <v>2269</v>
      </c>
      <c r="S1917" s="142" t="s">
        <v>2268</v>
      </c>
      <c r="T1917" s="142" t="s">
        <v>682</v>
      </c>
      <c r="U1917" s="142" t="s">
        <v>516</v>
      </c>
      <c r="V1917" s="142" t="s">
        <v>2620</v>
      </c>
      <c r="W1917" s="142" t="s">
        <v>692</v>
      </c>
      <c r="X1917" s="142" t="s">
        <v>669</v>
      </c>
      <c r="Y1917" s="142" t="s">
        <v>2619</v>
      </c>
      <c r="Z1917" s="142" t="s">
        <v>1060</v>
      </c>
      <c r="AA1917" s="142" t="s">
        <v>510</v>
      </c>
      <c r="AB1917" s="142" t="s">
        <v>509</v>
      </c>
    </row>
    <row r="1918" spans="1:28" x14ac:dyDescent="0.15">
      <c r="A1918" s="143">
        <v>102182</v>
      </c>
      <c r="B1918" s="142" t="s">
        <v>2327</v>
      </c>
      <c r="C1918" s="142" t="s">
        <v>553</v>
      </c>
      <c r="D1918" s="142" t="s">
        <v>2488</v>
      </c>
      <c r="E1918" s="142" t="s">
        <v>687</v>
      </c>
      <c r="F1918" s="142" t="s">
        <v>530</v>
      </c>
      <c r="G1918" s="142" t="s">
        <v>2618</v>
      </c>
      <c r="H1918" s="142" t="s">
        <v>2617</v>
      </c>
      <c r="I1918" s="142" t="s">
        <v>919</v>
      </c>
      <c r="J1918" s="142" t="s">
        <v>2616</v>
      </c>
      <c r="K1918" s="142" t="s">
        <v>2615</v>
      </c>
      <c r="L1918" s="142" t="s">
        <v>525</v>
      </c>
      <c r="M1918" s="142" t="s">
        <v>524</v>
      </c>
      <c r="N1918" s="142" t="s">
        <v>523</v>
      </c>
      <c r="O1918" s="142" t="s">
        <v>522</v>
      </c>
      <c r="P1918" s="142" t="s">
        <v>559</v>
      </c>
      <c r="Q1918" s="142" t="s">
        <v>520</v>
      </c>
      <c r="R1918" s="142" t="s">
        <v>2328</v>
      </c>
      <c r="S1918" s="142" t="s">
        <v>2327</v>
      </c>
      <c r="T1918" s="142" t="s">
        <v>804</v>
      </c>
      <c r="U1918" s="142" t="s">
        <v>516</v>
      </c>
      <c r="V1918" s="142" t="s">
        <v>704</v>
      </c>
      <c r="W1918" s="142" t="s">
        <v>623</v>
      </c>
      <c r="X1918" s="142" t="s">
        <v>919</v>
      </c>
      <c r="Y1918" s="142" t="s">
        <v>537</v>
      </c>
      <c r="Z1918" s="142" t="s">
        <v>1073</v>
      </c>
      <c r="AA1918" s="142" t="s">
        <v>510</v>
      </c>
      <c r="AB1918" s="142" t="s">
        <v>509</v>
      </c>
    </row>
    <row r="1919" spans="1:28" x14ac:dyDescent="0.15">
      <c r="A1919" s="143">
        <v>102188</v>
      </c>
      <c r="B1919" s="142" t="s">
        <v>1698</v>
      </c>
      <c r="C1919" s="142" t="s">
        <v>553</v>
      </c>
      <c r="D1919" s="142" t="s">
        <v>1697</v>
      </c>
      <c r="E1919" s="142" t="s">
        <v>687</v>
      </c>
      <c r="F1919" s="142" t="s">
        <v>530</v>
      </c>
      <c r="G1919" s="142" t="s">
        <v>2614</v>
      </c>
      <c r="H1919" s="142" t="s">
        <v>2613</v>
      </c>
      <c r="I1919" s="142" t="s">
        <v>1330</v>
      </c>
      <c r="J1919" s="142" t="s">
        <v>2612</v>
      </c>
      <c r="K1919" s="142" t="s">
        <v>1589</v>
      </c>
      <c r="L1919" s="142" t="s">
        <v>613</v>
      </c>
      <c r="M1919" s="142" t="s">
        <v>560</v>
      </c>
      <c r="N1919" s="142" t="s">
        <v>523</v>
      </c>
      <c r="O1919" s="142" t="s">
        <v>626</v>
      </c>
      <c r="P1919" s="142" t="s">
        <v>559</v>
      </c>
      <c r="Q1919" s="142" t="s">
        <v>545</v>
      </c>
      <c r="R1919" s="142" t="s">
        <v>2301</v>
      </c>
      <c r="S1919" s="142" t="s">
        <v>1698</v>
      </c>
      <c r="T1919" s="142" t="s">
        <v>865</v>
      </c>
      <c r="U1919" s="142" t="s">
        <v>541</v>
      </c>
      <c r="V1919" s="142" t="s">
        <v>2611</v>
      </c>
      <c r="W1919" s="142" t="s">
        <v>539</v>
      </c>
      <c r="X1919" s="142" t="s">
        <v>1330</v>
      </c>
      <c r="Y1919" s="142" t="s">
        <v>2610</v>
      </c>
      <c r="Z1919" s="142" t="s">
        <v>1073</v>
      </c>
      <c r="AA1919" s="142" t="s">
        <v>510</v>
      </c>
      <c r="AB1919" s="142" t="s">
        <v>509</v>
      </c>
    </row>
    <row r="1920" spans="1:28" x14ac:dyDescent="0.15">
      <c r="A1920" s="143">
        <v>102195</v>
      </c>
      <c r="B1920" s="142" t="s">
        <v>1698</v>
      </c>
      <c r="C1920" s="142" t="s">
        <v>553</v>
      </c>
      <c r="D1920" s="142" t="s">
        <v>1697</v>
      </c>
      <c r="E1920" s="142" t="s">
        <v>687</v>
      </c>
      <c r="F1920" s="142" t="s">
        <v>530</v>
      </c>
      <c r="G1920" s="142" t="s">
        <v>2608</v>
      </c>
      <c r="H1920" s="142" t="s">
        <v>2607</v>
      </c>
      <c r="I1920" s="142" t="s">
        <v>1477</v>
      </c>
      <c r="J1920" s="142" t="s">
        <v>2606</v>
      </c>
      <c r="K1920" s="142" t="s">
        <v>697</v>
      </c>
      <c r="L1920" s="142" t="s">
        <v>585</v>
      </c>
      <c r="M1920" s="142" t="s">
        <v>524</v>
      </c>
      <c r="N1920" s="142" t="s">
        <v>523</v>
      </c>
      <c r="O1920" s="142" t="s">
        <v>522</v>
      </c>
      <c r="P1920" s="142" t="s">
        <v>599</v>
      </c>
      <c r="Q1920" s="142" t="s">
        <v>520</v>
      </c>
      <c r="R1920" s="142" t="s">
        <v>2301</v>
      </c>
      <c r="S1920" s="142" t="s">
        <v>1698</v>
      </c>
      <c r="T1920" s="142" t="s">
        <v>682</v>
      </c>
      <c r="U1920" s="142" t="s">
        <v>516</v>
      </c>
      <c r="V1920" s="142" t="s">
        <v>2605</v>
      </c>
      <c r="W1920" s="142" t="s">
        <v>580</v>
      </c>
      <c r="X1920" s="142" t="s">
        <v>795</v>
      </c>
      <c r="Y1920" s="142" t="s">
        <v>2604</v>
      </c>
      <c r="Z1920" s="142" t="s">
        <v>725</v>
      </c>
      <c r="AA1920" s="142" t="s">
        <v>510</v>
      </c>
      <c r="AB1920" s="142" t="s">
        <v>509</v>
      </c>
    </row>
    <row r="1921" spans="1:28" x14ac:dyDescent="0.15">
      <c r="A1921" s="143">
        <v>102197</v>
      </c>
      <c r="B1921" s="142" t="s">
        <v>2603</v>
      </c>
      <c r="C1921" s="142" t="s">
        <v>553</v>
      </c>
      <c r="D1921" s="142" t="s">
        <v>2602</v>
      </c>
      <c r="E1921" s="142" t="s">
        <v>687</v>
      </c>
      <c r="F1921" s="142" t="s">
        <v>530</v>
      </c>
      <c r="G1921" s="142" t="s">
        <v>2601</v>
      </c>
      <c r="H1921" s="142" t="s">
        <v>2600</v>
      </c>
      <c r="I1921" s="142" t="s">
        <v>945</v>
      </c>
      <c r="J1921" s="142" t="s">
        <v>2599</v>
      </c>
      <c r="K1921" s="142" t="s">
        <v>2598</v>
      </c>
      <c r="L1921" s="142" t="s">
        <v>613</v>
      </c>
      <c r="M1921" s="142" t="s">
        <v>524</v>
      </c>
      <c r="N1921" s="142" t="s">
        <v>523</v>
      </c>
      <c r="O1921" s="142" t="s">
        <v>522</v>
      </c>
      <c r="P1921" s="142" t="s">
        <v>559</v>
      </c>
      <c r="Q1921" s="142" t="s">
        <v>545</v>
      </c>
      <c r="R1921" s="142" t="s">
        <v>2301</v>
      </c>
      <c r="S1921" s="142" t="s">
        <v>1698</v>
      </c>
      <c r="T1921" s="142" t="s">
        <v>1110</v>
      </c>
      <c r="U1921" s="142" t="s">
        <v>541</v>
      </c>
      <c r="V1921" s="142" t="s">
        <v>2395</v>
      </c>
      <c r="W1921" s="142" t="s">
        <v>764</v>
      </c>
      <c r="X1921" s="142" t="s">
        <v>588</v>
      </c>
      <c r="Y1921" s="142" t="s">
        <v>2597</v>
      </c>
      <c r="Z1921" s="142" t="s">
        <v>975</v>
      </c>
      <c r="AA1921" s="142" t="s">
        <v>510</v>
      </c>
      <c r="AB1921" s="142" t="s">
        <v>509</v>
      </c>
    </row>
    <row r="1922" spans="1:28" x14ac:dyDescent="0.15">
      <c r="A1922" s="143">
        <v>102206</v>
      </c>
      <c r="B1922" s="142" t="s">
        <v>949</v>
      </c>
      <c r="C1922" s="142" t="s">
        <v>553</v>
      </c>
      <c r="D1922" s="142" t="s">
        <v>948</v>
      </c>
      <c r="E1922" s="142" t="s">
        <v>687</v>
      </c>
      <c r="F1922" s="142" t="s">
        <v>530</v>
      </c>
      <c r="G1922" s="142" t="s">
        <v>2596</v>
      </c>
      <c r="H1922" s="142" t="s">
        <v>2595</v>
      </c>
      <c r="I1922" s="142" t="s">
        <v>635</v>
      </c>
      <c r="J1922" s="142" t="s">
        <v>2594</v>
      </c>
      <c r="K1922" s="142" t="s">
        <v>697</v>
      </c>
      <c r="L1922" s="142" t="s">
        <v>585</v>
      </c>
      <c r="M1922" s="142" t="s">
        <v>524</v>
      </c>
      <c r="N1922" s="142" t="s">
        <v>523</v>
      </c>
      <c r="O1922" s="142" t="s">
        <v>522</v>
      </c>
      <c r="P1922" s="142" t="s">
        <v>599</v>
      </c>
      <c r="Q1922" s="142" t="s">
        <v>520</v>
      </c>
      <c r="R1922" s="142" t="s">
        <v>2328</v>
      </c>
      <c r="S1922" s="142" t="s">
        <v>2327</v>
      </c>
      <c r="T1922" s="142" t="s">
        <v>2306</v>
      </c>
      <c r="U1922" s="142" t="s">
        <v>516</v>
      </c>
      <c r="V1922" s="142" t="s">
        <v>1331</v>
      </c>
      <c r="W1922" s="142" t="s">
        <v>514</v>
      </c>
      <c r="X1922" s="142" t="s">
        <v>608</v>
      </c>
      <c r="Y1922" s="142" t="s">
        <v>2593</v>
      </c>
      <c r="Z1922" s="142" t="s">
        <v>2592</v>
      </c>
      <c r="AA1922" s="142" t="s">
        <v>510</v>
      </c>
      <c r="AB1922" s="142" t="s">
        <v>509</v>
      </c>
    </row>
    <row r="1923" spans="1:28" x14ac:dyDescent="0.15">
      <c r="A1923" s="143">
        <v>102217</v>
      </c>
      <c r="B1923" s="142" t="s">
        <v>2591</v>
      </c>
      <c r="C1923" s="142" t="s">
        <v>553</v>
      </c>
      <c r="D1923" s="142" t="s">
        <v>2590</v>
      </c>
      <c r="E1923" s="142" t="s">
        <v>687</v>
      </c>
      <c r="F1923" s="142" t="s">
        <v>530</v>
      </c>
      <c r="G1923" s="142" t="s">
        <v>2589</v>
      </c>
      <c r="H1923" s="142" t="s">
        <v>2588</v>
      </c>
      <c r="I1923" s="142" t="s">
        <v>651</v>
      </c>
      <c r="J1923" s="142" t="s">
        <v>2587</v>
      </c>
      <c r="K1923" s="142" t="s">
        <v>697</v>
      </c>
      <c r="L1923" s="142" t="s">
        <v>585</v>
      </c>
      <c r="M1923" s="142" t="s">
        <v>524</v>
      </c>
      <c r="N1923" s="142" t="s">
        <v>523</v>
      </c>
      <c r="O1923" s="142" t="s">
        <v>522</v>
      </c>
      <c r="P1923" s="142" t="s">
        <v>559</v>
      </c>
      <c r="Q1923" s="142" t="s">
        <v>520</v>
      </c>
      <c r="R1923" s="142" t="s">
        <v>2279</v>
      </c>
      <c r="S1923" s="142" t="s">
        <v>2278</v>
      </c>
      <c r="T1923" s="142" t="s">
        <v>705</v>
      </c>
      <c r="U1923" s="142" t="s">
        <v>516</v>
      </c>
      <c r="V1923" s="142" t="s">
        <v>2586</v>
      </c>
      <c r="W1923" s="142" t="s">
        <v>692</v>
      </c>
      <c r="X1923" s="142" t="s">
        <v>651</v>
      </c>
      <c r="Y1923" s="142" t="s">
        <v>537</v>
      </c>
      <c r="Z1923" s="142" t="s">
        <v>1139</v>
      </c>
      <c r="AA1923" s="142" t="s">
        <v>510</v>
      </c>
      <c r="AB1923" s="142" t="s">
        <v>509</v>
      </c>
    </row>
    <row r="1924" spans="1:28" x14ac:dyDescent="0.15">
      <c r="A1924" s="143">
        <v>102232</v>
      </c>
      <c r="B1924" s="142" t="s">
        <v>2278</v>
      </c>
      <c r="C1924" s="142" t="s">
        <v>553</v>
      </c>
      <c r="D1924" s="142" t="s">
        <v>2283</v>
      </c>
      <c r="E1924" s="142" t="s">
        <v>687</v>
      </c>
      <c r="F1924" s="142" t="s">
        <v>530</v>
      </c>
      <c r="G1924" s="142" t="s">
        <v>2585</v>
      </c>
      <c r="H1924" s="142" t="s">
        <v>898</v>
      </c>
      <c r="I1924" s="142" t="s">
        <v>1165</v>
      </c>
      <c r="J1924" s="142" t="s">
        <v>2584</v>
      </c>
      <c r="K1924" s="142" t="s">
        <v>1185</v>
      </c>
      <c r="L1924" s="142" t="s">
        <v>585</v>
      </c>
      <c r="M1924" s="142" t="s">
        <v>524</v>
      </c>
      <c r="N1924" s="142" t="s">
        <v>523</v>
      </c>
      <c r="O1924" s="142" t="s">
        <v>522</v>
      </c>
      <c r="P1924" s="142" t="s">
        <v>612</v>
      </c>
      <c r="Q1924" s="142" t="s">
        <v>520</v>
      </c>
      <c r="R1924" s="142" t="s">
        <v>2279</v>
      </c>
      <c r="S1924" s="142" t="s">
        <v>2278</v>
      </c>
      <c r="T1924" s="142" t="s">
        <v>2583</v>
      </c>
      <c r="U1924" s="142" t="s">
        <v>516</v>
      </c>
      <c r="V1924" s="142" t="s">
        <v>1053</v>
      </c>
      <c r="W1924" s="142" t="s">
        <v>636</v>
      </c>
      <c r="X1924" s="142" t="s">
        <v>680</v>
      </c>
      <c r="Y1924" s="142" t="s">
        <v>2582</v>
      </c>
      <c r="Z1924" s="142" t="s">
        <v>1425</v>
      </c>
      <c r="AA1924" s="142" t="s">
        <v>510</v>
      </c>
      <c r="AB1924" s="142" t="s">
        <v>509</v>
      </c>
    </row>
    <row r="1925" spans="1:28" x14ac:dyDescent="0.15">
      <c r="A1925" s="143">
        <v>102234</v>
      </c>
      <c r="B1925" s="142" t="s">
        <v>1349</v>
      </c>
      <c r="C1925" s="142" t="s">
        <v>553</v>
      </c>
      <c r="D1925" s="142" t="s">
        <v>1348</v>
      </c>
      <c r="E1925" s="142" t="s">
        <v>687</v>
      </c>
      <c r="F1925" s="142" t="s">
        <v>530</v>
      </c>
      <c r="G1925" s="142" t="s">
        <v>2581</v>
      </c>
      <c r="H1925" s="142" t="s">
        <v>2083</v>
      </c>
      <c r="I1925" s="142" t="s">
        <v>783</v>
      </c>
      <c r="J1925" s="142" t="s">
        <v>2580</v>
      </c>
      <c r="K1925" s="142" t="s">
        <v>2579</v>
      </c>
      <c r="L1925" s="142" t="s">
        <v>613</v>
      </c>
      <c r="M1925" s="142" t="s">
        <v>524</v>
      </c>
      <c r="N1925" s="142" t="s">
        <v>523</v>
      </c>
      <c r="O1925" s="142" t="s">
        <v>522</v>
      </c>
      <c r="P1925" s="142" t="s">
        <v>559</v>
      </c>
      <c r="Q1925" s="142" t="s">
        <v>545</v>
      </c>
      <c r="R1925" s="142" t="s">
        <v>2286</v>
      </c>
      <c r="S1925" s="142" t="s">
        <v>1349</v>
      </c>
      <c r="T1925" s="142" t="s">
        <v>823</v>
      </c>
      <c r="U1925" s="142" t="s">
        <v>541</v>
      </c>
      <c r="V1925" s="142" t="s">
        <v>2080</v>
      </c>
      <c r="W1925" s="142" t="s">
        <v>623</v>
      </c>
      <c r="X1925" s="142" t="s">
        <v>608</v>
      </c>
      <c r="Y1925" s="142" t="s">
        <v>2578</v>
      </c>
      <c r="Z1925" s="142" t="s">
        <v>2577</v>
      </c>
      <c r="AA1925" s="142" t="s">
        <v>510</v>
      </c>
      <c r="AB1925" s="142" t="s">
        <v>509</v>
      </c>
    </row>
    <row r="1926" spans="1:28" x14ac:dyDescent="0.15">
      <c r="A1926" s="143">
        <v>102244</v>
      </c>
      <c r="B1926" s="142" t="s">
        <v>2327</v>
      </c>
      <c r="C1926" s="142" t="s">
        <v>553</v>
      </c>
      <c r="D1926" s="142" t="s">
        <v>2357</v>
      </c>
      <c r="E1926" s="142" t="s">
        <v>687</v>
      </c>
      <c r="F1926" s="142" t="s">
        <v>530</v>
      </c>
      <c r="G1926" s="142" t="s">
        <v>2576</v>
      </c>
      <c r="H1926" s="142" t="s">
        <v>2015</v>
      </c>
      <c r="I1926" s="142" t="s">
        <v>951</v>
      </c>
      <c r="J1926" s="142" t="s">
        <v>2575</v>
      </c>
      <c r="K1926" s="142" t="s">
        <v>2574</v>
      </c>
      <c r="L1926" s="142" t="s">
        <v>585</v>
      </c>
      <c r="M1926" s="142" t="s">
        <v>524</v>
      </c>
      <c r="N1926" s="142" t="s">
        <v>523</v>
      </c>
      <c r="O1926" s="142" t="s">
        <v>522</v>
      </c>
      <c r="P1926" s="142" t="s">
        <v>824</v>
      </c>
      <c r="Q1926" s="142" t="s">
        <v>520</v>
      </c>
      <c r="R1926" s="142" t="s">
        <v>2328</v>
      </c>
      <c r="S1926" s="142" t="s">
        <v>2327</v>
      </c>
      <c r="T1926" s="142" t="s">
        <v>978</v>
      </c>
      <c r="U1926" s="142" t="s">
        <v>516</v>
      </c>
      <c r="V1926" s="142" t="s">
        <v>2012</v>
      </c>
      <c r="W1926" s="142" t="s">
        <v>514</v>
      </c>
      <c r="X1926" s="142" t="s">
        <v>951</v>
      </c>
      <c r="Y1926" s="142" t="s">
        <v>2573</v>
      </c>
      <c r="Z1926" s="142" t="s">
        <v>714</v>
      </c>
      <c r="AA1926" s="142" t="s">
        <v>510</v>
      </c>
      <c r="AB1926" s="142" t="s">
        <v>509</v>
      </c>
    </row>
    <row r="1927" spans="1:28" x14ac:dyDescent="0.15">
      <c r="A1927" s="143">
        <v>102246</v>
      </c>
      <c r="B1927" s="142" t="s">
        <v>2572</v>
      </c>
      <c r="C1927" s="142" t="s">
        <v>553</v>
      </c>
      <c r="D1927" s="142" t="s">
        <v>2571</v>
      </c>
      <c r="E1927" s="142" t="s">
        <v>687</v>
      </c>
      <c r="F1927" s="142" t="s">
        <v>530</v>
      </c>
      <c r="G1927" s="142" t="s">
        <v>2570</v>
      </c>
      <c r="H1927" s="142" t="s">
        <v>2569</v>
      </c>
      <c r="I1927" s="142" t="s">
        <v>744</v>
      </c>
      <c r="J1927" s="142" t="s">
        <v>2568</v>
      </c>
      <c r="K1927" s="142" t="s">
        <v>2567</v>
      </c>
      <c r="L1927" s="142" t="s">
        <v>585</v>
      </c>
      <c r="M1927" s="142" t="s">
        <v>524</v>
      </c>
      <c r="N1927" s="142" t="s">
        <v>523</v>
      </c>
      <c r="O1927" s="142" t="s">
        <v>612</v>
      </c>
      <c r="P1927" s="142" t="s">
        <v>559</v>
      </c>
      <c r="Q1927" s="142" t="s">
        <v>547</v>
      </c>
      <c r="R1927" s="142" t="s">
        <v>2566</v>
      </c>
      <c r="S1927" s="142" t="s">
        <v>2565</v>
      </c>
      <c r="T1927" s="142" t="s">
        <v>804</v>
      </c>
      <c r="U1927" s="142" t="s">
        <v>516</v>
      </c>
      <c r="V1927" s="142" t="s">
        <v>854</v>
      </c>
      <c r="W1927" s="142" t="s">
        <v>580</v>
      </c>
      <c r="X1927" s="142" t="s">
        <v>568</v>
      </c>
      <c r="Y1927" s="142" t="s">
        <v>2564</v>
      </c>
      <c r="Z1927" s="142" t="s">
        <v>1411</v>
      </c>
      <c r="AA1927" s="142" t="s">
        <v>510</v>
      </c>
      <c r="AB1927" s="142" t="s">
        <v>509</v>
      </c>
    </row>
    <row r="1928" spans="1:28" x14ac:dyDescent="0.15">
      <c r="A1928" s="143">
        <v>102264</v>
      </c>
      <c r="B1928" s="142" t="s">
        <v>670</v>
      </c>
      <c r="C1928" s="142" t="s">
        <v>553</v>
      </c>
      <c r="D1928" s="142" t="s">
        <v>1547</v>
      </c>
      <c r="E1928" s="142" t="s">
        <v>687</v>
      </c>
      <c r="F1928" s="142" t="s">
        <v>530</v>
      </c>
      <c r="G1928" s="142" t="s">
        <v>2563</v>
      </c>
      <c r="H1928" s="142" t="s">
        <v>2562</v>
      </c>
      <c r="I1928" s="142" t="s">
        <v>651</v>
      </c>
      <c r="J1928" s="142" t="s">
        <v>2561</v>
      </c>
      <c r="K1928" s="142" t="s">
        <v>825</v>
      </c>
      <c r="L1928" s="142" t="s">
        <v>585</v>
      </c>
      <c r="M1928" s="142" t="s">
        <v>524</v>
      </c>
      <c r="N1928" s="142" t="s">
        <v>523</v>
      </c>
      <c r="O1928" s="142" t="s">
        <v>522</v>
      </c>
      <c r="P1928" s="142" t="s">
        <v>559</v>
      </c>
      <c r="Q1928" s="142" t="s">
        <v>520</v>
      </c>
      <c r="R1928" s="142" t="s">
        <v>2279</v>
      </c>
      <c r="S1928" s="142" t="s">
        <v>2278</v>
      </c>
      <c r="T1928" s="142" t="s">
        <v>1156</v>
      </c>
      <c r="U1928" s="142" t="s">
        <v>516</v>
      </c>
      <c r="V1928" s="142" t="s">
        <v>1250</v>
      </c>
      <c r="W1928" s="142" t="s">
        <v>580</v>
      </c>
      <c r="X1928" s="142" t="s">
        <v>651</v>
      </c>
      <c r="Y1928" s="142" t="s">
        <v>2560</v>
      </c>
      <c r="Z1928" s="142" t="s">
        <v>725</v>
      </c>
      <c r="AA1928" s="142" t="s">
        <v>510</v>
      </c>
      <c r="AB1928" s="142" t="s">
        <v>509</v>
      </c>
    </row>
    <row r="1929" spans="1:28" x14ac:dyDescent="0.15">
      <c r="A1929" s="143">
        <v>102268</v>
      </c>
      <c r="B1929" s="142" t="s">
        <v>2559</v>
      </c>
      <c r="C1929" s="142" t="s">
        <v>553</v>
      </c>
      <c r="D1929" s="142" t="s">
        <v>2558</v>
      </c>
      <c r="E1929" s="142" t="s">
        <v>687</v>
      </c>
      <c r="F1929" s="142" t="s">
        <v>530</v>
      </c>
      <c r="G1929" s="142" t="s">
        <v>2557</v>
      </c>
      <c r="H1929" s="142" t="s">
        <v>2556</v>
      </c>
      <c r="I1929" s="142" t="s">
        <v>756</v>
      </c>
      <c r="J1929" s="142" t="s">
        <v>2555</v>
      </c>
      <c r="K1929" s="142" t="s">
        <v>2554</v>
      </c>
      <c r="L1929" s="142" t="s">
        <v>525</v>
      </c>
      <c r="M1929" s="142" t="s">
        <v>524</v>
      </c>
      <c r="N1929" s="142" t="s">
        <v>523</v>
      </c>
      <c r="O1929" s="142" t="s">
        <v>599</v>
      </c>
      <c r="P1929" s="142" t="s">
        <v>599</v>
      </c>
      <c r="Q1929" s="142" t="s">
        <v>520</v>
      </c>
      <c r="R1929" s="142" t="s">
        <v>2553</v>
      </c>
      <c r="S1929" s="142" t="s">
        <v>2552</v>
      </c>
      <c r="T1929" s="142" t="s">
        <v>2551</v>
      </c>
      <c r="U1929" s="142" t="s">
        <v>516</v>
      </c>
      <c r="V1929" s="142" t="s">
        <v>2550</v>
      </c>
      <c r="W1929" s="142" t="s">
        <v>514</v>
      </c>
      <c r="X1929" s="142" t="s">
        <v>513</v>
      </c>
      <c r="Y1929" s="142" t="s">
        <v>2549</v>
      </c>
      <c r="Z1929" s="142" t="s">
        <v>735</v>
      </c>
      <c r="AA1929" s="142" t="s">
        <v>510</v>
      </c>
      <c r="AB1929" s="142" t="s">
        <v>509</v>
      </c>
    </row>
    <row r="1930" spans="1:28" x14ac:dyDescent="0.15">
      <c r="A1930" s="143">
        <v>102273</v>
      </c>
      <c r="B1930" s="142" t="s">
        <v>1349</v>
      </c>
      <c r="C1930" s="142" t="s">
        <v>553</v>
      </c>
      <c r="D1930" s="142" t="s">
        <v>1348</v>
      </c>
      <c r="E1930" s="142" t="s">
        <v>687</v>
      </c>
      <c r="F1930" s="142" t="s">
        <v>530</v>
      </c>
      <c r="G1930" s="142" t="s">
        <v>2547</v>
      </c>
      <c r="H1930" s="142" t="s">
        <v>2546</v>
      </c>
      <c r="I1930" s="142" t="s">
        <v>910</v>
      </c>
      <c r="J1930" s="142" t="s">
        <v>2545</v>
      </c>
      <c r="K1930" s="142" t="s">
        <v>992</v>
      </c>
      <c r="L1930" s="142" t="s">
        <v>613</v>
      </c>
      <c r="M1930" s="142" t="s">
        <v>524</v>
      </c>
      <c r="N1930" s="142" t="s">
        <v>523</v>
      </c>
      <c r="O1930" s="142" t="s">
        <v>522</v>
      </c>
      <c r="P1930" s="142" t="s">
        <v>522</v>
      </c>
      <c r="Q1930" s="142" t="s">
        <v>520</v>
      </c>
      <c r="R1930" s="142" t="s">
        <v>2279</v>
      </c>
      <c r="S1930" s="142" t="s">
        <v>2278</v>
      </c>
      <c r="T1930" s="142" t="s">
        <v>682</v>
      </c>
      <c r="U1930" s="142" t="s">
        <v>516</v>
      </c>
      <c r="V1930" s="142" t="s">
        <v>2544</v>
      </c>
      <c r="W1930" s="142" t="s">
        <v>514</v>
      </c>
      <c r="X1930" s="142" t="s">
        <v>910</v>
      </c>
      <c r="Y1930" s="142" t="s">
        <v>2543</v>
      </c>
      <c r="Z1930" s="142" t="s">
        <v>1051</v>
      </c>
      <c r="AA1930" s="142" t="s">
        <v>510</v>
      </c>
      <c r="AB1930" s="142" t="s">
        <v>509</v>
      </c>
    </row>
    <row r="1931" spans="1:28" x14ac:dyDescent="0.15">
      <c r="A1931" s="143">
        <v>102277</v>
      </c>
      <c r="B1931" s="142" t="s">
        <v>670</v>
      </c>
      <c r="C1931" s="142" t="s">
        <v>553</v>
      </c>
      <c r="D1931" s="142" t="s">
        <v>1547</v>
      </c>
      <c r="E1931" s="142" t="s">
        <v>687</v>
      </c>
      <c r="F1931" s="142" t="s">
        <v>530</v>
      </c>
      <c r="G1931" s="142" t="s">
        <v>2542</v>
      </c>
      <c r="H1931" s="142" t="s">
        <v>2541</v>
      </c>
      <c r="I1931" s="142" t="s">
        <v>1916</v>
      </c>
      <c r="J1931" s="142" t="s">
        <v>2540</v>
      </c>
      <c r="K1931" s="142" t="s">
        <v>825</v>
      </c>
      <c r="L1931" s="142" t="s">
        <v>585</v>
      </c>
      <c r="M1931" s="142" t="s">
        <v>524</v>
      </c>
      <c r="N1931" s="142" t="s">
        <v>523</v>
      </c>
      <c r="O1931" s="142" t="s">
        <v>522</v>
      </c>
      <c r="P1931" s="142" t="s">
        <v>559</v>
      </c>
      <c r="Q1931" s="142" t="s">
        <v>520</v>
      </c>
      <c r="R1931" s="142" t="s">
        <v>2328</v>
      </c>
      <c r="S1931" s="142" t="s">
        <v>2327</v>
      </c>
      <c r="T1931" s="142" t="s">
        <v>705</v>
      </c>
      <c r="U1931" s="142" t="s">
        <v>516</v>
      </c>
      <c r="V1931" s="142" t="s">
        <v>2539</v>
      </c>
      <c r="W1931" s="142" t="s">
        <v>580</v>
      </c>
      <c r="X1931" s="142" t="s">
        <v>1916</v>
      </c>
      <c r="Y1931" s="142" t="s">
        <v>2538</v>
      </c>
      <c r="Z1931" s="142" t="s">
        <v>820</v>
      </c>
      <c r="AA1931" s="142" t="s">
        <v>510</v>
      </c>
      <c r="AB1931" s="142" t="s">
        <v>509</v>
      </c>
    </row>
    <row r="1932" spans="1:28" x14ac:dyDescent="0.15">
      <c r="A1932" s="143">
        <v>102284</v>
      </c>
      <c r="B1932" s="142" t="s">
        <v>2268</v>
      </c>
      <c r="C1932" s="142" t="s">
        <v>553</v>
      </c>
      <c r="D1932" s="142" t="s">
        <v>2324</v>
      </c>
      <c r="E1932" s="142" t="s">
        <v>687</v>
      </c>
      <c r="F1932" s="142" t="s">
        <v>530</v>
      </c>
      <c r="G1932" s="142" t="s">
        <v>2537</v>
      </c>
      <c r="H1932" s="142" t="s">
        <v>2536</v>
      </c>
      <c r="I1932" s="142" t="s">
        <v>1165</v>
      </c>
      <c r="J1932" s="142" t="s">
        <v>2535</v>
      </c>
      <c r="K1932" s="142" t="s">
        <v>825</v>
      </c>
      <c r="L1932" s="142" t="s">
        <v>585</v>
      </c>
      <c r="M1932" s="142" t="s">
        <v>524</v>
      </c>
      <c r="N1932" s="142" t="s">
        <v>523</v>
      </c>
      <c r="O1932" s="142" t="s">
        <v>522</v>
      </c>
      <c r="P1932" s="142" t="s">
        <v>522</v>
      </c>
      <c r="Q1932" s="142" t="s">
        <v>520</v>
      </c>
      <c r="R1932" s="142" t="s">
        <v>2269</v>
      </c>
      <c r="S1932" s="142" t="s">
        <v>2268</v>
      </c>
      <c r="T1932" s="142" t="s">
        <v>682</v>
      </c>
      <c r="U1932" s="142" t="s">
        <v>516</v>
      </c>
      <c r="V1932" s="142" t="s">
        <v>1355</v>
      </c>
      <c r="W1932" s="142" t="s">
        <v>692</v>
      </c>
      <c r="X1932" s="142" t="s">
        <v>1165</v>
      </c>
      <c r="Y1932" s="142" t="s">
        <v>1436</v>
      </c>
      <c r="Z1932" s="142" t="s">
        <v>875</v>
      </c>
      <c r="AA1932" s="142" t="s">
        <v>510</v>
      </c>
      <c r="AB1932" s="142" t="s">
        <v>509</v>
      </c>
    </row>
    <row r="1933" spans="1:28" x14ac:dyDescent="0.15">
      <c r="A1933" s="143">
        <v>102295</v>
      </c>
      <c r="B1933" s="142" t="s">
        <v>2534</v>
      </c>
      <c r="C1933" s="142" t="s">
        <v>553</v>
      </c>
      <c r="D1933" s="142" t="s">
        <v>2533</v>
      </c>
      <c r="E1933" s="142" t="s">
        <v>687</v>
      </c>
      <c r="F1933" s="142" t="s">
        <v>530</v>
      </c>
      <c r="G1933" s="142" t="s">
        <v>2532</v>
      </c>
      <c r="H1933" s="142" t="s">
        <v>2531</v>
      </c>
      <c r="I1933" s="142" t="s">
        <v>945</v>
      </c>
      <c r="J1933" s="142" t="s">
        <v>2530</v>
      </c>
      <c r="K1933" s="142" t="s">
        <v>2529</v>
      </c>
      <c r="L1933" s="142" t="s">
        <v>525</v>
      </c>
      <c r="M1933" s="142" t="s">
        <v>524</v>
      </c>
      <c r="N1933" s="142" t="s">
        <v>523</v>
      </c>
      <c r="O1933" s="142" t="s">
        <v>522</v>
      </c>
      <c r="P1933" s="142" t="s">
        <v>559</v>
      </c>
      <c r="Q1933" s="142" t="s">
        <v>520</v>
      </c>
      <c r="R1933" s="142" t="s">
        <v>2371</v>
      </c>
      <c r="S1933" s="142" t="s">
        <v>1576</v>
      </c>
      <c r="T1933" s="142" t="s">
        <v>1110</v>
      </c>
      <c r="U1933" s="142" t="s">
        <v>516</v>
      </c>
      <c r="V1933" s="142" t="s">
        <v>2528</v>
      </c>
      <c r="W1933" s="142" t="s">
        <v>539</v>
      </c>
      <c r="X1933" s="142" t="s">
        <v>945</v>
      </c>
      <c r="Y1933" s="142" t="s">
        <v>537</v>
      </c>
      <c r="Z1933" s="142" t="s">
        <v>2527</v>
      </c>
      <c r="AA1933" s="142" t="s">
        <v>510</v>
      </c>
      <c r="AB1933" s="142" t="s">
        <v>509</v>
      </c>
    </row>
    <row r="1934" spans="1:28" x14ac:dyDescent="0.15">
      <c r="A1934" s="143">
        <v>102300</v>
      </c>
      <c r="B1934" s="142" t="s">
        <v>1349</v>
      </c>
      <c r="C1934" s="142" t="s">
        <v>553</v>
      </c>
      <c r="D1934" s="142" t="s">
        <v>1348</v>
      </c>
      <c r="E1934" s="142" t="s">
        <v>687</v>
      </c>
      <c r="F1934" s="142" t="s">
        <v>530</v>
      </c>
      <c r="G1934" s="142" t="s">
        <v>2526</v>
      </c>
      <c r="H1934" s="142" t="s">
        <v>2525</v>
      </c>
      <c r="I1934" s="142" t="s">
        <v>1125</v>
      </c>
      <c r="J1934" s="142" t="s">
        <v>2524</v>
      </c>
      <c r="K1934" s="142" t="s">
        <v>1172</v>
      </c>
      <c r="L1934" s="142" t="s">
        <v>585</v>
      </c>
      <c r="M1934" s="142" t="s">
        <v>524</v>
      </c>
      <c r="N1934" s="142" t="s">
        <v>523</v>
      </c>
      <c r="O1934" s="142" t="s">
        <v>522</v>
      </c>
      <c r="P1934" s="142" t="s">
        <v>559</v>
      </c>
      <c r="Q1934" s="142" t="s">
        <v>520</v>
      </c>
      <c r="R1934" s="142" t="s">
        <v>2301</v>
      </c>
      <c r="S1934" s="142" t="s">
        <v>1698</v>
      </c>
      <c r="T1934" s="142" t="s">
        <v>1583</v>
      </c>
      <c r="U1934" s="142" t="s">
        <v>516</v>
      </c>
      <c r="V1934" s="142" t="s">
        <v>2523</v>
      </c>
      <c r="W1934" s="142" t="s">
        <v>580</v>
      </c>
      <c r="X1934" s="142" t="s">
        <v>1125</v>
      </c>
      <c r="Y1934" s="142" t="s">
        <v>2522</v>
      </c>
      <c r="Z1934" s="142" t="s">
        <v>1163</v>
      </c>
      <c r="AA1934" s="142" t="s">
        <v>510</v>
      </c>
      <c r="AB1934" s="142" t="s">
        <v>509</v>
      </c>
    </row>
    <row r="1935" spans="1:28" x14ac:dyDescent="0.15">
      <c r="A1935" s="143">
        <v>102307</v>
      </c>
      <c r="B1935" s="142" t="s">
        <v>1698</v>
      </c>
      <c r="C1935" s="142" t="s">
        <v>553</v>
      </c>
      <c r="D1935" s="142" t="s">
        <v>1697</v>
      </c>
      <c r="E1935" s="142" t="s">
        <v>687</v>
      </c>
      <c r="F1935" s="142" t="s">
        <v>530</v>
      </c>
      <c r="G1935" s="142" t="s">
        <v>2521</v>
      </c>
      <c r="H1935" s="142" t="s">
        <v>2520</v>
      </c>
      <c r="I1935" s="142" t="s">
        <v>1413</v>
      </c>
      <c r="J1935" s="142" t="s">
        <v>2519</v>
      </c>
      <c r="K1935" s="142" t="s">
        <v>739</v>
      </c>
      <c r="L1935" s="142" t="s">
        <v>525</v>
      </c>
      <c r="M1935" s="142" t="s">
        <v>524</v>
      </c>
      <c r="N1935" s="142" t="s">
        <v>523</v>
      </c>
      <c r="O1935" s="142" t="s">
        <v>612</v>
      </c>
      <c r="P1935" s="142" t="s">
        <v>559</v>
      </c>
      <c r="Q1935" s="142" t="s">
        <v>545</v>
      </c>
      <c r="R1935" s="142" t="s">
        <v>2301</v>
      </c>
      <c r="S1935" s="142" t="s">
        <v>1698</v>
      </c>
      <c r="T1935" s="142" t="s">
        <v>738</v>
      </c>
      <c r="U1935" s="142" t="s">
        <v>516</v>
      </c>
      <c r="V1935" s="142" t="s">
        <v>2518</v>
      </c>
      <c r="W1935" s="142" t="s">
        <v>514</v>
      </c>
      <c r="X1935" s="142" t="s">
        <v>1413</v>
      </c>
      <c r="Y1935" s="142" t="s">
        <v>537</v>
      </c>
      <c r="Z1935" s="142" t="s">
        <v>813</v>
      </c>
      <c r="AA1935" s="142" t="s">
        <v>510</v>
      </c>
      <c r="AB1935" s="142" t="s">
        <v>509</v>
      </c>
    </row>
    <row r="1936" spans="1:28" x14ac:dyDescent="0.15">
      <c r="A1936" s="143">
        <v>102316</v>
      </c>
      <c r="B1936" s="142" t="s">
        <v>2327</v>
      </c>
      <c r="C1936" s="142" t="s">
        <v>553</v>
      </c>
      <c r="D1936" s="142" t="s">
        <v>2357</v>
      </c>
      <c r="E1936" s="142" t="s">
        <v>687</v>
      </c>
      <c r="F1936" s="142" t="s">
        <v>530</v>
      </c>
      <c r="G1936" s="142" t="s">
        <v>2517</v>
      </c>
      <c r="H1936" s="142" t="s">
        <v>1449</v>
      </c>
      <c r="I1936" s="142" t="s">
        <v>556</v>
      </c>
      <c r="J1936" s="142" t="s">
        <v>2516</v>
      </c>
      <c r="K1936" s="142" t="s">
        <v>845</v>
      </c>
      <c r="L1936" s="142" t="s">
        <v>525</v>
      </c>
      <c r="M1936" s="142" t="s">
        <v>524</v>
      </c>
      <c r="N1936" s="142" t="s">
        <v>523</v>
      </c>
      <c r="O1936" s="142" t="s">
        <v>612</v>
      </c>
      <c r="P1936" s="142" t="s">
        <v>522</v>
      </c>
      <c r="Q1936" s="142" t="s">
        <v>520</v>
      </c>
      <c r="R1936" s="142" t="s">
        <v>2328</v>
      </c>
      <c r="S1936" s="142" t="s">
        <v>2327</v>
      </c>
      <c r="T1936" s="142" t="s">
        <v>705</v>
      </c>
      <c r="U1936" s="142" t="s">
        <v>516</v>
      </c>
      <c r="V1936" s="142" t="s">
        <v>2515</v>
      </c>
      <c r="W1936" s="142" t="s">
        <v>580</v>
      </c>
      <c r="X1936" s="142" t="s">
        <v>556</v>
      </c>
      <c r="Y1936" s="142" t="s">
        <v>2514</v>
      </c>
      <c r="Z1936" s="142" t="s">
        <v>702</v>
      </c>
      <c r="AA1936" s="142" t="s">
        <v>510</v>
      </c>
      <c r="AB1936" s="142" t="s">
        <v>509</v>
      </c>
    </row>
    <row r="1937" spans="1:28" x14ac:dyDescent="0.15">
      <c r="A1937" s="143">
        <v>102318</v>
      </c>
      <c r="B1937" s="142" t="s">
        <v>2513</v>
      </c>
      <c r="C1937" s="142" t="s">
        <v>553</v>
      </c>
      <c r="D1937" s="142" t="s">
        <v>2512</v>
      </c>
      <c r="E1937" s="142" t="s">
        <v>687</v>
      </c>
      <c r="F1937" s="142" t="s">
        <v>530</v>
      </c>
      <c r="G1937" s="142" t="s">
        <v>2511</v>
      </c>
      <c r="H1937" s="142" t="s">
        <v>1540</v>
      </c>
      <c r="I1937" s="142" t="s">
        <v>1397</v>
      </c>
      <c r="J1937" s="142" t="s">
        <v>2510</v>
      </c>
      <c r="K1937" s="142" t="s">
        <v>2509</v>
      </c>
      <c r="L1937" s="142" t="s">
        <v>525</v>
      </c>
      <c r="M1937" s="142" t="s">
        <v>524</v>
      </c>
      <c r="N1937" s="142" t="s">
        <v>523</v>
      </c>
      <c r="O1937" s="142" t="s">
        <v>522</v>
      </c>
      <c r="P1937" s="142" t="s">
        <v>599</v>
      </c>
      <c r="Q1937" s="142" t="s">
        <v>520</v>
      </c>
      <c r="R1937" s="142" t="s">
        <v>2261</v>
      </c>
      <c r="S1937" s="142" t="s">
        <v>2260</v>
      </c>
      <c r="T1937" s="142" t="s">
        <v>865</v>
      </c>
      <c r="U1937" s="142" t="s">
        <v>516</v>
      </c>
      <c r="V1937" s="142" t="s">
        <v>1613</v>
      </c>
      <c r="W1937" s="142" t="s">
        <v>1022</v>
      </c>
      <c r="X1937" s="142" t="s">
        <v>1397</v>
      </c>
      <c r="Y1937" s="142" t="s">
        <v>537</v>
      </c>
      <c r="Z1937" s="142" t="s">
        <v>1588</v>
      </c>
      <c r="AA1937" s="142" t="s">
        <v>510</v>
      </c>
      <c r="AB1937" s="142" t="s">
        <v>509</v>
      </c>
    </row>
    <row r="1938" spans="1:28" x14ac:dyDescent="0.15">
      <c r="A1938" s="143">
        <v>102323</v>
      </c>
      <c r="B1938" s="142" t="s">
        <v>1211</v>
      </c>
      <c r="C1938" s="142" t="s">
        <v>553</v>
      </c>
      <c r="D1938" s="142" t="s">
        <v>1217</v>
      </c>
      <c r="E1938" s="142" t="s">
        <v>687</v>
      </c>
      <c r="F1938" s="142" t="s">
        <v>530</v>
      </c>
      <c r="G1938" s="142" t="s">
        <v>2508</v>
      </c>
      <c r="H1938" s="142" t="s">
        <v>2507</v>
      </c>
      <c r="I1938" s="142" t="s">
        <v>669</v>
      </c>
      <c r="J1938" s="142" t="s">
        <v>2506</v>
      </c>
      <c r="K1938" s="142" t="s">
        <v>586</v>
      </c>
      <c r="L1938" s="142" t="s">
        <v>585</v>
      </c>
      <c r="M1938" s="142" t="s">
        <v>524</v>
      </c>
      <c r="N1938" s="142" t="s">
        <v>523</v>
      </c>
      <c r="O1938" s="142" t="s">
        <v>866</v>
      </c>
      <c r="P1938" s="142" t="s">
        <v>866</v>
      </c>
      <c r="Q1938" s="142" t="s">
        <v>520</v>
      </c>
      <c r="R1938" s="142" t="s">
        <v>2269</v>
      </c>
      <c r="S1938" s="142" t="s">
        <v>2268</v>
      </c>
      <c r="T1938" s="142" t="s">
        <v>682</v>
      </c>
      <c r="U1938" s="142" t="s">
        <v>516</v>
      </c>
      <c r="V1938" s="142" t="s">
        <v>2505</v>
      </c>
      <c r="W1938" s="142" t="s">
        <v>692</v>
      </c>
      <c r="X1938" s="142" t="s">
        <v>669</v>
      </c>
      <c r="Y1938" s="142" t="s">
        <v>692</v>
      </c>
      <c r="Z1938" s="142" t="s">
        <v>1411</v>
      </c>
      <c r="AA1938" s="142" t="s">
        <v>510</v>
      </c>
      <c r="AB1938" s="142" t="s">
        <v>509</v>
      </c>
    </row>
    <row r="1939" spans="1:28" x14ac:dyDescent="0.15">
      <c r="A1939" s="143">
        <v>102328</v>
      </c>
      <c r="B1939" s="142" t="s">
        <v>1678</v>
      </c>
      <c r="C1939" s="142" t="s">
        <v>553</v>
      </c>
      <c r="D1939" s="142" t="s">
        <v>1677</v>
      </c>
      <c r="E1939" s="142" t="s">
        <v>531</v>
      </c>
      <c r="F1939" s="142" t="s">
        <v>530</v>
      </c>
      <c r="G1939" s="142" t="s">
        <v>2504</v>
      </c>
      <c r="H1939" s="142" t="s">
        <v>2503</v>
      </c>
      <c r="I1939" s="142" t="s">
        <v>538</v>
      </c>
      <c r="J1939" s="142" t="s">
        <v>2502</v>
      </c>
      <c r="K1939" s="142" t="s">
        <v>2501</v>
      </c>
      <c r="L1939" s="142" t="s">
        <v>525</v>
      </c>
      <c r="M1939" s="142" t="s">
        <v>524</v>
      </c>
      <c r="N1939" s="142" t="s">
        <v>523</v>
      </c>
      <c r="O1939" s="142" t="s">
        <v>626</v>
      </c>
      <c r="P1939" s="142" t="s">
        <v>626</v>
      </c>
      <c r="Q1939" s="142" t="s">
        <v>547</v>
      </c>
      <c r="R1939" s="142" t="s">
        <v>2328</v>
      </c>
      <c r="S1939" s="142" t="s">
        <v>2327</v>
      </c>
      <c r="T1939" s="142" t="s">
        <v>625</v>
      </c>
      <c r="U1939" s="142" t="s">
        <v>516</v>
      </c>
      <c r="V1939" s="142" t="s">
        <v>2500</v>
      </c>
      <c r="W1939" s="142" t="s">
        <v>1022</v>
      </c>
      <c r="X1939" s="142" t="s">
        <v>538</v>
      </c>
      <c r="Y1939" s="142" t="s">
        <v>2499</v>
      </c>
      <c r="Z1939" s="142" t="s">
        <v>754</v>
      </c>
      <c r="AA1939" s="142" t="s">
        <v>724</v>
      </c>
      <c r="AB1939" s="142" t="s">
        <v>509</v>
      </c>
    </row>
    <row r="1940" spans="1:28" x14ac:dyDescent="0.15">
      <c r="A1940" s="143">
        <v>102329</v>
      </c>
      <c r="B1940" s="142" t="s">
        <v>2260</v>
      </c>
      <c r="C1940" s="142" t="s">
        <v>553</v>
      </c>
      <c r="D1940" s="142" t="s">
        <v>2448</v>
      </c>
      <c r="E1940" s="142" t="s">
        <v>531</v>
      </c>
      <c r="F1940" s="142" t="s">
        <v>530</v>
      </c>
      <c r="G1940" s="142" t="s">
        <v>2498</v>
      </c>
      <c r="H1940" s="142" t="s">
        <v>2497</v>
      </c>
      <c r="I1940" s="142" t="s">
        <v>2496</v>
      </c>
      <c r="J1940" s="142" t="s">
        <v>2495</v>
      </c>
      <c r="K1940" s="142" t="s">
        <v>2494</v>
      </c>
      <c r="L1940" s="142" t="s">
        <v>585</v>
      </c>
      <c r="M1940" s="142" t="s">
        <v>524</v>
      </c>
      <c r="N1940" s="142" t="s">
        <v>523</v>
      </c>
      <c r="O1940" s="142" t="s">
        <v>824</v>
      </c>
      <c r="P1940" s="142" t="s">
        <v>824</v>
      </c>
      <c r="Q1940" s="142" t="s">
        <v>545</v>
      </c>
      <c r="R1940" s="142" t="s">
        <v>2261</v>
      </c>
      <c r="S1940" s="142" t="s">
        <v>2260</v>
      </c>
      <c r="T1940" s="142" t="s">
        <v>638</v>
      </c>
      <c r="U1940" s="142" t="s">
        <v>516</v>
      </c>
      <c r="V1940" s="142" t="s">
        <v>2493</v>
      </c>
      <c r="W1940" s="142" t="s">
        <v>784</v>
      </c>
      <c r="X1940" s="142" t="s">
        <v>523</v>
      </c>
      <c r="Y1940" s="142" t="s">
        <v>634</v>
      </c>
      <c r="Z1940" s="142" t="s">
        <v>1437</v>
      </c>
      <c r="AA1940" s="142" t="s">
        <v>510</v>
      </c>
      <c r="AB1940" s="142" t="s">
        <v>509</v>
      </c>
    </row>
    <row r="1941" spans="1:28" x14ac:dyDescent="0.15">
      <c r="A1941" s="143">
        <v>102330</v>
      </c>
      <c r="B1941" s="142" t="s">
        <v>2024</v>
      </c>
      <c r="C1941" s="142" t="s">
        <v>553</v>
      </c>
      <c r="D1941" s="142" t="s">
        <v>2023</v>
      </c>
      <c r="E1941" s="142" t="s">
        <v>531</v>
      </c>
      <c r="F1941" s="142" t="s">
        <v>530</v>
      </c>
      <c r="G1941" s="142" t="s">
        <v>2492</v>
      </c>
      <c r="H1941" s="142" t="s">
        <v>2491</v>
      </c>
      <c r="I1941" s="142" t="s">
        <v>538</v>
      </c>
      <c r="J1941" s="142" t="s">
        <v>2490</v>
      </c>
      <c r="K1941" s="142" t="s">
        <v>649</v>
      </c>
      <c r="L1941" s="142" t="s">
        <v>547</v>
      </c>
      <c r="M1941" s="142" t="s">
        <v>524</v>
      </c>
      <c r="N1941" s="142" t="s">
        <v>523</v>
      </c>
      <c r="O1941" s="142" t="s">
        <v>522</v>
      </c>
      <c r="P1941" s="142" t="s">
        <v>559</v>
      </c>
      <c r="Q1941" s="142" t="s">
        <v>545</v>
      </c>
      <c r="R1941" s="142" t="s">
        <v>2286</v>
      </c>
      <c r="S1941" s="142" t="s">
        <v>1349</v>
      </c>
      <c r="T1941" s="142" t="s">
        <v>648</v>
      </c>
      <c r="U1941" s="142" t="s">
        <v>541</v>
      </c>
      <c r="V1941" s="142" t="s">
        <v>637</v>
      </c>
      <c r="W1941" s="142" t="s">
        <v>623</v>
      </c>
      <c r="X1941" s="142" t="s">
        <v>538</v>
      </c>
      <c r="Y1941" s="142" t="s">
        <v>2489</v>
      </c>
      <c r="Z1941" s="142" t="s">
        <v>567</v>
      </c>
      <c r="AA1941" s="142" t="s">
        <v>510</v>
      </c>
      <c r="AB1941" s="142" t="s">
        <v>509</v>
      </c>
    </row>
    <row r="1942" spans="1:28" x14ac:dyDescent="0.15">
      <c r="A1942" s="143">
        <v>102332</v>
      </c>
      <c r="B1942" s="142" t="s">
        <v>2327</v>
      </c>
      <c r="C1942" s="142" t="s">
        <v>553</v>
      </c>
      <c r="D1942" s="142" t="s">
        <v>2488</v>
      </c>
      <c r="E1942" s="142" t="s">
        <v>531</v>
      </c>
      <c r="F1942" s="142" t="s">
        <v>530</v>
      </c>
      <c r="G1942" s="142" t="s">
        <v>2487</v>
      </c>
      <c r="H1942" s="142" t="s">
        <v>2486</v>
      </c>
      <c r="I1942" s="142" t="s">
        <v>941</v>
      </c>
      <c r="J1942" s="142" t="s">
        <v>2485</v>
      </c>
      <c r="K1942" s="142" t="s">
        <v>2484</v>
      </c>
      <c r="L1942" s="142" t="s">
        <v>525</v>
      </c>
      <c r="M1942" s="142" t="s">
        <v>524</v>
      </c>
      <c r="N1942" s="142" t="s">
        <v>523</v>
      </c>
      <c r="O1942" s="142" t="s">
        <v>522</v>
      </c>
      <c r="P1942" s="142" t="s">
        <v>522</v>
      </c>
      <c r="Q1942" s="142" t="s">
        <v>520</v>
      </c>
      <c r="R1942" s="142" t="s">
        <v>2328</v>
      </c>
      <c r="S1942" s="142" t="s">
        <v>2327</v>
      </c>
      <c r="T1942" s="142" t="s">
        <v>2326</v>
      </c>
      <c r="U1942" s="142" t="s">
        <v>516</v>
      </c>
      <c r="V1942" s="142" t="s">
        <v>2483</v>
      </c>
      <c r="W1942" s="142" t="s">
        <v>636</v>
      </c>
      <c r="X1942" s="142" t="s">
        <v>657</v>
      </c>
      <c r="Y1942" s="142" t="s">
        <v>634</v>
      </c>
      <c r="Z1942" s="142" t="s">
        <v>1051</v>
      </c>
      <c r="AA1942" s="142" t="s">
        <v>724</v>
      </c>
      <c r="AB1942" s="142" t="s">
        <v>509</v>
      </c>
    </row>
    <row r="1943" spans="1:28" x14ac:dyDescent="0.15">
      <c r="A1943" s="143">
        <v>102335</v>
      </c>
      <c r="B1943" s="142" t="s">
        <v>2260</v>
      </c>
      <c r="C1943" s="142" t="s">
        <v>553</v>
      </c>
      <c r="D1943" s="142" t="s">
        <v>2448</v>
      </c>
      <c r="E1943" s="142" t="s">
        <v>531</v>
      </c>
      <c r="F1943" s="142" t="s">
        <v>530</v>
      </c>
      <c r="G1943" s="142" t="s">
        <v>2481</v>
      </c>
      <c r="H1943" s="142" t="s">
        <v>1675</v>
      </c>
      <c r="I1943" s="142" t="s">
        <v>691</v>
      </c>
      <c r="J1943" s="142" t="s">
        <v>2480</v>
      </c>
      <c r="K1943" s="142" t="s">
        <v>649</v>
      </c>
      <c r="L1943" s="142" t="s">
        <v>525</v>
      </c>
      <c r="M1943" s="142" t="s">
        <v>524</v>
      </c>
      <c r="N1943" s="142" t="s">
        <v>523</v>
      </c>
      <c r="O1943" s="142" t="s">
        <v>522</v>
      </c>
      <c r="P1943" s="142" t="s">
        <v>522</v>
      </c>
      <c r="Q1943" s="142" t="s">
        <v>545</v>
      </c>
      <c r="R1943" s="142" t="s">
        <v>2269</v>
      </c>
      <c r="S1943" s="142" t="s">
        <v>2268</v>
      </c>
      <c r="T1943" s="142" t="s">
        <v>648</v>
      </c>
      <c r="U1943" s="142" t="s">
        <v>541</v>
      </c>
      <c r="V1943" s="142" t="s">
        <v>2479</v>
      </c>
      <c r="W1943" s="142" t="s">
        <v>623</v>
      </c>
      <c r="X1943" s="142" t="s">
        <v>579</v>
      </c>
      <c r="Y1943" s="142" t="s">
        <v>2478</v>
      </c>
      <c r="Z1943" s="142" t="s">
        <v>567</v>
      </c>
      <c r="AA1943" s="142" t="s">
        <v>510</v>
      </c>
      <c r="AB1943" s="142" t="s">
        <v>509</v>
      </c>
    </row>
    <row r="1944" spans="1:28" x14ac:dyDescent="0.15">
      <c r="A1944" s="143">
        <v>102336</v>
      </c>
      <c r="B1944" s="142" t="s">
        <v>2476</v>
      </c>
      <c r="C1944" s="142" t="s">
        <v>553</v>
      </c>
      <c r="D1944" s="142" t="s">
        <v>2475</v>
      </c>
      <c r="E1944" s="142" t="s">
        <v>531</v>
      </c>
      <c r="F1944" s="142" t="s">
        <v>530</v>
      </c>
      <c r="G1944" s="142" t="s">
        <v>2474</v>
      </c>
      <c r="H1944" s="142" t="s">
        <v>2473</v>
      </c>
      <c r="I1944" s="142" t="s">
        <v>744</v>
      </c>
      <c r="J1944" s="142" t="s">
        <v>2472</v>
      </c>
      <c r="K1944" s="142" t="s">
        <v>2471</v>
      </c>
      <c r="L1944" s="142" t="s">
        <v>613</v>
      </c>
      <c r="M1944" s="142" t="s">
        <v>560</v>
      </c>
      <c r="N1944" s="142" t="s">
        <v>523</v>
      </c>
      <c r="O1944" s="142" t="s">
        <v>612</v>
      </c>
      <c r="P1944" s="142" t="s">
        <v>866</v>
      </c>
      <c r="Q1944" s="142" t="s">
        <v>545</v>
      </c>
      <c r="R1944" s="142" t="s">
        <v>2269</v>
      </c>
      <c r="S1944" s="142" t="s">
        <v>2268</v>
      </c>
      <c r="T1944" s="142" t="s">
        <v>638</v>
      </c>
      <c r="U1944" s="142" t="s">
        <v>516</v>
      </c>
      <c r="V1944" s="142" t="s">
        <v>2470</v>
      </c>
      <c r="W1944" s="142" t="s">
        <v>539</v>
      </c>
      <c r="X1944" s="142" t="s">
        <v>744</v>
      </c>
      <c r="Y1944" s="142" t="s">
        <v>634</v>
      </c>
      <c r="Z1944" s="142" t="s">
        <v>1605</v>
      </c>
      <c r="AA1944" s="142" t="s">
        <v>510</v>
      </c>
      <c r="AB1944" s="142" t="s">
        <v>509</v>
      </c>
    </row>
    <row r="1945" spans="1:28" x14ac:dyDescent="0.15">
      <c r="A1945" s="143">
        <v>102337</v>
      </c>
      <c r="B1945" s="142" t="s">
        <v>2278</v>
      </c>
      <c r="C1945" s="142" t="s">
        <v>553</v>
      </c>
      <c r="D1945" s="142" t="s">
        <v>2283</v>
      </c>
      <c r="E1945" s="142" t="s">
        <v>531</v>
      </c>
      <c r="F1945" s="142" t="s">
        <v>530</v>
      </c>
      <c r="G1945" s="142" t="s">
        <v>2469</v>
      </c>
      <c r="H1945" s="142" t="s">
        <v>2468</v>
      </c>
      <c r="I1945" s="142" t="s">
        <v>1477</v>
      </c>
      <c r="J1945" s="142" t="s">
        <v>2467</v>
      </c>
      <c r="K1945" s="142" t="s">
        <v>548</v>
      </c>
      <c r="L1945" s="142" t="s">
        <v>525</v>
      </c>
      <c r="M1945" s="142" t="s">
        <v>524</v>
      </c>
      <c r="N1945" s="142" t="s">
        <v>523</v>
      </c>
      <c r="O1945" s="142" t="s">
        <v>522</v>
      </c>
      <c r="P1945" s="142" t="s">
        <v>522</v>
      </c>
      <c r="Q1945" s="142" t="s">
        <v>520</v>
      </c>
      <c r="R1945" s="142" t="s">
        <v>2279</v>
      </c>
      <c r="S1945" s="142" t="s">
        <v>2278</v>
      </c>
      <c r="T1945" s="142" t="s">
        <v>648</v>
      </c>
      <c r="U1945" s="142" t="s">
        <v>541</v>
      </c>
      <c r="V1945" s="142" t="s">
        <v>2187</v>
      </c>
      <c r="W1945" s="142" t="s">
        <v>539</v>
      </c>
      <c r="X1945" s="142" t="s">
        <v>1477</v>
      </c>
      <c r="Y1945" s="142" t="s">
        <v>2466</v>
      </c>
      <c r="Z1945" s="142" t="s">
        <v>2465</v>
      </c>
      <c r="AA1945" s="142" t="s">
        <v>510</v>
      </c>
      <c r="AB1945" s="142" t="s">
        <v>509</v>
      </c>
    </row>
    <row r="1946" spans="1:28" x14ac:dyDescent="0.15">
      <c r="A1946" s="143">
        <v>102339</v>
      </c>
      <c r="B1946" s="142" t="s">
        <v>1503</v>
      </c>
      <c r="C1946" s="142" t="s">
        <v>553</v>
      </c>
      <c r="D1946" s="142" t="s">
        <v>1502</v>
      </c>
      <c r="E1946" s="142" t="s">
        <v>531</v>
      </c>
      <c r="F1946" s="142" t="s">
        <v>530</v>
      </c>
      <c r="G1946" s="142" t="s">
        <v>2464</v>
      </c>
      <c r="H1946" s="142" t="s">
        <v>2463</v>
      </c>
      <c r="I1946" s="142" t="s">
        <v>783</v>
      </c>
      <c r="J1946" s="142" t="s">
        <v>2462</v>
      </c>
      <c r="K1946" s="142" t="s">
        <v>2461</v>
      </c>
      <c r="L1946" s="142" t="s">
        <v>525</v>
      </c>
      <c r="M1946" s="142" t="s">
        <v>524</v>
      </c>
      <c r="N1946" s="142" t="s">
        <v>523</v>
      </c>
      <c r="O1946" s="142" t="s">
        <v>522</v>
      </c>
      <c r="P1946" s="142" t="s">
        <v>522</v>
      </c>
      <c r="Q1946" s="142" t="s">
        <v>520</v>
      </c>
      <c r="R1946" s="142" t="s">
        <v>2460</v>
      </c>
      <c r="S1946" s="142" t="s">
        <v>794</v>
      </c>
      <c r="T1946" s="142" t="s">
        <v>2326</v>
      </c>
      <c r="U1946" s="142" t="s">
        <v>516</v>
      </c>
      <c r="V1946" s="142" t="s">
        <v>1578</v>
      </c>
      <c r="W1946" s="142" t="s">
        <v>636</v>
      </c>
      <c r="X1946" s="142" t="s">
        <v>783</v>
      </c>
      <c r="Y1946" s="142" t="s">
        <v>634</v>
      </c>
      <c r="Z1946" s="142" t="s">
        <v>735</v>
      </c>
      <c r="AA1946" s="142" t="s">
        <v>510</v>
      </c>
      <c r="AB1946" s="142" t="s">
        <v>509</v>
      </c>
    </row>
    <row r="1947" spans="1:28" x14ac:dyDescent="0.15">
      <c r="A1947" s="143">
        <v>102340</v>
      </c>
      <c r="B1947" s="142" t="s">
        <v>2459</v>
      </c>
      <c r="C1947" s="142" t="s">
        <v>553</v>
      </c>
      <c r="D1947" s="142" t="s">
        <v>2458</v>
      </c>
      <c r="E1947" s="142" t="s">
        <v>531</v>
      </c>
      <c r="F1947" s="142" t="s">
        <v>530</v>
      </c>
      <c r="G1947" s="142" t="s">
        <v>2457</v>
      </c>
      <c r="H1947" s="142" t="s">
        <v>2456</v>
      </c>
      <c r="I1947" s="142" t="s">
        <v>941</v>
      </c>
      <c r="J1947" s="142" t="s">
        <v>2455</v>
      </c>
      <c r="K1947" s="142" t="s">
        <v>2454</v>
      </c>
      <c r="L1947" s="142" t="s">
        <v>525</v>
      </c>
      <c r="M1947" s="142" t="s">
        <v>524</v>
      </c>
      <c r="N1947" s="142" t="s">
        <v>523</v>
      </c>
      <c r="O1947" s="142" t="s">
        <v>522</v>
      </c>
      <c r="P1947" s="142" t="s">
        <v>522</v>
      </c>
      <c r="Q1947" s="142" t="s">
        <v>545</v>
      </c>
      <c r="R1947" s="142" t="s">
        <v>2269</v>
      </c>
      <c r="S1947" s="142" t="s">
        <v>2268</v>
      </c>
      <c r="T1947" s="142" t="s">
        <v>648</v>
      </c>
      <c r="U1947" s="142" t="s">
        <v>541</v>
      </c>
      <c r="V1947" s="142" t="s">
        <v>969</v>
      </c>
      <c r="W1947" s="142" t="s">
        <v>623</v>
      </c>
      <c r="X1947" s="142" t="s">
        <v>568</v>
      </c>
      <c r="Y1947" s="142" t="s">
        <v>2453</v>
      </c>
      <c r="Z1947" s="142" t="s">
        <v>813</v>
      </c>
      <c r="AA1947" s="142" t="s">
        <v>510</v>
      </c>
      <c r="AB1947" s="142" t="s">
        <v>509</v>
      </c>
    </row>
    <row r="1948" spans="1:28" x14ac:dyDescent="0.15">
      <c r="A1948" s="143">
        <v>102343</v>
      </c>
      <c r="B1948" s="142" t="s">
        <v>1698</v>
      </c>
      <c r="C1948" s="142" t="s">
        <v>553</v>
      </c>
      <c r="D1948" s="142" t="s">
        <v>1697</v>
      </c>
      <c r="E1948" s="142" t="s">
        <v>531</v>
      </c>
      <c r="F1948" s="142" t="s">
        <v>530</v>
      </c>
      <c r="G1948" s="142" t="s">
        <v>2452</v>
      </c>
      <c r="H1948" s="142" t="s">
        <v>2451</v>
      </c>
      <c r="I1948" s="142" t="s">
        <v>1165</v>
      </c>
      <c r="J1948" s="142" t="s">
        <v>2450</v>
      </c>
      <c r="K1948" s="142" t="s">
        <v>2449</v>
      </c>
      <c r="L1948" s="142" t="s">
        <v>613</v>
      </c>
      <c r="M1948" s="142" t="s">
        <v>524</v>
      </c>
      <c r="N1948" s="142" t="s">
        <v>523</v>
      </c>
      <c r="O1948" s="142" t="s">
        <v>522</v>
      </c>
      <c r="P1948" s="142" t="s">
        <v>639</v>
      </c>
      <c r="Q1948" s="142" t="s">
        <v>545</v>
      </c>
      <c r="R1948" s="142" t="s">
        <v>2301</v>
      </c>
      <c r="S1948" s="142" t="s">
        <v>1698</v>
      </c>
      <c r="T1948" s="142" t="s">
        <v>638</v>
      </c>
      <c r="U1948" s="142" t="s">
        <v>541</v>
      </c>
      <c r="V1948" s="142" t="s">
        <v>822</v>
      </c>
      <c r="W1948" s="142" t="s">
        <v>764</v>
      </c>
      <c r="X1948" s="142" t="s">
        <v>968</v>
      </c>
      <c r="Y1948" s="142" t="s">
        <v>537</v>
      </c>
      <c r="Z1948" s="142" t="s">
        <v>861</v>
      </c>
      <c r="AA1948" s="142" t="s">
        <v>510</v>
      </c>
      <c r="AB1948" s="142" t="s">
        <v>509</v>
      </c>
    </row>
    <row r="1949" spans="1:28" x14ac:dyDescent="0.15">
      <c r="A1949" s="143">
        <v>102345</v>
      </c>
      <c r="B1949" s="142" t="s">
        <v>2260</v>
      </c>
      <c r="C1949" s="142" t="s">
        <v>553</v>
      </c>
      <c r="D1949" s="142" t="s">
        <v>2448</v>
      </c>
      <c r="E1949" s="142" t="s">
        <v>531</v>
      </c>
      <c r="F1949" s="142" t="s">
        <v>530</v>
      </c>
      <c r="G1949" s="142" t="s">
        <v>2447</v>
      </c>
      <c r="H1949" s="142" t="s">
        <v>2446</v>
      </c>
      <c r="I1949" s="142" t="s">
        <v>1037</v>
      </c>
      <c r="J1949" s="142" t="s">
        <v>2445</v>
      </c>
      <c r="K1949" s="142" t="s">
        <v>2444</v>
      </c>
      <c r="L1949" s="142" t="s">
        <v>585</v>
      </c>
      <c r="M1949" s="142" t="s">
        <v>524</v>
      </c>
      <c r="N1949" s="142" t="s">
        <v>523</v>
      </c>
      <c r="O1949" s="142" t="s">
        <v>522</v>
      </c>
      <c r="P1949" s="142" t="s">
        <v>612</v>
      </c>
      <c r="Q1949" s="142" t="s">
        <v>547</v>
      </c>
      <c r="R1949" s="142" t="s">
        <v>2261</v>
      </c>
      <c r="S1949" s="142" t="s">
        <v>2260</v>
      </c>
      <c r="T1949" s="142" t="s">
        <v>638</v>
      </c>
      <c r="U1949" s="142" t="s">
        <v>516</v>
      </c>
      <c r="V1949" s="142" t="s">
        <v>2443</v>
      </c>
      <c r="W1949" s="142" t="s">
        <v>2442</v>
      </c>
      <c r="X1949" s="142" t="s">
        <v>1037</v>
      </c>
      <c r="Y1949" s="142" t="s">
        <v>634</v>
      </c>
      <c r="Z1949" s="142" t="s">
        <v>1437</v>
      </c>
      <c r="AA1949" s="142" t="s">
        <v>510</v>
      </c>
      <c r="AB1949" s="142" t="s">
        <v>509</v>
      </c>
    </row>
    <row r="1950" spans="1:28" x14ac:dyDescent="0.15">
      <c r="A1950" s="143">
        <v>102346</v>
      </c>
      <c r="B1950" s="142" t="s">
        <v>1224</v>
      </c>
      <c r="C1950" s="142" t="s">
        <v>553</v>
      </c>
      <c r="D1950" s="142" t="s">
        <v>1223</v>
      </c>
      <c r="E1950" s="142" t="s">
        <v>531</v>
      </c>
      <c r="F1950" s="142" t="s">
        <v>530</v>
      </c>
      <c r="G1950" s="142" t="s">
        <v>2441</v>
      </c>
      <c r="H1950" s="142" t="s">
        <v>2440</v>
      </c>
      <c r="I1950" s="142" t="s">
        <v>568</v>
      </c>
      <c r="J1950" s="142" t="s">
        <v>2439</v>
      </c>
      <c r="K1950" s="142" t="s">
        <v>2438</v>
      </c>
      <c r="L1950" s="142" t="s">
        <v>525</v>
      </c>
      <c r="M1950" s="142" t="s">
        <v>524</v>
      </c>
      <c r="N1950" s="142" t="s">
        <v>523</v>
      </c>
      <c r="O1950" s="142" t="s">
        <v>522</v>
      </c>
      <c r="P1950" s="142" t="s">
        <v>626</v>
      </c>
      <c r="Q1950" s="142" t="s">
        <v>545</v>
      </c>
      <c r="R1950" s="142" t="s">
        <v>2279</v>
      </c>
      <c r="S1950" s="142" t="s">
        <v>2278</v>
      </c>
      <c r="T1950" s="142" t="s">
        <v>2326</v>
      </c>
      <c r="U1950" s="142" t="s">
        <v>516</v>
      </c>
      <c r="V1950" s="142" t="s">
        <v>1033</v>
      </c>
      <c r="W1950" s="142" t="s">
        <v>596</v>
      </c>
      <c r="X1950" s="142" t="s">
        <v>568</v>
      </c>
      <c r="Y1950" s="142" t="s">
        <v>743</v>
      </c>
      <c r="Z1950" s="142" t="s">
        <v>2306</v>
      </c>
      <c r="AA1950" s="142" t="s">
        <v>510</v>
      </c>
      <c r="AB1950" s="142" t="s">
        <v>509</v>
      </c>
    </row>
    <row r="1951" spans="1:28" x14ac:dyDescent="0.15">
      <c r="A1951" s="143">
        <v>102347</v>
      </c>
      <c r="B1951" s="142" t="s">
        <v>2278</v>
      </c>
      <c r="C1951" s="142" t="s">
        <v>553</v>
      </c>
      <c r="D1951" s="142" t="s">
        <v>2283</v>
      </c>
      <c r="E1951" s="142" t="s">
        <v>531</v>
      </c>
      <c r="F1951" s="142" t="s">
        <v>530</v>
      </c>
      <c r="G1951" s="142" t="s">
        <v>2437</v>
      </c>
      <c r="H1951" s="142" t="s">
        <v>2436</v>
      </c>
      <c r="I1951" s="142" t="s">
        <v>568</v>
      </c>
      <c r="J1951" s="142" t="s">
        <v>2435</v>
      </c>
      <c r="K1951" s="142" t="s">
        <v>2434</v>
      </c>
      <c r="L1951" s="142" t="s">
        <v>525</v>
      </c>
      <c r="M1951" s="142" t="s">
        <v>524</v>
      </c>
      <c r="N1951" s="142" t="s">
        <v>523</v>
      </c>
      <c r="O1951" s="142" t="s">
        <v>546</v>
      </c>
      <c r="P1951" s="142" t="s">
        <v>522</v>
      </c>
      <c r="Q1951" s="142" t="s">
        <v>545</v>
      </c>
      <c r="R1951" s="142" t="s">
        <v>2279</v>
      </c>
      <c r="S1951" s="142" t="s">
        <v>2278</v>
      </c>
      <c r="T1951" s="142" t="s">
        <v>2285</v>
      </c>
      <c r="U1951" s="142" t="s">
        <v>541</v>
      </c>
      <c r="V1951" s="142" t="s">
        <v>934</v>
      </c>
      <c r="W1951" s="142" t="s">
        <v>623</v>
      </c>
      <c r="X1951" s="142" t="s">
        <v>568</v>
      </c>
      <c r="Y1951" s="142" t="s">
        <v>2433</v>
      </c>
      <c r="Z1951" s="142" t="s">
        <v>2276</v>
      </c>
      <c r="AA1951" s="142" t="s">
        <v>510</v>
      </c>
      <c r="AB1951" s="142" t="s">
        <v>509</v>
      </c>
    </row>
    <row r="1952" spans="1:28" x14ac:dyDescent="0.15">
      <c r="A1952" s="143">
        <v>102349</v>
      </c>
      <c r="B1952" s="142" t="s">
        <v>2432</v>
      </c>
      <c r="C1952" s="142" t="s">
        <v>553</v>
      </c>
      <c r="D1952" s="142" t="s">
        <v>2431</v>
      </c>
      <c r="E1952" s="142" t="s">
        <v>531</v>
      </c>
      <c r="F1952" s="142" t="s">
        <v>530</v>
      </c>
      <c r="G1952" s="142" t="s">
        <v>2430</v>
      </c>
      <c r="H1952" s="142" t="s">
        <v>1553</v>
      </c>
      <c r="I1952" s="142" t="s">
        <v>919</v>
      </c>
      <c r="J1952" s="142" t="s">
        <v>2429</v>
      </c>
      <c r="K1952" s="142" t="s">
        <v>1508</v>
      </c>
      <c r="L1952" s="142" t="s">
        <v>585</v>
      </c>
      <c r="M1952" s="142" t="s">
        <v>640</v>
      </c>
      <c r="N1952" s="142" t="s">
        <v>523</v>
      </c>
      <c r="O1952" s="142" t="s">
        <v>639</v>
      </c>
      <c r="P1952" s="142" t="s">
        <v>559</v>
      </c>
      <c r="Q1952" s="142" t="s">
        <v>520</v>
      </c>
      <c r="R1952" s="142" t="s">
        <v>2279</v>
      </c>
      <c r="S1952" s="142" t="s">
        <v>2278</v>
      </c>
      <c r="T1952" s="142" t="s">
        <v>648</v>
      </c>
      <c r="U1952" s="142" t="s">
        <v>516</v>
      </c>
      <c r="V1952" s="142" t="s">
        <v>1166</v>
      </c>
      <c r="W1952" s="142" t="s">
        <v>2101</v>
      </c>
      <c r="X1952" s="142" t="s">
        <v>622</v>
      </c>
      <c r="Y1952" s="142" t="s">
        <v>537</v>
      </c>
      <c r="Z1952" s="142" t="s">
        <v>1437</v>
      </c>
      <c r="AA1952" s="142" t="s">
        <v>510</v>
      </c>
      <c r="AB1952" s="142" t="s">
        <v>509</v>
      </c>
    </row>
    <row r="1953" spans="1:28" x14ac:dyDescent="0.15">
      <c r="A1953" s="143">
        <v>102350</v>
      </c>
      <c r="B1953" s="142" t="s">
        <v>1370</v>
      </c>
      <c r="C1953" s="142" t="s">
        <v>553</v>
      </c>
      <c r="D1953" s="142" t="s">
        <v>1369</v>
      </c>
      <c r="E1953" s="142" t="s">
        <v>531</v>
      </c>
      <c r="F1953" s="142" t="s">
        <v>530</v>
      </c>
      <c r="G1953" s="142" t="s">
        <v>2428</v>
      </c>
      <c r="H1953" s="142" t="s">
        <v>2427</v>
      </c>
      <c r="I1953" s="142" t="s">
        <v>919</v>
      </c>
      <c r="J1953" s="142" t="s">
        <v>2426</v>
      </c>
      <c r="K1953" s="142" t="s">
        <v>1589</v>
      </c>
      <c r="L1953" s="142" t="s">
        <v>613</v>
      </c>
      <c r="M1953" s="142" t="s">
        <v>524</v>
      </c>
      <c r="N1953" s="142" t="s">
        <v>523</v>
      </c>
      <c r="O1953" s="142" t="s">
        <v>612</v>
      </c>
      <c r="P1953" s="142" t="s">
        <v>559</v>
      </c>
      <c r="Q1953" s="142" t="s">
        <v>545</v>
      </c>
      <c r="R1953" s="142" t="s">
        <v>2269</v>
      </c>
      <c r="S1953" s="142" t="s">
        <v>2268</v>
      </c>
      <c r="T1953" s="142" t="s">
        <v>2425</v>
      </c>
      <c r="U1953" s="142" t="s">
        <v>541</v>
      </c>
      <c r="V1953" s="142" t="s">
        <v>2424</v>
      </c>
      <c r="W1953" s="142" t="s">
        <v>623</v>
      </c>
      <c r="X1953" s="142" t="s">
        <v>919</v>
      </c>
      <c r="Y1953" s="142" t="s">
        <v>2423</v>
      </c>
      <c r="Z1953" s="142" t="s">
        <v>2266</v>
      </c>
      <c r="AA1953" s="142" t="s">
        <v>510</v>
      </c>
      <c r="AB1953" s="142" t="s">
        <v>509</v>
      </c>
    </row>
    <row r="1954" spans="1:28" x14ac:dyDescent="0.15">
      <c r="A1954" s="143">
        <v>102351</v>
      </c>
      <c r="B1954" s="142" t="s">
        <v>554</v>
      </c>
      <c r="C1954" s="142" t="s">
        <v>553</v>
      </c>
      <c r="D1954" s="142" t="s">
        <v>2283</v>
      </c>
      <c r="E1954" s="142" t="s">
        <v>531</v>
      </c>
      <c r="F1954" s="142" t="s">
        <v>530</v>
      </c>
      <c r="G1954" s="142" t="s">
        <v>2422</v>
      </c>
      <c r="H1954" s="142" t="s">
        <v>2421</v>
      </c>
      <c r="I1954" s="142" t="s">
        <v>1363</v>
      </c>
      <c r="J1954" s="142" t="s">
        <v>2420</v>
      </c>
      <c r="K1954" s="142" t="s">
        <v>2419</v>
      </c>
      <c r="L1954" s="142" t="s">
        <v>525</v>
      </c>
      <c r="M1954" s="142" t="s">
        <v>524</v>
      </c>
      <c r="N1954" s="142" t="s">
        <v>523</v>
      </c>
      <c r="O1954" s="142" t="s">
        <v>599</v>
      </c>
      <c r="P1954" s="142" t="s">
        <v>559</v>
      </c>
      <c r="Q1954" s="142" t="s">
        <v>545</v>
      </c>
      <c r="R1954" s="142" t="s">
        <v>2269</v>
      </c>
      <c r="S1954" s="142" t="s">
        <v>2268</v>
      </c>
      <c r="T1954" s="142" t="s">
        <v>542</v>
      </c>
      <c r="U1954" s="142" t="s">
        <v>541</v>
      </c>
      <c r="V1954" s="142" t="s">
        <v>2418</v>
      </c>
      <c r="W1954" s="142" t="s">
        <v>539</v>
      </c>
      <c r="X1954" s="142" t="s">
        <v>1278</v>
      </c>
      <c r="Y1954" s="142" t="s">
        <v>537</v>
      </c>
      <c r="Z1954" s="142" t="s">
        <v>735</v>
      </c>
      <c r="AA1954" s="142" t="s">
        <v>510</v>
      </c>
      <c r="AB1954" s="142" t="s">
        <v>509</v>
      </c>
    </row>
    <row r="1955" spans="1:28" x14ac:dyDescent="0.15">
      <c r="A1955" s="143">
        <v>102352</v>
      </c>
      <c r="B1955" s="142" t="s">
        <v>2268</v>
      </c>
      <c r="C1955" s="142" t="s">
        <v>553</v>
      </c>
      <c r="D1955" s="142" t="s">
        <v>2294</v>
      </c>
      <c r="E1955" s="142" t="s">
        <v>531</v>
      </c>
      <c r="F1955" s="142" t="s">
        <v>530</v>
      </c>
      <c r="G1955" s="142" t="s">
        <v>2417</v>
      </c>
      <c r="H1955" s="142" t="s">
        <v>1816</v>
      </c>
      <c r="I1955" s="142" t="s">
        <v>680</v>
      </c>
      <c r="J1955" s="142" t="s">
        <v>2416</v>
      </c>
      <c r="K1955" s="142" t="s">
        <v>548</v>
      </c>
      <c r="L1955" s="142" t="s">
        <v>525</v>
      </c>
      <c r="M1955" s="142" t="s">
        <v>524</v>
      </c>
      <c r="N1955" s="142" t="s">
        <v>523</v>
      </c>
      <c r="O1955" s="142" t="s">
        <v>824</v>
      </c>
      <c r="P1955" s="142" t="s">
        <v>559</v>
      </c>
      <c r="Q1955" s="142" t="s">
        <v>545</v>
      </c>
      <c r="R1955" s="142" t="s">
        <v>2269</v>
      </c>
      <c r="S1955" s="142" t="s">
        <v>2268</v>
      </c>
      <c r="T1955" s="142" t="s">
        <v>648</v>
      </c>
      <c r="U1955" s="142" t="s">
        <v>541</v>
      </c>
      <c r="V1955" s="142" t="s">
        <v>1526</v>
      </c>
      <c r="W1955" s="142" t="s">
        <v>623</v>
      </c>
      <c r="X1955" s="142" t="s">
        <v>556</v>
      </c>
      <c r="Y1955" s="142" t="s">
        <v>537</v>
      </c>
      <c r="Z1955" s="142" t="s">
        <v>1129</v>
      </c>
      <c r="AA1955" s="142" t="s">
        <v>510</v>
      </c>
      <c r="AB1955" s="142" t="s">
        <v>509</v>
      </c>
    </row>
    <row r="1956" spans="1:28" x14ac:dyDescent="0.15">
      <c r="A1956" s="143">
        <v>102354</v>
      </c>
      <c r="B1956" s="142" t="s">
        <v>1370</v>
      </c>
      <c r="C1956" s="142" t="s">
        <v>553</v>
      </c>
      <c r="D1956" s="142" t="s">
        <v>1369</v>
      </c>
      <c r="E1956" s="142" t="s">
        <v>531</v>
      </c>
      <c r="F1956" s="142" t="s">
        <v>530</v>
      </c>
      <c r="G1956" s="142" t="s">
        <v>2415</v>
      </c>
      <c r="H1956" s="142" t="s">
        <v>2414</v>
      </c>
      <c r="I1956" s="142" t="s">
        <v>919</v>
      </c>
      <c r="J1956" s="142" t="s">
        <v>2413</v>
      </c>
      <c r="K1956" s="142" t="s">
        <v>1589</v>
      </c>
      <c r="L1956" s="142" t="s">
        <v>613</v>
      </c>
      <c r="M1956" s="142" t="s">
        <v>524</v>
      </c>
      <c r="N1956" s="142" t="s">
        <v>523</v>
      </c>
      <c r="O1956" s="142" t="s">
        <v>612</v>
      </c>
      <c r="P1956" s="142" t="s">
        <v>522</v>
      </c>
      <c r="Q1956" s="142" t="s">
        <v>547</v>
      </c>
      <c r="R1956" s="142" t="s">
        <v>2269</v>
      </c>
      <c r="S1956" s="142" t="s">
        <v>2268</v>
      </c>
      <c r="T1956" s="142" t="s">
        <v>542</v>
      </c>
      <c r="U1956" s="142" t="s">
        <v>541</v>
      </c>
      <c r="V1956" s="142" t="s">
        <v>2412</v>
      </c>
      <c r="W1956" s="142" t="s">
        <v>569</v>
      </c>
      <c r="X1956" s="142" t="s">
        <v>919</v>
      </c>
      <c r="Y1956" s="142" t="s">
        <v>2411</v>
      </c>
      <c r="Z1956" s="142" t="s">
        <v>1073</v>
      </c>
      <c r="AA1956" s="142" t="s">
        <v>510</v>
      </c>
      <c r="AB1956" s="142" t="s">
        <v>509</v>
      </c>
    </row>
    <row r="1957" spans="1:28" x14ac:dyDescent="0.15">
      <c r="A1957" s="143">
        <v>102355</v>
      </c>
      <c r="B1957" s="142" t="s">
        <v>2409</v>
      </c>
      <c r="C1957" s="142" t="s">
        <v>553</v>
      </c>
      <c r="D1957" s="142" t="s">
        <v>2408</v>
      </c>
      <c r="E1957" s="142" t="s">
        <v>531</v>
      </c>
      <c r="F1957" s="142" t="s">
        <v>530</v>
      </c>
      <c r="G1957" s="142" t="s">
        <v>2407</v>
      </c>
      <c r="H1957" s="142" t="s">
        <v>1834</v>
      </c>
      <c r="I1957" s="142" t="s">
        <v>651</v>
      </c>
      <c r="J1957" s="142" t="s">
        <v>2406</v>
      </c>
      <c r="K1957" s="142" t="s">
        <v>2405</v>
      </c>
      <c r="L1957" s="142" t="s">
        <v>525</v>
      </c>
      <c r="M1957" s="142" t="s">
        <v>560</v>
      </c>
      <c r="N1957" s="142" t="s">
        <v>523</v>
      </c>
      <c r="O1957" s="142" t="s">
        <v>599</v>
      </c>
      <c r="P1957" s="142" t="s">
        <v>559</v>
      </c>
      <c r="Q1957" s="142" t="s">
        <v>545</v>
      </c>
      <c r="R1957" s="142" t="s">
        <v>2301</v>
      </c>
      <c r="S1957" s="142" t="s">
        <v>1698</v>
      </c>
      <c r="T1957" s="142" t="s">
        <v>2404</v>
      </c>
      <c r="U1957" s="142" t="s">
        <v>541</v>
      </c>
      <c r="V1957" s="142" t="s">
        <v>2403</v>
      </c>
      <c r="W1957" s="142" t="s">
        <v>623</v>
      </c>
      <c r="X1957" s="142" t="s">
        <v>608</v>
      </c>
      <c r="Y1957" s="142" t="s">
        <v>2402</v>
      </c>
      <c r="Z1957" s="142" t="s">
        <v>2266</v>
      </c>
      <c r="AA1957" s="142" t="s">
        <v>510</v>
      </c>
      <c r="AB1957" s="142" t="s">
        <v>509</v>
      </c>
    </row>
    <row r="1958" spans="1:28" x14ac:dyDescent="0.15">
      <c r="A1958" s="143">
        <v>102357</v>
      </c>
      <c r="B1958" s="142" t="s">
        <v>2401</v>
      </c>
      <c r="C1958" s="142" t="s">
        <v>553</v>
      </c>
      <c r="D1958" s="142" t="s">
        <v>2400</v>
      </c>
      <c r="E1958" s="142" t="s">
        <v>531</v>
      </c>
      <c r="F1958" s="142" t="s">
        <v>530</v>
      </c>
      <c r="G1958" s="142" t="s">
        <v>2399</v>
      </c>
      <c r="H1958" s="142" t="s">
        <v>2398</v>
      </c>
      <c r="I1958" s="142" t="s">
        <v>1278</v>
      </c>
      <c r="J1958" s="142" t="s">
        <v>2397</v>
      </c>
      <c r="K1958" s="142" t="s">
        <v>548</v>
      </c>
      <c r="L1958" s="142" t="s">
        <v>613</v>
      </c>
      <c r="M1958" s="142" t="s">
        <v>524</v>
      </c>
      <c r="N1958" s="142" t="s">
        <v>523</v>
      </c>
      <c r="O1958" s="142" t="s">
        <v>522</v>
      </c>
      <c r="P1958" s="142" t="s">
        <v>599</v>
      </c>
      <c r="Q1958" s="142" t="s">
        <v>545</v>
      </c>
      <c r="R1958" s="142" t="s">
        <v>2286</v>
      </c>
      <c r="S1958" s="142" t="s">
        <v>1349</v>
      </c>
      <c r="T1958" s="142" t="s">
        <v>2396</v>
      </c>
      <c r="U1958" s="142" t="s">
        <v>541</v>
      </c>
      <c r="V1958" s="142" t="s">
        <v>2395</v>
      </c>
      <c r="W1958" s="142" t="s">
        <v>1393</v>
      </c>
      <c r="X1958" s="142" t="s">
        <v>1278</v>
      </c>
      <c r="Y1958" s="142" t="s">
        <v>2394</v>
      </c>
      <c r="Z1958" s="142" t="s">
        <v>957</v>
      </c>
      <c r="AA1958" s="142" t="s">
        <v>510</v>
      </c>
      <c r="AB1958" s="142" t="s">
        <v>509</v>
      </c>
    </row>
    <row r="1959" spans="1:28" x14ac:dyDescent="0.15">
      <c r="A1959" s="143">
        <v>102358</v>
      </c>
      <c r="B1959" s="142" t="s">
        <v>2393</v>
      </c>
      <c r="C1959" s="142" t="s">
        <v>2392</v>
      </c>
      <c r="D1959" s="142" t="s">
        <v>2391</v>
      </c>
      <c r="E1959" s="142" t="s">
        <v>531</v>
      </c>
      <c r="F1959" s="142" t="s">
        <v>530</v>
      </c>
      <c r="G1959" s="142" t="s">
        <v>2390</v>
      </c>
      <c r="H1959" s="142" t="s">
        <v>2389</v>
      </c>
      <c r="I1959" s="142" t="s">
        <v>635</v>
      </c>
      <c r="J1959" s="142" t="s">
        <v>2388</v>
      </c>
      <c r="K1959" s="142" t="s">
        <v>2387</v>
      </c>
      <c r="L1959" s="142" t="s">
        <v>525</v>
      </c>
      <c r="M1959" s="142" t="s">
        <v>524</v>
      </c>
      <c r="N1959" s="142" t="s">
        <v>523</v>
      </c>
      <c r="O1959" s="142" t="s">
        <v>599</v>
      </c>
      <c r="P1959" s="142" t="s">
        <v>546</v>
      </c>
      <c r="Q1959" s="142" t="s">
        <v>520</v>
      </c>
      <c r="R1959" s="142" t="s">
        <v>2269</v>
      </c>
      <c r="S1959" s="142" t="s">
        <v>2268</v>
      </c>
      <c r="T1959" s="142" t="s">
        <v>555</v>
      </c>
      <c r="U1959" s="142" t="s">
        <v>541</v>
      </c>
      <c r="V1959" s="142" t="s">
        <v>1920</v>
      </c>
      <c r="W1959" s="142" t="s">
        <v>623</v>
      </c>
      <c r="X1959" s="142" t="s">
        <v>635</v>
      </c>
      <c r="Y1959" s="142" t="s">
        <v>2386</v>
      </c>
      <c r="Z1959" s="142" t="s">
        <v>567</v>
      </c>
      <c r="AA1959" s="142" t="s">
        <v>510</v>
      </c>
      <c r="AB1959" s="142" t="s">
        <v>509</v>
      </c>
    </row>
    <row r="1960" spans="1:28" x14ac:dyDescent="0.15">
      <c r="A1960" s="143">
        <v>102360</v>
      </c>
      <c r="B1960" s="142" t="s">
        <v>2385</v>
      </c>
      <c r="C1960" s="142" t="s">
        <v>553</v>
      </c>
      <c r="D1960" s="142" t="s">
        <v>2384</v>
      </c>
      <c r="E1960" s="142" t="s">
        <v>531</v>
      </c>
      <c r="F1960" s="142" t="s">
        <v>530</v>
      </c>
      <c r="G1960" s="142" t="s">
        <v>2383</v>
      </c>
      <c r="H1960" s="142" t="s">
        <v>2382</v>
      </c>
      <c r="I1960" s="142" t="s">
        <v>1075</v>
      </c>
      <c r="J1960" s="142" t="s">
        <v>2381</v>
      </c>
      <c r="K1960" s="142" t="s">
        <v>2287</v>
      </c>
      <c r="L1960" s="142" t="s">
        <v>525</v>
      </c>
      <c r="M1960" s="142" t="s">
        <v>524</v>
      </c>
      <c r="N1960" s="142" t="s">
        <v>523</v>
      </c>
      <c r="O1960" s="142" t="s">
        <v>866</v>
      </c>
      <c r="P1960" s="142" t="s">
        <v>559</v>
      </c>
      <c r="Q1960" s="142" t="s">
        <v>545</v>
      </c>
      <c r="R1960" s="142" t="s">
        <v>2269</v>
      </c>
      <c r="S1960" s="142" t="s">
        <v>2268</v>
      </c>
      <c r="T1960" s="142" t="s">
        <v>648</v>
      </c>
      <c r="U1960" s="142" t="s">
        <v>541</v>
      </c>
      <c r="V1960" s="142" t="s">
        <v>624</v>
      </c>
      <c r="W1960" s="142" t="s">
        <v>1393</v>
      </c>
      <c r="X1960" s="142" t="s">
        <v>1075</v>
      </c>
      <c r="Y1960" s="142" t="s">
        <v>2380</v>
      </c>
      <c r="Z1960" s="142" t="s">
        <v>1073</v>
      </c>
      <c r="AA1960" s="142" t="s">
        <v>510</v>
      </c>
      <c r="AB1960" s="142" t="s">
        <v>509</v>
      </c>
    </row>
    <row r="1961" spans="1:28" x14ac:dyDescent="0.15">
      <c r="A1961" s="143">
        <v>102361</v>
      </c>
      <c r="B1961" s="142" t="s">
        <v>1576</v>
      </c>
      <c r="C1961" s="142" t="s">
        <v>553</v>
      </c>
      <c r="D1961" s="142" t="s">
        <v>1575</v>
      </c>
      <c r="E1961" s="142" t="s">
        <v>531</v>
      </c>
      <c r="F1961" s="142" t="s">
        <v>530</v>
      </c>
      <c r="G1961" s="142" t="s">
        <v>2379</v>
      </c>
      <c r="H1961" s="142" t="s">
        <v>2378</v>
      </c>
      <c r="I1961" s="142" t="s">
        <v>1165</v>
      </c>
      <c r="J1961" s="142" t="s">
        <v>2377</v>
      </c>
      <c r="K1961" s="142" t="s">
        <v>548</v>
      </c>
      <c r="L1961" s="142" t="s">
        <v>525</v>
      </c>
      <c r="M1961" s="142" t="s">
        <v>524</v>
      </c>
      <c r="N1961" s="142" t="s">
        <v>523</v>
      </c>
      <c r="O1961" s="142" t="s">
        <v>599</v>
      </c>
      <c r="P1961" s="142" t="s">
        <v>522</v>
      </c>
      <c r="Q1961" s="142" t="s">
        <v>520</v>
      </c>
      <c r="R1961" s="142" t="s">
        <v>2371</v>
      </c>
      <c r="S1961" s="142" t="s">
        <v>1576</v>
      </c>
      <c r="T1961" s="142" t="s">
        <v>648</v>
      </c>
      <c r="U1961" s="142" t="s">
        <v>541</v>
      </c>
      <c r="V1961" s="142" t="s">
        <v>863</v>
      </c>
      <c r="W1961" s="142" t="s">
        <v>539</v>
      </c>
      <c r="X1961" s="142" t="s">
        <v>1165</v>
      </c>
      <c r="Y1961" s="142" t="s">
        <v>743</v>
      </c>
      <c r="Z1961" s="142" t="s">
        <v>2376</v>
      </c>
      <c r="AA1961" s="142" t="s">
        <v>510</v>
      </c>
      <c r="AB1961" s="142" t="s">
        <v>509</v>
      </c>
    </row>
    <row r="1962" spans="1:28" x14ac:dyDescent="0.15">
      <c r="A1962" s="143">
        <v>102362</v>
      </c>
      <c r="B1962" s="142" t="s">
        <v>1576</v>
      </c>
      <c r="C1962" s="142" t="s">
        <v>553</v>
      </c>
      <c r="D1962" s="142" t="s">
        <v>1575</v>
      </c>
      <c r="E1962" s="142" t="s">
        <v>531</v>
      </c>
      <c r="F1962" s="142" t="s">
        <v>530</v>
      </c>
      <c r="G1962" s="142" t="s">
        <v>2375</v>
      </c>
      <c r="H1962" s="142" t="s">
        <v>2374</v>
      </c>
      <c r="I1962" s="142" t="s">
        <v>669</v>
      </c>
      <c r="J1962" s="142" t="s">
        <v>2373</v>
      </c>
      <c r="K1962" s="142" t="s">
        <v>2372</v>
      </c>
      <c r="L1962" s="142" t="s">
        <v>547</v>
      </c>
      <c r="M1962" s="142" t="s">
        <v>524</v>
      </c>
      <c r="N1962" s="142" t="s">
        <v>523</v>
      </c>
      <c r="O1962" s="142" t="s">
        <v>599</v>
      </c>
      <c r="P1962" s="142" t="s">
        <v>522</v>
      </c>
      <c r="Q1962" s="142" t="s">
        <v>520</v>
      </c>
      <c r="R1962" s="142" t="s">
        <v>2371</v>
      </c>
      <c r="S1962" s="142" t="s">
        <v>1576</v>
      </c>
      <c r="T1962" s="142" t="s">
        <v>648</v>
      </c>
      <c r="U1962" s="142" t="s">
        <v>541</v>
      </c>
      <c r="V1962" s="142" t="s">
        <v>1271</v>
      </c>
      <c r="W1962" s="142" t="s">
        <v>764</v>
      </c>
      <c r="X1962" s="142" t="s">
        <v>919</v>
      </c>
      <c r="Y1962" s="142" t="s">
        <v>2370</v>
      </c>
      <c r="Z1962" s="142" t="s">
        <v>861</v>
      </c>
      <c r="AA1962" s="142" t="s">
        <v>510</v>
      </c>
      <c r="AB1962" s="142" t="s">
        <v>509</v>
      </c>
    </row>
    <row r="1963" spans="1:28" x14ac:dyDescent="0.15">
      <c r="A1963" s="143">
        <v>102363</v>
      </c>
      <c r="B1963" s="142" t="s">
        <v>1698</v>
      </c>
      <c r="C1963" s="142" t="s">
        <v>553</v>
      </c>
      <c r="D1963" s="142" t="s">
        <v>1697</v>
      </c>
      <c r="E1963" s="142" t="s">
        <v>531</v>
      </c>
      <c r="F1963" s="142" t="s">
        <v>530</v>
      </c>
      <c r="G1963" s="142" t="s">
        <v>2369</v>
      </c>
      <c r="H1963" s="142" t="s">
        <v>1319</v>
      </c>
      <c r="I1963" s="142" t="s">
        <v>595</v>
      </c>
      <c r="J1963" s="142" t="s">
        <v>2368</v>
      </c>
      <c r="K1963" s="142" t="s">
        <v>2367</v>
      </c>
      <c r="L1963" s="142" t="s">
        <v>547</v>
      </c>
      <c r="M1963" s="142" t="s">
        <v>524</v>
      </c>
      <c r="N1963" s="142" t="s">
        <v>523</v>
      </c>
      <c r="O1963" s="142" t="s">
        <v>612</v>
      </c>
      <c r="P1963" s="142" t="s">
        <v>559</v>
      </c>
      <c r="Q1963" s="142" t="s">
        <v>520</v>
      </c>
      <c r="R1963" s="142" t="s">
        <v>2301</v>
      </c>
      <c r="S1963" s="142" t="s">
        <v>1698</v>
      </c>
      <c r="T1963" s="142" t="s">
        <v>2366</v>
      </c>
      <c r="U1963" s="142" t="s">
        <v>541</v>
      </c>
      <c r="V1963" s="142" t="s">
        <v>1317</v>
      </c>
      <c r="W1963" s="142" t="s">
        <v>764</v>
      </c>
      <c r="X1963" s="142" t="s">
        <v>588</v>
      </c>
      <c r="Y1963" s="142" t="s">
        <v>2365</v>
      </c>
      <c r="Z1963" s="142" t="s">
        <v>1863</v>
      </c>
      <c r="AA1963" s="142" t="s">
        <v>510</v>
      </c>
      <c r="AB1963" s="142" t="s">
        <v>509</v>
      </c>
    </row>
    <row r="1964" spans="1:28" x14ac:dyDescent="0.15">
      <c r="A1964" s="143">
        <v>102367</v>
      </c>
      <c r="B1964" s="142" t="s">
        <v>1349</v>
      </c>
      <c r="C1964" s="142" t="s">
        <v>553</v>
      </c>
      <c r="D1964" s="142" t="s">
        <v>1348</v>
      </c>
      <c r="E1964" s="142" t="s">
        <v>531</v>
      </c>
      <c r="F1964" s="142" t="s">
        <v>530</v>
      </c>
      <c r="G1964" s="142" t="s">
        <v>2364</v>
      </c>
      <c r="H1964" s="142" t="s">
        <v>2363</v>
      </c>
      <c r="I1964" s="142" t="s">
        <v>1278</v>
      </c>
      <c r="J1964" s="142" t="s">
        <v>2362</v>
      </c>
      <c r="K1964" s="142" t="s">
        <v>2361</v>
      </c>
      <c r="L1964" s="142" t="s">
        <v>525</v>
      </c>
      <c r="M1964" s="142" t="s">
        <v>867</v>
      </c>
      <c r="N1964" s="142" t="s">
        <v>523</v>
      </c>
      <c r="O1964" s="142" t="s">
        <v>612</v>
      </c>
      <c r="P1964" s="142" t="s">
        <v>522</v>
      </c>
      <c r="Q1964" s="142" t="s">
        <v>520</v>
      </c>
      <c r="R1964" s="142" t="s">
        <v>2286</v>
      </c>
      <c r="S1964" s="142" t="s">
        <v>1349</v>
      </c>
      <c r="T1964" s="142" t="s">
        <v>2360</v>
      </c>
      <c r="U1964" s="142" t="s">
        <v>516</v>
      </c>
      <c r="V1964" s="142" t="s">
        <v>2359</v>
      </c>
      <c r="W1964" s="142" t="s">
        <v>539</v>
      </c>
      <c r="X1964" s="142" t="s">
        <v>1278</v>
      </c>
      <c r="Y1964" s="142" t="s">
        <v>537</v>
      </c>
      <c r="Z1964" s="142" t="s">
        <v>2358</v>
      </c>
      <c r="AA1964" s="142" t="s">
        <v>510</v>
      </c>
      <c r="AB1964" s="142" t="s">
        <v>509</v>
      </c>
    </row>
    <row r="1965" spans="1:28" x14ac:dyDescent="0.15">
      <c r="A1965" s="143">
        <v>102368</v>
      </c>
      <c r="B1965" s="142" t="s">
        <v>2327</v>
      </c>
      <c r="C1965" s="142" t="s">
        <v>553</v>
      </c>
      <c r="D1965" s="142" t="s">
        <v>2357</v>
      </c>
      <c r="E1965" s="142" t="s">
        <v>531</v>
      </c>
      <c r="F1965" s="142" t="s">
        <v>530</v>
      </c>
      <c r="G1965" s="142" t="s">
        <v>2356</v>
      </c>
      <c r="H1965" s="142" t="s">
        <v>1510</v>
      </c>
      <c r="I1965" s="142" t="s">
        <v>744</v>
      </c>
      <c r="J1965" s="142" t="s">
        <v>2355</v>
      </c>
      <c r="K1965" s="142" t="s">
        <v>2354</v>
      </c>
      <c r="L1965" s="142" t="s">
        <v>525</v>
      </c>
      <c r="M1965" s="142" t="s">
        <v>524</v>
      </c>
      <c r="N1965" s="142" t="s">
        <v>523</v>
      </c>
      <c r="O1965" s="142" t="s">
        <v>522</v>
      </c>
      <c r="P1965" s="142" t="s">
        <v>522</v>
      </c>
      <c r="Q1965" s="142" t="s">
        <v>520</v>
      </c>
      <c r="R1965" s="142" t="s">
        <v>2328</v>
      </c>
      <c r="S1965" s="142" t="s">
        <v>2327</v>
      </c>
      <c r="T1965" s="142" t="s">
        <v>638</v>
      </c>
      <c r="U1965" s="142" t="s">
        <v>516</v>
      </c>
      <c r="V1965" s="142" t="s">
        <v>2353</v>
      </c>
      <c r="W1965" s="142" t="s">
        <v>539</v>
      </c>
      <c r="X1965" s="142" t="s">
        <v>744</v>
      </c>
      <c r="Y1965" s="142" t="s">
        <v>2352</v>
      </c>
      <c r="Z1965" s="142" t="s">
        <v>1818</v>
      </c>
      <c r="AA1965" s="142" t="s">
        <v>510</v>
      </c>
      <c r="AB1965" s="142" t="s">
        <v>509</v>
      </c>
    </row>
    <row r="1966" spans="1:28" x14ac:dyDescent="0.15">
      <c r="A1966" s="143">
        <v>102369</v>
      </c>
      <c r="B1966" s="142" t="s">
        <v>1146</v>
      </c>
      <c r="C1966" s="142" t="s">
        <v>553</v>
      </c>
      <c r="D1966" s="142" t="s">
        <v>2351</v>
      </c>
      <c r="E1966" s="142" t="s">
        <v>531</v>
      </c>
      <c r="F1966" s="142" t="s">
        <v>530</v>
      </c>
      <c r="G1966" s="142" t="s">
        <v>2350</v>
      </c>
      <c r="H1966" s="142" t="s">
        <v>2349</v>
      </c>
      <c r="I1966" s="142" t="s">
        <v>1397</v>
      </c>
      <c r="J1966" s="142" t="s">
        <v>2348</v>
      </c>
      <c r="K1966" s="142" t="s">
        <v>2347</v>
      </c>
      <c r="L1966" s="142" t="s">
        <v>585</v>
      </c>
      <c r="M1966" s="142" t="s">
        <v>524</v>
      </c>
      <c r="N1966" s="142" t="s">
        <v>523</v>
      </c>
      <c r="O1966" s="142" t="s">
        <v>522</v>
      </c>
      <c r="P1966" s="142" t="s">
        <v>522</v>
      </c>
      <c r="Q1966" s="142" t="s">
        <v>520</v>
      </c>
      <c r="R1966" s="142" t="s">
        <v>2279</v>
      </c>
      <c r="S1966" s="142" t="s">
        <v>2278</v>
      </c>
      <c r="T1966" s="142" t="s">
        <v>542</v>
      </c>
      <c r="U1966" s="142" t="s">
        <v>516</v>
      </c>
      <c r="V1966" s="142" t="s">
        <v>2151</v>
      </c>
      <c r="W1966" s="142" t="s">
        <v>636</v>
      </c>
      <c r="X1966" s="142" t="s">
        <v>1125</v>
      </c>
      <c r="Y1966" s="142" t="s">
        <v>743</v>
      </c>
      <c r="Z1966" s="142" t="s">
        <v>1437</v>
      </c>
      <c r="AA1966" s="142" t="s">
        <v>510</v>
      </c>
      <c r="AB1966" s="142" t="s">
        <v>509</v>
      </c>
    </row>
    <row r="1967" spans="1:28" x14ac:dyDescent="0.15">
      <c r="A1967" s="143">
        <v>102370</v>
      </c>
      <c r="B1967" s="142" t="s">
        <v>2346</v>
      </c>
      <c r="C1967" s="142" t="s">
        <v>553</v>
      </c>
      <c r="D1967" s="142" t="s">
        <v>2345</v>
      </c>
      <c r="E1967" s="142" t="s">
        <v>531</v>
      </c>
      <c r="F1967" s="142" t="s">
        <v>530</v>
      </c>
      <c r="G1967" s="142" t="s">
        <v>2344</v>
      </c>
      <c r="H1967" s="142" t="s">
        <v>2343</v>
      </c>
      <c r="I1967" s="142" t="s">
        <v>2342</v>
      </c>
      <c r="J1967" s="142" t="s">
        <v>2341</v>
      </c>
      <c r="K1967" s="142" t="s">
        <v>2340</v>
      </c>
      <c r="L1967" s="142" t="s">
        <v>525</v>
      </c>
      <c r="M1967" s="142" t="s">
        <v>560</v>
      </c>
      <c r="N1967" s="142" t="s">
        <v>523</v>
      </c>
      <c r="O1967" s="142" t="s">
        <v>546</v>
      </c>
      <c r="P1967" s="142" t="s">
        <v>522</v>
      </c>
      <c r="Q1967" s="142" t="s">
        <v>520</v>
      </c>
      <c r="R1967" s="142" t="s">
        <v>2261</v>
      </c>
      <c r="S1967" s="142" t="s">
        <v>2260</v>
      </c>
      <c r="T1967" s="142" t="s">
        <v>648</v>
      </c>
      <c r="U1967" s="142" t="s">
        <v>516</v>
      </c>
      <c r="V1967" s="142" t="s">
        <v>877</v>
      </c>
      <c r="W1967" s="142" t="s">
        <v>539</v>
      </c>
      <c r="X1967" s="142" t="s">
        <v>1780</v>
      </c>
      <c r="Y1967" s="142" t="s">
        <v>537</v>
      </c>
      <c r="Z1967" s="142" t="s">
        <v>957</v>
      </c>
      <c r="AA1967" s="142" t="s">
        <v>510</v>
      </c>
      <c r="AB1967" s="142" t="s">
        <v>509</v>
      </c>
    </row>
    <row r="1968" spans="1:28" x14ac:dyDescent="0.15">
      <c r="A1968" s="143">
        <v>102371</v>
      </c>
      <c r="B1968" s="142" t="s">
        <v>695</v>
      </c>
      <c r="C1968" s="142" t="s">
        <v>553</v>
      </c>
      <c r="D1968" s="142" t="s">
        <v>733</v>
      </c>
      <c r="E1968" s="142" t="s">
        <v>531</v>
      </c>
      <c r="F1968" s="142" t="s">
        <v>530</v>
      </c>
      <c r="G1968" s="142" t="s">
        <v>2339</v>
      </c>
      <c r="H1968" s="142" t="s">
        <v>2338</v>
      </c>
      <c r="I1968" s="142" t="s">
        <v>538</v>
      </c>
      <c r="J1968" s="142" t="s">
        <v>2337</v>
      </c>
      <c r="K1968" s="142" t="s">
        <v>1085</v>
      </c>
      <c r="L1968" s="142" t="s">
        <v>585</v>
      </c>
      <c r="M1968" s="142" t="s">
        <v>524</v>
      </c>
      <c r="N1968" s="142" t="s">
        <v>523</v>
      </c>
      <c r="O1968" s="142" t="s">
        <v>522</v>
      </c>
      <c r="P1968" s="142" t="s">
        <v>522</v>
      </c>
      <c r="Q1968" s="142" t="s">
        <v>520</v>
      </c>
      <c r="R1968" s="142" t="s">
        <v>2286</v>
      </c>
      <c r="S1968" s="142" t="s">
        <v>1349</v>
      </c>
      <c r="T1968" s="142" t="s">
        <v>2336</v>
      </c>
      <c r="U1968" s="142" t="s">
        <v>516</v>
      </c>
      <c r="V1968" s="142" t="s">
        <v>1876</v>
      </c>
      <c r="W1968" s="142" t="s">
        <v>636</v>
      </c>
      <c r="X1968" s="142" t="s">
        <v>538</v>
      </c>
      <c r="Y1968" s="142" t="s">
        <v>2335</v>
      </c>
      <c r="Z1968" s="142" t="s">
        <v>1425</v>
      </c>
      <c r="AA1968" s="142" t="s">
        <v>510</v>
      </c>
      <c r="AB1968" s="142" t="s">
        <v>509</v>
      </c>
    </row>
    <row r="1969" spans="1:28" x14ac:dyDescent="0.15">
      <c r="A1969" s="143">
        <v>102372</v>
      </c>
      <c r="B1969" s="142" t="s">
        <v>1678</v>
      </c>
      <c r="C1969" s="142" t="s">
        <v>553</v>
      </c>
      <c r="D1969" s="142" t="s">
        <v>2333</v>
      </c>
      <c r="E1969" s="142" t="s">
        <v>531</v>
      </c>
      <c r="F1969" s="142" t="s">
        <v>530</v>
      </c>
      <c r="G1969" s="142" t="s">
        <v>2332</v>
      </c>
      <c r="H1969" s="142" t="s">
        <v>2331</v>
      </c>
      <c r="I1969" s="142" t="s">
        <v>1165</v>
      </c>
      <c r="J1969" s="142" t="s">
        <v>2330</v>
      </c>
      <c r="K1969" s="142" t="s">
        <v>2329</v>
      </c>
      <c r="L1969" s="142" t="s">
        <v>525</v>
      </c>
      <c r="M1969" s="142" t="s">
        <v>524</v>
      </c>
      <c r="N1969" s="142" t="s">
        <v>523</v>
      </c>
      <c r="O1969" s="142" t="s">
        <v>522</v>
      </c>
      <c r="P1969" s="142" t="s">
        <v>559</v>
      </c>
      <c r="Q1969" s="142" t="s">
        <v>520</v>
      </c>
      <c r="R1969" s="142" t="s">
        <v>2328</v>
      </c>
      <c r="S1969" s="142" t="s">
        <v>2327</v>
      </c>
      <c r="T1969" s="142" t="s">
        <v>2326</v>
      </c>
      <c r="U1969" s="142" t="s">
        <v>516</v>
      </c>
      <c r="V1969" s="142" t="s">
        <v>2325</v>
      </c>
      <c r="W1969" s="142" t="s">
        <v>539</v>
      </c>
      <c r="X1969" s="142" t="s">
        <v>1165</v>
      </c>
      <c r="Y1969" s="142" t="s">
        <v>1249</v>
      </c>
      <c r="Z1969" s="142" t="s">
        <v>957</v>
      </c>
      <c r="AA1969" s="142" t="s">
        <v>510</v>
      </c>
      <c r="AB1969" s="142" t="s">
        <v>509</v>
      </c>
    </row>
    <row r="1970" spans="1:28" x14ac:dyDescent="0.15">
      <c r="A1970" s="143">
        <v>102373</v>
      </c>
      <c r="B1970" s="142" t="s">
        <v>2268</v>
      </c>
      <c r="C1970" s="142" t="s">
        <v>553</v>
      </c>
      <c r="D1970" s="142" t="s">
        <v>2324</v>
      </c>
      <c r="E1970" s="142" t="s">
        <v>531</v>
      </c>
      <c r="F1970" s="142" t="s">
        <v>530</v>
      </c>
      <c r="G1970" s="142" t="s">
        <v>2323</v>
      </c>
      <c r="H1970" s="142" t="s">
        <v>1087</v>
      </c>
      <c r="I1970" s="142" t="s">
        <v>669</v>
      </c>
      <c r="J1970" s="142" t="s">
        <v>2322</v>
      </c>
      <c r="K1970" s="142" t="s">
        <v>2321</v>
      </c>
      <c r="L1970" s="142" t="s">
        <v>525</v>
      </c>
      <c r="M1970" s="142" t="s">
        <v>524</v>
      </c>
      <c r="N1970" s="142" t="s">
        <v>523</v>
      </c>
      <c r="O1970" s="142" t="s">
        <v>612</v>
      </c>
      <c r="P1970" s="142" t="s">
        <v>639</v>
      </c>
      <c r="Q1970" s="142" t="s">
        <v>545</v>
      </c>
      <c r="R1970" s="142" t="s">
        <v>2269</v>
      </c>
      <c r="S1970" s="142" t="s">
        <v>2268</v>
      </c>
      <c r="T1970" s="142" t="s">
        <v>571</v>
      </c>
      <c r="U1970" s="142" t="s">
        <v>541</v>
      </c>
      <c r="V1970" s="142" t="s">
        <v>977</v>
      </c>
      <c r="W1970" s="142" t="s">
        <v>623</v>
      </c>
      <c r="X1970" s="142" t="s">
        <v>919</v>
      </c>
      <c r="Y1970" s="142" t="s">
        <v>2320</v>
      </c>
      <c r="Z1970" s="142" t="s">
        <v>702</v>
      </c>
      <c r="AA1970" s="142" t="s">
        <v>510</v>
      </c>
      <c r="AB1970" s="142" t="s">
        <v>509</v>
      </c>
    </row>
    <row r="1971" spans="1:28" x14ac:dyDescent="0.15">
      <c r="A1971" s="143">
        <v>102376</v>
      </c>
      <c r="B1971" s="142" t="s">
        <v>677</v>
      </c>
      <c r="C1971" s="142" t="s">
        <v>553</v>
      </c>
      <c r="D1971" s="142" t="s">
        <v>939</v>
      </c>
      <c r="E1971" s="142" t="s">
        <v>531</v>
      </c>
      <c r="F1971" s="142" t="s">
        <v>530</v>
      </c>
      <c r="G1971" s="142" t="s">
        <v>2319</v>
      </c>
      <c r="H1971" s="142" t="s">
        <v>2318</v>
      </c>
      <c r="I1971" s="142" t="s">
        <v>635</v>
      </c>
      <c r="J1971" s="142" t="s">
        <v>2317</v>
      </c>
      <c r="K1971" s="142" t="s">
        <v>1508</v>
      </c>
      <c r="L1971" s="142" t="s">
        <v>547</v>
      </c>
      <c r="M1971" s="142" t="s">
        <v>524</v>
      </c>
      <c r="N1971" s="142" t="s">
        <v>523</v>
      </c>
      <c r="O1971" s="142" t="s">
        <v>522</v>
      </c>
      <c r="P1971" s="142" t="s">
        <v>559</v>
      </c>
      <c r="Q1971" s="142" t="s">
        <v>520</v>
      </c>
      <c r="R1971" s="142" t="s">
        <v>2269</v>
      </c>
      <c r="S1971" s="142" t="s">
        <v>2268</v>
      </c>
      <c r="T1971" s="142" t="s">
        <v>2316</v>
      </c>
      <c r="U1971" s="142" t="s">
        <v>516</v>
      </c>
      <c r="V1971" s="142" t="s">
        <v>2315</v>
      </c>
      <c r="W1971" s="142" t="s">
        <v>580</v>
      </c>
      <c r="X1971" s="142" t="s">
        <v>1916</v>
      </c>
      <c r="Y1971" s="142" t="s">
        <v>2314</v>
      </c>
      <c r="Z1971" s="142" t="s">
        <v>1419</v>
      </c>
      <c r="AA1971" s="142" t="s">
        <v>510</v>
      </c>
      <c r="AB1971" s="142" t="s">
        <v>509</v>
      </c>
    </row>
    <row r="1972" spans="1:28" x14ac:dyDescent="0.15">
      <c r="A1972" s="143">
        <v>102377</v>
      </c>
      <c r="B1972" s="142" t="s">
        <v>2313</v>
      </c>
      <c r="C1972" s="142" t="s">
        <v>553</v>
      </c>
      <c r="D1972" s="142" t="s">
        <v>2312</v>
      </c>
      <c r="E1972" s="142" t="s">
        <v>531</v>
      </c>
      <c r="F1972" s="142" t="s">
        <v>530</v>
      </c>
      <c r="G1972" s="142" t="s">
        <v>2311</v>
      </c>
      <c r="H1972" s="142" t="s">
        <v>2310</v>
      </c>
      <c r="I1972" s="142" t="s">
        <v>1278</v>
      </c>
      <c r="J1972" s="142" t="s">
        <v>2309</v>
      </c>
      <c r="K1972" s="142" t="s">
        <v>2308</v>
      </c>
      <c r="L1972" s="142" t="s">
        <v>525</v>
      </c>
      <c r="M1972" s="142" t="s">
        <v>560</v>
      </c>
      <c r="N1972" s="142" t="s">
        <v>523</v>
      </c>
      <c r="O1972" s="142" t="s">
        <v>612</v>
      </c>
      <c r="P1972" s="142" t="s">
        <v>559</v>
      </c>
      <c r="Q1972" s="142" t="s">
        <v>520</v>
      </c>
      <c r="R1972" s="142" t="s">
        <v>2269</v>
      </c>
      <c r="S1972" s="142" t="s">
        <v>2268</v>
      </c>
      <c r="T1972" s="142" t="s">
        <v>2307</v>
      </c>
      <c r="U1972" s="142" t="s">
        <v>541</v>
      </c>
      <c r="V1972" s="142" t="s">
        <v>1053</v>
      </c>
      <c r="W1972" s="142" t="s">
        <v>514</v>
      </c>
      <c r="X1972" s="142" t="s">
        <v>1278</v>
      </c>
      <c r="Y1972" s="142" t="s">
        <v>537</v>
      </c>
      <c r="Z1972" s="142" t="s">
        <v>2306</v>
      </c>
      <c r="AA1972" s="142" t="s">
        <v>510</v>
      </c>
      <c r="AB1972" s="142" t="s">
        <v>509</v>
      </c>
    </row>
    <row r="1973" spans="1:28" x14ac:dyDescent="0.15">
      <c r="A1973" s="143">
        <v>102378</v>
      </c>
      <c r="B1973" s="142" t="s">
        <v>1081</v>
      </c>
      <c r="C1973" s="142" t="s">
        <v>553</v>
      </c>
      <c r="D1973" s="142" t="s">
        <v>1080</v>
      </c>
      <c r="E1973" s="142" t="s">
        <v>531</v>
      </c>
      <c r="F1973" s="142" t="s">
        <v>530</v>
      </c>
      <c r="G1973" s="142" t="s">
        <v>2305</v>
      </c>
      <c r="H1973" s="142" t="s">
        <v>2304</v>
      </c>
      <c r="I1973" s="142" t="s">
        <v>910</v>
      </c>
      <c r="J1973" s="142" t="s">
        <v>2303</v>
      </c>
      <c r="K1973" s="142" t="s">
        <v>2302</v>
      </c>
      <c r="L1973" s="142" t="s">
        <v>525</v>
      </c>
      <c r="M1973" s="142" t="s">
        <v>524</v>
      </c>
      <c r="N1973" s="142" t="s">
        <v>523</v>
      </c>
      <c r="O1973" s="142" t="s">
        <v>522</v>
      </c>
      <c r="P1973" s="142" t="s">
        <v>559</v>
      </c>
      <c r="Q1973" s="142" t="s">
        <v>520</v>
      </c>
      <c r="R1973" s="142" t="s">
        <v>2301</v>
      </c>
      <c r="S1973" s="142" t="s">
        <v>1698</v>
      </c>
      <c r="T1973" s="142" t="s">
        <v>571</v>
      </c>
      <c r="U1973" s="142" t="s">
        <v>541</v>
      </c>
      <c r="V1973" s="142" t="s">
        <v>822</v>
      </c>
      <c r="W1973" s="142" t="s">
        <v>623</v>
      </c>
      <c r="X1973" s="142" t="s">
        <v>910</v>
      </c>
      <c r="Y1973" s="142" t="s">
        <v>2300</v>
      </c>
      <c r="Z1973" s="142" t="s">
        <v>2299</v>
      </c>
      <c r="AA1973" s="142" t="s">
        <v>510</v>
      </c>
      <c r="AB1973" s="142" t="s">
        <v>509</v>
      </c>
    </row>
    <row r="1974" spans="1:28" x14ac:dyDescent="0.15">
      <c r="A1974" s="143">
        <v>102379</v>
      </c>
      <c r="B1974" s="142" t="s">
        <v>2278</v>
      </c>
      <c r="C1974" s="142" t="s">
        <v>553</v>
      </c>
      <c r="D1974" s="142" t="s">
        <v>2283</v>
      </c>
      <c r="E1974" s="142" t="s">
        <v>531</v>
      </c>
      <c r="F1974" s="142" t="s">
        <v>530</v>
      </c>
      <c r="G1974" s="142" t="s">
        <v>2298</v>
      </c>
      <c r="H1974" s="142" t="s">
        <v>2297</v>
      </c>
      <c r="I1974" s="142" t="s">
        <v>1413</v>
      </c>
      <c r="J1974" s="142" t="s">
        <v>2296</v>
      </c>
      <c r="K1974" s="142" t="s">
        <v>2295</v>
      </c>
      <c r="L1974" s="142" t="s">
        <v>613</v>
      </c>
      <c r="M1974" s="142" t="s">
        <v>524</v>
      </c>
      <c r="N1974" s="142" t="s">
        <v>523</v>
      </c>
      <c r="O1974" s="142" t="s">
        <v>546</v>
      </c>
      <c r="P1974" s="142" t="s">
        <v>559</v>
      </c>
      <c r="Q1974" s="142" t="s">
        <v>545</v>
      </c>
      <c r="R1974" s="142" t="s">
        <v>2279</v>
      </c>
      <c r="S1974" s="142" t="s">
        <v>2278</v>
      </c>
      <c r="T1974" s="142" t="s">
        <v>542</v>
      </c>
      <c r="U1974" s="142" t="s">
        <v>541</v>
      </c>
      <c r="V1974" s="142" t="s">
        <v>647</v>
      </c>
      <c r="W1974" s="142" t="s">
        <v>623</v>
      </c>
      <c r="X1974" s="142" t="s">
        <v>1413</v>
      </c>
      <c r="Y1974" s="142" t="s">
        <v>537</v>
      </c>
      <c r="Z1974" s="142" t="s">
        <v>702</v>
      </c>
      <c r="AA1974" s="142" t="s">
        <v>510</v>
      </c>
      <c r="AB1974" s="142" t="s">
        <v>509</v>
      </c>
    </row>
    <row r="1975" spans="1:28" x14ac:dyDescent="0.15">
      <c r="A1975" s="143">
        <v>102380</v>
      </c>
      <c r="B1975" s="142" t="s">
        <v>2268</v>
      </c>
      <c r="C1975" s="142" t="s">
        <v>553</v>
      </c>
      <c r="D1975" s="142" t="s">
        <v>2294</v>
      </c>
      <c r="E1975" s="142" t="s">
        <v>531</v>
      </c>
      <c r="F1975" s="142" t="s">
        <v>530</v>
      </c>
      <c r="G1975" s="142" t="s">
        <v>2293</v>
      </c>
      <c r="H1975" s="142" t="s">
        <v>2292</v>
      </c>
      <c r="I1975" s="142" t="s">
        <v>783</v>
      </c>
      <c r="J1975" s="142" t="s">
        <v>2291</v>
      </c>
      <c r="K1975" s="142" t="s">
        <v>548</v>
      </c>
      <c r="L1975" s="142" t="s">
        <v>525</v>
      </c>
      <c r="M1975" s="142" t="s">
        <v>524</v>
      </c>
      <c r="N1975" s="142" t="s">
        <v>523</v>
      </c>
      <c r="O1975" s="142" t="s">
        <v>612</v>
      </c>
      <c r="P1975" s="142" t="s">
        <v>522</v>
      </c>
      <c r="Q1975" s="142" t="s">
        <v>545</v>
      </c>
      <c r="R1975" s="142" t="s">
        <v>2269</v>
      </c>
      <c r="S1975" s="142" t="s">
        <v>2268</v>
      </c>
      <c r="T1975" s="142" t="s">
        <v>638</v>
      </c>
      <c r="U1975" s="142" t="s">
        <v>541</v>
      </c>
      <c r="V1975" s="142" t="s">
        <v>959</v>
      </c>
      <c r="W1975" s="142" t="s">
        <v>1393</v>
      </c>
      <c r="X1975" s="142" t="s">
        <v>538</v>
      </c>
      <c r="Y1975" s="142" t="s">
        <v>537</v>
      </c>
      <c r="Z1975" s="142" t="s">
        <v>771</v>
      </c>
      <c r="AA1975" s="142" t="s">
        <v>510</v>
      </c>
      <c r="AB1975" s="142" t="s">
        <v>509</v>
      </c>
    </row>
    <row r="1976" spans="1:28" x14ac:dyDescent="0.15">
      <c r="A1976" s="143">
        <v>102383</v>
      </c>
      <c r="B1976" s="142" t="s">
        <v>1349</v>
      </c>
      <c r="C1976" s="142" t="s">
        <v>553</v>
      </c>
      <c r="D1976" s="142" t="s">
        <v>1348</v>
      </c>
      <c r="E1976" s="142" t="s">
        <v>531</v>
      </c>
      <c r="F1976" s="142" t="s">
        <v>530</v>
      </c>
      <c r="G1976" s="142" t="s">
        <v>2290</v>
      </c>
      <c r="H1976" s="142" t="s">
        <v>2289</v>
      </c>
      <c r="I1976" s="142" t="s">
        <v>595</v>
      </c>
      <c r="J1976" s="142" t="s">
        <v>2288</v>
      </c>
      <c r="K1976" s="142" t="s">
        <v>2287</v>
      </c>
      <c r="L1976" s="142" t="s">
        <v>525</v>
      </c>
      <c r="M1976" s="142" t="s">
        <v>524</v>
      </c>
      <c r="N1976" s="142" t="s">
        <v>523</v>
      </c>
      <c r="O1976" s="142" t="s">
        <v>522</v>
      </c>
      <c r="P1976" s="142" t="s">
        <v>559</v>
      </c>
      <c r="Q1976" s="142" t="s">
        <v>520</v>
      </c>
      <c r="R1976" s="142" t="s">
        <v>2286</v>
      </c>
      <c r="S1976" s="142" t="s">
        <v>1349</v>
      </c>
      <c r="T1976" s="142" t="s">
        <v>2285</v>
      </c>
      <c r="U1976" s="142" t="s">
        <v>541</v>
      </c>
      <c r="V1976" s="142" t="s">
        <v>1432</v>
      </c>
      <c r="W1976" s="142" t="s">
        <v>623</v>
      </c>
      <c r="X1976" s="142" t="s">
        <v>595</v>
      </c>
      <c r="Y1976" s="142" t="s">
        <v>537</v>
      </c>
      <c r="Z1976" s="142" t="s">
        <v>2284</v>
      </c>
      <c r="AA1976" s="142" t="s">
        <v>510</v>
      </c>
      <c r="AB1976" s="142" t="s">
        <v>509</v>
      </c>
    </row>
    <row r="1977" spans="1:28" x14ac:dyDescent="0.15">
      <c r="A1977" s="143">
        <v>102384</v>
      </c>
      <c r="B1977" s="142" t="s">
        <v>2278</v>
      </c>
      <c r="C1977" s="142" t="s">
        <v>553</v>
      </c>
      <c r="D1977" s="142" t="s">
        <v>2283</v>
      </c>
      <c r="E1977" s="142" t="s">
        <v>531</v>
      </c>
      <c r="F1977" s="142" t="s">
        <v>530</v>
      </c>
      <c r="G1977" s="142" t="s">
        <v>2282</v>
      </c>
      <c r="H1977" s="142" t="s">
        <v>1492</v>
      </c>
      <c r="I1977" s="142" t="s">
        <v>608</v>
      </c>
      <c r="J1977" s="142" t="s">
        <v>2281</v>
      </c>
      <c r="K1977" s="142" t="s">
        <v>2280</v>
      </c>
      <c r="L1977" s="142" t="s">
        <v>525</v>
      </c>
      <c r="M1977" s="142" t="s">
        <v>524</v>
      </c>
      <c r="N1977" s="142" t="s">
        <v>523</v>
      </c>
      <c r="O1977" s="142" t="s">
        <v>546</v>
      </c>
      <c r="P1977" s="142" t="s">
        <v>559</v>
      </c>
      <c r="Q1977" s="142" t="s">
        <v>545</v>
      </c>
      <c r="R1977" s="142" t="s">
        <v>2279</v>
      </c>
      <c r="S1977" s="142" t="s">
        <v>2278</v>
      </c>
      <c r="T1977" s="142" t="s">
        <v>542</v>
      </c>
      <c r="U1977" s="142" t="s">
        <v>541</v>
      </c>
      <c r="V1977" s="142" t="s">
        <v>2277</v>
      </c>
      <c r="W1977" s="142" t="s">
        <v>596</v>
      </c>
      <c r="X1977" s="142" t="s">
        <v>588</v>
      </c>
      <c r="Y1977" s="142" t="s">
        <v>537</v>
      </c>
      <c r="Z1977" s="142" t="s">
        <v>2276</v>
      </c>
      <c r="AA1977" s="142" t="s">
        <v>510</v>
      </c>
      <c r="AB1977" s="142" t="s">
        <v>509</v>
      </c>
    </row>
    <row r="1978" spans="1:28" x14ac:dyDescent="0.15">
      <c r="A1978" s="143">
        <v>102385</v>
      </c>
      <c r="B1978" s="142" t="s">
        <v>2275</v>
      </c>
      <c r="C1978" s="142" t="s">
        <v>553</v>
      </c>
      <c r="D1978" s="142" t="s">
        <v>2274</v>
      </c>
      <c r="E1978" s="142" t="s">
        <v>531</v>
      </c>
      <c r="F1978" s="142" t="s">
        <v>530</v>
      </c>
      <c r="G1978" s="142" t="s">
        <v>2273</v>
      </c>
      <c r="H1978" s="142" t="s">
        <v>2272</v>
      </c>
      <c r="I1978" s="142" t="s">
        <v>608</v>
      </c>
      <c r="J1978" s="142" t="s">
        <v>2271</v>
      </c>
      <c r="K1978" s="142" t="s">
        <v>2270</v>
      </c>
      <c r="L1978" s="142" t="s">
        <v>525</v>
      </c>
      <c r="M1978" s="142" t="s">
        <v>524</v>
      </c>
      <c r="N1978" s="142" t="s">
        <v>523</v>
      </c>
      <c r="O1978" s="142" t="s">
        <v>626</v>
      </c>
      <c r="P1978" s="142" t="s">
        <v>559</v>
      </c>
      <c r="Q1978" s="142" t="s">
        <v>520</v>
      </c>
      <c r="R1978" s="142" t="s">
        <v>2269</v>
      </c>
      <c r="S1978" s="142" t="s">
        <v>2268</v>
      </c>
      <c r="T1978" s="142" t="s">
        <v>2267</v>
      </c>
      <c r="U1978" s="142" t="s">
        <v>541</v>
      </c>
      <c r="V1978" s="142" t="s">
        <v>1942</v>
      </c>
      <c r="W1978" s="142" t="s">
        <v>623</v>
      </c>
      <c r="X1978" s="142" t="s">
        <v>608</v>
      </c>
      <c r="Y1978" s="142" t="s">
        <v>537</v>
      </c>
      <c r="Z1978" s="142" t="s">
        <v>2266</v>
      </c>
      <c r="AA1978" s="142" t="s">
        <v>510</v>
      </c>
      <c r="AB1978" s="142" t="s">
        <v>509</v>
      </c>
    </row>
    <row r="1979" spans="1:28" x14ac:dyDescent="0.15">
      <c r="A1979" s="143">
        <v>102386</v>
      </c>
      <c r="B1979" s="142" t="s">
        <v>605</v>
      </c>
      <c r="C1979" s="142" t="s">
        <v>553</v>
      </c>
      <c r="D1979" s="142" t="s">
        <v>2265</v>
      </c>
      <c r="E1979" s="142" t="s">
        <v>531</v>
      </c>
      <c r="F1979" s="142" t="s">
        <v>530</v>
      </c>
      <c r="G1979" s="142" t="s">
        <v>2264</v>
      </c>
      <c r="H1979" s="142" t="s">
        <v>2263</v>
      </c>
      <c r="I1979" s="142" t="s">
        <v>651</v>
      </c>
      <c r="J1979" s="142" t="s">
        <v>2262</v>
      </c>
      <c r="K1979" s="142" t="s">
        <v>1167</v>
      </c>
      <c r="L1979" s="142" t="s">
        <v>585</v>
      </c>
      <c r="M1979" s="142" t="s">
        <v>524</v>
      </c>
      <c r="N1979" s="142" t="s">
        <v>523</v>
      </c>
      <c r="O1979" s="142" t="s">
        <v>599</v>
      </c>
      <c r="P1979" s="142" t="s">
        <v>599</v>
      </c>
      <c r="Q1979" s="142" t="s">
        <v>520</v>
      </c>
      <c r="R1979" s="142" t="s">
        <v>2261</v>
      </c>
      <c r="S1979" s="142" t="s">
        <v>2260</v>
      </c>
      <c r="T1979" s="142" t="s">
        <v>2259</v>
      </c>
      <c r="U1979" s="142" t="s">
        <v>516</v>
      </c>
      <c r="V1979" s="142" t="s">
        <v>1210</v>
      </c>
      <c r="W1979" s="142" t="s">
        <v>784</v>
      </c>
      <c r="X1979" s="142" t="s">
        <v>651</v>
      </c>
      <c r="Y1979" s="142" t="s">
        <v>2258</v>
      </c>
      <c r="Z1979" s="142" t="s">
        <v>2257</v>
      </c>
      <c r="AA1979" s="142" t="s">
        <v>510</v>
      </c>
      <c r="AB1979" s="142" t="s">
        <v>509</v>
      </c>
    </row>
    <row r="1980" spans="1:28" x14ac:dyDescent="0.15">
      <c r="A1980" s="143">
        <v>102388</v>
      </c>
      <c r="B1980" s="142" t="s">
        <v>2249</v>
      </c>
      <c r="C1980" s="142" t="s">
        <v>553</v>
      </c>
      <c r="D1980" s="142" t="s">
        <v>2256</v>
      </c>
      <c r="E1980" s="142" t="s">
        <v>531</v>
      </c>
      <c r="F1980" s="142" t="s">
        <v>530</v>
      </c>
      <c r="G1980" s="142" t="s">
        <v>2255</v>
      </c>
      <c r="H1980" s="142" t="s">
        <v>2254</v>
      </c>
      <c r="I1980" s="142" t="s">
        <v>2253</v>
      </c>
      <c r="J1980" s="142" t="s">
        <v>2252</v>
      </c>
      <c r="K1980" s="142" t="s">
        <v>2251</v>
      </c>
      <c r="L1980" s="142" t="s">
        <v>585</v>
      </c>
      <c r="M1980" s="142" t="s">
        <v>560</v>
      </c>
      <c r="N1980" s="142" t="s">
        <v>523</v>
      </c>
      <c r="O1980" s="142" t="s">
        <v>522</v>
      </c>
      <c r="P1980" s="142" t="s">
        <v>612</v>
      </c>
      <c r="Q1980" s="142" t="s">
        <v>520</v>
      </c>
      <c r="R1980" s="142" t="s">
        <v>2250</v>
      </c>
      <c r="S1980" s="142" t="s">
        <v>2249</v>
      </c>
      <c r="T1980" s="142" t="s">
        <v>625</v>
      </c>
      <c r="U1980" s="142" t="s">
        <v>516</v>
      </c>
      <c r="V1980" s="142" t="s">
        <v>2248</v>
      </c>
      <c r="W1980" s="142" t="s">
        <v>2247</v>
      </c>
      <c r="X1980" s="142" t="s">
        <v>795</v>
      </c>
      <c r="Y1980" s="142" t="s">
        <v>2246</v>
      </c>
      <c r="Z1980" s="142" t="s">
        <v>1065</v>
      </c>
      <c r="AA1980" s="142" t="s">
        <v>510</v>
      </c>
      <c r="AB1980" s="142" t="s">
        <v>509</v>
      </c>
    </row>
    <row r="1981" spans="1:28" x14ac:dyDescent="0.15">
      <c r="A1981" s="143">
        <v>102854</v>
      </c>
      <c r="B1981" s="142" t="s">
        <v>1961</v>
      </c>
      <c r="C1981" s="142" t="s">
        <v>553</v>
      </c>
      <c r="D1981" s="142" t="s">
        <v>1966</v>
      </c>
      <c r="E1981" s="142" t="s">
        <v>2218</v>
      </c>
      <c r="F1981" s="142" t="s">
        <v>530</v>
      </c>
      <c r="G1981" s="142" t="s">
        <v>2245</v>
      </c>
      <c r="H1981" s="142" t="s">
        <v>2244</v>
      </c>
      <c r="I1981" s="142" t="s">
        <v>941</v>
      </c>
      <c r="J1981" s="142" t="s">
        <v>2243</v>
      </c>
      <c r="K1981" s="142" t="s">
        <v>2242</v>
      </c>
      <c r="L1981" s="142" t="s">
        <v>547</v>
      </c>
      <c r="M1981" s="142" t="s">
        <v>867</v>
      </c>
      <c r="N1981" s="142" t="s">
        <v>523</v>
      </c>
      <c r="O1981" s="142" t="s">
        <v>546</v>
      </c>
      <c r="P1981" s="142" t="s">
        <v>546</v>
      </c>
      <c r="Q1981" s="142" t="s">
        <v>1768</v>
      </c>
      <c r="R1981" s="142" t="s">
        <v>1962</v>
      </c>
      <c r="S1981" s="142" t="s">
        <v>1961</v>
      </c>
      <c r="T1981" s="142" t="s">
        <v>2241</v>
      </c>
      <c r="U1981" s="142" t="s">
        <v>626</v>
      </c>
      <c r="V1981" s="142" t="s">
        <v>1651</v>
      </c>
      <c r="W1981" s="142" t="s">
        <v>2240</v>
      </c>
      <c r="X1981" s="142" t="s">
        <v>523</v>
      </c>
      <c r="Y1981" s="142" t="s">
        <v>634</v>
      </c>
      <c r="Z1981" s="142" t="s">
        <v>1139</v>
      </c>
      <c r="AA1981" s="142" t="s">
        <v>724</v>
      </c>
      <c r="AB1981" s="142" t="s">
        <v>509</v>
      </c>
    </row>
    <row r="1982" spans="1:28" x14ac:dyDescent="0.15">
      <c r="A1982" s="143">
        <v>103655</v>
      </c>
      <c r="B1982" s="142" t="s">
        <v>781</v>
      </c>
      <c r="C1982" s="142" t="s">
        <v>553</v>
      </c>
      <c r="D1982" s="142" t="s">
        <v>780</v>
      </c>
      <c r="E1982" s="142" t="s">
        <v>2218</v>
      </c>
      <c r="F1982" s="142" t="s">
        <v>530</v>
      </c>
      <c r="G1982" s="142" t="s">
        <v>2239</v>
      </c>
      <c r="H1982" s="142" t="s">
        <v>2238</v>
      </c>
      <c r="I1982" s="142" t="s">
        <v>783</v>
      </c>
      <c r="J1982" s="142" t="s">
        <v>2237</v>
      </c>
      <c r="K1982" s="142" t="s">
        <v>2236</v>
      </c>
      <c r="L1982" s="142" t="s">
        <v>613</v>
      </c>
      <c r="M1982" s="142" t="s">
        <v>524</v>
      </c>
      <c r="N1982" s="142" t="s">
        <v>523</v>
      </c>
      <c r="O1982" s="142" t="s">
        <v>522</v>
      </c>
      <c r="P1982" s="142" t="s">
        <v>522</v>
      </c>
      <c r="Q1982" s="142" t="s">
        <v>545</v>
      </c>
      <c r="R1982" s="142" t="s">
        <v>519</v>
      </c>
      <c r="S1982" s="142" t="s">
        <v>518</v>
      </c>
      <c r="T1982" s="142" t="s">
        <v>2235</v>
      </c>
      <c r="U1982" s="142" t="s">
        <v>516</v>
      </c>
      <c r="V1982" s="142" t="s">
        <v>2234</v>
      </c>
      <c r="W1982" s="142" t="s">
        <v>784</v>
      </c>
      <c r="X1982" s="142" t="s">
        <v>783</v>
      </c>
      <c r="Y1982" s="142" t="s">
        <v>634</v>
      </c>
      <c r="Z1982" s="142" t="s">
        <v>1163</v>
      </c>
      <c r="AA1982" s="142" t="s">
        <v>510</v>
      </c>
      <c r="AB1982" s="142" t="s">
        <v>509</v>
      </c>
    </row>
    <row r="1983" spans="1:28" x14ac:dyDescent="0.15">
      <c r="A1983" s="143">
        <v>104850</v>
      </c>
      <c r="B1983" s="142" t="s">
        <v>646</v>
      </c>
      <c r="C1983" s="142" t="s">
        <v>553</v>
      </c>
      <c r="D1983" s="142" t="s">
        <v>645</v>
      </c>
      <c r="E1983" s="142" t="s">
        <v>2218</v>
      </c>
      <c r="F1983" s="142" t="s">
        <v>530</v>
      </c>
      <c r="G1983" s="142" t="s">
        <v>2233</v>
      </c>
      <c r="H1983" s="142" t="s">
        <v>2232</v>
      </c>
      <c r="I1983" s="142" t="s">
        <v>680</v>
      </c>
      <c r="J1983" s="142" t="s">
        <v>2231</v>
      </c>
      <c r="K1983" s="142" t="s">
        <v>2230</v>
      </c>
      <c r="L1983" s="142" t="s">
        <v>613</v>
      </c>
      <c r="M1983" s="142" t="s">
        <v>867</v>
      </c>
      <c r="N1983" s="142" t="s">
        <v>523</v>
      </c>
      <c r="O1983" s="142" t="s">
        <v>546</v>
      </c>
      <c r="P1983" s="142" t="s">
        <v>626</v>
      </c>
      <c r="Q1983" s="142" t="s">
        <v>545</v>
      </c>
      <c r="R1983" s="142" t="s">
        <v>519</v>
      </c>
      <c r="S1983" s="142" t="s">
        <v>518</v>
      </c>
      <c r="T1983" s="142" t="s">
        <v>2229</v>
      </c>
      <c r="U1983" s="142" t="s">
        <v>516</v>
      </c>
      <c r="V1983" s="142" t="s">
        <v>1679</v>
      </c>
      <c r="W1983" s="142" t="s">
        <v>2228</v>
      </c>
      <c r="X1983" s="142" t="s">
        <v>972</v>
      </c>
      <c r="Y1983" s="142" t="s">
        <v>2227</v>
      </c>
      <c r="Z1983" s="142" t="s">
        <v>2226</v>
      </c>
      <c r="AA1983" s="142" t="s">
        <v>724</v>
      </c>
      <c r="AB1983" s="142" t="s">
        <v>509</v>
      </c>
    </row>
    <row r="1984" spans="1:28" x14ac:dyDescent="0.15">
      <c r="A1984" s="143">
        <v>105490</v>
      </c>
      <c r="B1984" s="142" t="s">
        <v>543</v>
      </c>
      <c r="C1984" s="142" t="s">
        <v>553</v>
      </c>
      <c r="D1984" s="142" t="s">
        <v>576</v>
      </c>
      <c r="E1984" s="142" t="s">
        <v>2218</v>
      </c>
      <c r="F1984" s="142" t="s">
        <v>530</v>
      </c>
      <c r="G1984" s="142" t="s">
        <v>2225</v>
      </c>
      <c r="H1984" s="142" t="s">
        <v>799</v>
      </c>
      <c r="I1984" s="142" t="s">
        <v>608</v>
      </c>
      <c r="J1984" s="142" t="s">
        <v>2224</v>
      </c>
      <c r="K1984" s="142" t="s">
        <v>1508</v>
      </c>
      <c r="L1984" s="142" t="s">
        <v>613</v>
      </c>
      <c r="M1984" s="142" t="s">
        <v>524</v>
      </c>
      <c r="N1984" s="142" t="s">
        <v>523</v>
      </c>
      <c r="O1984" s="142" t="s">
        <v>612</v>
      </c>
      <c r="P1984" s="142" t="s">
        <v>559</v>
      </c>
      <c r="Q1984" s="142" t="s">
        <v>545</v>
      </c>
      <c r="R1984" s="142" t="s">
        <v>544</v>
      </c>
      <c r="S1984" s="142" t="s">
        <v>543</v>
      </c>
      <c r="T1984" s="142" t="s">
        <v>2223</v>
      </c>
      <c r="U1984" s="142" t="s">
        <v>516</v>
      </c>
      <c r="V1984" s="142" t="s">
        <v>2222</v>
      </c>
      <c r="W1984" s="142" t="s">
        <v>2221</v>
      </c>
      <c r="X1984" s="142" t="s">
        <v>880</v>
      </c>
      <c r="Y1984" s="142" t="s">
        <v>634</v>
      </c>
      <c r="Z1984" s="142" t="s">
        <v>2220</v>
      </c>
      <c r="AA1984" s="142" t="s">
        <v>510</v>
      </c>
      <c r="AB1984" s="142" t="s">
        <v>509</v>
      </c>
    </row>
    <row r="1985" spans="1:28" x14ac:dyDescent="0.15">
      <c r="A1985" s="143">
        <v>106963</v>
      </c>
      <c r="B1985" s="142" t="s">
        <v>2211</v>
      </c>
      <c r="C1985" s="142" t="s">
        <v>553</v>
      </c>
      <c r="D1985" s="142" t="s">
        <v>2219</v>
      </c>
      <c r="E1985" s="142" t="s">
        <v>2218</v>
      </c>
      <c r="F1985" s="142" t="s">
        <v>530</v>
      </c>
      <c r="G1985" s="142" t="s">
        <v>2217</v>
      </c>
      <c r="H1985" s="142" t="s">
        <v>2216</v>
      </c>
      <c r="I1985" s="142" t="s">
        <v>588</v>
      </c>
      <c r="J1985" s="142" t="s">
        <v>2215</v>
      </c>
      <c r="K1985" s="142" t="s">
        <v>2214</v>
      </c>
      <c r="L1985" s="142" t="s">
        <v>613</v>
      </c>
      <c r="M1985" s="142" t="s">
        <v>2213</v>
      </c>
      <c r="N1985" s="142" t="s">
        <v>523</v>
      </c>
      <c r="O1985" s="142" t="s">
        <v>546</v>
      </c>
      <c r="P1985" s="142" t="s">
        <v>599</v>
      </c>
      <c r="Q1985" s="142" t="s">
        <v>545</v>
      </c>
      <c r="R1985" s="142" t="s">
        <v>2212</v>
      </c>
      <c r="S1985" s="142" t="s">
        <v>2211</v>
      </c>
      <c r="T1985" s="142" t="s">
        <v>1588</v>
      </c>
      <c r="U1985" s="142" t="s">
        <v>516</v>
      </c>
      <c r="V1985" s="142" t="s">
        <v>2210</v>
      </c>
      <c r="W1985" s="142" t="s">
        <v>773</v>
      </c>
      <c r="X1985" s="142" t="s">
        <v>1916</v>
      </c>
      <c r="Y1985" s="142" t="s">
        <v>2209</v>
      </c>
      <c r="Z1985" s="142" t="s">
        <v>2155</v>
      </c>
      <c r="AA1985" s="142" t="s">
        <v>724</v>
      </c>
      <c r="AB1985" s="142" t="s">
        <v>509</v>
      </c>
    </row>
    <row r="1986" spans="1:28" x14ac:dyDescent="0.15">
      <c r="A1986" s="143">
        <v>108716</v>
      </c>
      <c r="B1986" s="142" t="s">
        <v>891</v>
      </c>
      <c r="C1986" s="142" t="s">
        <v>553</v>
      </c>
      <c r="D1986" s="142" t="s">
        <v>890</v>
      </c>
      <c r="E1986" s="142" t="s">
        <v>1824</v>
      </c>
      <c r="F1986" s="142" t="s">
        <v>530</v>
      </c>
      <c r="G1986" s="142" t="s">
        <v>2208</v>
      </c>
      <c r="H1986" s="142" t="s">
        <v>2207</v>
      </c>
      <c r="I1986" s="142" t="s">
        <v>1522</v>
      </c>
      <c r="J1986" s="142" t="s">
        <v>2206</v>
      </c>
      <c r="K1986" s="142" t="s">
        <v>2205</v>
      </c>
      <c r="L1986" s="142" t="s">
        <v>613</v>
      </c>
      <c r="M1986" s="142" t="s">
        <v>524</v>
      </c>
      <c r="N1986" s="142" t="s">
        <v>523</v>
      </c>
      <c r="O1986" s="142" t="s">
        <v>599</v>
      </c>
      <c r="P1986" s="142" t="s">
        <v>599</v>
      </c>
      <c r="Q1986" s="142" t="s">
        <v>545</v>
      </c>
      <c r="R1986" s="142" t="s">
        <v>519</v>
      </c>
      <c r="S1986" s="142" t="s">
        <v>518</v>
      </c>
      <c r="T1986" s="142" t="s">
        <v>1960</v>
      </c>
      <c r="U1986" s="142" t="s">
        <v>516</v>
      </c>
      <c r="V1986" s="142" t="s">
        <v>977</v>
      </c>
      <c r="W1986" s="142" t="s">
        <v>580</v>
      </c>
      <c r="X1986" s="142" t="s">
        <v>1021</v>
      </c>
      <c r="Y1986" s="142" t="s">
        <v>2204</v>
      </c>
      <c r="Z1986" s="142" t="s">
        <v>2203</v>
      </c>
      <c r="AA1986" s="142" t="s">
        <v>510</v>
      </c>
      <c r="AB1986" s="142" t="s">
        <v>509</v>
      </c>
    </row>
    <row r="1987" spans="1:28" x14ac:dyDescent="0.15">
      <c r="A1987" s="143">
        <v>108730</v>
      </c>
      <c r="B1987" s="142" t="s">
        <v>1018</v>
      </c>
      <c r="C1987" s="142" t="s">
        <v>553</v>
      </c>
      <c r="D1987" s="142" t="s">
        <v>1017</v>
      </c>
      <c r="E1987" s="142" t="s">
        <v>1824</v>
      </c>
      <c r="F1987" s="142" t="s">
        <v>530</v>
      </c>
      <c r="G1987" s="142" t="s">
        <v>2202</v>
      </c>
      <c r="H1987" s="142" t="s">
        <v>2201</v>
      </c>
      <c r="I1987" s="142" t="s">
        <v>1125</v>
      </c>
      <c r="J1987" s="142" t="s">
        <v>2200</v>
      </c>
      <c r="K1987" s="142" t="s">
        <v>2002</v>
      </c>
      <c r="L1987" s="142" t="s">
        <v>613</v>
      </c>
      <c r="M1987" s="142" t="s">
        <v>524</v>
      </c>
      <c r="N1987" s="142" t="s">
        <v>523</v>
      </c>
      <c r="O1987" s="142" t="s">
        <v>522</v>
      </c>
      <c r="P1987" s="142" t="s">
        <v>559</v>
      </c>
      <c r="Q1987" s="142" t="s">
        <v>520</v>
      </c>
      <c r="R1987" s="142" t="s">
        <v>544</v>
      </c>
      <c r="S1987" s="142" t="s">
        <v>543</v>
      </c>
      <c r="T1987" s="142" t="s">
        <v>1863</v>
      </c>
      <c r="U1987" s="142" t="s">
        <v>516</v>
      </c>
      <c r="V1987" s="142" t="s">
        <v>1338</v>
      </c>
      <c r="W1987" s="142" t="s">
        <v>784</v>
      </c>
      <c r="X1987" s="142" t="s">
        <v>1125</v>
      </c>
      <c r="Y1987" s="142" t="s">
        <v>2199</v>
      </c>
      <c r="Z1987" s="142" t="s">
        <v>782</v>
      </c>
      <c r="AA1987" s="142" t="s">
        <v>510</v>
      </c>
      <c r="AB1987" s="142" t="s">
        <v>509</v>
      </c>
    </row>
    <row r="1988" spans="1:28" x14ac:dyDescent="0.15">
      <c r="A1988" s="143">
        <v>108777</v>
      </c>
      <c r="B1988" s="142" t="s">
        <v>2193</v>
      </c>
      <c r="C1988" s="142" t="s">
        <v>553</v>
      </c>
      <c r="D1988" s="142" t="s">
        <v>2198</v>
      </c>
      <c r="E1988" s="142" t="s">
        <v>1824</v>
      </c>
      <c r="F1988" s="142" t="s">
        <v>530</v>
      </c>
      <c r="G1988" s="142" t="s">
        <v>2197</v>
      </c>
      <c r="H1988" s="142" t="s">
        <v>2196</v>
      </c>
      <c r="I1988" s="142" t="s">
        <v>1125</v>
      </c>
      <c r="J1988" s="142" t="s">
        <v>2195</v>
      </c>
      <c r="K1988" s="142" t="s">
        <v>1303</v>
      </c>
      <c r="L1988" s="142" t="s">
        <v>585</v>
      </c>
      <c r="M1988" s="142" t="s">
        <v>524</v>
      </c>
      <c r="N1988" s="142" t="s">
        <v>523</v>
      </c>
      <c r="O1988" s="142" t="s">
        <v>522</v>
      </c>
      <c r="P1988" s="142" t="s">
        <v>522</v>
      </c>
      <c r="Q1988" s="142" t="s">
        <v>520</v>
      </c>
      <c r="R1988" s="142" t="s">
        <v>2194</v>
      </c>
      <c r="S1988" s="142" t="s">
        <v>2193</v>
      </c>
      <c r="T1988" s="142" t="s">
        <v>1827</v>
      </c>
      <c r="U1988" s="142" t="s">
        <v>516</v>
      </c>
      <c r="V1988" s="142" t="s">
        <v>2192</v>
      </c>
      <c r="W1988" s="142" t="s">
        <v>580</v>
      </c>
      <c r="X1988" s="142" t="s">
        <v>523</v>
      </c>
      <c r="Y1988" s="142" t="s">
        <v>634</v>
      </c>
      <c r="Z1988" s="142" t="s">
        <v>2191</v>
      </c>
      <c r="AA1988" s="142" t="s">
        <v>510</v>
      </c>
      <c r="AB1988" s="142" t="s">
        <v>509</v>
      </c>
    </row>
    <row r="1989" spans="1:28" x14ac:dyDescent="0.15">
      <c r="A1989" s="143">
        <v>109063</v>
      </c>
      <c r="B1989" s="142" t="s">
        <v>646</v>
      </c>
      <c r="C1989" s="142" t="s">
        <v>553</v>
      </c>
      <c r="D1989" s="142" t="s">
        <v>645</v>
      </c>
      <c r="E1989" s="142" t="s">
        <v>1824</v>
      </c>
      <c r="F1989" s="142" t="s">
        <v>530</v>
      </c>
      <c r="G1989" s="142" t="s">
        <v>2190</v>
      </c>
      <c r="H1989" s="142" t="s">
        <v>2189</v>
      </c>
      <c r="I1989" s="142" t="s">
        <v>651</v>
      </c>
      <c r="J1989" s="142" t="s">
        <v>2188</v>
      </c>
      <c r="K1989" s="142" t="s">
        <v>2002</v>
      </c>
      <c r="L1989" s="142" t="s">
        <v>613</v>
      </c>
      <c r="M1989" s="142" t="s">
        <v>524</v>
      </c>
      <c r="N1989" s="142" t="s">
        <v>523</v>
      </c>
      <c r="O1989" s="142" t="s">
        <v>522</v>
      </c>
      <c r="P1989" s="142" t="s">
        <v>599</v>
      </c>
      <c r="Q1989" s="142" t="s">
        <v>545</v>
      </c>
      <c r="R1989" s="142" t="s">
        <v>519</v>
      </c>
      <c r="S1989" s="142" t="s">
        <v>518</v>
      </c>
      <c r="T1989" s="142" t="s">
        <v>1894</v>
      </c>
      <c r="U1989" s="142" t="s">
        <v>626</v>
      </c>
      <c r="V1989" s="142" t="s">
        <v>2187</v>
      </c>
      <c r="W1989" s="142" t="s">
        <v>636</v>
      </c>
      <c r="X1989" s="142" t="s">
        <v>651</v>
      </c>
      <c r="Y1989" s="142" t="s">
        <v>2186</v>
      </c>
      <c r="Z1989" s="142" t="s">
        <v>1425</v>
      </c>
      <c r="AA1989" s="142" t="s">
        <v>510</v>
      </c>
      <c r="AB1989" s="142" t="s">
        <v>509</v>
      </c>
    </row>
    <row r="1990" spans="1:28" x14ac:dyDescent="0.15">
      <c r="A1990" s="143">
        <v>109080</v>
      </c>
      <c r="B1990" s="142" t="s">
        <v>2071</v>
      </c>
      <c r="C1990" s="142" t="s">
        <v>553</v>
      </c>
      <c r="D1990" s="142" t="s">
        <v>2070</v>
      </c>
      <c r="E1990" s="142" t="s">
        <v>1824</v>
      </c>
      <c r="F1990" s="142" t="s">
        <v>530</v>
      </c>
      <c r="G1990" s="142" t="s">
        <v>2185</v>
      </c>
      <c r="H1990" s="142" t="s">
        <v>1799</v>
      </c>
      <c r="I1990" s="142" t="s">
        <v>1522</v>
      </c>
      <c r="J1990" s="142" t="s">
        <v>2184</v>
      </c>
      <c r="K1990" s="142" t="s">
        <v>1303</v>
      </c>
      <c r="L1990" s="142" t="s">
        <v>585</v>
      </c>
      <c r="M1990" s="142" t="s">
        <v>524</v>
      </c>
      <c r="N1990" s="142" t="s">
        <v>523</v>
      </c>
      <c r="O1990" s="142" t="s">
        <v>612</v>
      </c>
      <c r="P1990" s="142" t="s">
        <v>612</v>
      </c>
      <c r="Q1990" s="142" t="s">
        <v>520</v>
      </c>
      <c r="R1990" s="142" t="s">
        <v>544</v>
      </c>
      <c r="S1990" s="142" t="s">
        <v>543</v>
      </c>
      <c r="T1990" s="142" t="s">
        <v>1827</v>
      </c>
      <c r="U1990" s="142" t="s">
        <v>516</v>
      </c>
      <c r="V1990" s="142" t="s">
        <v>1537</v>
      </c>
      <c r="W1990" s="142" t="s">
        <v>580</v>
      </c>
      <c r="X1990" s="142" t="s">
        <v>827</v>
      </c>
      <c r="Y1990" s="142" t="s">
        <v>537</v>
      </c>
      <c r="Z1990" s="142" t="s">
        <v>2183</v>
      </c>
      <c r="AA1990" s="142" t="s">
        <v>510</v>
      </c>
      <c r="AB1990" s="142" t="s">
        <v>509</v>
      </c>
    </row>
    <row r="1991" spans="1:28" x14ac:dyDescent="0.15">
      <c r="A1991" s="143">
        <v>109207</v>
      </c>
      <c r="B1991" s="142" t="s">
        <v>654</v>
      </c>
      <c r="C1991" s="142" t="s">
        <v>553</v>
      </c>
      <c r="D1991" s="142" t="s">
        <v>653</v>
      </c>
      <c r="E1991" s="142" t="s">
        <v>1824</v>
      </c>
      <c r="F1991" s="142" t="s">
        <v>530</v>
      </c>
      <c r="G1991" s="142" t="s">
        <v>2182</v>
      </c>
      <c r="H1991" s="142" t="s">
        <v>2181</v>
      </c>
      <c r="I1991" s="142" t="s">
        <v>1021</v>
      </c>
      <c r="J1991" s="142" t="s">
        <v>2180</v>
      </c>
      <c r="K1991" s="142" t="s">
        <v>2179</v>
      </c>
      <c r="L1991" s="142" t="s">
        <v>585</v>
      </c>
      <c r="M1991" s="142" t="s">
        <v>524</v>
      </c>
      <c r="N1991" s="142" t="s">
        <v>523</v>
      </c>
      <c r="O1991" s="142" t="s">
        <v>522</v>
      </c>
      <c r="P1991" s="142" t="s">
        <v>522</v>
      </c>
      <c r="Q1991" s="142" t="s">
        <v>520</v>
      </c>
      <c r="R1991" s="142" t="s">
        <v>519</v>
      </c>
      <c r="S1991" s="142" t="s">
        <v>518</v>
      </c>
      <c r="T1991" s="142" t="s">
        <v>1827</v>
      </c>
      <c r="U1991" s="142" t="s">
        <v>516</v>
      </c>
      <c r="V1991" s="142" t="s">
        <v>1593</v>
      </c>
      <c r="W1991" s="142" t="s">
        <v>580</v>
      </c>
      <c r="X1991" s="142" t="s">
        <v>579</v>
      </c>
      <c r="Y1991" s="142" t="s">
        <v>2178</v>
      </c>
      <c r="Z1991" s="142" t="s">
        <v>2177</v>
      </c>
      <c r="AA1991" s="142" t="s">
        <v>510</v>
      </c>
      <c r="AB1991" s="142" t="s">
        <v>509</v>
      </c>
    </row>
    <row r="1992" spans="1:28" x14ac:dyDescent="0.15">
      <c r="A1992" s="143">
        <v>109218</v>
      </c>
      <c r="B1992" s="142" t="s">
        <v>2176</v>
      </c>
      <c r="C1992" s="142" t="s">
        <v>2175</v>
      </c>
      <c r="D1992" s="142" t="s">
        <v>2174</v>
      </c>
      <c r="E1992" s="142" t="s">
        <v>1824</v>
      </c>
      <c r="F1992" s="142" t="s">
        <v>530</v>
      </c>
      <c r="G1992" s="142" t="s">
        <v>2173</v>
      </c>
      <c r="H1992" s="142" t="s">
        <v>2172</v>
      </c>
      <c r="I1992" s="142" t="s">
        <v>856</v>
      </c>
      <c r="J1992" s="142" t="s">
        <v>2171</v>
      </c>
      <c r="K1992" s="142" t="s">
        <v>1303</v>
      </c>
      <c r="L1992" s="142" t="s">
        <v>585</v>
      </c>
      <c r="M1992" s="142" t="s">
        <v>524</v>
      </c>
      <c r="N1992" s="142" t="s">
        <v>523</v>
      </c>
      <c r="O1992" s="142" t="s">
        <v>522</v>
      </c>
      <c r="P1992" s="142" t="s">
        <v>522</v>
      </c>
      <c r="Q1992" s="142" t="s">
        <v>520</v>
      </c>
      <c r="R1992" s="142" t="s">
        <v>519</v>
      </c>
      <c r="S1992" s="142" t="s">
        <v>518</v>
      </c>
      <c r="T1992" s="142" t="s">
        <v>1827</v>
      </c>
      <c r="U1992" s="142" t="s">
        <v>516</v>
      </c>
      <c r="V1992" s="142" t="s">
        <v>2170</v>
      </c>
      <c r="W1992" s="142" t="s">
        <v>784</v>
      </c>
      <c r="X1992" s="142" t="s">
        <v>579</v>
      </c>
      <c r="Y1992" s="142" t="s">
        <v>2169</v>
      </c>
      <c r="Z1992" s="142" t="s">
        <v>1778</v>
      </c>
      <c r="AA1992" s="142" t="s">
        <v>510</v>
      </c>
      <c r="AB1992" s="142" t="s">
        <v>509</v>
      </c>
    </row>
    <row r="1993" spans="1:28" x14ac:dyDescent="0.15">
      <c r="A1993" s="143">
        <v>109336</v>
      </c>
      <c r="B1993" s="142" t="s">
        <v>660</v>
      </c>
      <c r="C1993" s="142" t="s">
        <v>553</v>
      </c>
      <c r="D1993" s="142" t="s">
        <v>667</v>
      </c>
      <c r="E1993" s="142" t="s">
        <v>1824</v>
      </c>
      <c r="F1993" s="142" t="s">
        <v>530</v>
      </c>
      <c r="G1993" s="142" t="s">
        <v>2168</v>
      </c>
      <c r="H1993" s="142" t="s">
        <v>1545</v>
      </c>
      <c r="I1993" s="142" t="s">
        <v>651</v>
      </c>
      <c r="J1993" s="142" t="s">
        <v>2167</v>
      </c>
      <c r="K1993" s="142" t="s">
        <v>2166</v>
      </c>
      <c r="L1993" s="142" t="s">
        <v>525</v>
      </c>
      <c r="M1993" s="142" t="s">
        <v>524</v>
      </c>
      <c r="N1993" s="142" t="s">
        <v>523</v>
      </c>
      <c r="O1993" s="142" t="s">
        <v>522</v>
      </c>
      <c r="P1993" s="142" t="s">
        <v>522</v>
      </c>
      <c r="Q1993" s="142" t="s">
        <v>545</v>
      </c>
      <c r="R1993" s="142" t="s">
        <v>544</v>
      </c>
      <c r="S1993" s="142" t="s">
        <v>543</v>
      </c>
      <c r="T1993" s="142" t="s">
        <v>861</v>
      </c>
      <c r="U1993" s="142" t="s">
        <v>516</v>
      </c>
      <c r="V1993" s="142" t="s">
        <v>2080</v>
      </c>
      <c r="W1993" s="142" t="s">
        <v>580</v>
      </c>
      <c r="X1993" s="142" t="s">
        <v>919</v>
      </c>
      <c r="Y1993" s="142" t="s">
        <v>537</v>
      </c>
      <c r="Z1993" s="142" t="s">
        <v>861</v>
      </c>
      <c r="AA1993" s="142" t="s">
        <v>510</v>
      </c>
      <c r="AB1993" s="142" t="s">
        <v>509</v>
      </c>
    </row>
    <row r="1994" spans="1:28" x14ac:dyDescent="0.15">
      <c r="A1994" s="143">
        <v>109367</v>
      </c>
      <c r="B1994" s="142" t="s">
        <v>874</v>
      </c>
      <c r="C1994" s="142" t="s">
        <v>553</v>
      </c>
      <c r="D1994" s="142" t="s">
        <v>873</v>
      </c>
      <c r="E1994" s="142" t="s">
        <v>1824</v>
      </c>
      <c r="F1994" s="142" t="s">
        <v>530</v>
      </c>
      <c r="G1994" s="142" t="s">
        <v>2165</v>
      </c>
      <c r="H1994" s="142" t="s">
        <v>2164</v>
      </c>
      <c r="I1994" s="142" t="s">
        <v>1363</v>
      </c>
      <c r="J1994" s="142" t="s">
        <v>2163</v>
      </c>
      <c r="K1994" s="142" t="s">
        <v>2162</v>
      </c>
      <c r="L1994" s="142" t="s">
        <v>613</v>
      </c>
      <c r="M1994" s="142" t="s">
        <v>524</v>
      </c>
      <c r="N1994" s="142" t="s">
        <v>523</v>
      </c>
      <c r="O1994" s="142" t="s">
        <v>522</v>
      </c>
      <c r="P1994" s="142" t="s">
        <v>522</v>
      </c>
      <c r="Q1994" s="142" t="s">
        <v>520</v>
      </c>
      <c r="R1994" s="142" t="s">
        <v>519</v>
      </c>
      <c r="S1994" s="142" t="s">
        <v>518</v>
      </c>
      <c r="T1994" s="142" t="s">
        <v>1894</v>
      </c>
      <c r="U1994" s="142" t="s">
        <v>864</v>
      </c>
      <c r="V1994" s="142" t="s">
        <v>2161</v>
      </c>
      <c r="W1994" s="142" t="s">
        <v>636</v>
      </c>
      <c r="X1994" s="142" t="s">
        <v>579</v>
      </c>
      <c r="Y1994" s="142" t="s">
        <v>2160</v>
      </c>
      <c r="Z1994" s="142" t="s">
        <v>633</v>
      </c>
      <c r="AA1994" s="142" t="s">
        <v>724</v>
      </c>
      <c r="AB1994" s="142" t="s">
        <v>509</v>
      </c>
    </row>
    <row r="1995" spans="1:28" x14ac:dyDescent="0.15">
      <c r="A1995" s="143">
        <v>109391</v>
      </c>
      <c r="B1995" s="142" t="s">
        <v>965</v>
      </c>
      <c r="C1995" s="142" t="s">
        <v>553</v>
      </c>
      <c r="D1995" s="142" t="s">
        <v>964</v>
      </c>
      <c r="E1995" s="142" t="s">
        <v>1824</v>
      </c>
      <c r="F1995" s="142" t="s">
        <v>530</v>
      </c>
      <c r="G1995" s="142" t="s">
        <v>2159</v>
      </c>
      <c r="H1995" s="142" t="s">
        <v>1704</v>
      </c>
      <c r="I1995" s="142" t="s">
        <v>1522</v>
      </c>
      <c r="J1995" s="142" t="s">
        <v>2158</v>
      </c>
      <c r="K1995" s="142" t="s">
        <v>2157</v>
      </c>
      <c r="L1995" s="142" t="s">
        <v>585</v>
      </c>
      <c r="M1995" s="142" t="s">
        <v>524</v>
      </c>
      <c r="N1995" s="142" t="s">
        <v>523</v>
      </c>
      <c r="O1995" s="142" t="s">
        <v>612</v>
      </c>
      <c r="P1995" s="142" t="s">
        <v>522</v>
      </c>
      <c r="Q1995" s="142" t="s">
        <v>547</v>
      </c>
      <c r="R1995" s="142" t="s">
        <v>661</v>
      </c>
      <c r="S1995" s="142" t="s">
        <v>660</v>
      </c>
      <c r="T1995" s="142" t="s">
        <v>1921</v>
      </c>
      <c r="U1995" s="142" t="s">
        <v>516</v>
      </c>
      <c r="V1995" s="142" t="s">
        <v>637</v>
      </c>
      <c r="W1995" s="142" t="s">
        <v>784</v>
      </c>
      <c r="X1995" s="142" t="s">
        <v>651</v>
      </c>
      <c r="Y1995" s="142" t="s">
        <v>2156</v>
      </c>
      <c r="Z1995" s="142" t="s">
        <v>2155</v>
      </c>
      <c r="AA1995" s="142" t="s">
        <v>510</v>
      </c>
      <c r="AB1995" s="142" t="s">
        <v>509</v>
      </c>
    </row>
    <row r="1996" spans="1:28" x14ac:dyDescent="0.15">
      <c r="A1996" s="143">
        <v>109395</v>
      </c>
      <c r="B1996" s="142" t="s">
        <v>1452</v>
      </c>
      <c r="C1996" s="142" t="s">
        <v>553</v>
      </c>
      <c r="D1996" s="142" t="s">
        <v>1451</v>
      </c>
      <c r="E1996" s="142" t="s">
        <v>1824</v>
      </c>
      <c r="F1996" s="142" t="s">
        <v>530</v>
      </c>
      <c r="G1996" s="142" t="s">
        <v>2154</v>
      </c>
      <c r="H1996" s="142" t="s">
        <v>2153</v>
      </c>
      <c r="I1996" s="142" t="s">
        <v>1278</v>
      </c>
      <c r="J1996" s="142" t="s">
        <v>2152</v>
      </c>
      <c r="K1996" s="142" t="s">
        <v>634</v>
      </c>
      <c r="L1996" s="142" t="s">
        <v>585</v>
      </c>
      <c r="M1996" s="142" t="s">
        <v>524</v>
      </c>
      <c r="N1996" s="142" t="s">
        <v>523</v>
      </c>
      <c r="O1996" s="142" t="s">
        <v>522</v>
      </c>
      <c r="P1996" s="142" t="s">
        <v>522</v>
      </c>
      <c r="Q1996" s="142" t="s">
        <v>520</v>
      </c>
      <c r="R1996" s="142" t="s">
        <v>519</v>
      </c>
      <c r="S1996" s="142" t="s">
        <v>518</v>
      </c>
      <c r="T1996" s="142" t="s">
        <v>1863</v>
      </c>
      <c r="U1996" s="142" t="s">
        <v>516</v>
      </c>
      <c r="V1996" s="142" t="s">
        <v>2151</v>
      </c>
      <c r="W1996" s="142" t="s">
        <v>2017</v>
      </c>
      <c r="X1996" s="142" t="s">
        <v>1278</v>
      </c>
      <c r="Y1996" s="142" t="s">
        <v>2150</v>
      </c>
      <c r="Z1996" s="142" t="s">
        <v>1184</v>
      </c>
      <c r="AA1996" s="142" t="s">
        <v>510</v>
      </c>
      <c r="AB1996" s="142" t="s">
        <v>509</v>
      </c>
    </row>
    <row r="1997" spans="1:28" x14ac:dyDescent="0.15">
      <c r="A1997" s="143">
        <v>109396</v>
      </c>
      <c r="B1997" s="142" t="s">
        <v>2149</v>
      </c>
      <c r="C1997" s="142" t="s">
        <v>553</v>
      </c>
      <c r="D1997" s="142" t="s">
        <v>2148</v>
      </c>
      <c r="E1997" s="142" t="s">
        <v>1824</v>
      </c>
      <c r="F1997" s="142" t="s">
        <v>530</v>
      </c>
      <c r="G1997" s="142" t="s">
        <v>2147</v>
      </c>
      <c r="H1997" s="142" t="s">
        <v>2146</v>
      </c>
      <c r="I1997" s="142" t="s">
        <v>1278</v>
      </c>
      <c r="J1997" s="142" t="s">
        <v>2145</v>
      </c>
      <c r="K1997" s="142" t="s">
        <v>1303</v>
      </c>
      <c r="L1997" s="142" t="s">
        <v>585</v>
      </c>
      <c r="M1997" s="142" t="s">
        <v>524</v>
      </c>
      <c r="N1997" s="142" t="s">
        <v>523</v>
      </c>
      <c r="O1997" s="142" t="s">
        <v>522</v>
      </c>
      <c r="P1997" s="142" t="s">
        <v>559</v>
      </c>
      <c r="Q1997" s="142" t="s">
        <v>520</v>
      </c>
      <c r="R1997" s="142" t="s">
        <v>519</v>
      </c>
      <c r="S1997" s="142" t="s">
        <v>518</v>
      </c>
      <c r="T1997" s="142" t="s">
        <v>1827</v>
      </c>
      <c r="U1997" s="142" t="s">
        <v>516</v>
      </c>
      <c r="V1997" s="142" t="s">
        <v>1761</v>
      </c>
      <c r="W1997" s="142" t="s">
        <v>692</v>
      </c>
      <c r="X1997" s="142" t="s">
        <v>1278</v>
      </c>
      <c r="Y1997" s="142" t="s">
        <v>2144</v>
      </c>
      <c r="Z1997" s="142" t="s">
        <v>725</v>
      </c>
      <c r="AA1997" s="142" t="s">
        <v>510</v>
      </c>
      <c r="AB1997" s="142" t="s">
        <v>509</v>
      </c>
    </row>
    <row r="1998" spans="1:28" x14ac:dyDescent="0.15">
      <c r="A1998" s="143">
        <v>109462</v>
      </c>
      <c r="B1998" s="142" t="s">
        <v>695</v>
      </c>
      <c r="C1998" s="142" t="s">
        <v>553</v>
      </c>
      <c r="D1998" s="142" t="s">
        <v>733</v>
      </c>
      <c r="E1998" s="142" t="s">
        <v>1824</v>
      </c>
      <c r="F1998" s="142" t="s">
        <v>530</v>
      </c>
      <c r="G1998" s="142" t="s">
        <v>2143</v>
      </c>
      <c r="H1998" s="142" t="s">
        <v>2142</v>
      </c>
      <c r="I1998" s="142" t="s">
        <v>1125</v>
      </c>
      <c r="J1998" s="142" t="s">
        <v>2141</v>
      </c>
      <c r="K1998" s="142" t="s">
        <v>1303</v>
      </c>
      <c r="L1998" s="142" t="s">
        <v>585</v>
      </c>
      <c r="M1998" s="142" t="s">
        <v>524</v>
      </c>
      <c r="N1998" s="142" t="s">
        <v>523</v>
      </c>
      <c r="O1998" s="142" t="s">
        <v>522</v>
      </c>
      <c r="P1998" s="142" t="s">
        <v>522</v>
      </c>
      <c r="Q1998" s="142" t="s">
        <v>520</v>
      </c>
      <c r="R1998" s="142" t="s">
        <v>696</v>
      </c>
      <c r="S1998" s="142" t="s">
        <v>695</v>
      </c>
      <c r="T1998" s="142" t="s">
        <v>2066</v>
      </c>
      <c r="U1998" s="142" t="s">
        <v>516</v>
      </c>
      <c r="V1998" s="142" t="s">
        <v>884</v>
      </c>
      <c r="W1998" s="142" t="s">
        <v>580</v>
      </c>
      <c r="X1998" s="142" t="s">
        <v>1125</v>
      </c>
      <c r="Y1998" s="142" t="s">
        <v>2140</v>
      </c>
      <c r="Z1998" s="142" t="s">
        <v>1065</v>
      </c>
      <c r="AA1998" s="142" t="s">
        <v>510</v>
      </c>
      <c r="AB1998" s="142" t="s">
        <v>509</v>
      </c>
    </row>
    <row r="1999" spans="1:28" x14ac:dyDescent="0.15">
      <c r="A1999" s="143">
        <v>109488</v>
      </c>
      <c r="B1999" s="142" t="s">
        <v>695</v>
      </c>
      <c r="C1999" s="142" t="s">
        <v>553</v>
      </c>
      <c r="D1999" s="142" t="s">
        <v>733</v>
      </c>
      <c r="E1999" s="142" t="s">
        <v>1824</v>
      </c>
      <c r="F1999" s="142" t="s">
        <v>530</v>
      </c>
      <c r="G1999" s="142" t="s">
        <v>2139</v>
      </c>
      <c r="H1999" s="142" t="s">
        <v>1135</v>
      </c>
      <c r="I1999" s="142" t="s">
        <v>1397</v>
      </c>
      <c r="J1999" s="142" t="s">
        <v>2138</v>
      </c>
      <c r="K1999" s="142" t="s">
        <v>1508</v>
      </c>
      <c r="L1999" s="142" t="s">
        <v>585</v>
      </c>
      <c r="M1999" s="142" t="s">
        <v>560</v>
      </c>
      <c r="N1999" s="142" t="s">
        <v>523</v>
      </c>
      <c r="O1999" s="142" t="s">
        <v>522</v>
      </c>
      <c r="P1999" s="142" t="s">
        <v>522</v>
      </c>
      <c r="Q1999" s="142" t="s">
        <v>547</v>
      </c>
      <c r="R1999" s="142" t="s">
        <v>696</v>
      </c>
      <c r="S1999" s="142" t="s">
        <v>695</v>
      </c>
      <c r="T1999" s="142" t="s">
        <v>1827</v>
      </c>
      <c r="U1999" s="142" t="s">
        <v>516</v>
      </c>
      <c r="V1999" s="142" t="s">
        <v>2137</v>
      </c>
      <c r="W1999" s="142" t="s">
        <v>580</v>
      </c>
      <c r="X1999" s="142" t="s">
        <v>1075</v>
      </c>
      <c r="Y1999" s="142" t="s">
        <v>2136</v>
      </c>
      <c r="Z1999" s="142" t="s">
        <v>714</v>
      </c>
      <c r="AA1999" s="142" t="s">
        <v>724</v>
      </c>
      <c r="AB1999" s="142" t="s">
        <v>509</v>
      </c>
    </row>
    <row r="2000" spans="1:28" x14ac:dyDescent="0.15">
      <c r="A2000" s="143">
        <v>109497</v>
      </c>
      <c r="B2000" s="142" t="s">
        <v>874</v>
      </c>
      <c r="C2000" s="142" t="s">
        <v>553</v>
      </c>
      <c r="D2000" s="142" t="s">
        <v>873</v>
      </c>
      <c r="E2000" s="142" t="s">
        <v>1824</v>
      </c>
      <c r="F2000" s="142" t="s">
        <v>530</v>
      </c>
      <c r="G2000" s="142" t="s">
        <v>2134</v>
      </c>
      <c r="H2000" s="142" t="s">
        <v>2133</v>
      </c>
      <c r="I2000" s="142" t="s">
        <v>1363</v>
      </c>
      <c r="J2000" s="142" t="s">
        <v>2132</v>
      </c>
      <c r="K2000" s="142" t="s">
        <v>2131</v>
      </c>
      <c r="L2000" s="142" t="s">
        <v>525</v>
      </c>
      <c r="M2000" s="142" t="s">
        <v>524</v>
      </c>
      <c r="N2000" s="142" t="s">
        <v>523</v>
      </c>
      <c r="O2000" s="142" t="s">
        <v>612</v>
      </c>
      <c r="P2000" s="142" t="s">
        <v>522</v>
      </c>
      <c r="Q2000" s="142" t="s">
        <v>547</v>
      </c>
      <c r="R2000" s="142" t="s">
        <v>519</v>
      </c>
      <c r="S2000" s="142" t="s">
        <v>518</v>
      </c>
      <c r="T2000" s="142" t="s">
        <v>2066</v>
      </c>
      <c r="U2000" s="142" t="s">
        <v>516</v>
      </c>
      <c r="V2000" s="142" t="s">
        <v>1432</v>
      </c>
      <c r="W2000" s="142" t="s">
        <v>784</v>
      </c>
      <c r="X2000" s="142" t="s">
        <v>1363</v>
      </c>
      <c r="Y2000" s="142" t="s">
        <v>2130</v>
      </c>
      <c r="Z2000" s="142" t="s">
        <v>678</v>
      </c>
      <c r="AA2000" s="142" t="s">
        <v>510</v>
      </c>
      <c r="AB2000" s="142" t="s">
        <v>509</v>
      </c>
    </row>
    <row r="2001" spans="1:28" x14ac:dyDescent="0.15">
      <c r="A2001" s="143">
        <v>109610</v>
      </c>
      <c r="B2001" s="142" t="s">
        <v>2129</v>
      </c>
      <c r="C2001" s="142" t="s">
        <v>2128</v>
      </c>
      <c r="D2001" s="142" t="s">
        <v>2127</v>
      </c>
      <c r="E2001" s="142" t="s">
        <v>1824</v>
      </c>
      <c r="F2001" s="142" t="s">
        <v>530</v>
      </c>
      <c r="G2001" s="142" t="s">
        <v>2126</v>
      </c>
      <c r="H2001" s="142" t="s">
        <v>2125</v>
      </c>
      <c r="I2001" s="142" t="s">
        <v>1021</v>
      </c>
      <c r="J2001" s="142" t="s">
        <v>2124</v>
      </c>
      <c r="K2001" s="142" t="s">
        <v>2123</v>
      </c>
      <c r="L2001" s="142" t="s">
        <v>613</v>
      </c>
      <c r="M2001" s="142" t="s">
        <v>560</v>
      </c>
      <c r="N2001" s="142" t="s">
        <v>523</v>
      </c>
      <c r="O2001" s="142" t="s">
        <v>522</v>
      </c>
      <c r="P2001" s="142" t="s">
        <v>546</v>
      </c>
      <c r="Q2001" s="142" t="s">
        <v>545</v>
      </c>
      <c r="R2001" s="142" t="s">
        <v>519</v>
      </c>
      <c r="S2001" s="142" t="s">
        <v>518</v>
      </c>
      <c r="T2001" s="142" t="s">
        <v>1827</v>
      </c>
      <c r="U2001" s="142" t="s">
        <v>516</v>
      </c>
      <c r="V2001" s="142" t="s">
        <v>2122</v>
      </c>
      <c r="W2001" s="142" t="s">
        <v>580</v>
      </c>
      <c r="X2001" s="142" t="s">
        <v>795</v>
      </c>
      <c r="Y2001" s="142" t="s">
        <v>2121</v>
      </c>
      <c r="Z2001" s="142" t="s">
        <v>1411</v>
      </c>
      <c r="AA2001" s="142" t="s">
        <v>510</v>
      </c>
      <c r="AB2001" s="142" t="s">
        <v>509</v>
      </c>
    </row>
    <row r="2002" spans="1:28" x14ac:dyDescent="0.15">
      <c r="A2002" s="143">
        <v>109688</v>
      </c>
      <c r="B2002" s="142" t="s">
        <v>874</v>
      </c>
      <c r="C2002" s="142" t="s">
        <v>553</v>
      </c>
      <c r="D2002" s="142" t="s">
        <v>873</v>
      </c>
      <c r="E2002" s="142" t="s">
        <v>1824</v>
      </c>
      <c r="F2002" s="142" t="s">
        <v>530</v>
      </c>
      <c r="G2002" s="142" t="s">
        <v>2120</v>
      </c>
      <c r="H2002" s="142" t="s">
        <v>602</v>
      </c>
      <c r="I2002" s="142" t="s">
        <v>1125</v>
      </c>
      <c r="J2002" s="142" t="s">
        <v>2119</v>
      </c>
      <c r="K2002" s="142" t="s">
        <v>2002</v>
      </c>
      <c r="L2002" s="142" t="s">
        <v>613</v>
      </c>
      <c r="M2002" s="142" t="s">
        <v>524</v>
      </c>
      <c r="N2002" s="142" t="s">
        <v>523</v>
      </c>
      <c r="O2002" s="142" t="s">
        <v>599</v>
      </c>
      <c r="P2002" s="142" t="s">
        <v>599</v>
      </c>
      <c r="Q2002" s="142" t="s">
        <v>545</v>
      </c>
      <c r="R2002" s="142" t="s">
        <v>519</v>
      </c>
      <c r="S2002" s="142" t="s">
        <v>518</v>
      </c>
      <c r="T2002" s="142" t="s">
        <v>1894</v>
      </c>
      <c r="U2002" s="142" t="s">
        <v>864</v>
      </c>
      <c r="V2002" s="142" t="s">
        <v>1465</v>
      </c>
      <c r="W2002" s="142" t="s">
        <v>636</v>
      </c>
      <c r="X2002" s="142" t="s">
        <v>579</v>
      </c>
      <c r="Y2002" s="142" t="s">
        <v>2118</v>
      </c>
      <c r="Z2002" s="142" t="s">
        <v>1475</v>
      </c>
      <c r="AA2002" s="142" t="s">
        <v>510</v>
      </c>
      <c r="AB2002" s="142" t="s">
        <v>509</v>
      </c>
    </row>
    <row r="2003" spans="1:28" x14ac:dyDescent="0.15">
      <c r="A2003" s="143">
        <v>109740</v>
      </c>
      <c r="B2003" s="142" t="s">
        <v>654</v>
      </c>
      <c r="C2003" s="142" t="s">
        <v>553</v>
      </c>
      <c r="D2003" s="142" t="s">
        <v>653</v>
      </c>
      <c r="E2003" s="142" t="s">
        <v>1824</v>
      </c>
      <c r="F2003" s="142" t="s">
        <v>530</v>
      </c>
      <c r="G2003" s="142" t="s">
        <v>2117</v>
      </c>
      <c r="H2003" s="142" t="s">
        <v>857</v>
      </c>
      <c r="I2003" s="142" t="s">
        <v>651</v>
      </c>
      <c r="J2003" s="142" t="s">
        <v>2116</v>
      </c>
      <c r="K2003" s="142" t="s">
        <v>2115</v>
      </c>
      <c r="L2003" s="142" t="s">
        <v>613</v>
      </c>
      <c r="M2003" s="142" t="s">
        <v>524</v>
      </c>
      <c r="N2003" s="142" t="s">
        <v>523</v>
      </c>
      <c r="O2003" s="142" t="s">
        <v>522</v>
      </c>
      <c r="P2003" s="142" t="s">
        <v>522</v>
      </c>
      <c r="Q2003" s="142" t="s">
        <v>545</v>
      </c>
      <c r="R2003" s="142" t="s">
        <v>519</v>
      </c>
      <c r="S2003" s="142" t="s">
        <v>518</v>
      </c>
      <c r="T2003" s="142" t="s">
        <v>1863</v>
      </c>
      <c r="U2003" s="142" t="s">
        <v>516</v>
      </c>
      <c r="V2003" s="142" t="s">
        <v>597</v>
      </c>
      <c r="W2003" s="142" t="s">
        <v>2114</v>
      </c>
      <c r="X2003" s="142" t="s">
        <v>579</v>
      </c>
      <c r="Y2003" s="142" t="s">
        <v>2113</v>
      </c>
      <c r="Z2003" s="142" t="s">
        <v>1051</v>
      </c>
      <c r="AA2003" s="142" t="s">
        <v>734</v>
      </c>
      <c r="AB2003" s="142" t="s">
        <v>509</v>
      </c>
    </row>
    <row r="2004" spans="1:28" x14ac:dyDescent="0.15">
      <c r="A2004" s="143">
        <v>109786</v>
      </c>
      <c r="B2004" s="142" t="s">
        <v>583</v>
      </c>
      <c r="C2004" s="142" t="s">
        <v>553</v>
      </c>
      <c r="D2004" s="142" t="s">
        <v>770</v>
      </c>
      <c r="E2004" s="142" t="s">
        <v>1824</v>
      </c>
      <c r="F2004" s="142" t="s">
        <v>530</v>
      </c>
      <c r="G2004" s="142" t="s">
        <v>2112</v>
      </c>
      <c r="H2004" s="142" t="s">
        <v>2111</v>
      </c>
      <c r="I2004" s="142" t="s">
        <v>783</v>
      </c>
      <c r="J2004" s="142" t="s">
        <v>2110</v>
      </c>
      <c r="K2004" s="142" t="s">
        <v>2109</v>
      </c>
      <c r="L2004" s="142" t="s">
        <v>613</v>
      </c>
      <c r="M2004" s="142" t="s">
        <v>524</v>
      </c>
      <c r="N2004" s="142" t="s">
        <v>523</v>
      </c>
      <c r="O2004" s="142" t="s">
        <v>522</v>
      </c>
      <c r="P2004" s="142" t="s">
        <v>521</v>
      </c>
      <c r="Q2004" s="142" t="s">
        <v>545</v>
      </c>
      <c r="R2004" s="142" t="s">
        <v>584</v>
      </c>
      <c r="S2004" s="142" t="s">
        <v>583</v>
      </c>
      <c r="T2004" s="142" t="s">
        <v>1960</v>
      </c>
      <c r="U2004" s="142" t="s">
        <v>626</v>
      </c>
      <c r="V2004" s="142" t="s">
        <v>1465</v>
      </c>
      <c r="W2004" s="142" t="s">
        <v>784</v>
      </c>
      <c r="X2004" s="142" t="s">
        <v>783</v>
      </c>
      <c r="Y2004" s="142" t="s">
        <v>2108</v>
      </c>
      <c r="Z2004" s="142" t="s">
        <v>1163</v>
      </c>
      <c r="AA2004" s="142" t="s">
        <v>510</v>
      </c>
      <c r="AB2004" s="142" t="s">
        <v>509</v>
      </c>
    </row>
    <row r="2005" spans="1:28" x14ac:dyDescent="0.15">
      <c r="A2005" s="143">
        <v>109988</v>
      </c>
      <c r="B2005" s="142" t="s">
        <v>850</v>
      </c>
      <c r="C2005" s="142" t="s">
        <v>553</v>
      </c>
      <c r="D2005" s="142" t="s">
        <v>849</v>
      </c>
      <c r="E2005" s="142" t="s">
        <v>1824</v>
      </c>
      <c r="F2005" s="142" t="s">
        <v>530</v>
      </c>
      <c r="G2005" s="142" t="s">
        <v>2107</v>
      </c>
      <c r="H2005" s="142" t="s">
        <v>2106</v>
      </c>
      <c r="I2005" s="142" t="s">
        <v>2105</v>
      </c>
      <c r="J2005" s="142" t="s">
        <v>2104</v>
      </c>
      <c r="K2005" s="142" t="s">
        <v>1479</v>
      </c>
      <c r="L2005" s="142" t="s">
        <v>613</v>
      </c>
      <c r="M2005" s="142" t="s">
        <v>560</v>
      </c>
      <c r="N2005" s="142" t="s">
        <v>523</v>
      </c>
      <c r="O2005" s="142" t="s">
        <v>599</v>
      </c>
      <c r="P2005" s="142" t="s">
        <v>599</v>
      </c>
      <c r="Q2005" s="142" t="s">
        <v>545</v>
      </c>
      <c r="R2005" s="142" t="s">
        <v>519</v>
      </c>
      <c r="S2005" s="142" t="s">
        <v>518</v>
      </c>
      <c r="T2005" s="142" t="s">
        <v>2103</v>
      </c>
      <c r="U2005" s="142" t="s">
        <v>516</v>
      </c>
      <c r="V2005" s="142" t="s">
        <v>2102</v>
      </c>
      <c r="W2005" s="142" t="s">
        <v>2101</v>
      </c>
      <c r="X2005" s="142" t="s">
        <v>556</v>
      </c>
      <c r="Y2005" s="142" t="s">
        <v>2100</v>
      </c>
      <c r="Z2005" s="142" t="s">
        <v>2099</v>
      </c>
      <c r="AA2005" s="142" t="s">
        <v>510</v>
      </c>
      <c r="AB2005" s="142" t="s">
        <v>509</v>
      </c>
    </row>
    <row r="2006" spans="1:28" x14ac:dyDescent="0.15">
      <c r="A2006" s="143">
        <v>110158</v>
      </c>
      <c r="B2006" s="142" t="s">
        <v>781</v>
      </c>
      <c r="C2006" s="142" t="s">
        <v>553</v>
      </c>
      <c r="D2006" s="142" t="s">
        <v>780</v>
      </c>
      <c r="E2006" s="142" t="s">
        <v>1824</v>
      </c>
      <c r="F2006" s="142" t="s">
        <v>530</v>
      </c>
      <c r="G2006" s="142" t="s">
        <v>2098</v>
      </c>
      <c r="H2006" s="142" t="s">
        <v>2097</v>
      </c>
      <c r="I2006" s="142" t="s">
        <v>1021</v>
      </c>
      <c r="J2006" s="142" t="s">
        <v>2096</v>
      </c>
      <c r="K2006" s="142" t="s">
        <v>1303</v>
      </c>
      <c r="L2006" s="142" t="s">
        <v>585</v>
      </c>
      <c r="M2006" s="142" t="s">
        <v>524</v>
      </c>
      <c r="N2006" s="142" t="s">
        <v>523</v>
      </c>
      <c r="O2006" s="142" t="s">
        <v>522</v>
      </c>
      <c r="P2006" s="142" t="s">
        <v>522</v>
      </c>
      <c r="Q2006" s="142" t="s">
        <v>520</v>
      </c>
      <c r="R2006" s="142" t="s">
        <v>519</v>
      </c>
      <c r="S2006" s="142" t="s">
        <v>518</v>
      </c>
      <c r="T2006" s="142" t="s">
        <v>1827</v>
      </c>
      <c r="U2006" s="142" t="s">
        <v>516</v>
      </c>
      <c r="V2006" s="142" t="s">
        <v>2095</v>
      </c>
      <c r="W2006" s="142" t="s">
        <v>2094</v>
      </c>
      <c r="X2006" s="142" t="s">
        <v>523</v>
      </c>
      <c r="Y2006" s="142" t="s">
        <v>634</v>
      </c>
      <c r="Z2006" s="142" t="s">
        <v>1060</v>
      </c>
      <c r="AA2006" s="142" t="s">
        <v>510</v>
      </c>
      <c r="AB2006" s="142" t="s">
        <v>509</v>
      </c>
    </row>
    <row r="2007" spans="1:28" x14ac:dyDescent="0.15">
      <c r="A2007" s="143">
        <v>110364</v>
      </c>
      <c r="B2007" s="142" t="s">
        <v>891</v>
      </c>
      <c r="C2007" s="142" t="s">
        <v>553</v>
      </c>
      <c r="D2007" s="142" t="s">
        <v>890</v>
      </c>
      <c r="E2007" s="142" t="s">
        <v>1824</v>
      </c>
      <c r="F2007" s="142" t="s">
        <v>530</v>
      </c>
      <c r="G2007" s="142" t="s">
        <v>2093</v>
      </c>
      <c r="H2007" s="142" t="s">
        <v>2092</v>
      </c>
      <c r="I2007" s="142" t="s">
        <v>538</v>
      </c>
      <c r="J2007" s="142" t="s">
        <v>2091</v>
      </c>
      <c r="K2007" s="142" t="s">
        <v>1303</v>
      </c>
      <c r="L2007" s="142" t="s">
        <v>585</v>
      </c>
      <c r="M2007" s="142" t="s">
        <v>524</v>
      </c>
      <c r="N2007" s="142" t="s">
        <v>523</v>
      </c>
      <c r="O2007" s="142" t="s">
        <v>522</v>
      </c>
      <c r="P2007" s="142" t="s">
        <v>522</v>
      </c>
      <c r="Q2007" s="142" t="s">
        <v>547</v>
      </c>
      <c r="R2007" s="142" t="s">
        <v>519</v>
      </c>
      <c r="S2007" s="142" t="s">
        <v>518</v>
      </c>
      <c r="T2007" s="142" t="s">
        <v>2066</v>
      </c>
      <c r="U2007" s="142" t="s">
        <v>516</v>
      </c>
      <c r="V2007" s="142" t="s">
        <v>1231</v>
      </c>
      <c r="W2007" s="142" t="s">
        <v>580</v>
      </c>
      <c r="X2007" s="142" t="s">
        <v>538</v>
      </c>
      <c r="Y2007" s="142" t="s">
        <v>743</v>
      </c>
      <c r="Z2007" s="142" t="s">
        <v>1977</v>
      </c>
      <c r="AA2007" s="142" t="s">
        <v>510</v>
      </c>
      <c r="AB2007" s="142" t="s">
        <v>509</v>
      </c>
    </row>
    <row r="2008" spans="1:28" x14ac:dyDescent="0.15">
      <c r="A2008" s="143">
        <v>110425</v>
      </c>
      <c r="B2008" s="142" t="s">
        <v>2090</v>
      </c>
      <c r="C2008" s="142" t="s">
        <v>553</v>
      </c>
      <c r="D2008" s="142" t="s">
        <v>2089</v>
      </c>
      <c r="E2008" s="142" t="s">
        <v>1824</v>
      </c>
      <c r="F2008" s="142" t="s">
        <v>530</v>
      </c>
      <c r="G2008" s="142" t="s">
        <v>2088</v>
      </c>
      <c r="H2008" s="142" t="s">
        <v>2087</v>
      </c>
      <c r="I2008" s="142" t="s">
        <v>1278</v>
      </c>
      <c r="J2008" s="142" t="s">
        <v>2086</v>
      </c>
      <c r="K2008" s="142" t="s">
        <v>1791</v>
      </c>
      <c r="L2008" s="142" t="s">
        <v>525</v>
      </c>
      <c r="M2008" s="142" t="s">
        <v>524</v>
      </c>
      <c r="N2008" s="142" t="s">
        <v>523</v>
      </c>
      <c r="O2008" s="142" t="s">
        <v>522</v>
      </c>
      <c r="P2008" s="142" t="s">
        <v>522</v>
      </c>
      <c r="Q2008" s="142" t="s">
        <v>545</v>
      </c>
      <c r="R2008" s="142" t="s">
        <v>707</v>
      </c>
      <c r="S2008" s="142" t="s">
        <v>706</v>
      </c>
      <c r="T2008" s="142" t="s">
        <v>1827</v>
      </c>
      <c r="U2008" s="142" t="s">
        <v>516</v>
      </c>
      <c r="V2008" s="142" t="s">
        <v>894</v>
      </c>
      <c r="W2008" s="142" t="s">
        <v>784</v>
      </c>
      <c r="X2008" s="142" t="s">
        <v>1278</v>
      </c>
      <c r="Y2008" s="142" t="s">
        <v>634</v>
      </c>
      <c r="Z2008" s="142" t="s">
        <v>2085</v>
      </c>
      <c r="AA2008" s="142" t="s">
        <v>510</v>
      </c>
      <c r="AB2008" s="142" t="s">
        <v>509</v>
      </c>
    </row>
    <row r="2009" spans="1:28" x14ac:dyDescent="0.15">
      <c r="A2009" s="143">
        <v>110439</v>
      </c>
      <c r="B2009" s="142" t="s">
        <v>1208</v>
      </c>
      <c r="C2009" s="142" t="s">
        <v>553</v>
      </c>
      <c r="D2009" s="142" t="s">
        <v>1207</v>
      </c>
      <c r="E2009" s="142" t="s">
        <v>1824</v>
      </c>
      <c r="F2009" s="142" t="s">
        <v>530</v>
      </c>
      <c r="G2009" s="142" t="s">
        <v>2084</v>
      </c>
      <c r="H2009" s="142" t="s">
        <v>2083</v>
      </c>
      <c r="I2009" s="142" t="s">
        <v>1397</v>
      </c>
      <c r="J2009" s="142" t="s">
        <v>2082</v>
      </c>
      <c r="K2009" s="142" t="s">
        <v>2081</v>
      </c>
      <c r="L2009" s="142" t="s">
        <v>585</v>
      </c>
      <c r="M2009" s="142" t="s">
        <v>524</v>
      </c>
      <c r="N2009" s="142" t="s">
        <v>523</v>
      </c>
      <c r="O2009" s="142" t="s">
        <v>522</v>
      </c>
      <c r="P2009" s="142" t="s">
        <v>599</v>
      </c>
      <c r="Q2009" s="142" t="s">
        <v>547</v>
      </c>
      <c r="R2009" s="142" t="s">
        <v>788</v>
      </c>
      <c r="S2009" s="142" t="s">
        <v>787</v>
      </c>
      <c r="T2009" s="142" t="s">
        <v>1863</v>
      </c>
      <c r="U2009" s="142" t="s">
        <v>516</v>
      </c>
      <c r="V2009" s="142" t="s">
        <v>2080</v>
      </c>
      <c r="W2009" s="142" t="s">
        <v>514</v>
      </c>
      <c r="X2009" s="142" t="s">
        <v>1397</v>
      </c>
      <c r="Y2009" s="142" t="s">
        <v>2079</v>
      </c>
      <c r="Z2009" s="142" t="s">
        <v>1184</v>
      </c>
      <c r="AA2009" s="142" t="s">
        <v>510</v>
      </c>
      <c r="AB2009" s="142" t="s">
        <v>509</v>
      </c>
    </row>
    <row r="2010" spans="1:28" x14ac:dyDescent="0.15">
      <c r="A2010" s="143">
        <v>110977</v>
      </c>
      <c r="B2010" s="142" t="s">
        <v>695</v>
      </c>
      <c r="C2010" s="142" t="s">
        <v>553</v>
      </c>
      <c r="D2010" s="142" t="s">
        <v>733</v>
      </c>
      <c r="E2010" s="142" t="s">
        <v>1824</v>
      </c>
      <c r="F2010" s="142" t="s">
        <v>530</v>
      </c>
      <c r="G2010" s="142" t="s">
        <v>2078</v>
      </c>
      <c r="H2010" s="142" t="s">
        <v>731</v>
      </c>
      <c r="I2010" s="142" t="s">
        <v>691</v>
      </c>
      <c r="J2010" s="142" t="s">
        <v>2077</v>
      </c>
      <c r="K2010" s="142" t="s">
        <v>1303</v>
      </c>
      <c r="L2010" s="142" t="s">
        <v>585</v>
      </c>
      <c r="M2010" s="142" t="s">
        <v>524</v>
      </c>
      <c r="N2010" s="142" t="s">
        <v>523</v>
      </c>
      <c r="O2010" s="142" t="s">
        <v>522</v>
      </c>
      <c r="P2010" s="142" t="s">
        <v>599</v>
      </c>
      <c r="Q2010" s="142" t="s">
        <v>545</v>
      </c>
      <c r="R2010" s="142" t="s">
        <v>696</v>
      </c>
      <c r="S2010" s="142" t="s">
        <v>695</v>
      </c>
      <c r="T2010" s="142" t="s">
        <v>2066</v>
      </c>
      <c r="U2010" s="142" t="s">
        <v>516</v>
      </c>
      <c r="V2010" s="142" t="s">
        <v>1826</v>
      </c>
      <c r="W2010" s="142" t="s">
        <v>580</v>
      </c>
      <c r="X2010" s="142" t="s">
        <v>691</v>
      </c>
      <c r="Y2010" s="142" t="s">
        <v>2076</v>
      </c>
      <c r="Z2010" s="142" t="s">
        <v>1977</v>
      </c>
      <c r="AA2010" s="142" t="s">
        <v>510</v>
      </c>
      <c r="AB2010" s="142" t="s">
        <v>509</v>
      </c>
    </row>
    <row r="2011" spans="1:28" x14ac:dyDescent="0.15">
      <c r="A2011" s="143">
        <v>111002</v>
      </c>
      <c r="B2011" s="142" t="s">
        <v>2075</v>
      </c>
      <c r="C2011" s="142" t="s">
        <v>553</v>
      </c>
      <c r="D2011" s="142" t="s">
        <v>2074</v>
      </c>
      <c r="E2011" s="142" t="s">
        <v>1824</v>
      </c>
      <c r="F2011" s="142" t="s">
        <v>530</v>
      </c>
      <c r="G2011" s="142" t="s">
        <v>2073</v>
      </c>
      <c r="H2011" s="142" t="s">
        <v>574</v>
      </c>
      <c r="I2011" s="142" t="s">
        <v>1125</v>
      </c>
      <c r="J2011" s="142" t="s">
        <v>2072</v>
      </c>
      <c r="K2011" s="142" t="s">
        <v>1303</v>
      </c>
      <c r="L2011" s="142" t="s">
        <v>585</v>
      </c>
      <c r="M2011" s="142" t="s">
        <v>524</v>
      </c>
      <c r="N2011" s="142" t="s">
        <v>523</v>
      </c>
      <c r="O2011" s="142" t="s">
        <v>522</v>
      </c>
      <c r="P2011" s="142" t="s">
        <v>521</v>
      </c>
      <c r="Q2011" s="142" t="s">
        <v>520</v>
      </c>
      <c r="R2011" s="142" t="s">
        <v>544</v>
      </c>
      <c r="S2011" s="142" t="s">
        <v>543</v>
      </c>
      <c r="T2011" s="142" t="s">
        <v>1827</v>
      </c>
      <c r="U2011" s="142" t="s">
        <v>516</v>
      </c>
      <c r="V2011" s="142" t="s">
        <v>1067</v>
      </c>
      <c r="W2011" s="142" t="s">
        <v>580</v>
      </c>
      <c r="X2011" s="142" t="s">
        <v>1125</v>
      </c>
      <c r="Y2011" s="142" t="s">
        <v>634</v>
      </c>
      <c r="Z2011" s="142" t="s">
        <v>725</v>
      </c>
      <c r="AA2011" s="142" t="s">
        <v>510</v>
      </c>
      <c r="AB2011" s="142" t="s">
        <v>509</v>
      </c>
    </row>
    <row r="2012" spans="1:28" x14ac:dyDescent="0.15">
      <c r="A2012" s="143">
        <v>111282</v>
      </c>
      <c r="B2012" s="142" t="s">
        <v>2071</v>
      </c>
      <c r="C2012" s="142" t="s">
        <v>553</v>
      </c>
      <c r="D2012" s="142" t="s">
        <v>2070</v>
      </c>
      <c r="E2012" s="142" t="s">
        <v>1824</v>
      </c>
      <c r="F2012" s="142" t="s">
        <v>530</v>
      </c>
      <c r="G2012" s="142" t="s">
        <v>2069</v>
      </c>
      <c r="H2012" s="142" t="s">
        <v>2068</v>
      </c>
      <c r="I2012" s="142" t="s">
        <v>1477</v>
      </c>
      <c r="J2012" s="142" t="s">
        <v>2067</v>
      </c>
      <c r="K2012" s="142" t="s">
        <v>1303</v>
      </c>
      <c r="L2012" s="142" t="s">
        <v>585</v>
      </c>
      <c r="M2012" s="142" t="s">
        <v>524</v>
      </c>
      <c r="N2012" s="142" t="s">
        <v>523</v>
      </c>
      <c r="O2012" s="142" t="s">
        <v>522</v>
      </c>
      <c r="P2012" s="142" t="s">
        <v>522</v>
      </c>
      <c r="Q2012" s="142" t="s">
        <v>545</v>
      </c>
      <c r="R2012" s="142" t="s">
        <v>544</v>
      </c>
      <c r="S2012" s="142" t="s">
        <v>543</v>
      </c>
      <c r="T2012" s="142" t="s">
        <v>2066</v>
      </c>
      <c r="U2012" s="142" t="s">
        <v>516</v>
      </c>
      <c r="V2012" s="142" t="s">
        <v>2065</v>
      </c>
      <c r="W2012" s="142" t="s">
        <v>580</v>
      </c>
      <c r="X2012" s="142" t="s">
        <v>1477</v>
      </c>
      <c r="Y2012" s="142" t="s">
        <v>2064</v>
      </c>
      <c r="Z2012" s="142" t="s">
        <v>1139</v>
      </c>
      <c r="AA2012" s="142" t="s">
        <v>510</v>
      </c>
      <c r="AB2012" s="142" t="s">
        <v>509</v>
      </c>
    </row>
    <row r="2013" spans="1:28" x14ac:dyDescent="0.15">
      <c r="A2013" s="143">
        <v>111418</v>
      </c>
      <c r="B2013" s="142" t="s">
        <v>781</v>
      </c>
      <c r="C2013" s="142" t="s">
        <v>553</v>
      </c>
      <c r="D2013" s="142" t="s">
        <v>780</v>
      </c>
      <c r="E2013" s="142" t="s">
        <v>1824</v>
      </c>
      <c r="F2013" s="142" t="s">
        <v>530</v>
      </c>
      <c r="G2013" s="142" t="s">
        <v>2063</v>
      </c>
      <c r="H2013" s="142" t="s">
        <v>2062</v>
      </c>
      <c r="I2013" s="142" t="s">
        <v>1125</v>
      </c>
      <c r="J2013" s="142" t="s">
        <v>2061</v>
      </c>
      <c r="K2013" s="142" t="s">
        <v>2002</v>
      </c>
      <c r="L2013" s="142" t="s">
        <v>525</v>
      </c>
      <c r="M2013" s="142" t="s">
        <v>524</v>
      </c>
      <c r="N2013" s="142" t="s">
        <v>523</v>
      </c>
      <c r="O2013" s="142" t="s">
        <v>522</v>
      </c>
      <c r="P2013" s="142" t="s">
        <v>599</v>
      </c>
      <c r="Q2013" s="142" t="s">
        <v>545</v>
      </c>
      <c r="R2013" s="142" t="s">
        <v>519</v>
      </c>
      <c r="S2013" s="142" t="s">
        <v>518</v>
      </c>
      <c r="T2013" s="142" t="s">
        <v>1863</v>
      </c>
      <c r="U2013" s="142" t="s">
        <v>516</v>
      </c>
      <c r="V2013" s="142" t="s">
        <v>2060</v>
      </c>
      <c r="W2013" s="142" t="s">
        <v>580</v>
      </c>
      <c r="X2013" s="142" t="s">
        <v>862</v>
      </c>
      <c r="Y2013" s="142" t="s">
        <v>537</v>
      </c>
      <c r="Z2013" s="142" t="s">
        <v>735</v>
      </c>
      <c r="AA2013" s="142" t="s">
        <v>510</v>
      </c>
      <c r="AB2013" s="142" t="s">
        <v>509</v>
      </c>
    </row>
    <row r="2014" spans="1:28" x14ac:dyDescent="0.15">
      <c r="A2014" s="143">
        <v>111433</v>
      </c>
      <c r="B2014" s="142" t="s">
        <v>660</v>
      </c>
      <c r="C2014" s="142" t="s">
        <v>553</v>
      </c>
      <c r="D2014" s="142" t="s">
        <v>667</v>
      </c>
      <c r="E2014" s="142" t="s">
        <v>1824</v>
      </c>
      <c r="F2014" s="142" t="s">
        <v>530</v>
      </c>
      <c r="G2014" s="142" t="s">
        <v>2059</v>
      </c>
      <c r="H2014" s="142" t="s">
        <v>2058</v>
      </c>
      <c r="I2014" s="142" t="s">
        <v>1397</v>
      </c>
      <c r="J2014" s="142" t="s">
        <v>2057</v>
      </c>
      <c r="K2014" s="142" t="s">
        <v>2056</v>
      </c>
      <c r="L2014" s="142" t="s">
        <v>525</v>
      </c>
      <c r="M2014" s="142" t="s">
        <v>524</v>
      </c>
      <c r="N2014" s="142" t="s">
        <v>523</v>
      </c>
      <c r="O2014" s="142" t="s">
        <v>522</v>
      </c>
      <c r="P2014" s="142" t="s">
        <v>522</v>
      </c>
      <c r="Q2014" s="142" t="s">
        <v>545</v>
      </c>
      <c r="R2014" s="142" t="s">
        <v>661</v>
      </c>
      <c r="S2014" s="142" t="s">
        <v>660</v>
      </c>
      <c r="T2014" s="142" t="s">
        <v>861</v>
      </c>
      <c r="U2014" s="142" t="s">
        <v>541</v>
      </c>
      <c r="V2014" s="142" t="s">
        <v>2055</v>
      </c>
      <c r="W2014" s="142" t="s">
        <v>596</v>
      </c>
      <c r="X2014" s="142" t="s">
        <v>968</v>
      </c>
      <c r="Y2014" s="142" t="s">
        <v>2054</v>
      </c>
      <c r="Z2014" s="142" t="s">
        <v>2053</v>
      </c>
      <c r="AA2014" s="142" t="s">
        <v>510</v>
      </c>
      <c r="AB2014" s="142" t="s">
        <v>509</v>
      </c>
    </row>
    <row r="2015" spans="1:28" x14ac:dyDescent="0.15">
      <c r="A2015" s="143">
        <v>111759</v>
      </c>
      <c r="B2015" s="142" t="s">
        <v>1322</v>
      </c>
      <c r="C2015" s="142" t="s">
        <v>553</v>
      </c>
      <c r="D2015" s="142" t="s">
        <v>1321</v>
      </c>
      <c r="E2015" s="142" t="s">
        <v>1824</v>
      </c>
      <c r="F2015" s="142" t="s">
        <v>530</v>
      </c>
      <c r="G2015" s="142" t="s">
        <v>2052</v>
      </c>
      <c r="H2015" s="142" t="s">
        <v>2051</v>
      </c>
      <c r="I2015" s="142" t="s">
        <v>783</v>
      </c>
      <c r="J2015" s="142" t="s">
        <v>2050</v>
      </c>
      <c r="K2015" s="142" t="s">
        <v>2002</v>
      </c>
      <c r="L2015" s="142" t="s">
        <v>525</v>
      </c>
      <c r="M2015" s="142" t="s">
        <v>524</v>
      </c>
      <c r="N2015" s="142" t="s">
        <v>523</v>
      </c>
      <c r="O2015" s="142" t="s">
        <v>824</v>
      </c>
      <c r="P2015" s="142" t="s">
        <v>824</v>
      </c>
      <c r="Q2015" s="142" t="s">
        <v>545</v>
      </c>
      <c r="R2015" s="142" t="s">
        <v>519</v>
      </c>
      <c r="S2015" s="142" t="s">
        <v>518</v>
      </c>
      <c r="T2015" s="142" t="s">
        <v>1894</v>
      </c>
      <c r="U2015" s="142" t="s">
        <v>516</v>
      </c>
      <c r="V2015" s="142" t="s">
        <v>1543</v>
      </c>
      <c r="W2015" s="142" t="s">
        <v>784</v>
      </c>
      <c r="X2015" s="142" t="s">
        <v>783</v>
      </c>
      <c r="Y2015" s="142" t="s">
        <v>743</v>
      </c>
      <c r="Z2015" s="142" t="s">
        <v>2049</v>
      </c>
      <c r="AA2015" s="142" t="s">
        <v>510</v>
      </c>
      <c r="AB2015" s="142" t="s">
        <v>509</v>
      </c>
    </row>
    <row r="2016" spans="1:28" x14ac:dyDescent="0.15">
      <c r="A2016" s="143">
        <v>111922</v>
      </c>
      <c r="B2016" s="142" t="s">
        <v>1650</v>
      </c>
      <c r="C2016" s="142" t="s">
        <v>553</v>
      </c>
      <c r="D2016" s="142" t="s">
        <v>1649</v>
      </c>
      <c r="E2016" s="142" t="s">
        <v>1824</v>
      </c>
      <c r="F2016" s="142" t="s">
        <v>530</v>
      </c>
      <c r="G2016" s="142" t="s">
        <v>2048</v>
      </c>
      <c r="H2016" s="142" t="s">
        <v>2047</v>
      </c>
      <c r="I2016" s="142" t="s">
        <v>923</v>
      </c>
      <c r="J2016" s="142" t="s">
        <v>2046</v>
      </c>
      <c r="K2016" s="142" t="s">
        <v>2045</v>
      </c>
      <c r="L2016" s="142" t="s">
        <v>525</v>
      </c>
      <c r="M2016" s="142" t="s">
        <v>524</v>
      </c>
      <c r="N2016" s="142" t="s">
        <v>523</v>
      </c>
      <c r="O2016" s="142" t="s">
        <v>612</v>
      </c>
      <c r="P2016" s="142" t="s">
        <v>522</v>
      </c>
      <c r="Q2016" s="142" t="s">
        <v>545</v>
      </c>
      <c r="R2016" s="142" t="s">
        <v>544</v>
      </c>
      <c r="S2016" s="142" t="s">
        <v>543</v>
      </c>
      <c r="T2016" s="142" t="s">
        <v>1863</v>
      </c>
      <c r="U2016" s="142" t="s">
        <v>541</v>
      </c>
      <c r="V2016" s="142" t="s">
        <v>1432</v>
      </c>
      <c r="W2016" s="142" t="s">
        <v>1010</v>
      </c>
      <c r="X2016" s="142" t="s">
        <v>635</v>
      </c>
      <c r="Y2016" s="142" t="s">
        <v>2044</v>
      </c>
      <c r="Z2016" s="142" t="s">
        <v>2043</v>
      </c>
      <c r="AA2016" s="142" t="s">
        <v>510</v>
      </c>
      <c r="AB2016" s="142" t="s">
        <v>509</v>
      </c>
    </row>
    <row r="2017" spans="1:28" x14ac:dyDescent="0.15">
      <c r="A2017" s="143">
        <v>111981</v>
      </c>
      <c r="B2017" s="142" t="s">
        <v>1698</v>
      </c>
      <c r="C2017" s="142" t="s">
        <v>553</v>
      </c>
      <c r="D2017" s="142" t="s">
        <v>1697</v>
      </c>
      <c r="E2017" s="142" t="s">
        <v>1824</v>
      </c>
      <c r="F2017" s="142" t="s">
        <v>530</v>
      </c>
      <c r="G2017" s="142" t="s">
        <v>2042</v>
      </c>
      <c r="H2017" s="142" t="s">
        <v>2041</v>
      </c>
      <c r="I2017" s="142" t="s">
        <v>795</v>
      </c>
      <c r="J2017" s="142" t="s">
        <v>2040</v>
      </c>
      <c r="K2017" s="142" t="s">
        <v>1997</v>
      </c>
      <c r="L2017" s="142" t="s">
        <v>585</v>
      </c>
      <c r="M2017" s="142" t="s">
        <v>524</v>
      </c>
      <c r="N2017" s="142" t="s">
        <v>523</v>
      </c>
      <c r="O2017" s="142" t="s">
        <v>522</v>
      </c>
      <c r="P2017" s="142" t="s">
        <v>521</v>
      </c>
      <c r="Q2017" s="142" t="s">
        <v>520</v>
      </c>
      <c r="R2017" s="142" t="s">
        <v>696</v>
      </c>
      <c r="S2017" s="142" t="s">
        <v>695</v>
      </c>
      <c r="T2017" s="142" t="s">
        <v>2039</v>
      </c>
      <c r="U2017" s="142" t="s">
        <v>516</v>
      </c>
      <c r="V2017" s="142" t="s">
        <v>2038</v>
      </c>
      <c r="W2017" s="142" t="s">
        <v>580</v>
      </c>
      <c r="X2017" s="142" t="s">
        <v>795</v>
      </c>
      <c r="Y2017" s="142" t="s">
        <v>2037</v>
      </c>
      <c r="Z2017" s="142" t="s">
        <v>851</v>
      </c>
      <c r="AA2017" s="142" t="s">
        <v>510</v>
      </c>
      <c r="AB2017" s="142" t="s">
        <v>509</v>
      </c>
    </row>
    <row r="2018" spans="1:28" x14ac:dyDescent="0.15">
      <c r="A2018" s="143">
        <v>112352</v>
      </c>
      <c r="B2018" s="142" t="s">
        <v>1349</v>
      </c>
      <c r="C2018" s="142" t="s">
        <v>553</v>
      </c>
      <c r="D2018" s="142" t="s">
        <v>1348</v>
      </c>
      <c r="E2018" s="142" t="s">
        <v>1824</v>
      </c>
      <c r="F2018" s="142" t="s">
        <v>530</v>
      </c>
      <c r="G2018" s="142" t="s">
        <v>2036</v>
      </c>
      <c r="H2018" s="142" t="s">
        <v>2035</v>
      </c>
      <c r="I2018" s="142" t="s">
        <v>568</v>
      </c>
      <c r="J2018" s="142" t="s">
        <v>2034</v>
      </c>
      <c r="K2018" s="142" t="s">
        <v>2033</v>
      </c>
      <c r="L2018" s="142" t="s">
        <v>613</v>
      </c>
      <c r="M2018" s="142" t="s">
        <v>524</v>
      </c>
      <c r="N2018" s="142" t="s">
        <v>523</v>
      </c>
      <c r="O2018" s="142" t="s">
        <v>522</v>
      </c>
      <c r="P2018" s="142" t="s">
        <v>521</v>
      </c>
      <c r="Q2018" s="142" t="s">
        <v>545</v>
      </c>
      <c r="R2018" s="142" t="s">
        <v>696</v>
      </c>
      <c r="S2018" s="142" t="s">
        <v>695</v>
      </c>
      <c r="T2018" s="142" t="s">
        <v>1812</v>
      </c>
      <c r="U2018" s="142" t="s">
        <v>626</v>
      </c>
      <c r="V2018" s="142" t="s">
        <v>2032</v>
      </c>
      <c r="W2018" s="142" t="s">
        <v>580</v>
      </c>
      <c r="X2018" s="142" t="s">
        <v>568</v>
      </c>
      <c r="Y2018" s="142" t="s">
        <v>537</v>
      </c>
      <c r="Z2018" s="142" t="s">
        <v>1257</v>
      </c>
      <c r="AA2018" s="142" t="s">
        <v>510</v>
      </c>
      <c r="AB2018" s="142" t="s">
        <v>509</v>
      </c>
    </row>
    <row r="2019" spans="1:28" x14ac:dyDescent="0.15">
      <c r="A2019" s="143">
        <v>112367</v>
      </c>
      <c r="B2019" s="142" t="s">
        <v>1153</v>
      </c>
      <c r="C2019" s="142" t="s">
        <v>553</v>
      </c>
      <c r="D2019" s="142" t="s">
        <v>1152</v>
      </c>
      <c r="E2019" s="142" t="s">
        <v>1824</v>
      </c>
      <c r="F2019" s="142" t="s">
        <v>530</v>
      </c>
      <c r="G2019" s="142" t="s">
        <v>2031</v>
      </c>
      <c r="H2019" s="142" t="s">
        <v>2030</v>
      </c>
      <c r="I2019" s="142" t="s">
        <v>568</v>
      </c>
      <c r="J2019" s="142" t="s">
        <v>2029</v>
      </c>
      <c r="K2019" s="142" t="s">
        <v>2028</v>
      </c>
      <c r="L2019" s="142" t="s">
        <v>525</v>
      </c>
      <c r="M2019" s="142" t="s">
        <v>524</v>
      </c>
      <c r="N2019" s="142" t="s">
        <v>523</v>
      </c>
      <c r="O2019" s="142" t="s">
        <v>522</v>
      </c>
      <c r="P2019" s="142" t="s">
        <v>522</v>
      </c>
      <c r="Q2019" s="142" t="s">
        <v>545</v>
      </c>
      <c r="R2019" s="142" t="s">
        <v>671</v>
      </c>
      <c r="S2019" s="142" t="s">
        <v>670</v>
      </c>
      <c r="T2019" s="142" t="s">
        <v>2027</v>
      </c>
      <c r="U2019" s="142" t="s">
        <v>516</v>
      </c>
      <c r="V2019" s="142" t="s">
        <v>2026</v>
      </c>
      <c r="W2019" s="142" t="s">
        <v>1010</v>
      </c>
      <c r="X2019" s="142" t="s">
        <v>568</v>
      </c>
      <c r="Y2019" s="142" t="s">
        <v>2025</v>
      </c>
      <c r="Z2019" s="142" t="s">
        <v>957</v>
      </c>
      <c r="AA2019" s="142" t="s">
        <v>734</v>
      </c>
      <c r="AB2019" s="142" t="s">
        <v>509</v>
      </c>
    </row>
    <row r="2020" spans="1:28" x14ac:dyDescent="0.15">
      <c r="A2020" s="143">
        <v>112398</v>
      </c>
      <c r="B2020" s="142" t="s">
        <v>2024</v>
      </c>
      <c r="C2020" s="142" t="s">
        <v>553</v>
      </c>
      <c r="D2020" s="142" t="s">
        <v>2023</v>
      </c>
      <c r="E2020" s="142" t="s">
        <v>1824</v>
      </c>
      <c r="F2020" s="142" t="s">
        <v>530</v>
      </c>
      <c r="G2020" s="142" t="s">
        <v>2022</v>
      </c>
      <c r="H2020" s="142" t="s">
        <v>2021</v>
      </c>
      <c r="I2020" s="142" t="s">
        <v>680</v>
      </c>
      <c r="J2020" s="142" t="s">
        <v>2020</v>
      </c>
      <c r="K2020" s="142" t="s">
        <v>2019</v>
      </c>
      <c r="L2020" s="142" t="s">
        <v>585</v>
      </c>
      <c r="M2020" s="142" t="s">
        <v>524</v>
      </c>
      <c r="N2020" s="142" t="s">
        <v>523</v>
      </c>
      <c r="O2020" s="142" t="s">
        <v>599</v>
      </c>
      <c r="P2020" s="142" t="s">
        <v>626</v>
      </c>
      <c r="Q2020" s="142" t="s">
        <v>547</v>
      </c>
      <c r="R2020" s="142" t="s">
        <v>696</v>
      </c>
      <c r="S2020" s="142" t="s">
        <v>695</v>
      </c>
      <c r="T2020" s="142" t="s">
        <v>1921</v>
      </c>
      <c r="U2020" s="142" t="s">
        <v>516</v>
      </c>
      <c r="V2020" s="142" t="s">
        <v>2018</v>
      </c>
      <c r="W2020" s="142" t="s">
        <v>2017</v>
      </c>
      <c r="X2020" s="142" t="s">
        <v>680</v>
      </c>
      <c r="Y2020" s="142" t="s">
        <v>537</v>
      </c>
      <c r="Z2020" s="142" t="s">
        <v>1745</v>
      </c>
      <c r="AA2020" s="142" t="s">
        <v>510</v>
      </c>
      <c r="AB2020" s="142" t="s">
        <v>509</v>
      </c>
    </row>
    <row r="2021" spans="1:28" x14ac:dyDescent="0.15">
      <c r="A2021" s="143">
        <v>112648</v>
      </c>
      <c r="B2021" s="142" t="s">
        <v>660</v>
      </c>
      <c r="C2021" s="142" t="s">
        <v>553</v>
      </c>
      <c r="D2021" s="142" t="s">
        <v>667</v>
      </c>
      <c r="E2021" s="142" t="s">
        <v>1824</v>
      </c>
      <c r="F2021" s="142" t="s">
        <v>530</v>
      </c>
      <c r="G2021" s="142" t="s">
        <v>2016</v>
      </c>
      <c r="H2021" s="142" t="s">
        <v>2015</v>
      </c>
      <c r="I2021" s="142" t="s">
        <v>910</v>
      </c>
      <c r="J2021" s="142" t="s">
        <v>2014</v>
      </c>
      <c r="K2021" s="142" t="s">
        <v>2013</v>
      </c>
      <c r="L2021" s="142" t="s">
        <v>585</v>
      </c>
      <c r="M2021" s="142" t="s">
        <v>560</v>
      </c>
      <c r="N2021" s="142" t="s">
        <v>523</v>
      </c>
      <c r="O2021" s="142" t="s">
        <v>522</v>
      </c>
      <c r="P2021" s="142" t="s">
        <v>522</v>
      </c>
      <c r="Q2021" s="142" t="s">
        <v>545</v>
      </c>
      <c r="R2021" s="142" t="s">
        <v>661</v>
      </c>
      <c r="S2021" s="142" t="s">
        <v>660</v>
      </c>
      <c r="T2021" s="142" t="s">
        <v>1894</v>
      </c>
      <c r="U2021" s="142" t="s">
        <v>516</v>
      </c>
      <c r="V2021" s="142" t="s">
        <v>2012</v>
      </c>
      <c r="W2021" s="142" t="s">
        <v>580</v>
      </c>
      <c r="X2021" s="142" t="s">
        <v>556</v>
      </c>
      <c r="Y2021" s="142" t="s">
        <v>2011</v>
      </c>
      <c r="Z2021" s="142" t="s">
        <v>678</v>
      </c>
      <c r="AA2021" s="142" t="s">
        <v>510</v>
      </c>
      <c r="AB2021" s="142" t="s">
        <v>509</v>
      </c>
    </row>
    <row r="2022" spans="1:28" x14ac:dyDescent="0.15">
      <c r="A2022" s="143">
        <v>112924</v>
      </c>
      <c r="B2022" s="142" t="s">
        <v>660</v>
      </c>
      <c r="C2022" s="142" t="s">
        <v>553</v>
      </c>
      <c r="D2022" s="142" t="s">
        <v>667</v>
      </c>
      <c r="E2022" s="142" t="s">
        <v>1824</v>
      </c>
      <c r="F2022" s="142" t="s">
        <v>530</v>
      </c>
      <c r="G2022" s="142" t="s">
        <v>2010</v>
      </c>
      <c r="H2022" s="142" t="s">
        <v>2009</v>
      </c>
      <c r="I2022" s="142" t="s">
        <v>1278</v>
      </c>
      <c r="J2022" s="142" t="s">
        <v>2008</v>
      </c>
      <c r="K2022" s="142" t="s">
        <v>2007</v>
      </c>
      <c r="L2022" s="142" t="s">
        <v>613</v>
      </c>
      <c r="M2022" s="142" t="s">
        <v>524</v>
      </c>
      <c r="N2022" s="142" t="s">
        <v>523</v>
      </c>
      <c r="O2022" s="142" t="s">
        <v>599</v>
      </c>
      <c r="P2022" s="142" t="s">
        <v>599</v>
      </c>
      <c r="Q2022" s="142" t="s">
        <v>545</v>
      </c>
      <c r="R2022" s="142" t="s">
        <v>661</v>
      </c>
      <c r="S2022" s="142" t="s">
        <v>660</v>
      </c>
      <c r="T2022" s="142" t="s">
        <v>1921</v>
      </c>
      <c r="U2022" s="142" t="s">
        <v>541</v>
      </c>
      <c r="V2022" s="142" t="s">
        <v>2006</v>
      </c>
      <c r="W2022" s="142" t="s">
        <v>514</v>
      </c>
      <c r="X2022" s="142" t="s">
        <v>1278</v>
      </c>
      <c r="Y2022" s="142" t="s">
        <v>537</v>
      </c>
      <c r="Z2022" s="142" t="s">
        <v>1297</v>
      </c>
      <c r="AA2022" s="142" t="s">
        <v>734</v>
      </c>
      <c r="AB2022" s="142" t="s">
        <v>509</v>
      </c>
    </row>
    <row r="2023" spans="1:28" x14ac:dyDescent="0.15">
      <c r="A2023" s="143">
        <v>113008</v>
      </c>
      <c r="B2023" s="142" t="s">
        <v>781</v>
      </c>
      <c r="C2023" s="142" t="s">
        <v>553</v>
      </c>
      <c r="D2023" s="142" t="s">
        <v>780</v>
      </c>
      <c r="E2023" s="142" t="s">
        <v>1824</v>
      </c>
      <c r="F2023" s="142" t="s">
        <v>530</v>
      </c>
      <c r="G2023" s="142" t="s">
        <v>2005</v>
      </c>
      <c r="H2023" s="142" t="s">
        <v>2004</v>
      </c>
      <c r="I2023" s="142" t="s">
        <v>910</v>
      </c>
      <c r="J2023" s="142" t="s">
        <v>2003</v>
      </c>
      <c r="K2023" s="142" t="s">
        <v>2002</v>
      </c>
      <c r="L2023" s="142" t="s">
        <v>547</v>
      </c>
      <c r="M2023" s="142" t="s">
        <v>524</v>
      </c>
      <c r="N2023" s="142" t="s">
        <v>523</v>
      </c>
      <c r="O2023" s="142" t="s">
        <v>599</v>
      </c>
      <c r="P2023" s="142" t="s">
        <v>522</v>
      </c>
      <c r="Q2023" s="142" t="s">
        <v>545</v>
      </c>
      <c r="R2023" s="142" t="s">
        <v>519</v>
      </c>
      <c r="S2023" s="142" t="s">
        <v>518</v>
      </c>
      <c r="T2023" s="142" t="s">
        <v>1863</v>
      </c>
      <c r="U2023" s="142" t="s">
        <v>516</v>
      </c>
      <c r="V2023" s="142" t="s">
        <v>1178</v>
      </c>
      <c r="W2023" s="142" t="s">
        <v>580</v>
      </c>
      <c r="X2023" s="142" t="s">
        <v>622</v>
      </c>
      <c r="Y2023" s="142" t="s">
        <v>2001</v>
      </c>
      <c r="Z2023" s="142" t="s">
        <v>536</v>
      </c>
      <c r="AA2023" s="142" t="s">
        <v>510</v>
      </c>
      <c r="AB2023" s="142" t="s">
        <v>509</v>
      </c>
    </row>
    <row r="2024" spans="1:28" x14ac:dyDescent="0.15">
      <c r="A2024" s="143">
        <v>113145</v>
      </c>
      <c r="B2024" s="142" t="s">
        <v>646</v>
      </c>
      <c r="C2024" s="142" t="s">
        <v>553</v>
      </c>
      <c r="D2024" s="142" t="s">
        <v>645</v>
      </c>
      <c r="E2024" s="142" t="s">
        <v>1824</v>
      </c>
      <c r="F2024" s="142" t="s">
        <v>530</v>
      </c>
      <c r="G2024" s="142" t="s">
        <v>2000</v>
      </c>
      <c r="H2024" s="142" t="s">
        <v>1999</v>
      </c>
      <c r="I2024" s="142" t="s">
        <v>1125</v>
      </c>
      <c r="J2024" s="142" t="s">
        <v>1998</v>
      </c>
      <c r="K2024" s="142" t="s">
        <v>1997</v>
      </c>
      <c r="L2024" s="142" t="s">
        <v>585</v>
      </c>
      <c r="M2024" s="142" t="s">
        <v>524</v>
      </c>
      <c r="N2024" s="142" t="s">
        <v>523</v>
      </c>
      <c r="O2024" s="142" t="s">
        <v>522</v>
      </c>
      <c r="P2024" s="142" t="s">
        <v>559</v>
      </c>
      <c r="Q2024" s="142" t="s">
        <v>545</v>
      </c>
      <c r="R2024" s="142" t="s">
        <v>519</v>
      </c>
      <c r="S2024" s="142" t="s">
        <v>518</v>
      </c>
      <c r="T2024" s="142" t="s">
        <v>1827</v>
      </c>
      <c r="U2024" s="142" t="s">
        <v>516</v>
      </c>
      <c r="V2024" s="142" t="s">
        <v>1191</v>
      </c>
      <c r="W2024" s="142" t="s">
        <v>580</v>
      </c>
      <c r="X2024" s="142" t="s">
        <v>1125</v>
      </c>
      <c r="Y2024" s="142" t="s">
        <v>1996</v>
      </c>
      <c r="Z2024" s="142" t="s">
        <v>714</v>
      </c>
      <c r="AA2024" s="142" t="s">
        <v>510</v>
      </c>
      <c r="AB2024" s="142" t="s">
        <v>509</v>
      </c>
    </row>
    <row r="2025" spans="1:28" x14ac:dyDescent="0.15">
      <c r="A2025" s="143">
        <v>113278</v>
      </c>
      <c r="B2025" s="142" t="s">
        <v>1995</v>
      </c>
      <c r="C2025" s="142" t="s">
        <v>553</v>
      </c>
      <c r="D2025" s="142" t="s">
        <v>576</v>
      </c>
      <c r="E2025" s="142" t="s">
        <v>1824</v>
      </c>
      <c r="F2025" s="142" t="s">
        <v>530</v>
      </c>
      <c r="G2025" s="142" t="s">
        <v>1994</v>
      </c>
      <c r="H2025" s="142" t="s">
        <v>1675</v>
      </c>
      <c r="I2025" s="142" t="s">
        <v>783</v>
      </c>
      <c r="J2025" s="142" t="s">
        <v>1993</v>
      </c>
      <c r="K2025" s="142" t="s">
        <v>1922</v>
      </c>
      <c r="L2025" s="142" t="s">
        <v>525</v>
      </c>
      <c r="M2025" s="142" t="s">
        <v>524</v>
      </c>
      <c r="N2025" s="142" t="s">
        <v>523</v>
      </c>
      <c r="O2025" s="142" t="s">
        <v>522</v>
      </c>
      <c r="P2025" s="142" t="s">
        <v>559</v>
      </c>
      <c r="Q2025" s="142" t="s">
        <v>545</v>
      </c>
      <c r="R2025" s="142" t="s">
        <v>544</v>
      </c>
      <c r="S2025" s="142" t="s">
        <v>543</v>
      </c>
      <c r="T2025" s="142" t="s">
        <v>1921</v>
      </c>
      <c r="U2025" s="142" t="s">
        <v>516</v>
      </c>
      <c r="V2025" s="142" t="s">
        <v>1543</v>
      </c>
      <c r="W2025" s="142" t="s">
        <v>1992</v>
      </c>
      <c r="X2025" s="142" t="s">
        <v>1003</v>
      </c>
      <c r="Y2025" s="142" t="s">
        <v>1991</v>
      </c>
      <c r="Z2025" s="142" t="s">
        <v>861</v>
      </c>
      <c r="AA2025" s="142" t="s">
        <v>724</v>
      </c>
      <c r="AB2025" s="142" t="s">
        <v>509</v>
      </c>
    </row>
    <row r="2026" spans="1:28" x14ac:dyDescent="0.15">
      <c r="A2026" s="143">
        <v>113808</v>
      </c>
      <c r="B2026" s="142" t="s">
        <v>1984</v>
      </c>
      <c r="C2026" s="142" t="s">
        <v>553</v>
      </c>
      <c r="D2026" s="142" t="s">
        <v>1990</v>
      </c>
      <c r="E2026" s="142" t="s">
        <v>1824</v>
      </c>
      <c r="F2026" s="142" t="s">
        <v>530</v>
      </c>
      <c r="G2026" s="142" t="s">
        <v>1989</v>
      </c>
      <c r="H2026" s="142" t="s">
        <v>1047</v>
      </c>
      <c r="I2026" s="142" t="s">
        <v>1037</v>
      </c>
      <c r="J2026" s="142" t="s">
        <v>1988</v>
      </c>
      <c r="K2026" s="142" t="s">
        <v>1987</v>
      </c>
      <c r="L2026" s="142" t="s">
        <v>613</v>
      </c>
      <c r="M2026" s="142" t="s">
        <v>524</v>
      </c>
      <c r="N2026" s="142" t="s">
        <v>523</v>
      </c>
      <c r="O2026" s="142" t="s">
        <v>1986</v>
      </c>
      <c r="P2026" s="142" t="s">
        <v>559</v>
      </c>
      <c r="Q2026" s="142" t="s">
        <v>545</v>
      </c>
      <c r="R2026" s="142" t="s">
        <v>1985</v>
      </c>
      <c r="S2026" s="142" t="s">
        <v>1984</v>
      </c>
      <c r="T2026" s="142" t="s">
        <v>1827</v>
      </c>
      <c r="U2026" s="142" t="s">
        <v>516</v>
      </c>
      <c r="V2026" s="142" t="s">
        <v>1983</v>
      </c>
      <c r="W2026" s="142" t="s">
        <v>1982</v>
      </c>
      <c r="X2026" s="142" t="s">
        <v>579</v>
      </c>
      <c r="Y2026" s="142" t="s">
        <v>1982</v>
      </c>
      <c r="Z2026" s="142" t="s">
        <v>743</v>
      </c>
      <c r="AA2026" s="142" t="s">
        <v>510</v>
      </c>
      <c r="AB2026" s="142" t="s">
        <v>509</v>
      </c>
    </row>
    <row r="2027" spans="1:28" x14ac:dyDescent="0.15">
      <c r="A2027" s="143">
        <v>114199</v>
      </c>
      <c r="B2027" s="142" t="s">
        <v>646</v>
      </c>
      <c r="C2027" s="142" t="s">
        <v>553</v>
      </c>
      <c r="D2027" s="142" t="s">
        <v>645</v>
      </c>
      <c r="E2027" s="142" t="s">
        <v>1824</v>
      </c>
      <c r="F2027" s="142" t="s">
        <v>530</v>
      </c>
      <c r="G2027" s="142" t="s">
        <v>1981</v>
      </c>
      <c r="H2027" s="142" t="s">
        <v>616</v>
      </c>
      <c r="I2027" s="142" t="s">
        <v>608</v>
      </c>
      <c r="J2027" s="142" t="s">
        <v>1980</v>
      </c>
      <c r="K2027" s="142" t="s">
        <v>1979</v>
      </c>
      <c r="L2027" s="142" t="s">
        <v>585</v>
      </c>
      <c r="M2027" s="142" t="s">
        <v>524</v>
      </c>
      <c r="N2027" s="142" t="s">
        <v>523</v>
      </c>
      <c r="O2027" s="142" t="s">
        <v>612</v>
      </c>
      <c r="P2027" s="142" t="s">
        <v>612</v>
      </c>
      <c r="Q2027" s="142" t="s">
        <v>547</v>
      </c>
      <c r="R2027" s="142" t="s">
        <v>519</v>
      </c>
      <c r="S2027" s="142" t="s">
        <v>518</v>
      </c>
      <c r="T2027" s="142" t="s">
        <v>995</v>
      </c>
      <c r="U2027" s="142" t="s">
        <v>516</v>
      </c>
      <c r="V2027" s="142" t="s">
        <v>1593</v>
      </c>
      <c r="W2027" s="142" t="s">
        <v>784</v>
      </c>
      <c r="X2027" s="142" t="s">
        <v>608</v>
      </c>
      <c r="Y2027" s="142" t="s">
        <v>1978</v>
      </c>
      <c r="Z2027" s="142" t="s">
        <v>1977</v>
      </c>
      <c r="AA2027" s="142" t="s">
        <v>510</v>
      </c>
      <c r="AB2027" s="142" t="s">
        <v>509</v>
      </c>
    </row>
    <row r="2028" spans="1:28" x14ac:dyDescent="0.15">
      <c r="A2028" s="143">
        <v>114532</v>
      </c>
      <c r="B2028" s="142" t="s">
        <v>781</v>
      </c>
      <c r="C2028" s="142" t="s">
        <v>553</v>
      </c>
      <c r="D2028" s="142" t="s">
        <v>780</v>
      </c>
      <c r="E2028" s="142" t="s">
        <v>1824</v>
      </c>
      <c r="F2028" s="142" t="s">
        <v>530</v>
      </c>
      <c r="G2028" s="142" t="s">
        <v>1976</v>
      </c>
      <c r="H2028" s="142" t="s">
        <v>1975</v>
      </c>
      <c r="I2028" s="142" t="s">
        <v>595</v>
      </c>
      <c r="J2028" s="142" t="s">
        <v>1974</v>
      </c>
      <c r="K2028" s="142" t="s">
        <v>1973</v>
      </c>
      <c r="L2028" s="142" t="s">
        <v>547</v>
      </c>
      <c r="M2028" s="142" t="s">
        <v>524</v>
      </c>
      <c r="N2028" s="142" t="s">
        <v>523</v>
      </c>
      <c r="O2028" s="142" t="s">
        <v>522</v>
      </c>
      <c r="P2028" s="142" t="s">
        <v>522</v>
      </c>
      <c r="Q2028" s="142" t="s">
        <v>545</v>
      </c>
      <c r="R2028" s="142" t="s">
        <v>519</v>
      </c>
      <c r="S2028" s="142" t="s">
        <v>518</v>
      </c>
      <c r="T2028" s="142" t="s">
        <v>1921</v>
      </c>
      <c r="U2028" s="142" t="s">
        <v>516</v>
      </c>
      <c r="V2028" s="142" t="s">
        <v>1972</v>
      </c>
      <c r="W2028" s="142" t="s">
        <v>1741</v>
      </c>
      <c r="X2028" s="142" t="s">
        <v>595</v>
      </c>
      <c r="Y2028" s="142" t="s">
        <v>1971</v>
      </c>
      <c r="Z2028" s="142" t="s">
        <v>714</v>
      </c>
      <c r="AA2028" s="142" t="s">
        <v>510</v>
      </c>
      <c r="AB2028" s="142" t="s">
        <v>509</v>
      </c>
    </row>
    <row r="2029" spans="1:28" x14ac:dyDescent="0.15">
      <c r="A2029" s="143">
        <v>114988</v>
      </c>
      <c r="B2029" s="142" t="s">
        <v>874</v>
      </c>
      <c r="C2029" s="142" t="s">
        <v>553</v>
      </c>
      <c r="D2029" s="142" t="s">
        <v>873</v>
      </c>
      <c r="E2029" s="142" t="s">
        <v>1824</v>
      </c>
      <c r="F2029" s="142" t="s">
        <v>530</v>
      </c>
      <c r="G2029" s="142" t="s">
        <v>1970</v>
      </c>
      <c r="H2029" s="142" t="s">
        <v>1704</v>
      </c>
      <c r="I2029" s="142" t="s">
        <v>1363</v>
      </c>
      <c r="J2029" s="142" t="s">
        <v>1969</v>
      </c>
      <c r="K2029" s="142" t="s">
        <v>1968</v>
      </c>
      <c r="L2029" s="142" t="s">
        <v>613</v>
      </c>
      <c r="M2029" s="142" t="s">
        <v>524</v>
      </c>
      <c r="N2029" s="142" t="s">
        <v>523</v>
      </c>
      <c r="O2029" s="142" t="s">
        <v>824</v>
      </c>
      <c r="P2029" s="142" t="s">
        <v>522</v>
      </c>
      <c r="Q2029" s="142" t="s">
        <v>545</v>
      </c>
      <c r="R2029" s="142" t="s">
        <v>519</v>
      </c>
      <c r="S2029" s="142" t="s">
        <v>518</v>
      </c>
      <c r="T2029" s="142" t="s">
        <v>995</v>
      </c>
      <c r="U2029" s="142" t="s">
        <v>516</v>
      </c>
      <c r="V2029" s="142" t="s">
        <v>1967</v>
      </c>
      <c r="W2029" s="142" t="s">
        <v>580</v>
      </c>
      <c r="X2029" s="142" t="s">
        <v>556</v>
      </c>
      <c r="Y2029" s="142" t="s">
        <v>634</v>
      </c>
      <c r="Z2029" s="142" t="s">
        <v>1082</v>
      </c>
      <c r="AA2029" s="142" t="s">
        <v>510</v>
      </c>
      <c r="AB2029" s="142" t="s">
        <v>509</v>
      </c>
    </row>
    <row r="2030" spans="1:28" x14ac:dyDescent="0.15">
      <c r="A2030" s="143">
        <v>115040</v>
      </c>
      <c r="B2030" s="142" t="s">
        <v>1961</v>
      </c>
      <c r="C2030" s="142" t="s">
        <v>553</v>
      </c>
      <c r="D2030" s="142" t="s">
        <v>1966</v>
      </c>
      <c r="E2030" s="142" t="s">
        <v>1824</v>
      </c>
      <c r="F2030" s="142" t="s">
        <v>530</v>
      </c>
      <c r="G2030" s="142" t="s">
        <v>1965</v>
      </c>
      <c r="H2030" s="142" t="s">
        <v>915</v>
      </c>
      <c r="I2030" s="142" t="s">
        <v>588</v>
      </c>
      <c r="J2030" s="142" t="s">
        <v>1964</v>
      </c>
      <c r="K2030" s="142" t="s">
        <v>1963</v>
      </c>
      <c r="L2030" s="142" t="s">
        <v>613</v>
      </c>
      <c r="M2030" s="142" t="s">
        <v>524</v>
      </c>
      <c r="N2030" s="142" t="s">
        <v>523</v>
      </c>
      <c r="O2030" s="142" t="s">
        <v>599</v>
      </c>
      <c r="P2030" s="142" t="s">
        <v>559</v>
      </c>
      <c r="Q2030" s="142" t="s">
        <v>545</v>
      </c>
      <c r="R2030" s="142" t="s">
        <v>1962</v>
      </c>
      <c r="S2030" s="142" t="s">
        <v>1961</v>
      </c>
      <c r="T2030" s="142" t="s">
        <v>1960</v>
      </c>
      <c r="U2030" s="142" t="s">
        <v>516</v>
      </c>
      <c r="V2030" s="142" t="s">
        <v>1959</v>
      </c>
      <c r="W2030" s="142" t="s">
        <v>773</v>
      </c>
      <c r="X2030" s="142" t="s">
        <v>588</v>
      </c>
      <c r="Y2030" s="142" t="s">
        <v>1958</v>
      </c>
      <c r="Z2030" s="142" t="s">
        <v>1042</v>
      </c>
      <c r="AA2030" s="142" t="s">
        <v>724</v>
      </c>
      <c r="AB2030" s="142" t="s">
        <v>509</v>
      </c>
    </row>
    <row r="2031" spans="1:28" x14ac:dyDescent="0.15">
      <c r="A2031" s="143">
        <v>115387</v>
      </c>
      <c r="B2031" s="142" t="s">
        <v>1208</v>
      </c>
      <c r="C2031" s="142" t="s">
        <v>553</v>
      </c>
      <c r="D2031" s="142" t="s">
        <v>1207</v>
      </c>
      <c r="E2031" s="142" t="s">
        <v>1824</v>
      </c>
      <c r="F2031" s="142" t="s">
        <v>530</v>
      </c>
      <c r="G2031" s="142" t="s">
        <v>1957</v>
      </c>
      <c r="H2031" s="142" t="s">
        <v>1956</v>
      </c>
      <c r="I2031" s="142" t="s">
        <v>827</v>
      </c>
      <c r="J2031" s="142" t="s">
        <v>1955</v>
      </c>
      <c r="K2031" s="142" t="s">
        <v>1954</v>
      </c>
      <c r="L2031" s="142" t="s">
        <v>613</v>
      </c>
      <c r="M2031" s="142" t="s">
        <v>524</v>
      </c>
      <c r="N2031" s="142" t="s">
        <v>523</v>
      </c>
      <c r="O2031" s="142" t="s">
        <v>522</v>
      </c>
      <c r="P2031" s="142" t="s">
        <v>612</v>
      </c>
      <c r="Q2031" s="142" t="s">
        <v>545</v>
      </c>
      <c r="R2031" s="142" t="s">
        <v>519</v>
      </c>
      <c r="S2031" s="142" t="s">
        <v>518</v>
      </c>
      <c r="T2031" s="142" t="s">
        <v>1894</v>
      </c>
      <c r="U2031" s="142" t="s">
        <v>516</v>
      </c>
      <c r="V2031" s="142" t="s">
        <v>1953</v>
      </c>
      <c r="W2031" s="142" t="s">
        <v>580</v>
      </c>
      <c r="X2031" s="142" t="s">
        <v>827</v>
      </c>
      <c r="Y2031" s="142" t="s">
        <v>1952</v>
      </c>
      <c r="Z2031" s="142" t="s">
        <v>851</v>
      </c>
      <c r="AA2031" s="142" t="s">
        <v>510</v>
      </c>
      <c r="AB2031" s="142" t="s">
        <v>509</v>
      </c>
    </row>
    <row r="2032" spans="1:28" x14ac:dyDescent="0.15">
      <c r="A2032" s="143">
        <v>115485</v>
      </c>
      <c r="B2032" s="142" t="s">
        <v>1944</v>
      </c>
      <c r="C2032" s="142" t="s">
        <v>553</v>
      </c>
      <c r="D2032" s="142" t="s">
        <v>1951</v>
      </c>
      <c r="E2032" s="142" t="s">
        <v>1824</v>
      </c>
      <c r="F2032" s="142" t="s">
        <v>530</v>
      </c>
      <c r="G2032" s="142" t="s">
        <v>1950</v>
      </c>
      <c r="H2032" s="142" t="s">
        <v>1949</v>
      </c>
      <c r="I2032" s="142" t="s">
        <v>827</v>
      </c>
      <c r="J2032" s="142" t="s">
        <v>1948</v>
      </c>
      <c r="K2032" s="142" t="s">
        <v>1947</v>
      </c>
      <c r="L2032" s="142" t="s">
        <v>613</v>
      </c>
      <c r="M2032" s="142" t="s">
        <v>867</v>
      </c>
      <c r="N2032" s="142" t="s">
        <v>523</v>
      </c>
      <c r="O2032" s="142" t="s">
        <v>1946</v>
      </c>
      <c r="P2032" s="142" t="s">
        <v>559</v>
      </c>
      <c r="Q2032" s="142" t="s">
        <v>545</v>
      </c>
      <c r="R2032" s="142" t="s">
        <v>1945</v>
      </c>
      <c r="S2032" s="142" t="s">
        <v>1944</v>
      </c>
      <c r="T2032" s="142" t="s">
        <v>1943</v>
      </c>
      <c r="U2032" s="142" t="s">
        <v>516</v>
      </c>
      <c r="V2032" s="142" t="s">
        <v>1942</v>
      </c>
      <c r="W2032" s="142" t="s">
        <v>1941</v>
      </c>
      <c r="X2032" s="142" t="s">
        <v>827</v>
      </c>
      <c r="Y2032" s="142" t="s">
        <v>1940</v>
      </c>
      <c r="Z2032" s="142" t="s">
        <v>754</v>
      </c>
      <c r="AA2032" s="142" t="s">
        <v>724</v>
      </c>
      <c r="AB2032" s="142" t="s">
        <v>509</v>
      </c>
    </row>
    <row r="2033" spans="1:28" x14ac:dyDescent="0.15">
      <c r="A2033" s="143">
        <v>115493</v>
      </c>
      <c r="B2033" s="142" t="s">
        <v>1939</v>
      </c>
      <c r="C2033" s="142" t="s">
        <v>553</v>
      </c>
      <c r="D2033" s="142" t="s">
        <v>1938</v>
      </c>
      <c r="E2033" s="142" t="s">
        <v>1824</v>
      </c>
      <c r="F2033" s="142" t="s">
        <v>530</v>
      </c>
      <c r="G2033" s="142" t="s">
        <v>1937</v>
      </c>
      <c r="H2033" s="142" t="s">
        <v>1936</v>
      </c>
      <c r="I2033" s="142" t="s">
        <v>588</v>
      </c>
      <c r="J2033" s="142" t="s">
        <v>1935</v>
      </c>
      <c r="K2033" s="142" t="s">
        <v>1934</v>
      </c>
      <c r="L2033" s="142" t="s">
        <v>613</v>
      </c>
      <c r="M2033" s="142" t="s">
        <v>560</v>
      </c>
      <c r="N2033" s="142" t="s">
        <v>523</v>
      </c>
      <c r="O2033" s="142" t="s">
        <v>522</v>
      </c>
      <c r="P2033" s="142" t="s">
        <v>824</v>
      </c>
      <c r="Q2033" s="142" t="s">
        <v>545</v>
      </c>
      <c r="R2033" s="142" t="s">
        <v>519</v>
      </c>
      <c r="S2033" s="142" t="s">
        <v>518</v>
      </c>
      <c r="T2033" s="142" t="s">
        <v>1827</v>
      </c>
      <c r="U2033" s="142" t="s">
        <v>516</v>
      </c>
      <c r="V2033" s="142" t="s">
        <v>1265</v>
      </c>
      <c r="W2033" s="142" t="s">
        <v>580</v>
      </c>
      <c r="X2033" s="142" t="s">
        <v>588</v>
      </c>
      <c r="Y2033" s="142" t="s">
        <v>1933</v>
      </c>
      <c r="Z2033" s="142" t="s">
        <v>1932</v>
      </c>
      <c r="AA2033" s="142" t="s">
        <v>510</v>
      </c>
      <c r="AB2033" s="142" t="s">
        <v>509</v>
      </c>
    </row>
    <row r="2034" spans="1:28" x14ac:dyDescent="0.15">
      <c r="A2034" s="143">
        <v>115601</v>
      </c>
      <c r="B2034" s="142" t="s">
        <v>646</v>
      </c>
      <c r="C2034" s="142" t="s">
        <v>553</v>
      </c>
      <c r="D2034" s="142" t="s">
        <v>645</v>
      </c>
      <c r="E2034" s="142" t="s">
        <v>1824</v>
      </c>
      <c r="F2034" s="142" t="s">
        <v>530</v>
      </c>
      <c r="G2034" s="142" t="s">
        <v>1931</v>
      </c>
      <c r="H2034" s="142" t="s">
        <v>1930</v>
      </c>
      <c r="I2034" s="142" t="s">
        <v>588</v>
      </c>
      <c r="J2034" s="142" t="s">
        <v>1929</v>
      </c>
      <c r="K2034" s="142" t="s">
        <v>1928</v>
      </c>
      <c r="L2034" s="142" t="s">
        <v>613</v>
      </c>
      <c r="M2034" s="142" t="s">
        <v>524</v>
      </c>
      <c r="N2034" s="142" t="s">
        <v>523</v>
      </c>
      <c r="O2034" s="142" t="s">
        <v>522</v>
      </c>
      <c r="P2034" s="142" t="s">
        <v>559</v>
      </c>
      <c r="Q2034" s="142" t="s">
        <v>545</v>
      </c>
      <c r="R2034" s="142" t="s">
        <v>519</v>
      </c>
      <c r="S2034" s="142" t="s">
        <v>518</v>
      </c>
      <c r="T2034" s="142" t="s">
        <v>995</v>
      </c>
      <c r="U2034" s="142" t="s">
        <v>516</v>
      </c>
      <c r="V2034" s="142" t="s">
        <v>1927</v>
      </c>
      <c r="W2034" s="142" t="s">
        <v>580</v>
      </c>
      <c r="X2034" s="142" t="s">
        <v>588</v>
      </c>
      <c r="Y2034" s="142" t="s">
        <v>1926</v>
      </c>
      <c r="Z2034" s="142" t="s">
        <v>1065</v>
      </c>
      <c r="AA2034" s="142" t="s">
        <v>510</v>
      </c>
      <c r="AB2034" s="142" t="s">
        <v>509</v>
      </c>
    </row>
    <row r="2035" spans="1:28" x14ac:dyDescent="0.15">
      <c r="A2035" s="143">
        <v>115754</v>
      </c>
      <c r="B2035" s="142" t="s">
        <v>566</v>
      </c>
      <c r="C2035" s="142" t="s">
        <v>553</v>
      </c>
      <c r="D2035" s="142" t="s">
        <v>565</v>
      </c>
      <c r="E2035" s="142" t="s">
        <v>1824</v>
      </c>
      <c r="F2035" s="142" t="s">
        <v>530</v>
      </c>
      <c r="G2035" s="142" t="s">
        <v>1925</v>
      </c>
      <c r="H2035" s="142" t="s">
        <v>1924</v>
      </c>
      <c r="I2035" s="142" t="s">
        <v>1477</v>
      </c>
      <c r="J2035" s="142" t="s">
        <v>1923</v>
      </c>
      <c r="K2035" s="142" t="s">
        <v>1922</v>
      </c>
      <c r="L2035" s="142" t="s">
        <v>613</v>
      </c>
      <c r="M2035" s="142" t="s">
        <v>524</v>
      </c>
      <c r="N2035" s="142" t="s">
        <v>523</v>
      </c>
      <c r="O2035" s="142" t="s">
        <v>599</v>
      </c>
      <c r="P2035" s="142" t="s">
        <v>559</v>
      </c>
      <c r="Q2035" s="142" t="s">
        <v>545</v>
      </c>
      <c r="R2035" s="142" t="s">
        <v>544</v>
      </c>
      <c r="S2035" s="142" t="s">
        <v>543</v>
      </c>
      <c r="T2035" s="142" t="s">
        <v>1921</v>
      </c>
      <c r="U2035" s="142" t="s">
        <v>516</v>
      </c>
      <c r="V2035" s="142" t="s">
        <v>1920</v>
      </c>
      <c r="W2035" s="142" t="s">
        <v>514</v>
      </c>
      <c r="X2035" s="142" t="s">
        <v>1916</v>
      </c>
      <c r="Y2035" s="142" t="s">
        <v>537</v>
      </c>
      <c r="Z2035" s="142" t="s">
        <v>1051</v>
      </c>
      <c r="AA2035" s="142" t="s">
        <v>510</v>
      </c>
      <c r="AB2035" s="142" t="s">
        <v>509</v>
      </c>
    </row>
    <row r="2036" spans="1:28" x14ac:dyDescent="0.15">
      <c r="A2036" s="143">
        <v>115864</v>
      </c>
      <c r="B2036" s="142" t="s">
        <v>706</v>
      </c>
      <c r="C2036" s="142" t="s">
        <v>553</v>
      </c>
      <c r="D2036" s="142" t="s">
        <v>801</v>
      </c>
      <c r="E2036" s="142" t="s">
        <v>1824</v>
      </c>
      <c r="F2036" s="142" t="s">
        <v>530</v>
      </c>
      <c r="G2036" s="142" t="s">
        <v>1919</v>
      </c>
      <c r="H2036" s="142" t="s">
        <v>1517</v>
      </c>
      <c r="I2036" s="142" t="s">
        <v>669</v>
      </c>
      <c r="J2036" s="142" t="s">
        <v>1918</v>
      </c>
      <c r="K2036" s="142" t="s">
        <v>1917</v>
      </c>
      <c r="L2036" s="142" t="s">
        <v>525</v>
      </c>
      <c r="M2036" s="142" t="s">
        <v>867</v>
      </c>
      <c r="N2036" s="142" t="s">
        <v>523</v>
      </c>
      <c r="O2036" s="142" t="s">
        <v>599</v>
      </c>
      <c r="P2036" s="142" t="s">
        <v>522</v>
      </c>
      <c r="Q2036" s="142" t="s">
        <v>545</v>
      </c>
      <c r="R2036" s="142" t="s">
        <v>707</v>
      </c>
      <c r="S2036" s="142" t="s">
        <v>706</v>
      </c>
      <c r="T2036" s="142" t="s">
        <v>861</v>
      </c>
      <c r="U2036" s="142" t="s">
        <v>1004</v>
      </c>
      <c r="V2036" s="142" t="s">
        <v>1672</v>
      </c>
      <c r="W2036" s="142" t="s">
        <v>911</v>
      </c>
      <c r="X2036" s="142" t="s">
        <v>1916</v>
      </c>
      <c r="Y2036" s="142" t="s">
        <v>1915</v>
      </c>
      <c r="Z2036" s="142" t="s">
        <v>754</v>
      </c>
      <c r="AA2036" s="142" t="s">
        <v>734</v>
      </c>
      <c r="AB2036" s="142" t="s">
        <v>509</v>
      </c>
    </row>
    <row r="2037" spans="1:28" x14ac:dyDescent="0.15">
      <c r="A2037" s="143">
        <v>115984</v>
      </c>
      <c r="B2037" s="142" t="s">
        <v>646</v>
      </c>
      <c r="C2037" s="142" t="s">
        <v>553</v>
      </c>
      <c r="D2037" s="142" t="s">
        <v>645</v>
      </c>
      <c r="E2037" s="142" t="s">
        <v>1824</v>
      </c>
      <c r="F2037" s="142" t="s">
        <v>530</v>
      </c>
      <c r="G2037" s="142" t="s">
        <v>1914</v>
      </c>
      <c r="H2037" s="142" t="s">
        <v>1913</v>
      </c>
      <c r="I2037" s="142" t="s">
        <v>862</v>
      </c>
      <c r="J2037" s="142" t="s">
        <v>1912</v>
      </c>
      <c r="K2037" s="142" t="s">
        <v>1356</v>
      </c>
      <c r="L2037" s="142" t="s">
        <v>525</v>
      </c>
      <c r="M2037" s="142" t="s">
        <v>524</v>
      </c>
      <c r="N2037" s="142" t="s">
        <v>523</v>
      </c>
      <c r="O2037" s="142" t="s">
        <v>612</v>
      </c>
      <c r="P2037" s="142" t="s">
        <v>559</v>
      </c>
      <c r="Q2037" s="142" t="s">
        <v>520</v>
      </c>
      <c r="R2037" s="142" t="s">
        <v>519</v>
      </c>
      <c r="S2037" s="142" t="s">
        <v>518</v>
      </c>
      <c r="T2037" s="142" t="s">
        <v>1877</v>
      </c>
      <c r="U2037" s="142" t="s">
        <v>516</v>
      </c>
      <c r="V2037" s="142" t="s">
        <v>1092</v>
      </c>
      <c r="W2037" s="142" t="s">
        <v>514</v>
      </c>
      <c r="X2037" s="142" t="s">
        <v>862</v>
      </c>
      <c r="Y2037" s="142" t="s">
        <v>1911</v>
      </c>
      <c r="Z2037" s="142" t="s">
        <v>1379</v>
      </c>
      <c r="AA2037" s="142" t="s">
        <v>734</v>
      </c>
      <c r="AB2037" s="142" t="s">
        <v>509</v>
      </c>
    </row>
    <row r="2038" spans="1:28" x14ac:dyDescent="0.15">
      <c r="A2038" s="143">
        <v>116085</v>
      </c>
      <c r="B2038" s="142" t="s">
        <v>805</v>
      </c>
      <c r="C2038" s="142" t="s">
        <v>553</v>
      </c>
      <c r="D2038" s="142" t="s">
        <v>1329</v>
      </c>
      <c r="E2038" s="142" t="s">
        <v>1824</v>
      </c>
      <c r="F2038" s="142" t="s">
        <v>530</v>
      </c>
      <c r="G2038" s="142" t="s">
        <v>1910</v>
      </c>
      <c r="H2038" s="142" t="s">
        <v>1909</v>
      </c>
      <c r="I2038" s="142" t="s">
        <v>1532</v>
      </c>
      <c r="J2038" s="142" t="s">
        <v>1908</v>
      </c>
      <c r="K2038" s="142" t="s">
        <v>1907</v>
      </c>
      <c r="L2038" s="142" t="s">
        <v>613</v>
      </c>
      <c r="M2038" s="142" t="s">
        <v>560</v>
      </c>
      <c r="N2038" s="142" t="s">
        <v>523</v>
      </c>
      <c r="O2038" s="142" t="s">
        <v>522</v>
      </c>
      <c r="P2038" s="142" t="s">
        <v>522</v>
      </c>
      <c r="Q2038" s="142" t="s">
        <v>545</v>
      </c>
      <c r="R2038" s="142" t="s">
        <v>806</v>
      </c>
      <c r="S2038" s="142" t="s">
        <v>805</v>
      </c>
      <c r="T2038" s="142" t="s">
        <v>1894</v>
      </c>
      <c r="U2038" s="142" t="s">
        <v>516</v>
      </c>
      <c r="V2038" s="142" t="s">
        <v>1317</v>
      </c>
      <c r="W2038" s="142" t="s">
        <v>911</v>
      </c>
      <c r="X2038" s="142" t="s">
        <v>1532</v>
      </c>
      <c r="Y2038" s="142" t="s">
        <v>1906</v>
      </c>
      <c r="Z2038" s="142" t="s">
        <v>1184</v>
      </c>
      <c r="AA2038" s="142" t="s">
        <v>510</v>
      </c>
      <c r="AB2038" s="142" t="s">
        <v>509</v>
      </c>
    </row>
    <row r="2039" spans="1:28" x14ac:dyDescent="0.15">
      <c r="A2039" s="143">
        <v>116207</v>
      </c>
      <c r="B2039" s="142" t="s">
        <v>1900</v>
      </c>
      <c r="C2039" s="142" t="s">
        <v>553</v>
      </c>
      <c r="D2039" s="142" t="s">
        <v>1905</v>
      </c>
      <c r="E2039" s="142" t="s">
        <v>1824</v>
      </c>
      <c r="F2039" s="142" t="s">
        <v>530</v>
      </c>
      <c r="G2039" s="142" t="s">
        <v>1904</v>
      </c>
      <c r="H2039" s="142" t="s">
        <v>1307</v>
      </c>
      <c r="I2039" s="142" t="s">
        <v>941</v>
      </c>
      <c r="J2039" s="142" t="s">
        <v>1903</v>
      </c>
      <c r="K2039" s="142" t="s">
        <v>1902</v>
      </c>
      <c r="L2039" s="142" t="s">
        <v>613</v>
      </c>
      <c r="M2039" s="142" t="s">
        <v>524</v>
      </c>
      <c r="N2039" s="142" t="s">
        <v>523</v>
      </c>
      <c r="O2039" s="142" t="s">
        <v>599</v>
      </c>
      <c r="P2039" s="142" t="s">
        <v>639</v>
      </c>
      <c r="Q2039" s="142" t="s">
        <v>545</v>
      </c>
      <c r="R2039" s="142" t="s">
        <v>1901</v>
      </c>
      <c r="S2039" s="142" t="s">
        <v>1900</v>
      </c>
      <c r="T2039" s="142" t="s">
        <v>1863</v>
      </c>
      <c r="U2039" s="142" t="s">
        <v>516</v>
      </c>
      <c r="V2039" s="142" t="s">
        <v>1899</v>
      </c>
      <c r="W2039" s="142" t="s">
        <v>1022</v>
      </c>
      <c r="X2039" s="142" t="s">
        <v>941</v>
      </c>
      <c r="Y2039" s="142" t="s">
        <v>743</v>
      </c>
      <c r="Z2039" s="142" t="s">
        <v>1379</v>
      </c>
      <c r="AA2039" s="142" t="s">
        <v>510</v>
      </c>
      <c r="AB2039" s="142" t="s">
        <v>509</v>
      </c>
    </row>
    <row r="2040" spans="1:28" x14ac:dyDescent="0.15">
      <c r="A2040" s="143">
        <v>116736</v>
      </c>
      <c r="B2040" s="142" t="s">
        <v>874</v>
      </c>
      <c r="C2040" s="142" t="s">
        <v>553</v>
      </c>
      <c r="D2040" s="142" t="s">
        <v>873</v>
      </c>
      <c r="E2040" s="142" t="s">
        <v>1824</v>
      </c>
      <c r="F2040" s="142" t="s">
        <v>530</v>
      </c>
      <c r="G2040" s="142" t="s">
        <v>1898</v>
      </c>
      <c r="H2040" s="142" t="s">
        <v>1897</v>
      </c>
      <c r="I2040" s="142" t="s">
        <v>1330</v>
      </c>
      <c r="J2040" s="142" t="s">
        <v>1896</v>
      </c>
      <c r="K2040" s="142" t="s">
        <v>1895</v>
      </c>
      <c r="L2040" s="142" t="s">
        <v>613</v>
      </c>
      <c r="M2040" s="142" t="s">
        <v>867</v>
      </c>
      <c r="N2040" s="142" t="s">
        <v>523</v>
      </c>
      <c r="O2040" s="142" t="s">
        <v>546</v>
      </c>
      <c r="P2040" s="142" t="s">
        <v>639</v>
      </c>
      <c r="Q2040" s="142" t="s">
        <v>545</v>
      </c>
      <c r="R2040" s="142" t="s">
        <v>519</v>
      </c>
      <c r="S2040" s="142" t="s">
        <v>518</v>
      </c>
      <c r="T2040" s="142" t="s">
        <v>1894</v>
      </c>
      <c r="U2040" s="142" t="s">
        <v>1004</v>
      </c>
      <c r="V2040" s="142" t="s">
        <v>1549</v>
      </c>
      <c r="W2040" s="142" t="s">
        <v>1010</v>
      </c>
      <c r="X2040" s="142" t="s">
        <v>1330</v>
      </c>
      <c r="Y2040" s="142" t="s">
        <v>1893</v>
      </c>
      <c r="Z2040" s="142" t="s">
        <v>735</v>
      </c>
      <c r="AA2040" s="142" t="s">
        <v>734</v>
      </c>
      <c r="AB2040" s="142" t="s">
        <v>509</v>
      </c>
    </row>
    <row r="2041" spans="1:28" x14ac:dyDescent="0.15">
      <c r="A2041" s="143">
        <v>116927</v>
      </c>
      <c r="B2041" s="142" t="s">
        <v>1887</v>
      </c>
      <c r="C2041" s="142" t="s">
        <v>553</v>
      </c>
      <c r="D2041" s="142" t="s">
        <v>1892</v>
      </c>
      <c r="E2041" s="142" t="s">
        <v>1824</v>
      </c>
      <c r="F2041" s="142" t="s">
        <v>530</v>
      </c>
      <c r="G2041" s="142" t="s">
        <v>1891</v>
      </c>
      <c r="H2041" s="142" t="s">
        <v>750</v>
      </c>
      <c r="I2041" s="142" t="s">
        <v>1238</v>
      </c>
      <c r="J2041" s="142" t="s">
        <v>1890</v>
      </c>
      <c r="K2041" s="142" t="s">
        <v>1889</v>
      </c>
      <c r="L2041" s="142" t="s">
        <v>613</v>
      </c>
      <c r="M2041" s="142" t="s">
        <v>524</v>
      </c>
      <c r="N2041" s="142" t="s">
        <v>523</v>
      </c>
      <c r="O2041" s="142" t="s">
        <v>522</v>
      </c>
      <c r="P2041" s="142" t="s">
        <v>522</v>
      </c>
      <c r="Q2041" s="142" t="s">
        <v>545</v>
      </c>
      <c r="R2041" s="142" t="s">
        <v>1888</v>
      </c>
      <c r="S2041" s="142" t="s">
        <v>1887</v>
      </c>
      <c r="T2041" s="142" t="s">
        <v>1839</v>
      </c>
      <c r="U2041" s="142" t="s">
        <v>516</v>
      </c>
      <c r="V2041" s="142" t="s">
        <v>1886</v>
      </c>
      <c r="W2041" s="142" t="s">
        <v>1885</v>
      </c>
      <c r="X2041" s="142" t="s">
        <v>1238</v>
      </c>
      <c r="Y2041" s="142" t="s">
        <v>728</v>
      </c>
      <c r="Z2041" s="142" t="s">
        <v>1184</v>
      </c>
      <c r="AA2041" s="142" t="s">
        <v>734</v>
      </c>
      <c r="AB2041" s="142" t="s">
        <v>509</v>
      </c>
    </row>
    <row r="2042" spans="1:28" x14ac:dyDescent="0.15">
      <c r="A2042" s="143">
        <v>116975</v>
      </c>
      <c r="B2042" s="142" t="s">
        <v>654</v>
      </c>
      <c r="C2042" s="142" t="s">
        <v>553</v>
      </c>
      <c r="D2042" s="142" t="s">
        <v>653</v>
      </c>
      <c r="E2042" s="142" t="s">
        <v>1824</v>
      </c>
      <c r="F2042" s="142" t="s">
        <v>530</v>
      </c>
      <c r="G2042" s="142" t="s">
        <v>1884</v>
      </c>
      <c r="H2042" s="142" t="s">
        <v>1462</v>
      </c>
      <c r="I2042" s="142" t="s">
        <v>945</v>
      </c>
      <c r="J2042" s="142" t="s">
        <v>1883</v>
      </c>
      <c r="K2042" s="142" t="s">
        <v>1185</v>
      </c>
      <c r="L2042" s="142" t="s">
        <v>585</v>
      </c>
      <c r="M2042" s="142" t="s">
        <v>524</v>
      </c>
      <c r="N2042" s="142" t="s">
        <v>523</v>
      </c>
      <c r="O2042" s="142" t="s">
        <v>522</v>
      </c>
      <c r="P2042" s="142" t="s">
        <v>612</v>
      </c>
      <c r="Q2042" s="142" t="s">
        <v>545</v>
      </c>
      <c r="R2042" s="142" t="s">
        <v>519</v>
      </c>
      <c r="S2042" s="142" t="s">
        <v>518</v>
      </c>
      <c r="T2042" s="142" t="s">
        <v>861</v>
      </c>
      <c r="U2042" s="142" t="s">
        <v>516</v>
      </c>
      <c r="V2042" s="142" t="s">
        <v>610</v>
      </c>
      <c r="W2042" s="142" t="s">
        <v>1279</v>
      </c>
      <c r="X2042" s="142" t="s">
        <v>945</v>
      </c>
      <c r="Y2042" s="142" t="s">
        <v>1882</v>
      </c>
      <c r="Z2042" s="142" t="s">
        <v>875</v>
      </c>
      <c r="AA2042" s="142" t="s">
        <v>510</v>
      </c>
      <c r="AB2042" s="142" t="s">
        <v>509</v>
      </c>
    </row>
    <row r="2043" spans="1:28" x14ac:dyDescent="0.15">
      <c r="A2043" s="143">
        <v>116992</v>
      </c>
      <c r="B2043" s="142" t="s">
        <v>695</v>
      </c>
      <c r="C2043" s="142" t="s">
        <v>553</v>
      </c>
      <c r="D2043" s="142" t="s">
        <v>1689</v>
      </c>
      <c r="E2043" s="142" t="s">
        <v>1824</v>
      </c>
      <c r="F2043" s="142" t="s">
        <v>530</v>
      </c>
      <c r="G2043" s="142" t="s">
        <v>1881</v>
      </c>
      <c r="H2043" s="142" t="s">
        <v>1880</v>
      </c>
      <c r="I2043" s="142" t="s">
        <v>595</v>
      </c>
      <c r="J2043" s="142" t="s">
        <v>1879</v>
      </c>
      <c r="K2043" s="142" t="s">
        <v>1878</v>
      </c>
      <c r="L2043" s="142" t="s">
        <v>585</v>
      </c>
      <c r="M2043" s="142" t="s">
        <v>524</v>
      </c>
      <c r="N2043" s="142" t="s">
        <v>523</v>
      </c>
      <c r="O2043" s="142" t="s">
        <v>522</v>
      </c>
      <c r="P2043" s="142" t="s">
        <v>522</v>
      </c>
      <c r="Q2043" s="142" t="s">
        <v>520</v>
      </c>
      <c r="R2043" s="142" t="s">
        <v>696</v>
      </c>
      <c r="S2043" s="142" t="s">
        <v>695</v>
      </c>
      <c r="T2043" s="142" t="s">
        <v>1877</v>
      </c>
      <c r="U2043" s="142" t="s">
        <v>516</v>
      </c>
      <c r="V2043" s="142" t="s">
        <v>1876</v>
      </c>
      <c r="W2043" s="142" t="s">
        <v>580</v>
      </c>
      <c r="X2043" s="142" t="s">
        <v>595</v>
      </c>
      <c r="Y2043" s="142" t="s">
        <v>1875</v>
      </c>
      <c r="Z2043" s="142" t="s">
        <v>714</v>
      </c>
      <c r="AA2043" s="142" t="s">
        <v>510</v>
      </c>
      <c r="AB2043" s="142" t="s">
        <v>509</v>
      </c>
    </row>
    <row r="2044" spans="1:28" x14ac:dyDescent="0.15">
      <c r="A2044" s="143">
        <v>117810</v>
      </c>
      <c r="B2044" s="142" t="s">
        <v>1024</v>
      </c>
      <c r="C2044" s="142" t="s">
        <v>553</v>
      </c>
      <c r="D2044" s="142" t="s">
        <v>1030</v>
      </c>
      <c r="E2044" s="142" t="s">
        <v>1824</v>
      </c>
      <c r="F2044" s="142" t="s">
        <v>530</v>
      </c>
      <c r="G2044" s="142" t="s">
        <v>1874</v>
      </c>
      <c r="H2044" s="142" t="s">
        <v>1873</v>
      </c>
      <c r="I2044" s="142" t="s">
        <v>1037</v>
      </c>
      <c r="J2044" s="142" t="s">
        <v>1872</v>
      </c>
      <c r="K2044" s="142" t="s">
        <v>1871</v>
      </c>
      <c r="L2044" s="142" t="s">
        <v>613</v>
      </c>
      <c r="M2044" s="142" t="s">
        <v>867</v>
      </c>
      <c r="N2044" s="142" t="s">
        <v>523</v>
      </c>
      <c r="O2044" s="142" t="s">
        <v>866</v>
      </c>
      <c r="P2044" s="142" t="s">
        <v>559</v>
      </c>
      <c r="Q2044" s="142" t="s">
        <v>545</v>
      </c>
      <c r="R2044" s="142" t="s">
        <v>1025</v>
      </c>
      <c r="S2044" s="142" t="s">
        <v>1024</v>
      </c>
      <c r="T2044" s="142" t="s">
        <v>1870</v>
      </c>
      <c r="U2044" s="142" t="s">
        <v>1869</v>
      </c>
      <c r="V2044" s="142" t="s">
        <v>1271</v>
      </c>
      <c r="W2044" s="142" t="s">
        <v>539</v>
      </c>
      <c r="X2044" s="142" t="s">
        <v>1037</v>
      </c>
      <c r="Y2044" s="142" t="s">
        <v>1868</v>
      </c>
      <c r="Z2044" s="142" t="s">
        <v>782</v>
      </c>
      <c r="AA2044" s="142" t="s">
        <v>510</v>
      </c>
      <c r="AB2044" s="142" t="s">
        <v>509</v>
      </c>
    </row>
    <row r="2045" spans="1:28" x14ac:dyDescent="0.15">
      <c r="A2045" s="143">
        <v>118186</v>
      </c>
      <c r="B2045" s="142" t="s">
        <v>660</v>
      </c>
      <c r="C2045" s="142" t="s">
        <v>553</v>
      </c>
      <c r="D2045" s="142" t="s">
        <v>667</v>
      </c>
      <c r="E2045" s="142" t="s">
        <v>1824</v>
      </c>
      <c r="F2045" s="142" t="s">
        <v>530</v>
      </c>
      <c r="G2045" s="142" t="s">
        <v>1867</v>
      </c>
      <c r="H2045" s="142" t="s">
        <v>1866</v>
      </c>
      <c r="I2045" s="142" t="s">
        <v>680</v>
      </c>
      <c r="J2045" s="142" t="s">
        <v>1865</v>
      </c>
      <c r="K2045" s="142" t="s">
        <v>1864</v>
      </c>
      <c r="L2045" s="142" t="s">
        <v>585</v>
      </c>
      <c r="M2045" s="142" t="s">
        <v>524</v>
      </c>
      <c r="N2045" s="142" t="s">
        <v>523</v>
      </c>
      <c r="O2045" s="142" t="s">
        <v>522</v>
      </c>
      <c r="P2045" s="142" t="s">
        <v>599</v>
      </c>
      <c r="Q2045" s="142" t="s">
        <v>545</v>
      </c>
      <c r="R2045" s="142" t="s">
        <v>661</v>
      </c>
      <c r="S2045" s="142" t="s">
        <v>660</v>
      </c>
      <c r="T2045" s="142" t="s">
        <v>1863</v>
      </c>
      <c r="U2045" s="142" t="s">
        <v>516</v>
      </c>
      <c r="V2045" s="142" t="s">
        <v>977</v>
      </c>
      <c r="W2045" s="142" t="s">
        <v>1862</v>
      </c>
      <c r="X2045" s="142" t="s">
        <v>680</v>
      </c>
      <c r="Y2045" s="142" t="s">
        <v>1861</v>
      </c>
      <c r="Z2045" s="142" t="s">
        <v>1860</v>
      </c>
      <c r="AA2045" s="142" t="s">
        <v>510</v>
      </c>
      <c r="AB2045" s="142" t="s">
        <v>509</v>
      </c>
    </row>
    <row r="2046" spans="1:28" x14ac:dyDescent="0.15">
      <c r="A2046" s="143">
        <v>118253</v>
      </c>
      <c r="B2046" s="142" t="s">
        <v>670</v>
      </c>
      <c r="C2046" s="142" t="s">
        <v>553</v>
      </c>
      <c r="D2046" s="142" t="s">
        <v>1547</v>
      </c>
      <c r="E2046" s="142" t="s">
        <v>1824</v>
      </c>
      <c r="F2046" s="142" t="s">
        <v>530</v>
      </c>
      <c r="G2046" s="142" t="s">
        <v>1859</v>
      </c>
      <c r="H2046" s="142" t="s">
        <v>1822</v>
      </c>
      <c r="I2046" s="142" t="s">
        <v>588</v>
      </c>
      <c r="J2046" s="142" t="s">
        <v>1858</v>
      </c>
      <c r="K2046" s="142" t="s">
        <v>1857</v>
      </c>
      <c r="L2046" s="142" t="s">
        <v>525</v>
      </c>
      <c r="M2046" s="142" t="s">
        <v>524</v>
      </c>
      <c r="N2046" s="142" t="s">
        <v>523</v>
      </c>
      <c r="O2046" s="142" t="s">
        <v>866</v>
      </c>
      <c r="P2046" s="142" t="s">
        <v>559</v>
      </c>
      <c r="Q2046" s="142" t="s">
        <v>547</v>
      </c>
      <c r="R2046" s="142" t="s">
        <v>671</v>
      </c>
      <c r="S2046" s="142" t="s">
        <v>670</v>
      </c>
      <c r="T2046" s="142" t="s">
        <v>861</v>
      </c>
      <c r="U2046" s="142" t="s">
        <v>516</v>
      </c>
      <c r="V2046" s="142" t="s">
        <v>1856</v>
      </c>
      <c r="W2046" s="142" t="s">
        <v>580</v>
      </c>
      <c r="X2046" s="142" t="s">
        <v>588</v>
      </c>
      <c r="Y2046" s="142" t="s">
        <v>537</v>
      </c>
      <c r="Z2046" s="142" t="s">
        <v>735</v>
      </c>
      <c r="AA2046" s="142" t="s">
        <v>510</v>
      </c>
      <c r="AB2046" s="142" t="s">
        <v>509</v>
      </c>
    </row>
    <row r="2047" spans="1:28" x14ac:dyDescent="0.15">
      <c r="A2047" s="143">
        <v>118462</v>
      </c>
      <c r="B2047" s="142" t="s">
        <v>1285</v>
      </c>
      <c r="C2047" s="142" t="s">
        <v>553</v>
      </c>
      <c r="D2047" s="142" t="s">
        <v>1284</v>
      </c>
      <c r="E2047" s="142" t="s">
        <v>1824</v>
      </c>
      <c r="F2047" s="142" t="s">
        <v>530</v>
      </c>
      <c r="G2047" s="142" t="s">
        <v>1855</v>
      </c>
      <c r="H2047" s="142" t="s">
        <v>1618</v>
      </c>
      <c r="I2047" s="142" t="s">
        <v>827</v>
      </c>
      <c r="J2047" s="142" t="s">
        <v>1854</v>
      </c>
      <c r="K2047" s="142" t="s">
        <v>708</v>
      </c>
      <c r="L2047" s="142" t="s">
        <v>613</v>
      </c>
      <c r="M2047" s="142" t="s">
        <v>524</v>
      </c>
      <c r="N2047" s="142" t="s">
        <v>523</v>
      </c>
      <c r="O2047" s="142" t="s">
        <v>866</v>
      </c>
      <c r="P2047" s="142" t="s">
        <v>522</v>
      </c>
      <c r="Q2047" s="142" t="s">
        <v>545</v>
      </c>
      <c r="R2047" s="142" t="s">
        <v>671</v>
      </c>
      <c r="S2047" s="142" t="s">
        <v>670</v>
      </c>
      <c r="T2047" s="142" t="s">
        <v>1832</v>
      </c>
      <c r="U2047" s="142" t="s">
        <v>541</v>
      </c>
      <c r="V2047" s="142" t="s">
        <v>920</v>
      </c>
      <c r="W2047" s="142" t="s">
        <v>514</v>
      </c>
      <c r="X2047" s="142" t="s">
        <v>827</v>
      </c>
      <c r="Y2047" s="142" t="s">
        <v>1853</v>
      </c>
      <c r="Z2047" s="142" t="s">
        <v>833</v>
      </c>
      <c r="AA2047" s="142" t="s">
        <v>510</v>
      </c>
      <c r="AB2047" s="142" t="s">
        <v>509</v>
      </c>
    </row>
    <row r="2048" spans="1:28" x14ac:dyDescent="0.15">
      <c r="A2048" s="143">
        <v>118588</v>
      </c>
      <c r="B2048" s="142" t="s">
        <v>1846</v>
      </c>
      <c r="C2048" s="142" t="s">
        <v>553</v>
      </c>
      <c r="D2048" s="142" t="s">
        <v>1852</v>
      </c>
      <c r="E2048" s="142" t="s">
        <v>1824</v>
      </c>
      <c r="F2048" s="142" t="s">
        <v>530</v>
      </c>
      <c r="G2048" s="142" t="s">
        <v>1851</v>
      </c>
      <c r="H2048" s="142" t="s">
        <v>1850</v>
      </c>
      <c r="I2048" s="142" t="s">
        <v>1125</v>
      </c>
      <c r="J2048" s="142" t="s">
        <v>1849</v>
      </c>
      <c r="K2048" s="142" t="s">
        <v>1848</v>
      </c>
      <c r="L2048" s="142" t="s">
        <v>613</v>
      </c>
      <c r="M2048" s="142" t="s">
        <v>524</v>
      </c>
      <c r="N2048" s="142" t="s">
        <v>523</v>
      </c>
      <c r="O2048" s="142" t="s">
        <v>522</v>
      </c>
      <c r="P2048" s="142" t="s">
        <v>559</v>
      </c>
      <c r="Q2048" s="142" t="s">
        <v>545</v>
      </c>
      <c r="R2048" s="142" t="s">
        <v>1847</v>
      </c>
      <c r="S2048" s="142" t="s">
        <v>1846</v>
      </c>
      <c r="T2048" s="142" t="s">
        <v>771</v>
      </c>
      <c r="U2048" s="142" t="s">
        <v>516</v>
      </c>
      <c r="V2048" s="142" t="s">
        <v>1845</v>
      </c>
      <c r="W2048" s="142" t="s">
        <v>1741</v>
      </c>
      <c r="X2048" s="142" t="s">
        <v>1125</v>
      </c>
      <c r="Y2048" s="142" t="s">
        <v>1844</v>
      </c>
      <c r="Z2048" s="142" t="s">
        <v>1065</v>
      </c>
      <c r="AA2048" s="142" t="s">
        <v>510</v>
      </c>
      <c r="AB2048" s="142" t="s">
        <v>509</v>
      </c>
    </row>
    <row r="2049" spans="1:28" x14ac:dyDescent="0.15">
      <c r="A2049" s="143">
        <v>118969</v>
      </c>
      <c r="B2049" s="142" t="s">
        <v>874</v>
      </c>
      <c r="C2049" s="142" t="s">
        <v>553</v>
      </c>
      <c r="D2049" s="142" t="s">
        <v>873</v>
      </c>
      <c r="E2049" s="142" t="s">
        <v>1824</v>
      </c>
      <c r="F2049" s="142" t="s">
        <v>530</v>
      </c>
      <c r="G2049" s="142" t="s">
        <v>1843</v>
      </c>
      <c r="H2049" s="142" t="s">
        <v>1842</v>
      </c>
      <c r="I2049" s="142" t="s">
        <v>783</v>
      </c>
      <c r="J2049" s="142" t="s">
        <v>1841</v>
      </c>
      <c r="K2049" s="142" t="s">
        <v>1840</v>
      </c>
      <c r="L2049" s="142" t="s">
        <v>585</v>
      </c>
      <c r="M2049" s="142" t="s">
        <v>524</v>
      </c>
      <c r="N2049" s="142" t="s">
        <v>523</v>
      </c>
      <c r="O2049" s="142" t="s">
        <v>522</v>
      </c>
      <c r="P2049" s="142" t="s">
        <v>559</v>
      </c>
      <c r="Q2049" s="142" t="s">
        <v>520</v>
      </c>
      <c r="R2049" s="142" t="s">
        <v>519</v>
      </c>
      <c r="S2049" s="142" t="s">
        <v>518</v>
      </c>
      <c r="T2049" s="142" t="s">
        <v>1839</v>
      </c>
      <c r="U2049" s="142" t="s">
        <v>516</v>
      </c>
      <c r="V2049" s="142" t="s">
        <v>1520</v>
      </c>
      <c r="W2049" s="142" t="s">
        <v>580</v>
      </c>
      <c r="X2049" s="142" t="s">
        <v>783</v>
      </c>
      <c r="Y2049" s="142" t="s">
        <v>1838</v>
      </c>
      <c r="Z2049" s="142" t="s">
        <v>1184</v>
      </c>
      <c r="AA2049" s="142" t="s">
        <v>510</v>
      </c>
      <c r="AB2049" s="142" t="s">
        <v>509</v>
      </c>
    </row>
    <row r="2050" spans="1:28" x14ac:dyDescent="0.15">
      <c r="A2050" s="143">
        <v>119118</v>
      </c>
      <c r="B2050" s="142" t="s">
        <v>1837</v>
      </c>
      <c r="C2050" s="142" t="s">
        <v>553</v>
      </c>
      <c r="D2050" s="142" t="s">
        <v>1836</v>
      </c>
      <c r="E2050" s="142" t="s">
        <v>1824</v>
      </c>
      <c r="F2050" s="142" t="s">
        <v>530</v>
      </c>
      <c r="G2050" s="142" t="s">
        <v>1835</v>
      </c>
      <c r="H2050" s="142" t="s">
        <v>1834</v>
      </c>
      <c r="I2050" s="142" t="s">
        <v>827</v>
      </c>
      <c r="J2050" s="142" t="s">
        <v>1833</v>
      </c>
      <c r="K2050" s="142" t="s">
        <v>708</v>
      </c>
      <c r="L2050" s="142" t="s">
        <v>613</v>
      </c>
      <c r="M2050" s="142" t="s">
        <v>524</v>
      </c>
      <c r="N2050" s="142" t="s">
        <v>523</v>
      </c>
      <c r="O2050" s="142" t="s">
        <v>599</v>
      </c>
      <c r="P2050" s="142" t="s">
        <v>559</v>
      </c>
      <c r="Q2050" s="142" t="s">
        <v>545</v>
      </c>
      <c r="R2050" s="142" t="s">
        <v>544</v>
      </c>
      <c r="S2050" s="142" t="s">
        <v>543</v>
      </c>
      <c r="T2050" s="142" t="s">
        <v>1832</v>
      </c>
      <c r="U2050" s="142" t="s">
        <v>516</v>
      </c>
      <c r="V2050" s="142" t="s">
        <v>1790</v>
      </c>
      <c r="W2050" s="142" t="s">
        <v>596</v>
      </c>
      <c r="X2050" s="142" t="s">
        <v>827</v>
      </c>
      <c r="Y2050" s="142" t="s">
        <v>1831</v>
      </c>
      <c r="Z2050" s="142" t="s">
        <v>892</v>
      </c>
      <c r="AA2050" s="142" t="s">
        <v>510</v>
      </c>
      <c r="AB2050" s="142" t="s">
        <v>509</v>
      </c>
    </row>
    <row r="2051" spans="1:28" x14ac:dyDescent="0.15">
      <c r="A2051" s="143">
        <v>119175</v>
      </c>
      <c r="B2051" s="142" t="s">
        <v>518</v>
      </c>
      <c r="C2051" s="142" t="s">
        <v>553</v>
      </c>
      <c r="D2051" s="142" t="s">
        <v>1655</v>
      </c>
      <c r="E2051" s="142" t="s">
        <v>1824</v>
      </c>
      <c r="F2051" s="142" t="s">
        <v>530</v>
      </c>
      <c r="G2051" s="142" t="s">
        <v>1830</v>
      </c>
      <c r="H2051" s="142" t="s">
        <v>1668</v>
      </c>
      <c r="I2051" s="142" t="s">
        <v>608</v>
      </c>
      <c r="J2051" s="142" t="s">
        <v>1829</v>
      </c>
      <c r="K2051" s="142" t="s">
        <v>1828</v>
      </c>
      <c r="L2051" s="142" t="s">
        <v>525</v>
      </c>
      <c r="M2051" s="142" t="s">
        <v>867</v>
      </c>
      <c r="N2051" s="142" t="s">
        <v>523</v>
      </c>
      <c r="O2051" s="142" t="s">
        <v>522</v>
      </c>
      <c r="P2051" s="142" t="s">
        <v>612</v>
      </c>
      <c r="Q2051" s="142" t="s">
        <v>547</v>
      </c>
      <c r="R2051" s="142" t="s">
        <v>519</v>
      </c>
      <c r="S2051" s="142" t="s">
        <v>518</v>
      </c>
      <c r="T2051" s="142" t="s">
        <v>1827</v>
      </c>
      <c r="U2051" s="142" t="s">
        <v>516</v>
      </c>
      <c r="V2051" s="142" t="s">
        <v>1826</v>
      </c>
      <c r="W2051" s="142" t="s">
        <v>580</v>
      </c>
      <c r="X2051" s="142" t="s">
        <v>608</v>
      </c>
      <c r="Y2051" s="142" t="s">
        <v>1825</v>
      </c>
      <c r="Z2051" s="142" t="s">
        <v>1257</v>
      </c>
      <c r="AA2051" s="142" t="s">
        <v>510</v>
      </c>
      <c r="AB2051" s="142" t="s">
        <v>509</v>
      </c>
    </row>
    <row r="2052" spans="1:28" x14ac:dyDescent="0.15">
      <c r="A2052" s="143">
        <v>119185</v>
      </c>
      <c r="B2052" s="142" t="s">
        <v>1604</v>
      </c>
      <c r="C2052" s="142" t="s">
        <v>553</v>
      </c>
      <c r="D2052" s="142" t="s">
        <v>1603</v>
      </c>
      <c r="E2052" s="142" t="s">
        <v>1824</v>
      </c>
      <c r="F2052" s="142" t="s">
        <v>530</v>
      </c>
      <c r="G2052" s="142" t="s">
        <v>1823</v>
      </c>
      <c r="H2052" s="142" t="s">
        <v>1822</v>
      </c>
      <c r="I2052" s="142" t="s">
        <v>827</v>
      </c>
      <c r="J2052" s="142" t="s">
        <v>1821</v>
      </c>
      <c r="K2052" s="142" t="s">
        <v>708</v>
      </c>
      <c r="L2052" s="142" t="s">
        <v>613</v>
      </c>
      <c r="M2052" s="142" t="s">
        <v>524</v>
      </c>
      <c r="N2052" s="142" t="s">
        <v>523</v>
      </c>
      <c r="O2052" s="142" t="s">
        <v>866</v>
      </c>
      <c r="P2052" s="142" t="s">
        <v>559</v>
      </c>
      <c r="Q2052" s="142" t="s">
        <v>545</v>
      </c>
      <c r="R2052" s="142" t="s">
        <v>519</v>
      </c>
      <c r="S2052" s="142" t="s">
        <v>518</v>
      </c>
      <c r="T2052" s="142" t="s">
        <v>861</v>
      </c>
      <c r="U2052" s="142" t="s">
        <v>541</v>
      </c>
      <c r="V2052" s="142" t="s">
        <v>1820</v>
      </c>
      <c r="W2052" s="142" t="s">
        <v>514</v>
      </c>
      <c r="X2052" s="142" t="s">
        <v>827</v>
      </c>
      <c r="Y2052" s="142" t="s">
        <v>1819</v>
      </c>
      <c r="Z2052" s="142" t="s">
        <v>1818</v>
      </c>
      <c r="AA2052" s="142" t="s">
        <v>510</v>
      </c>
      <c r="AB2052" s="142" t="s">
        <v>509</v>
      </c>
    </row>
    <row r="2053" spans="1:28" x14ac:dyDescent="0.15">
      <c r="A2053" s="143">
        <v>119509</v>
      </c>
      <c r="B2053" s="142" t="s">
        <v>543</v>
      </c>
      <c r="C2053" s="142" t="s">
        <v>553</v>
      </c>
      <c r="D2053" s="142" t="s">
        <v>576</v>
      </c>
      <c r="E2053" s="142" t="s">
        <v>687</v>
      </c>
      <c r="F2053" s="142" t="s">
        <v>530</v>
      </c>
      <c r="G2053" s="142" t="s">
        <v>1817</v>
      </c>
      <c r="H2053" s="142" t="s">
        <v>1816</v>
      </c>
      <c r="I2053" s="142" t="s">
        <v>669</v>
      </c>
      <c r="J2053" s="142" t="s">
        <v>1815</v>
      </c>
      <c r="K2053" s="142" t="s">
        <v>1814</v>
      </c>
      <c r="L2053" s="142" t="s">
        <v>525</v>
      </c>
      <c r="M2053" s="142" t="s">
        <v>524</v>
      </c>
      <c r="N2053" s="142" t="s">
        <v>523</v>
      </c>
      <c r="O2053" s="142" t="s">
        <v>522</v>
      </c>
      <c r="P2053" s="142" t="s">
        <v>546</v>
      </c>
      <c r="Q2053" s="142" t="s">
        <v>545</v>
      </c>
      <c r="R2053" s="142" t="s">
        <v>544</v>
      </c>
      <c r="S2053" s="142" t="s">
        <v>543</v>
      </c>
      <c r="T2053" s="142" t="s">
        <v>1156</v>
      </c>
      <c r="U2053" s="142" t="s">
        <v>541</v>
      </c>
      <c r="V2053" s="142" t="s">
        <v>1526</v>
      </c>
      <c r="W2053" s="142" t="s">
        <v>514</v>
      </c>
      <c r="X2053" s="142" t="s">
        <v>608</v>
      </c>
      <c r="Y2053" s="142" t="s">
        <v>1813</v>
      </c>
      <c r="Z2053" s="142" t="s">
        <v>1812</v>
      </c>
      <c r="AA2053" s="142" t="s">
        <v>510</v>
      </c>
      <c r="AB2053" s="142" t="s">
        <v>509</v>
      </c>
    </row>
    <row r="2054" spans="1:28" x14ac:dyDescent="0.15">
      <c r="A2054" s="143">
        <v>119515</v>
      </c>
      <c r="B2054" s="142" t="s">
        <v>646</v>
      </c>
      <c r="C2054" s="142" t="s">
        <v>553</v>
      </c>
      <c r="D2054" s="142" t="s">
        <v>645</v>
      </c>
      <c r="E2054" s="142" t="s">
        <v>687</v>
      </c>
      <c r="F2054" s="142" t="s">
        <v>530</v>
      </c>
      <c r="G2054" s="142" t="s">
        <v>1811</v>
      </c>
      <c r="H2054" s="142" t="s">
        <v>1810</v>
      </c>
      <c r="I2054" s="142" t="s">
        <v>651</v>
      </c>
      <c r="J2054" s="142" t="s">
        <v>1809</v>
      </c>
      <c r="K2054" s="142" t="s">
        <v>1466</v>
      </c>
      <c r="L2054" s="142" t="s">
        <v>585</v>
      </c>
      <c r="M2054" s="142" t="s">
        <v>524</v>
      </c>
      <c r="N2054" s="142" t="s">
        <v>523</v>
      </c>
      <c r="O2054" s="142" t="s">
        <v>546</v>
      </c>
      <c r="P2054" s="142" t="s">
        <v>559</v>
      </c>
      <c r="Q2054" s="142" t="s">
        <v>520</v>
      </c>
      <c r="R2054" s="142" t="s">
        <v>519</v>
      </c>
      <c r="S2054" s="142" t="s">
        <v>518</v>
      </c>
      <c r="T2054" s="142" t="s">
        <v>717</v>
      </c>
      <c r="U2054" s="142" t="s">
        <v>516</v>
      </c>
      <c r="V2054" s="142" t="s">
        <v>1239</v>
      </c>
      <c r="W2054" s="142" t="s">
        <v>784</v>
      </c>
      <c r="X2054" s="142" t="s">
        <v>651</v>
      </c>
      <c r="Y2054" s="142" t="s">
        <v>1808</v>
      </c>
      <c r="Z2054" s="142" t="s">
        <v>1139</v>
      </c>
      <c r="AA2054" s="142" t="s">
        <v>510</v>
      </c>
      <c r="AB2054" s="142" t="s">
        <v>509</v>
      </c>
    </row>
    <row r="2055" spans="1:28" x14ac:dyDescent="0.15">
      <c r="A2055" s="143">
        <v>119516</v>
      </c>
      <c r="B2055" s="142" t="s">
        <v>1807</v>
      </c>
      <c r="C2055" s="142" t="s">
        <v>553</v>
      </c>
      <c r="D2055" s="142" t="s">
        <v>1806</v>
      </c>
      <c r="E2055" s="142" t="s">
        <v>687</v>
      </c>
      <c r="F2055" s="142" t="s">
        <v>530</v>
      </c>
      <c r="G2055" s="142" t="s">
        <v>1805</v>
      </c>
      <c r="H2055" s="142" t="s">
        <v>1804</v>
      </c>
      <c r="I2055" s="142" t="s">
        <v>1278</v>
      </c>
      <c r="J2055" s="142" t="s">
        <v>1803</v>
      </c>
      <c r="K2055" s="142" t="s">
        <v>1035</v>
      </c>
      <c r="L2055" s="142" t="s">
        <v>525</v>
      </c>
      <c r="M2055" s="142" t="s">
        <v>524</v>
      </c>
      <c r="N2055" s="142" t="s">
        <v>523</v>
      </c>
      <c r="O2055" s="142" t="s">
        <v>522</v>
      </c>
      <c r="P2055" s="142" t="s">
        <v>522</v>
      </c>
      <c r="Q2055" s="142" t="s">
        <v>520</v>
      </c>
      <c r="R2055" s="142" t="s">
        <v>519</v>
      </c>
      <c r="S2055" s="142" t="s">
        <v>518</v>
      </c>
      <c r="T2055" s="142" t="s">
        <v>823</v>
      </c>
      <c r="U2055" s="142" t="s">
        <v>516</v>
      </c>
      <c r="V2055" s="142" t="s">
        <v>1802</v>
      </c>
      <c r="W2055" s="142" t="s">
        <v>623</v>
      </c>
      <c r="X2055" s="142" t="s">
        <v>622</v>
      </c>
      <c r="Y2055" s="142" t="s">
        <v>1801</v>
      </c>
      <c r="Z2055" s="142" t="s">
        <v>1129</v>
      </c>
      <c r="AA2055" s="142" t="s">
        <v>510</v>
      </c>
      <c r="AB2055" s="142" t="s">
        <v>509</v>
      </c>
    </row>
    <row r="2056" spans="1:28" x14ac:dyDescent="0.15">
      <c r="A2056" s="143">
        <v>119517</v>
      </c>
      <c r="B2056" s="142" t="s">
        <v>1370</v>
      </c>
      <c r="C2056" s="142" t="s">
        <v>553</v>
      </c>
      <c r="D2056" s="142" t="s">
        <v>1369</v>
      </c>
      <c r="E2056" s="142" t="s">
        <v>687</v>
      </c>
      <c r="F2056" s="142" t="s">
        <v>530</v>
      </c>
      <c r="G2056" s="142" t="s">
        <v>1800</v>
      </c>
      <c r="H2056" s="142" t="s">
        <v>1799</v>
      </c>
      <c r="I2056" s="142" t="s">
        <v>1477</v>
      </c>
      <c r="J2056" s="142" t="s">
        <v>1798</v>
      </c>
      <c r="K2056" s="142" t="s">
        <v>1797</v>
      </c>
      <c r="L2056" s="142" t="s">
        <v>525</v>
      </c>
      <c r="M2056" s="142" t="s">
        <v>524</v>
      </c>
      <c r="N2056" s="142" t="s">
        <v>523</v>
      </c>
      <c r="O2056" s="142" t="s">
        <v>546</v>
      </c>
      <c r="P2056" s="142" t="s">
        <v>546</v>
      </c>
      <c r="Q2056" s="142" t="s">
        <v>545</v>
      </c>
      <c r="R2056" s="142" t="s">
        <v>696</v>
      </c>
      <c r="S2056" s="142" t="s">
        <v>695</v>
      </c>
      <c r="T2056" s="142" t="s">
        <v>1110</v>
      </c>
      <c r="U2056" s="142" t="s">
        <v>541</v>
      </c>
      <c r="V2056" s="142" t="s">
        <v>757</v>
      </c>
      <c r="W2056" s="142" t="s">
        <v>764</v>
      </c>
      <c r="X2056" s="142" t="s">
        <v>1477</v>
      </c>
      <c r="Y2056" s="142" t="s">
        <v>1796</v>
      </c>
      <c r="Z2056" s="142" t="s">
        <v>1588</v>
      </c>
      <c r="AA2056" s="142" t="s">
        <v>510</v>
      </c>
      <c r="AB2056" s="142" t="s">
        <v>509</v>
      </c>
    </row>
    <row r="2057" spans="1:28" x14ac:dyDescent="0.15">
      <c r="A2057" s="143">
        <v>119522</v>
      </c>
      <c r="B2057" s="142" t="s">
        <v>984</v>
      </c>
      <c r="C2057" s="142" t="s">
        <v>553</v>
      </c>
      <c r="D2057" s="142" t="s">
        <v>1795</v>
      </c>
      <c r="E2057" s="142" t="s">
        <v>687</v>
      </c>
      <c r="F2057" s="142" t="s">
        <v>530</v>
      </c>
      <c r="G2057" s="142" t="s">
        <v>1794</v>
      </c>
      <c r="H2057" s="142" t="s">
        <v>1793</v>
      </c>
      <c r="I2057" s="142" t="s">
        <v>1165</v>
      </c>
      <c r="J2057" s="142" t="s">
        <v>1792</v>
      </c>
      <c r="K2057" s="142" t="s">
        <v>1791</v>
      </c>
      <c r="L2057" s="142" t="s">
        <v>547</v>
      </c>
      <c r="M2057" s="142" t="s">
        <v>524</v>
      </c>
      <c r="N2057" s="142" t="s">
        <v>523</v>
      </c>
      <c r="O2057" s="142" t="s">
        <v>522</v>
      </c>
      <c r="P2057" s="142" t="s">
        <v>522</v>
      </c>
      <c r="Q2057" s="142" t="s">
        <v>545</v>
      </c>
      <c r="R2057" s="142" t="s">
        <v>806</v>
      </c>
      <c r="S2057" s="142" t="s">
        <v>805</v>
      </c>
      <c r="T2057" s="142" t="s">
        <v>682</v>
      </c>
      <c r="U2057" s="142" t="s">
        <v>541</v>
      </c>
      <c r="V2057" s="142" t="s">
        <v>1790</v>
      </c>
      <c r="W2057" s="142" t="s">
        <v>514</v>
      </c>
      <c r="X2057" s="142" t="s">
        <v>579</v>
      </c>
      <c r="Y2057" s="142" t="s">
        <v>1789</v>
      </c>
      <c r="Z2057" s="142" t="s">
        <v>957</v>
      </c>
      <c r="AA2057" s="142" t="s">
        <v>724</v>
      </c>
      <c r="AB2057" s="142" t="s">
        <v>509</v>
      </c>
    </row>
    <row r="2058" spans="1:28" x14ac:dyDescent="0.15">
      <c r="A2058" s="143">
        <v>119523</v>
      </c>
      <c r="B2058" s="142" t="s">
        <v>1786</v>
      </c>
      <c r="C2058" s="142" t="s">
        <v>553</v>
      </c>
      <c r="D2058" s="142" t="s">
        <v>1785</v>
      </c>
      <c r="E2058" s="142" t="s">
        <v>687</v>
      </c>
      <c r="F2058" s="142" t="s">
        <v>530</v>
      </c>
      <c r="G2058" s="142" t="s">
        <v>1784</v>
      </c>
      <c r="H2058" s="142" t="s">
        <v>1708</v>
      </c>
      <c r="I2058" s="142" t="s">
        <v>1780</v>
      </c>
      <c r="J2058" s="142" t="s">
        <v>1783</v>
      </c>
      <c r="K2058" s="142" t="s">
        <v>1782</v>
      </c>
      <c r="L2058" s="142" t="s">
        <v>525</v>
      </c>
      <c r="M2058" s="142" t="s">
        <v>560</v>
      </c>
      <c r="N2058" s="142" t="s">
        <v>523</v>
      </c>
      <c r="O2058" s="142" t="s">
        <v>546</v>
      </c>
      <c r="P2058" s="142" t="s">
        <v>522</v>
      </c>
      <c r="Q2058" s="142" t="s">
        <v>520</v>
      </c>
      <c r="R2058" s="142" t="s">
        <v>661</v>
      </c>
      <c r="S2058" s="142" t="s">
        <v>660</v>
      </c>
      <c r="T2058" s="142" t="s">
        <v>738</v>
      </c>
      <c r="U2058" s="142" t="s">
        <v>516</v>
      </c>
      <c r="V2058" s="142" t="s">
        <v>1781</v>
      </c>
      <c r="W2058" s="142" t="s">
        <v>636</v>
      </c>
      <c r="X2058" s="142" t="s">
        <v>1780</v>
      </c>
      <c r="Y2058" s="142" t="s">
        <v>1779</v>
      </c>
      <c r="Z2058" s="142" t="s">
        <v>1778</v>
      </c>
      <c r="AA2058" s="142" t="s">
        <v>510</v>
      </c>
      <c r="AB2058" s="142" t="s">
        <v>509</v>
      </c>
    </row>
    <row r="2059" spans="1:28" x14ac:dyDescent="0.15">
      <c r="A2059" s="143">
        <v>119524</v>
      </c>
      <c r="B2059" s="142" t="s">
        <v>850</v>
      </c>
      <c r="C2059" s="142" t="s">
        <v>553</v>
      </c>
      <c r="D2059" s="142" t="s">
        <v>1777</v>
      </c>
      <c r="E2059" s="142" t="s">
        <v>687</v>
      </c>
      <c r="F2059" s="142" t="s">
        <v>530</v>
      </c>
      <c r="G2059" s="142" t="s">
        <v>1776</v>
      </c>
      <c r="H2059" s="142" t="s">
        <v>1775</v>
      </c>
      <c r="I2059" s="142" t="s">
        <v>1278</v>
      </c>
      <c r="J2059" s="142" t="s">
        <v>1774</v>
      </c>
      <c r="K2059" s="142" t="s">
        <v>586</v>
      </c>
      <c r="L2059" s="142" t="s">
        <v>585</v>
      </c>
      <c r="M2059" s="142" t="s">
        <v>524</v>
      </c>
      <c r="N2059" s="142" t="s">
        <v>523</v>
      </c>
      <c r="O2059" s="142" t="s">
        <v>522</v>
      </c>
      <c r="P2059" s="142" t="s">
        <v>522</v>
      </c>
      <c r="Q2059" s="142" t="s">
        <v>520</v>
      </c>
      <c r="R2059" s="142" t="s">
        <v>788</v>
      </c>
      <c r="S2059" s="142" t="s">
        <v>787</v>
      </c>
      <c r="T2059" s="142" t="s">
        <v>717</v>
      </c>
      <c r="U2059" s="142" t="s">
        <v>516</v>
      </c>
      <c r="V2059" s="142" t="s">
        <v>1773</v>
      </c>
      <c r="W2059" s="142" t="s">
        <v>692</v>
      </c>
      <c r="X2059" s="142" t="s">
        <v>1278</v>
      </c>
      <c r="Y2059" s="142" t="s">
        <v>1772</v>
      </c>
      <c r="Z2059" s="142" t="s">
        <v>875</v>
      </c>
      <c r="AA2059" s="142" t="s">
        <v>510</v>
      </c>
      <c r="AB2059" s="142" t="s">
        <v>509</v>
      </c>
    </row>
    <row r="2060" spans="1:28" x14ac:dyDescent="0.15">
      <c r="A2060" s="143">
        <v>119526</v>
      </c>
      <c r="B2060" s="142" t="s">
        <v>592</v>
      </c>
      <c r="C2060" s="142" t="s">
        <v>553</v>
      </c>
      <c r="D2060" s="142" t="s">
        <v>591</v>
      </c>
      <c r="E2060" s="142" t="s">
        <v>687</v>
      </c>
      <c r="F2060" s="142" t="s">
        <v>530</v>
      </c>
      <c r="G2060" s="142" t="s">
        <v>1771</v>
      </c>
      <c r="H2060" s="142" t="s">
        <v>1770</v>
      </c>
      <c r="I2060" s="142" t="s">
        <v>1125</v>
      </c>
      <c r="J2060" s="142" t="s">
        <v>1769</v>
      </c>
      <c r="K2060" s="142" t="s">
        <v>586</v>
      </c>
      <c r="L2060" s="142" t="s">
        <v>585</v>
      </c>
      <c r="M2060" s="142" t="s">
        <v>524</v>
      </c>
      <c r="N2060" s="142" t="s">
        <v>523</v>
      </c>
      <c r="O2060" s="142" t="s">
        <v>522</v>
      </c>
      <c r="P2060" s="142" t="s">
        <v>522</v>
      </c>
      <c r="Q2060" s="142" t="s">
        <v>1768</v>
      </c>
      <c r="R2060" s="142" t="s">
        <v>584</v>
      </c>
      <c r="S2060" s="142" t="s">
        <v>583</v>
      </c>
      <c r="T2060" s="142" t="s">
        <v>717</v>
      </c>
      <c r="U2060" s="142" t="s">
        <v>516</v>
      </c>
      <c r="V2060" s="142" t="s">
        <v>1202</v>
      </c>
      <c r="W2060" s="142" t="s">
        <v>692</v>
      </c>
      <c r="X2060" s="142" t="s">
        <v>783</v>
      </c>
      <c r="Y2060" s="142" t="s">
        <v>1767</v>
      </c>
      <c r="Z2060" s="142" t="s">
        <v>714</v>
      </c>
      <c r="AA2060" s="142" t="s">
        <v>510</v>
      </c>
      <c r="AB2060" s="142" t="s">
        <v>509</v>
      </c>
    </row>
    <row r="2061" spans="1:28" x14ac:dyDescent="0.15">
      <c r="A2061" s="143">
        <v>119540</v>
      </c>
      <c r="B2061" s="142" t="s">
        <v>1766</v>
      </c>
      <c r="C2061" s="142" t="s">
        <v>553</v>
      </c>
      <c r="D2061" s="142" t="s">
        <v>1765</v>
      </c>
      <c r="E2061" s="142" t="s">
        <v>687</v>
      </c>
      <c r="F2061" s="142" t="s">
        <v>530</v>
      </c>
      <c r="G2061" s="142" t="s">
        <v>1764</v>
      </c>
      <c r="H2061" s="142" t="s">
        <v>1763</v>
      </c>
      <c r="I2061" s="142" t="s">
        <v>1125</v>
      </c>
      <c r="J2061" s="142" t="s">
        <v>1762</v>
      </c>
      <c r="K2061" s="142" t="s">
        <v>729</v>
      </c>
      <c r="L2061" s="142" t="s">
        <v>585</v>
      </c>
      <c r="M2061" s="142" t="s">
        <v>524</v>
      </c>
      <c r="N2061" s="142" t="s">
        <v>523</v>
      </c>
      <c r="O2061" s="142" t="s">
        <v>546</v>
      </c>
      <c r="P2061" s="142" t="s">
        <v>522</v>
      </c>
      <c r="Q2061" s="142" t="s">
        <v>520</v>
      </c>
      <c r="R2061" s="142" t="s">
        <v>806</v>
      </c>
      <c r="S2061" s="142" t="s">
        <v>805</v>
      </c>
      <c r="T2061" s="142" t="s">
        <v>935</v>
      </c>
      <c r="U2061" s="142" t="s">
        <v>516</v>
      </c>
      <c r="V2061" s="142" t="s">
        <v>1761</v>
      </c>
      <c r="W2061" s="142" t="s">
        <v>580</v>
      </c>
      <c r="X2061" s="142" t="s">
        <v>1125</v>
      </c>
      <c r="Y2061" s="142" t="s">
        <v>634</v>
      </c>
      <c r="Z2061" s="142" t="s">
        <v>851</v>
      </c>
      <c r="AA2061" s="142" t="s">
        <v>510</v>
      </c>
      <c r="AB2061" s="142" t="s">
        <v>509</v>
      </c>
    </row>
    <row r="2062" spans="1:28" x14ac:dyDescent="0.15">
      <c r="A2062" s="143">
        <v>119541</v>
      </c>
      <c r="B2062" s="142" t="s">
        <v>1570</v>
      </c>
      <c r="C2062" s="142" t="s">
        <v>553</v>
      </c>
      <c r="D2062" s="142" t="s">
        <v>1569</v>
      </c>
      <c r="E2062" s="142" t="s">
        <v>687</v>
      </c>
      <c r="F2062" s="142" t="s">
        <v>530</v>
      </c>
      <c r="G2062" s="142" t="s">
        <v>1760</v>
      </c>
      <c r="H2062" s="142" t="s">
        <v>1759</v>
      </c>
      <c r="I2062" s="142" t="s">
        <v>664</v>
      </c>
      <c r="J2062" s="142" t="s">
        <v>1758</v>
      </c>
      <c r="K2062" s="142" t="s">
        <v>1757</v>
      </c>
      <c r="L2062" s="142" t="s">
        <v>585</v>
      </c>
      <c r="M2062" s="142" t="s">
        <v>524</v>
      </c>
      <c r="N2062" s="142" t="s">
        <v>523</v>
      </c>
      <c r="O2062" s="142" t="s">
        <v>612</v>
      </c>
      <c r="P2062" s="142" t="s">
        <v>612</v>
      </c>
      <c r="Q2062" s="142" t="s">
        <v>520</v>
      </c>
      <c r="R2062" s="142" t="s">
        <v>661</v>
      </c>
      <c r="S2062" s="142" t="s">
        <v>660</v>
      </c>
      <c r="T2062" s="142" t="s">
        <v>1110</v>
      </c>
      <c r="U2062" s="142" t="s">
        <v>516</v>
      </c>
      <c r="V2062" s="142" t="s">
        <v>1756</v>
      </c>
      <c r="W2062" s="142" t="s">
        <v>784</v>
      </c>
      <c r="X2062" s="142" t="s">
        <v>664</v>
      </c>
      <c r="Y2062" s="142" t="s">
        <v>634</v>
      </c>
      <c r="Z2062" s="142" t="s">
        <v>1065</v>
      </c>
      <c r="AA2062" s="142" t="s">
        <v>510</v>
      </c>
      <c r="AB2062" s="142" t="s">
        <v>509</v>
      </c>
    </row>
    <row r="2063" spans="1:28" x14ac:dyDescent="0.15">
      <c r="A2063" s="143">
        <v>119546</v>
      </c>
      <c r="B2063" s="142" t="s">
        <v>1755</v>
      </c>
      <c r="C2063" s="142" t="s">
        <v>553</v>
      </c>
      <c r="D2063" s="142" t="s">
        <v>1754</v>
      </c>
      <c r="E2063" s="142" t="s">
        <v>687</v>
      </c>
      <c r="F2063" s="142" t="s">
        <v>530</v>
      </c>
      <c r="G2063" s="142" t="s">
        <v>1753</v>
      </c>
      <c r="H2063" s="142" t="s">
        <v>1752</v>
      </c>
      <c r="I2063" s="142" t="s">
        <v>1397</v>
      </c>
      <c r="J2063" s="142" t="s">
        <v>1751</v>
      </c>
      <c r="K2063" s="142" t="s">
        <v>1167</v>
      </c>
      <c r="L2063" s="142" t="s">
        <v>585</v>
      </c>
      <c r="M2063" s="142" t="s">
        <v>524</v>
      </c>
      <c r="N2063" s="142" t="s">
        <v>523</v>
      </c>
      <c r="O2063" s="142" t="s">
        <v>599</v>
      </c>
      <c r="P2063" s="142" t="s">
        <v>522</v>
      </c>
      <c r="Q2063" s="142" t="s">
        <v>520</v>
      </c>
      <c r="R2063" s="142" t="s">
        <v>788</v>
      </c>
      <c r="S2063" s="142" t="s">
        <v>787</v>
      </c>
      <c r="T2063" s="142" t="s">
        <v>705</v>
      </c>
      <c r="U2063" s="142" t="s">
        <v>516</v>
      </c>
      <c r="V2063" s="142" t="s">
        <v>1750</v>
      </c>
      <c r="W2063" s="142" t="s">
        <v>514</v>
      </c>
      <c r="X2063" s="142" t="s">
        <v>1397</v>
      </c>
      <c r="Y2063" s="142" t="s">
        <v>537</v>
      </c>
      <c r="Z2063" s="142" t="s">
        <v>1139</v>
      </c>
      <c r="AA2063" s="142" t="s">
        <v>510</v>
      </c>
      <c r="AB2063" s="142" t="s">
        <v>509</v>
      </c>
    </row>
    <row r="2064" spans="1:28" x14ac:dyDescent="0.15">
      <c r="A2064" s="143">
        <v>119548</v>
      </c>
      <c r="B2064" s="142" t="s">
        <v>1604</v>
      </c>
      <c r="C2064" s="142" t="s">
        <v>553</v>
      </c>
      <c r="D2064" s="142" t="s">
        <v>1603</v>
      </c>
      <c r="E2064" s="142" t="s">
        <v>687</v>
      </c>
      <c r="F2064" s="142" t="s">
        <v>530</v>
      </c>
      <c r="G2064" s="142" t="s">
        <v>1749</v>
      </c>
      <c r="H2064" s="142" t="s">
        <v>1262</v>
      </c>
      <c r="I2064" s="142" t="s">
        <v>1125</v>
      </c>
      <c r="J2064" s="142" t="s">
        <v>1748</v>
      </c>
      <c r="K2064" s="142" t="s">
        <v>1466</v>
      </c>
      <c r="L2064" s="142" t="s">
        <v>585</v>
      </c>
      <c r="M2064" s="142" t="s">
        <v>524</v>
      </c>
      <c r="N2064" s="142" t="s">
        <v>523</v>
      </c>
      <c r="O2064" s="142" t="s">
        <v>522</v>
      </c>
      <c r="P2064" s="142" t="s">
        <v>559</v>
      </c>
      <c r="Q2064" s="142" t="s">
        <v>520</v>
      </c>
      <c r="R2064" s="142" t="s">
        <v>519</v>
      </c>
      <c r="S2064" s="142" t="s">
        <v>518</v>
      </c>
      <c r="T2064" s="142" t="s">
        <v>738</v>
      </c>
      <c r="U2064" s="142" t="s">
        <v>516</v>
      </c>
      <c r="V2064" s="142" t="s">
        <v>1747</v>
      </c>
      <c r="W2064" s="142" t="s">
        <v>580</v>
      </c>
      <c r="X2064" s="142" t="s">
        <v>1125</v>
      </c>
      <c r="Y2064" s="142" t="s">
        <v>1746</v>
      </c>
      <c r="Z2064" s="142" t="s">
        <v>1745</v>
      </c>
      <c r="AA2064" s="142" t="s">
        <v>510</v>
      </c>
      <c r="AB2064" s="142" t="s">
        <v>509</v>
      </c>
    </row>
    <row r="2065" spans="1:28" x14ac:dyDescent="0.15">
      <c r="A2065" s="143">
        <v>119551</v>
      </c>
      <c r="B2065" s="142" t="s">
        <v>632</v>
      </c>
      <c r="C2065" s="142" t="s">
        <v>553</v>
      </c>
      <c r="D2065" s="142" t="s">
        <v>631</v>
      </c>
      <c r="E2065" s="142" t="s">
        <v>687</v>
      </c>
      <c r="F2065" s="142" t="s">
        <v>530</v>
      </c>
      <c r="G2065" s="142" t="s">
        <v>1744</v>
      </c>
      <c r="H2065" s="142" t="s">
        <v>1704</v>
      </c>
      <c r="I2065" s="142" t="s">
        <v>1477</v>
      </c>
      <c r="J2065" s="142" t="s">
        <v>1743</v>
      </c>
      <c r="K2065" s="142" t="s">
        <v>825</v>
      </c>
      <c r="L2065" s="142" t="s">
        <v>585</v>
      </c>
      <c r="M2065" s="142" t="s">
        <v>524</v>
      </c>
      <c r="N2065" s="142" t="s">
        <v>523</v>
      </c>
      <c r="O2065" s="142" t="s">
        <v>522</v>
      </c>
      <c r="P2065" s="142" t="s">
        <v>522</v>
      </c>
      <c r="Q2065" s="142" t="s">
        <v>520</v>
      </c>
      <c r="R2065" s="142" t="s">
        <v>519</v>
      </c>
      <c r="S2065" s="142" t="s">
        <v>518</v>
      </c>
      <c r="T2065" s="142" t="s">
        <v>682</v>
      </c>
      <c r="U2065" s="142" t="s">
        <v>516</v>
      </c>
      <c r="V2065" s="142" t="s">
        <v>1742</v>
      </c>
      <c r="W2065" s="142" t="s">
        <v>1741</v>
      </c>
      <c r="X2065" s="142" t="s">
        <v>1238</v>
      </c>
      <c r="Y2065" s="142" t="s">
        <v>1740</v>
      </c>
      <c r="Z2065" s="142" t="s">
        <v>1163</v>
      </c>
      <c r="AA2065" s="142" t="s">
        <v>510</v>
      </c>
      <c r="AB2065" s="142" t="s">
        <v>509</v>
      </c>
    </row>
    <row r="2066" spans="1:28" x14ac:dyDescent="0.15">
      <c r="A2066" s="143">
        <v>119556</v>
      </c>
      <c r="B2066" s="142" t="s">
        <v>554</v>
      </c>
      <c r="C2066" s="142" t="s">
        <v>553</v>
      </c>
      <c r="D2066" s="142" t="s">
        <v>552</v>
      </c>
      <c r="E2066" s="142" t="s">
        <v>687</v>
      </c>
      <c r="F2066" s="142" t="s">
        <v>530</v>
      </c>
      <c r="G2066" s="142" t="s">
        <v>1739</v>
      </c>
      <c r="H2066" s="142" t="s">
        <v>1423</v>
      </c>
      <c r="I2066" s="142" t="s">
        <v>972</v>
      </c>
      <c r="J2066" s="142" t="s">
        <v>1738</v>
      </c>
      <c r="K2066" s="142" t="s">
        <v>1737</v>
      </c>
      <c r="L2066" s="142" t="s">
        <v>525</v>
      </c>
      <c r="M2066" s="142" t="s">
        <v>524</v>
      </c>
      <c r="N2066" s="142" t="s">
        <v>523</v>
      </c>
      <c r="O2066" s="142" t="s">
        <v>522</v>
      </c>
      <c r="P2066" s="142" t="s">
        <v>522</v>
      </c>
      <c r="Q2066" s="142" t="s">
        <v>520</v>
      </c>
      <c r="R2066" s="142" t="s">
        <v>544</v>
      </c>
      <c r="S2066" s="142" t="s">
        <v>543</v>
      </c>
      <c r="T2066" s="142" t="s">
        <v>935</v>
      </c>
      <c r="U2066" s="142" t="s">
        <v>516</v>
      </c>
      <c r="V2066" s="142" t="s">
        <v>1736</v>
      </c>
      <c r="W2066" s="142" t="s">
        <v>636</v>
      </c>
      <c r="X2066" s="142" t="s">
        <v>579</v>
      </c>
      <c r="Y2066" s="142" t="s">
        <v>1735</v>
      </c>
      <c r="Z2066" s="142" t="s">
        <v>1588</v>
      </c>
      <c r="AA2066" s="142" t="s">
        <v>510</v>
      </c>
      <c r="AB2066" s="142" t="s">
        <v>509</v>
      </c>
    </row>
    <row r="2067" spans="1:28" x14ac:dyDescent="0.15">
      <c r="A2067" s="143">
        <v>119559</v>
      </c>
      <c r="B2067" s="142" t="s">
        <v>660</v>
      </c>
      <c r="C2067" s="142" t="s">
        <v>553</v>
      </c>
      <c r="D2067" s="142" t="s">
        <v>667</v>
      </c>
      <c r="E2067" s="142" t="s">
        <v>687</v>
      </c>
      <c r="F2067" s="142" t="s">
        <v>530</v>
      </c>
      <c r="G2067" s="142" t="s">
        <v>1734</v>
      </c>
      <c r="H2067" s="142" t="s">
        <v>731</v>
      </c>
      <c r="I2067" s="142" t="s">
        <v>783</v>
      </c>
      <c r="J2067" s="142" t="s">
        <v>1733</v>
      </c>
      <c r="K2067" s="142" t="s">
        <v>1732</v>
      </c>
      <c r="L2067" s="142" t="s">
        <v>525</v>
      </c>
      <c r="M2067" s="142" t="s">
        <v>524</v>
      </c>
      <c r="N2067" s="142" t="s">
        <v>523</v>
      </c>
      <c r="O2067" s="142" t="s">
        <v>522</v>
      </c>
      <c r="P2067" s="142" t="s">
        <v>559</v>
      </c>
      <c r="Q2067" s="142" t="s">
        <v>545</v>
      </c>
      <c r="R2067" s="142" t="s">
        <v>661</v>
      </c>
      <c r="S2067" s="142" t="s">
        <v>660</v>
      </c>
      <c r="T2067" s="142" t="s">
        <v>717</v>
      </c>
      <c r="U2067" s="142" t="s">
        <v>516</v>
      </c>
      <c r="V2067" s="142" t="s">
        <v>727</v>
      </c>
      <c r="W2067" s="142" t="s">
        <v>636</v>
      </c>
      <c r="X2067" s="142" t="s">
        <v>783</v>
      </c>
      <c r="Y2067" s="142" t="s">
        <v>1731</v>
      </c>
      <c r="Z2067" s="142" t="s">
        <v>1379</v>
      </c>
      <c r="AA2067" s="142" t="s">
        <v>510</v>
      </c>
      <c r="AB2067" s="142" t="s">
        <v>509</v>
      </c>
    </row>
    <row r="2068" spans="1:28" x14ac:dyDescent="0.15">
      <c r="A2068" s="143">
        <v>119562</v>
      </c>
      <c r="B2068" s="142" t="s">
        <v>660</v>
      </c>
      <c r="C2068" s="142" t="s">
        <v>553</v>
      </c>
      <c r="D2068" s="142" t="s">
        <v>667</v>
      </c>
      <c r="E2068" s="142" t="s">
        <v>687</v>
      </c>
      <c r="F2068" s="142" t="s">
        <v>530</v>
      </c>
      <c r="G2068" s="142" t="s">
        <v>1730</v>
      </c>
      <c r="H2068" s="142" t="s">
        <v>1729</v>
      </c>
      <c r="I2068" s="142" t="s">
        <v>680</v>
      </c>
      <c r="J2068" s="142" t="s">
        <v>1728</v>
      </c>
      <c r="K2068" s="142" t="s">
        <v>1072</v>
      </c>
      <c r="L2068" s="142" t="s">
        <v>547</v>
      </c>
      <c r="M2068" s="142" t="s">
        <v>560</v>
      </c>
      <c r="N2068" s="142" t="s">
        <v>523</v>
      </c>
      <c r="O2068" s="142" t="s">
        <v>522</v>
      </c>
      <c r="P2068" s="142" t="s">
        <v>1684</v>
      </c>
      <c r="Q2068" s="142" t="s">
        <v>547</v>
      </c>
      <c r="R2068" s="142" t="s">
        <v>661</v>
      </c>
      <c r="S2068" s="142" t="s">
        <v>660</v>
      </c>
      <c r="T2068" s="142" t="s">
        <v>935</v>
      </c>
      <c r="U2068" s="142" t="s">
        <v>541</v>
      </c>
      <c r="V2068" s="142" t="s">
        <v>1727</v>
      </c>
      <c r="W2068" s="142" t="s">
        <v>623</v>
      </c>
      <c r="X2068" s="142" t="s">
        <v>783</v>
      </c>
      <c r="Y2068" s="142" t="s">
        <v>1726</v>
      </c>
      <c r="Z2068" s="142" t="s">
        <v>813</v>
      </c>
      <c r="AA2068" s="142" t="s">
        <v>510</v>
      </c>
      <c r="AB2068" s="142" t="s">
        <v>509</v>
      </c>
    </row>
    <row r="2069" spans="1:28" x14ac:dyDescent="0.15">
      <c r="A2069" s="143">
        <v>119563</v>
      </c>
      <c r="B2069" s="142" t="s">
        <v>632</v>
      </c>
      <c r="C2069" s="142" t="s">
        <v>553</v>
      </c>
      <c r="D2069" s="142" t="s">
        <v>1725</v>
      </c>
      <c r="E2069" s="142" t="s">
        <v>687</v>
      </c>
      <c r="F2069" s="142" t="s">
        <v>530</v>
      </c>
      <c r="G2069" s="142" t="s">
        <v>1724</v>
      </c>
      <c r="H2069" s="142" t="s">
        <v>1400</v>
      </c>
      <c r="I2069" s="142" t="s">
        <v>1723</v>
      </c>
      <c r="J2069" s="142" t="s">
        <v>1722</v>
      </c>
      <c r="K2069" s="142" t="s">
        <v>1721</v>
      </c>
      <c r="L2069" s="142" t="s">
        <v>585</v>
      </c>
      <c r="M2069" s="142" t="s">
        <v>560</v>
      </c>
      <c r="N2069" s="142" t="s">
        <v>523</v>
      </c>
      <c r="O2069" s="142" t="s">
        <v>522</v>
      </c>
      <c r="P2069" s="142" t="s">
        <v>626</v>
      </c>
      <c r="Q2069" s="142" t="s">
        <v>547</v>
      </c>
      <c r="R2069" s="142" t="s">
        <v>519</v>
      </c>
      <c r="S2069" s="142" t="s">
        <v>518</v>
      </c>
      <c r="T2069" s="142" t="s">
        <v>1720</v>
      </c>
      <c r="U2069" s="142" t="s">
        <v>864</v>
      </c>
      <c r="V2069" s="142" t="s">
        <v>1719</v>
      </c>
      <c r="W2069" s="142" t="s">
        <v>1718</v>
      </c>
      <c r="X2069" s="142" t="s">
        <v>795</v>
      </c>
      <c r="Y2069" s="142" t="s">
        <v>537</v>
      </c>
      <c r="Z2069" s="142" t="s">
        <v>1042</v>
      </c>
      <c r="AA2069" s="142" t="s">
        <v>510</v>
      </c>
      <c r="AB2069" s="142" t="s">
        <v>509</v>
      </c>
    </row>
    <row r="2070" spans="1:28" x14ac:dyDescent="0.15">
      <c r="A2070" s="143">
        <v>119564</v>
      </c>
      <c r="B2070" s="142" t="s">
        <v>781</v>
      </c>
      <c r="C2070" s="142" t="s">
        <v>553</v>
      </c>
      <c r="D2070" s="142" t="s">
        <v>780</v>
      </c>
      <c r="E2070" s="142" t="s">
        <v>687</v>
      </c>
      <c r="F2070" s="142" t="s">
        <v>530</v>
      </c>
      <c r="G2070" s="142" t="s">
        <v>1717</v>
      </c>
      <c r="H2070" s="142" t="s">
        <v>1716</v>
      </c>
      <c r="I2070" s="142" t="s">
        <v>680</v>
      </c>
      <c r="J2070" s="142" t="s">
        <v>1715</v>
      </c>
      <c r="K2070" s="142" t="s">
        <v>739</v>
      </c>
      <c r="L2070" s="142" t="s">
        <v>613</v>
      </c>
      <c r="M2070" s="142" t="s">
        <v>524</v>
      </c>
      <c r="N2070" s="142" t="s">
        <v>523</v>
      </c>
      <c r="O2070" s="142" t="s">
        <v>612</v>
      </c>
      <c r="P2070" s="142" t="s">
        <v>559</v>
      </c>
      <c r="Q2070" s="142" t="s">
        <v>520</v>
      </c>
      <c r="R2070" s="142" t="s">
        <v>519</v>
      </c>
      <c r="S2070" s="142" t="s">
        <v>518</v>
      </c>
      <c r="T2070" s="142" t="s">
        <v>738</v>
      </c>
      <c r="U2070" s="142" t="s">
        <v>516</v>
      </c>
      <c r="V2070" s="142" t="s">
        <v>1446</v>
      </c>
      <c r="W2070" s="142" t="s">
        <v>636</v>
      </c>
      <c r="X2070" s="142" t="s">
        <v>680</v>
      </c>
      <c r="Y2070" s="142" t="s">
        <v>537</v>
      </c>
      <c r="Z2070" s="142" t="s">
        <v>1519</v>
      </c>
      <c r="AA2070" s="142" t="s">
        <v>510</v>
      </c>
      <c r="AB2070" s="142" t="s">
        <v>509</v>
      </c>
    </row>
    <row r="2071" spans="1:28" x14ac:dyDescent="0.15">
      <c r="A2071" s="143">
        <v>119570</v>
      </c>
      <c r="B2071" s="142" t="s">
        <v>891</v>
      </c>
      <c r="C2071" s="142" t="s">
        <v>553</v>
      </c>
      <c r="D2071" s="142" t="s">
        <v>890</v>
      </c>
      <c r="E2071" s="142" t="s">
        <v>687</v>
      </c>
      <c r="F2071" s="142" t="s">
        <v>530</v>
      </c>
      <c r="G2071" s="142" t="s">
        <v>1713</v>
      </c>
      <c r="H2071" s="142" t="s">
        <v>602</v>
      </c>
      <c r="I2071" s="142" t="s">
        <v>669</v>
      </c>
      <c r="J2071" s="142" t="s">
        <v>1712</v>
      </c>
      <c r="K2071" s="142" t="s">
        <v>1711</v>
      </c>
      <c r="L2071" s="142" t="s">
        <v>585</v>
      </c>
      <c r="M2071" s="142" t="s">
        <v>524</v>
      </c>
      <c r="N2071" s="142" t="s">
        <v>523</v>
      </c>
      <c r="O2071" s="142" t="s">
        <v>522</v>
      </c>
      <c r="P2071" s="142" t="s">
        <v>522</v>
      </c>
      <c r="Q2071" s="142" t="s">
        <v>520</v>
      </c>
      <c r="R2071" s="142" t="s">
        <v>519</v>
      </c>
      <c r="S2071" s="142" t="s">
        <v>518</v>
      </c>
      <c r="T2071" s="142" t="s">
        <v>717</v>
      </c>
      <c r="U2071" s="142" t="s">
        <v>516</v>
      </c>
      <c r="V2071" s="142" t="s">
        <v>785</v>
      </c>
      <c r="W2071" s="142" t="s">
        <v>1710</v>
      </c>
      <c r="X2071" s="142" t="s">
        <v>669</v>
      </c>
      <c r="Y2071" s="142" t="s">
        <v>634</v>
      </c>
      <c r="Z2071" s="142" t="s">
        <v>820</v>
      </c>
      <c r="AA2071" s="142" t="s">
        <v>510</v>
      </c>
      <c r="AB2071" s="142" t="s">
        <v>509</v>
      </c>
    </row>
    <row r="2072" spans="1:28" x14ac:dyDescent="0.15">
      <c r="A2072" s="143">
        <v>119576</v>
      </c>
      <c r="B2072" s="142" t="s">
        <v>654</v>
      </c>
      <c r="C2072" s="142" t="s">
        <v>553</v>
      </c>
      <c r="D2072" s="142" t="s">
        <v>653</v>
      </c>
      <c r="E2072" s="142" t="s">
        <v>687</v>
      </c>
      <c r="F2072" s="142" t="s">
        <v>530</v>
      </c>
      <c r="G2072" s="142" t="s">
        <v>1709</v>
      </c>
      <c r="H2072" s="142" t="s">
        <v>1708</v>
      </c>
      <c r="I2072" s="142" t="s">
        <v>783</v>
      </c>
      <c r="J2072" s="142" t="s">
        <v>1707</v>
      </c>
      <c r="K2072" s="142" t="s">
        <v>1466</v>
      </c>
      <c r="L2072" s="142" t="s">
        <v>585</v>
      </c>
      <c r="M2072" s="142" t="s">
        <v>524</v>
      </c>
      <c r="N2072" s="142" t="s">
        <v>523</v>
      </c>
      <c r="O2072" s="142" t="s">
        <v>522</v>
      </c>
      <c r="P2072" s="142" t="s">
        <v>599</v>
      </c>
      <c r="Q2072" s="142" t="s">
        <v>547</v>
      </c>
      <c r="R2072" s="142" t="s">
        <v>519</v>
      </c>
      <c r="S2072" s="142" t="s">
        <v>518</v>
      </c>
      <c r="T2072" s="142" t="s">
        <v>738</v>
      </c>
      <c r="U2072" s="142" t="s">
        <v>516</v>
      </c>
      <c r="V2072" s="142" t="s">
        <v>1706</v>
      </c>
      <c r="W2072" s="142" t="s">
        <v>580</v>
      </c>
      <c r="X2072" s="142" t="s">
        <v>783</v>
      </c>
      <c r="Y2072" s="142" t="s">
        <v>537</v>
      </c>
      <c r="Z2072" s="142" t="s">
        <v>851</v>
      </c>
      <c r="AA2072" s="142" t="s">
        <v>510</v>
      </c>
      <c r="AB2072" s="142" t="s">
        <v>509</v>
      </c>
    </row>
    <row r="2073" spans="1:28" x14ac:dyDescent="0.15">
      <c r="A2073" s="143">
        <v>119579</v>
      </c>
      <c r="B2073" s="142" t="s">
        <v>932</v>
      </c>
      <c r="C2073" s="142" t="s">
        <v>553</v>
      </c>
      <c r="D2073" s="142" t="s">
        <v>931</v>
      </c>
      <c r="E2073" s="142" t="s">
        <v>687</v>
      </c>
      <c r="F2073" s="142" t="s">
        <v>530</v>
      </c>
      <c r="G2073" s="142" t="s">
        <v>1705</v>
      </c>
      <c r="H2073" s="142" t="s">
        <v>1704</v>
      </c>
      <c r="I2073" s="142" t="s">
        <v>651</v>
      </c>
      <c r="J2073" s="142" t="s">
        <v>1703</v>
      </c>
      <c r="K2073" s="142" t="s">
        <v>807</v>
      </c>
      <c r="L2073" s="142" t="s">
        <v>547</v>
      </c>
      <c r="M2073" s="142" t="s">
        <v>524</v>
      </c>
      <c r="N2073" s="142" t="s">
        <v>523</v>
      </c>
      <c r="O2073" s="142" t="s">
        <v>522</v>
      </c>
      <c r="P2073" s="142" t="s">
        <v>522</v>
      </c>
      <c r="Q2073" s="142" t="s">
        <v>545</v>
      </c>
      <c r="R2073" s="142" t="s">
        <v>661</v>
      </c>
      <c r="S2073" s="142" t="s">
        <v>660</v>
      </c>
      <c r="T2073" s="142" t="s">
        <v>804</v>
      </c>
      <c r="U2073" s="142" t="s">
        <v>541</v>
      </c>
      <c r="V2073" s="142" t="s">
        <v>1702</v>
      </c>
      <c r="W2073" s="142" t="s">
        <v>1701</v>
      </c>
      <c r="X2073" s="142" t="s">
        <v>651</v>
      </c>
      <c r="Y2073" s="142" t="s">
        <v>1700</v>
      </c>
      <c r="Z2073" s="142" t="s">
        <v>1699</v>
      </c>
      <c r="AA2073" s="142" t="s">
        <v>510</v>
      </c>
      <c r="AB2073" s="142" t="s">
        <v>509</v>
      </c>
    </row>
    <row r="2074" spans="1:28" x14ac:dyDescent="0.15">
      <c r="A2074" s="143">
        <v>119581</v>
      </c>
      <c r="B2074" s="142" t="s">
        <v>1698</v>
      </c>
      <c r="C2074" s="142" t="s">
        <v>553</v>
      </c>
      <c r="D2074" s="142" t="s">
        <v>1697</v>
      </c>
      <c r="E2074" s="142" t="s">
        <v>687</v>
      </c>
      <c r="F2074" s="142" t="s">
        <v>530</v>
      </c>
      <c r="G2074" s="142" t="s">
        <v>1696</v>
      </c>
      <c r="H2074" s="142" t="s">
        <v>710</v>
      </c>
      <c r="I2074" s="142" t="s">
        <v>538</v>
      </c>
      <c r="J2074" s="142" t="s">
        <v>1695</v>
      </c>
      <c r="K2074" s="142" t="s">
        <v>1466</v>
      </c>
      <c r="L2074" s="142" t="s">
        <v>585</v>
      </c>
      <c r="M2074" s="142" t="s">
        <v>524</v>
      </c>
      <c r="N2074" s="142" t="s">
        <v>523</v>
      </c>
      <c r="O2074" s="142" t="s">
        <v>522</v>
      </c>
      <c r="P2074" s="142" t="s">
        <v>522</v>
      </c>
      <c r="Q2074" s="142" t="s">
        <v>520</v>
      </c>
      <c r="R2074" s="142" t="s">
        <v>519</v>
      </c>
      <c r="S2074" s="142" t="s">
        <v>518</v>
      </c>
      <c r="T2074" s="142" t="s">
        <v>717</v>
      </c>
      <c r="U2074" s="142" t="s">
        <v>516</v>
      </c>
      <c r="V2074" s="142" t="s">
        <v>745</v>
      </c>
      <c r="W2074" s="142" t="s">
        <v>784</v>
      </c>
      <c r="X2074" s="142" t="s">
        <v>538</v>
      </c>
      <c r="Y2074" s="142" t="s">
        <v>1694</v>
      </c>
      <c r="Z2074" s="142" t="s">
        <v>1139</v>
      </c>
      <c r="AA2074" s="142" t="s">
        <v>510</v>
      </c>
      <c r="AB2074" s="142" t="s">
        <v>509</v>
      </c>
    </row>
    <row r="2075" spans="1:28" x14ac:dyDescent="0.15">
      <c r="A2075" s="143">
        <v>119584</v>
      </c>
      <c r="B2075" s="142" t="s">
        <v>1270</v>
      </c>
      <c r="C2075" s="142" t="s">
        <v>553</v>
      </c>
      <c r="D2075" s="142" t="s">
        <v>1269</v>
      </c>
      <c r="E2075" s="142" t="s">
        <v>687</v>
      </c>
      <c r="F2075" s="142" t="s">
        <v>530</v>
      </c>
      <c r="G2075" s="142" t="s">
        <v>1693</v>
      </c>
      <c r="H2075" s="142" t="s">
        <v>1319</v>
      </c>
      <c r="I2075" s="142" t="s">
        <v>1278</v>
      </c>
      <c r="J2075" s="142" t="s">
        <v>1692</v>
      </c>
      <c r="K2075" s="142" t="s">
        <v>729</v>
      </c>
      <c r="L2075" s="142" t="s">
        <v>585</v>
      </c>
      <c r="M2075" s="142" t="s">
        <v>524</v>
      </c>
      <c r="N2075" s="142" t="s">
        <v>523</v>
      </c>
      <c r="O2075" s="142" t="s">
        <v>522</v>
      </c>
      <c r="P2075" s="142" t="s">
        <v>522</v>
      </c>
      <c r="Q2075" s="142" t="s">
        <v>520</v>
      </c>
      <c r="R2075" s="142" t="s">
        <v>519</v>
      </c>
      <c r="S2075" s="142" t="s">
        <v>518</v>
      </c>
      <c r="T2075" s="142" t="s">
        <v>717</v>
      </c>
      <c r="U2075" s="142" t="s">
        <v>516</v>
      </c>
      <c r="V2075" s="142" t="s">
        <v>1691</v>
      </c>
      <c r="W2075" s="142" t="s">
        <v>636</v>
      </c>
      <c r="X2075" s="142" t="s">
        <v>651</v>
      </c>
      <c r="Y2075" s="142" t="s">
        <v>1690</v>
      </c>
      <c r="Z2075" s="142" t="s">
        <v>1065</v>
      </c>
      <c r="AA2075" s="142" t="s">
        <v>724</v>
      </c>
      <c r="AB2075" s="142" t="s">
        <v>509</v>
      </c>
    </row>
    <row r="2076" spans="1:28" x14ac:dyDescent="0.15">
      <c r="A2076" s="143">
        <v>119586</v>
      </c>
      <c r="B2076" s="142" t="s">
        <v>695</v>
      </c>
      <c r="C2076" s="142" t="s">
        <v>553</v>
      </c>
      <c r="D2076" s="142" t="s">
        <v>1689</v>
      </c>
      <c r="E2076" s="142" t="s">
        <v>687</v>
      </c>
      <c r="F2076" s="142" t="s">
        <v>530</v>
      </c>
      <c r="G2076" s="142" t="s">
        <v>1688</v>
      </c>
      <c r="H2076" s="142" t="s">
        <v>1687</v>
      </c>
      <c r="I2076" s="142" t="s">
        <v>1165</v>
      </c>
      <c r="J2076" s="142" t="s">
        <v>1686</v>
      </c>
      <c r="K2076" s="142" t="s">
        <v>1685</v>
      </c>
      <c r="L2076" s="142" t="s">
        <v>613</v>
      </c>
      <c r="M2076" s="142" t="s">
        <v>867</v>
      </c>
      <c r="N2076" s="142" t="s">
        <v>523</v>
      </c>
      <c r="O2076" s="142" t="s">
        <v>522</v>
      </c>
      <c r="P2076" s="142" t="s">
        <v>1684</v>
      </c>
      <c r="Q2076" s="142" t="s">
        <v>545</v>
      </c>
      <c r="R2076" s="142" t="s">
        <v>696</v>
      </c>
      <c r="S2076" s="142" t="s">
        <v>695</v>
      </c>
      <c r="T2076" s="142" t="s">
        <v>738</v>
      </c>
      <c r="U2076" s="142" t="s">
        <v>864</v>
      </c>
      <c r="V2076" s="142" t="s">
        <v>1166</v>
      </c>
      <c r="W2076" s="142" t="s">
        <v>636</v>
      </c>
      <c r="X2076" s="142" t="s">
        <v>1330</v>
      </c>
      <c r="Y2076" s="142" t="s">
        <v>1683</v>
      </c>
      <c r="Z2076" s="142" t="s">
        <v>1425</v>
      </c>
      <c r="AA2076" s="142" t="s">
        <v>510</v>
      </c>
      <c r="AB2076" s="142" t="s">
        <v>509</v>
      </c>
    </row>
    <row r="2077" spans="1:28" x14ac:dyDescent="0.15">
      <c r="A2077" s="143">
        <v>119589</v>
      </c>
      <c r="B2077" s="142" t="s">
        <v>1452</v>
      </c>
      <c r="C2077" s="142" t="s">
        <v>553</v>
      </c>
      <c r="D2077" s="142" t="s">
        <v>1451</v>
      </c>
      <c r="E2077" s="142" t="s">
        <v>687</v>
      </c>
      <c r="F2077" s="142" t="s">
        <v>530</v>
      </c>
      <c r="G2077" s="142" t="s">
        <v>1682</v>
      </c>
      <c r="H2077" s="142" t="s">
        <v>1681</v>
      </c>
      <c r="I2077" s="142" t="s">
        <v>1522</v>
      </c>
      <c r="J2077" s="142" t="s">
        <v>1680</v>
      </c>
      <c r="K2077" s="142" t="s">
        <v>878</v>
      </c>
      <c r="L2077" s="142" t="s">
        <v>585</v>
      </c>
      <c r="M2077" s="142" t="s">
        <v>524</v>
      </c>
      <c r="N2077" s="142" t="s">
        <v>523</v>
      </c>
      <c r="O2077" s="142" t="s">
        <v>522</v>
      </c>
      <c r="P2077" s="142" t="s">
        <v>522</v>
      </c>
      <c r="Q2077" s="142" t="s">
        <v>520</v>
      </c>
      <c r="R2077" s="142" t="s">
        <v>519</v>
      </c>
      <c r="S2077" s="142" t="s">
        <v>518</v>
      </c>
      <c r="T2077" s="142" t="s">
        <v>804</v>
      </c>
      <c r="U2077" s="142" t="s">
        <v>516</v>
      </c>
      <c r="V2077" s="142" t="s">
        <v>1679</v>
      </c>
      <c r="W2077" s="142" t="s">
        <v>514</v>
      </c>
      <c r="X2077" s="142" t="s">
        <v>691</v>
      </c>
      <c r="Y2077" s="142" t="s">
        <v>743</v>
      </c>
      <c r="Z2077" s="142" t="s">
        <v>1042</v>
      </c>
      <c r="AA2077" s="142" t="s">
        <v>510</v>
      </c>
      <c r="AB2077" s="142" t="s">
        <v>509</v>
      </c>
    </row>
    <row r="2078" spans="1:28" x14ac:dyDescent="0.15">
      <c r="A2078" s="143">
        <v>119597</v>
      </c>
      <c r="B2078" s="142" t="s">
        <v>1678</v>
      </c>
      <c r="C2078" s="142" t="s">
        <v>553</v>
      </c>
      <c r="D2078" s="142" t="s">
        <v>1677</v>
      </c>
      <c r="E2078" s="142" t="s">
        <v>687</v>
      </c>
      <c r="F2078" s="142" t="s">
        <v>530</v>
      </c>
      <c r="G2078" s="142" t="s">
        <v>1676</v>
      </c>
      <c r="H2078" s="142" t="s">
        <v>1675</v>
      </c>
      <c r="I2078" s="142" t="s">
        <v>783</v>
      </c>
      <c r="J2078" s="142" t="s">
        <v>1674</v>
      </c>
      <c r="K2078" s="142" t="s">
        <v>1673</v>
      </c>
      <c r="L2078" s="142" t="s">
        <v>525</v>
      </c>
      <c r="M2078" s="142" t="s">
        <v>524</v>
      </c>
      <c r="N2078" s="142" t="s">
        <v>523</v>
      </c>
      <c r="O2078" s="142" t="s">
        <v>522</v>
      </c>
      <c r="P2078" s="142" t="s">
        <v>522</v>
      </c>
      <c r="Q2078" s="142" t="s">
        <v>520</v>
      </c>
      <c r="R2078" s="142" t="s">
        <v>671</v>
      </c>
      <c r="S2078" s="142" t="s">
        <v>670</v>
      </c>
      <c r="T2078" s="142" t="s">
        <v>682</v>
      </c>
      <c r="U2078" s="142" t="s">
        <v>516</v>
      </c>
      <c r="V2078" s="142" t="s">
        <v>1672</v>
      </c>
      <c r="W2078" s="142" t="s">
        <v>1022</v>
      </c>
      <c r="X2078" s="142" t="s">
        <v>523</v>
      </c>
      <c r="Y2078" s="142" t="s">
        <v>1671</v>
      </c>
      <c r="Z2078" s="142" t="s">
        <v>1670</v>
      </c>
      <c r="AA2078" s="142" t="s">
        <v>510</v>
      </c>
      <c r="AB2078" s="142" t="s">
        <v>509</v>
      </c>
    </row>
    <row r="2079" spans="1:28" x14ac:dyDescent="0.15">
      <c r="A2079" s="143">
        <v>119603</v>
      </c>
      <c r="B2079" s="142" t="s">
        <v>891</v>
      </c>
      <c r="C2079" s="142" t="s">
        <v>553</v>
      </c>
      <c r="D2079" s="142" t="s">
        <v>890</v>
      </c>
      <c r="E2079" s="142" t="s">
        <v>687</v>
      </c>
      <c r="F2079" s="142" t="s">
        <v>530</v>
      </c>
      <c r="G2079" s="142" t="s">
        <v>1669</v>
      </c>
      <c r="H2079" s="142" t="s">
        <v>1668</v>
      </c>
      <c r="I2079" s="142" t="s">
        <v>669</v>
      </c>
      <c r="J2079" s="142" t="s">
        <v>1667</v>
      </c>
      <c r="K2079" s="142" t="s">
        <v>1436</v>
      </c>
      <c r="L2079" s="142" t="s">
        <v>585</v>
      </c>
      <c r="M2079" s="142" t="s">
        <v>524</v>
      </c>
      <c r="N2079" s="142" t="s">
        <v>523</v>
      </c>
      <c r="O2079" s="142" t="s">
        <v>522</v>
      </c>
      <c r="P2079" s="142" t="s">
        <v>522</v>
      </c>
      <c r="Q2079" s="142" t="s">
        <v>545</v>
      </c>
      <c r="R2079" s="142" t="s">
        <v>519</v>
      </c>
      <c r="S2079" s="142" t="s">
        <v>518</v>
      </c>
      <c r="T2079" s="142" t="s">
        <v>717</v>
      </c>
      <c r="U2079" s="142" t="s">
        <v>516</v>
      </c>
      <c r="V2079" s="142" t="s">
        <v>1666</v>
      </c>
      <c r="W2079" s="142" t="s">
        <v>784</v>
      </c>
      <c r="X2079" s="142" t="s">
        <v>579</v>
      </c>
      <c r="Y2079" s="142" t="s">
        <v>1665</v>
      </c>
      <c r="Z2079" s="142" t="s">
        <v>1139</v>
      </c>
      <c r="AA2079" s="142" t="s">
        <v>510</v>
      </c>
      <c r="AB2079" s="142" t="s">
        <v>509</v>
      </c>
    </row>
    <row r="2080" spans="1:28" x14ac:dyDescent="0.15">
      <c r="A2080" s="143">
        <v>119606</v>
      </c>
      <c r="B2080" s="142" t="s">
        <v>654</v>
      </c>
      <c r="C2080" s="142" t="s">
        <v>553</v>
      </c>
      <c r="D2080" s="142" t="s">
        <v>653</v>
      </c>
      <c r="E2080" s="142" t="s">
        <v>687</v>
      </c>
      <c r="F2080" s="142" t="s">
        <v>530</v>
      </c>
      <c r="G2080" s="142" t="s">
        <v>1664</v>
      </c>
      <c r="H2080" s="142" t="s">
        <v>1663</v>
      </c>
      <c r="I2080" s="142" t="s">
        <v>1397</v>
      </c>
      <c r="J2080" s="142" t="s">
        <v>1662</v>
      </c>
      <c r="K2080" s="142" t="s">
        <v>1661</v>
      </c>
      <c r="L2080" s="142" t="s">
        <v>585</v>
      </c>
      <c r="M2080" s="142" t="s">
        <v>524</v>
      </c>
      <c r="N2080" s="142" t="s">
        <v>523</v>
      </c>
      <c r="O2080" s="142" t="s">
        <v>522</v>
      </c>
      <c r="P2080" s="142" t="s">
        <v>612</v>
      </c>
      <c r="Q2080" s="142" t="s">
        <v>520</v>
      </c>
      <c r="R2080" s="142" t="s">
        <v>519</v>
      </c>
      <c r="S2080" s="142" t="s">
        <v>518</v>
      </c>
      <c r="T2080" s="142" t="s">
        <v>705</v>
      </c>
      <c r="U2080" s="142" t="s">
        <v>516</v>
      </c>
      <c r="V2080" s="142" t="s">
        <v>1660</v>
      </c>
      <c r="W2080" s="142" t="s">
        <v>580</v>
      </c>
      <c r="X2080" s="142" t="s">
        <v>1397</v>
      </c>
      <c r="Y2080" s="142" t="s">
        <v>537</v>
      </c>
      <c r="Z2080" s="142" t="s">
        <v>678</v>
      </c>
      <c r="AA2080" s="142" t="s">
        <v>510</v>
      </c>
      <c r="AB2080" s="142" t="s">
        <v>509</v>
      </c>
    </row>
    <row r="2081" spans="1:28" x14ac:dyDescent="0.15">
      <c r="A2081" s="143">
        <v>119615</v>
      </c>
      <c r="B2081" s="142" t="s">
        <v>660</v>
      </c>
      <c r="C2081" s="142" t="s">
        <v>553</v>
      </c>
      <c r="D2081" s="142" t="s">
        <v>667</v>
      </c>
      <c r="E2081" s="142" t="s">
        <v>687</v>
      </c>
      <c r="F2081" s="142" t="s">
        <v>530</v>
      </c>
      <c r="G2081" s="142" t="s">
        <v>1659</v>
      </c>
      <c r="H2081" s="142" t="s">
        <v>1205</v>
      </c>
      <c r="I2081" s="142" t="s">
        <v>880</v>
      </c>
      <c r="J2081" s="142" t="s">
        <v>1658</v>
      </c>
      <c r="K2081" s="142" t="s">
        <v>1657</v>
      </c>
      <c r="L2081" s="142" t="s">
        <v>585</v>
      </c>
      <c r="M2081" s="142" t="s">
        <v>524</v>
      </c>
      <c r="N2081" s="142" t="s">
        <v>523</v>
      </c>
      <c r="O2081" s="142" t="s">
        <v>522</v>
      </c>
      <c r="P2081" s="142" t="s">
        <v>522</v>
      </c>
      <c r="Q2081" s="142" t="s">
        <v>520</v>
      </c>
      <c r="R2081" s="142" t="s">
        <v>661</v>
      </c>
      <c r="S2081" s="142" t="s">
        <v>660</v>
      </c>
      <c r="T2081" s="142" t="s">
        <v>717</v>
      </c>
      <c r="U2081" s="142" t="s">
        <v>516</v>
      </c>
      <c r="V2081" s="142" t="s">
        <v>1656</v>
      </c>
      <c r="W2081" s="142" t="s">
        <v>580</v>
      </c>
      <c r="X2081" s="142" t="s">
        <v>523</v>
      </c>
      <c r="Y2081" s="142" t="s">
        <v>634</v>
      </c>
      <c r="Z2081" s="142" t="s">
        <v>714</v>
      </c>
      <c r="AA2081" s="142" t="s">
        <v>510</v>
      </c>
      <c r="AB2081" s="142" t="s">
        <v>509</v>
      </c>
    </row>
    <row r="2082" spans="1:28" x14ac:dyDescent="0.15">
      <c r="A2082" s="143">
        <v>119616</v>
      </c>
      <c r="B2082" s="142" t="s">
        <v>518</v>
      </c>
      <c r="C2082" s="142" t="s">
        <v>553</v>
      </c>
      <c r="D2082" s="142" t="s">
        <v>1655</v>
      </c>
      <c r="E2082" s="142" t="s">
        <v>687</v>
      </c>
      <c r="F2082" s="142" t="s">
        <v>530</v>
      </c>
      <c r="G2082" s="142" t="s">
        <v>1654</v>
      </c>
      <c r="H2082" s="142" t="s">
        <v>1653</v>
      </c>
      <c r="I2082" s="142" t="s">
        <v>1125</v>
      </c>
      <c r="J2082" s="142" t="s">
        <v>1652</v>
      </c>
      <c r="K2082" s="142" t="s">
        <v>586</v>
      </c>
      <c r="L2082" s="142" t="s">
        <v>585</v>
      </c>
      <c r="M2082" s="142" t="s">
        <v>524</v>
      </c>
      <c r="N2082" s="142" t="s">
        <v>523</v>
      </c>
      <c r="O2082" s="142" t="s">
        <v>522</v>
      </c>
      <c r="P2082" s="142" t="s">
        <v>522</v>
      </c>
      <c r="Q2082" s="142" t="s">
        <v>520</v>
      </c>
      <c r="R2082" s="142" t="s">
        <v>519</v>
      </c>
      <c r="S2082" s="142" t="s">
        <v>518</v>
      </c>
      <c r="T2082" s="142" t="s">
        <v>682</v>
      </c>
      <c r="U2082" s="142" t="s">
        <v>516</v>
      </c>
      <c r="V2082" s="142" t="s">
        <v>1651</v>
      </c>
      <c r="W2082" s="142" t="s">
        <v>692</v>
      </c>
      <c r="X2082" s="142" t="s">
        <v>919</v>
      </c>
      <c r="Y2082" s="142" t="s">
        <v>537</v>
      </c>
      <c r="Z2082" s="142" t="s">
        <v>1060</v>
      </c>
      <c r="AA2082" s="142" t="s">
        <v>510</v>
      </c>
      <c r="AB2082" s="142" t="s">
        <v>509</v>
      </c>
    </row>
    <row r="2083" spans="1:28" x14ac:dyDescent="0.15">
      <c r="A2083" s="143">
        <v>119617</v>
      </c>
      <c r="B2083" s="142" t="s">
        <v>1650</v>
      </c>
      <c r="C2083" s="142" t="s">
        <v>553</v>
      </c>
      <c r="D2083" s="142" t="s">
        <v>1649</v>
      </c>
      <c r="E2083" s="142" t="s">
        <v>687</v>
      </c>
      <c r="F2083" s="142" t="s">
        <v>530</v>
      </c>
      <c r="G2083" s="142" t="s">
        <v>1648</v>
      </c>
      <c r="H2083" s="142" t="s">
        <v>962</v>
      </c>
      <c r="I2083" s="142" t="s">
        <v>680</v>
      </c>
      <c r="J2083" s="142" t="s">
        <v>1647</v>
      </c>
      <c r="K2083" s="142" t="s">
        <v>718</v>
      </c>
      <c r="L2083" s="142" t="s">
        <v>585</v>
      </c>
      <c r="M2083" s="142" t="s">
        <v>524</v>
      </c>
      <c r="N2083" s="142" t="s">
        <v>523</v>
      </c>
      <c r="O2083" s="142" t="s">
        <v>522</v>
      </c>
      <c r="P2083" s="142" t="s">
        <v>522</v>
      </c>
      <c r="Q2083" s="142" t="s">
        <v>520</v>
      </c>
      <c r="R2083" s="142" t="s">
        <v>519</v>
      </c>
      <c r="S2083" s="142" t="s">
        <v>518</v>
      </c>
      <c r="T2083" s="142" t="s">
        <v>738</v>
      </c>
      <c r="U2083" s="142" t="s">
        <v>516</v>
      </c>
      <c r="V2083" s="142" t="s">
        <v>1646</v>
      </c>
      <c r="W2083" s="142" t="s">
        <v>580</v>
      </c>
      <c r="X2083" s="142" t="s">
        <v>680</v>
      </c>
      <c r="Y2083" s="142" t="s">
        <v>1645</v>
      </c>
      <c r="Z2083" s="142" t="s">
        <v>1184</v>
      </c>
      <c r="AA2083" s="142" t="s">
        <v>510</v>
      </c>
      <c r="AB2083" s="142" t="s">
        <v>509</v>
      </c>
    </row>
    <row r="2084" spans="1:28" x14ac:dyDescent="0.15">
      <c r="A2084" s="143">
        <v>119619</v>
      </c>
      <c r="B2084" s="142" t="s">
        <v>654</v>
      </c>
      <c r="C2084" s="142" t="s">
        <v>553</v>
      </c>
      <c r="D2084" s="142" t="s">
        <v>653</v>
      </c>
      <c r="E2084" s="142" t="s">
        <v>687</v>
      </c>
      <c r="F2084" s="142" t="s">
        <v>530</v>
      </c>
      <c r="G2084" s="142" t="s">
        <v>1644</v>
      </c>
      <c r="H2084" s="142" t="s">
        <v>1301</v>
      </c>
      <c r="I2084" s="142" t="s">
        <v>651</v>
      </c>
      <c r="J2084" s="142" t="s">
        <v>1643</v>
      </c>
      <c r="K2084" s="142" t="s">
        <v>1642</v>
      </c>
      <c r="L2084" s="142" t="s">
        <v>525</v>
      </c>
      <c r="M2084" s="142" t="s">
        <v>524</v>
      </c>
      <c r="N2084" s="142" t="s">
        <v>523</v>
      </c>
      <c r="O2084" s="142" t="s">
        <v>522</v>
      </c>
      <c r="P2084" s="142" t="s">
        <v>522</v>
      </c>
      <c r="Q2084" s="142" t="s">
        <v>520</v>
      </c>
      <c r="R2084" s="142" t="s">
        <v>519</v>
      </c>
      <c r="S2084" s="142" t="s">
        <v>518</v>
      </c>
      <c r="T2084" s="142" t="s">
        <v>728</v>
      </c>
      <c r="U2084" s="142" t="s">
        <v>516</v>
      </c>
      <c r="V2084" s="142" t="s">
        <v>1641</v>
      </c>
      <c r="W2084" s="142" t="s">
        <v>580</v>
      </c>
      <c r="X2084" s="142" t="s">
        <v>556</v>
      </c>
      <c r="Y2084" s="142" t="s">
        <v>1640</v>
      </c>
      <c r="Z2084" s="142" t="s">
        <v>995</v>
      </c>
      <c r="AA2084" s="142" t="s">
        <v>510</v>
      </c>
      <c r="AB2084" s="142" t="s">
        <v>509</v>
      </c>
    </row>
    <row r="2085" spans="1:28" x14ac:dyDescent="0.15">
      <c r="A2085" s="143">
        <v>119620</v>
      </c>
      <c r="B2085" s="142" t="s">
        <v>1018</v>
      </c>
      <c r="C2085" s="142" t="s">
        <v>553</v>
      </c>
      <c r="D2085" s="142" t="s">
        <v>1017</v>
      </c>
      <c r="E2085" s="142" t="s">
        <v>687</v>
      </c>
      <c r="F2085" s="142" t="s">
        <v>530</v>
      </c>
      <c r="G2085" s="142" t="s">
        <v>1639</v>
      </c>
      <c r="H2085" s="142" t="s">
        <v>1638</v>
      </c>
      <c r="I2085" s="142" t="s">
        <v>1637</v>
      </c>
      <c r="J2085" s="142" t="s">
        <v>1636</v>
      </c>
      <c r="K2085" s="142" t="s">
        <v>1635</v>
      </c>
      <c r="L2085" s="142" t="s">
        <v>585</v>
      </c>
      <c r="M2085" s="142" t="s">
        <v>560</v>
      </c>
      <c r="N2085" s="142" t="s">
        <v>523</v>
      </c>
      <c r="O2085" s="142" t="s">
        <v>522</v>
      </c>
      <c r="P2085" s="142" t="s">
        <v>522</v>
      </c>
      <c r="Q2085" s="142" t="s">
        <v>520</v>
      </c>
      <c r="R2085" s="142" t="s">
        <v>544</v>
      </c>
      <c r="S2085" s="142" t="s">
        <v>543</v>
      </c>
      <c r="T2085" s="142" t="s">
        <v>717</v>
      </c>
      <c r="U2085" s="142" t="s">
        <v>516</v>
      </c>
      <c r="V2085" s="142" t="s">
        <v>1634</v>
      </c>
      <c r="W2085" s="142" t="s">
        <v>580</v>
      </c>
      <c r="X2085" s="142" t="s">
        <v>691</v>
      </c>
      <c r="Y2085" s="142" t="s">
        <v>1633</v>
      </c>
      <c r="Z2085" s="142" t="s">
        <v>926</v>
      </c>
      <c r="AA2085" s="142" t="s">
        <v>510</v>
      </c>
      <c r="AB2085" s="142" t="s">
        <v>509</v>
      </c>
    </row>
    <row r="2086" spans="1:28" x14ac:dyDescent="0.15">
      <c r="A2086" s="143">
        <v>119627</v>
      </c>
      <c r="B2086" s="142" t="s">
        <v>723</v>
      </c>
      <c r="C2086" s="142" t="s">
        <v>553</v>
      </c>
      <c r="D2086" s="142" t="s">
        <v>722</v>
      </c>
      <c r="E2086" s="142" t="s">
        <v>687</v>
      </c>
      <c r="F2086" s="142" t="s">
        <v>530</v>
      </c>
      <c r="G2086" s="142" t="s">
        <v>1632</v>
      </c>
      <c r="H2086" s="142" t="s">
        <v>1631</v>
      </c>
      <c r="I2086" s="142" t="s">
        <v>856</v>
      </c>
      <c r="J2086" s="142" t="s">
        <v>1630</v>
      </c>
      <c r="K2086" s="142" t="s">
        <v>1629</v>
      </c>
      <c r="L2086" s="142" t="s">
        <v>613</v>
      </c>
      <c r="M2086" s="142" t="s">
        <v>560</v>
      </c>
      <c r="N2086" s="142" t="s">
        <v>523</v>
      </c>
      <c r="O2086" s="142" t="s">
        <v>522</v>
      </c>
      <c r="P2086" s="142" t="s">
        <v>559</v>
      </c>
      <c r="Q2086" s="142" t="s">
        <v>545</v>
      </c>
      <c r="R2086" s="142" t="s">
        <v>519</v>
      </c>
      <c r="S2086" s="142" t="s">
        <v>518</v>
      </c>
      <c r="T2086" s="142" t="s">
        <v>738</v>
      </c>
      <c r="U2086" s="142" t="s">
        <v>516</v>
      </c>
      <c r="V2086" s="142" t="s">
        <v>1593</v>
      </c>
      <c r="W2086" s="142" t="s">
        <v>1628</v>
      </c>
      <c r="X2086" s="142" t="s">
        <v>862</v>
      </c>
      <c r="Y2086" s="142" t="s">
        <v>537</v>
      </c>
      <c r="Z2086" s="142" t="s">
        <v>1588</v>
      </c>
      <c r="AA2086" s="142" t="s">
        <v>510</v>
      </c>
      <c r="AB2086" s="142" t="s">
        <v>509</v>
      </c>
    </row>
    <row r="2087" spans="1:28" x14ac:dyDescent="0.15">
      <c r="A2087" s="143">
        <v>119632</v>
      </c>
      <c r="B2087" s="142" t="s">
        <v>874</v>
      </c>
      <c r="C2087" s="142" t="s">
        <v>553</v>
      </c>
      <c r="D2087" s="142" t="s">
        <v>873</v>
      </c>
      <c r="E2087" s="142" t="s">
        <v>687</v>
      </c>
      <c r="F2087" s="142" t="s">
        <v>530</v>
      </c>
      <c r="G2087" s="142" t="s">
        <v>1627</v>
      </c>
      <c r="H2087" s="142" t="s">
        <v>1626</v>
      </c>
      <c r="I2087" s="142" t="s">
        <v>1021</v>
      </c>
      <c r="J2087" s="142" t="s">
        <v>1625</v>
      </c>
      <c r="K2087" s="142" t="s">
        <v>1624</v>
      </c>
      <c r="L2087" s="142" t="s">
        <v>613</v>
      </c>
      <c r="M2087" s="142" t="s">
        <v>524</v>
      </c>
      <c r="N2087" s="142" t="s">
        <v>523</v>
      </c>
      <c r="O2087" s="142" t="s">
        <v>546</v>
      </c>
      <c r="P2087" s="142" t="s">
        <v>546</v>
      </c>
      <c r="Q2087" s="142" t="s">
        <v>545</v>
      </c>
      <c r="R2087" s="142" t="s">
        <v>519</v>
      </c>
      <c r="S2087" s="142" t="s">
        <v>518</v>
      </c>
      <c r="T2087" s="142" t="s">
        <v>705</v>
      </c>
      <c r="U2087" s="142" t="s">
        <v>541</v>
      </c>
      <c r="V2087" s="142" t="s">
        <v>1623</v>
      </c>
      <c r="W2087" s="142" t="s">
        <v>1622</v>
      </c>
      <c r="X2087" s="142" t="s">
        <v>556</v>
      </c>
      <c r="Y2087" s="142" t="s">
        <v>1621</v>
      </c>
      <c r="Z2087" s="142" t="s">
        <v>1620</v>
      </c>
      <c r="AA2087" s="142" t="s">
        <v>734</v>
      </c>
      <c r="AB2087" s="142" t="s">
        <v>509</v>
      </c>
    </row>
    <row r="2088" spans="1:28" x14ac:dyDescent="0.15">
      <c r="A2088" s="143">
        <v>119636</v>
      </c>
      <c r="B2088" s="142" t="s">
        <v>1370</v>
      </c>
      <c r="C2088" s="142" t="s">
        <v>553</v>
      </c>
      <c r="D2088" s="142" t="s">
        <v>1369</v>
      </c>
      <c r="E2088" s="142" t="s">
        <v>687</v>
      </c>
      <c r="F2088" s="142" t="s">
        <v>530</v>
      </c>
      <c r="G2088" s="142" t="s">
        <v>1619</v>
      </c>
      <c r="H2088" s="142" t="s">
        <v>1618</v>
      </c>
      <c r="I2088" s="142" t="s">
        <v>1125</v>
      </c>
      <c r="J2088" s="142" t="s">
        <v>1617</v>
      </c>
      <c r="K2088" s="142" t="s">
        <v>1185</v>
      </c>
      <c r="L2088" s="142" t="s">
        <v>547</v>
      </c>
      <c r="M2088" s="142" t="s">
        <v>524</v>
      </c>
      <c r="N2088" s="142" t="s">
        <v>523</v>
      </c>
      <c r="O2088" s="142" t="s">
        <v>522</v>
      </c>
      <c r="P2088" s="142" t="s">
        <v>599</v>
      </c>
      <c r="Q2088" s="142" t="s">
        <v>545</v>
      </c>
      <c r="R2088" s="142" t="s">
        <v>696</v>
      </c>
      <c r="S2088" s="142" t="s">
        <v>695</v>
      </c>
      <c r="T2088" s="142" t="s">
        <v>682</v>
      </c>
      <c r="U2088" s="142" t="s">
        <v>516</v>
      </c>
      <c r="V2088" s="142" t="s">
        <v>920</v>
      </c>
      <c r="W2088" s="142" t="s">
        <v>692</v>
      </c>
      <c r="X2088" s="142" t="s">
        <v>1125</v>
      </c>
      <c r="Y2088" s="142" t="s">
        <v>634</v>
      </c>
      <c r="Z2088" s="142" t="s">
        <v>820</v>
      </c>
      <c r="AA2088" s="142" t="s">
        <v>510</v>
      </c>
      <c r="AB2088" s="142" t="s">
        <v>509</v>
      </c>
    </row>
    <row r="2089" spans="1:28" x14ac:dyDescent="0.15">
      <c r="A2089" s="143">
        <v>119640</v>
      </c>
      <c r="B2089" s="142" t="s">
        <v>1229</v>
      </c>
      <c r="C2089" s="142" t="s">
        <v>553</v>
      </c>
      <c r="D2089" s="142" t="s">
        <v>1228</v>
      </c>
      <c r="E2089" s="142" t="s">
        <v>687</v>
      </c>
      <c r="F2089" s="142" t="s">
        <v>530</v>
      </c>
      <c r="G2089" s="142" t="s">
        <v>1616</v>
      </c>
      <c r="H2089" s="142" t="s">
        <v>1615</v>
      </c>
      <c r="I2089" s="142" t="s">
        <v>880</v>
      </c>
      <c r="J2089" s="142" t="s">
        <v>1614</v>
      </c>
      <c r="K2089" s="142" t="s">
        <v>970</v>
      </c>
      <c r="L2089" s="142" t="s">
        <v>585</v>
      </c>
      <c r="M2089" s="142" t="s">
        <v>524</v>
      </c>
      <c r="N2089" s="142" t="s">
        <v>523</v>
      </c>
      <c r="O2089" s="142" t="s">
        <v>599</v>
      </c>
      <c r="P2089" s="142" t="s">
        <v>599</v>
      </c>
      <c r="Q2089" s="142" t="s">
        <v>547</v>
      </c>
      <c r="R2089" s="142" t="s">
        <v>519</v>
      </c>
      <c r="S2089" s="142" t="s">
        <v>518</v>
      </c>
      <c r="T2089" s="142" t="s">
        <v>978</v>
      </c>
      <c r="U2089" s="142" t="s">
        <v>516</v>
      </c>
      <c r="V2089" s="142" t="s">
        <v>1613</v>
      </c>
      <c r="W2089" s="142" t="s">
        <v>784</v>
      </c>
      <c r="X2089" s="142" t="s">
        <v>880</v>
      </c>
      <c r="Y2089" s="142" t="s">
        <v>634</v>
      </c>
      <c r="Z2089" s="142" t="s">
        <v>1065</v>
      </c>
      <c r="AA2089" s="142" t="s">
        <v>510</v>
      </c>
      <c r="AB2089" s="142" t="s">
        <v>509</v>
      </c>
    </row>
    <row r="2090" spans="1:28" x14ac:dyDescent="0.15">
      <c r="A2090" s="143">
        <v>119651</v>
      </c>
      <c r="B2090" s="142" t="s">
        <v>874</v>
      </c>
      <c r="C2090" s="142" t="s">
        <v>553</v>
      </c>
      <c r="D2090" s="142" t="s">
        <v>873</v>
      </c>
      <c r="E2090" s="142" t="s">
        <v>687</v>
      </c>
      <c r="F2090" s="142" t="s">
        <v>530</v>
      </c>
      <c r="G2090" s="142" t="s">
        <v>1612</v>
      </c>
      <c r="H2090" s="142" t="s">
        <v>1611</v>
      </c>
      <c r="I2090" s="142" t="s">
        <v>1532</v>
      </c>
      <c r="J2090" s="142" t="s">
        <v>1610</v>
      </c>
      <c r="K2090" s="142" t="s">
        <v>1609</v>
      </c>
      <c r="L2090" s="142" t="s">
        <v>547</v>
      </c>
      <c r="M2090" s="142" t="s">
        <v>640</v>
      </c>
      <c r="N2090" s="142" t="s">
        <v>523</v>
      </c>
      <c r="O2090" s="142" t="s">
        <v>599</v>
      </c>
      <c r="P2090" s="142" t="s">
        <v>626</v>
      </c>
      <c r="Q2090" s="142" t="s">
        <v>545</v>
      </c>
      <c r="R2090" s="142" t="s">
        <v>519</v>
      </c>
      <c r="S2090" s="142" t="s">
        <v>518</v>
      </c>
      <c r="T2090" s="142" t="s">
        <v>682</v>
      </c>
      <c r="U2090" s="142" t="s">
        <v>626</v>
      </c>
      <c r="V2090" s="142" t="s">
        <v>1608</v>
      </c>
      <c r="W2090" s="142" t="s">
        <v>1607</v>
      </c>
      <c r="X2090" s="142" t="s">
        <v>1532</v>
      </c>
      <c r="Y2090" s="142" t="s">
        <v>1606</v>
      </c>
      <c r="Z2090" s="142" t="s">
        <v>1605</v>
      </c>
      <c r="AA2090" s="142" t="s">
        <v>510</v>
      </c>
      <c r="AB2090" s="142" t="s">
        <v>509</v>
      </c>
    </row>
    <row r="2091" spans="1:28" x14ac:dyDescent="0.15">
      <c r="A2091" s="143">
        <v>119652</v>
      </c>
      <c r="B2091" s="142" t="s">
        <v>1604</v>
      </c>
      <c r="C2091" s="142" t="s">
        <v>553</v>
      </c>
      <c r="D2091" s="142" t="s">
        <v>1603</v>
      </c>
      <c r="E2091" s="142" t="s">
        <v>687</v>
      </c>
      <c r="F2091" s="142" t="s">
        <v>530</v>
      </c>
      <c r="G2091" s="142" t="s">
        <v>1602</v>
      </c>
      <c r="H2091" s="142" t="s">
        <v>1601</v>
      </c>
      <c r="I2091" s="142" t="s">
        <v>1397</v>
      </c>
      <c r="J2091" s="142" t="s">
        <v>1600</v>
      </c>
      <c r="K2091" s="142" t="s">
        <v>943</v>
      </c>
      <c r="L2091" s="142" t="s">
        <v>585</v>
      </c>
      <c r="M2091" s="142" t="s">
        <v>524</v>
      </c>
      <c r="N2091" s="142" t="s">
        <v>523</v>
      </c>
      <c r="O2091" s="142" t="s">
        <v>522</v>
      </c>
      <c r="P2091" s="142" t="s">
        <v>599</v>
      </c>
      <c r="Q2091" s="142" t="s">
        <v>520</v>
      </c>
      <c r="R2091" s="142" t="s">
        <v>519</v>
      </c>
      <c r="S2091" s="142" t="s">
        <v>518</v>
      </c>
      <c r="T2091" s="142" t="s">
        <v>1599</v>
      </c>
      <c r="U2091" s="142" t="s">
        <v>516</v>
      </c>
      <c r="V2091" s="142" t="s">
        <v>624</v>
      </c>
      <c r="W2091" s="142" t="s">
        <v>911</v>
      </c>
      <c r="X2091" s="142" t="s">
        <v>1397</v>
      </c>
      <c r="Y2091" s="142" t="s">
        <v>1598</v>
      </c>
      <c r="Z2091" s="142" t="s">
        <v>1163</v>
      </c>
      <c r="AA2091" s="142" t="s">
        <v>510</v>
      </c>
      <c r="AB2091" s="142" t="s">
        <v>509</v>
      </c>
    </row>
    <row r="2092" spans="1:28" x14ac:dyDescent="0.15">
      <c r="A2092" s="143">
        <v>119654</v>
      </c>
      <c r="B2092" s="142" t="s">
        <v>1495</v>
      </c>
      <c r="C2092" s="142" t="s">
        <v>553</v>
      </c>
      <c r="D2092" s="142" t="s">
        <v>1494</v>
      </c>
      <c r="E2092" s="142" t="s">
        <v>687</v>
      </c>
      <c r="F2092" s="142" t="s">
        <v>530</v>
      </c>
      <c r="G2092" s="142" t="s">
        <v>1597</v>
      </c>
      <c r="H2092" s="142" t="s">
        <v>1596</v>
      </c>
      <c r="I2092" s="142" t="s">
        <v>1397</v>
      </c>
      <c r="J2092" s="142" t="s">
        <v>1595</v>
      </c>
      <c r="K2092" s="142" t="s">
        <v>1594</v>
      </c>
      <c r="L2092" s="142" t="s">
        <v>613</v>
      </c>
      <c r="M2092" s="142" t="s">
        <v>524</v>
      </c>
      <c r="N2092" s="142" t="s">
        <v>523</v>
      </c>
      <c r="O2092" s="142" t="s">
        <v>522</v>
      </c>
      <c r="P2092" s="142" t="s">
        <v>612</v>
      </c>
      <c r="Q2092" s="142" t="s">
        <v>520</v>
      </c>
      <c r="R2092" s="142" t="s">
        <v>661</v>
      </c>
      <c r="S2092" s="142" t="s">
        <v>660</v>
      </c>
      <c r="T2092" s="142" t="s">
        <v>705</v>
      </c>
      <c r="U2092" s="142" t="s">
        <v>516</v>
      </c>
      <c r="V2092" s="142" t="s">
        <v>1593</v>
      </c>
      <c r="W2092" s="142" t="s">
        <v>580</v>
      </c>
      <c r="X2092" s="142" t="s">
        <v>1397</v>
      </c>
      <c r="Y2092" s="142" t="s">
        <v>634</v>
      </c>
      <c r="Z2092" s="142" t="s">
        <v>1184</v>
      </c>
      <c r="AA2092" s="142" t="s">
        <v>724</v>
      </c>
      <c r="AB2092" s="142" t="s">
        <v>509</v>
      </c>
    </row>
    <row r="2093" spans="1:28" x14ac:dyDescent="0.15">
      <c r="A2093" s="143">
        <v>119655</v>
      </c>
      <c r="B2093" s="142" t="s">
        <v>812</v>
      </c>
      <c r="C2093" s="142" t="s">
        <v>553</v>
      </c>
      <c r="D2093" s="142" t="s">
        <v>811</v>
      </c>
      <c r="E2093" s="142" t="s">
        <v>687</v>
      </c>
      <c r="F2093" s="142" t="s">
        <v>530</v>
      </c>
      <c r="G2093" s="142" t="s">
        <v>1592</v>
      </c>
      <c r="H2093" s="142" t="s">
        <v>1591</v>
      </c>
      <c r="I2093" s="142" t="s">
        <v>856</v>
      </c>
      <c r="J2093" s="142" t="s">
        <v>1590</v>
      </c>
      <c r="K2093" s="142" t="s">
        <v>1589</v>
      </c>
      <c r="L2093" s="142" t="s">
        <v>525</v>
      </c>
      <c r="M2093" s="142" t="s">
        <v>560</v>
      </c>
      <c r="N2093" s="142" t="s">
        <v>523</v>
      </c>
      <c r="O2093" s="142" t="s">
        <v>522</v>
      </c>
      <c r="P2093" s="142" t="s">
        <v>599</v>
      </c>
      <c r="Q2093" s="142" t="s">
        <v>545</v>
      </c>
      <c r="R2093" s="142" t="s">
        <v>806</v>
      </c>
      <c r="S2093" s="142" t="s">
        <v>805</v>
      </c>
      <c r="T2093" s="142" t="s">
        <v>978</v>
      </c>
      <c r="U2093" s="142" t="s">
        <v>541</v>
      </c>
      <c r="V2093" s="142" t="s">
        <v>737</v>
      </c>
      <c r="W2093" s="142" t="s">
        <v>1022</v>
      </c>
      <c r="X2093" s="142" t="s">
        <v>1037</v>
      </c>
      <c r="Y2093" s="142" t="s">
        <v>634</v>
      </c>
      <c r="Z2093" s="142" t="s">
        <v>1588</v>
      </c>
      <c r="AA2093" s="142" t="s">
        <v>510</v>
      </c>
      <c r="AB2093" s="142" t="s">
        <v>509</v>
      </c>
    </row>
    <row r="2094" spans="1:28" x14ac:dyDescent="0.15">
      <c r="A2094" s="143">
        <v>119656</v>
      </c>
      <c r="B2094" s="142" t="s">
        <v>660</v>
      </c>
      <c r="C2094" s="142" t="s">
        <v>553</v>
      </c>
      <c r="D2094" s="142" t="s">
        <v>667</v>
      </c>
      <c r="E2094" s="142" t="s">
        <v>687</v>
      </c>
      <c r="F2094" s="142" t="s">
        <v>530</v>
      </c>
      <c r="G2094" s="142" t="s">
        <v>1587</v>
      </c>
      <c r="H2094" s="142" t="s">
        <v>1586</v>
      </c>
      <c r="I2094" s="142" t="s">
        <v>783</v>
      </c>
      <c r="J2094" s="142" t="s">
        <v>1585</v>
      </c>
      <c r="K2094" s="142" t="s">
        <v>1584</v>
      </c>
      <c r="L2094" s="142" t="s">
        <v>547</v>
      </c>
      <c r="M2094" s="142" t="s">
        <v>524</v>
      </c>
      <c r="N2094" s="142" t="s">
        <v>523</v>
      </c>
      <c r="O2094" s="142" t="s">
        <v>639</v>
      </c>
      <c r="P2094" s="142" t="s">
        <v>522</v>
      </c>
      <c r="Q2094" s="142" t="s">
        <v>520</v>
      </c>
      <c r="R2094" s="142" t="s">
        <v>661</v>
      </c>
      <c r="S2094" s="142" t="s">
        <v>660</v>
      </c>
      <c r="T2094" s="142" t="s">
        <v>1583</v>
      </c>
      <c r="U2094" s="142" t="s">
        <v>516</v>
      </c>
      <c r="V2094" s="142" t="s">
        <v>1178</v>
      </c>
      <c r="W2094" s="142" t="s">
        <v>911</v>
      </c>
      <c r="X2094" s="142" t="s">
        <v>783</v>
      </c>
      <c r="Y2094" s="142" t="s">
        <v>1582</v>
      </c>
      <c r="Z2094" s="142" t="s">
        <v>1411</v>
      </c>
      <c r="AA2094" s="142" t="s">
        <v>510</v>
      </c>
      <c r="AB2094" s="142" t="s">
        <v>509</v>
      </c>
    </row>
    <row r="2095" spans="1:28" x14ac:dyDescent="0.15">
      <c r="A2095" s="143">
        <v>119668</v>
      </c>
      <c r="B2095" s="142" t="s">
        <v>891</v>
      </c>
      <c r="C2095" s="142" t="s">
        <v>553</v>
      </c>
      <c r="D2095" s="142" t="s">
        <v>890</v>
      </c>
      <c r="E2095" s="142" t="s">
        <v>687</v>
      </c>
      <c r="F2095" s="142" t="s">
        <v>530</v>
      </c>
      <c r="G2095" s="142" t="s">
        <v>1581</v>
      </c>
      <c r="H2095" s="142" t="s">
        <v>1580</v>
      </c>
      <c r="I2095" s="142" t="s">
        <v>783</v>
      </c>
      <c r="J2095" s="142" t="s">
        <v>1579</v>
      </c>
      <c r="K2095" s="142" t="s">
        <v>697</v>
      </c>
      <c r="L2095" s="142" t="s">
        <v>585</v>
      </c>
      <c r="M2095" s="142" t="s">
        <v>524</v>
      </c>
      <c r="N2095" s="142" t="s">
        <v>523</v>
      </c>
      <c r="O2095" s="142" t="s">
        <v>522</v>
      </c>
      <c r="P2095" s="142" t="s">
        <v>522</v>
      </c>
      <c r="Q2095" s="142" t="s">
        <v>520</v>
      </c>
      <c r="R2095" s="142" t="s">
        <v>519</v>
      </c>
      <c r="S2095" s="142" t="s">
        <v>518</v>
      </c>
      <c r="T2095" s="142" t="s">
        <v>804</v>
      </c>
      <c r="U2095" s="142" t="s">
        <v>516</v>
      </c>
      <c r="V2095" s="142" t="s">
        <v>1578</v>
      </c>
      <c r="W2095" s="142" t="s">
        <v>1577</v>
      </c>
      <c r="X2095" s="142" t="s">
        <v>783</v>
      </c>
      <c r="Y2095" s="142" t="s">
        <v>634</v>
      </c>
      <c r="Z2095" s="142" t="s">
        <v>1060</v>
      </c>
      <c r="AA2095" s="142" t="s">
        <v>510</v>
      </c>
      <c r="AB2095" s="142" t="s">
        <v>509</v>
      </c>
    </row>
    <row r="2096" spans="1:28" x14ac:dyDescent="0.15">
      <c r="A2096" s="143">
        <v>119672</v>
      </c>
      <c r="B2096" s="142" t="s">
        <v>1576</v>
      </c>
      <c r="C2096" s="142" t="s">
        <v>553</v>
      </c>
      <c r="D2096" s="142" t="s">
        <v>1575</v>
      </c>
      <c r="E2096" s="142" t="s">
        <v>687</v>
      </c>
      <c r="F2096" s="142" t="s">
        <v>530</v>
      </c>
      <c r="G2096" s="142" t="s">
        <v>1574</v>
      </c>
      <c r="H2096" s="142" t="s">
        <v>1573</v>
      </c>
      <c r="I2096" s="142" t="s">
        <v>651</v>
      </c>
      <c r="J2096" s="142" t="s">
        <v>1572</v>
      </c>
      <c r="K2096" s="142" t="s">
        <v>739</v>
      </c>
      <c r="L2096" s="142" t="s">
        <v>525</v>
      </c>
      <c r="M2096" s="142" t="s">
        <v>524</v>
      </c>
      <c r="N2096" s="142" t="s">
        <v>523</v>
      </c>
      <c r="O2096" s="142" t="s">
        <v>522</v>
      </c>
      <c r="P2096" s="142" t="s">
        <v>522</v>
      </c>
      <c r="Q2096" s="142" t="s">
        <v>520</v>
      </c>
      <c r="R2096" s="142" t="s">
        <v>544</v>
      </c>
      <c r="S2096" s="142" t="s">
        <v>543</v>
      </c>
      <c r="T2096" s="142" t="s">
        <v>738</v>
      </c>
      <c r="U2096" s="142" t="s">
        <v>516</v>
      </c>
      <c r="V2096" s="142" t="s">
        <v>1287</v>
      </c>
      <c r="W2096" s="142" t="s">
        <v>596</v>
      </c>
      <c r="X2096" s="142" t="s">
        <v>691</v>
      </c>
      <c r="Y2096" s="142" t="s">
        <v>1571</v>
      </c>
      <c r="Z2096" s="142" t="s">
        <v>861</v>
      </c>
      <c r="AA2096" s="142" t="s">
        <v>724</v>
      </c>
      <c r="AB2096" s="142" t="s">
        <v>509</v>
      </c>
    </row>
    <row r="2097" spans="1:28" x14ac:dyDescent="0.15">
      <c r="A2097" s="143">
        <v>119677</v>
      </c>
      <c r="B2097" s="142" t="s">
        <v>1570</v>
      </c>
      <c r="C2097" s="142" t="s">
        <v>553</v>
      </c>
      <c r="D2097" s="142" t="s">
        <v>1569</v>
      </c>
      <c r="E2097" s="142" t="s">
        <v>687</v>
      </c>
      <c r="F2097" s="142" t="s">
        <v>530</v>
      </c>
      <c r="G2097" s="142" t="s">
        <v>1568</v>
      </c>
      <c r="H2097" s="142" t="s">
        <v>1567</v>
      </c>
      <c r="I2097" s="142" t="s">
        <v>783</v>
      </c>
      <c r="J2097" s="142" t="s">
        <v>1566</v>
      </c>
      <c r="K2097" s="142" t="s">
        <v>548</v>
      </c>
      <c r="L2097" s="142" t="s">
        <v>525</v>
      </c>
      <c r="M2097" s="142" t="s">
        <v>524</v>
      </c>
      <c r="N2097" s="142" t="s">
        <v>523</v>
      </c>
      <c r="O2097" s="142" t="s">
        <v>824</v>
      </c>
      <c r="P2097" s="142" t="s">
        <v>824</v>
      </c>
      <c r="Q2097" s="142" t="s">
        <v>545</v>
      </c>
      <c r="R2097" s="142" t="s">
        <v>661</v>
      </c>
      <c r="S2097" s="142" t="s">
        <v>660</v>
      </c>
      <c r="T2097" s="142" t="s">
        <v>865</v>
      </c>
      <c r="U2097" s="142" t="s">
        <v>541</v>
      </c>
      <c r="V2097" s="142" t="s">
        <v>1565</v>
      </c>
      <c r="W2097" s="142" t="s">
        <v>1564</v>
      </c>
      <c r="X2097" s="142" t="s">
        <v>783</v>
      </c>
      <c r="Y2097" s="142" t="s">
        <v>1563</v>
      </c>
      <c r="Z2097" s="142" t="s">
        <v>1562</v>
      </c>
      <c r="AA2097" s="142" t="s">
        <v>510</v>
      </c>
      <c r="AB2097" s="142" t="s">
        <v>509</v>
      </c>
    </row>
    <row r="2098" spans="1:28" x14ac:dyDescent="0.15">
      <c r="A2098" s="143">
        <v>119680</v>
      </c>
      <c r="B2098" s="142" t="s">
        <v>583</v>
      </c>
      <c r="C2098" s="142" t="s">
        <v>553</v>
      </c>
      <c r="D2098" s="142" t="s">
        <v>770</v>
      </c>
      <c r="E2098" s="142" t="s">
        <v>687</v>
      </c>
      <c r="F2098" s="142" t="s">
        <v>530</v>
      </c>
      <c r="G2098" s="142" t="s">
        <v>1560</v>
      </c>
      <c r="H2098" s="142" t="s">
        <v>1559</v>
      </c>
      <c r="I2098" s="142" t="s">
        <v>744</v>
      </c>
      <c r="J2098" s="142" t="s">
        <v>1558</v>
      </c>
      <c r="K2098" s="142" t="s">
        <v>825</v>
      </c>
      <c r="L2098" s="142" t="s">
        <v>585</v>
      </c>
      <c r="M2098" s="142" t="s">
        <v>524</v>
      </c>
      <c r="N2098" s="142" t="s">
        <v>523</v>
      </c>
      <c r="O2098" s="142" t="s">
        <v>522</v>
      </c>
      <c r="P2098" s="142" t="s">
        <v>522</v>
      </c>
      <c r="Q2098" s="142" t="s">
        <v>520</v>
      </c>
      <c r="R2098" s="142" t="s">
        <v>584</v>
      </c>
      <c r="S2098" s="142" t="s">
        <v>583</v>
      </c>
      <c r="T2098" s="142" t="s">
        <v>1557</v>
      </c>
      <c r="U2098" s="142" t="s">
        <v>516</v>
      </c>
      <c r="V2098" s="142" t="s">
        <v>1556</v>
      </c>
      <c r="W2098" s="142" t="s">
        <v>784</v>
      </c>
      <c r="X2098" s="142" t="s">
        <v>1397</v>
      </c>
      <c r="Y2098" s="142" t="s">
        <v>1555</v>
      </c>
      <c r="Z2098" s="142" t="s">
        <v>1139</v>
      </c>
      <c r="AA2098" s="142" t="s">
        <v>510</v>
      </c>
      <c r="AB2098" s="142" t="s">
        <v>509</v>
      </c>
    </row>
    <row r="2099" spans="1:28" x14ac:dyDescent="0.15">
      <c r="A2099" s="143">
        <v>119682</v>
      </c>
      <c r="B2099" s="142" t="s">
        <v>874</v>
      </c>
      <c r="C2099" s="142" t="s">
        <v>553</v>
      </c>
      <c r="D2099" s="142" t="s">
        <v>873</v>
      </c>
      <c r="E2099" s="142" t="s">
        <v>687</v>
      </c>
      <c r="F2099" s="142" t="s">
        <v>530</v>
      </c>
      <c r="G2099" s="142" t="s">
        <v>1554</v>
      </c>
      <c r="H2099" s="142" t="s">
        <v>1553</v>
      </c>
      <c r="I2099" s="142" t="s">
        <v>680</v>
      </c>
      <c r="J2099" s="142" t="s">
        <v>1552</v>
      </c>
      <c r="K2099" s="142" t="s">
        <v>1551</v>
      </c>
      <c r="L2099" s="142" t="s">
        <v>585</v>
      </c>
      <c r="M2099" s="142" t="s">
        <v>524</v>
      </c>
      <c r="N2099" s="142" t="s">
        <v>523</v>
      </c>
      <c r="O2099" s="142" t="s">
        <v>522</v>
      </c>
      <c r="P2099" s="142" t="s">
        <v>522</v>
      </c>
      <c r="Q2099" s="142" t="s">
        <v>520</v>
      </c>
      <c r="R2099" s="142" t="s">
        <v>519</v>
      </c>
      <c r="S2099" s="142" t="s">
        <v>518</v>
      </c>
      <c r="T2099" s="142" t="s">
        <v>1550</v>
      </c>
      <c r="U2099" s="142" t="s">
        <v>516</v>
      </c>
      <c r="V2099" s="142" t="s">
        <v>1549</v>
      </c>
      <c r="W2099" s="142" t="s">
        <v>784</v>
      </c>
      <c r="X2099" s="142" t="s">
        <v>680</v>
      </c>
      <c r="Y2099" s="142" t="s">
        <v>634</v>
      </c>
      <c r="Z2099" s="142" t="s">
        <v>1548</v>
      </c>
      <c r="AA2099" s="142" t="s">
        <v>510</v>
      </c>
      <c r="AB2099" s="142" t="s">
        <v>509</v>
      </c>
    </row>
    <row r="2100" spans="1:28" x14ac:dyDescent="0.15">
      <c r="A2100" s="143">
        <v>119688</v>
      </c>
      <c r="B2100" s="142" t="s">
        <v>670</v>
      </c>
      <c r="C2100" s="142" t="s">
        <v>553</v>
      </c>
      <c r="D2100" s="142" t="s">
        <v>1547</v>
      </c>
      <c r="E2100" s="142" t="s">
        <v>687</v>
      </c>
      <c r="F2100" s="142" t="s">
        <v>530</v>
      </c>
      <c r="G2100" s="142" t="s">
        <v>1546</v>
      </c>
      <c r="H2100" s="142" t="s">
        <v>1545</v>
      </c>
      <c r="I2100" s="142" t="s">
        <v>691</v>
      </c>
      <c r="J2100" s="142" t="s">
        <v>1544</v>
      </c>
      <c r="K2100" s="142" t="s">
        <v>697</v>
      </c>
      <c r="L2100" s="142" t="s">
        <v>585</v>
      </c>
      <c r="M2100" s="142" t="s">
        <v>524</v>
      </c>
      <c r="N2100" s="142" t="s">
        <v>523</v>
      </c>
      <c r="O2100" s="142" t="s">
        <v>522</v>
      </c>
      <c r="P2100" s="142" t="s">
        <v>522</v>
      </c>
      <c r="Q2100" s="142" t="s">
        <v>520</v>
      </c>
      <c r="R2100" s="142" t="s">
        <v>671</v>
      </c>
      <c r="S2100" s="142" t="s">
        <v>670</v>
      </c>
      <c r="T2100" s="142" t="s">
        <v>738</v>
      </c>
      <c r="U2100" s="142" t="s">
        <v>516</v>
      </c>
      <c r="V2100" s="142" t="s">
        <v>1543</v>
      </c>
      <c r="W2100" s="142" t="s">
        <v>692</v>
      </c>
      <c r="X2100" s="142" t="s">
        <v>691</v>
      </c>
      <c r="Y2100" s="142" t="s">
        <v>1542</v>
      </c>
      <c r="Z2100" s="142" t="s">
        <v>1139</v>
      </c>
      <c r="AA2100" s="142" t="s">
        <v>510</v>
      </c>
      <c r="AB2100" s="142" t="s">
        <v>509</v>
      </c>
    </row>
    <row r="2101" spans="1:28" x14ac:dyDescent="0.15">
      <c r="A2101" s="143">
        <v>119692</v>
      </c>
      <c r="B2101" s="142" t="s">
        <v>654</v>
      </c>
      <c r="C2101" s="142" t="s">
        <v>553</v>
      </c>
      <c r="D2101" s="142" t="s">
        <v>653</v>
      </c>
      <c r="E2101" s="142" t="s">
        <v>687</v>
      </c>
      <c r="F2101" s="142" t="s">
        <v>530</v>
      </c>
      <c r="G2101" s="142" t="s">
        <v>1541</v>
      </c>
      <c r="H2101" s="142" t="s">
        <v>1540</v>
      </c>
      <c r="I2101" s="142" t="s">
        <v>1075</v>
      </c>
      <c r="J2101" s="142" t="s">
        <v>1539</v>
      </c>
      <c r="K2101" s="142" t="s">
        <v>1490</v>
      </c>
      <c r="L2101" s="142" t="s">
        <v>525</v>
      </c>
      <c r="M2101" s="142" t="s">
        <v>524</v>
      </c>
      <c r="N2101" s="142" t="s">
        <v>523</v>
      </c>
      <c r="O2101" s="142" t="s">
        <v>522</v>
      </c>
      <c r="P2101" s="142" t="s">
        <v>522</v>
      </c>
      <c r="Q2101" s="142" t="s">
        <v>520</v>
      </c>
      <c r="R2101" s="142" t="s">
        <v>519</v>
      </c>
      <c r="S2101" s="142" t="s">
        <v>518</v>
      </c>
      <c r="T2101" s="142" t="s">
        <v>1538</v>
      </c>
      <c r="U2101" s="142" t="s">
        <v>516</v>
      </c>
      <c r="V2101" s="142" t="s">
        <v>1537</v>
      </c>
      <c r="W2101" s="142" t="s">
        <v>514</v>
      </c>
      <c r="X2101" s="142" t="s">
        <v>1075</v>
      </c>
      <c r="Y2101" s="142" t="s">
        <v>1536</v>
      </c>
      <c r="Z2101" s="142" t="s">
        <v>735</v>
      </c>
      <c r="AA2101" s="142" t="s">
        <v>510</v>
      </c>
      <c r="AB2101" s="142" t="s">
        <v>509</v>
      </c>
    </row>
    <row r="2102" spans="1:28" x14ac:dyDescent="0.15">
      <c r="A2102" s="143">
        <v>119693</v>
      </c>
      <c r="B2102" s="142" t="s">
        <v>632</v>
      </c>
      <c r="C2102" s="142" t="s">
        <v>553</v>
      </c>
      <c r="D2102" s="142" t="s">
        <v>631</v>
      </c>
      <c r="E2102" s="142" t="s">
        <v>687</v>
      </c>
      <c r="F2102" s="142" t="s">
        <v>530</v>
      </c>
      <c r="G2102" s="142" t="s">
        <v>1535</v>
      </c>
      <c r="H2102" s="142" t="s">
        <v>1416</v>
      </c>
      <c r="I2102" s="142" t="s">
        <v>1532</v>
      </c>
      <c r="J2102" s="142" t="s">
        <v>1534</v>
      </c>
      <c r="K2102" s="142" t="s">
        <v>1533</v>
      </c>
      <c r="L2102" s="142" t="s">
        <v>613</v>
      </c>
      <c r="M2102" s="142" t="s">
        <v>524</v>
      </c>
      <c r="N2102" s="142" t="s">
        <v>523</v>
      </c>
      <c r="O2102" s="142" t="s">
        <v>824</v>
      </c>
      <c r="P2102" s="142" t="s">
        <v>559</v>
      </c>
      <c r="Q2102" s="142" t="s">
        <v>545</v>
      </c>
      <c r="R2102" s="142" t="s">
        <v>519</v>
      </c>
      <c r="S2102" s="142" t="s">
        <v>518</v>
      </c>
      <c r="T2102" s="142" t="s">
        <v>738</v>
      </c>
      <c r="U2102" s="142" t="s">
        <v>516</v>
      </c>
      <c r="V2102" s="142" t="s">
        <v>969</v>
      </c>
      <c r="W2102" s="142" t="s">
        <v>784</v>
      </c>
      <c r="X2102" s="142" t="s">
        <v>1532</v>
      </c>
      <c r="Y2102" s="142" t="s">
        <v>1531</v>
      </c>
      <c r="Z2102" s="142" t="s">
        <v>1065</v>
      </c>
      <c r="AA2102" s="142" t="s">
        <v>510</v>
      </c>
      <c r="AB2102" s="142" t="s">
        <v>509</v>
      </c>
    </row>
    <row r="2103" spans="1:28" x14ac:dyDescent="0.15">
      <c r="A2103" s="143">
        <v>119694</v>
      </c>
      <c r="B2103" s="142" t="s">
        <v>660</v>
      </c>
      <c r="C2103" s="142" t="s">
        <v>553</v>
      </c>
      <c r="D2103" s="142" t="s">
        <v>667</v>
      </c>
      <c r="E2103" s="142" t="s">
        <v>687</v>
      </c>
      <c r="F2103" s="142" t="s">
        <v>530</v>
      </c>
      <c r="G2103" s="142" t="s">
        <v>1530</v>
      </c>
      <c r="H2103" s="142" t="s">
        <v>1529</v>
      </c>
      <c r="I2103" s="142" t="s">
        <v>1330</v>
      </c>
      <c r="J2103" s="142" t="s">
        <v>1528</v>
      </c>
      <c r="K2103" s="142" t="s">
        <v>1527</v>
      </c>
      <c r="L2103" s="142" t="s">
        <v>613</v>
      </c>
      <c r="M2103" s="142" t="s">
        <v>524</v>
      </c>
      <c r="N2103" s="142" t="s">
        <v>523</v>
      </c>
      <c r="O2103" s="142" t="s">
        <v>522</v>
      </c>
      <c r="P2103" s="142" t="s">
        <v>599</v>
      </c>
      <c r="Q2103" s="142" t="s">
        <v>545</v>
      </c>
      <c r="R2103" s="142" t="s">
        <v>661</v>
      </c>
      <c r="S2103" s="142" t="s">
        <v>660</v>
      </c>
      <c r="T2103" s="142" t="s">
        <v>804</v>
      </c>
      <c r="U2103" s="142" t="s">
        <v>541</v>
      </c>
      <c r="V2103" s="142" t="s">
        <v>1526</v>
      </c>
      <c r="W2103" s="142" t="s">
        <v>596</v>
      </c>
      <c r="X2103" s="142" t="s">
        <v>1330</v>
      </c>
      <c r="Y2103" s="142" t="s">
        <v>634</v>
      </c>
      <c r="Z2103" s="142" t="s">
        <v>813</v>
      </c>
      <c r="AA2103" s="142" t="s">
        <v>724</v>
      </c>
      <c r="AB2103" s="142" t="s">
        <v>509</v>
      </c>
    </row>
    <row r="2104" spans="1:28" x14ac:dyDescent="0.15">
      <c r="A2104" s="143">
        <v>119701</v>
      </c>
      <c r="B2104" s="142" t="s">
        <v>1525</v>
      </c>
      <c r="C2104" s="142" t="s">
        <v>553</v>
      </c>
      <c r="D2104" s="142" t="s">
        <v>1524</v>
      </c>
      <c r="E2104" s="142" t="s">
        <v>687</v>
      </c>
      <c r="F2104" s="142" t="s">
        <v>530</v>
      </c>
      <c r="G2104" s="142" t="s">
        <v>1523</v>
      </c>
      <c r="H2104" s="142" t="s">
        <v>1056</v>
      </c>
      <c r="I2104" s="142" t="s">
        <v>1522</v>
      </c>
      <c r="J2104" s="142" t="s">
        <v>1521</v>
      </c>
      <c r="K2104" s="142" t="s">
        <v>998</v>
      </c>
      <c r="L2104" s="142" t="s">
        <v>525</v>
      </c>
      <c r="M2104" s="142" t="s">
        <v>524</v>
      </c>
      <c r="N2104" s="142" t="s">
        <v>523</v>
      </c>
      <c r="O2104" s="142" t="s">
        <v>522</v>
      </c>
      <c r="P2104" s="142" t="s">
        <v>522</v>
      </c>
      <c r="Q2104" s="142" t="s">
        <v>545</v>
      </c>
      <c r="R2104" s="142" t="s">
        <v>544</v>
      </c>
      <c r="S2104" s="142" t="s">
        <v>543</v>
      </c>
      <c r="T2104" s="142" t="s">
        <v>786</v>
      </c>
      <c r="U2104" s="142" t="s">
        <v>541</v>
      </c>
      <c r="V2104" s="142" t="s">
        <v>1520</v>
      </c>
      <c r="W2104" s="142" t="s">
        <v>596</v>
      </c>
      <c r="X2104" s="142" t="s">
        <v>1330</v>
      </c>
      <c r="Y2104" s="142" t="s">
        <v>537</v>
      </c>
      <c r="Z2104" s="142" t="s">
        <v>1519</v>
      </c>
      <c r="AA2104" s="142" t="s">
        <v>510</v>
      </c>
      <c r="AB2104" s="142" t="s">
        <v>509</v>
      </c>
    </row>
    <row r="2105" spans="1:28" x14ac:dyDescent="0.15">
      <c r="A2105" s="143">
        <v>119704</v>
      </c>
      <c r="B2105" s="142" t="s">
        <v>1310</v>
      </c>
      <c r="C2105" s="142" t="s">
        <v>553</v>
      </c>
      <c r="D2105" s="142" t="s">
        <v>1309</v>
      </c>
      <c r="E2105" s="142" t="s">
        <v>687</v>
      </c>
      <c r="F2105" s="142" t="s">
        <v>530</v>
      </c>
      <c r="G2105" s="142" t="s">
        <v>1518</v>
      </c>
      <c r="H2105" s="142" t="s">
        <v>1517</v>
      </c>
      <c r="I2105" s="142" t="s">
        <v>680</v>
      </c>
      <c r="J2105" s="142" t="s">
        <v>1516</v>
      </c>
      <c r="K2105" s="142" t="s">
        <v>586</v>
      </c>
      <c r="L2105" s="142" t="s">
        <v>585</v>
      </c>
      <c r="M2105" s="142" t="s">
        <v>524</v>
      </c>
      <c r="N2105" s="142" t="s">
        <v>523</v>
      </c>
      <c r="O2105" s="142" t="s">
        <v>522</v>
      </c>
      <c r="P2105" s="142" t="s">
        <v>522</v>
      </c>
      <c r="Q2105" s="142" t="s">
        <v>520</v>
      </c>
      <c r="R2105" s="142" t="s">
        <v>519</v>
      </c>
      <c r="S2105" s="142" t="s">
        <v>518</v>
      </c>
      <c r="T2105" s="142" t="s">
        <v>682</v>
      </c>
      <c r="U2105" s="142" t="s">
        <v>516</v>
      </c>
      <c r="V2105" s="142" t="s">
        <v>1515</v>
      </c>
      <c r="W2105" s="142" t="s">
        <v>580</v>
      </c>
      <c r="X2105" s="142" t="s">
        <v>556</v>
      </c>
      <c r="Y2105" s="142" t="s">
        <v>1514</v>
      </c>
      <c r="Z2105" s="142" t="s">
        <v>851</v>
      </c>
      <c r="AA2105" s="142" t="s">
        <v>510</v>
      </c>
      <c r="AB2105" s="142" t="s">
        <v>509</v>
      </c>
    </row>
    <row r="2106" spans="1:28" x14ac:dyDescent="0.15">
      <c r="A2106" s="143">
        <v>119709</v>
      </c>
      <c r="B2106" s="142" t="s">
        <v>1513</v>
      </c>
      <c r="C2106" s="142" t="s">
        <v>553</v>
      </c>
      <c r="D2106" s="142" t="s">
        <v>1512</v>
      </c>
      <c r="E2106" s="142" t="s">
        <v>687</v>
      </c>
      <c r="F2106" s="142" t="s">
        <v>530</v>
      </c>
      <c r="G2106" s="142" t="s">
        <v>1511</v>
      </c>
      <c r="H2106" s="142" t="s">
        <v>1510</v>
      </c>
      <c r="I2106" s="142" t="s">
        <v>1075</v>
      </c>
      <c r="J2106" s="142" t="s">
        <v>1509</v>
      </c>
      <c r="K2106" s="142" t="s">
        <v>1508</v>
      </c>
      <c r="L2106" s="142" t="s">
        <v>613</v>
      </c>
      <c r="M2106" s="142" t="s">
        <v>524</v>
      </c>
      <c r="N2106" s="142" t="s">
        <v>523</v>
      </c>
      <c r="O2106" s="142" t="s">
        <v>1507</v>
      </c>
      <c r="P2106" s="142" t="s">
        <v>522</v>
      </c>
      <c r="Q2106" s="142" t="s">
        <v>545</v>
      </c>
      <c r="R2106" s="142" t="s">
        <v>806</v>
      </c>
      <c r="S2106" s="142" t="s">
        <v>805</v>
      </c>
      <c r="T2106" s="142" t="s">
        <v>1110</v>
      </c>
      <c r="U2106" s="142" t="s">
        <v>541</v>
      </c>
      <c r="V2106" s="142" t="s">
        <v>1506</v>
      </c>
      <c r="W2106" s="142" t="s">
        <v>1505</v>
      </c>
      <c r="X2106" s="142" t="s">
        <v>1330</v>
      </c>
      <c r="Y2106" s="142" t="s">
        <v>1504</v>
      </c>
      <c r="Z2106" s="142" t="s">
        <v>754</v>
      </c>
      <c r="AA2106" s="142" t="s">
        <v>510</v>
      </c>
      <c r="AB2106" s="142" t="s">
        <v>509</v>
      </c>
    </row>
    <row r="2107" spans="1:28" x14ac:dyDescent="0.15">
      <c r="A2107" s="143">
        <v>119710</v>
      </c>
      <c r="B2107" s="142" t="s">
        <v>1503</v>
      </c>
      <c r="C2107" s="142" t="s">
        <v>553</v>
      </c>
      <c r="D2107" s="142" t="s">
        <v>1502</v>
      </c>
      <c r="E2107" s="142" t="s">
        <v>687</v>
      </c>
      <c r="F2107" s="142" t="s">
        <v>530</v>
      </c>
      <c r="G2107" s="142" t="s">
        <v>1501</v>
      </c>
      <c r="H2107" s="142" t="s">
        <v>1500</v>
      </c>
      <c r="I2107" s="142" t="s">
        <v>795</v>
      </c>
      <c r="J2107" s="142" t="s">
        <v>1499</v>
      </c>
      <c r="K2107" s="142" t="s">
        <v>1498</v>
      </c>
      <c r="L2107" s="142" t="s">
        <v>585</v>
      </c>
      <c r="M2107" s="142" t="s">
        <v>524</v>
      </c>
      <c r="N2107" s="142" t="s">
        <v>523</v>
      </c>
      <c r="O2107" s="142" t="s">
        <v>522</v>
      </c>
      <c r="P2107" s="142" t="s">
        <v>612</v>
      </c>
      <c r="Q2107" s="142" t="s">
        <v>520</v>
      </c>
      <c r="R2107" s="142" t="s">
        <v>671</v>
      </c>
      <c r="S2107" s="142" t="s">
        <v>670</v>
      </c>
      <c r="T2107" s="142" t="s">
        <v>1110</v>
      </c>
      <c r="U2107" s="142" t="s">
        <v>516</v>
      </c>
      <c r="V2107" s="142" t="s">
        <v>1497</v>
      </c>
      <c r="W2107" s="142" t="s">
        <v>580</v>
      </c>
      <c r="X2107" s="142" t="s">
        <v>795</v>
      </c>
      <c r="Y2107" s="142" t="s">
        <v>1496</v>
      </c>
      <c r="Z2107" s="142" t="s">
        <v>1082</v>
      </c>
      <c r="AA2107" s="142" t="s">
        <v>510</v>
      </c>
      <c r="AB2107" s="142" t="s">
        <v>509</v>
      </c>
    </row>
    <row r="2108" spans="1:28" x14ac:dyDescent="0.15">
      <c r="A2108" s="143">
        <v>119712</v>
      </c>
      <c r="B2108" s="142" t="s">
        <v>1495</v>
      </c>
      <c r="C2108" s="142" t="s">
        <v>553</v>
      </c>
      <c r="D2108" s="142" t="s">
        <v>1494</v>
      </c>
      <c r="E2108" s="142" t="s">
        <v>687</v>
      </c>
      <c r="F2108" s="142" t="s">
        <v>530</v>
      </c>
      <c r="G2108" s="142" t="s">
        <v>1493</v>
      </c>
      <c r="H2108" s="142" t="s">
        <v>1492</v>
      </c>
      <c r="I2108" s="142" t="s">
        <v>744</v>
      </c>
      <c r="J2108" s="142" t="s">
        <v>1491</v>
      </c>
      <c r="K2108" s="142" t="s">
        <v>1490</v>
      </c>
      <c r="L2108" s="142" t="s">
        <v>613</v>
      </c>
      <c r="M2108" s="142" t="s">
        <v>524</v>
      </c>
      <c r="N2108" s="142" t="s">
        <v>523</v>
      </c>
      <c r="O2108" s="142" t="s">
        <v>599</v>
      </c>
      <c r="P2108" s="142" t="s">
        <v>559</v>
      </c>
      <c r="Q2108" s="142" t="s">
        <v>520</v>
      </c>
      <c r="R2108" s="142" t="s">
        <v>544</v>
      </c>
      <c r="S2108" s="142" t="s">
        <v>543</v>
      </c>
      <c r="T2108" s="142" t="s">
        <v>738</v>
      </c>
      <c r="U2108" s="142" t="s">
        <v>516</v>
      </c>
      <c r="V2108" s="142" t="s">
        <v>1265</v>
      </c>
      <c r="W2108" s="142" t="s">
        <v>580</v>
      </c>
      <c r="X2108" s="142" t="s">
        <v>595</v>
      </c>
      <c r="Y2108" s="142" t="s">
        <v>1489</v>
      </c>
      <c r="Z2108" s="142" t="s">
        <v>957</v>
      </c>
      <c r="AA2108" s="142" t="s">
        <v>510</v>
      </c>
      <c r="AB2108" s="142" t="s">
        <v>509</v>
      </c>
    </row>
    <row r="2109" spans="1:28" x14ac:dyDescent="0.15">
      <c r="A2109" s="143">
        <v>119718</v>
      </c>
      <c r="B2109" s="142" t="s">
        <v>781</v>
      </c>
      <c r="C2109" s="142" t="s">
        <v>553</v>
      </c>
      <c r="D2109" s="142" t="s">
        <v>780</v>
      </c>
      <c r="E2109" s="142" t="s">
        <v>687</v>
      </c>
      <c r="F2109" s="142" t="s">
        <v>530</v>
      </c>
      <c r="G2109" s="142" t="s">
        <v>1488</v>
      </c>
      <c r="H2109" s="142" t="s">
        <v>1487</v>
      </c>
      <c r="I2109" s="142" t="s">
        <v>1486</v>
      </c>
      <c r="J2109" s="142" t="s">
        <v>1485</v>
      </c>
      <c r="K2109" s="142" t="s">
        <v>1484</v>
      </c>
      <c r="L2109" s="142" t="s">
        <v>585</v>
      </c>
      <c r="M2109" s="142" t="s">
        <v>524</v>
      </c>
      <c r="N2109" s="142" t="s">
        <v>523</v>
      </c>
      <c r="O2109" s="142" t="s">
        <v>522</v>
      </c>
      <c r="P2109" s="142" t="s">
        <v>522</v>
      </c>
      <c r="Q2109" s="142" t="s">
        <v>520</v>
      </c>
      <c r="R2109" s="142" t="s">
        <v>519</v>
      </c>
      <c r="S2109" s="142" t="s">
        <v>518</v>
      </c>
      <c r="T2109" s="142" t="s">
        <v>935</v>
      </c>
      <c r="U2109" s="142" t="s">
        <v>516</v>
      </c>
      <c r="V2109" s="142" t="s">
        <v>1483</v>
      </c>
      <c r="W2109" s="142" t="s">
        <v>692</v>
      </c>
      <c r="X2109" s="142" t="s">
        <v>827</v>
      </c>
      <c r="Y2109" s="142" t="s">
        <v>537</v>
      </c>
      <c r="Z2109" s="142" t="s">
        <v>1065</v>
      </c>
      <c r="AA2109" s="142" t="s">
        <v>510</v>
      </c>
      <c r="AB2109" s="142" t="s">
        <v>509</v>
      </c>
    </row>
    <row r="2110" spans="1:28" x14ac:dyDescent="0.15">
      <c r="A2110" s="143">
        <v>119720</v>
      </c>
      <c r="B2110" s="142" t="s">
        <v>781</v>
      </c>
      <c r="C2110" s="142" t="s">
        <v>553</v>
      </c>
      <c r="D2110" s="142" t="s">
        <v>780</v>
      </c>
      <c r="E2110" s="142" t="s">
        <v>687</v>
      </c>
      <c r="F2110" s="142" t="s">
        <v>530</v>
      </c>
      <c r="G2110" s="142" t="s">
        <v>1482</v>
      </c>
      <c r="H2110" s="142" t="s">
        <v>1481</v>
      </c>
      <c r="I2110" s="142" t="s">
        <v>1477</v>
      </c>
      <c r="J2110" s="142" t="s">
        <v>1480</v>
      </c>
      <c r="K2110" s="142" t="s">
        <v>1479</v>
      </c>
      <c r="L2110" s="142" t="s">
        <v>525</v>
      </c>
      <c r="M2110" s="142" t="s">
        <v>524</v>
      </c>
      <c r="N2110" s="142" t="s">
        <v>523</v>
      </c>
      <c r="O2110" s="142" t="s">
        <v>546</v>
      </c>
      <c r="P2110" s="142" t="s">
        <v>612</v>
      </c>
      <c r="Q2110" s="142" t="s">
        <v>520</v>
      </c>
      <c r="R2110" s="142" t="s">
        <v>519</v>
      </c>
      <c r="S2110" s="142" t="s">
        <v>518</v>
      </c>
      <c r="T2110" s="142" t="s">
        <v>738</v>
      </c>
      <c r="U2110" s="142" t="s">
        <v>516</v>
      </c>
      <c r="V2110" s="142" t="s">
        <v>1478</v>
      </c>
      <c r="W2110" s="142" t="s">
        <v>784</v>
      </c>
      <c r="X2110" s="142" t="s">
        <v>1477</v>
      </c>
      <c r="Y2110" s="142" t="s">
        <v>1476</v>
      </c>
      <c r="Z2110" s="142" t="s">
        <v>1475</v>
      </c>
      <c r="AA2110" s="142" t="s">
        <v>510</v>
      </c>
      <c r="AB2110" s="142" t="s">
        <v>509</v>
      </c>
    </row>
    <row r="2111" spans="1:28" x14ac:dyDescent="0.15">
      <c r="A2111" s="143">
        <v>119721</v>
      </c>
      <c r="B2111" s="142" t="s">
        <v>874</v>
      </c>
      <c r="C2111" s="142" t="s">
        <v>553</v>
      </c>
      <c r="D2111" s="142" t="s">
        <v>873</v>
      </c>
      <c r="E2111" s="142" t="s">
        <v>687</v>
      </c>
      <c r="F2111" s="142" t="s">
        <v>530</v>
      </c>
      <c r="G2111" s="142" t="s">
        <v>1474</v>
      </c>
      <c r="H2111" s="142" t="s">
        <v>1473</v>
      </c>
      <c r="I2111" s="142" t="s">
        <v>972</v>
      </c>
      <c r="J2111" s="142" t="s">
        <v>1472</v>
      </c>
      <c r="K2111" s="142" t="s">
        <v>1471</v>
      </c>
      <c r="L2111" s="142" t="s">
        <v>613</v>
      </c>
      <c r="M2111" s="142" t="s">
        <v>867</v>
      </c>
      <c r="N2111" s="142" t="s">
        <v>523</v>
      </c>
      <c r="O2111" s="142" t="s">
        <v>522</v>
      </c>
      <c r="P2111" s="142" t="s">
        <v>522</v>
      </c>
      <c r="Q2111" s="142" t="s">
        <v>545</v>
      </c>
      <c r="R2111" s="142" t="s">
        <v>519</v>
      </c>
      <c r="S2111" s="142" t="s">
        <v>518</v>
      </c>
      <c r="T2111" s="142" t="s">
        <v>865</v>
      </c>
      <c r="U2111" s="142" t="s">
        <v>864</v>
      </c>
      <c r="V2111" s="142" t="s">
        <v>1470</v>
      </c>
      <c r="W2111" s="142" t="s">
        <v>596</v>
      </c>
      <c r="X2111" s="142" t="s">
        <v>972</v>
      </c>
      <c r="Y2111" s="142" t="s">
        <v>743</v>
      </c>
      <c r="Z2111" s="142" t="s">
        <v>861</v>
      </c>
      <c r="AA2111" s="142" t="s">
        <v>510</v>
      </c>
      <c r="AB2111" s="142" t="s">
        <v>509</v>
      </c>
    </row>
    <row r="2112" spans="1:28" x14ac:dyDescent="0.15">
      <c r="A2112" s="143">
        <v>119733</v>
      </c>
      <c r="B2112" s="142" t="s">
        <v>646</v>
      </c>
      <c r="C2112" s="142" t="s">
        <v>553</v>
      </c>
      <c r="D2112" s="142" t="s">
        <v>645</v>
      </c>
      <c r="E2112" s="142" t="s">
        <v>687</v>
      </c>
      <c r="F2112" s="142" t="s">
        <v>530</v>
      </c>
      <c r="G2112" s="142" t="s">
        <v>1469</v>
      </c>
      <c r="H2112" s="142" t="s">
        <v>1468</v>
      </c>
      <c r="I2112" s="142" t="s">
        <v>669</v>
      </c>
      <c r="J2112" s="142" t="s">
        <v>1467</v>
      </c>
      <c r="K2112" s="142" t="s">
        <v>1466</v>
      </c>
      <c r="L2112" s="142" t="s">
        <v>585</v>
      </c>
      <c r="M2112" s="142" t="s">
        <v>524</v>
      </c>
      <c r="N2112" s="142" t="s">
        <v>523</v>
      </c>
      <c r="O2112" s="142" t="s">
        <v>546</v>
      </c>
      <c r="P2112" s="142" t="s">
        <v>559</v>
      </c>
      <c r="Q2112" s="142" t="s">
        <v>520</v>
      </c>
      <c r="R2112" s="142" t="s">
        <v>519</v>
      </c>
      <c r="S2112" s="142" t="s">
        <v>518</v>
      </c>
      <c r="T2112" s="142" t="s">
        <v>1012</v>
      </c>
      <c r="U2112" s="142" t="s">
        <v>516</v>
      </c>
      <c r="V2112" s="142" t="s">
        <v>1465</v>
      </c>
      <c r="W2112" s="142" t="s">
        <v>784</v>
      </c>
      <c r="X2112" s="142" t="s">
        <v>669</v>
      </c>
      <c r="Y2112" s="142" t="s">
        <v>1464</v>
      </c>
      <c r="Z2112" s="142" t="s">
        <v>1139</v>
      </c>
      <c r="AA2112" s="142" t="s">
        <v>510</v>
      </c>
      <c r="AB2112" s="142" t="s">
        <v>509</v>
      </c>
    </row>
    <row r="2113" spans="1:28" x14ac:dyDescent="0.15">
      <c r="A2113" s="143">
        <v>119740</v>
      </c>
      <c r="B2113" s="142" t="s">
        <v>660</v>
      </c>
      <c r="C2113" s="142" t="s">
        <v>553</v>
      </c>
      <c r="D2113" s="142" t="s">
        <v>667</v>
      </c>
      <c r="E2113" s="142" t="s">
        <v>687</v>
      </c>
      <c r="F2113" s="142" t="s">
        <v>530</v>
      </c>
      <c r="G2113" s="142" t="s">
        <v>1463</v>
      </c>
      <c r="H2113" s="142" t="s">
        <v>1462</v>
      </c>
      <c r="I2113" s="142" t="s">
        <v>538</v>
      </c>
      <c r="J2113" s="142" t="s">
        <v>1461</v>
      </c>
      <c r="K2113" s="142" t="s">
        <v>1460</v>
      </c>
      <c r="L2113" s="142" t="s">
        <v>547</v>
      </c>
      <c r="M2113" s="142" t="s">
        <v>524</v>
      </c>
      <c r="N2113" s="142" t="s">
        <v>523</v>
      </c>
      <c r="O2113" s="142" t="s">
        <v>639</v>
      </c>
      <c r="P2113" s="142" t="s">
        <v>522</v>
      </c>
      <c r="Q2113" s="142" t="s">
        <v>545</v>
      </c>
      <c r="R2113" s="142" t="s">
        <v>661</v>
      </c>
      <c r="S2113" s="142" t="s">
        <v>660</v>
      </c>
      <c r="T2113" s="142" t="s">
        <v>865</v>
      </c>
      <c r="U2113" s="142" t="s">
        <v>541</v>
      </c>
      <c r="V2113" s="142" t="s">
        <v>1459</v>
      </c>
      <c r="W2113" s="142" t="s">
        <v>764</v>
      </c>
      <c r="X2113" s="142" t="s">
        <v>568</v>
      </c>
      <c r="Y2113" s="142" t="s">
        <v>1083</v>
      </c>
      <c r="Z2113" s="142" t="s">
        <v>1379</v>
      </c>
      <c r="AA2113" s="142" t="s">
        <v>510</v>
      </c>
      <c r="AB2113" s="142" t="s">
        <v>509</v>
      </c>
    </row>
    <row r="2114" spans="1:28" x14ac:dyDescent="0.15">
      <c r="A2114" s="143">
        <v>119742</v>
      </c>
      <c r="B2114" s="142" t="s">
        <v>695</v>
      </c>
      <c r="C2114" s="142" t="s">
        <v>553</v>
      </c>
      <c r="D2114" s="142" t="s">
        <v>733</v>
      </c>
      <c r="E2114" s="142" t="s">
        <v>687</v>
      </c>
      <c r="F2114" s="142" t="s">
        <v>530</v>
      </c>
      <c r="G2114" s="142" t="s">
        <v>1458</v>
      </c>
      <c r="H2114" s="142" t="s">
        <v>1457</v>
      </c>
      <c r="I2114" s="142" t="s">
        <v>856</v>
      </c>
      <c r="J2114" s="142" t="s">
        <v>1456</v>
      </c>
      <c r="K2114" s="142" t="s">
        <v>1455</v>
      </c>
      <c r="L2114" s="142" t="s">
        <v>525</v>
      </c>
      <c r="M2114" s="142" t="s">
        <v>560</v>
      </c>
      <c r="N2114" s="142" t="s">
        <v>523</v>
      </c>
      <c r="O2114" s="142" t="s">
        <v>612</v>
      </c>
      <c r="P2114" s="142" t="s">
        <v>626</v>
      </c>
      <c r="Q2114" s="142" t="s">
        <v>547</v>
      </c>
      <c r="R2114" s="142" t="s">
        <v>696</v>
      </c>
      <c r="S2114" s="142" t="s">
        <v>695</v>
      </c>
      <c r="T2114" s="142" t="s">
        <v>705</v>
      </c>
      <c r="U2114" s="142" t="s">
        <v>516</v>
      </c>
      <c r="V2114" s="142" t="s">
        <v>1454</v>
      </c>
      <c r="W2114" s="142" t="s">
        <v>596</v>
      </c>
      <c r="X2114" s="142" t="s">
        <v>919</v>
      </c>
      <c r="Y2114" s="142" t="s">
        <v>1453</v>
      </c>
      <c r="Z2114" s="142" t="s">
        <v>813</v>
      </c>
      <c r="AA2114" s="142" t="s">
        <v>510</v>
      </c>
      <c r="AB2114" s="142" t="s">
        <v>509</v>
      </c>
    </row>
    <row r="2115" spans="1:28" x14ac:dyDescent="0.15">
      <c r="A2115" s="143">
        <v>119746</v>
      </c>
      <c r="B2115" s="142" t="s">
        <v>1452</v>
      </c>
      <c r="C2115" s="142" t="s">
        <v>553</v>
      </c>
      <c r="D2115" s="142" t="s">
        <v>1451</v>
      </c>
      <c r="E2115" s="142" t="s">
        <v>687</v>
      </c>
      <c r="F2115" s="142" t="s">
        <v>530</v>
      </c>
      <c r="G2115" s="142" t="s">
        <v>1450</v>
      </c>
      <c r="H2115" s="142" t="s">
        <v>1449</v>
      </c>
      <c r="I2115" s="142" t="s">
        <v>1075</v>
      </c>
      <c r="J2115" s="142" t="s">
        <v>1448</v>
      </c>
      <c r="K2115" s="142" t="s">
        <v>1447</v>
      </c>
      <c r="L2115" s="142" t="s">
        <v>613</v>
      </c>
      <c r="M2115" s="142" t="s">
        <v>524</v>
      </c>
      <c r="N2115" s="142" t="s">
        <v>523</v>
      </c>
      <c r="O2115" s="142" t="s">
        <v>612</v>
      </c>
      <c r="P2115" s="142" t="s">
        <v>559</v>
      </c>
      <c r="Q2115" s="142" t="s">
        <v>520</v>
      </c>
      <c r="R2115" s="142" t="s">
        <v>519</v>
      </c>
      <c r="S2115" s="142" t="s">
        <v>518</v>
      </c>
      <c r="T2115" s="142" t="s">
        <v>682</v>
      </c>
      <c r="U2115" s="142" t="s">
        <v>516</v>
      </c>
      <c r="V2115" s="142" t="s">
        <v>1446</v>
      </c>
      <c r="W2115" s="142" t="s">
        <v>1445</v>
      </c>
      <c r="X2115" s="142" t="s">
        <v>1075</v>
      </c>
      <c r="Y2115" s="142" t="s">
        <v>1444</v>
      </c>
      <c r="Z2115" s="142" t="s">
        <v>861</v>
      </c>
      <c r="AA2115" s="142" t="s">
        <v>510</v>
      </c>
      <c r="AB2115" s="142" t="s">
        <v>509</v>
      </c>
    </row>
    <row r="2116" spans="1:28" x14ac:dyDescent="0.15">
      <c r="A2116" s="143">
        <v>119752</v>
      </c>
      <c r="B2116" s="142" t="s">
        <v>1443</v>
      </c>
      <c r="C2116" s="142" t="s">
        <v>553</v>
      </c>
      <c r="D2116" s="142" t="s">
        <v>1442</v>
      </c>
      <c r="E2116" s="142" t="s">
        <v>687</v>
      </c>
      <c r="F2116" s="142" t="s">
        <v>530</v>
      </c>
      <c r="G2116" s="142" t="s">
        <v>1441</v>
      </c>
      <c r="H2116" s="142" t="s">
        <v>643</v>
      </c>
      <c r="I2116" s="142" t="s">
        <v>1037</v>
      </c>
      <c r="J2116" s="142" t="s">
        <v>1440</v>
      </c>
      <c r="K2116" s="142" t="s">
        <v>1439</v>
      </c>
      <c r="L2116" s="142" t="s">
        <v>585</v>
      </c>
      <c r="M2116" s="142" t="s">
        <v>524</v>
      </c>
      <c r="N2116" s="142" t="s">
        <v>523</v>
      </c>
      <c r="O2116" s="142" t="s">
        <v>639</v>
      </c>
      <c r="P2116" s="142" t="s">
        <v>522</v>
      </c>
      <c r="Q2116" s="142" t="s">
        <v>520</v>
      </c>
      <c r="R2116" s="142" t="s">
        <v>519</v>
      </c>
      <c r="S2116" s="142" t="s">
        <v>518</v>
      </c>
      <c r="T2116" s="142" t="s">
        <v>823</v>
      </c>
      <c r="U2116" s="142" t="s">
        <v>516</v>
      </c>
      <c r="V2116" s="142" t="s">
        <v>637</v>
      </c>
      <c r="W2116" s="142" t="s">
        <v>784</v>
      </c>
      <c r="X2116" s="142" t="s">
        <v>1037</v>
      </c>
      <c r="Y2116" s="142" t="s">
        <v>1438</v>
      </c>
      <c r="Z2116" s="142" t="s">
        <v>1437</v>
      </c>
      <c r="AA2116" s="142" t="s">
        <v>510</v>
      </c>
      <c r="AB2116" s="142" t="s">
        <v>509</v>
      </c>
    </row>
    <row r="2117" spans="1:28" x14ac:dyDescent="0.15">
      <c r="A2117" s="143">
        <v>119753</v>
      </c>
      <c r="B2117" s="142" t="s">
        <v>781</v>
      </c>
      <c r="C2117" s="142" t="s">
        <v>553</v>
      </c>
      <c r="D2117" s="142" t="s">
        <v>780</v>
      </c>
      <c r="E2117" s="142" t="s">
        <v>687</v>
      </c>
      <c r="F2117" s="142" t="s">
        <v>530</v>
      </c>
      <c r="G2117" s="142" t="s">
        <v>1435</v>
      </c>
      <c r="H2117" s="142" t="s">
        <v>1434</v>
      </c>
      <c r="I2117" s="142" t="s">
        <v>1125</v>
      </c>
      <c r="J2117" s="142" t="s">
        <v>1433</v>
      </c>
      <c r="K2117" s="142" t="s">
        <v>1085</v>
      </c>
      <c r="L2117" s="142" t="s">
        <v>585</v>
      </c>
      <c r="M2117" s="142" t="s">
        <v>524</v>
      </c>
      <c r="N2117" s="142" t="s">
        <v>523</v>
      </c>
      <c r="O2117" s="142" t="s">
        <v>522</v>
      </c>
      <c r="P2117" s="142" t="s">
        <v>599</v>
      </c>
      <c r="Q2117" s="142" t="s">
        <v>545</v>
      </c>
      <c r="R2117" s="142" t="s">
        <v>519</v>
      </c>
      <c r="S2117" s="142" t="s">
        <v>518</v>
      </c>
      <c r="T2117" s="142" t="s">
        <v>978</v>
      </c>
      <c r="U2117" s="142" t="s">
        <v>516</v>
      </c>
      <c r="V2117" s="142" t="s">
        <v>1432</v>
      </c>
      <c r="W2117" s="142" t="s">
        <v>514</v>
      </c>
      <c r="X2117" s="142" t="s">
        <v>1125</v>
      </c>
      <c r="Y2117" s="142" t="s">
        <v>634</v>
      </c>
      <c r="Z2117" s="142" t="s">
        <v>1431</v>
      </c>
      <c r="AA2117" s="142" t="s">
        <v>724</v>
      </c>
      <c r="AB2117" s="142" t="s">
        <v>509</v>
      </c>
    </row>
    <row r="2118" spans="1:28" x14ac:dyDescent="0.15">
      <c r="A2118" s="143">
        <v>119759</v>
      </c>
      <c r="B2118" s="142" t="s">
        <v>874</v>
      </c>
      <c r="C2118" s="142" t="s">
        <v>553</v>
      </c>
      <c r="D2118" s="142" t="s">
        <v>873</v>
      </c>
      <c r="E2118" s="142" t="s">
        <v>687</v>
      </c>
      <c r="F2118" s="142" t="s">
        <v>530</v>
      </c>
      <c r="G2118" s="142" t="s">
        <v>1430</v>
      </c>
      <c r="H2118" s="142" t="s">
        <v>915</v>
      </c>
      <c r="I2118" s="142" t="s">
        <v>1021</v>
      </c>
      <c r="J2118" s="142" t="s">
        <v>1429</v>
      </c>
      <c r="K2118" s="142" t="s">
        <v>1428</v>
      </c>
      <c r="L2118" s="142" t="s">
        <v>585</v>
      </c>
      <c r="M2118" s="142" t="s">
        <v>524</v>
      </c>
      <c r="N2118" s="142" t="s">
        <v>523</v>
      </c>
      <c r="O2118" s="142" t="s">
        <v>522</v>
      </c>
      <c r="P2118" s="142" t="s">
        <v>522</v>
      </c>
      <c r="Q2118" s="142" t="s">
        <v>547</v>
      </c>
      <c r="R2118" s="142" t="s">
        <v>519</v>
      </c>
      <c r="S2118" s="142" t="s">
        <v>518</v>
      </c>
      <c r="T2118" s="142" t="s">
        <v>1304</v>
      </c>
      <c r="U2118" s="142" t="s">
        <v>516</v>
      </c>
      <c r="V2118" s="142" t="s">
        <v>912</v>
      </c>
      <c r="W2118" s="142" t="s">
        <v>1427</v>
      </c>
      <c r="X2118" s="142" t="s">
        <v>1426</v>
      </c>
      <c r="Y2118" s="142" t="s">
        <v>634</v>
      </c>
      <c r="Z2118" s="142" t="s">
        <v>1425</v>
      </c>
      <c r="AA2118" s="142" t="s">
        <v>510</v>
      </c>
      <c r="AB2118" s="142" t="s">
        <v>509</v>
      </c>
    </row>
    <row r="2119" spans="1:28" x14ac:dyDescent="0.15">
      <c r="A2119" s="143">
        <v>119768</v>
      </c>
      <c r="B2119" s="142" t="s">
        <v>695</v>
      </c>
      <c r="C2119" s="142" t="s">
        <v>553</v>
      </c>
      <c r="D2119" s="142" t="s">
        <v>733</v>
      </c>
      <c r="E2119" s="142" t="s">
        <v>687</v>
      </c>
      <c r="F2119" s="142" t="s">
        <v>530</v>
      </c>
      <c r="G2119" s="142" t="s">
        <v>1424</v>
      </c>
      <c r="H2119" s="142" t="s">
        <v>1423</v>
      </c>
      <c r="I2119" s="142" t="s">
        <v>1125</v>
      </c>
      <c r="J2119" s="142" t="s">
        <v>1422</v>
      </c>
      <c r="K2119" s="142" t="s">
        <v>1421</v>
      </c>
      <c r="L2119" s="142" t="s">
        <v>613</v>
      </c>
      <c r="M2119" s="142" t="s">
        <v>867</v>
      </c>
      <c r="N2119" s="142" t="s">
        <v>523</v>
      </c>
      <c r="O2119" s="142" t="s">
        <v>522</v>
      </c>
      <c r="P2119" s="142" t="s">
        <v>522</v>
      </c>
      <c r="Q2119" s="142" t="s">
        <v>545</v>
      </c>
      <c r="R2119" s="142" t="s">
        <v>696</v>
      </c>
      <c r="S2119" s="142" t="s">
        <v>695</v>
      </c>
      <c r="T2119" s="142" t="s">
        <v>775</v>
      </c>
      <c r="U2119" s="142" t="s">
        <v>516</v>
      </c>
      <c r="V2119" s="142" t="s">
        <v>757</v>
      </c>
      <c r="W2119" s="142" t="s">
        <v>514</v>
      </c>
      <c r="X2119" s="142" t="s">
        <v>1125</v>
      </c>
      <c r="Y2119" s="142" t="s">
        <v>1420</v>
      </c>
      <c r="Z2119" s="142" t="s">
        <v>1419</v>
      </c>
      <c r="AA2119" s="142" t="s">
        <v>734</v>
      </c>
      <c r="AB2119" s="142" t="s">
        <v>509</v>
      </c>
    </row>
    <row r="2120" spans="1:28" x14ac:dyDescent="0.15">
      <c r="A2120" s="143">
        <v>119789</v>
      </c>
      <c r="B2120" s="142" t="s">
        <v>891</v>
      </c>
      <c r="C2120" s="142" t="s">
        <v>553</v>
      </c>
      <c r="D2120" s="142" t="s">
        <v>890</v>
      </c>
      <c r="E2120" s="142" t="s">
        <v>687</v>
      </c>
      <c r="F2120" s="142" t="s">
        <v>530</v>
      </c>
      <c r="G2120" s="142" t="s">
        <v>1417</v>
      </c>
      <c r="H2120" s="142" t="s">
        <v>1416</v>
      </c>
      <c r="I2120" s="142" t="s">
        <v>1413</v>
      </c>
      <c r="J2120" s="142" t="s">
        <v>1415</v>
      </c>
      <c r="K2120" s="142" t="s">
        <v>1085</v>
      </c>
      <c r="L2120" s="142" t="s">
        <v>585</v>
      </c>
      <c r="M2120" s="142" t="s">
        <v>1414</v>
      </c>
      <c r="N2120" s="142" t="s">
        <v>523</v>
      </c>
      <c r="O2120" s="142" t="s">
        <v>522</v>
      </c>
      <c r="P2120" s="142" t="s">
        <v>522</v>
      </c>
      <c r="Q2120" s="142" t="s">
        <v>520</v>
      </c>
      <c r="R2120" s="142" t="s">
        <v>519</v>
      </c>
      <c r="S2120" s="142" t="s">
        <v>518</v>
      </c>
      <c r="T2120" s="142" t="s">
        <v>865</v>
      </c>
      <c r="U2120" s="142" t="s">
        <v>516</v>
      </c>
      <c r="V2120" s="142" t="s">
        <v>934</v>
      </c>
      <c r="W2120" s="142" t="s">
        <v>580</v>
      </c>
      <c r="X2120" s="142" t="s">
        <v>1413</v>
      </c>
      <c r="Y2120" s="142" t="s">
        <v>1412</v>
      </c>
      <c r="Z2120" s="142" t="s">
        <v>1411</v>
      </c>
      <c r="AA2120" s="142" t="s">
        <v>510</v>
      </c>
      <c r="AB2120" s="142" t="s">
        <v>509</v>
      </c>
    </row>
    <row r="2121" spans="1:28" x14ac:dyDescent="0.15">
      <c r="A2121" s="143">
        <v>119793</v>
      </c>
      <c r="B2121" s="142" t="s">
        <v>583</v>
      </c>
      <c r="C2121" s="142" t="s">
        <v>553</v>
      </c>
      <c r="D2121" s="142" t="s">
        <v>770</v>
      </c>
      <c r="E2121" s="142" t="s">
        <v>687</v>
      </c>
      <c r="F2121" s="142" t="s">
        <v>530</v>
      </c>
      <c r="G2121" s="142" t="s">
        <v>1410</v>
      </c>
      <c r="H2121" s="142" t="s">
        <v>1409</v>
      </c>
      <c r="I2121" s="142" t="s">
        <v>1021</v>
      </c>
      <c r="J2121" s="142" t="s">
        <v>1408</v>
      </c>
      <c r="K2121" s="142" t="s">
        <v>586</v>
      </c>
      <c r="L2121" s="142" t="s">
        <v>585</v>
      </c>
      <c r="M2121" s="142" t="s">
        <v>524</v>
      </c>
      <c r="N2121" s="142" t="s">
        <v>523</v>
      </c>
      <c r="O2121" s="142" t="s">
        <v>522</v>
      </c>
      <c r="P2121" s="142" t="s">
        <v>612</v>
      </c>
      <c r="Q2121" s="142" t="s">
        <v>520</v>
      </c>
      <c r="R2121" s="142" t="s">
        <v>584</v>
      </c>
      <c r="S2121" s="142" t="s">
        <v>583</v>
      </c>
      <c r="T2121" s="142" t="s">
        <v>717</v>
      </c>
      <c r="U2121" s="142" t="s">
        <v>516</v>
      </c>
      <c r="V2121" s="142" t="s">
        <v>1407</v>
      </c>
      <c r="W2121" s="142" t="s">
        <v>692</v>
      </c>
      <c r="X2121" s="142" t="s">
        <v>1021</v>
      </c>
      <c r="Y2121" s="142" t="s">
        <v>1406</v>
      </c>
      <c r="Z2121" s="142" t="s">
        <v>875</v>
      </c>
      <c r="AA2121" s="142" t="s">
        <v>510</v>
      </c>
      <c r="AB2121" s="142" t="s">
        <v>509</v>
      </c>
    </row>
    <row r="2122" spans="1:28" x14ac:dyDescent="0.15">
      <c r="A2122" s="143">
        <v>119795</v>
      </c>
      <c r="B2122" s="142" t="s">
        <v>1404</v>
      </c>
      <c r="C2122" s="142" t="s">
        <v>1403</v>
      </c>
      <c r="D2122" s="142" t="s">
        <v>1402</v>
      </c>
      <c r="E2122" s="142" t="s">
        <v>687</v>
      </c>
      <c r="F2122" s="142" t="s">
        <v>530</v>
      </c>
      <c r="G2122" s="142" t="s">
        <v>1401</v>
      </c>
      <c r="H2122" s="142" t="s">
        <v>1400</v>
      </c>
      <c r="I2122" s="142" t="s">
        <v>1397</v>
      </c>
      <c r="J2122" s="142" t="s">
        <v>1399</v>
      </c>
      <c r="K2122" s="142" t="s">
        <v>1398</v>
      </c>
      <c r="L2122" s="142" t="s">
        <v>585</v>
      </c>
      <c r="M2122" s="142" t="s">
        <v>524</v>
      </c>
      <c r="N2122" s="142" t="s">
        <v>523</v>
      </c>
      <c r="O2122" s="142" t="s">
        <v>522</v>
      </c>
      <c r="P2122" s="142" t="s">
        <v>522</v>
      </c>
      <c r="Q2122" s="142" t="s">
        <v>545</v>
      </c>
      <c r="R2122" s="142" t="s">
        <v>806</v>
      </c>
      <c r="S2122" s="142" t="s">
        <v>805</v>
      </c>
      <c r="T2122" s="142" t="s">
        <v>682</v>
      </c>
      <c r="U2122" s="142" t="s">
        <v>516</v>
      </c>
      <c r="V2122" s="142" t="s">
        <v>1259</v>
      </c>
      <c r="W2122" s="142" t="s">
        <v>580</v>
      </c>
      <c r="X2122" s="142" t="s">
        <v>1397</v>
      </c>
      <c r="Y2122" s="142" t="s">
        <v>634</v>
      </c>
      <c r="Z2122" s="142" t="s">
        <v>1184</v>
      </c>
      <c r="AA2122" s="142" t="s">
        <v>724</v>
      </c>
      <c r="AB2122" s="142" t="s">
        <v>509</v>
      </c>
    </row>
    <row r="2123" spans="1:28" x14ac:dyDescent="0.15">
      <c r="A2123" s="143">
        <v>119801</v>
      </c>
      <c r="B2123" s="142" t="s">
        <v>874</v>
      </c>
      <c r="C2123" s="142" t="s">
        <v>553</v>
      </c>
      <c r="D2123" s="142" t="s">
        <v>873</v>
      </c>
      <c r="E2123" s="142" t="s">
        <v>687</v>
      </c>
      <c r="F2123" s="142" t="s">
        <v>530</v>
      </c>
      <c r="G2123" s="142" t="s">
        <v>1396</v>
      </c>
      <c r="H2123" s="142" t="s">
        <v>731</v>
      </c>
      <c r="I2123" s="142" t="s">
        <v>1395</v>
      </c>
      <c r="J2123" s="142" t="s">
        <v>1394</v>
      </c>
      <c r="K2123" s="142" t="s">
        <v>1393</v>
      </c>
      <c r="L2123" s="142" t="s">
        <v>547</v>
      </c>
      <c r="M2123" s="142" t="s">
        <v>640</v>
      </c>
      <c r="N2123" s="142" t="s">
        <v>523</v>
      </c>
      <c r="O2123" s="142" t="s">
        <v>824</v>
      </c>
      <c r="P2123" s="142" t="s">
        <v>866</v>
      </c>
      <c r="Q2123" s="142" t="s">
        <v>545</v>
      </c>
      <c r="R2123" s="142" t="s">
        <v>519</v>
      </c>
      <c r="S2123" s="142" t="s">
        <v>518</v>
      </c>
      <c r="T2123" s="142" t="s">
        <v>1156</v>
      </c>
      <c r="U2123" s="142" t="s">
        <v>864</v>
      </c>
      <c r="V2123" s="142" t="s">
        <v>727</v>
      </c>
      <c r="W2123" s="142" t="s">
        <v>1392</v>
      </c>
      <c r="X2123" s="142" t="s">
        <v>968</v>
      </c>
      <c r="Y2123" s="142" t="s">
        <v>1391</v>
      </c>
      <c r="Z2123" s="142" t="s">
        <v>1129</v>
      </c>
      <c r="AA2123" s="142" t="s">
        <v>510</v>
      </c>
      <c r="AB2123" s="142" t="s">
        <v>509</v>
      </c>
    </row>
    <row r="2124" spans="1:28" x14ac:dyDescent="0.15">
      <c r="A2124" s="143">
        <v>119802</v>
      </c>
      <c r="B2124" s="142" t="s">
        <v>1337</v>
      </c>
      <c r="C2124" s="142" t="s">
        <v>553</v>
      </c>
      <c r="D2124" s="142" t="s">
        <v>1336</v>
      </c>
      <c r="E2124" s="142" t="s">
        <v>687</v>
      </c>
      <c r="F2124" s="142" t="s">
        <v>530</v>
      </c>
      <c r="G2124" s="142" t="s">
        <v>1390</v>
      </c>
      <c r="H2124" s="142" t="s">
        <v>1389</v>
      </c>
      <c r="I2124" s="142" t="s">
        <v>783</v>
      </c>
      <c r="J2124" s="142" t="s">
        <v>1388</v>
      </c>
      <c r="K2124" s="142" t="s">
        <v>1185</v>
      </c>
      <c r="L2124" s="142" t="s">
        <v>585</v>
      </c>
      <c r="M2124" s="142" t="s">
        <v>524</v>
      </c>
      <c r="N2124" s="142" t="s">
        <v>523</v>
      </c>
      <c r="O2124" s="142" t="s">
        <v>522</v>
      </c>
      <c r="P2124" s="142" t="s">
        <v>522</v>
      </c>
      <c r="Q2124" s="142" t="s">
        <v>520</v>
      </c>
      <c r="R2124" s="142" t="s">
        <v>519</v>
      </c>
      <c r="S2124" s="142" t="s">
        <v>518</v>
      </c>
      <c r="T2124" s="142" t="s">
        <v>865</v>
      </c>
      <c r="U2124" s="142" t="s">
        <v>516</v>
      </c>
      <c r="V2124" s="142" t="s">
        <v>1387</v>
      </c>
      <c r="W2124" s="142" t="s">
        <v>692</v>
      </c>
      <c r="X2124" s="142" t="s">
        <v>783</v>
      </c>
      <c r="Y2124" s="142" t="s">
        <v>1386</v>
      </c>
      <c r="Z2124" s="142" t="s">
        <v>1042</v>
      </c>
      <c r="AA2124" s="142" t="s">
        <v>510</v>
      </c>
      <c r="AB2124" s="142" t="s">
        <v>509</v>
      </c>
    </row>
    <row r="2125" spans="1:28" x14ac:dyDescent="0.15">
      <c r="A2125" s="143">
        <v>119804</v>
      </c>
      <c r="B2125" s="142" t="s">
        <v>1385</v>
      </c>
      <c r="C2125" s="142" t="s">
        <v>553</v>
      </c>
      <c r="D2125" s="142" t="s">
        <v>1384</v>
      </c>
      <c r="E2125" s="142" t="s">
        <v>687</v>
      </c>
      <c r="F2125" s="142" t="s">
        <v>530</v>
      </c>
      <c r="G2125" s="142" t="s">
        <v>1383</v>
      </c>
      <c r="H2125" s="142" t="s">
        <v>1382</v>
      </c>
      <c r="I2125" s="142" t="s">
        <v>568</v>
      </c>
      <c r="J2125" s="142" t="s">
        <v>1381</v>
      </c>
      <c r="K2125" s="142" t="s">
        <v>1380</v>
      </c>
      <c r="L2125" s="142" t="s">
        <v>547</v>
      </c>
      <c r="M2125" s="142" t="s">
        <v>524</v>
      </c>
      <c r="N2125" s="142" t="s">
        <v>523</v>
      </c>
      <c r="O2125" s="142" t="s">
        <v>522</v>
      </c>
      <c r="P2125" s="142" t="s">
        <v>559</v>
      </c>
      <c r="Q2125" s="142" t="s">
        <v>545</v>
      </c>
      <c r="R2125" s="142" t="s">
        <v>584</v>
      </c>
      <c r="S2125" s="142" t="s">
        <v>583</v>
      </c>
      <c r="T2125" s="142" t="s">
        <v>705</v>
      </c>
      <c r="U2125" s="142" t="s">
        <v>541</v>
      </c>
      <c r="V2125" s="142" t="s">
        <v>1338</v>
      </c>
      <c r="W2125" s="142" t="s">
        <v>1022</v>
      </c>
      <c r="X2125" s="142" t="s">
        <v>910</v>
      </c>
      <c r="Y2125" s="142" t="s">
        <v>1091</v>
      </c>
      <c r="Z2125" s="142" t="s">
        <v>1379</v>
      </c>
      <c r="AA2125" s="142" t="s">
        <v>510</v>
      </c>
      <c r="AB2125" s="142" t="s">
        <v>509</v>
      </c>
    </row>
    <row r="2126" spans="1:28" x14ac:dyDescent="0.15">
      <c r="A2126" s="143">
        <v>119809</v>
      </c>
      <c r="B2126" s="142" t="s">
        <v>706</v>
      </c>
      <c r="C2126" s="142" t="s">
        <v>553</v>
      </c>
      <c r="D2126" s="142" t="s">
        <v>801</v>
      </c>
      <c r="E2126" s="142" t="s">
        <v>687</v>
      </c>
      <c r="F2126" s="142" t="s">
        <v>530</v>
      </c>
      <c r="G2126" s="142" t="s">
        <v>1378</v>
      </c>
      <c r="H2126" s="142" t="s">
        <v>1377</v>
      </c>
      <c r="I2126" s="142" t="s">
        <v>910</v>
      </c>
      <c r="J2126" s="142" t="s">
        <v>1376</v>
      </c>
      <c r="K2126" s="142" t="s">
        <v>1375</v>
      </c>
      <c r="L2126" s="142" t="s">
        <v>613</v>
      </c>
      <c r="M2126" s="142" t="s">
        <v>524</v>
      </c>
      <c r="N2126" s="142" t="s">
        <v>523</v>
      </c>
      <c r="O2126" s="142" t="s">
        <v>522</v>
      </c>
      <c r="P2126" s="142" t="s">
        <v>522</v>
      </c>
      <c r="Q2126" s="142" t="s">
        <v>545</v>
      </c>
      <c r="R2126" s="142" t="s">
        <v>707</v>
      </c>
      <c r="S2126" s="142" t="s">
        <v>706</v>
      </c>
      <c r="T2126" s="142" t="s">
        <v>823</v>
      </c>
      <c r="U2126" s="142" t="s">
        <v>516</v>
      </c>
      <c r="V2126" s="142" t="s">
        <v>610</v>
      </c>
      <c r="W2126" s="142" t="s">
        <v>1374</v>
      </c>
      <c r="X2126" s="142" t="s">
        <v>910</v>
      </c>
      <c r="Y2126" s="142" t="s">
        <v>1373</v>
      </c>
      <c r="Z2126" s="142" t="s">
        <v>1372</v>
      </c>
      <c r="AA2126" s="142" t="s">
        <v>510</v>
      </c>
      <c r="AB2126" s="142" t="s">
        <v>509</v>
      </c>
    </row>
    <row r="2127" spans="1:28" x14ac:dyDescent="0.15">
      <c r="A2127" s="143">
        <v>119811</v>
      </c>
      <c r="B2127" s="142" t="s">
        <v>1370</v>
      </c>
      <c r="C2127" s="142" t="s">
        <v>553</v>
      </c>
      <c r="D2127" s="142" t="s">
        <v>1369</v>
      </c>
      <c r="E2127" s="142" t="s">
        <v>687</v>
      </c>
      <c r="F2127" s="142" t="s">
        <v>530</v>
      </c>
      <c r="G2127" s="142" t="s">
        <v>1368</v>
      </c>
      <c r="H2127" s="142" t="s">
        <v>1367</v>
      </c>
      <c r="I2127" s="142" t="s">
        <v>1363</v>
      </c>
      <c r="J2127" s="142" t="s">
        <v>1366</v>
      </c>
      <c r="K2127" s="142" t="s">
        <v>1365</v>
      </c>
      <c r="L2127" s="142" t="s">
        <v>547</v>
      </c>
      <c r="M2127" s="142" t="s">
        <v>524</v>
      </c>
      <c r="N2127" s="142" t="s">
        <v>523</v>
      </c>
      <c r="O2127" s="142" t="s">
        <v>522</v>
      </c>
      <c r="P2127" s="142" t="s">
        <v>522</v>
      </c>
      <c r="Q2127" s="142" t="s">
        <v>545</v>
      </c>
      <c r="R2127" s="142" t="s">
        <v>671</v>
      </c>
      <c r="S2127" s="142" t="s">
        <v>670</v>
      </c>
      <c r="T2127" s="142" t="s">
        <v>935</v>
      </c>
      <c r="U2127" s="142" t="s">
        <v>516</v>
      </c>
      <c r="V2127" s="142" t="s">
        <v>1364</v>
      </c>
      <c r="W2127" s="142" t="s">
        <v>623</v>
      </c>
      <c r="X2127" s="142" t="s">
        <v>1363</v>
      </c>
      <c r="Y2127" s="142" t="s">
        <v>1362</v>
      </c>
      <c r="Z2127" s="142" t="s">
        <v>1361</v>
      </c>
      <c r="AA2127" s="142" t="s">
        <v>510</v>
      </c>
      <c r="AB2127" s="142" t="s">
        <v>509</v>
      </c>
    </row>
    <row r="2128" spans="1:28" x14ac:dyDescent="0.15">
      <c r="A2128" s="143">
        <v>119820</v>
      </c>
      <c r="B2128" s="142" t="s">
        <v>850</v>
      </c>
      <c r="C2128" s="142" t="s">
        <v>553</v>
      </c>
      <c r="D2128" s="142" t="s">
        <v>1360</v>
      </c>
      <c r="E2128" s="142" t="s">
        <v>687</v>
      </c>
      <c r="F2128" s="142" t="s">
        <v>530</v>
      </c>
      <c r="G2128" s="142" t="s">
        <v>1359</v>
      </c>
      <c r="H2128" s="142" t="s">
        <v>1358</v>
      </c>
      <c r="I2128" s="142" t="s">
        <v>622</v>
      </c>
      <c r="J2128" s="142" t="s">
        <v>1357</v>
      </c>
      <c r="K2128" s="142" t="s">
        <v>1356</v>
      </c>
      <c r="L2128" s="142" t="s">
        <v>525</v>
      </c>
      <c r="M2128" s="142" t="s">
        <v>524</v>
      </c>
      <c r="N2128" s="142" t="s">
        <v>523</v>
      </c>
      <c r="O2128" s="142" t="s">
        <v>599</v>
      </c>
      <c r="P2128" s="142" t="s">
        <v>559</v>
      </c>
      <c r="Q2128" s="142" t="s">
        <v>520</v>
      </c>
      <c r="R2128" s="142" t="s">
        <v>519</v>
      </c>
      <c r="S2128" s="142" t="s">
        <v>518</v>
      </c>
      <c r="T2128" s="142" t="s">
        <v>1156</v>
      </c>
      <c r="U2128" s="142" t="s">
        <v>516</v>
      </c>
      <c r="V2128" s="142" t="s">
        <v>1355</v>
      </c>
      <c r="W2128" s="142" t="s">
        <v>596</v>
      </c>
      <c r="X2128" s="142" t="s">
        <v>622</v>
      </c>
      <c r="Y2128" s="142" t="s">
        <v>1354</v>
      </c>
      <c r="Z2128" s="142" t="s">
        <v>833</v>
      </c>
      <c r="AA2128" s="142" t="s">
        <v>734</v>
      </c>
      <c r="AB2128" s="142" t="s">
        <v>509</v>
      </c>
    </row>
    <row r="2129" spans="1:28" x14ac:dyDescent="0.15">
      <c r="A2129" s="143">
        <v>119822</v>
      </c>
      <c r="B2129" s="142" t="s">
        <v>1018</v>
      </c>
      <c r="C2129" s="142" t="s">
        <v>553</v>
      </c>
      <c r="D2129" s="142" t="s">
        <v>1017</v>
      </c>
      <c r="E2129" s="142" t="s">
        <v>687</v>
      </c>
      <c r="F2129" s="142" t="s">
        <v>530</v>
      </c>
      <c r="G2129" s="142" t="s">
        <v>1353</v>
      </c>
      <c r="H2129" s="142" t="s">
        <v>1352</v>
      </c>
      <c r="I2129" s="142" t="s">
        <v>1125</v>
      </c>
      <c r="J2129" s="142" t="s">
        <v>1351</v>
      </c>
      <c r="K2129" s="142" t="s">
        <v>729</v>
      </c>
      <c r="L2129" s="142" t="s">
        <v>585</v>
      </c>
      <c r="M2129" s="142" t="s">
        <v>524</v>
      </c>
      <c r="N2129" s="142" t="s">
        <v>523</v>
      </c>
      <c r="O2129" s="142" t="s">
        <v>522</v>
      </c>
      <c r="P2129" s="142" t="s">
        <v>522</v>
      </c>
      <c r="Q2129" s="142" t="s">
        <v>520</v>
      </c>
      <c r="R2129" s="142" t="s">
        <v>519</v>
      </c>
      <c r="S2129" s="142" t="s">
        <v>518</v>
      </c>
      <c r="T2129" s="142" t="s">
        <v>1156</v>
      </c>
      <c r="U2129" s="142" t="s">
        <v>516</v>
      </c>
      <c r="V2129" s="142" t="s">
        <v>1350</v>
      </c>
      <c r="W2129" s="142" t="s">
        <v>580</v>
      </c>
      <c r="X2129" s="142" t="s">
        <v>579</v>
      </c>
      <c r="Y2129" s="142" t="s">
        <v>537</v>
      </c>
      <c r="Z2129" s="142" t="s">
        <v>678</v>
      </c>
      <c r="AA2129" s="142" t="s">
        <v>510</v>
      </c>
      <c r="AB2129" s="142" t="s">
        <v>509</v>
      </c>
    </row>
    <row r="2130" spans="1:28" x14ac:dyDescent="0.15">
      <c r="A2130" s="143">
        <v>119823</v>
      </c>
      <c r="B2130" s="142" t="s">
        <v>1349</v>
      </c>
      <c r="C2130" s="142" t="s">
        <v>553</v>
      </c>
      <c r="D2130" s="142" t="s">
        <v>1348</v>
      </c>
      <c r="E2130" s="142" t="s">
        <v>687</v>
      </c>
      <c r="F2130" s="142" t="s">
        <v>530</v>
      </c>
      <c r="G2130" s="142" t="s">
        <v>1347</v>
      </c>
      <c r="H2130" s="142" t="s">
        <v>1346</v>
      </c>
      <c r="I2130" s="142" t="s">
        <v>910</v>
      </c>
      <c r="J2130" s="142" t="s">
        <v>1345</v>
      </c>
      <c r="K2130" s="142" t="s">
        <v>1344</v>
      </c>
      <c r="L2130" s="142" t="s">
        <v>525</v>
      </c>
      <c r="M2130" s="142" t="s">
        <v>524</v>
      </c>
      <c r="N2130" s="142" t="s">
        <v>523</v>
      </c>
      <c r="O2130" s="142" t="s">
        <v>522</v>
      </c>
      <c r="P2130" s="142" t="s">
        <v>639</v>
      </c>
      <c r="Q2130" s="142" t="s">
        <v>520</v>
      </c>
      <c r="R2130" s="142" t="s">
        <v>696</v>
      </c>
      <c r="S2130" s="142" t="s">
        <v>695</v>
      </c>
      <c r="T2130" s="142" t="s">
        <v>738</v>
      </c>
      <c r="U2130" s="142" t="s">
        <v>516</v>
      </c>
      <c r="V2130" s="142" t="s">
        <v>1343</v>
      </c>
      <c r="W2130" s="142" t="s">
        <v>514</v>
      </c>
      <c r="X2130" s="142" t="s">
        <v>910</v>
      </c>
      <c r="Y2130" s="142" t="s">
        <v>1342</v>
      </c>
      <c r="Z2130" s="142" t="s">
        <v>1341</v>
      </c>
      <c r="AA2130" s="142" t="s">
        <v>724</v>
      </c>
      <c r="AB2130" s="142" t="s">
        <v>509</v>
      </c>
    </row>
    <row r="2131" spans="1:28" x14ac:dyDescent="0.15">
      <c r="A2131" s="143">
        <v>119848</v>
      </c>
      <c r="B2131" s="142" t="s">
        <v>646</v>
      </c>
      <c r="C2131" s="142" t="s">
        <v>553</v>
      </c>
      <c r="D2131" s="142" t="s">
        <v>645</v>
      </c>
      <c r="E2131" s="142" t="s">
        <v>687</v>
      </c>
      <c r="F2131" s="142" t="s">
        <v>530</v>
      </c>
      <c r="G2131" s="142" t="s">
        <v>1340</v>
      </c>
      <c r="H2131" s="142" t="s">
        <v>550</v>
      </c>
      <c r="I2131" s="142" t="s">
        <v>1075</v>
      </c>
      <c r="J2131" s="142" t="s">
        <v>1339</v>
      </c>
      <c r="K2131" s="142" t="s">
        <v>739</v>
      </c>
      <c r="L2131" s="142" t="s">
        <v>613</v>
      </c>
      <c r="M2131" s="142" t="s">
        <v>524</v>
      </c>
      <c r="N2131" s="142" t="s">
        <v>523</v>
      </c>
      <c r="O2131" s="142" t="s">
        <v>522</v>
      </c>
      <c r="P2131" s="142" t="s">
        <v>559</v>
      </c>
      <c r="Q2131" s="142" t="s">
        <v>545</v>
      </c>
      <c r="R2131" s="142" t="s">
        <v>519</v>
      </c>
      <c r="S2131" s="142" t="s">
        <v>518</v>
      </c>
      <c r="T2131" s="142" t="s">
        <v>738</v>
      </c>
      <c r="U2131" s="142" t="s">
        <v>516</v>
      </c>
      <c r="V2131" s="142" t="s">
        <v>1338</v>
      </c>
      <c r="W2131" s="142" t="s">
        <v>911</v>
      </c>
      <c r="X2131" s="142" t="s">
        <v>1075</v>
      </c>
      <c r="Y2131" s="142" t="s">
        <v>634</v>
      </c>
      <c r="Z2131" s="142" t="s">
        <v>735</v>
      </c>
      <c r="AA2131" s="142" t="s">
        <v>510</v>
      </c>
      <c r="AB2131" s="142" t="s">
        <v>509</v>
      </c>
    </row>
    <row r="2132" spans="1:28" x14ac:dyDescent="0.15">
      <c r="A2132" s="143">
        <v>119849</v>
      </c>
      <c r="B2132" s="142" t="s">
        <v>1337</v>
      </c>
      <c r="C2132" s="142" t="s">
        <v>553</v>
      </c>
      <c r="D2132" s="142" t="s">
        <v>1336</v>
      </c>
      <c r="E2132" s="142" t="s">
        <v>687</v>
      </c>
      <c r="F2132" s="142" t="s">
        <v>530</v>
      </c>
      <c r="G2132" s="142" t="s">
        <v>1335</v>
      </c>
      <c r="H2132" s="142" t="s">
        <v>1334</v>
      </c>
      <c r="I2132" s="142" t="s">
        <v>622</v>
      </c>
      <c r="J2132" s="142" t="s">
        <v>1333</v>
      </c>
      <c r="K2132" s="142" t="s">
        <v>1332</v>
      </c>
      <c r="L2132" s="142" t="s">
        <v>547</v>
      </c>
      <c r="M2132" s="142" t="s">
        <v>524</v>
      </c>
      <c r="N2132" s="142" t="s">
        <v>523</v>
      </c>
      <c r="O2132" s="142" t="s">
        <v>522</v>
      </c>
      <c r="P2132" s="142" t="s">
        <v>522</v>
      </c>
      <c r="Q2132" s="142" t="s">
        <v>545</v>
      </c>
      <c r="R2132" s="142" t="s">
        <v>584</v>
      </c>
      <c r="S2132" s="142" t="s">
        <v>583</v>
      </c>
      <c r="T2132" s="142" t="s">
        <v>1304</v>
      </c>
      <c r="U2132" s="142" t="s">
        <v>541</v>
      </c>
      <c r="V2132" s="142" t="s">
        <v>1331</v>
      </c>
      <c r="W2132" s="142" t="s">
        <v>539</v>
      </c>
      <c r="X2132" s="142" t="s">
        <v>1330</v>
      </c>
      <c r="Y2132" s="142" t="s">
        <v>1083</v>
      </c>
      <c r="Z2132" s="142" t="s">
        <v>861</v>
      </c>
      <c r="AA2132" s="142" t="s">
        <v>510</v>
      </c>
      <c r="AB2132" s="142" t="s">
        <v>509</v>
      </c>
    </row>
    <row r="2133" spans="1:28" x14ac:dyDescent="0.15">
      <c r="A2133" s="143">
        <v>119861</v>
      </c>
      <c r="B2133" s="142" t="s">
        <v>805</v>
      </c>
      <c r="C2133" s="142" t="s">
        <v>553</v>
      </c>
      <c r="D2133" s="142" t="s">
        <v>1329</v>
      </c>
      <c r="E2133" s="142" t="s">
        <v>687</v>
      </c>
      <c r="F2133" s="142" t="s">
        <v>530</v>
      </c>
      <c r="G2133" s="142" t="s">
        <v>1328</v>
      </c>
      <c r="H2133" s="142" t="s">
        <v>1327</v>
      </c>
      <c r="I2133" s="142" t="s">
        <v>1125</v>
      </c>
      <c r="J2133" s="142" t="s">
        <v>1326</v>
      </c>
      <c r="K2133" s="142" t="s">
        <v>1325</v>
      </c>
      <c r="L2133" s="142" t="s">
        <v>585</v>
      </c>
      <c r="M2133" s="142" t="s">
        <v>524</v>
      </c>
      <c r="N2133" s="142" t="s">
        <v>523</v>
      </c>
      <c r="O2133" s="142" t="s">
        <v>522</v>
      </c>
      <c r="P2133" s="142" t="s">
        <v>559</v>
      </c>
      <c r="Q2133" s="142" t="s">
        <v>545</v>
      </c>
      <c r="R2133" s="142" t="s">
        <v>806</v>
      </c>
      <c r="S2133" s="142" t="s">
        <v>805</v>
      </c>
      <c r="T2133" s="142" t="s">
        <v>865</v>
      </c>
      <c r="U2133" s="142" t="s">
        <v>516</v>
      </c>
      <c r="V2133" s="142" t="s">
        <v>1324</v>
      </c>
      <c r="W2133" s="142" t="s">
        <v>580</v>
      </c>
      <c r="X2133" s="142" t="s">
        <v>1125</v>
      </c>
      <c r="Y2133" s="142" t="s">
        <v>1323</v>
      </c>
      <c r="Z2133" s="142" t="s">
        <v>851</v>
      </c>
      <c r="AA2133" s="142" t="s">
        <v>510</v>
      </c>
      <c r="AB2133" s="142" t="s">
        <v>509</v>
      </c>
    </row>
    <row r="2134" spans="1:28" x14ac:dyDescent="0.15">
      <c r="A2134" s="143">
        <v>119864</v>
      </c>
      <c r="B2134" s="142" t="s">
        <v>1322</v>
      </c>
      <c r="C2134" s="142" t="s">
        <v>553</v>
      </c>
      <c r="D2134" s="142" t="s">
        <v>1321</v>
      </c>
      <c r="E2134" s="142" t="s">
        <v>687</v>
      </c>
      <c r="F2134" s="142" t="s">
        <v>530</v>
      </c>
      <c r="G2134" s="142" t="s">
        <v>1320</v>
      </c>
      <c r="H2134" s="142" t="s">
        <v>1319</v>
      </c>
      <c r="I2134" s="142" t="s">
        <v>680</v>
      </c>
      <c r="J2134" s="142" t="s">
        <v>1318</v>
      </c>
      <c r="K2134" s="142" t="s">
        <v>1185</v>
      </c>
      <c r="L2134" s="142" t="s">
        <v>585</v>
      </c>
      <c r="M2134" s="142" t="s">
        <v>524</v>
      </c>
      <c r="N2134" s="142" t="s">
        <v>523</v>
      </c>
      <c r="O2134" s="142" t="s">
        <v>522</v>
      </c>
      <c r="P2134" s="142" t="s">
        <v>559</v>
      </c>
      <c r="Q2134" s="142" t="s">
        <v>520</v>
      </c>
      <c r="R2134" s="142" t="s">
        <v>519</v>
      </c>
      <c r="S2134" s="142" t="s">
        <v>518</v>
      </c>
      <c r="T2134" s="142" t="s">
        <v>935</v>
      </c>
      <c r="U2134" s="142" t="s">
        <v>516</v>
      </c>
      <c r="V2134" s="142" t="s">
        <v>1317</v>
      </c>
      <c r="W2134" s="142" t="s">
        <v>692</v>
      </c>
      <c r="X2134" s="142" t="s">
        <v>680</v>
      </c>
      <c r="Y2134" s="142" t="s">
        <v>1316</v>
      </c>
      <c r="Z2134" s="142" t="s">
        <v>1315</v>
      </c>
      <c r="AA2134" s="142" t="s">
        <v>510</v>
      </c>
      <c r="AB2134" s="142" t="s">
        <v>509</v>
      </c>
    </row>
    <row r="2135" spans="1:28" x14ac:dyDescent="0.15">
      <c r="A2135" s="143">
        <v>119865</v>
      </c>
      <c r="B2135" s="142" t="s">
        <v>583</v>
      </c>
      <c r="C2135" s="142" t="s">
        <v>553</v>
      </c>
      <c r="D2135" s="142" t="s">
        <v>770</v>
      </c>
      <c r="E2135" s="142" t="s">
        <v>687</v>
      </c>
      <c r="F2135" s="142" t="s">
        <v>530</v>
      </c>
      <c r="G2135" s="142" t="s">
        <v>1314</v>
      </c>
      <c r="H2135" s="142" t="s">
        <v>1313</v>
      </c>
      <c r="I2135" s="142" t="s">
        <v>968</v>
      </c>
      <c r="J2135" s="142" t="s">
        <v>1312</v>
      </c>
      <c r="K2135" s="142" t="s">
        <v>1085</v>
      </c>
      <c r="L2135" s="142" t="s">
        <v>525</v>
      </c>
      <c r="M2135" s="142" t="s">
        <v>524</v>
      </c>
      <c r="N2135" s="142" t="s">
        <v>523</v>
      </c>
      <c r="O2135" s="142" t="s">
        <v>522</v>
      </c>
      <c r="P2135" s="142" t="s">
        <v>522</v>
      </c>
      <c r="Q2135" s="142" t="s">
        <v>520</v>
      </c>
      <c r="R2135" s="142" t="s">
        <v>584</v>
      </c>
      <c r="S2135" s="142" t="s">
        <v>583</v>
      </c>
      <c r="T2135" s="142" t="s">
        <v>1156</v>
      </c>
      <c r="U2135" s="142" t="s">
        <v>516</v>
      </c>
      <c r="V2135" s="142" t="s">
        <v>1148</v>
      </c>
      <c r="W2135" s="142" t="s">
        <v>911</v>
      </c>
      <c r="X2135" s="142" t="s">
        <v>968</v>
      </c>
      <c r="Y2135" s="142" t="s">
        <v>1311</v>
      </c>
      <c r="Z2135" s="142" t="s">
        <v>714</v>
      </c>
      <c r="AA2135" s="142" t="s">
        <v>510</v>
      </c>
      <c r="AB2135" s="142" t="s">
        <v>509</v>
      </c>
    </row>
    <row r="2136" spans="1:28" x14ac:dyDescent="0.15">
      <c r="A2136" s="143">
        <v>119883</v>
      </c>
      <c r="B2136" s="142" t="s">
        <v>1310</v>
      </c>
      <c r="C2136" s="142" t="s">
        <v>553</v>
      </c>
      <c r="D2136" s="142" t="s">
        <v>1309</v>
      </c>
      <c r="E2136" s="142" t="s">
        <v>687</v>
      </c>
      <c r="F2136" s="142" t="s">
        <v>530</v>
      </c>
      <c r="G2136" s="142" t="s">
        <v>1308</v>
      </c>
      <c r="H2136" s="142" t="s">
        <v>1307</v>
      </c>
      <c r="I2136" s="142" t="s">
        <v>919</v>
      </c>
      <c r="J2136" s="142" t="s">
        <v>1306</v>
      </c>
      <c r="K2136" s="142" t="s">
        <v>1305</v>
      </c>
      <c r="L2136" s="142" t="s">
        <v>547</v>
      </c>
      <c r="M2136" s="142" t="s">
        <v>524</v>
      </c>
      <c r="N2136" s="142" t="s">
        <v>523</v>
      </c>
      <c r="O2136" s="142" t="s">
        <v>866</v>
      </c>
      <c r="P2136" s="142" t="s">
        <v>866</v>
      </c>
      <c r="Q2136" s="142" t="s">
        <v>545</v>
      </c>
      <c r="R2136" s="142" t="s">
        <v>584</v>
      </c>
      <c r="S2136" s="142" t="s">
        <v>583</v>
      </c>
      <c r="T2136" s="142" t="s">
        <v>1304</v>
      </c>
      <c r="U2136" s="142" t="s">
        <v>541</v>
      </c>
      <c r="V2136" s="142" t="s">
        <v>659</v>
      </c>
      <c r="W2136" s="142" t="s">
        <v>764</v>
      </c>
      <c r="X2136" s="142" t="s">
        <v>919</v>
      </c>
      <c r="Y2136" s="142" t="s">
        <v>537</v>
      </c>
      <c r="Z2136" s="142" t="s">
        <v>1031</v>
      </c>
      <c r="AA2136" s="142" t="s">
        <v>510</v>
      </c>
      <c r="AB2136" s="142" t="s">
        <v>509</v>
      </c>
    </row>
    <row r="2137" spans="1:28" x14ac:dyDescent="0.15">
      <c r="A2137" s="143">
        <v>119886</v>
      </c>
      <c r="B2137" s="142" t="s">
        <v>932</v>
      </c>
      <c r="C2137" s="142" t="s">
        <v>553</v>
      </c>
      <c r="D2137" s="142" t="s">
        <v>931</v>
      </c>
      <c r="E2137" s="142" t="s">
        <v>687</v>
      </c>
      <c r="F2137" s="142" t="s">
        <v>530</v>
      </c>
      <c r="G2137" s="142" t="s">
        <v>1302</v>
      </c>
      <c r="H2137" s="142" t="s">
        <v>1301</v>
      </c>
      <c r="I2137" s="142" t="s">
        <v>691</v>
      </c>
      <c r="J2137" s="142" t="s">
        <v>1300</v>
      </c>
      <c r="K2137" s="142" t="s">
        <v>1299</v>
      </c>
      <c r="L2137" s="142" t="s">
        <v>525</v>
      </c>
      <c r="M2137" s="142" t="s">
        <v>524</v>
      </c>
      <c r="N2137" s="142" t="s">
        <v>523</v>
      </c>
      <c r="O2137" s="142" t="s">
        <v>522</v>
      </c>
      <c r="P2137" s="142" t="s">
        <v>522</v>
      </c>
      <c r="Q2137" s="142" t="s">
        <v>545</v>
      </c>
      <c r="R2137" s="142" t="s">
        <v>661</v>
      </c>
      <c r="S2137" s="142" t="s">
        <v>660</v>
      </c>
      <c r="T2137" s="142" t="s">
        <v>823</v>
      </c>
      <c r="U2137" s="142" t="s">
        <v>541</v>
      </c>
      <c r="V2137" s="142" t="s">
        <v>1298</v>
      </c>
      <c r="W2137" s="142" t="s">
        <v>764</v>
      </c>
      <c r="X2137" s="142" t="s">
        <v>691</v>
      </c>
      <c r="Y2137" s="142" t="s">
        <v>537</v>
      </c>
      <c r="Z2137" s="142" t="s">
        <v>1297</v>
      </c>
      <c r="AA2137" s="142" t="s">
        <v>510</v>
      </c>
      <c r="AB2137" s="142" t="s">
        <v>509</v>
      </c>
    </row>
    <row r="2138" spans="1:28" x14ac:dyDescent="0.15">
      <c r="A2138" s="143">
        <v>119887</v>
      </c>
      <c r="B2138" s="142" t="s">
        <v>706</v>
      </c>
      <c r="C2138" s="142" t="s">
        <v>553</v>
      </c>
      <c r="D2138" s="142" t="s">
        <v>801</v>
      </c>
      <c r="E2138" s="142" t="s">
        <v>687</v>
      </c>
      <c r="F2138" s="142" t="s">
        <v>530</v>
      </c>
      <c r="G2138" s="142" t="s">
        <v>1296</v>
      </c>
      <c r="H2138" s="142" t="s">
        <v>563</v>
      </c>
      <c r="I2138" s="142" t="s">
        <v>919</v>
      </c>
      <c r="J2138" s="142" t="s">
        <v>1295</v>
      </c>
      <c r="K2138" s="142" t="s">
        <v>1294</v>
      </c>
      <c r="L2138" s="142" t="s">
        <v>613</v>
      </c>
      <c r="M2138" s="142" t="s">
        <v>524</v>
      </c>
      <c r="N2138" s="142" t="s">
        <v>523</v>
      </c>
      <c r="O2138" s="142" t="s">
        <v>522</v>
      </c>
      <c r="P2138" s="142" t="s">
        <v>639</v>
      </c>
      <c r="Q2138" s="142" t="s">
        <v>545</v>
      </c>
      <c r="R2138" s="142" t="s">
        <v>707</v>
      </c>
      <c r="S2138" s="142" t="s">
        <v>706</v>
      </c>
      <c r="T2138" s="142" t="s">
        <v>978</v>
      </c>
      <c r="U2138" s="142" t="s">
        <v>541</v>
      </c>
      <c r="V2138" s="142" t="s">
        <v>1293</v>
      </c>
      <c r="W2138" s="142" t="s">
        <v>764</v>
      </c>
      <c r="X2138" s="142" t="s">
        <v>622</v>
      </c>
      <c r="Y2138" s="142" t="s">
        <v>1292</v>
      </c>
      <c r="Z2138" s="142" t="s">
        <v>861</v>
      </c>
      <c r="AA2138" s="142" t="s">
        <v>510</v>
      </c>
      <c r="AB2138" s="142" t="s">
        <v>509</v>
      </c>
    </row>
    <row r="2139" spans="1:28" x14ac:dyDescent="0.15">
      <c r="A2139" s="143">
        <v>119892</v>
      </c>
      <c r="B2139" s="142" t="s">
        <v>1018</v>
      </c>
      <c r="C2139" s="142" t="s">
        <v>553</v>
      </c>
      <c r="D2139" s="142" t="s">
        <v>1017</v>
      </c>
      <c r="E2139" s="142" t="s">
        <v>687</v>
      </c>
      <c r="F2139" s="142" t="s">
        <v>530</v>
      </c>
      <c r="G2139" s="142" t="s">
        <v>1291</v>
      </c>
      <c r="H2139" s="142" t="s">
        <v>1290</v>
      </c>
      <c r="I2139" s="142" t="s">
        <v>556</v>
      </c>
      <c r="J2139" s="142" t="s">
        <v>1289</v>
      </c>
      <c r="K2139" s="142" t="s">
        <v>992</v>
      </c>
      <c r="L2139" s="142" t="s">
        <v>525</v>
      </c>
      <c r="M2139" s="142" t="s">
        <v>524</v>
      </c>
      <c r="N2139" s="142" t="s">
        <v>523</v>
      </c>
      <c r="O2139" s="142" t="s">
        <v>599</v>
      </c>
      <c r="P2139" s="142" t="s">
        <v>559</v>
      </c>
      <c r="Q2139" s="142" t="s">
        <v>520</v>
      </c>
      <c r="R2139" s="142" t="s">
        <v>544</v>
      </c>
      <c r="S2139" s="142" t="s">
        <v>543</v>
      </c>
      <c r="T2139" s="142" t="s">
        <v>1288</v>
      </c>
      <c r="U2139" s="142" t="s">
        <v>516</v>
      </c>
      <c r="V2139" s="142" t="s">
        <v>1287</v>
      </c>
      <c r="W2139" s="142" t="s">
        <v>514</v>
      </c>
      <c r="X2139" s="142" t="s">
        <v>556</v>
      </c>
      <c r="Y2139" s="142" t="s">
        <v>1286</v>
      </c>
      <c r="Z2139" s="142" t="s">
        <v>638</v>
      </c>
      <c r="AA2139" s="142" t="s">
        <v>510</v>
      </c>
      <c r="AB2139" s="142" t="s">
        <v>509</v>
      </c>
    </row>
    <row r="2140" spans="1:28" x14ac:dyDescent="0.15">
      <c r="A2140" s="143">
        <v>119898</v>
      </c>
      <c r="B2140" s="142" t="s">
        <v>1285</v>
      </c>
      <c r="C2140" s="142" t="s">
        <v>553</v>
      </c>
      <c r="D2140" s="142" t="s">
        <v>1284</v>
      </c>
      <c r="E2140" s="142" t="s">
        <v>687</v>
      </c>
      <c r="F2140" s="142" t="s">
        <v>530</v>
      </c>
      <c r="G2140" s="142" t="s">
        <v>1283</v>
      </c>
      <c r="H2140" s="142" t="s">
        <v>1282</v>
      </c>
      <c r="I2140" s="142" t="s">
        <v>1278</v>
      </c>
      <c r="J2140" s="142" t="s">
        <v>1281</v>
      </c>
      <c r="K2140" s="142" t="s">
        <v>1185</v>
      </c>
      <c r="L2140" s="142" t="s">
        <v>585</v>
      </c>
      <c r="M2140" s="142" t="s">
        <v>524</v>
      </c>
      <c r="N2140" s="142" t="s">
        <v>523</v>
      </c>
      <c r="O2140" s="142" t="s">
        <v>522</v>
      </c>
      <c r="P2140" s="142" t="s">
        <v>559</v>
      </c>
      <c r="Q2140" s="142" t="s">
        <v>520</v>
      </c>
      <c r="R2140" s="142" t="s">
        <v>707</v>
      </c>
      <c r="S2140" s="142" t="s">
        <v>706</v>
      </c>
      <c r="T2140" s="142" t="s">
        <v>682</v>
      </c>
      <c r="U2140" s="142" t="s">
        <v>516</v>
      </c>
      <c r="V2140" s="142" t="s">
        <v>1280</v>
      </c>
      <c r="W2140" s="142" t="s">
        <v>1279</v>
      </c>
      <c r="X2140" s="142" t="s">
        <v>1278</v>
      </c>
      <c r="Y2140" s="142" t="s">
        <v>1277</v>
      </c>
      <c r="Z2140" s="142" t="s">
        <v>725</v>
      </c>
      <c r="AA2140" s="142" t="s">
        <v>510</v>
      </c>
      <c r="AB2140" s="142" t="s">
        <v>509</v>
      </c>
    </row>
    <row r="2141" spans="1:28" x14ac:dyDescent="0.15">
      <c r="A2141" s="143">
        <v>119915</v>
      </c>
      <c r="B2141" s="142" t="s">
        <v>1276</v>
      </c>
      <c r="C2141" s="142" t="s">
        <v>553</v>
      </c>
      <c r="D2141" s="142" t="s">
        <v>1275</v>
      </c>
      <c r="E2141" s="142" t="s">
        <v>687</v>
      </c>
      <c r="F2141" s="142" t="s">
        <v>530</v>
      </c>
      <c r="G2141" s="142" t="s">
        <v>1274</v>
      </c>
      <c r="H2141" s="142" t="s">
        <v>1273</v>
      </c>
      <c r="I2141" s="142" t="s">
        <v>538</v>
      </c>
      <c r="J2141" s="142" t="s">
        <v>1272</v>
      </c>
      <c r="K2141" s="142" t="s">
        <v>586</v>
      </c>
      <c r="L2141" s="142" t="s">
        <v>585</v>
      </c>
      <c r="M2141" s="142" t="s">
        <v>524</v>
      </c>
      <c r="N2141" s="142" t="s">
        <v>523</v>
      </c>
      <c r="O2141" s="142" t="s">
        <v>522</v>
      </c>
      <c r="P2141" s="142" t="s">
        <v>559</v>
      </c>
      <c r="Q2141" s="142" t="s">
        <v>520</v>
      </c>
      <c r="R2141" s="142" t="s">
        <v>519</v>
      </c>
      <c r="S2141" s="142" t="s">
        <v>518</v>
      </c>
      <c r="T2141" s="142" t="s">
        <v>1110</v>
      </c>
      <c r="U2141" s="142" t="s">
        <v>516</v>
      </c>
      <c r="V2141" s="142" t="s">
        <v>1271</v>
      </c>
      <c r="W2141" s="142" t="s">
        <v>692</v>
      </c>
      <c r="X2141" s="142" t="s">
        <v>783</v>
      </c>
      <c r="Y2141" s="142" t="s">
        <v>634</v>
      </c>
      <c r="Z2141" s="142" t="s">
        <v>1065</v>
      </c>
      <c r="AA2141" s="142" t="s">
        <v>510</v>
      </c>
      <c r="AB2141" s="142" t="s">
        <v>509</v>
      </c>
    </row>
    <row r="2142" spans="1:28" x14ac:dyDescent="0.15">
      <c r="A2142" s="143">
        <v>119936</v>
      </c>
      <c r="B2142" s="142" t="s">
        <v>1270</v>
      </c>
      <c r="C2142" s="142" t="s">
        <v>553</v>
      </c>
      <c r="D2142" s="142" t="s">
        <v>1269</v>
      </c>
      <c r="E2142" s="142" t="s">
        <v>687</v>
      </c>
      <c r="F2142" s="142" t="s">
        <v>530</v>
      </c>
      <c r="G2142" s="142" t="s">
        <v>1268</v>
      </c>
      <c r="H2142" s="142" t="s">
        <v>1267</v>
      </c>
      <c r="I2142" s="142" t="s">
        <v>680</v>
      </c>
      <c r="J2142" s="142" t="s">
        <v>1266</v>
      </c>
      <c r="K2142" s="142" t="s">
        <v>1167</v>
      </c>
      <c r="L2142" s="142" t="s">
        <v>585</v>
      </c>
      <c r="M2142" s="142" t="s">
        <v>524</v>
      </c>
      <c r="N2142" s="142" t="s">
        <v>523</v>
      </c>
      <c r="O2142" s="142" t="s">
        <v>522</v>
      </c>
      <c r="P2142" s="142" t="s">
        <v>522</v>
      </c>
      <c r="Q2142" s="142" t="s">
        <v>520</v>
      </c>
      <c r="R2142" s="142" t="s">
        <v>519</v>
      </c>
      <c r="S2142" s="142" t="s">
        <v>518</v>
      </c>
      <c r="T2142" s="142" t="s">
        <v>705</v>
      </c>
      <c r="U2142" s="142" t="s">
        <v>516</v>
      </c>
      <c r="V2142" s="142" t="s">
        <v>1265</v>
      </c>
      <c r="W2142" s="142" t="s">
        <v>580</v>
      </c>
      <c r="X2142" s="142" t="s">
        <v>919</v>
      </c>
      <c r="Y2142" s="142" t="s">
        <v>1264</v>
      </c>
      <c r="Z2142" s="142" t="s">
        <v>678</v>
      </c>
      <c r="AA2142" s="142" t="s">
        <v>510</v>
      </c>
      <c r="AB2142" s="142" t="s">
        <v>509</v>
      </c>
    </row>
    <row r="2143" spans="1:28" x14ac:dyDescent="0.15">
      <c r="A2143" s="143">
        <v>119942</v>
      </c>
      <c r="B2143" s="142" t="s">
        <v>706</v>
      </c>
      <c r="C2143" s="142" t="s">
        <v>553</v>
      </c>
      <c r="D2143" s="142" t="s">
        <v>801</v>
      </c>
      <c r="E2143" s="142" t="s">
        <v>687</v>
      </c>
      <c r="F2143" s="142" t="s">
        <v>530</v>
      </c>
      <c r="G2143" s="142" t="s">
        <v>1263</v>
      </c>
      <c r="H2143" s="142" t="s">
        <v>1262</v>
      </c>
      <c r="I2143" s="142" t="s">
        <v>919</v>
      </c>
      <c r="J2143" s="142" t="s">
        <v>1261</v>
      </c>
      <c r="K2143" s="142" t="s">
        <v>1260</v>
      </c>
      <c r="L2143" s="142" t="s">
        <v>547</v>
      </c>
      <c r="M2143" s="142" t="s">
        <v>640</v>
      </c>
      <c r="N2143" s="142" t="s">
        <v>523</v>
      </c>
      <c r="O2143" s="142" t="s">
        <v>639</v>
      </c>
      <c r="P2143" s="142" t="s">
        <v>824</v>
      </c>
      <c r="Q2143" s="142" t="s">
        <v>545</v>
      </c>
      <c r="R2143" s="142" t="s">
        <v>707</v>
      </c>
      <c r="S2143" s="142" t="s">
        <v>706</v>
      </c>
      <c r="T2143" s="142" t="s">
        <v>705</v>
      </c>
      <c r="U2143" s="142" t="s">
        <v>626</v>
      </c>
      <c r="V2143" s="142" t="s">
        <v>1259</v>
      </c>
      <c r="W2143" s="142" t="s">
        <v>596</v>
      </c>
      <c r="X2143" s="142" t="s">
        <v>1075</v>
      </c>
      <c r="Y2143" s="142" t="s">
        <v>1258</v>
      </c>
      <c r="Z2143" s="142" t="s">
        <v>1257</v>
      </c>
      <c r="AA2143" s="142" t="s">
        <v>510</v>
      </c>
      <c r="AB2143" s="142" t="s">
        <v>509</v>
      </c>
    </row>
    <row r="2144" spans="1:28" x14ac:dyDescent="0.15">
      <c r="A2144" s="143">
        <v>119951</v>
      </c>
      <c r="B2144" s="142" t="s">
        <v>1251</v>
      </c>
      <c r="C2144" s="142" t="s">
        <v>553</v>
      </c>
      <c r="D2144" s="142" t="s">
        <v>1256</v>
      </c>
      <c r="E2144" s="142" t="s">
        <v>687</v>
      </c>
      <c r="F2144" s="142" t="s">
        <v>530</v>
      </c>
      <c r="G2144" s="142" t="s">
        <v>1255</v>
      </c>
      <c r="H2144" s="142" t="s">
        <v>1254</v>
      </c>
      <c r="I2144" s="142" t="s">
        <v>968</v>
      </c>
      <c r="J2144" s="142" t="s">
        <v>1253</v>
      </c>
      <c r="K2144" s="142" t="s">
        <v>718</v>
      </c>
      <c r="L2144" s="142" t="s">
        <v>585</v>
      </c>
      <c r="M2144" s="142" t="s">
        <v>524</v>
      </c>
      <c r="N2144" s="142" t="s">
        <v>523</v>
      </c>
      <c r="O2144" s="142" t="s">
        <v>626</v>
      </c>
      <c r="P2144" s="142" t="s">
        <v>559</v>
      </c>
      <c r="Q2144" s="142" t="s">
        <v>520</v>
      </c>
      <c r="R2144" s="142" t="s">
        <v>1252</v>
      </c>
      <c r="S2144" s="142" t="s">
        <v>1251</v>
      </c>
      <c r="T2144" s="142" t="s">
        <v>865</v>
      </c>
      <c r="U2144" s="142" t="s">
        <v>516</v>
      </c>
      <c r="V2144" s="142" t="s">
        <v>1250</v>
      </c>
      <c r="W2144" s="142" t="s">
        <v>580</v>
      </c>
      <c r="X2144" s="142" t="s">
        <v>579</v>
      </c>
      <c r="Y2144" s="142" t="s">
        <v>1249</v>
      </c>
      <c r="Z2144" s="142" t="s">
        <v>1082</v>
      </c>
      <c r="AA2144" s="142" t="s">
        <v>724</v>
      </c>
      <c r="AB2144" s="142" t="s">
        <v>509</v>
      </c>
    </row>
    <row r="2145" spans="1:28" x14ac:dyDescent="0.15">
      <c r="A2145" s="143">
        <v>119956</v>
      </c>
      <c r="B2145" s="142" t="s">
        <v>1248</v>
      </c>
      <c r="C2145" s="142" t="s">
        <v>553</v>
      </c>
      <c r="D2145" s="142" t="s">
        <v>1247</v>
      </c>
      <c r="E2145" s="142" t="s">
        <v>687</v>
      </c>
      <c r="F2145" s="142" t="s">
        <v>530</v>
      </c>
      <c r="G2145" s="142" t="s">
        <v>1246</v>
      </c>
      <c r="H2145" s="142" t="s">
        <v>1245</v>
      </c>
      <c r="I2145" s="142" t="s">
        <v>1238</v>
      </c>
      <c r="J2145" s="142" t="s">
        <v>1244</v>
      </c>
      <c r="K2145" s="142" t="s">
        <v>1243</v>
      </c>
      <c r="L2145" s="142" t="s">
        <v>613</v>
      </c>
      <c r="M2145" s="142" t="s">
        <v>524</v>
      </c>
      <c r="N2145" s="142" t="s">
        <v>523</v>
      </c>
      <c r="O2145" s="142" t="s">
        <v>522</v>
      </c>
      <c r="P2145" s="142" t="s">
        <v>522</v>
      </c>
      <c r="Q2145" s="142" t="s">
        <v>545</v>
      </c>
      <c r="R2145" s="142" t="s">
        <v>1242</v>
      </c>
      <c r="S2145" s="142" t="s">
        <v>1241</v>
      </c>
      <c r="T2145" s="142" t="s">
        <v>1240</v>
      </c>
      <c r="U2145" s="142" t="s">
        <v>516</v>
      </c>
      <c r="V2145" s="142" t="s">
        <v>1239</v>
      </c>
      <c r="W2145" s="142" t="s">
        <v>911</v>
      </c>
      <c r="X2145" s="142" t="s">
        <v>1238</v>
      </c>
      <c r="Y2145" s="142" t="s">
        <v>1237</v>
      </c>
      <c r="Z2145" s="142" t="s">
        <v>1129</v>
      </c>
      <c r="AA2145" s="142" t="s">
        <v>510</v>
      </c>
      <c r="AB2145" s="142" t="s">
        <v>509</v>
      </c>
    </row>
    <row r="2146" spans="1:28" x14ac:dyDescent="0.15">
      <c r="A2146" s="143">
        <v>119957</v>
      </c>
      <c r="B2146" s="142" t="s">
        <v>891</v>
      </c>
      <c r="C2146" s="142" t="s">
        <v>553</v>
      </c>
      <c r="D2146" s="142" t="s">
        <v>890</v>
      </c>
      <c r="E2146" s="142" t="s">
        <v>687</v>
      </c>
      <c r="F2146" s="142" t="s">
        <v>530</v>
      </c>
      <c r="G2146" s="142" t="s">
        <v>1236</v>
      </c>
      <c r="H2146" s="142" t="s">
        <v>1235</v>
      </c>
      <c r="I2146" s="142" t="s">
        <v>1165</v>
      </c>
      <c r="J2146" s="142" t="s">
        <v>1234</v>
      </c>
      <c r="K2146" s="142" t="s">
        <v>1233</v>
      </c>
      <c r="L2146" s="142" t="s">
        <v>585</v>
      </c>
      <c r="M2146" s="142" t="s">
        <v>524</v>
      </c>
      <c r="N2146" s="142" t="s">
        <v>523</v>
      </c>
      <c r="O2146" s="142" t="s">
        <v>522</v>
      </c>
      <c r="P2146" s="142" t="s">
        <v>559</v>
      </c>
      <c r="Q2146" s="142" t="s">
        <v>545</v>
      </c>
      <c r="R2146" s="142" t="s">
        <v>519</v>
      </c>
      <c r="S2146" s="142" t="s">
        <v>518</v>
      </c>
      <c r="T2146" s="142" t="s">
        <v>1232</v>
      </c>
      <c r="U2146" s="142" t="s">
        <v>516</v>
      </c>
      <c r="V2146" s="142" t="s">
        <v>1231</v>
      </c>
      <c r="W2146" s="142" t="s">
        <v>514</v>
      </c>
      <c r="X2146" s="142" t="s">
        <v>1165</v>
      </c>
      <c r="Y2146" s="142" t="s">
        <v>1230</v>
      </c>
      <c r="Z2146" s="142" t="s">
        <v>655</v>
      </c>
      <c r="AA2146" s="142" t="s">
        <v>510</v>
      </c>
      <c r="AB2146" s="142" t="s">
        <v>509</v>
      </c>
    </row>
    <row r="2147" spans="1:28" x14ac:dyDescent="0.15">
      <c r="A2147" s="143">
        <v>119965</v>
      </c>
      <c r="B2147" s="142" t="s">
        <v>1229</v>
      </c>
      <c r="C2147" s="142" t="s">
        <v>553</v>
      </c>
      <c r="D2147" s="142" t="s">
        <v>1228</v>
      </c>
      <c r="E2147" s="142" t="s">
        <v>687</v>
      </c>
      <c r="F2147" s="142" t="s">
        <v>530</v>
      </c>
      <c r="G2147" s="142" t="s">
        <v>1227</v>
      </c>
      <c r="H2147" s="142" t="s">
        <v>1174</v>
      </c>
      <c r="I2147" s="142" t="s">
        <v>1125</v>
      </c>
      <c r="J2147" s="142" t="s">
        <v>1226</v>
      </c>
      <c r="K2147" s="142" t="s">
        <v>1167</v>
      </c>
      <c r="L2147" s="142" t="s">
        <v>585</v>
      </c>
      <c r="M2147" s="142" t="s">
        <v>524</v>
      </c>
      <c r="N2147" s="142" t="s">
        <v>523</v>
      </c>
      <c r="O2147" s="142" t="s">
        <v>522</v>
      </c>
      <c r="P2147" s="142" t="s">
        <v>522</v>
      </c>
      <c r="Q2147" s="142" t="s">
        <v>520</v>
      </c>
      <c r="R2147" s="142" t="s">
        <v>661</v>
      </c>
      <c r="S2147" s="142" t="s">
        <v>660</v>
      </c>
      <c r="T2147" s="142" t="s">
        <v>804</v>
      </c>
      <c r="U2147" s="142" t="s">
        <v>516</v>
      </c>
      <c r="V2147" s="142" t="s">
        <v>1225</v>
      </c>
      <c r="W2147" s="142" t="s">
        <v>784</v>
      </c>
      <c r="X2147" s="142" t="s">
        <v>579</v>
      </c>
      <c r="Y2147" s="142" t="s">
        <v>634</v>
      </c>
      <c r="Z2147" s="142" t="s">
        <v>743</v>
      </c>
      <c r="AA2147" s="142" t="s">
        <v>510</v>
      </c>
      <c r="AB2147" s="142" t="s">
        <v>509</v>
      </c>
    </row>
    <row r="2148" spans="1:28" x14ac:dyDescent="0.15">
      <c r="A2148" s="143">
        <v>119966</v>
      </c>
      <c r="B2148" s="142" t="s">
        <v>1224</v>
      </c>
      <c r="C2148" s="142" t="s">
        <v>553</v>
      </c>
      <c r="D2148" s="142" t="s">
        <v>1223</v>
      </c>
      <c r="E2148" s="142" t="s">
        <v>687</v>
      </c>
      <c r="F2148" s="142" t="s">
        <v>530</v>
      </c>
      <c r="G2148" s="142" t="s">
        <v>1222</v>
      </c>
      <c r="H2148" s="142" t="s">
        <v>1221</v>
      </c>
      <c r="I2148" s="142" t="s">
        <v>595</v>
      </c>
      <c r="J2148" s="142" t="s">
        <v>1220</v>
      </c>
      <c r="K2148" s="142" t="s">
        <v>739</v>
      </c>
      <c r="L2148" s="142" t="s">
        <v>525</v>
      </c>
      <c r="M2148" s="142" t="s">
        <v>524</v>
      </c>
      <c r="N2148" s="142" t="s">
        <v>523</v>
      </c>
      <c r="O2148" s="142" t="s">
        <v>522</v>
      </c>
      <c r="P2148" s="142" t="s">
        <v>559</v>
      </c>
      <c r="Q2148" s="142" t="s">
        <v>545</v>
      </c>
      <c r="R2148" s="142" t="s">
        <v>544</v>
      </c>
      <c r="S2148" s="142" t="s">
        <v>543</v>
      </c>
      <c r="T2148" s="142" t="s">
        <v>738</v>
      </c>
      <c r="U2148" s="142" t="s">
        <v>516</v>
      </c>
      <c r="V2148" s="142" t="s">
        <v>1219</v>
      </c>
      <c r="W2148" s="142" t="s">
        <v>514</v>
      </c>
      <c r="X2148" s="142" t="s">
        <v>595</v>
      </c>
      <c r="Y2148" s="142" t="s">
        <v>1218</v>
      </c>
      <c r="Z2148" s="142" t="s">
        <v>990</v>
      </c>
      <c r="AA2148" s="142" t="s">
        <v>510</v>
      </c>
      <c r="AB2148" s="142" t="s">
        <v>509</v>
      </c>
    </row>
    <row r="2149" spans="1:28" x14ac:dyDescent="0.15">
      <c r="A2149" s="143">
        <v>119972</v>
      </c>
      <c r="B2149" s="142" t="s">
        <v>1211</v>
      </c>
      <c r="C2149" s="142" t="s">
        <v>553</v>
      </c>
      <c r="D2149" s="142" t="s">
        <v>1217</v>
      </c>
      <c r="E2149" s="142" t="s">
        <v>687</v>
      </c>
      <c r="F2149" s="142" t="s">
        <v>530</v>
      </c>
      <c r="G2149" s="142" t="s">
        <v>1216</v>
      </c>
      <c r="H2149" s="142" t="s">
        <v>1215</v>
      </c>
      <c r="I2149" s="142" t="s">
        <v>595</v>
      </c>
      <c r="J2149" s="142" t="s">
        <v>1214</v>
      </c>
      <c r="K2149" s="142" t="s">
        <v>1213</v>
      </c>
      <c r="L2149" s="142" t="s">
        <v>525</v>
      </c>
      <c r="M2149" s="142" t="s">
        <v>524</v>
      </c>
      <c r="N2149" s="142" t="s">
        <v>523</v>
      </c>
      <c r="O2149" s="142" t="s">
        <v>599</v>
      </c>
      <c r="P2149" s="142" t="s">
        <v>522</v>
      </c>
      <c r="Q2149" s="142" t="s">
        <v>545</v>
      </c>
      <c r="R2149" s="142" t="s">
        <v>1212</v>
      </c>
      <c r="S2149" s="142" t="s">
        <v>1211</v>
      </c>
      <c r="T2149" s="142" t="s">
        <v>728</v>
      </c>
      <c r="U2149" s="142" t="s">
        <v>516</v>
      </c>
      <c r="V2149" s="142" t="s">
        <v>1210</v>
      </c>
      <c r="W2149" s="142" t="s">
        <v>580</v>
      </c>
      <c r="X2149" s="142" t="s">
        <v>608</v>
      </c>
      <c r="Y2149" s="142" t="s">
        <v>1209</v>
      </c>
      <c r="Z2149" s="142" t="s">
        <v>702</v>
      </c>
      <c r="AA2149" s="142" t="s">
        <v>510</v>
      </c>
      <c r="AB2149" s="142" t="s">
        <v>509</v>
      </c>
    </row>
    <row r="2150" spans="1:28" x14ac:dyDescent="0.15">
      <c r="A2150" s="143">
        <v>119976</v>
      </c>
      <c r="B2150" s="142" t="s">
        <v>1208</v>
      </c>
      <c r="C2150" s="142" t="s">
        <v>553</v>
      </c>
      <c r="D2150" s="142" t="s">
        <v>1207</v>
      </c>
      <c r="E2150" s="142" t="s">
        <v>687</v>
      </c>
      <c r="F2150" s="142" t="s">
        <v>530</v>
      </c>
      <c r="G2150" s="142" t="s">
        <v>1206</v>
      </c>
      <c r="H2150" s="142" t="s">
        <v>1205</v>
      </c>
      <c r="I2150" s="142" t="s">
        <v>595</v>
      </c>
      <c r="J2150" s="142" t="s">
        <v>1204</v>
      </c>
      <c r="K2150" s="142" t="s">
        <v>1203</v>
      </c>
      <c r="L2150" s="142" t="s">
        <v>525</v>
      </c>
      <c r="M2150" s="142" t="s">
        <v>524</v>
      </c>
      <c r="N2150" s="142" t="s">
        <v>523</v>
      </c>
      <c r="O2150" s="142" t="s">
        <v>522</v>
      </c>
      <c r="P2150" s="142" t="s">
        <v>612</v>
      </c>
      <c r="Q2150" s="142" t="s">
        <v>545</v>
      </c>
      <c r="R2150" s="142" t="s">
        <v>519</v>
      </c>
      <c r="S2150" s="142" t="s">
        <v>518</v>
      </c>
      <c r="T2150" s="142" t="s">
        <v>935</v>
      </c>
      <c r="U2150" s="142" t="s">
        <v>516</v>
      </c>
      <c r="V2150" s="142" t="s">
        <v>1202</v>
      </c>
      <c r="W2150" s="142" t="s">
        <v>580</v>
      </c>
      <c r="X2150" s="142" t="s">
        <v>556</v>
      </c>
      <c r="Y2150" s="142" t="s">
        <v>537</v>
      </c>
      <c r="Z2150" s="142" t="s">
        <v>1073</v>
      </c>
      <c r="AA2150" s="142" t="s">
        <v>510</v>
      </c>
      <c r="AB2150" s="142" t="s">
        <v>509</v>
      </c>
    </row>
    <row r="2151" spans="1:28" x14ac:dyDescent="0.15">
      <c r="A2151" s="143">
        <v>119991</v>
      </c>
      <c r="B2151" s="142" t="s">
        <v>1153</v>
      </c>
      <c r="C2151" s="142" t="s">
        <v>553</v>
      </c>
      <c r="D2151" s="142" t="s">
        <v>1152</v>
      </c>
      <c r="E2151" s="142" t="s">
        <v>687</v>
      </c>
      <c r="F2151" s="142" t="s">
        <v>530</v>
      </c>
      <c r="G2151" s="142" t="s">
        <v>1201</v>
      </c>
      <c r="H2151" s="142" t="s">
        <v>1200</v>
      </c>
      <c r="I2151" s="142" t="s">
        <v>608</v>
      </c>
      <c r="J2151" s="142" t="s">
        <v>1199</v>
      </c>
      <c r="K2151" s="142" t="s">
        <v>708</v>
      </c>
      <c r="L2151" s="142" t="s">
        <v>525</v>
      </c>
      <c r="M2151" s="142" t="s">
        <v>524</v>
      </c>
      <c r="N2151" s="142" t="s">
        <v>523</v>
      </c>
      <c r="O2151" s="142" t="s">
        <v>599</v>
      </c>
      <c r="P2151" s="142" t="s">
        <v>522</v>
      </c>
      <c r="Q2151" s="142" t="s">
        <v>545</v>
      </c>
      <c r="R2151" s="142" t="s">
        <v>671</v>
      </c>
      <c r="S2151" s="142" t="s">
        <v>670</v>
      </c>
      <c r="T2151" s="142" t="s">
        <v>728</v>
      </c>
      <c r="U2151" s="142" t="s">
        <v>516</v>
      </c>
      <c r="V2151" s="142" t="s">
        <v>1198</v>
      </c>
      <c r="W2151" s="142" t="s">
        <v>580</v>
      </c>
      <c r="X2151" s="142" t="s">
        <v>608</v>
      </c>
      <c r="Y2151" s="142" t="s">
        <v>1197</v>
      </c>
      <c r="Z2151" s="142" t="s">
        <v>702</v>
      </c>
      <c r="AA2151" s="142" t="s">
        <v>510</v>
      </c>
      <c r="AB2151" s="142" t="s">
        <v>509</v>
      </c>
    </row>
    <row r="2152" spans="1:28" x14ac:dyDescent="0.15">
      <c r="A2152" s="143">
        <v>120002</v>
      </c>
      <c r="B2152" s="142" t="s">
        <v>1196</v>
      </c>
      <c r="C2152" s="142" t="s">
        <v>553</v>
      </c>
      <c r="D2152" s="142" t="s">
        <v>849</v>
      </c>
      <c r="E2152" s="142" t="s">
        <v>687</v>
      </c>
      <c r="F2152" s="142" t="s">
        <v>530</v>
      </c>
      <c r="G2152" s="142" t="s">
        <v>1195</v>
      </c>
      <c r="H2152" s="142" t="s">
        <v>1194</v>
      </c>
      <c r="I2152" s="142" t="s">
        <v>588</v>
      </c>
      <c r="J2152" s="142" t="s">
        <v>1193</v>
      </c>
      <c r="K2152" s="142" t="s">
        <v>1192</v>
      </c>
      <c r="L2152" s="142" t="s">
        <v>585</v>
      </c>
      <c r="M2152" s="142" t="s">
        <v>560</v>
      </c>
      <c r="N2152" s="142" t="s">
        <v>523</v>
      </c>
      <c r="O2152" s="142" t="s">
        <v>522</v>
      </c>
      <c r="P2152" s="142" t="s">
        <v>599</v>
      </c>
      <c r="Q2152" s="142" t="s">
        <v>545</v>
      </c>
      <c r="R2152" s="142" t="s">
        <v>519</v>
      </c>
      <c r="S2152" s="142" t="s">
        <v>518</v>
      </c>
      <c r="T2152" s="142" t="s">
        <v>738</v>
      </c>
      <c r="U2152" s="142" t="s">
        <v>516</v>
      </c>
      <c r="V2152" s="142" t="s">
        <v>1191</v>
      </c>
      <c r="W2152" s="142" t="s">
        <v>580</v>
      </c>
      <c r="X2152" s="142" t="s">
        <v>588</v>
      </c>
      <c r="Y2152" s="142" t="s">
        <v>1190</v>
      </c>
      <c r="Z2152" s="142" t="s">
        <v>1139</v>
      </c>
      <c r="AA2152" s="142" t="s">
        <v>724</v>
      </c>
      <c r="AB2152" s="142" t="s">
        <v>509</v>
      </c>
    </row>
    <row r="2153" spans="1:28" x14ac:dyDescent="0.15">
      <c r="A2153" s="143">
        <v>120016</v>
      </c>
      <c r="B2153" s="142" t="s">
        <v>1189</v>
      </c>
      <c r="C2153" s="142" t="s">
        <v>553</v>
      </c>
      <c r="D2153" s="142" t="s">
        <v>1188</v>
      </c>
      <c r="E2153" s="142" t="s">
        <v>687</v>
      </c>
      <c r="F2153" s="142" t="s">
        <v>530</v>
      </c>
      <c r="G2153" s="142" t="s">
        <v>1187</v>
      </c>
      <c r="H2153" s="142" t="s">
        <v>699</v>
      </c>
      <c r="I2153" s="142" t="s">
        <v>691</v>
      </c>
      <c r="J2153" s="142" t="s">
        <v>1186</v>
      </c>
      <c r="K2153" s="142" t="s">
        <v>1185</v>
      </c>
      <c r="L2153" s="142" t="s">
        <v>585</v>
      </c>
      <c r="M2153" s="142" t="s">
        <v>524</v>
      </c>
      <c r="N2153" s="142" t="s">
        <v>523</v>
      </c>
      <c r="O2153" s="142" t="s">
        <v>546</v>
      </c>
      <c r="P2153" s="142" t="s">
        <v>559</v>
      </c>
      <c r="Q2153" s="142" t="s">
        <v>520</v>
      </c>
      <c r="R2153" s="142" t="s">
        <v>544</v>
      </c>
      <c r="S2153" s="142" t="s">
        <v>543</v>
      </c>
      <c r="T2153" s="142" t="s">
        <v>717</v>
      </c>
      <c r="U2153" s="142" t="s">
        <v>516</v>
      </c>
      <c r="V2153" s="142" t="s">
        <v>693</v>
      </c>
      <c r="W2153" s="142" t="s">
        <v>692</v>
      </c>
      <c r="X2153" s="142" t="s">
        <v>691</v>
      </c>
      <c r="Y2153" s="142" t="s">
        <v>537</v>
      </c>
      <c r="Z2153" s="142" t="s">
        <v>1184</v>
      </c>
      <c r="AA2153" s="142" t="s">
        <v>510</v>
      </c>
      <c r="AB2153" s="142" t="s">
        <v>509</v>
      </c>
    </row>
    <row r="2154" spans="1:28" x14ac:dyDescent="0.15">
      <c r="A2154" s="143">
        <v>120018</v>
      </c>
      <c r="B2154" s="142" t="s">
        <v>1183</v>
      </c>
      <c r="C2154" s="142" t="s">
        <v>553</v>
      </c>
      <c r="D2154" s="142" t="s">
        <v>1182</v>
      </c>
      <c r="E2154" s="142" t="s">
        <v>687</v>
      </c>
      <c r="F2154" s="142" t="s">
        <v>530</v>
      </c>
      <c r="G2154" s="142" t="s">
        <v>1181</v>
      </c>
      <c r="H2154" s="142" t="s">
        <v>1180</v>
      </c>
      <c r="I2154" s="142" t="s">
        <v>588</v>
      </c>
      <c r="J2154" s="142" t="s">
        <v>1179</v>
      </c>
      <c r="K2154" s="142" t="s">
        <v>586</v>
      </c>
      <c r="L2154" s="142" t="s">
        <v>585</v>
      </c>
      <c r="M2154" s="142" t="s">
        <v>524</v>
      </c>
      <c r="N2154" s="142" t="s">
        <v>523</v>
      </c>
      <c r="O2154" s="142" t="s">
        <v>522</v>
      </c>
      <c r="P2154" s="142" t="s">
        <v>522</v>
      </c>
      <c r="Q2154" s="142" t="s">
        <v>545</v>
      </c>
      <c r="R2154" s="142" t="s">
        <v>707</v>
      </c>
      <c r="S2154" s="142" t="s">
        <v>706</v>
      </c>
      <c r="T2154" s="142" t="s">
        <v>1156</v>
      </c>
      <c r="U2154" s="142" t="s">
        <v>516</v>
      </c>
      <c r="V2154" s="142" t="s">
        <v>1178</v>
      </c>
      <c r="W2154" s="142" t="s">
        <v>692</v>
      </c>
      <c r="X2154" s="142" t="s">
        <v>588</v>
      </c>
      <c r="Y2154" s="142" t="s">
        <v>1177</v>
      </c>
      <c r="Z2154" s="142" t="s">
        <v>1176</v>
      </c>
      <c r="AA2154" s="142" t="s">
        <v>510</v>
      </c>
      <c r="AB2154" s="142" t="s">
        <v>509</v>
      </c>
    </row>
    <row r="2155" spans="1:28" x14ac:dyDescent="0.15">
      <c r="A2155" s="143">
        <v>120045</v>
      </c>
      <c r="B2155" s="142" t="s">
        <v>646</v>
      </c>
      <c r="C2155" s="142" t="s">
        <v>553</v>
      </c>
      <c r="D2155" s="142" t="s">
        <v>645</v>
      </c>
      <c r="E2155" s="142" t="s">
        <v>687</v>
      </c>
      <c r="F2155" s="142" t="s">
        <v>530</v>
      </c>
      <c r="G2155" s="142" t="s">
        <v>1175</v>
      </c>
      <c r="H2155" s="142" t="s">
        <v>1174</v>
      </c>
      <c r="I2155" s="142" t="s">
        <v>680</v>
      </c>
      <c r="J2155" s="142" t="s">
        <v>1173</v>
      </c>
      <c r="K2155" s="142" t="s">
        <v>1172</v>
      </c>
      <c r="L2155" s="142" t="s">
        <v>585</v>
      </c>
      <c r="M2155" s="142" t="s">
        <v>524</v>
      </c>
      <c r="N2155" s="142" t="s">
        <v>523</v>
      </c>
      <c r="O2155" s="142" t="s">
        <v>626</v>
      </c>
      <c r="P2155" s="142" t="s">
        <v>626</v>
      </c>
      <c r="Q2155" s="142" t="s">
        <v>545</v>
      </c>
      <c r="R2155" s="142" t="s">
        <v>519</v>
      </c>
      <c r="S2155" s="142" t="s">
        <v>518</v>
      </c>
      <c r="T2155" s="142" t="s">
        <v>1156</v>
      </c>
      <c r="U2155" s="142" t="s">
        <v>516</v>
      </c>
      <c r="V2155" s="142" t="s">
        <v>884</v>
      </c>
      <c r="W2155" s="142" t="s">
        <v>580</v>
      </c>
      <c r="X2155" s="142" t="s">
        <v>680</v>
      </c>
      <c r="Y2155" s="142" t="s">
        <v>1171</v>
      </c>
      <c r="Z2155" s="142" t="s">
        <v>1163</v>
      </c>
      <c r="AA2155" s="142" t="s">
        <v>510</v>
      </c>
      <c r="AB2155" s="142" t="s">
        <v>509</v>
      </c>
    </row>
    <row r="2156" spans="1:28" x14ac:dyDescent="0.15">
      <c r="A2156" s="143">
        <v>120051</v>
      </c>
      <c r="B2156" s="142" t="s">
        <v>583</v>
      </c>
      <c r="C2156" s="142" t="s">
        <v>553</v>
      </c>
      <c r="D2156" s="142" t="s">
        <v>770</v>
      </c>
      <c r="E2156" s="142" t="s">
        <v>687</v>
      </c>
      <c r="F2156" s="142" t="s">
        <v>530</v>
      </c>
      <c r="G2156" s="142" t="s">
        <v>1170</v>
      </c>
      <c r="H2156" s="142" t="s">
        <v>1169</v>
      </c>
      <c r="I2156" s="142" t="s">
        <v>1165</v>
      </c>
      <c r="J2156" s="142" t="s">
        <v>1168</v>
      </c>
      <c r="K2156" s="142" t="s">
        <v>1167</v>
      </c>
      <c r="L2156" s="142" t="s">
        <v>585</v>
      </c>
      <c r="M2156" s="142" t="s">
        <v>524</v>
      </c>
      <c r="N2156" s="142" t="s">
        <v>523</v>
      </c>
      <c r="O2156" s="142" t="s">
        <v>522</v>
      </c>
      <c r="P2156" s="142" t="s">
        <v>599</v>
      </c>
      <c r="Q2156" s="142" t="s">
        <v>520</v>
      </c>
      <c r="R2156" s="142" t="s">
        <v>584</v>
      </c>
      <c r="S2156" s="142" t="s">
        <v>583</v>
      </c>
      <c r="T2156" s="142" t="s">
        <v>682</v>
      </c>
      <c r="U2156" s="142" t="s">
        <v>516</v>
      </c>
      <c r="V2156" s="142" t="s">
        <v>1166</v>
      </c>
      <c r="W2156" s="142" t="s">
        <v>514</v>
      </c>
      <c r="X2156" s="142" t="s">
        <v>1165</v>
      </c>
      <c r="Y2156" s="142" t="s">
        <v>1164</v>
      </c>
      <c r="Z2156" s="142" t="s">
        <v>1163</v>
      </c>
      <c r="AA2156" s="142" t="s">
        <v>510</v>
      </c>
      <c r="AB2156" s="142" t="s">
        <v>509</v>
      </c>
    </row>
    <row r="2157" spans="1:28" x14ac:dyDescent="0.15">
      <c r="A2157" s="143">
        <v>120056</v>
      </c>
      <c r="B2157" s="142" t="s">
        <v>1162</v>
      </c>
      <c r="C2157" s="142" t="s">
        <v>553</v>
      </c>
      <c r="D2157" s="142" t="s">
        <v>1161</v>
      </c>
      <c r="E2157" s="142" t="s">
        <v>687</v>
      </c>
      <c r="F2157" s="142" t="s">
        <v>530</v>
      </c>
      <c r="G2157" s="142" t="s">
        <v>1160</v>
      </c>
      <c r="H2157" s="142" t="s">
        <v>1159</v>
      </c>
      <c r="I2157" s="142" t="s">
        <v>827</v>
      </c>
      <c r="J2157" s="142" t="s">
        <v>1158</v>
      </c>
      <c r="K2157" s="142" t="s">
        <v>1157</v>
      </c>
      <c r="L2157" s="142" t="s">
        <v>525</v>
      </c>
      <c r="M2157" s="142" t="s">
        <v>524</v>
      </c>
      <c r="N2157" s="142" t="s">
        <v>523</v>
      </c>
      <c r="O2157" s="142" t="s">
        <v>522</v>
      </c>
      <c r="P2157" s="142" t="s">
        <v>639</v>
      </c>
      <c r="Q2157" s="142" t="s">
        <v>520</v>
      </c>
      <c r="R2157" s="142" t="s">
        <v>707</v>
      </c>
      <c r="S2157" s="142" t="s">
        <v>706</v>
      </c>
      <c r="T2157" s="142" t="s">
        <v>1156</v>
      </c>
      <c r="U2157" s="142" t="s">
        <v>516</v>
      </c>
      <c r="V2157" s="142" t="s">
        <v>1155</v>
      </c>
      <c r="W2157" s="142" t="s">
        <v>580</v>
      </c>
      <c r="X2157" s="142" t="s">
        <v>827</v>
      </c>
      <c r="Y2157" s="142" t="s">
        <v>1154</v>
      </c>
      <c r="Z2157" s="142" t="s">
        <v>735</v>
      </c>
      <c r="AA2157" s="142" t="s">
        <v>510</v>
      </c>
      <c r="AB2157" s="142" t="s">
        <v>509</v>
      </c>
    </row>
    <row r="2158" spans="1:28" x14ac:dyDescent="0.15">
      <c r="A2158" s="143">
        <v>120059</v>
      </c>
      <c r="B2158" s="142" t="s">
        <v>1153</v>
      </c>
      <c r="C2158" s="142" t="s">
        <v>553</v>
      </c>
      <c r="D2158" s="142" t="s">
        <v>1152</v>
      </c>
      <c r="E2158" s="142" t="s">
        <v>687</v>
      </c>
      <c r="F2158" s="142" t="s">
        <v>530</v>
      </c>
      <c r="G2158" s="142" t="s">
        <v>1151</v>
      </c>
      <c r="H2158" s="142" t="s">
        <v>898</v>
      </c>
      <c r="I2158" s="142" t="s">
        <v>588</v>
      </c>
      <c r="J2158" s="142" t="s">
        <v>1150</v>
      </c>
      <c r="K2158" s="142" t="s">
        <v>836</v>
      </c>
      <c r="L2158" s="142" t="s">
        <v>525</v>
      </c>
      <c r="M2158" s="142" t="s">
        <v>524</v>
      </c>
      <c r="N2158" s="142" t="s">
        <v>523</v>
      </c>
      <c r="O2158" s="142" t="s">
        <v>522</v>
      </c>
      <c r="P2158" s="142" t="s">
        <v>559</v>
      </c>
      <c r="Q2158" s="142" t="s">
        <v>545</v>
      </c>
      <c r="R2158" s="142" t="s">
        <v>544</v>
      </c>
      <c r="S2158" s="142" t="s">
        <v>543</v>
      </c>
      <c r="T2158" s="142" t="s">
        <v>1149</v>
      </c>
      <c r="U2158" s="142" t="s">
        <v>516</v>
      </c>
      <c r="V2158" s="142" t="s">
        <v>1148</v>
      </c>
      <c r="W2158" s="142" t="s">
        <v>580</v>
      </c>
      <c r="X2158" s="142" t="s">
        <v>588</v>
      </c>
      <c r="Y2158" s="142" t="s">
        <v>1147</v>
      </c>
      <c r="Z2158" s="142" t="s">
        <v>833</v>
      </c>
      <c r="AA2158" s="142" t="s">
        <v>510</v>
      </c>
      <c r="AB2158" s="142" t="s">
        <v>509</v>
      </c>
    </row>
    <row r="2159" spans="1:28" x14ac:dyDescent="0.15">
      <c r="A2159" s="143">
        <v>120069</v>
      </c>
      <c r="B2159" s="142" t="s">
        <v>1146</v>
      </c>
      <c r="C2159" s="142" t="s">
        <v>553</v>
      </c>
      <c r="D2159" s="142" t="s">
        <v>1145</v>
      </c>
      <c r="E2159" s="142" t="s">
        <v>687</v>
      </c>
      <c r="F2159" s="142" t="s">
        <v>530</v>
      </c>
      <c r="G2159" s="142" t="s">
        <v>1144</v>
      </c>
      <c r="H2159" s="142" t="s">
        <v>1143</v>
      </c>
      <c r="I2159" s="142" t="s">
        <v>827</v>
      </c>
      <c r="J2159" s="142" t="s">
        <v>1142</v>
      </c>
      <c r="K2159" s="142" t="s">
        <v>1141</v>
      </c>
      <c r="L2159" s="142" t="s">
        <v>585</v>
      </c>
      <c r="M2159" s="142" t="s">
        <v>524</v>
      </c>
      <c r="N2159" s="142" t="s">
        <v>523</v>
      </c>
      <c r="O2159" s="142" t="s">
        <v>522</v>
      </c>
      <c r="P2159" s="142" t="s">
        <v>559</v>
      </c>
      <c r="Q2159" s="142" t="s">
        <v>545</v>
      </c>
      <c r="R2159" s="142" t="s">
        <v>519</v>
      </c>
      <c r="S2159" s="142" t="s">
        <v>518</v>
      </c>
      <c r="T2159" s="142" t="s">
        <v>738</v>
      </c>
      <c r="U2159" s="142" t="s">
        <v>516</v>
      </c>
      <c r="V2159" s="142" t="s">
        <v>1140</v>
      </c>
      <c r="W2159" s="142" t="s">
        <v>580</v>
      </c>
      <c r="X2159" s="142" t="s">
        <v>827</v>
      </c>
      <c r="Y2159" s="142" t="s">
        <v>743</v>
      </c>
      <c r="Z2159" s="142" t="s">
        <v>1139</v>
      </c>
      <c r="AA2159" s="142" t="s">
        <v>510</v>
      </c>
      <c r="AB2159" s="142" t="s">
        <v>509</v>
      </c>
    </row>
    <row r="2160" spans="1:28" x14ac:dyDescent="0.15">
      <c r="A2160" s="143">
        <v>120075</v>
      </c>
      <c r="B2160" s="142" t="s">
        <v>1138</v>
      </c>
      <c r="C2160" s="142" t="s">
        <v>553</v>
      </c>
      <c r="D2160" s="142" t="s">
        <v>1137</v>
      </c>
      <c r="E2160" s="142" t="s">
        <v>687</v>
      </c>
      <c r="F2160" s="142" t="s">
        <v>530</v>
      </c>
      <c r="G2160" s="142" t="s">
        <v>1136</v>
      </c>
      <c r="H2160" s="142" t="s">
        <v>1135</v>
      </c>
      <c r="I2160" s="142" t="s">
        <v>1134</v>
      </c>
      <c r="J2160" s="142" t="s">
        <v>1133</v>
      </c>
      <c r="K2160" s="142" t="s">
        <v>1132</v>
      </c>
      <c r="L2160" s="142" t="s">
        <v>525</v>
      </c>
      <c r="M2160" s="142" t="s">
        <v>524</v>
      </c>
      <c r="N2160" s="142" t="s">
        <v>523</v>
      </c>
      <c r="O2160" s="142" t="s">
        <v>522</v>
      </c>
      <c r="P2160" s="142" t="s">
        <v>639</v>
      </c>
      <c r="Q2160" s="142" t="s">
        <v>545</v>
      </c>
      <c r="R2160" s="142" t="s">
        <v>806</v>
      </c>
      <c r="S2160" s="142" t="s">
        <v>805</v>
      </c>
      <c r="T2160" s="142" t="s">
        <v>705</v>
      </c>
      <c r="U2160" s="142" t="s">
        <v>541</v>
      </c>
      <c r="V2160" s="142" t="s">
        <v>1131</v>
      </c>
      <c r="W2160" s="142" t="s">
        <v>539</v>
      </c>
      <c r="X2160" s="142" t="s">
        <v>783</v>
      </c>
      <c r="Y2160" s="142" t="s">
        <v>1130</v>
      </c>
      <c r="Z2160" s="142" t="s">
        <v>1129</v>
      </c>
      <c r="AA2160" s="142" t="s">
        <v>510</v>
      </c>
      <c r="AB2160" s="142" t="s">
        <v>509</v>
      </c>
    </row>
    <row r="2161" spans="1:28" x14ac:dyDescent="0.15">
      <c r="A2161" s="143">
        <v>120076</v>
      </c>
      <c r="B2161" s="142" t="s">
        <v>1121</v>
      </c>
      <c r="C2161" s="142" t="s">
        <v>553</v>
      </c>
      <c r="D2161" s="142" t="s">
        <v>1128</v>
      </c>
      <c r="E2161" s="142" t="s">
        <v>687</v>
      </c>
      <c r="F2161" s="142" t="s">
        <v>530</v>
      </c>
      <c r="G2161" s="142" t="s">
        <v>1127</v>
      </c>
      <c r="H2161" s="142" t="s">
        <v>1126</v>
      </c>
      <c r="I2161" s="142" t="s">
        <v>1125</v>
      </c>
      <c r="J2161" s="142" t="s">
        <v>1124</v>
      </c>
      <c r="K2161" s="142" t="s">
        <v>1123</v>
      </c>
      <c r="L2161" s="142" t="s">
        <v>585</v>
      </c>
      <c r="M2161" s="142" t="s">
        <v>524</v>
      </c>
      <c r="N2161" s="142" t="s">
        <v>523</v>
      </c>
      <c r="O2161" s="142" t="s">
        <v>522</v>
      </c>
      <c r="P2161" s="142" t="s">
        <v>599</v>
      </c>
      <c r="Q2161" s="142" t="s">
        <v>520</v>
      </c>
      <c r="R2161" s="142" t="s">
        <v>1122</v>
      </c>
      <c r="S2161" s="142" t="s">
        <v>1121</v>
      </c>
      <c r="T2161" s="142" t="s">
        <v>935</v>
      </c>
      <c r="U2161" s="142" t="s">
        <v>516</v>
      </c>
      <c r="V2161" s="142" t="s">
        <v>1120</v>
      </c>
      <c r="W2161" s="142" t="s">
        <v>1119</v>
      </c>
      <c r="X2161" s="142" t="s">
        <v>556</v>
      </c>
      <c r="Y2161" s="142" t="s">
        <v>1118</v>
      </c>
      <c r="Z2161" s="142" t="s">
        <v>1117</v>
      </c>
      <c r="AA2161" s="142" t="s">
        <v>510</v>
      </c>
      <c r="AB2161" s="142" t="s">
        <v>509</v>
      </c>
    </row>
    <row r="2162" spans="1:28" x14ac:dyDescent="0.15">
      <c r="A2162" s="143">
        <v>120078</v>
      </c>
      <c r="B2162" s="142" t="s">
        <v>1116</v>
      </c>
      <c r="C2162" s="142" t="s">
        <v>553</v>
      </c>
      <c r="D2162" s="142" t="s">
        <v>1115</v>
      </c>
      <c r="E2162" s="142" t="s">
        <v>687</v>
      </c>
      <c r="F2162" s="142" t="s">
        <v>530</v>
      </c>
      <c r="G2162" s="142" t="s">
        <v>1114</v>
      </c>
      <c r="H2162" s="142" t="s">
        <v>1113</v>
      </c>
      <c r="I2162" s="142" t="s">
        <v>1108</v>
      </c>
      <c r="J2162" s="142" t="s">
        <v>1112</v>
      </c>
      <c r="K2162" s="142" t="s">
        <v>1111</v>
      </c>
      <c r="L2162" s="142" t="s">
        <v>547</v>
      </c>
      <c r="M2162" s="142" t="s">
        <v>524</v>
      </c>
      <c r="N2162" s="142" t="s">
        <v>523</v>
      </c>
      <c r="O2162" s="142" t="s">
        <v>522</v>
      </c>
      <c r="P2162" s="142" t="s">
        <v>559</v>
      </c>
      <c r="Q2162" s="142" t="s">
        <v>545</v>
      </c>
      <c r="R2162" s="142" t="s">
        <v>519</v>
      </c>
      <c r="S2162" s="142" t="s">
        <v>518</v>
      </c>
      <c r="T2162" s="142" t="s">
        <v>1110</v>
      </c>
      <c r="U2162" s="142" t="s">
        <v>626</v>
      </c>
      <c r="V2162" s="142" t="s">
        <v>1109</v>
      </c>
      <c r="W2162" s="142" t="s">
        <v>539</v>
      </c>
      <c r="X2162" s="142" t="s">
        <v>1108</v>
      </c>
      <c r="Y2162" s="142" t="s">
        <v>1107</v>
      </c>
      <c r="Z2162" s="142" t="s">
        <v>754</v>
      </c>
      <c r="AA2162" s="142" t="s">
        <v>510</v>
      </c>
      <c r="AB2162" s="142" t="s">
        <v>509</v>
      </c>
    </row>
    <row r="2163" spans="1:28" x14ac:dyDescent="0.15">
      <c r="A2163" s="143">
        <v>120093</v>
      </c>
      <c r="B2163" s="142" t="s">
        <v>1106</v>
      </c>
      <c r="C2163" s="142" t="s">
        <v>553</v>
      </c>
      <c r="D2163" s="142" t="s">
        <v>1105</v>
      </c>
      <c r="E2163" s="142" t="s">
        <v>687</v>
      </c>
      <c r="F2163" s="142" t="s">
        <v>530</v>
      </c>
      <c r="G2163" s="142" t="s">
        <v>1104</v>
      </c>
      <c r="H2163" s="142" t="s">
        <v>1103</v>
      </c>
      <c r="I2163" s="142" t="s">
        <v>862</v>
      </c>
      <c r="J2163" s="142" t="s">
        <v>1102</v>
      </c>
      <c r="K2163" s="142" t="s">
        <v>836</v>
      </c>
      <c r="L2163" s="142" t="s">
        <v>525</v>
      </c>
      <c r="M2163" s="142" t="s">
        <v>524</v>
      </c>
      <c r="N2163" s="142" t="s">
        <v>523</v>
      </c>
      <c r="O2163" s="142" t="s">
        <v>522</v>
      </c>
      <c r="P2163" s="142" t="s">
        <v>559</v>
      </c>
      <c r="Q2163" s="142" t="s">
        <v>520</v>
      </c>
      <c r="R2163" s="142" t="s">
        <v>544</v>
      </c>
      <c r="S2163" s="142" t="s">
        <v>543</v>
      </c>
      <c r="T2163" s="142" t="s">
        <v>1101</v>
      </c>
      <c r="U2163" s="142" t="s">
        <v>516</v>
      </c>
      <c r="V2163" s="142" t="s">
        <v>1100</v>
      </c>
      <c r="W2163" s="142" t="s">
        <v>623</v>
      </c>
      <c r="X2163" s="142" t="s">
        <v>862</v>
      </c>
      <c r="Y2163" s="142" t="s">
        <v>1099</v>
      </c>
      <c r="Z2163" s="142" t="s">
        <v>1098</v>
      </c>
      <c r="AA2163" s="142" t="s">
        <v>510</v>
      </c>
      <c r="AB2163" s="142" t="s">
        <v>509</v>
      </c>
    </row>
    <row r="2164" spans="1:28" x14ac:dyDescent="0.15">
      <c r="A2164" s="143">
        <v>120101</v>
      </c>
      <c r="B2164" s="142" t="s">
        <v>592</v>
      </c>
      <c r="C2164" s="142" t="s">
        <v>553</v>
      </c>
      <c r="D2164" s="142" t="s">
        <v>1097</v>
      </c>
      <c r="E2164" s="142" t="s">
        <v>687</v>
      </c>
      <c r="F2164" s="142" t="s">
        <v>530</v>
      </c>
      <c r="G2164" s="142" t="s">
        <v>1096</v>
      </c>
      <c r="H2164" s="142" t="s">
        <v>1095</v>
      </c>
      <c r="I2164" s="142" t="s">
        <v>608</v>
      </c>
      <c r="J2164" s="142" t="s">
        <v>1094</v>
      </c>
      <c r="K2164" s="142" t="s">
        <v>1093</v>
      </c>
      <c r="L2164" s="142" t="s">
        <v>525</v>
      </c>
      <c r="M2164" s="142" t="s">
        <v>524</v>
      </c>
      <c r="N2164" s="142" t="s">
        <v>523</v>
      </c>
      <c r="O2164" s="142" t="s">
        <v>522</v>
      </c>
      <c r="P2164" s="142" t="s">
        <v>522</v>
      </c>
      <c r="Q2164" s="142" t="s">
        <v>520</v>
      </c>
      <c r="R2164" s="142" t="s">
        <v>707</v>
      </c>
      <c r="S2164" s="142" t="s">
        <v>706</v>
      </c>
      <c r="T2164" s="142" t="s">
        <v>682</v>
      </c>
      <c r="U2164" s="142" t="s">
        <v>516</v>
      </c>
      <c r="V2164" s="142" t="s">
        <v>1092</v>
      </c>
      <c r="W2164" s="142" t="s">
        <v>580</v>
      </c>
      <c r="X2164" s="142" t="s">
        <v>608</v>
      </c>
      <c r="Y2164" s="142" t="s">
        <v>1091</v>
      </c>
      <c r="Z2164" s="142" t="s">
        <v>995</v>
      </c>
      <c r="AA2164" s="142" t="s">
        <v>510</v>
      </c>
      <c r="AB2164" s="142" t="s">
        <v>509</v>
      </c>
    </row>
    <row r="2165" spans="1:28" x14ac:dyDescent="0.15">
      <c r="A2165" s="143">
        <v>120111</v>
      </c>
      <c r="B2165" s="142" t="s">
        <v>1090</v>
      </c>
      <c r="C2165" s="142" t="s">
        <v>553</v>
      </c>
      <c r="D2165" s="142" t="s">
        <v>1089</v>
      </c>
      <c r="E2165" s="142" t="s">
        <v>687</v>
      </c>
      <c r="F2165" s="142" t="s">
        <v>530</v>
      </c>
      <c r="G2165" s="142" t="s">
        <v>1088</v>
      </c>
      <c r="H2165" s="142" t="s">
        <v>1087</v>
      </c>
      <c r="I2165" s="142" t="s">
        <v>651</v>
      </c>
      <c r="J2165" s="142" t="s">
        <v>1086</v>
      </c>
      <c r="K2165" s="142" t="s">
        <v>1085</v>
      </c>
      <c r="L2165" s="142" t="s">
        <v>585</v>
      </c>
      <c r="M2165" s="142" t="s">
        <v>524</v>
      </c>
      <c r="N2165" s="142" t="s">
        <v>523</v>
      </c>
      <c r="O2165" s="142" t="s">
        <v>522</v>
      </c>
      <c r="P2165" s="142" t="s">
        <v>559</v>
      </c>
      <c r="Q2165" s="142" t="s">
        <v>545</v>
      </c>
      <c r="R2165" s="142" t="s">
        <v>519</v>
      </c>
      <c r="S2165" s="142" t="s">
        <v>518</v>
      </c>
      <c r="T2165" s="142" t="s">
        <v>804</v>
      </c>
      <c r="U2165" s="142" t="s">
        <v>516</v>
      </c>
      <c r="V2165" s="142" t="s">
        <v>1084</v>
      </c>
      <c r="W2165" s="142" t="s">
        <v>911</v>
      </c>
      <c r="X2165" s="142" t="s">
        <v>651</v>
      </c>
      <c r="Y2165" s="142" t="s">
        <v>1083</v>
      </c>
      <c r="Z2165" s="142" t="s">
        <v>1082</v>
      </c>
      <c r="AA2165" s="142" t="s">
        <v>510</v>
      </c>
      <c r="AB2165" s="142" t="s">
        <v>509</v>
      </c>
    </row>
    <row r="2166" spans="1:28" x14ac:dyDescent="0.15">
      <c r="A2166" s="143">
        <v>120124</v>
      </c>
      <c r="B2166" s="142" t="s">
        <v>1081</v>
      </c>
      <c r="C2166" s="142" t="s">
        <v>553</v>
      </c>
      <c r="D2166" s="142" t="s">
        <v>1080</v>
      </c>
      <c r="E2166" s="142" t="s">
        <v>687</v>
      </c>
      <c r="F2166" s="142" t="s">
        <v>530</v>
      </c>
      <c r="G2166" s="142" t="s">
        <v>1079</v>
      </c>
      <c r="H2166" s="142" t="s">
        <v>1078</v>
      </c>
      <c r="I2166" s="142" t="s">
        <v>1075</v>
      </c>
      <c r="J2166" s="142" t="s">
        <v>1077</v>
      </c>
      <c r="K2166" s="142" t="s">
        <v>998</v>
      </c>
      <c r="L2166" s="142" t="s">
        <v>525</v>
      </c>
      <c r="M2166" s="142" t="s">
        <v>524</v>
      </c>
      <c r="N2166" s="142" t="s">
        <v>523</v>
      </c>
      <c r="O2166" s="142" t="s">
        <v>522</v>
      </c>
      <c r="P2166" s="142" t="s">
        <v>559</v>
      </c>
      <c r="Q2166" s="142" t="s">
        <v>520</v>
      </c>
      <c r="R2166" s="142" t="s">
        <v>671</v>
      </c>
      <c r="S2166" s="142" t="s">
        <v>670</v>
      </c>
      <c r="T2166" s="142" t="s">
        <v>865</v>
      </c>
      <c r="U2166" s="142" t="s">
        <v>516</v>
      </c>
      <c r="V2166" s="142" t="s">
        <v>1076</v>
      </c>
      <c r="W2166" s="142" t="s">
        <v>623</v>
      </c>
      <c r="X2166" s="142" t="s">
        <v>1075</v>
      </c>
      <c r="Y2166" s="142" t="s">
        <v>1074</v>
      </c>
      <c r="Z2166" s="142" t="s">
        <v>1073</v>
      </c>
      <c r="AA2166" s="142" t="s">
        <v>510</v>
      </c>
      <c r="AB2166" s="142" t="s">
        <v>509</v>
      </c>
    </row>
    <row r="2167" spans="1:28" x14ac:dyDescent="0.15">
      <c r="A2167" s="143">
        <v>120127</v>
      </c>
      <c r="B2167" s="142" t="s">
        <v>1071</v>
      </c>
      <c r="C2167" s="142" t="s">
        <v>553</v>
      </c>
      <c r="D2167" s="142" t="s">
        <v>1070</v>
      </c>
      <c r="E2167" s="142" t="s">
        <v>687</v>
      </c>
      <c r="F2167" s="142" t="s">
        <v>530</v>
      </c>
      <c r="G2167" s="142" t="s">
        <v>1069</v>
      </c>
      <c r="H2167" s="142" t="s">
        <v>847</v>
      </c>
      <c r="I2167" s="142" t="s">
        <v>669</v>
      </c>
      <c r="J2167" s="142" t="s">
        <v>1068</v>
      </c>
      <c r="K2167" s="142" t="s">
        <v>878</v>
      </c>
      <c r="L2167" s="142" t="s">
        <v>585</v>
      </c>
      <c r="M2167" s="142" t="s">
        <v>524</v>
      </c>
      <c r="N2167" s="142" t="s">
        <v>523</v>
      </c>
      <c r="O2167" s="142" t="s">
        <v>522</v>
      </c>
      <c r="P2167" s="142" t="s">
        <v>599</v>
      </c>
      <c r="Q2167" s="142" t="s">
        <v>520</v>
      </c>
      <c r="R2167" s="142" t="s">
        <v>519</v>
      </c>
      <c r="S2167" s="142" t="s">
        <v>518</v>
      </c>
      <c r="T2167" s="142" t="s">
        <v>865</v>
      </c>
      <c r="U2167" s="142" t="s">
        <v>516</v>
      </c>
      <c r="V2167" s="142" t="s">
        <v>1067</v>
      </c>
      <c r="W2167" s="142" t="s">
        <v>580</v>
      </c>
      <c r="X2167" s="142" t="s">
        <v>669</v>
      </c>
      <c r="Y2167" s="142" t="s">
        <v>1066</v>
      </c>
      <c r="Z2167" s="142" t="s">
        <v>1065</v>
      </c>
      <c r="AA2167" s="142" t="s">
        <v>734</v>
      </c>
      <c r="AB2167" s="142" t="s">
        <v>509</v>
      </c>
    </row>
    <row r="2168" spans="1:28" x14ac:dyDescent="0.15">
      <c r="A2168" s="143">
        <v>120129</v>
      </c>
      <c r="B2168" s="142" t="s">
        <v>695</v>
      </c>
      <c r="C2168" s="142" t="s">
        <v>553</v>
      </c>
      <c r="D2168" s="142" t="s">
        <v>733</v>
      </c>
      <c r="E2168" s="142" t="s">
        <v>687</v>
      </c>
      <c r="F2168" s="142" t="s">
        <v>530</v>
      </c>
      <c r="G2168" s="142" t="s">
        <v>1064</v>
      </c>
      <c r="H2168" s="142" t="s">
        <v>1063</v>
      </c>
      <c r="I2168" s="142" t="s">
        <v>1021</v>
      </c>
      <c r="J2168" s="142" t="s">
        <v>1062</v>
      </c>
      <c r="K2168" s="142" t="s">
        <v>943</v>
      </c>
      <c r="L2168" s="142" t="s">
        <v>585</v>
      </c>
      <c r="M2168" s="142" t="s">
        <v>524</v>
      </c>
      <c r="N2168" s="142" t="s">
        <v>523</v>
      </c>
      <c r="O2168" s="142" t="s">
        <v>522</v>
      </c>
      <c r="P2168" s="142" t="s">
        <v>824</v>
      </c>
      <c r="Q2168" s="142" t="s">
        <v>520</v>
      </c>
      <c r="R2168" s="142" t="s">
        <v>696</v>
      </c>
      <c r="S2168" s="142" t="s">
        <v>695</v>
      </c>
      <c r="T2168" s="142" t="s">
        <v>717</v>
      </c>
      <c r="U2168" s="142" t="s">
        <v>516</v>
      </c>
      <c r="V2168" s="142" t="s">
        <v>1061</v>
      </c>
      <c r="W2168" s="142" t="s">
        <v>580</v>
      </c>
      <c r="X2168" s="142" t="s">
        <v>1021</v>
      </c>
      <c r="Y2168" s="142" t="s">
        <v>537</v>
      </c>
      <c r="Z2168" s="142" t="s">
        <v>1060</v>
      </c>
      <c r="AA2168" s="142" t="s">
        <v>510</v>
      </c>
      <c r="AB2168" s="142" t="s">
        <v>509</v>
      </c>
    </row>
    <row r="2169" spans="1:28" x14ac:dyDescent="0.15">
      <c r="A2169" s="143">
        <v>120132</v>
      </c>
      <c r="B2169" s="142" t="s">
        <v>1059</v>
      </c>
      <c r="C2169" s="142" t="s">
        <v>553</v>
      </c>
      <c r="D2169" s="142" t="s">
        <v>1058</v>
      </c>
      <c r="E2169" s="142" t="s">
        <v>687</v>
      </c>
      <c r="F2169" s="142" t="s">
        <v>530</v>
      </c>
      <c r="G2169" s="142" t="s">
        <v>1057</v>
      </c>
      <c r="H2169" s="142" t="s">
        <v>1056</v>
      </c>
      <c r="I2169" s="142" t="s">
        <v>919</v>
      </c>
      <c r="J2169" s="142" t="s">
        <v>1055</v>
      </c>
      <c r="K2169" s="142" t="s">
        <v>1054</v>
      </c>
      <c r="L2169" s="142" t="s">
        <v>525</v>
      </c>
      <c r="M2169" s="142" t="s">
        <v>524</v>
      </c>
      <c r="N2169" s="142" t="s">
        <v>523</v>
      </c>
      <c r="O2169" s="142" t="s">
        <v>522</v>
      </c>
      <c r="P2169" s="142" t="s">
        <v>639</v>
      </c>
      <c r="Q2169" s="142" t="s">
        <v>520</v>
      </c>
      <c r="R2169" s="142" t="s">
        <v>707</v>
      </c>
      <c r="S2169" s="142" t="s">
        <v>706</v>
      </c>
      <c r="T2169" s="142" t="s">
        <v>705</v>
      </c>
      <c r="U2169" s="142" t="s">
        <v>516</v>
      </c>
      <c r="V2169" s="142" t="s">
        <v>1053</v>
      </c>
      <c r="W2169" s="142" t="s">
        <v>911</v>
      </c>
      <c r="X2169" s="142" t="s">
        <v>919</v>
      </c>
      <c r="Y2169" s="142" t="s">
        <v>1052</v>
      </c>
      <c r="Z2169" s="142" t="s">
        <v>1051</v>
      </c>
      <c r="AA2169" s="142" t="s">
        <v>510</v>
      </c>
      <c r="AB2169" s="142" t="s">
        <v>509</v>
      </c>
    </row>
    <row r="2170" spans="1:28" x14ac:dyDescent="0.15">
      <c r="A2170" s="143">
        <v>120138</v>
      </c>
      <c r="B2170" s="142" t="s">
        <v>1050</v>
      </c>
      <c r="C2170" s="142" t="s">
        <v>553</v>
      </c>
      <c r="D2170" s="142" t="s">
        <v>1049</v>
      </c>
      <c r="E2170" s="142" t="s">
        <v>687</v>
      </c>
      <c r="F2170" s="142" t="s">
        <v>530</v>
      </c>
      <c r="G2170" s="142" t="s">
        <v>1048</v>
      </c>
      <c r="H2170" s="142" t="s">
        <v>1047</v>
      </c>
      <c r="I2170" s="142" t="s">
        <v>1043</v>
      </c>
      <c r="J2170" s="142" t="s">
        <v>1046</v>
      </c>
      <c r="K2170" s="142" t="s">
        <v>1045</v>
      </c>
      <c r="L2170" s="142" t="s">
        <v>585</v>
      </c>
      <c r="M2170" s="142" t="s">
        <v>524</v>
      </c>
      <c r="N2170" s="142" t="s">
        <v>523</v>
      </c>
      <c r="O2170" s="142" t="s">
        <v>522</v>
      </c>
      <c r="P2170" s="142" t="s">
        <v>599</v>
      </c>
      <c r="Q2170" s="142" t="s">
        <v>547</v>
      </c>
      <c r="R2170" s="142" t="s">
        <v>519</v>
      </c>
      <c r="S2170" s="142" t="s">
        <v>518</v>
      </c>
      <c r="T2170" s="142" t="s">
        <v>804</v>
      </c>
      <c r="U2170" s="142" t="s">
        <v>516</v>
      </c>
      <c r="V2170" s="142" t="s">
        <v>1044</v>
      </c>
      <c r="W2170" s="142" t="s">
        <v>692</v>
      </c>
      <c r="X2170" s="142" t="s">
        <v>1043</v>
      </c>
      <c r="Y2170" s="142" t="s">
        <v>634</v>
      </c>
      <c r="Z2170" s="142" t="s">
        <v>1042</v>
      </c>
      <c r="AA2170" s="142" t="s">
        <v>510</v>
      </c>
      <c r="AB2170" s="142" t="s">
        <v>509</v>
      </c>
    </row>
    <row r="2171" spans="1:28" x14ac:dyDescent="0.15">
      <c r="A2171" s="143">
        <v>120146</v>
      </c>
      <c r="B2171" s="142" t="s">
        <v>1041</v>
      </c>
      <c r="C2171" s="142" t="s">
        <v>553</v>
      </c>
      <c r="D2171" s="142" t="s">
        <v>1040</v>
      </c>
      <c r="E2171" s="142" t="s">
        <v>687</v>
      </c>
      <c r="F2171" s="142" t="s">
        <v>530</v>
      </c>
      <c r="G2171" s="142" t="s">
        <v>1039</v>
      </c>
      <c r="H2171" s="142" t="s">
        <v>1038</v>
      </c>
      <c r="I2171" s="142" t="s">
        <v>1037</v>
      </c>
      <c r="J2171" s="142" t="s">
        <v>1036</v>
      </c>
      <c r="K2171" s="142" t="s">
        <v>1035</v>
      </c>
      <c r="L2171" s="142" t="s">
        <v>525</v>
      </c>
      <c r="M2171" s="142" t="s">
        <v>524</v>
      </c>
      <c r="N2171" s="142" t="s">
        <v>523</v>
      </c>
      <c r="O2171" s="142" t="s">
        <v>522</v>
      </c>
      <c r="P2171" s="142" t="s">
        <v>599</v>
      </c>
      <c r="Q2171" s="142" t="s">
        <v>545</v>
      </c>
      <c r="R2171" s="142" t="s">
        <v>519</v>
      </c>
      <c r="S2171" s="142" t="s">
        <v>518</v>
      </c>
      <c r="T2171" s="142" t="s">
        <v>1034</v>
      </c>
      <c r="U2171" s="142" t="s">
        <v>541</v>
      </c>
      <c r="V2171" s="142" t="s">
        <v>1033</v>
      </c>
      <c r="W2171" s="142" t="s">
        <v>514</v>
      </c>
      <c r="X2171" s="142" t="s">
        <v>651</v>
      </c>
      <c r="Y2171" s="142" t="s">
        <v>1032</v>
      </c>
      <c r="Z2171" s="142" t="s">
        <v>1031</v>
      </c>
      <c r="AA2171" s="142" t="s">
        <v>510</v>
      </c>
      <c r="AB2171" s="142" t="s">
        <v>509</v>
      </c>
    </row>
    <row r="2172" spans="1:28" x14ac:dyDescent="0.15">
      <c r="A2172" s="143">
        <v>120165</v>
      </c>
      <c r="B2172" s="142" t="s">
        <v>1024</v>
      </c>
      <c r="C2172" s="142" t="s">
        <v>553</v>
      </c>
      <c r="D2172" s="142" t="s">
        <v>1030</v>
      </c>
      <c r="E2172" s="142" t="s">
        <v>687</v>
      </c>
      <c r="F2172" s="142" t="s">
        <v>530</v>
      </c>
      <c r="G2172" s="142" t="s">
        <v>1029</v>
      </c>
      <c r="H2172" s="142" t="s">
        <v>1028</v>
      </c>
      <c r="I2172" s="142" t="s">
        <v>1021</v>
      </c>
      <c r="J2172" s="142" t="s">
        <v>1027</v>
      </c>
      <c r="K2172" s="142" t="s">
        <v>1026</v>
      </c>
      <c r="L2172" s="142" t="s">
        <v>613</v>
      </c>
      <c r="M2172" s="142" t="s">
        <v>867</v>
      </c>
      <c r="N2172" s="142" t="s">
        <v>523</v>
      </c>
      <c r="O2172" s="142" t="s">
        <v>626</v>
      </c>
      <c r="P2172" s="142" t="s">
        <v>559</v>
      </c>
      <c r="Q2172" s="142" t="s">
        <v>545</v>
      </c>
      <c r="R2172" s="142" t="s">
        <v>1025</v>
      </c>
      <c r="S2172" s="142" t="s">
        <v>1024</v>
      </c>
      <c r="T2172" s="142" t="s">
        <v>738</v>
      </c>
      <c r="U2172" s="142" t="s">
        <v>516</v>
      </c>
      <c r="V2172" s="142" t="s">
        <v>1023</v>
      </c>
      <c r="W2172" s="142" t="s">
        <v>1022</v>
      </c>
      <c r="X2172" s="142" t="s">
        <v>1021</v>
      </c>
      <c r="Y2172" s="142" t="s">
        <v>1020</v>
      </c>
      <c r="Z2172" s="142" t="s">
        <v>1019</v>
      </c>
      <c r="AA2172" s="142" t="s">
        <v>1002</v>
      </c>
      <c r="AB2172" s="142" t="s">
        <v>509</v>
      </c>
    </row>
    <row r="2173" spans="1:28" x14ac:dyDescent="0.15">
      <c r="A2173" s="143">
        <v>120167</v>
      </c>
      <c r="B2173" s="142" t="s">
        <v>1018</v>
      </c>
      <c r="C2173" s="142" t="s">
        <v>553</v>
      </c>
      <c r="D2173" s="142" t="s">
        <v>1017</v>
      </c>
      <c r="E2173" s="142" t="s">
        <v>687</v>
      </c>
      <c r="F2173" s="142" t="s">
        <v>530</v>
      </c>
      <c r="G2173" s="142" t="s">
        <v>1016</v>
      </c>
      <c r="H2173" s="142" t="s">
        <v>1015</v>
      </c>
      <c r="I2173" s="142" t="s">
        <v>588</v>
      </c>
      <c r="J2173" s="142" t="s">
        <v>1014</v>
      </c>
      <c r="K2173" s="142" t="s">
        <v>1013</v>
      </c>
      <c r="L2173" s="142" t="s">
        <v>613</v>
      </c>
      <c r="M2173" s="142" t="s">
        <v>524</v>
      </c>
      <c r="N2173" s="142" t="s">
        <v>523</v>
      </c>
      <c r="O2173" s="142" t="s">
        <v>522</v>
      </c>
      <c r="P2173" s="142" t="s">
        <v>559</v>
      </c>
      <c r="Q2173" s="142" t="s">
        <v>520</v>
      </c>
      <c r="R2173" s="142" t="s">
        <v>544</v>
      </c>
      <c r="S2173" s="142" t="s">
        <v>543</v>
      </c>
      <c r="T2173" s="142" t="s">
        <v>1012</v>
      </c>
      <c r="U2173" s="142" t="s">
        <v>516</v>
      </c>
      <c r="V2173" s="142" t="s">
        <v>1011</v>
      </c>
      <c r="W2173" s="142" t="s">
        <v>1010</v>
      </c>
      <c r="X2173" s="142" t="s">
        <v>588</v>
      </c>
      <c r="Y2173" s="142" t="s">
        <v>1009</v>
      </c>
      <c r="Z2173" s="142" t="s">
        <v>861</v>
      </c>
      <c r="AA2173" s="142" t="s">
        <v>510</v>
      </c>
      <c r="AB2173" s="142" t="s">
        <v>509</v>
      </c>
    </row>
    <row r="2174" spans="1:28" x14ac:dyDescent="0.15">
      <c r="A2174" s="143">
        <v>120195</v>
      </c>
      <c r="B2174" s="142" t="s">
        <v>874</v>
      </c>
      <c r="C2174" s="142" t="s">
        <v>553</v>
      </c>
      <c r="D2174" s="142" t="s">
        <v>873</v>
      </c>
      <c r="E2174" s="142" t="s">
        <v>687</v>
      </c>
      <c r="F2174" s="142" t="s">
        <v>530</v>
      </c>
      <c r="G2174" s="142" t="s">
        <v>1008</v>
      </c>
      <c r="H2174" s="142" t="s">
        <v>1007</v>
      </c>
      <c r="I2174" s="142" t="s">
        <v>1003</v>
      </c>
      <c r="J2174" s="142" t="s">
        <v>1006</v>
      </c>
      <c r="K2174" s="142" t="s">
        <v>1005</v>
      </c>
      <c r="L2174" s="142" t="s">
        <v>525</v>
      </c>
      <c r="M2174" s="142" t="s">
        <v>867</v>
      </c>
      <c r="N2174" s="142" t="s">
        <v>523</v>
      </c>
      <c r="O2174" s="142" t="s">
        <v>824</v>
      </c>
      <c r="P2174" s="142" t="s">
        <v>522</v>
      </c>
      <c r="Q2174" s="142" t="s">
        <v>545</v>
      </c>
      <c r="R2174" s="142" t="s">
        <v>519</v>
      </c>
      <c r="S2174" s="142" t="s">
        <v>518</v>
      </c>
      <c r="T2174" s="142" t="s">
        <v>682</v>
      </c>
      <c r="U2174" s="142" t="s">
        <v>1004</v>
      </c>
      <c r="V2174" s="142" t="s">
        <v>877</v>
      </c>
      <c r="W2174" s="142" t="s">
        <v>596</v>
      </c>
      <c r="X2174" s="142" t="s">
        <v>1003</v>
      </c>
      <c r="Y2174" s="142" t="s">
        <v>537</v>
      </c>
      <c r="Z2174" s="142" t="s">
        <v>892</v>
      </c>
      <c r="AA2174" s="142" t="s">
        <v>1002</v>
      </c>
      <c r="AB2174" s="142" t="s">
        <v>509</v>
      </c>
    </row>
    <row r="2175" spans="1:28" x14ac:dyDescent="0.15">
      <c r="A2175" s="143">
        <v>120197</v>
      </c>
      <c r="B2175" s="142" t="s">
        <v>812</v>
      </c>
      <c r="C2175" s="142" t="s">
        <v>553</v>
      </c>
      <c r="D2175" s="142" t="s">
        <v>811</v>
      </c>
      <c r="E2175" s="142" t="s">
        <v>687</v>
      </c>
      <c r="F2175" s="142" t="s">
        <v>530</v>
      </c>
      <c r="G2175" s="142" t="s">
        <v>1001</v>
      </c>
      <c r="H2175" s="142" t="s">
        <v>1000</v>
      </c>
      <c r="I2175" s="142" t="s">
        <v>827</v>
      </c>
      <c r="J2175" s="142" t="s">
        <v>999</v>
      </c>
      <c r="K2175" s="142" t="s">
        <v>998</v>
      </c>
      <c r="L2175" s="142" t="s">
        <v>613</v>
      </c>
      <c r="M2175" s="142" t="s">
        <v>524</v>
      </c>
      <c r="N2175" s="142" t="s">
        <v>523</v>
      </c>
      <c r="O2175" s="142" t="s">
        <v>522</v>
      </c>
      <c r="P2175" s="142" t="s">
        <v>559</v>
      </c>
      <c r="Q2175" s="142" t="s">
        <v>520</v>
      </c>
      <c r="R2175" s="142" t="s">
        <v>806</v>
      </c>
      <c r="S2175" s="142" t="s">
        <v>805</v>
      </c>
      <c r="T2175" s="142" t="s">
        <v>705</v>
      </c>
      <c r="U2175" s="142" t="s">
        <v>516</v>
      </c>
      <c r="V2175" s="142" t="s">
        <v>997</v>
      </c>
      <c r="W2175" s="142" t="s">
        <v>580</v>
      </c>
      <c r="X2175" s="142" t="s">
        <v>827</v>
      </c>
      <c r="Y2175" s="142" t="s">
        <v>996</v>
      </c>
      <c r="Z2175" s="142" t="s">
        <v>995</v>
      </c>
      <c r="AA2175" s="142" t="s">
        <v>510</v>
      </c>
      <c r="AB2175" s="142" t="s">
        <v>509</v>
      </c>
    </row>
    <row r="2176" spans="1:28" x14ac:dyDescent="0.15">
      <c r="A2176" s="143">
        <v>120208</v>
      </c>
      <c r="B2176" s="142" t="s">
        <v>891</v>
      </c>
      <c r="C2176" s="142" t="s">
        <v>553</v>
      </c>
      <c r="D2176" s="142" t="s">
        <v>890</v>
      </c>
      <c r="E2176" s="142" t="s">
        <v>687</v>
      </c>
      <c r="F2176" s="142" t="s">
        <v>530</v>
      </c>
      <c r="G2176" s="142" t="s">
        <v>994</v>
      </c>
      <c r="H2176" s="142" t="s">
        <v>731</v>
      </c>
      <c r="I2176" s="142" t="s">
        <v>923</v>
      </c>
      <c r="J2176" s="142" t="s">
        <v>993</v>
      </c>
      <c r="K2176" s="142" t="s">
        <v>992</v>
      </c>
      <c r="L2176" s="142" t="s">
        <v>525</v>
      </c>
      <c r="M2176" s="142" t="s">
        <v>524</v>
      </c>
      <c r="N2176" s="142" t="s">
        <v>523</v>
      </c>
      <c r="O2176" s="142" t="s">
        <v>522</v>
      </c>
      <c r="P2176" s="142" t="s">
        <v>559</v>
      </c>
      <c r="Q2176" s="142" t="s">
        <v>520</v>
      </c>
      <c r="R2176" s="142" t="s">
        <v>519</v>
      </c>
      <c r="S2176" s="142" t="s">
        <v>518</v>
      </c>
      <c r="T2176" s="142" t="s">
        <v>682</v>
      </c>
      <c r="U2176" s="142" t="s">
        <v>516</v>
      </c>
      <c r="V2176" s="142" t="s">
        <v>991</v>
      </c>
      <c r="W2176" s="142" t="s">
        <v>514</v>
      </c>
      <c r="X2176" s="142" t="s">
        <v>595</v>
      </c>
      <c r="Y2176" s="142" t="s">
        <v>537</v>
      </c>
      <c r="Z2176" s="142" t="s">
        <v>990</v>
      </c>
      <c r="AA2176" s="142" t="s">
        <v>510</v>
      </c>
      <c r="AB2176" s="142" t="s">
        <v>509</v>
      </c>
    </row>
    <row r="2177" spans="1:28" x14ac:dyDescent="0.15">
      <c r="A2177" s="143">
        <v>120228</v>
      </c>
      <c r="B2177" s="142" t="s">
        <v>695</v>
      </c>
      <c r="C2177" s="142" t="s">
        <v>553</v>
      </c>
      <c r="D2177" s="142" t="s">
        <v>733</v>
      </c>
      <c r="E2177" s="142" t="s">
        <v>687</v>
      </c>
      <c r="F2177" s="142" t="s">
        <v>530</v>
      </c>
      <c r="G2177" s="142" t="s">
        <v>989</v>
      </c>
      <c r="H2177" s="142" t="s">
        <v>988</v>
      </c>
      <c r="I2177" s="142" t="s">
        <v>622</v>
      </c>
      <c r="J2177" s="142" t="s">
        <v>987</v>
      </c>
      <c r="K2177" s="142" t="s">
        <v>789</v>
      </c>
      <c r="L2177" s="142" t="s">
        <v>613</v>
      </c>
      <c r="M2177" s="142" t="s">
        <v>524</v>
      </c>
      <c r="N2177" s="142" t="s">
        <v>523</v>
      </c>
      <c r="O2177" s="142" t="s">
        <v>599</v>
      </c>
      <c r="P2177" s="142" t="s">
        <v>559</v>
      </c>
      <c r="Q2177" s="142" t="s">
        <v>545</v>
      </c>
      <c r="R2177" s="142" t="s">
        <v>696</v>
      </c>
      <c r="S2177" s="142" t="s">
        <v>695</v>
      </c>
      <c r="T2177" s="142" t="s">
        <v>738</v>
      </c>
      <c r="U2177" s="142" t="s">
        <v>541</v>
      </c>
      <c r="V2177" s="142" t="s">
        <v>986</v>
      </c>
      <c r="W2177" s="142" t="s">
        <v>580</v>
      </c>
      <c r="X2177" s="142" t="s">
        <v>622</v>
      </c>
      <c r="Y2177" s="142" t="s">
        <v>985</v>
      </c>
      <c r="Z2177" s="142" t="s">
        <v>865</v>
      </c>
      <c r="AA2177" s="142" t="s">
        <v>510</v>
      </c>
      <c r="AB2177" s="142" t="s">
        <v>509</v>
      </c>
    </row>
    <row r="2178" spans="1:28" x14ac:dyDescent="0.15">
      <c r="A2178" s="143">
        <v>120250</v>
      </c>
      <c r="B2178" s="142" t="s">
        <v>984</v>
      </c>
      <c r="C2178" s="142" t="s">
        <v>553</v>
      </c>
      <c r="D2178" s="142" t="s">
        <v>983</v>
      </c>
      <c r="E2178" s="142" t="s">
        <v>687</v>
      </c>
      <c r="F2178" s="142" t="s">
        <v>530</v>
      </c>
      <c r="G2178" s="142" t="s">
        <v>982</v>
      </c>
      <c r="H2178" s="142" t="s">
        <v>981</v>
      </c>
      <c r="I2178" s="142" t="s">
        <v>880</v>
      </c>
      <c r="J2178" s="142" t="s">
        <v>980</v>
      </c>
      <c r="K2178" s="142" t="s">
        <v>979</v>
      </c>
      <c r="L2178" s="142" t="s">
        <v>525</v>
      </c>
      <c r="M2178" s="142" t="s">
        <v>524</v>
      </c>
      <c r="N2178" s="142" t="s">
        <v>523</v>
      </c>
      <c r="O2178" s="142" t="s">
        <v>522</v>
      </c>
      <c r="P2178" s="142" t="s">
        <v>522</v>
      </c>
      <c r="Q2178" s="142" t="s">
        <v>520</v>
      </c>
      <c r="R2178" s="142" t="s">
        <v>806</v>
      </c>
      <c r="S2178" s="142" t="s">
        <v>805</v>
      </c>
      <c r="T2178" s="142" t="s">
        <v>978</v>
      </c>
      <c r="U2178" s="142" t="s">
        <v>516</v>
      </c>
      <c r="V2178" s="142" t="s">
        <v>977</v>
      </c>
      <c r="W2178" s="142" t="s">
        <v>539</v>
      </c>
      <c r="X2178" s="142" t="s">
        <v>880</v>
      </c>
      <c r="Y2178" s="142" t="s">
        <v>976</v>
      </c>
      <c r="Z2178" s="142" t="s">
        <v>975</v>
      </c>
      <c r="AA2178" s="142" t="s">
        <v>510</v>
      </c>
      <c r="AB2178" s="142" t="s">
        <v>509</v>
      </c>
    </row>
    <row r="2179" spans="1:28" x14ac:dyDescent="0.15">
      <c r="A2179" s="143">
        <v>120255</v>
      </c>
      <c r="B2179" s="142" t="s">
        <v>654</v>
      </c>
      <c r="C2179" s="142" t="s">
        <v>553</v>
      </c>
      <c r="D2179" s="142" t="s">
        <v>653</v>
      </c>
      <c r="E2179" s="142" t="s">
        <v>687</v>
      </c>
      <c r="F2179" s="142" t="s">
        <v>530</v>
      </c>
      <c r="G2179" s="142" t="s">
        <v>974</v>
      </c>
      <c r="H2179" s="142" t="s">
        <v>973</v>
      </c>
      <c r="I2179" s="142" t="s">
        <v>972</v>
      </c>
      <c r="J2179" s="142" t="s">
        <v>971</v>
      </c>
      <c r="K2179" s="142" t="s">
        <v>970</v>
      </c>
      <c r="L2179" s="142" t="s">
        <v>585</v>
      </c>
      <c r="M2179" s="142" t="s">
        <v>524</v>
      </c>
      <c r="N2179" s="142" t="s">
        <v>523</v>
      </c>
      <c r="O2179" s="142" t="s">
        <v>522</v>
      </c>
      <c r="P2179" s="142" t="s">
        <v>522</v>
      </c>
      <c r="Q2179" s="142" t="s">
        <v>520</v>
      </c>
      <c r="R2179" s="142" t="s">
        <v>519</v>
      </c>
      <c r="S2179" s="142" t="s">
        <v>518</v>
      </c>
      <c r="T2179" s="142" t="s">
        <v>935</v>
      </c>
      <c r="U2179" s="142" t="s">
        <v>516</v>
      </c>
      <c r="V2179" s="142" t="s">
        <v>969</v>
      </c>
      <c r="W2179" s="142" t="s">
        <v>580</v>
      </c>
      <c r="X2179" s="142" t="s">
        <v>968</v>
      </c>
      <c r="Y2179" s="142" t="s">
        <v>967</v>
      </c>
      <c r="Z2179" s="142" t="s">
        <v>966</v>
      </c>
      <c r="AA2179" s="142" t="s">
        <v>510</v>
      </c>
      <c r="AB2179" s="142" t="s">
        <v>509</v>
      </c>
    </row>
    <row r="2180" spans="1:28" x14ac:dyDescent="0.15">
      <c r="A2180" s="143">
        <v>120257</v>
      </c>
      <c r="B2180" s="142" t="s">
        <v>965</v>
      </c>
      <c r="C2180" s="142" t="s">
        <v>553</v>
      </c>
      <c r="D2180" s="142" t="s">
        <v>964</v>
      </c>
      <c r="E2180" s="142" t="s">
        <v>687</v>
      </c>
      <c r="F2180" s="142" t="s">
        <v>530</v>
      </c>
      <c r="G2180" s="142" t="s">
        <v>963</v>
      </c>
      <c r="H2180" s="142" t="s">
        <v>962</v>
      </c>
      <c r="I2180" s="142" t="s">
        <v>651</v>
      </c>
      <c r="J2180" s="142" t="s">
        <v>961</v>
      </c>
      <c r="K2180" s="142" t="s">
        <v>960</v>
      </c>
      <c r="L2180" s="142" t="s">
        <v>525</v>
      </c>
      <c r="M2180" s="142" t="s">
        <v>524</v>
      </c>
      <c r="N2180" s="142" t="s">
        <v>523</v>
      </c>
      <c r="O2180" s="142" t="s">
        <v>522</v>
      </c>
      <c r="P2180" s="142" t="s">
        <v>559</v>
      </c>
      <c r="Q2180" s="142" t="s">
        <v>545</v>
      </c>
      <c r="R2180" s="142" t="s">
        <v>661</v>
      </c>
      <c r="S2180" s="142" t="s">
        <v>660</v>
      </c>
      <c r="T2180" s="142" t="s">
        <v>804</v>
      </c>
      <c r="U2180" s="142" t="s">
        <v>541</v>
      </c>
      <c r="V2180" s="142" t="s">
        <v>959</v>
      </c>
      <c r="W2180" s="142" t="s">
        <v>636</v>
      </c>
      <c r="X2180" s="142" t="s">
        <v>635</v>
      </c>
      <c r="Y2180" s="142" t="s">
        <v>958</v>
      </c>
      <c r="Z2180" s="142" t="s">
        <v>957</v>
      </c>
      <c r="AA2180" s="142" t="s">
        <v>510</v>
      </c>
      <c r="AB2180" s="142" t="s">
        <v>509</v>
      </c>
    </row>
    <row r="2181" spans="1:28" x14ac:dyDescent="0.15">
      <c r="A2181" s="143">
        <v>120290</v>
      </c>
      <c r="B2181" s="142" t="s">
        <v>695</v>
      </c>
      <c r="C2181" s="142" t="s">
        <v>553</v>
      </c>
      <c r="D2181" s="142" t="s">
        <v>733</v>
      </c>
      <c r="E2181" s="142" t="s">
        <v>687</v>
      </c>
      <c r="F2181" s="142" t="s">
        <v>530</v>
      </c>
      <c r="G2181" s="142" t="s">
        <v>956</v>
      </c>
      <c r="H2181" s="142" t="s">
        <v>955</v>
      </c>
      <c r="I2181" s="142" t="s">
        <v>951</v>
      </c>
      <c r="J2181" s="142" t="s">
        <v>954</v>
      </c>
      <c r="K2181" s="142" t="s">
        <v>953</v>
      </c>
      <c r="L2181" s="142" t="s">
        <v>585</v>
      </c>
      <c r="M2181" s="142" t="s">
        <v>524</v>
      </c>
      <c r="N2181" s="142" t="s">
        <v>523</v>
      </c>
      <c r="O2181" s="142" t="s">
        <v>522</v>
      </c>
      <c r="P2181" s="142" t="s">
        <v>559</v>
      </c>
      <c r="Q2181" s="142" t="s">
        <v>520</v>
      </c>
      <c r="R2181" s="142" t="s">
        <v>696</v>
      </c>
      <c r="S2181" s="142" t="s">
        <v>695</v>
      </c>
      <c r="T2181" s="142" t="s">
        <v>935</v>
      </c>
      <c r="U2181" s="142" t="s">
        <v>516</v>
      </c>
      <c r="V2181" s="142" t="s">
        <v>952</v>
      </c>
      <c r="W2181" s="142" t="s">
        <v>784</v>
      </c>
      <c r="X2181" s="142" t="s">
        <v>951</v>
      </c>
      <c r="Y2181" s="142" t="s">
        <v>537</v>
      </c>
      <c r="Z2181" s="142" t="s">
        <v>950</v>
      </c>
      <c r="AA2181" s="142" t="s">
        <v>734</v>
      </c>
      <c r="AB2181" s="142" t="s">
        <v>509</v>
      </c>
    </row>
    <row r="2182" spans="1:28" x14ac:dyDescent="0.15">
      <c r="A2182" s="143">
        <v>120297</v>
      </c>
      <c r="B2182" s="142" t="s">
        <v>949</v>
      </c>
      <c r="C2182" s="142" t="s">
        <v>553</v>
      </c>
      <c r="D2182" s="142" t="s">
        <v>948</v>
      </c>
      <c r="E2182" s="142" t="s">
        <v>687</v>
      </c>
      <c r="F2182" s="142" t="s">
        <v>530</v>
      </c>
      <c r="G2182" s="142" t="s">
        <v>947</v>
      </c>
      <c r="H2182" s="142" t="s">
        <v>946</v>
      </c>
      <c r="I2182" s="142" t="s">
        <v>945</v>
      </c>
      <c r="J2182" s="142" t="s">
        <v>944</v>
      </c>
      <c r="K2182" s="142" t="s">
        <v>943</v>
      </c>
      <c r="L2182" s="142" t="s">
        <v>585</v>
      </c>
      <c r="M2182" s="142" t="s">
        <v>524</v>
      </c>
      <c r="N2182" s="142" t="s">
        <v>523</v>
      </c>
      <c r="O2182" s="142" t="s">
        <v>522</v>
      </c>
      <c r="P2182" s="142" t="s">
        <v>599</v>
      </c>
      <c r="Q2182" s="142" t="s">
        <v>520</v>
      </c>
      <c r="R2182" s="142" t="s">
        <v>788</v>
      </c>
      <c r="S2182" s="142" t="s">
        <v>787</v>
      </c>
      <c r="T2182" s="142" t="s">
        <v>705</v>
      </c>
      <c r="U2182" s="142" t="s">
        <v>516</v>
      </c>
      <c r="V2182" s="142" t="s">
        <v>942</v>
      </c>
      <c r="W2182" s="142" t="s">
        <v>514</v>
      </c>
      <c r="X2182" s="142" t="s">
        <v>941</v>
      </c>
      <c r="Y2182" s="142" t="s">
        <v>634</v>
      </c>
      <c r="Z2182" s="142" t="s">
        <v>940</v>
      </c>
      <c r="AA2182" s="142" t="s">
        <v>510</v>
      </c>
      <c r="AB2182" s="142" t="s">
        <v>509</v>
      </c>
    </row>
    <row r="2183" spans="1:28" x14ac:dyDescent="0.15">
      <c r="A2183" s="143">
        <v>120298</v>
      </c>
      <c r="B2183" s="142" t="s">
        <v>677</v>
      </c>
      <c r="C2183" s="142" t="s">
        <v>553</v>
      </c>
      <c r="D2183" s="142" t="s">
        <v>939</v>
      </c>
      <c r="E2183" s="142" t="s">
        <v>687</v>
      </c>
      <c r="F2183" s="142" t="s">
        <v>530</v>
      </c>
      <c r="G2183" s="142" t="s">
        <v>938</v>
      </c>
      <c r="H2183" s="142" t="s">
        <v>937</v>
      </c>
      <c r="I2183" s="142" t="s">
        <v>556</v>
      </c>
      <c r="J2183" s="142" t="s">
        <v>936</v>
      </c>
      <c r="K2183" s="142" t="s">
        <v>845</v>
      </c>
      <c r="L2183" s="142" t="s">
        <v>525</v>
      </c>
      <c r="M2183" s="142" t="s">
        <v>524</v>
      </c>
      <c r="N2183" s="142" t="s">
        <v>523</v>
      </c>
      <c r="O2183" s="142" t="s">
        <v>599</v>
      </c>
      <c r="P2183" s="142" t="s">
        <v>599</v>
      </c>
      <c r="Q2183" s="142" t="s">
        <v>520</v>
      </c>
      <c r="R2183" s="142" t="s">
        <v>519</v>
      </c>
      <c r="S2183" s="142" t="s">
        <v>518</v>
      </c>
      <c r="T2183" s="142" t="s">
        <v>935</v>
      </c>
      <c r="U2183" s="142" t="s">
        <v>516</v>
      </c>
      <c r="V2183" s="142" t="s">
        <v>934</v>
      </c>
      <c r="W2183" s="142" t="s">
        <v>596</v>
      </c>
      <c r="X2183" s="142" t="s">
        <v>556</v>
      </c>
      <c r="Y2183" s="142" t="s">
        <v>933</v>
      </c>
      <c r="Z2183" s="142" t="s">
        <v>833</v>
      </c>
      <c r="AA2183" s="142" t="s">
        <v>510</v>
      </c>
      <c r="AB2183" s="142" t="s">
        <v>509</v>
      </c>
    </row>
    <row r="2184" spans="1:28" x14ac:dyDescent="0.15">
      <c r="A2184" s="143">
        <v>120313</v>
      </c>
      <c r="B2184" s="142" t="s">
        <v>932</v>
      </c>
      <c r="C2184" s="142" t="s">
        <v>553</v>
      </c>
      <c r="D2184" s="142" t="s">
        <v>931</v>
      </c>
      <c r="E2184" s="142" t="s">
        <v>687</v>
      </c>
      <c r="F2184" s="142" t="s">
        <v>530</v>
      </c>
      <c r="G2184" s="142" t="s">
        <v>930</v>
      </c>
      <c r="H2184" s="142" t="s">
        <v>929</v>
      </c>
      <c r="I2184" s="142" t="s">
        <v>538</v>
      </c>
      <c r="J2184" s="142" t="s">
        <v>928</v>
      </c>
      <c r="K2184" s="142" t="s">
        <v>526</v>
      </c>
      <c r="L2184" s="142" t="s">
        <v>585</v>
      </c>
      <c r="M2184" s="142" t="s">
        <v>524</v>
      </c>
      <c r="N2184" s="142" t="s">
        <v>523</v>
      </c>
      <c r="O2184" s="142" t="s">
        <v>522</v>
      </c>
      <c r="P2184" s="142" t="s">
        <v>522</v>
      </c>
      <c r="Q2184" s="142" t="s">
        <v>520</v>
      </c>
      <c r="R2184" s="142" t="s">
        <v>661</v>
      </c>
      <c r="S2184" s="142" t="s">
        <v>660</v>
      </c>
      <c r="T2184" s="142" t="s">
        <v>717</v>
      </c>
      <c r="U2184" s="142" t="s">
        <v>516</v>
      </c>
      <c r="V2184" s="142" t="s">
        <v>757</v>
      </c>
      <c r="W2184" s="142" t="s">
        <v>580</v>
      </c>
      <c r="X2184" s="142" t="s">
        <v>862</v>
      </c>
      <c r="Y2184" s="142" t="s">
        <v>927</v>
      </c>
      <c r="Z2184" s="142" t="s">
        <v>926</v>
      </c>
      <c r="AA2184" s="142" t="s">
        <v>510</v>
      </c>
      <c r="AB2184" s="142" t="s">
        <v>509</v>
      </c>
    </row>
    <row r="2185" spans="1:28" x14ac:dyDescent="0.15">
      <c r="A2185" s="143">
        <v>120342</v>
      </c>
      <c r="B2185" s="142" t="s">
        <v>543</v>
      </c>
      <c r="C2185" s="142" t="s">
        <v>553</v>
      </c>
      <c r="D2185" s="142" t="s">
        <v>576</v>
      </c>
      <c r="E2185" s="142" t="s">
        <v>687</v>
      </c>
      <c r="F2185" s="142" t="s">
        <v>530</v>
      </c>
      <c r="G2185" s="142" t="s">
        <v>925</v>
      </c>
      <c r="H2185" s="142" t="s">
        <v>924</v>
      </c>
      <c r="I2185" s="142" t="s">
        <v>923</v>
      </c>
      <c r="J2185" s="142" t="s">
        <v>922</v>
      </c>
      <c r="K2185" s="142" t="s">
        <v>921</v>
      </c>
      <c r="L2185" s="142" t="s">
        <v>525</v>
      </c>
      <c r="M2185" s="142" t="s">
        <v>524</v>
      </c>
      <c r="N2185" s="142" t="s">
        <v>523</v>
      </c>
      <c r="O2185" s="142" t="s">
        <v>522</v>
      </c>
      <c r="P2185" s="142" t="s">
        <v>559</v>
      </c>
      <c r="Q2185" s="142" t="s">
        <v>520</v>
      </c>
      <c r="R2185" s="142" t="s">
        <v>544</v>
      </c>
      <c r="S2185" s="142" t="s">
        <v>543</v>
      </c>
      <c r="T2185" s="142" t="s">
        <v>738</v>
      </c>
      <c r="U2185" s="142" t="s">
        <v>516</v>
      </c>
      <c r="V2185" s="142" t="s">
        <v>920</v>
      </c>
      <c r="W2185" s="142" t="s">
        <v>514</v>
      </c>
      <c r="X2185" s="142" t="s">
        <v>919</v>
      </c>
      <c r="Y2185" s="142" t="s">
        <v>634</v>
      </c>
      <c r="Z2185" s="142" t="s">
        <v>813</v>
      </c>
      <c r="AA2185" s="142" t="s">
        <v>510</v>
      </c>
      <c r="AB2185" s="142" t="s">
        <v>509</v>
      </c>
    </row>
    <row r="2186" spans="1:28" x14ac:dyDescent="0.15">
      <c r="A2186" s="143">
        <v>120345</v>
      </c>
      <c r="B2186" s="142" t="s">
        <v>918</v>
      </c>
      <c r="C2186" s="142" t="s">
        <v>553</v>
      </c>
      <c r="D2186" s="142" t="s">
        <v>917</v>
      </c>
      <c r="E2186" s="142" t="s">
        <v>687</v>
      </c>
      <c r="F2186" s="142" t="s">
        <v>530</v>
      </c>
      <c r="G2186" s="142" t="s">
        <v>916</v>
      </c>
      <c r="H2186" s="142" t="s">
        <v>915</v>
      </c>
      <c r="I2186" s="142" t="s">
        <v>910</v>
      </c>
      <c r="J2186" s="142" t="s">
        <v>914</v>
      </c>
      <c r="K2186" s="142" t="s">
        <v>913</v>
      </c>
      <c r="L2186" s="142" t="s">
        <v>613</v>
      </c>
      <c r="M2186" s="142" t="s">
        <v>524</v>
      </c>
      <c r="N2186" s="142" t="s">
        <v>523</v>
      </c>
      <c r="O2186" s="142" t="s">
        <v>522</v>
      </c>
      <c r="P2186" s="142" t="s">
        <v>559</v>
      </c>
      <c r="Q2186" s="142" t="s">
        <v>520</v>
      </c>
      <c r="R2186" s="142" t="s">
        <v>806</v>
      </c>
      <c r="S2186" s="142" t="s">
        <v>805</v>
      </c>
      <c r="T2186" s="142" t="s">
        <v>705</v>
      </c>
      <c r="U2186" s="142" t="s">
        <v>516</v>
      </c>
      <c r="V2186" s="142" t="s">
        <v>912</v>
      </c>
      <c r="W2186" s="142" t="s">
        <v>911</v>
      </c>
      <c r="X2186" s="142" t="s">
        <v>910</v>
      </c>
      <c r="Y2186" s="142" t="s">
        <v>909</v>
      </c>
      <c r="Z2186" s="142" t="s">
        <v>735</v>
      </c>
      <c r="AA2186" s="142" t="s">
        <v>510</v>
      </c>
      <c r="AB2186" s="142" t="s">
        <v>509</v>
      </c>
    </row>
    <row r="2187" spans="1:28" x14ac:dyDescent="0.15">
      <c r="A2187" s="143">
        <v>120362</v>
      </c>
      <c r="B2187" s="142" t="s">
        <v>908</v>
      </c>
      <c r="C2187" s="142" t="s">
        <v>831</v>
      </c>
      <c r="D2187" s="142" t="s">
        <v>907</v>
      </c>
      <c r="E2187" s="142" t="s">
        <v>687</v>
      </c>
      <c r="F2187" s="142" t="s">
        <v>530</v>
      </c>
      <c r="G2187" s="142" t="s">
        <v>906</v>
      </c>
      <c r="H2187" s="142" t="s">
        <v>905</v>
      </c>
      <c r="I2187" s="142" t="s">
        <v>827</v>
      </c>
      <c r="J2187" s="142" t="s">
        <v>904</v>
      </c>
      <c r="K2187" s="142" t="s">
        <v>903</v>
      </c>
      <c r="L2187" s="142" t="s">
        <v>525</v>
      </c>
      <c r="M2187" s="142" t="s">
        <v>524</v>
      </c>
      <c r="N2187" s="142" t="s">
        <v>523</v>
      </c>
      <c r="O2187" s="142" t="s">
        <v>522</v>
      </c>
      <c r="P2187" s="142" t="s">
        <v>599</v>
      </c>
      <c r="Q2187" s="142" t="s">
        <v>520</v>
      </c>
      <c r="R2187" s="142" t="s">
        <v>519</v>
      </c>
      <c r="S2187" s="142" t="s">
        <v>518</v>
      </c>
      <c r="T2187" s="142" t="s">
        <v>823</v>
      </c>
      <c r="U2187" s="142" t="s">
        <v>516</v>
      </c>
      <c r="V2187" s="142" t="s">
        <v>902</v>
      </c>
      <c r="W2187" s="142" t="s">
        <v>596</v>
      </c>
      <c r="X2187" s="142" t="s">
        <v>827</v>
      </c>
      <c r="Y2187" s="142" t="s">
        <v>901</v>
      </c>
      <c r="Z2187" s="142" t="s">
        <v>900</v>
      </c>
      <c r="AA2187" s="142" t="s">
        <v>510</v>
      </c>
      <c r="AB2187" s="142" t="s">
        <v>509</v>
      </c>
    </row>
    <row r="2188" spans="1:28" x14ac:dyDescent="0.15">
      <c r="A2188" s="143">
        <v>120366</v>
      </c>
      <c r="B2188" s="142" t="s">
        <v>781</v>
      </c>
      <c r="C2188" s="142" t="s">
        <v>553</v>
      </c>
      <c r="D2188" s="142" t="s">
        <v>780</v>
      </c>
      <c r="E2188" s="142" t="s">
        <v>687</v>
      </c>
      <c r="F2188" s="142" t="s">
        <v>530</v>
      </c>
      <c r="G2188" s="142" t="s">
        <v>899</v>
      </c>
      <c r="H2188" s="142" t="s">
        <v>898</v>
      </c>
      <c r="I2188" s="142" t="s">
        <v>760</v>
      </c>
      <c r="J2188" s="142" t="s">
        <v>897</v>
      </c>
      <c r="K2188" s="142" t="s">
        <v>896</v>
      </c>
      <c r="L2188" s="142" t="s">
        <v>525</v>
      </c>
      <c r="M2188" s="142" t="s">
        <v>524</v>
      </c>
      <c r="N2188" s="142" t="s">
        <v>523</v>
      </c>
      <c r="O2188" s="142" t="s">
        <v>599</v>
      </c>
      <c r="P2188" s="142" t="s">
        <v>522</v>
      </c>
      <c r="Q2188" s="142" t="s">
        <v>520</v>
      </c>
      <c r="R2188" s="142" t="s">
        <v>519</v>
      </c>
      <c r="S2188" s="142" t="s">
        <v>518</v>
      </c>
      <c r="T2188" s="142" t="s">
        <v>895</v>
      </c>
      <c r="U2188" s="142" t="s">
        <v>516</v>
      </c>
      <c r="V2188" s="142" t="s">
        <v>894</v>
      </c>
      <c r="W2188" s="142" t="s">
        <v>596</v>
      </c>
      <c r="X2188" s="142" t="s">
        <v>760</v>
      </c>
      <c r="Y2188" s="142" t="s">
        <v>893</v>
      </c>
      <c r="Z2188" s="142" t="s">
        <v>892</v>
      </c>
      <c r="AA2188" s="142" t="s">
        <v>510</v>
      </c>
      <c r="AB2188" s="142" t="s">
        <v>509</v>
      </c>
    </row>
    <row r="2189" spans="1:28" x14ac:dyDescent="0.15">
      <c r="A2189" s="143">
        <v>120370</v>
      </c>
      <c r="B2189" s="142" t="s">
        <v>891</v>
      </c>
      <c r="C2189" s="142" t="s">
        <v>553</v>
      </c>
      <c r="D2189" s="142" t="s">
        <v>890</v>
      </c>
      <c r="E2189" s="142" t="s">
        <v>687</v>
      </c>
      <c r="F2189" s="142" t="s">
        <v>530</v>
      </c>
      <c r="G2189" s="142" t="s">
        <v>889</v>
      </c>
      <c r="H2189" s="142" t="s">
        <v>888</v>
      </c>
      <c r="I2189" s="142" t="s">
        <v>760</v>
      </c>
      <c r="J2189" s="142" t="s">
        <v>887</v>
      </c>
      <c r="K2189" s="142" t="s">
        <v>886</v>
      </c>
      <c r="L2189" s="142" t="s">
        <v>525</v>
      </c>
      <c r="M2189" s="142" t="s">
        <v>524</v>
      </c>
      <c r="N2189" s="142" t="s">
        <v>523</v>
      </c>
      <c r="O2189" s="142" t="s">
        <v>522</v>
      </c>
      <c r="P2189" s="142" t="s">
        <v>559</v>
      </c>
      <c r="Q2189" s="142" t="s">
        <v>520</v>
      </c>
      <c r="R2189" s="142" t="s">
        <v>519</v>
      </c>
      <c r="S2189" s="142" t="s">
        <v>518</v>
      </c>
      <c r="T2189" s="142" t="s">
        <v>885</v>
      </c>
      <c r="U2189" s="142" t="s">
        <v>516</v>
      </c>
      <c r="V2189" s="142" t="s">
        <v>884</v>
      </c>
      <c r="W2189" s="142" t="s">
        <v>580</v>
      </c>
      <c r="X2189" s="142" t="s">
        <v>760</v>
      </c>
      <c r="Y2189" s="142" t="s">
        <v>883</v>
      </c>
      <c r="Z2189" s="142" t="s">
        <v>820</v>
      </c>
      <c r="AA2189" s="142" t="s">
        <v>510</v>
      </c>
      <c r="AB2189" s="142" t="s">
        <v>509</v>
      </c>
    </row>
    <row r="2190" spans="1:28" x14ac:dyDescent="0.15">
      <c r="A2190" s="143">
        <v>120372</v>
      </c>
      <c r="B2190" s="142" t="s">
        <v>654</v>
      </c>
      <c r="C2190" s="142" t="s">
        <v>553</v>
      </c>
      <c r="D2190" s="142" t="s">
        <v>653</v>
      </c>
      <c r="E2190" s="142" t="s">
        <v>687</v>
      </c>
      <c r="F2190" s="142" t="s">
        <v>530</v>
      </c>
      <c r="G2190" s="142" t="s">
        <v>882</v>
      </c>
      <c r="H2190" s="142" t="s">
        <v>881</v>
      </c>
      <c r="I2190" s="142" t="s">
        <v>880</v>
      </c>
      <c r="J2190" s="142" t="s">
        <v>879</v>
      </c>
      <c r="K2190" s="142" t="s">
        <v>878</v>
      </c>
      <c r="L2190" s="142" t="s">
        <v>585</v>
      </c>
      <c r="M2190" s="142" t="s">
        <v>524</v>
      </c>
      <c r="N2190" s="142" t="s">
        <v>523</v>
      </c>
      <c r="O2190" s="142" t="s">
        <v>522</v>
      </c>
      <c r="P2190" s="142" t="s">
        <v>522</v>
      </c>
      <c r="Q2190" s="142" t="s">
        <v>547</v>
      </c>
      <c r="R2190" s="142" t="s">
        <v>519</v>
      </c>
      <c r="S2190" s="142" t="s">
        <v>518</v>
      </c>
      <c r="T2190" s="142" t="s">
        <v>717</v>
      </c>
      <c r="U2190" s="142" t="s">
        <v>516</v>
      </c>
      <c r="V2190" s="142" t="s">
        <v>877</v>
      </c>
      <c r="W2190" s="142" t="s">
        <v>692</v>
      </c>
      <c r="X2190" s="142" t="s">
        <v>595</v>
      </c>
      <c r="Y2190" s="142" t="s">
        <v>876</v>
      </c>
      <c r="Z2190" s="142" t="s">
        <v>875</v>
      </c>
      <c r="AA2190" s="142" t="s">
        <v>510</v>
      </c>
      <c r="AB2190" s="142" t="s">
        <v>509</v>
      </c>
    </row>
    <row r="2191" spans="1:28" x14ac:dyDescent="0.15">
      <c r="A2191" s="143">
        <v>120375</v>
      </c>
      <c r="B2191" s="142" t="s">
        <v>874</v>
      </c>
      <c r="C2191" s="142" t="s">
        <v>553</v>
      </c>
      <c r="D2191" s="142" t="s">
        <v>873</v>
      </c>
      <c r="E2191" s="142" t="s">
        <v>687</v>
      </c>
      <c r="F2191" s="142" t="s">
        <v>530</v>
      </c>
      <c r="G2191" s="142" t="s">
        <v>872</v>
      </c>
      <c r="H2191" s="142" t="s">
        <v>871</v>
      </c>
      <c r="I2191" s="142" t="s">
        <v>870</v>
      </c>
      <c r="J2191" s="142" t="s">
        <v>869</v>
      </c>
      <c r="K2191" s="142" t="s">
        <v>868</v>
      </c>
      <c r="L2191" s="142" t="s">
        <v>613</v>
      </c>
      <c r="M2191" s="142" t="s">
        <v>867</v>
      </c>
      <c r="N2191" s="142" t="s">
        <v>523</v>
      </c>
      <c r="O2191" s="142" t="s">
        <v>866</v>
      </c>
      <c r="P2191" s="142" t="s">
        <v>599</v>
      </c>
      <c r="Q2191" s="142" t="s">
        <v>545</v>
      </c>
      <c r="R2191" s="142" t="s">
        <v>519</v>
      </c>
      <c r="S2191" s="142" t="s">
        <v>518</v>
      </c>
      <c r="T2191" s="142" t="s">
        <v>865</v>
      </c>
      <c r="U2191" s="142" t="s">
        <v>864</v>
      </c>
      <c r="V2191" s="142" t="s">
        <v>863</v>
      </c>
      <c r="W2191" s="142" t="s">
        <v>596</v>
      </c>
      <c r="X2191" s="142" t="s">
        <v>862</v>
      </c>
      <c r="Y2191" s="142" t="s">
        <v>537</v>
      </c>
      <c r="Z2191" s="142" t="s">
        <v>861</v>
      </c>
      <c r="AA2191" s="142" t="s">
        <v>510</v>
      </c>
      <c r="AB2191" s="142" t="s">
        <v>509</v>
      </c>
    </row>
    <row r="2192" spans="1:28" x14ac:dyDescent="0.15">
      <c r="A2192" s="143">
        <v>120391</v>
      </c>
      <c r="B2192" s="142" t="s">
        <v>860</v>
      </c>
      <c r="C2192" s="142" t="s">
        <v>553</v>
      </c>
      <c r="D2192" s="142" t="s">
        <v>859</v>
      </c>
      <c r="E2192" s="142" t="s">
        <v>687</v>
      </c>
      <c r="F2192" s="142" t="s">
        <v>530</v>
      </c>
      <c r="G2192" s="142" t="s">
        <v>858</v>
      </c>
      <c r="H2192" s="142" t="s">
        <v>857</v>
      </c>
      <c r="I2192" s="142" t="s">
        <v>856</v>
      </c>
      <c r="J2192" s="142" t="s">
        <v>855</v>
      </c>
      <c r="K2192" s="142" t="s">
        <v>825</v>
      </c>
      <c r="L2192" s="142" t="s">
        <v>585</v>
      </c>
      <c r="M2192" s="142" t="s">
        <v>524</v>
      </c>
      <c r="N2192" s="142" t="s">
        <v>523</v>
      </c>
      <c r="O2192" s="142" t="s">
        <v>522</v>
      </c>
      <c r="P2192" s="142" t="s">
        <v>559</v>
      </c>
      <c r="Q2192" s="142" t="s">
        <v>545</v>
      </c>
      <c r="R2192" s="142" t="s">
        <v>806</v>
      </c>
      <c r="S2192" s="142" t="s">
        <v>805</v>
      </c>
      <c r="T2192" s="142" t="s">
        <v>682</v>
      </c>
      <c r="U2192" s="142" t="s">
        <v>516</v>
      </c>
      <c r="V2192" s="142" t="s">
        <v>854</v>
      </c>
      <c r="W2192" s="142" t="s">
        <v>853</v>
      </c>
      <c r="X2192" s="142" t="s">
        <v>651</v>
      </c>
      <c r="Y2192" s="142" t="s">
        <v>852</v>
      </c>
      <c r="Z2192" s="142" t="s">
        <v>851</v>
      </c>
      <c r="AA2192" s="142" t="s">
        <v>510</v>
      </c>
      <c r="AB2192" s="142" t="s">
        <v>509</v>
      </c>
    </row>
    <row r="2193" spans="1:28" x14ac:dyDescent="0.15">
      <c r="A2193" s="143">
        <v>120394</v>
      </c>
      <c r="B2193" s="142" t="s">
        <v>850</v>
      </c>
      <c r="C2193" s="142" t="s">
        <v>553</v>
      </c>
      <c r="D2193" s="142" t="s">
        <v>849</v>
      </c>
      <c r="E2193" s="142" t="s">
        <v>687</v>
      </c>
      <c r="F2193" s="142" t="s">
        <v>530</v>
      </c>
      <c r="G2193" s="142" t="s">
        <v>848</v>
      </c>
      <c r="H2193" s="142" t="s">
        <v>847</v>
      </c>
      <c r="I2193" s="142" t="s">
        <v>622</v>
      </c>
      <c r="J2193" s="142" t="s">
        <v>846</v>
      </c>
      <c r="K2193" s="142" t="s">
        <v>845</v>
      </c>
      <c r="L2193" s="142" t="s">
        <v>525</v>
      </c>
      <c r="M2193" s="142" t="s">
        <v>524</v>
      </c>
      <c r="N2193" s="142" t="s">
        <v>523</v>
      </c>
      <c r="O2193" s="142" t="s">
        <v>599</v>
      </c>
      <c r="P2193" s="142" t="s">
        <v>522</v>
      </c>
      <c r="Q2193" s="142" t="s">
        <v>520</v>
      </c>
      <c r="R2193" s="142" t="s">
        <v>544</v>
      </c>
      <c r="S2193" s="142" t="s">
        <v>543</v>
      </c>
      <c r="T2193" s="142" t="s">
        <v>705</v>
      </c>
      <c r="U2193" s="142" t="s">
        <v>626</v>
      </c>
      <c r="V2193" s="142" t="s">
        <v>844</v>
      </c>
      <c r="W2193" s="142" t="s">
        <v>580</v>
      </c>
      <c r="X2193" s="142" t="s">
        <v>622</v>
      </c>
      <c r="Y2193" s="142" t="s">
        <v>843</v>
      </c>
      <c r="Z2193" s="142" t="s">
        <v>702</v>
      </c>
      <c r="AA2193" s="142" t="s">
        <v>510</v>
      </c>
      <c r="AB2193" s="142" t="s">
        <v>509</v>
      </c>
    </row>
    <row r="2194" spans="1:28" x14ac:dyDescent="0.15">
      <c r="A2194" s="143">
        <v>120399</v>
      </c>
      <c r="B2194" s="142" t="s">
        <v>842</v>
      </c>
      <c r="C2194" s="142" t="s">
        <v>841</v>
      </c>
      <c r="D2194" s="142" t="s">
        <v>840</v>
      </c>
      <c r="E2194" s="142" t="s">
        <v>687</v>
      </c>
      <c r="F2194" s="142" t="s">
        <v>530</v>
      </c>
      <c r="G2194" s="142" t="s">
        <v>839</v>
      </c>
      <c r="H2194" s="142" t="s">
        <v>838</v>
      </c>
      <c r="I2194" s="142" t="s">
        <v>588</v>
      </c>
      <c r="J2194" s="142" t="s">
        <v>837</v>
      </c>
      <c r="K2194" s="142" t="s">
        <v>836</v>
      </c>
      <c r="L2194" s="142" t="s">
        <v>525</v>
      </c>
      <c r="M2194" s="142" t="s">
        <v>524</v>
      </c>
      <c r="N2194" s="142" t="s">
        <v>523</v>
      </c>
      <c r="O2194" s="142" t="s">
        <v>522</v>
      </c>
      <c r="P2194" s="142" t="s">
        <v>559</v>
      </c>
      <c r="Q2194" s="142" t="s">
        <v>545</v>
      </c>
      <c r="R2194" s="142" t="s">
        <v>544</v>
      </c>
      <c r="S2194" s="142" t="s">
        <v>543</v>
      </c>
      <c r="T2194" s="142" t="s">
        <v>823</v>
      </c>
      <c r="U2194" s="142" t="s">
        <v>516</v>
      </c>
      <c r="V2194" s="142" t="s">
        <v>835</v>
      </c>
      <c r="W2194" s="142" t="s">
        <v>580</v>
      </c>
      <c r="X2194" s="142" t="s">
        <v>588</v>
      </c>
      <c r="Y2194" s="142" t="s">
        <v>834</v>
      </c>
      <c r="Z2194" s="142" t="s">
        <v>833</v>
      </c>
      <c r="AA2194" s="142" t="s">
        <v>510</v>
      </c>
      <c r="AB2194" s="142" t="s">
        <v>509</v>
      </c>
    </row>
    <row r="2195" spans="1:28" x14ac:dyDescent="0.15">
      <c r="A2195" s="143">
        <v>120401</v>
      </c>
      <c r="B2195" s="142" t="s">
        <v>832</v>
      </c>
      <c r="C2195" s="142" t="s">
        <v>831</v>
      </c>
      <c r="D2195" s="142" t="s">
        <v>830</v>
      </c>
      <c r="E2195" s="142" t="s">
        <v>687</v>
      </c>
      <c r="F2195" s="142" t="s">
        <v>530</v>
      </c>
      <c r="G2195" s="142" t="s">
        <v>829</v>
      </c>
      <c r="H2195" s="142" t="s">
        <v>828</v>
      </c>
      <c r="I2195" s="142" t="s">
        <v>827</v>
      </c>
      <c r="J2195" s="142" t="s">
        <v>826</v>
      </c>
      <c r="K2195" s="142" t="s">
        <v>825</v>
      </c>
      <c r="L2195" s="142" t="s">
        <v>585</v>
      </c>
      <c r="M2195" s="142" t="s">
        <v>524</v>
      </c>
      <c r="N2195" s="142" t="s">
        <v>523</v>
      </c>
      <c r="O2195" s="142" t="s">
        <v>824</v>
      </c>
      <c r="P2195" s="142" t="s">
        <v>559</v>
      </c>
      <c r="Q2195" s="142" t="s">
        <v>520</v>
      </c>
      <c r="R2195" s="142" t="s">
        <v>544</v>
      </c>
      <c r="S2195" s="142" t="s">
        <v>543</v>
      </c>
      <c r="T2195" s="142" t="s">
        <v>823</v>
      </c>
      <c r="U2195" s="142" t="s">
        <v>516</v>
      </c>
      <c r="V2195" s="142" t="s">
        <v>822</v>
      </c>
      <c r="W2195" s="142" t="s">
        <v>580</v>
      </c>
      <c r="X2195" s="142" t="s">
        <v>588</v>
      </c>
      <c r="Y2195" s="142" t="s">
        <v>821</v>
      </c>
      <c r="Z2195" s="142" t="s">
        <v>820</v>
      </c>
      <c r="AA2195" s="142" t="s">
        <v>510</v>
      </c>
      <c r="AB2195" s="142" t="s">
        <v>509</v>
      </c>
    </row>
    <row r="2196" spans="1:28" x14ac:dyDescent="0.15">
      <c r="A2196" s="143">
        <v>120443</v>
      </c>
      <c r="B2196" s="142" t="s">
        <v>660</v>
      </c>
      <c r="C2196" s="142" t="s">
        <v>553</v>
      </c>
      <c r="D2196" s="142" t="s">
        <v>667</v>
      </c>
      <c r="E2196" s="142" t="s">
        <v>687</v>
      </c>
      <c r="F2196" s="142" t="s">
        <v>530</v>
      </c>
      <c r="G2196" s="142" t="s">
        <v>819</v>
      </c>
      <c r="H2196" s="142" t="s">
        <v>818</v>
      </c>
      <c r="I2196" s="142" t="s">
        <v>651</v>
      </c>
      <c r="J2196" s="142" t="s">
        <v>817</v>
      </c>
      <c r="K2196" s="142" t="s">
        <v>816</v>
      </c>
      <c r="L2196" s="142" t="s">
        <v>525</v>
      </c>
      <c r="M2196" s="142" t="s">
        <v>524</v>
      </c>
      <c r="N2196" s="142" t="s">
        <v>523</v>
      </c>
      <c r="O2196" s="142" t="s">
        <v>546</v>
      </c>
      <c r="P2196" s="142" t="s">
        <v>559</v>
      </c>
      <c r="Q2196" s="142" t="s">
        <v>545</v>
      </c>
      <c r="R2196" s="142" t="s">
        <v>661</v>
      </c>
      <c r="S2196" s="142" t="s">
        <v>660</v>
      </c>
      <c r="T2196" s="142" t="s">
        <v>738</v>
      </c>
      <c r="U2196" s="142" t="s">
        <v>541</v>
      </c>
      <c r="V2196" s="142" t="s">
        <v>815</v>
      </c>
      <c r="W2196" s="142" t="s">
        <v>596</v>
      </c>
      <c r="X2196" s="142" t="s">
        <v>651</v>
      </c>
      <c r="Y2196" s="142" t="s">
        <v>814</v>
      </c>
      <c r="Z2196" s="142" t="s">
        <v>813</v>
      </c>
      <c r="AA2196" s="142" t="s">
        <v>510</v>
      </c>
      <c r="AB2196" s="142" t="s">
        <v>509</v>
      </c>
    </row>
    <row r="2197" spans="1:28" x14ac:dyDescent="0.15">
      <c r="A2197" s="143">
        <v>120447</v>
      </c>
      <c r="B2197" s="142" t="s">
        <v>812</v>
      </c>
      <c r="C2197" s="142" t="s">
        <v>553</v>
      </c>
      <c r="D2197" s="142" t="s">
        <v>811</v>
      </c>
      <c r="E2197" s="142" t="s">
        <v>687</v>
      </c>
      <c r="F2197" s="142" t="s">
        <v>530</v>
      </c>
      <c r="G2197" s="142" t="s">
        <v>810</v>
      </c>
      <c r="H2197" s="142" t="s">
        <v>809</v>
      </c>
      <c r="I2197" s="142" t="s">
        <v>608</v>
      </c>
      <c r="J2197" s="142" t="s">
        <v>808</v>
      </c>
      <c r="K2197" s="142" t="s">
        <v>807</v>
      </c>
      <c r="L2197" s="142" t="s">
        <v>547</v>
      </c>
      <c r="M2197" s="142" t="s">
        <v>524</v>
      </c>
      <c r="N2197" s="142" t="s">
        <v>523</v>
      </c>
      <c r="O2197" s="142" t="s">
        <v>522</v>
      </c>
      <c r="P2197" s="142" t="s">
        <v>612</v>
      </c>
      <c r="Q2197" s="142" t="s">
        <v>545</v>
      </c>
      <c r="R2197" s="142" t="s">
        <v>806</v>
      </c>
      <c r="S2197" s="142" t="s">
        <v>805</v>
      </c>
      <c r="T2197" s="142" t="s">
        <v>804</v>
      </c>
      <c r="U2197" s="142" t="s">
        <v>541</v>
      </c>
      <c r="V2197" s="142" t="s">
        <v>803</v>
      </c>
      <c r="W2197" s="142" t="s">
        <v>596</v>
      </c>
      <c r="X2197" s="142" t="s">
        <v>608</v>
      </c>
      <c r="Y2197" s="142" t="s">
        <v>802</v>
      </c>
      <c r="Z2197" s="142" t="s">
        <v>702</v>
      </c>
      <c r="AA2197" s="142" t="s">
        <v>510</v>
      </c>
      <c r="AB2197" s="142" t="s">
        <v>509</v>
      </c>
    </row>
    <row r="2198" spans="1:28" x14ac:dyDescent="0.15">
      <c r="A2198" s="143">
        <v>120448</v>
      </c>
      <c r="B2198" s="142" t="s">
        <v>706</v>
      </c>
      <c r="C2198" s="142" t="s">
        <v>553</v>
      </c>
      <c r="D2198" s="142" t="s">
        <v>801</v>
      </c>
      <c r="E2198" s="142" t="s">
        <v>687</v>
      </c>
      <c r="F2198" s="142" t="s">
        <v>530</v>
      </c>
      <c r="G2198" s="142" t="s">
        <v>800</v>
      </c>
      <c r="H2198" s="142" t="s">
        <v>799</v>
      </c>
      <c r="I2198" s="142" t="s">
        <v>795</v>
      </c>
      <c r="J2198" s="142" t="s">
        <v>798</v>
      </c>
      <c r="K2198" s="142" t="s">
        <v>797</v>
      </c>
      <c r="L2198" s="142" t="s">
        <v>525</v>
      </c>
      <c r="M2198" s="142" t="s">
        <v>524</v>
      </c>
      <c r="N2198" s="142" t="s">
        <v>523</v>
      </c>
      <c r="O2198" s="142" t="s">
        <v>522</v>
      </c>
      <c r="P2198" s="142" t="s">
        <v>559</v>
      </c>
      <c r="Q2198" s="142" t="s">
        <v>545</v>
      </c>
      <c r="R2198" s="142" t="s">
        <v>707</v>
      </c>
      <c r="S2198" s="142" t="s">
        <v>706</v>
      </c>
      <c r="T2198" s="142" t="s">
        <v>705</v>
      </c>
      <c r="U2198" s="142" t="s">
        <v>516</v>
      </c>
      <c r="V2198" s="142" t="s">
        <v>796</v>
      </c>
      <c r="W2198" s="142" t="s">
        <v>514</v>
      </c>
      <c r="X2198" s="142" t="s">
        <v>795</v>
      </c>
      <c r="Y2198" s="142" t="s">
        <v>537</v>
      </c>
      <c r="Z2198" s="142" t="s">
        <v>735</v>
      </c>
      <c r="AA2198" s="142" t="s">
        <v>734</v>
      </c>
      <c r="AB2198" s="142" t="s">
        <v>509</v>
      </c>
    </row>
    <row r="2199" spans="1:28" x14ac:dyDescent="0.15">
      <c r="A2199" s="143">
        <v>120459</v>
      </c>
      <c r="B2199" s="142" t="s">
        <v>794</v>
      </c>
      <c r="C2199" s="142" t="s">
        <v>553</v>
      </c>
      <c r="D2199" s="142" t="s">
        <v>793</v>
      </c>
      <c r="E2199" s="142" t="s">
        <v>687</v>
      </c>
      <c r="F2199" s="142" t="s">
        <v>530</v>
      </c>
      <c r="G2199" s="142" t="s">
        <v>792</v>
      </c>
      <c r="H2199" s="142" t="s">
        <v>791</v>
      </c>
      <c r="I2199" s="142" t="s">
        <v>783</v>
      </c>
      <c r="J2199" s="142" t="s">
        <v>790</v>
      </c>
      <c r="K2199" s="142" t="s">
        <v>789</v>
      </c>
      <c r="L2199" s="142" t="s">
        <v>525</v>
      </c>
      <c r="M2199" s="142" t="s">
        <v>524</v>
      </c>
      <c r="N2199" s="142" t="s">
        <v>523</v>
      </c>
      <c r="O2199" s="142" t="s">
        <v>639</v>
      </c>
      <c r="P2199" s="142" t="s">
        <v>639</v>
      </c>
      <c r="Q2199" s="142" t="s">
        <v>520</v>
      </c>
      <c r="R2199" s="142" t="s">
        <v>788</v>
      </c>
      <c r="S2199" s="142" t="s">
        <v>787</v>
      </c>
      <c r="T2199" s="142" t="s">
        <v>786</v>
      </c>
      <c r="U2199" s="142" t="s">
        <v>516</v>
      </c>
      <c r="V2199" s="142" t="s">
        <v>785</v>
      </c>
      <c r="W2199" s="142" t="s">
        <v>784</v>
      </c>
      <c r="X2199" s="142" t="s">
        <v>783</v>
      </c>
      <c r="Y2199" s="142" t="s">
        <v>634</v>
      </c>
      <c r="Z2199" s="142" t="s">
        <v>782</v>
      </c>
      <c r="AA2199" s="142" t="s">
        <v>510</v>
      </c>
      <c r="AB2199" s="142" t="s">
        <v>509</v>
      </c>
    </row>
    <row r="2200" spans="1:28" x14ac:dyDescent="0.15">
      <c r="A2200" s="143">
        <v>120482</v>
      </c>
      <c r="B2200" s="142" t="s">
        <v>781</v>
      </c>
      <c r="C2200" s="142" t="s">
        <v>553</v>
      </c>
      <c r="D2200" s="142" t="s">
        <v>780</v>
      </c>
      <c r="E2200" s="142" t="s">
        <v>687</v>
      </c>
      <c r="F2200" s="142" t="s">
        <v>530</v>
      </c>
      <c r="G2200" s="142" t="s">
        <v>779</v>
      </c>
      <c r="H2200" s="142" t="s">
        <v>778</v>
      </c>
      <c r="I2200" s="142" t="s">
        <v>556</v>
      </c>
      <c r="J2200" s="142" t="s">
        <v>777</v>
      </c>
      <c r="K2200" s="142" t="s">
        <v>776</v>
      </c>
      <c r="L2200" s="142" t="s">
        <v>613</v>
      </c>
      <c r="M2200" s="142" t="s">
        <v>524</v>
      </c>
      <c r="N2200" s="142" t="s">
        <v>523</v>
      </c>
      <c r="O2200" s="142" t="s">
        <v>639</v>
      </c>
      <c r="P2200" s="142" t="s">
        <v>559</v>
      </c>
      <c r="Q2200" s="142" t="s">
        <v>545</v>
      </c>
      <c r="R2200" s="142" t="s">
        <v>519</v>
      </c>
      <c r="S2200" s="142" t="s">
        <v>518</v>
      </c>
      <c r="T2200" s="142" t="s">
        <v>775</v>
      </c>
      <c r="U2200" s="142" t="s">
        <v>516</v>
      </c>
      <c r="V2200" s="142" t="s">
        <v>774</v>
      </c>
      <c r="W2200" s="142" t="s">
        <v>773</v>
      </c>
      <c r="X2200" s="142" t="s">
        <v>556</v>
      </c>
      <c r="Y2200" s="142" t="s">
        <v>772</v>
      </c>
      <c r="Z2200" s="142" t="s">
        <v>771</v>
      </c>
      <c r="AA2200" s="142" t="s">
        <v>547</v>
      </c>
      <c r="AB2200" s="142" t="s">
        <v>509</v>
      </c>
    </row>
    <row r="2201" spans="1:28" x14ac:dyDescent="0.15">
      <c r="A2201" s="143">
        <v>120483</v>
      </c>
      <c r="B2201" s="142" t="s">
        <v>583</v>
      </c>
      <c r="C2201" s="142" t="s">
        <v>553</v>
      </c>
      <c r="D2201" s="142" t="s">
        <v>770</v>
      </c>
      <c r="E2201" s="142" t="s">
        <v>687</v>
      </c>
      <c r="F2201" s="142" t="s">
        <v>530</v>
      </c>
      <c r="G2201" s="142" t="s">
        <v>769</v>
      </c>
      <c r="H2201" s="142" t="s">
        <v>768</v>
      </c>
      <c r="I2201" s="142" t="s">
        <v>513</v>
      </c>
      <c r="J2201" s="142" t="s">
        <v>767</v>
      </c>
      <c r="K2201" s="142" t="s">
        <v>766</v>
      </c>
      <c r="L2201" s="142" t="s">
        <v>525</v>
      </c>
      <c r="M2201" s="142" t="s">
        <v>524</v>
      </c>
      <c r="N2201" s="142" t="s">
        <v>523</v>
      </c>
      <c r="O2201" s="142" t="s">
        <v>522</v>
      </c>
      <c r="P2201" s="142" t="s">
        <v>599</v>
      </c>
      <c r="Q2201" s="142" t="s">
        <v>547</v>
      </c>
      <c r="R2201" s="142" t="s">
        <v>584</v>
      </c>
      <c r="S2201" s="142" t="s">
        <v>583</v>
      </c>
      <c r="T2201" s="142" t="s">
        <v>705</v>
      </c>
      <c r="U2201" s="142" t="s">
        <v>516</v>
      </c>
      <c r="V2201" s="142" t="s">
        <v>765</v>
      </c>
      <c r="W2201" s="142" t="s">
        <v>764</v>
      </c>
      <c r="X2201" s="142" t="s">
        <v>513</v>
      </c>
      <c r="Y2201" s="142" t="s">
        <v>763</v>
      </c>
      <c r="Z2201" s="142" t="s">
        <v>754</v>
      </c>
      <c r="AA2201" s="142" t="s">
        <v>510</v>
      </c>
      <c r="AB2201" s="142" t="s">
        <v>509</v>
      </c>
    </row>
    <row r="2202" spans="1:28" x14ac:dyDescent="0.15">
      <c r="A2202" s="143">
        <v>120488</v>
      </c>
      <c r="B2202" s="142" t="s">
        <v>660</v>
      </c>
      <c r="C2202" s="142" t="s">
        <v>553</v>
      </c>
      <c r="D2202" s="142" t="s">
        <v>667</v>
      </c>
      <c r="E2202" s="142" t="s">
        <v>687</v>
      </c>
      <c r="F2202" s="142" t="s">
        <v>530</v>
      </c>
      <c r="G2202" s="142" t="s">
        <v>762</v>
      </c>
      <c r="H2202" s="142" t="s">
        <v>761</v>
      </c>
      <c r="I2202" s="142" t="s">
        <v>760</v>
      </c>
      <c r="J2202" s="142" t="s">
        <v>759</v>
      </c>
      <c r="K2202" s="142" t="s">
        <v>739</v>
      </c>
      <c r="L2202" s="142" t="s">
        <v>525</v>
      </c>
      <c r="M2202" s="142" t="s">
        <v>524</v>
      </c>
      <c r="N2202" s="142" t="s">
        <v>523</v>
      </c>
      <c r="O2202" s="142" t="s">
        <v>599</v>
      </c>
      <c r="P2202" s="142" t="s">
        <v>599</v>
      </c>
      <c r="Q2202" s="142" t="s">
        <v>520</v>
      </c>
      <c r="R2202" s="142" t="s">
        <v>661</v>
      </c>
      <c r="S2202" s="142" t="s">
        <v>660</v>
      </c>
      <c r="T2202" s="142" t="s">
        <v>758</v>
      </c>
      <c r="U2202" s="142" t="s">
        <v>516</v>
      </c>
      <c r="V2202" s="142" t="s">
        <v>757</v>
      </c>
      <c r="W2202" s="142" t="s">
        <v>514</v>
      </c>
      <c r="X2202" s="142" t="s">
        <v>756</v>
      </c>
      <c r="Y2202" s="142" t="s">
        <v>755</v>
      </c>
      <c r="Z2202" s="142" t="s">
        <v>754</v>
      </c>
      <c r="AA2202" s="142" t="s">
        <v>510</v>
      </c>
      <c r="AB2202" s="142" t="s">
        <v>509</v>
      </c>
    </row>
    <row r="2203" spans="1:28" x14ac:dyDescent="0.15">
      <c r="A2203" s="143">
        <v>120492</v>
      </c>
      <c r="B2203" s="142" t="s">
        <v>753</v>
      </c>
      <c r="C2203" s="142" t="s">
        <v>553</v>
      </c>
      <c r="D2203" s="142" t="s">
        <v>752</v>
      </c>
      <c r="E2203" s="142" t="s">
        <v>687</v>
      </c>
      <c r="F2203" s="142" t="s">
        <v>530</v>
      </c>
      <c r="G2203" s="142" t="s">
        <v>751</v>
      </c>
      <c r="H2203" s="142" t="s">
        <v>750</v>
      </c>
      <c r="I2203" s="142" t="s">
        <v>744</v>
      </c>
      <c r="J2203" s="142" t="s">
        <v>749</v>
      </c>
      <c r="K2203" s="142" t="s">
        <v>748</v>
      </c>
      <c r="L2203" s="142" t="s">
        <v>585</v>
      </c>
      <c r="M2203" s="142" t="s">
        <v>524</v>
      </c>
      <c r="N2203" s="142" t="s">
        <v>523</v>
      </c>
      <c r="O2203" s="142" t="s">
        <v>522</v>
      </c>
      <c r="P2203" s="142" t="s">
        <v>599</v>
      </c>
      <c r="Q2203" s="142" t="s">
        <v>547</v>
      </c>
      <c r="R2203" s="142" t="s">
        <v>747</v>
      </c>
      <c r="S2203" s="142" t="s">
        <v>746</v>
      </c>
      <c r="T2203" s="142" t="s">
        <v>738</v>
      </c>
      <c r="U2203" s="142" t="s">
        <v>516</v>
      </c>
      <c r="V2203" s="142" t="s">
        <v>745</v>
      </c>
      <c r="W2203" s="142" t="s">
        <v>514</v>
      </c>
      <c r="X2203" s="142" t="s">
        <v>744</v>
      </c>
      <c r="Y2203" s="142" t="s">
        <v>743</v>
      </c>
      <c r="Z2203" s="142" t="s">
        <v>714</v>
      </c>
      <c r="AA2203" s="142" t="s">
        <v>510</v>
      </c>
      <c r="AB2203" s="142" t="s">
        <v>509</v>
      </c>
    </row>
    <row r="2204" spans="1:28" x14ac:dyDescent="0.15">
      <c r="A2204" s="143">
        <v>120503</v>
      </c>
      <c r="B2204" s="142" t="s">
        <v>660</v>
      </c>
      <c r="C2204" s="142" t="s">
        <v>553</v>
      </c>
      <c r="D2204" s="142" t="s">
        <v>667</v>
      </c>
      <c r="E2204" s="142" t="s">
        <v>687</v>
      </c>
      <c r="F2204" s="142" t="s">
        <v>530</v>
      </c>
      <c r="G2204" s="142" t="s">
        <v>742</v>
      </c>
      <c r="H2204" s="142" t="s">
        <v>741</v>
      </c>
      <c r="I2204" s="142" t="s">
        <v>556</v>
      </c>
      <c r="J2204" s="142" t="s">
        <v>740</v>
      </c>
      <c r="K2204" s="142" t="s">
        <v>739</v>
      </c>
      <c r="L2204" s="142" t="s">
        <v>613</v>
      </c>
      <c r="M2204" s="142" t="s">
        <v>524</v>
      </c>
      <c r="N2204" s="142" t="s">
        <v>523</v>
      </c>
      <c r="O2204" s="142" t="s">
        <v>599</v>
      </c>
      <c r="P2204" s="142" t="s">
        <v>599</v>
      </c>
      <c r="Q2204" s="142" t="s">
        <v>545</v>
      </c>
      <c r="R2204" s="142" t="s">
        <v>661</v>
      </c>
      <c r="S2204" s="142" t="s">
        <v>660</v>
      </c>
      <c r="T2204" s="142" t="s">
        <v>738</v>
      </c>
      <c r="U2204" s="142" t="s">
        <v>516</v>
      </c>
      <c r="V2204" s="142" t="s">
        <v>737</v>
      </c>
      <c r="W2204" s="142" t="s">
        <v>514</v>
      </c>
      <c r="X2204" s="142" t="s">
        <v>556</v>
      </c>
      <c r="Y2204" s="142" t="s">
        <v>736</v>
      </c>
      <c r="Z2204" s="142" t="s">
        <v>735</v>
      </c>
      <c r="AA2204" s="142" t="s">
        <v>734</v>
      </c>
      <c r="AB2204" s="142" t="s">
        <v>509</v>
      </c>
    </row>
    <row r="2205" spans="1:28" x14ac:dyDescent="0.15">
      <c r="A2205" s="143">
        <v>120510</v>
      </c>
      <c r="B2205" s="142" t="s">
        <v>695</v>
      </c>
      <c r="C2205" s="142" t="s">
        <v>553</v>
      </c>
      <c r="D2205" s="142" t="s">
        <v>733</v>
      </c>
      <c r="E2205" s="142" t="s">
        <v>687</v>
      </c>
      <c r="F2205" s="142" t="s">
        <v>530</v>
      </c>
      <c r="G2205" s="142" t="s">
        <v>732</v>
      </c>
      <c r="H2205" s="142" t="s">
        <v>731</v>
      </c>
      <c r="I2205" s="142" t="s">
        <v>538</v>
      </c>
      <c r="J2205" s="142" t="s">
        <v>730</v>
      </c>
      <c r="K2205" s="142" t="s">
        <v>729</v>
      </c>
      <c r="L2205" s="142" t="s">
        <v>585</v>
      </c>
      <c r="M2205" s="142" t="s">
        <v>524</v>
      </c>
      <c r="N2205" s="142" t="s">
        <v>523</v>
      </c>
      <c r="O2205" s="142" t="s">
        <v>522</v>
      </c>
      <c r="P2205" s="142" t="s">
        <v>599</v>
      </c>
      <c r="Q2205" s="142" t="s">
        <v>547</v>
      </c>
      <c r="R2205" s="142" t="s">
        <v>696</v>
      </c>
      <c r="S2205" s="142" t="s">
        <v>695</v>
      </c>
      <c r="T2205" s="142" t="s">
        <v>728</v>
      </c>
      <c r="U2205" s="142" t="s">
        <v>516</v>
      </c>
      <c r="V2205" s="142" t="s">
        <v>727</v>
      </c>
      <c r="W2205" s="142" t="s">
        <v>580</v>
      </c>
      <c r="X2205" s="142" t="s">
        <v>538</v>
      </c>
      <c r="Y2205" s="142" t="s">
        <v>726</v>
      </c>
      <c r="Z2205" s="142" t="s">
        <v>725</v>
      </c>
      <c r="AA2205" s="142" t="s">
        <v>724</v>
      </c>
      <c r="AB2205" s="142" t="s">
        <v>509</v>
      </c>
    </row>
    <row r="2206" spans="1:28" x14ac:dyDescent="0.15">
      <c r="A2206" s="143">
        <v>120515</v>
      </c>
      <c r="B2206" s="142" t="s">
        <v>723</v>
      </c>
      <c r="C2206" s="142" t="s">
        <v>553</v>
      </c>
      <c r="D2206" s="142" t="s">
        <v>722</v>
      </c>
      <c r="E2206" s="142" t="s">
        <v>687</v>
      </c>
      <c r="F2206" s="142" t="s">
        <v>530</v>
      </c>
      <c r="G2206" s="142" t="s">
        <v>721</v>
      </c>
      <c r="H2206" s="142" t="s">
        <v>720</v>
      </c>
      <c r="I2206" s="142" t="s">
        <v>651</v>
      </c>
      <c r="J2206" s="142" t="s">
        <v>719</v>
      </c>
      <c r="K2206" s="142" t="s">
        <v>718</v>
      </c>
      <c r="L2206" s="142" t="s">
        <v>585</v>
      </c>
      <c r="M2206" s="142" t="s">
        <v>524</v>
      </c>
      <c r="N2206" s="142" t="s">
        <v>523</v>
      </c>
      <c r="O2206" s="142" t="s">
        <v>522</v>
      </c>
      <c r="P2206" s="142" t="s">
        <v>559</v>
      </c>
      <c r="Q2206" s="142" t="s">
        <v>520</v>
      </c>
      <c r="R2206" s="142" t="s">
        <v>519</v>
      </c>
      <c r="S2206" s="142" t="s">
        <v>518</v>
      </c>
      <c r="T2206" s="142" t="s">
        <v>717</v>
      </c>
      <c r="U2206" s="142" t="s">
        <v>516</v>
      </c>
      <c r="V2206" s="142" t="s">
        <v>716</v>
      </c>
      <c r="W2206" s="142" t="s">
        <v>580</v>
      </c>
      <c r="X2206" s="142" t="s">
        <v>651</v>
      </c>
      <c r="Y2206" s="142" t="s">
        <v>715</v>
      </c>
      <c r="Z2206" s="142" t="s">
        <v>714</v>
      </c>
      <c r="AA2206" s="142" t="s">
        <v>510</v>
      </c>
      <c r="AB2206" s="142" t="s">
        <v>509</v>
      </c>
    </row>
    <row r="2207" spans="1:28" x14ac:dyDescent="0.15">
      <c r="A2207" s="143">
        <v>120518</v>
      </c>
      <c r="B2207" s="142" t="s">
        <v>713</v>
      </c>
      <c r="C2207" s="142" t="s">
        <v>553</v>
      </c>
      <c r="D2207" s="142" t="s">
        <v>712</v>
      </c>
      <c r="E2207" s="142" t="s">
        <v>687</v>
      </c>
      <c r="F2207" s="142" t="s">
        <v>530</v>
      </c>
      <c r="G2207" s="142" t="s">
        <v>711</v>
      </c>
      <c r="H2207" s="142" t="s">
        <v>710</v>
      </c>
      <c r="I2207" s="142" t="s">
        <v>608</v>
      </c>
      <c r="J2207" s="142" t="s">
        <v>709</v>
      </c>
      <c r="K2207" s="142" t="s">
        <v>708</v>
      </c>
      <c r="L2207" s="142" t="s">
        <v>525</v>
      </c>
      <c r="M2207" s="142" t="s">
        <v>524</v>
      </c>
      <c r="N2207" s="142" t="s">
        <v>523</v>
      </c>
      <c r="O2207" s="142" t="s">
        <v>599</v>
      </c>
      <c r="P2207" s="142" t="s">
        <v>522</v>
      </c>
      <c r="Q2207" s="142" t="s">
        <v>520</v>
      </c>
      <c r="R2207" s="142" t="s">
        <v>707</v>
      </c>
      <c r="S2207" s="142" t="s">
        <v>706</v>
      </c>
      <c r="T2207" s="142" t="s">
        <v>705</v>
      </c>
      <c r="U2207" s="142" t="s">
        <v>516</v>
      </c>
      <c r="V2207" s="142" t="s">
        <v>704</v>
      </c>
      <c r="W2207" s="142" t="s">
        <v>580</v>
      </c>
      <c r="X2207" s="142" t="s">
        <v>608</v>
      </c>
      <c r="Y2207" s="142" t="s">
        <v>703</v>
      </c>
      <c r="Z2207" s="142" t="s">
        <v>702</v>
      </c>
      <c r="AA2207" s="142" t="s">
        <v>510</v>
      </c>
      <c r="AB2207" s="142" t="s">
        <v>509</v>
      </c>
    </row>
    <row r="2208" spans="1:28" x14ac:dyDescent="0.15">
      <c r="A2208" s="143">
        <v>120520</v>
      </c>
      <c r="B2208" s="142" t="s">
        <v>677</v>
      </c>
      <c r="C2208" s="142" t="s">
        <v>553</v>
      </c>
      <c r="D2208" s="142" t="s">
        <v>701</v>
      </c>
      <c r="E2208" s="142" t="s">
        <v>687</v>
      </c>
      <c r="F2208" s="142" t="s">
        <v>530</v>
      </c>
      <c r="G2208" s="142" t="s">
        <v>700</v>
      </c>
      <c r="H2208" s="142" t="s">
        <v>699</v>
      </c>
      <c r="I2208" s="142" t="s">
        <v>691</v>
      </c>
      <c r="J2208" s="142" t="s">
        <v>698</v>
      </c>
      <c r="K2208" s="142" t="s">
        <v>697</v>
      </c>
      <c r="L2208" s="142" t="s">
        <v>585</v>
      </c>
      <c r="M2208" s="142" t="s">
        <v>524</v>
      </c>
      <c r="N2208" s="142" t="s">
        <v>523</v>
      </c>
      <c r="O2208" s="142" t="s">
        <v>522</v>
      </c>
      <c r="P2208" s="142" t="s">
        <v>522</v>
      </c>
      <c r="Q2208" s="142" t="s">
        <v>520</v>
      </c>
      <c r="R2208" s="142" t="s">
        <v>696</v>
      </c>
      <c r="S2208" s="142" t="s">
        <v>695</v>
      </c>
      <c r="T2208" s="142" t="s">
        <v>694</v>
      </c>
      <c r="U2208" s="142" t="s">
        <v>516</v>
      </c>
      <c r="V2208" s="142" t="s">
        <v>693</v>
      </c>
      <c r="W2208" s="142" t="s">
        <v>692</v>
      </c>
      <c r="X2208" s="142" t="s">
        <v>691</v>
      </c>
      <c r="Y2208" s="142" t="s">
        <v>690</v>
      </c>
      <c r="Z2208" s="142" t="s">
        <v>655</v>
      </c>
      <c r="AA2208" s="142" t="s">
        <v>510</v>
      </c>
      <c r="AB2208" s="142" t="s">
        <v>509</v>
      </c>
    </row>
    <row r="2209" spans="1:28" x14ac:dyDescent="0.15">
      <c r="A2209" s="143">
        <v>120521</v>
      </c>
      <c r="B2209" s="142" t="s">
        <v>689</v>
      </c>
      <c r="C2209" s="142" t="s">
        <v>553</v>
      </c>
      <c r="D2209" s="142" t="s">
        <v>688</v>
      </c>
      <c r="E2209" s="142" t="s">
        <v>687</v>
      </c>
      <c r="F2209" s="142" t="s">
        <v>530</v>
      </c>
      <c r="G2209" s="142" t="s">
        <v>686</v>
      </c>
      <c r="H2209" s="142" t="s">
        <v>685</v>
      </c>
      <c r="I2209" s="142" t="s">
        <v>680</v>
      </c>
      <c r="J2209" s="142" t="s">
        <v>684</v>
      </c>
      <c r="K2209" s="142" t="s">
        <v>683</v>
      </c>
      <c r="L2209" s="142" t="s">
        <v>585</v>
      </c>
      <c r="M2209" s="142" t="s">
        <v>524</v>
      </c>
      <c r="N2209" s="142" t="s">
        <v>523</v>
      </c>
      <c r="O2209" s="142" t="s">
        <v>522</v>
      </c>
      <c r="P2209" s="142" t="s">
        <v>599</v>
      </c>
      <c r="Q2209" s="142" t="s">
        <v>520</v>
      </c>
      <c r="R2209" s="142" t="s">
        <v>519</v>
      </c>
      <c r="S2209" s="142" t="s">
        <v>518</v>
      </c>
      <c r="T2209" s="142" t="s">
        <v>682</v>
      </c>
      <c r="U2209" s="142" t="s">
        <v>516</v>
      </c>
      <c r="V2209" s="142" t="s">
        <v>681</v>
      </c>
      <c r="W2209" s="142" t="s">
        <v>580</v>
      </c>
      <c r="X2209" s="142" t="s">
        <v>680</v>
      </c>
      <c r="Y2209" s="142" t="s">
        <v>679</v>
      </c>
      <c r="Z2209" s="142" t="s">
        <v>678</v>
      </c>
      <c r="AA2209" s="142" t="s">
        <v>510</v>
      </c>
      <c r="AB2209" s="142" t="s">
        <v>509</v>
      </c>
    </row>
    <row r="2210" spans="1:28" x14ac:dyDescent="0.15">
      <c r="A2210" s="143">
        <v>120533</v>
      </c>
      <c r="B2210" s="142" t="s">
        <v>677</v>
      </c>
      <c r="C2210" s="142" t="s">
        <v>553</v>
      </c>
      <c r="D2210" s="142" t="s">
        <v>676</v>
      </c>
      <c r="E2210" s="142" t="s">
        <v>531</v>
      </c>
      <c r="F2210" s="142" t="s">
        <v>530</v>
      </c>
      <c r="G2210" s="142" t="s">
        <v>675</v>
      </c>
      <c r="H2210" s="142" t="s">
        <v>674</v>
      </c>
      <c r="I2210" s="142" t="s">
        <v>651</v>
      </c>
      <c r="J2210" s="142" t="s">
        <v>673</v>
      </c>
      <c r="K2210" s="142" t="s">
        <v>672</v>
      </c>
      <c r="L2210" s="142" t="s">
        <v>525</v>
      </c>
      <c r="M2210" s="142" t="s">
        <v>524</v>
      </c>
      <c r="N2210" s="142" t="s">
        <v>523</v>
      </c>
      <c r="O2210" s="142" t="s">
        <v>522</v>
      </c>
      <c r="P2210" s="142" t="s">
        <v>522</v>
      </c>
      <c r="Q2210" s="142" t="s">
        <v>520</v>
      </c>
      <c r="R2210" s="142" t="s">
        <v>671</v>
      </c>
      <c r="S2210" s="142" t="s">
        <v>670</v>
      </c>
      <c r="T2210" s="142" t="s">
        <v>542</v>
      </c>
      <c r="U2210" s="142" t="s">
        <v>516</v>
      </c>
      <c r="V2210" s="142" t="s">
        <v>581</v>
      </c>
      <c r="W2210" s="142" t="s">
        <v>623</v>
      </c>
      <c r="X2210" s="142" t="s">
        <v>669</v>
      </c>
      <c r="Y2210" s="142" t="s">
        <v>668</v>
      </c>
      <c r="Z2210" s="142" t="s">
        <v>567</v>
      </c>
      <c r="AA2210" s="142" t="s">
        <v>510</v>
      </c>
      <c r="AB2210" s="142" t="s">
        <v>509</v>
      </c>
    </row>
    <row r="2211" spans="1:28" x14ac:dyDescent="0.15">
      <c r="A2211" s="143">
        <v>120536</v>
      </c>
      <c r="B2211" s="142" t="s">
        <v>660</v>
      </c>
      <c r="C2211" s="142" t="s">
        <v>553</v>
      </c>
      <c r="D2211" s="142" t="s">
        <v>667</v>
      </c>
      <c r="E2211" s="142" t="s">
        <v>531</v>
      </c>
      <c r="F2211" s="142" t="s">
        <v>530</v>
      </c>
      <c r="G2211" s="142" t="s">
        <v>666</v>
      </c>
      <c r="H2211" s="142" t="s">
        <v>665</v>
      </c>
      <c r="I2211" s="142" t="s">
        <v>664</v>
      </c>
      <c r="J2211" s="142" t="s">
        <v>663</v>
      </c>
      <c r="K2211" s="142" t="s">
        <v>662</v>
      </c>
      <c r="L2211" s="142" t="s">
        <v>585</v>
      </c>
      <c r="M2211" s="142" t="s">
        <v>560</v>
      </c>
      <c r="N2211" s="142" t="s">
        <v>523</v>
      </c>
      <c r="O2211" s="142" t="s">
        <v>639</v>
      </c>
      <c r="P2211" s="142" t="s">
        <v>639</v>
      </c>
      <c r="Q2211" s="142" t="s">
        <v>520</v>
      </c>
      <c r="R2211" s="142" t="s">
        <v>661</v>
      </c>
      <c r="S2211" s="142" t="s">
        <v>660</v>
      </c>
      <c r="T2211" s="142" t="s">
        <v>638</v>
      </c>
      <c r="U2211" s="142" t="s">
        <v>516</v>
      </c>
      <c r="V2211" s="142" t="s">
        <v>659</v>
      </c>
      <c r="W2211" s="142" t="s">
        <v>658</v>
      </c>
      <c r="X2211" s="142" t="s">
        <v>657</v>
      </c>
      <c r="Y2211" s="142" t="s">
        <v>656</v>
      </c>
      <c r="Z2211" s="142" t="s">
        <v>655</v>
      </c>
      <c r="AA2211" s="142" t="s">
        <v>510</v>
      </c>
      <c r="AB2211" s="142" t="s">
        <v>509</v>
      </c>
    </row>
    <row r="2212" spans="1:28" x14ac:dyDescent="0.15">
      <c r="A2212" s="143">
        <v>120537</v>
      </c>
      <c r="B2212" s="142" t="s">
        <v>654</v>
      </c>
      <c r="C2212" s="142" t="s">
        <v>553</v>
      </c>
      <c r="D2212" s="142" t="s">
        <v>653</v>
      </c>
      <c r="E2212" s="142" t="s">
        <v>531</v>
      </c>
      <c r="F2212" s="142" t="s">
        <v>530</v>
      </c>
      <c r="G2212" s="142" t="s">
        <v>652</v>
      </c>
      <c r="H2212" s="142" t="s">
        <v>550</v>
      </c>
      <c r="I2212" s="142" t="s">
        <v>651</v>
      </c>
      <c r="J2212" s="142" t="s">
        <v>650</v>
      </c>
      <c r="K2212" s="142" t="s">
        <v>649</v>
      </c>
      <c r="L2212" s="142" t="s">
        <v>547</v>
      </c>
      <c r="M2212" s="142" t="s">
        <v>524</v>
      </c>
      <c r="N2212" s="142" t="s">
        <v>523</v>
      </c>
      <c r="O2212" s="142" t="s">
        <v>522</v>
      </c>
      <c r="P2212" s="142" t="s">
        <v>559</v>
      </c>
      <c r="Q2212" s="142" t="s">
        <v>545</v>
      </c>
      <c r="R2212" s="142" t="s">
        <v>519</v>
      </c>
      <c r="S2212" s="142" t="s">
        <v>518</v>
      </c>
      <c r="T2212" s="142" t="s">
        <v>648</v>
      </c>
      <c r="U2212" s="142" t="s">
        <v>541</v>
      </c>
      <c r="V2212" s="142" t="s">
        <v>647</v>
      </c>
      <c r="W2212" s="142" t="s">
        <v>623</v>
      </c>
      <c r="X2212" s="142" t="s">
        <v>588</v>
      </c>
      <c r="Y2212" s="142" t="s">
        <v>634</v>
      </c>
      <c r="Z2212" s="142" t="s">
        <v>567</v>
      </c>
      <c r="AA2212" s="142" t="s">
        <v>510</v>
      </c>
      <c r="AB2212" s="142" t="s">
        <v>509</v>
      </c>
    </row>
    <row r="2213" spans="1:28" x14ac:dyDescent="0.15">
      <c r="A2213" s="143">
        <v>120539</v>
      </c>
      <c r="B2213" s="142" t="s">
        <v>646</v>
      </c>
      <c r="C2213" s="142" t="s">
        <v>553</v>
      </c>
      <c r="D2213" s="142" t="s">
        <v>645</v>
      </c>
      <c r="E2213" s="142" t="s">
        <v>531</v>
      </c>
      <c r="F2213" s="142" t="s">
        <v>530</v>
      </c>
      <c r="G2213" s="142" t="s">
        <v>644</v>
      </c>
      <c r="H2213" s="142" t="s">
        <v>643</v>
      </c>
      <c r="I2213" s="142" t="s">
        <v>635</v>
      </c>
      <c r="J2213" s="142" t="s">
        <v>642</v>
      </c>
      <c r="K2213" s="142" t="s">
        <v>641</v>
      </c>
      <c r="L2213" s="142" t="s">
        <v>585</v>
      </c>
      <c r="M2213" s="142" t="s">
        <v>640</v>
      </c>
      <c r="N2213" s="142" t="s">
        <v>523</v>
      </c>
      <c r="O2213" s="142" t="s">
        <v>639</v>
      </c>
      <c r="P2213" s="142" t="s">
        <v>522</v>
      </c>
      <c r="Q2213" s="142" t="s">
        <v>520</v>
      </c>
      <c r="R2213" s="142" t="s">
        <v>519</v>
      </c>
      <c r="S2213" s="142" t="s">
        <v>518</v>
      </c>
      <c r="T2213" s="142" t="s">
        <v>638</v>
      </c>
      <c r="U2213" s="142" t="s">
        <v>516</v>
      </c>
      <c r="V2213" s="142" t="s">
        <v>637</v>
      </c>
      <c r="W2213" s="142" t="s">
        <v>636</v>
      </c>
      <c r="X2213" s="142" t="s">
        <v>635</v>
      </c>
      <c r="Y2213" s="142" t="s">
        <v>634</v>
      </c>
      <c r="Z2213" s="142" t="s">
        <v>633</v>
      </c>
      <c r="AA2213" s="142" t="s">
        <v>510</v>
      </c>
      <c r="AB2213" s="142" t="s">
        <v>509</v>
      </c>
    </row>
    <row r="2214" spans="1:28" x14ac:dyDescent="0.15">
      <c r="A2214" s="143">
        <v>120540</v>
      </c>
      <c r="B2214" s="142" t="s">
        <v>632</v>
      </c>
      <c r="C2214" s="142" t="s">
        <v>553</v>
      </c>
      <c r="D2214" s="142" t="s">
        <v>631</v>
      </c>
      <c r="E2214" s="142" t="s">
        <v>531</v>
      </c>
      <c r="F2214" s="142" t="s">
        <v>530</v>
      </c>
      <c r="G2214" s="142" t="s">
        <v>630</v>
      </c>
      <c r="H2214" s="142" t="s">
        <v>629</v>
      </c>
      <c r="I2214" s="142" t="s">
        <v>622</v>
      </c>
      <c r="J2214" s="142" t="s">
        <v>628</v>
      </c>
      <c r="K2214" s="142" t="s">
        <v>627</v>
      </c>
      <c r="L2214" s="142" t="s">
        <v>525</v>
      </c>
      <c r="M2214" s="142" t="s">
        <v>524</v>
      </c>
      <c r="N2214" s="142" t="s">
        <v>523</v>
      </c>
      <c r="O2214" s="142" t="s">
        <v>522</v>
      </c>
      <c r="P2214" s="142" t="s">
        <v>626</v>
      </c>
      <c r="Q2214" s="142" t="s">
        <v>520</v>
      </c>
      <c r="R2214" s="142" t="s">
        <v>519</v>
      </c>
      <c r="S2214" s="142" t="s">
        <v>518</v>
      </c>
      <c r="T2214" s="142" t="s">
        <v>625</v>
      </c>
      <c r="U2214" s="142" t="s">
        <v>516</v>
      </c>
      <c r="V2214" s="142" t="s">
        <v>624</v>
      </c>
      <c r="W2214" s="142" t="s">
        <v>623</v>
      </c>
      <c r="X2214" s="142" t="s">
        <v>622</v>
      </c>
      <c r="Y2214" s="142" t="s">
        <v>621</v>
      </c>
      <c r="Z2214" s="142" t="s">
        <v>620</v>
      </c>
      <c r="AA2214" s="142" t="s">
        <v>510</v>
      </c>
      <c r="AB2214" s="142" t="s">
        <v>509</v>
      </c>
    </row>
    <row r="2215" spans="1:28" x14ac:dyDescent="0.15">
      <c r="A2215" s="143">
        <v>120541</v>
      </c>
      <c r="B2215" s="142" t="s">
        <v>619</v>
      </c>
      <c r="C2215" s="142" t="s">
        <v>553</v>
      </c>
      <c r="D2215" s="142" t="s">
        <v>618</v>
      </c>
      <c r="E2215" s="142" t="s">
        <v>531</v>
      </c>
      <c r="F2215" s="142" t="s">
        <v>530</v>
      </c>
      <c r="G2215" s="142" t="s">
        <v>617</v>
      </c>
      <c r="H2215" s="142" t="s">
        <v>616</v>
      </c>
      <c r="I2215" s="142" t="s">
        <v>608</v>
      </c>
      <c r="J2215" s="142" t="s">
        <v>615</v>
      </c>
      <c r="K2215" s="142" t="s">
        <v>614</v>
      </c>
      <c r="L2215" s="142" t="s">
        <v>613</v>
      </c>
      <c r="M2215" s="142" t="s">
        <v>524</v>
      </c>
      <c r="N2215" s="142" t="s">
        <v>523</v>
      </c>
      <c r="O2215" s="142" t="s">
        <v>612</v>
      </c>
      <c r="P2215" s="142" t="s">
        <v>522</v>
      </c>
      <c r="Q2215" s="142" t="s">
        <v>520</v>
      </c>
      <c r="R2215" s="142" t="s">
        <v>519</v>
      </c>
      <c r="S2215" s="142" t="s">
        <v>518</v>
      </c>
      <c r="T2215" s="142" t="s">
        <v>611</v>
      </c>
      <c r="U2215" s="142" t="s">
        <v>516</v>
      </c>
      <c r="V2215" s="142" t="s">
        <v>610</v>
      </c>
      <c r="W2215" s="142" t="s">
        <v>609</v>
      </c>
      <c r="X2215" s="142" t="s">
        <v>608</v>
      </c>
      <c r="Y2215" s="142" t="s">
        <v>607</v>
      </c>
      <c r="Z2215" s="142" t="s">
        <v>606</v>
      </c>
      <c r="AA2215" s="142" t="s">
        <v>510</v>
      </c>
      <c r="AB2215" s="142" t="s">
        <v>509</v>
      </c>
    </row>
    <row r="2216" spans="1:28" x14ac:dyDescent="0.15">
      <c r="A2216" s="143">
        <v>120542</v>
      </c>
      <c r="B2216" s="142" t="s">
        <v>605</v>
      </c>
      <c r="C2216" s="142" t="s">
        <v>553</v>
      </c>
      <c r="D2216" s="142" t="s">
        <v>604</v>
      </c>
      <c r="E2216" s="142" t="s">
        <v>531</v>
      </c>
      <c r="F2216" s="142" t="s">
        <v>530</v>
      </c>
      <c r="G2216" s="142" t="s">
        <v>603</v>
      </c>
      <c r="H2216" s="142" t="s">
        <v>602</v>
      </c>
      <c r="I2216" s="142" t="s">
        <v>595</v>
      </c>
      <c r="J2216" s="142" t="s">
        <v>601</v>
      </c>
      <c r="K2216" s="142" t="s">
        <v>600</v>
      </c>
      <c r="L2216" s="142" t="s">
        <v>525</v>
      </c>
      <c r="M2216" s="142" t="s">
        <v>524</v>
      </c>
      <c r="N2216" s="142" t="s">
        <v>523</v>
      </c>
      <c r="O2216" s="142" t="s">
        <v>599</v>
      </c>
      <c r="P2216" s="142" t="s">
        <v>522</v>
      </c>
      <c r="Q2216" s="142" t="s">
        <v>520</v>
      </c>
      <c r="R2216" s="142" t="s">
        <v>519</v>
      </c>
      <c r="S2216" s="142" t="s">
        <v>518</v>
      </c>
      <c r="T2216" s="142" t="s">
        <v>598</v>
      </c>
      <c r="U2216" s="142" t="s">
        <v>516</v>
      </c>
      <c r="V2216" s="142" t="s">
        <v>597</v>
      </c>
      <c r="W2216" s="142" t="s">
        <v>596</v>
      </c>
      <c r="X2216" s="142" t="s">
        <v>595</v>
      </c>
      <c r="Y2216" s="142" t="s">
        <v>594</v>
      </c>
      <c r="Z2216" s="142" t="s">
        <v>593</v>
      </c>
      <c r="AA2216" s="142" t="s">
        <v>510</v>
      </c>
      <c r="AB2216" s="142" t="s">
        <v>509</v>
      </c>
    </row>
    <row r="2217" spans="1:28" x14ac:dyDescent="0.15">
      <c r="A2217" s="143">
        <v>120543</v>
      </c>
      <c r="B2217" s="142" t="s">
        <v>592</v>
      </c>
      <c r="C2217" s="142" t="s">
        <v>553</v>
      </c>
      <c r="D2217" s="142" t="s">
        <v>591</v>
      </c>
      <c r="E2217" s="142" t="s">
        <v>531</v>
      </c>
      <c r="F2217" s="142" t="s">
        <v>530</v>
      </c>
      <c r="G2217" s="142" t="s">
        <v>590</v>
      </c>
      <c r="H2217" s="142" t="s">
        <v>589</v>
      </c>
      <c r="I2217" s="142" t="s">
        <v>588</v>
      </c>
      <c r="J2217" s="142" t="s">
        <v>587</v>
      </c>
      <c r="K2217" s="142" t="s">
        <v>586</v>
      </c>
      <c r="L2217" s="142" t="s">
        <v>585</v>
      </c>
      <c r="M2217" s="142" t="s">
        <v>524</v>
      </c>
      <c r="N2217" s="142" t="s">
        <v>523</v>
      </c>
      <c r="O2217" s="142" t="s">
        <v>522</v>
      </c>
      <c r="P2217" s="142" t="s">
        <v>522</v>
      </c>
      <c r="Q2217" s="142" t="s">
        <v>547</v>
      </c>
      <c r="R2217" s="142" t="s">
        <v>584</v>
      </c>
      <c r="S2217" s="142" t="s">
        <v>583</v>
      </c>
      <c r="T2217" s="142" t="s">
        <v>582</v>
      </c>
      <c r="U2217" s="142" t="s">
        <v>516</v>
      </c>
      <c r="V2217" s="142" t="s">
        <v>581</v>
      </c>
      <c r="W2217" s="142" t="s">
        <v>580</v>
      </c>
      <c r="X2217" s="142" t="s">
        <v>579</v>
      </c>
      <c r="Y2217" s="142" t="s">
        <v>578</v>
      </c>
      <c r="Z2217" s="142" t="s">
        <v>577</v>
      </c>
      <c r="AA2217" s="142" t="s">
        <v>510</v>
      </c>
      <c r="AB2217" s="142" t="s">
        <v>509</v>
      </c>
    </row>
    <row r="2218" spans="1:28" x14ac:dyDescent="0.15">
      <c r="A2218" s="143">
        <v>120545</v>
      </c>
      <c r="B2218" s="142" t="s">
        <v>543</v>
      </c>
      <c r="C2218" s="142" t="s">
        <v>553</v>
      </c>
      <c r="D2218" s="142" t="s">
        <v>576</v>
      </c>
      <c r="E2218" s="142" t="s">
        <v>531</v>
      </c>
      <c r="F2218" s="142" t="s">
        <v>530</v>
      </c>
      <c r="G2218" s="142" t="s">
        <v>575</v>
      </c>
      <c r="H2218" s="142" t="s">
        <v>574</v>
      </c>
      <c r="I2218" s="142" t="s">
        <v>568</v>
      </c>
      <c r="J2218" s="142" t="s">
        <v>573</v>
      </c>
      <c r="K2218" s="142" t="s">
        <v>572</v>
      </c>
      <c r="L2218" s="142" t="s">
        <v>525</v>
      </c>
      <c r="M2218" s="142" t="s">
        <v>524</v>
      </c>
      <c r="N2218" s="142" t="s">
        <v>523</v>
      </c>
      <c r="O2218" s="142" t="s">
        <v>522</v>
      </c>
      <c r="P2218" s="142" t="s">
        <v>559</v>
      </c>
      <c r="Q2218" s="142" t="s">
        <v>520</v>
      </c>
      <c r="R2218" s="142" t="s">
        <v>544</v>
      </c>
      <c r="S2218" s="142" t="s">
        <v>543</v>
      </c>
      <c r="T2218" s="142" t="s">
        <v>571</v>
      </c>
      <c r="U2218" s="142" t="s">
        <v>541</v>
      </c>
      <c r="V2218" s="142" t="s">
        <v>570</v>
      </c>
      <c r="W2218" s="142" t="s">
        <v>569</v>
      </c>
      <c r="X2218" s="142" t="s">
        <v>568</v>
      </c>
      <c r="Y2218" s="142" t="s">
        <v>537</v>
      </c>
      <c r="Z2218" s="142" t="s">
        <v>567</v>
      </c>
      <c r="AA2218" s="142" t="s">
        <v>510</v>
      </c>
      <c r="AB2218" s="142" t="s">
        <v>509</v>
      </c>
    </row>
    <row r="2219" spans="1:28" x14ac:dyDescent="0.15">
      <c r="A2219" s="143">
        <v>120547</v>
      </c>
      <c r="B2219" s="142" t="s">
        <v>566</v>
      </c>
      <c r="C2219" s="142" t="s">
        <v>553</v>
      </c>
      <c r="D2219" s="142" t="s">
        <v>565</v>
      </c>
      <c r="E2219" s="142" t="s">
        <v>531</v>
      </c>
      <c r="F2219" s="142" t="s">
        <v>530</v>
      </c>
      <c r="G2219" s="142" t="s">
        <v>564</v>
      </c>
      <c r="H2219" s="142" t="s">
        <v>563</v>
      </c>
      <c r="I2219" s="142" t="s">
        <v>556</v>
      </c>
      <c r="J2219" s="142" t="s">
        <v>562</v>
      </c>
      <c r="K2219" s="142" t="s">
        <v>561</v>
      </c>
      <c r="L2219" s="142" t="s">
        <v>525</v>
      </c>
      <c r="M2219" s="142" t="s">
        <v>560</v>
      </c>
      <c r="N2219" s="142" t="s">
        <v>523</v>
      </c>
      <c r="O2219" s="142" t="s">
        <v>521</v>
      </c>
      <c r="P2219" s="142" t="s">
        <v>559</v>
      </c>
      <c r="Q2219" s="142" t="s">
        <v>545</v>
      </c>
      <c r="R2219" s="142" t="s">
        <v>544</v>
      </c>
      <c r="S2219" s="142" t="s">
        <v>543</v>
      </c>
      <c r="T2219" s="142" t="s">
        <v>558</v>
      </c>
      <c r="U2219" s="142" t="s">
        <v>541</v>
      </c>
      <c r="V2219" s="142" t="s">
        <v>557</v>
      </c>
      <c r="W2219" s="142" t="s">
        <v>539</v>
      </c>
      <c r="X2219" s="142" t="s">
        <v>556</v>
      </c>
      <c r="Y2219" s="142" t="s">
        <v>537</v>
      </c>
      <c r="Z2219" s="142" t="s">
        <v>555</v>
      </c>
      <c r="AA2219" s="142" t="s">
        <v>510</v>
      </c>
      <c r="AB2219" s="142" t="s">
        <v>509</v>
      </c>
    </row>
    <row r="2220" spans="1:28" x14ac:dyDescent="0.15">
      <c r="A2220" s="143">
        <v>120548</v>
      </c>
      <c r="B2220" s="142" t="s">
        <v>554</v>
      </c>
      <c r="C2220" s="142" t="s">
        <v>553</v>
      </c>
      <c r="D2220" s="142" t="s">
        <v>552</v>
      </c>
      <c r="E2220" s="142" t="s">
        <v>531</v>
      </c>
      <c r="F2220" s="142" t="s">
        <v>530</v>
      </c>
      <c r="G2220" s="142" t="s">
        <v>551</v>
      </c>
      <c r="H2220" s="142" t="s">
        <v>550</v>
      </c>
      <c r="I2220" s="142" t="s">
        <v>538</v>
      </c>
      <c r="J2220" s="142" t="s">
        <v>549</v>
      </c>
      <c r="K2220" s="142" t="s">
        <v>548</v>
      </c>
      <c r="L2220" s="142" t="s">
        <v>547</v>
      </c>
      <c r="M2220" s="142" t="s">
        <v>524</v>
      </c>
      <c r="N2220" s="142" t="s">
        <v>523</v>
      </c>
      <c r="O2220" s="142" t="s">
        <v>546</v>
      </c>
      <c r="P2220" s="142" t="s">
        <v>522</v>
      </c>
      <c r="Q2220" s="142" t="s">
        <v>545</v>
      </c>
      <c r="R2220" s="142" t="s">
        <v>544</v>
      </c>
      <c r="S2220" s="142" t="s">
        <v>543</v>
      </c>
      <c r="T2220" s="142" t="s">
        <v>542</v>
      </c>
      <c r="U2220" s="142" t="s">
        <v>541</v>
      </c>
      <c r="V2220" s="142" t="s">
        <v>540</v>
      </c>
      <c r="W2220" s="142" t="s">
        <v>539</v>
      </c>
      <c r="X2220" s="142" t="s">
        <v>538</v>
      </c>
      <c r="Y2220" s="142" t="s">
        <v>537</v>
      </c>
      <c r="Z2220" s="142" t="s">
        <v>536</v>
      </c>
      <c r="AA2220" s="142" t="s">
        <v>510</v>
      </c>
      <c r="AB2220" s="142" t="s">
        <v>509</v>
      </c>
    </row>
    <row r="2221" spans="1:28" x14ac:dyDescent="0.15">
      <c r="A2221" s="143">
        <v>120549</v>
      </c>
      <c r="B2221" s="142" t="s">
        <v>534</v>
      </c>
      <c r="C2221" s="142" t="s">
        <v>533</v>
      </c>
      <c r="D2221" s="142" t="s">
        <v>532</v>
      </c>
      <c r="E2221" s="142" t="s">
        <v>531</v>
      </c>
      <c r="F2221" s="142" t="s">
        <v>530</v>
      </c>
      <c r="G2221" s="142" t="s">
        <v>529</v>
      </c>
      <c r="H2221" s="142" t="s">
        <v>528</v>
      </c>
      <c r="I2221" s="142" t="s">
        <v>513</v>
      </c>
      <c r="J2221" s="142" t="s">
        <v>527</v>
      </c>
      <c r="K2221" s="142" t="s">
        <v>526</v>
      </c>
      <c r="L2221" s="142" t="s">
        <v>525</v>
      </c>
      <c r="M2221" s="142" t="s">
        <v>524</v>
      </c>
      <c r="N2221" s="142" t="s">
        <v>523</v>
      </c>
      <c r="O2221" s="142" t="s">
        <v>522</v>
      </c>
      <c r="P2221" s="142" t="s">
        <v>521</v>
      </c>
      <c r="Q2221" s="142" t="s">
        <v>520</v>
      </c>
      <c r="R2221" s="142" t="s">
        <v>519</v>
      </c>
      <c r="S2221" s="142" t="s">
        <v>518</v>
      </c>
      <c r="T2221" s="142" t="s">
        <v>517</v>
      </c>
      <c r="U2221" s="142" t="s">
        <v>516</v>
      </c>
      <c r="V2221" s="142" t="s">
        <v>515</v>
      </c>
      <c r="W2221" s="142" t="s">
        <v>514</v>
      </c>
      <c r="X2221" s="142" t="s">
        <v>513</v>
      </c>
      <c r="Y2221" s="142" t="s">
        <v>512</v>
      </c>
      <c r="Z2221" s="142" t="s">
        <v>511</v>
      </c>
      <c r="AA2221" s="142" t="s">
        <v>510</v>
      </c>
      <c r="AB2221" s="142" t="s">
        <v>509</v>
      </c>
    </row>
  </sheetData>
  <mergeCells count="3">
    <mergeCell ref="A1:J1"/>
    <mergeCell ref="A2:J2"/>
    <mergeCell ref="A3:J3"/>
  </mergeCells>
  <pageMargins left="0.7" right="0.7" top="0.75" bottom="0.75" header="0.3" footer="0.3"/>
  <pageSetup paperSize="3" scale="43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699"/>
  <sheetViews>
    <sheetView workbookViewId="0">
      <pane ySplit="4" topLeftCell="A5658" activePane="bottomLeft" state="frozen"/>
      <selection pane="bottomLeft"/>
    </sheetView>
  </sheetViews>
  <sheetFormatPr defaultRowHeight="12" x14ac:dyDescent="0.2"/>
  <cols>
    <col min="1" max="1" width="9.140625" style="145"/>
    <col min="2" max="2" width="23.42578125" style="145" bestFit="1" customWidth="1"/>
    <col min="3" max="3" width="6.28515625" style="145" bestFit="1" customWidth="1"/>
    <col min="4" max="4" width="10.5703125" style="146" bestFit="1" customWidth="1"/>
    <col min="5" max="5" width="29.85546875" style="145" bestFit="1" customWidth="1"/>
    <col min="6" max="6" width="11.28515625" style="145" bestFit="1" customWidth="1"/>
    <col min="7" max="7" width="16.85546875" style="145" bestFit="1" customWidth="1"/>
    <col min="8" max="8" width="19.85546875" style="145" bestFit="1" customWidth="1"/>
    <col min="9" max="9" width="28.7109375" style="145" bestFit="1" customWidth="1"/>
    <col min="10" max="16384" width="9.140625" style="145"/>
  </cols>
  <sheetData>
    <row r="1" spans="1:9" ht="16.5" customHeight="1" x14ac:dyDescent="0.25">
      <c r="A1" s="293" t="s">
        <v>21881</v>
      </c>
      <c r="B1" s="293"/>
      <c r="C1" s="293"/>
      <c r="D1" s="293"/>
      <c r="E1" s="293"/>
      <c r="F1" s="293"/>
      <c r="G1" s="293"/>
      <c r="H1" s="293"/>
      <c r="I1" s="293"/>
    </row>
    <row r="2" spans="1:9" ht="15.75" customHeight="1" x14ac:dyDescent="0.25">
      <c r="A2" s="293" t="s">
        <v>21883</v>
      </c>
      <c r="B2" s="293"/>
      <c r="C2" s="293"/>
      <c r="D2" s="293"/>
      <c r="E2" s="293"/>
      <c r="F2" s="293"/>
      <c r="G2" s="293"/>
      <c r="H2" s="293"/>
      <c r="I2" s="293"/>
    </row>
    <row r="3" spans="1:9" x14ac:dyDescent="0.2">
      <c r="B3" s="286"/>
      <c r="C3" s="286"/>
      <c r="D3" s="287"/>
      <c r="E3" s="286"/>
      <c r="F3" s="286"/>
      <c r="G3" s="286"/>
      <c r="H3" s="286"/>
      <c r="I3" s="286"/>
    </row>
    <row r="4" spans="1:9" x14ac:dyDescent="0.2">
      <c r="A4" s="316" t="s">
        <v>10074</v>
      </c>
      <c r="B4" s="316" t="s">
        <v>10073</v>
      </c>
      <c r="C4" s="316" t="s">
        <v>18672</v>
      </c>
      <c r="D4" s="317" t="s">
        <v>18671</v>
      </c>
      <c r="E4" s="316" t="s">
        <v>18670</v>
      </c>
      <c r="F4" s="316" t="s">
        <v>18669</v>
      </c>
      <c r="G4" s="316" t="s">
        <v>18668</v>
      </c>
      <c r="H4" s="316" t="s">
        <v>18667</v>
      </c>
      <c r="I4" s="316" t="s">
        <v>18666</v>
      </c>
    </row>
    <row r="5" spans="1:9" x14ac:dyDescent="0.2">
      <c r="A5" s="145">
        <v>1</v>
      </c>
      <c r="B5" s="145" t="s">
        <v>2393</v>
      </c>
      <c r="C5" s="145" t="s">
        <v>2392</v>
      </c>
      <c r="D5" s="146">
        <v>8204</v>
      </c>
      <c r="E5" s="145" t="s">
        <v>18665</v>
      </c>
      <c r="F5" s="145">
        <v>1920</v>
      </c>
      <c r="G5" s="145">
        <v>954436</v>
      </c>
      <c r="H5" s="145" t="s">
        <v>634</v>
      </c>
      <c r="I5" s="145" t="s">
        <v>18542</v>
      </c>
    </row>
    <row r="6" spans="1:9" x14ac:dyDescent="0.2">
      <c r="A6" s="145">
        <v>2</v>
      </c>
      <c r="B6" s="145" t="s">
        <v>2268</v>
      </c>
      <c r="C6" s="145" t="s">
        <v>553</v>
      </c>
      <c r="D6" s="146">
        <v>2740</v>
      </c>
      <c r="E6" s="145" t="s">
        <v>18664</v>
      </c>
      <c r="F6" s="145">
        <v>1745</v>
      </c>
      <c r="G6" s="145">
        <v>1132302</v>
      </c>
      <c r="H6" s="145" t="s">
        <v>2268</v>
      </c>
      <c r="I6" s="145" t="s">
        <v>18542</v>
      </c>
    </row>
    <row r="7" spans="1:9" x14ac:dyDescent="0.2">
      <c r="A7" s="145">
        <v>3</v>
      </c>
      <c r="B7" s="145" t="s">
        <v>2268</v>
      </c>
      <c r="C7" s="145" t="s">
        <v>553</v>
      </c>
      <c r="D7" s="146">
        <v>2740</v>
      </c>
      <c r="E7" s="145" t="s">
        <v>18662</v>
      </c>
      <c r="F7" s="145">
        <v>1740</v>
      </c>
      <c r="G7" s="145">
        <v>1132302</v>
      </c>
      <c r="H7" s="145" t="s">
        <v>2268</v>
      </c>
      <c r="I7" s="145" t="s">
        <v>10316</v>
      </c>
    </row>
    <row r="8" spans="1:9" x14ac:dyDescent="0.2">
      <c r="A8" s="145">
        <v>4</v>
      </c>
      <c r="B8" s="145" t="s">
        <v>2268</v>
      </c>
      <c r="C8" s="145" t="s">
        <v>553</v>
      </c>
      <c r="D8" s="146">
        <v>2740</v>
      </c>
      <c r="E8" s="145" t="s">
        <v>18661</v>
      </c>
      <c r="F8" s="145">
        <v>1740</v>
      </c>
      <c r="G8" s="145">
        <v>1099267</v>
      </c>
      <c r="H8" s="145" t="s">
        <v>2268</v>
      </c>
      <c r="I8" s="145" t="s">
        <v>10316</v>
      </c>
    </row>
    <row r="9" spans="1:9" x14ac:dyDescent="0.2">
      <c r="A9" s="145">
        <v>5</v>
      </c>
      <c r="B9" s="145" t="s">
        <v>2268</v>
      </c>
      <c r="C9" s="145" t="s">
        <v>553</v>
      </c>
      <c r="D9" s="146">
        <v>2740</v>
      </c>
      <c r="E9" s="145" t="s">
        <v>18661</v>
      </c>
      <c r="F9" s="145">
        <v>1740</v>
      </c>
      <c r="G9" s="145">
        <v>1099267</v>
      </c>
      <c r="H9" s="145" t="s">
        <v>2268</v>
      </c>
      <c r="I9" s="145" t="s">
        <v>18542</v>
      </c>
    </row>
    <row r="10" spans="1:9" x14ac:dyDescent="0.2">
      <c r="A10" s="145">
        <v>6</v>
      </c>
      <c r="B10" s="145" t="s">
        <v>2268</v>
      </c>
      <c r="C10" s="145" t="s">
        <v>553</v>
      </c>
      <c r="D10" s="146">
        <v>2740</v>
      </c>
      <c r="E10" s="145" t="s">
        <v>18662</v>
      </c>
      <c r="F10" s="145">
        <v>1740</v>
      </c>
      <c r="G10" s="145">
        <v>1132302</v>
      </c>
      <c r="H10" s="145" t="s">
        <v>2268</v>
      </c>
      <c r="I10" s="145" t="s">
        <v>10316</v>
      </c>
    </row>
    <row r="11" spans="1:9" x14ac:dyDescent="0.2">
      <c r="A11" s="145">
        <v>7</v>
      </c>
      <c r="B11" s="145" t="s">
        <v>2268</v>
      </c>
      <c r="C11" s="145" t="s">
        <v>553</v>
      </c>
      <c r="D11" s="146">
        <v>2740</v>
      </c>
      <c r="E11" s="145" t="s">
        <v>18663</v>
      </c>
      <c r="F11" s="145">
        <v>1740</v>
      </c>
      <c r="G11" s="145">
        <v>1166283</v>
      </c>
      <c r="H11" s="145" t="s">
        <v>2268</v>
      </c>
      <c r="I11" s="145" t="s">
        <v>18542</v>
      </c>
    </row>
    <row r="12" spans="1:9" x14ac:dyDescent="0.2">
      <c r="A12" s="145">
        <v>8</v>
      </c>
      <c r="B12" s="145" t="s">
        <v>2268</v>
      </c>
      <c r="C12" s="145" t="s">
        <v>553</v>
      </c>
      <c r="D12" s="146">
        <v>2740</v>
      </c>
      <c r="E12" s="145" t="s">
        <v>18662</v>
      </c>
      <c r="F12" s="145">
        <v>1740</v>
      </c>
      <c r="G12" s="145">
        <v>1132302</v>
      </c>
      <c r="H12" s="145" t="s">
        <v>2268</v>
      </c>
      <c r="I12" s="145" t="s">
        <v>10316</v>
      </c>
    </row>
    <row r="13" spans="1:9" x14ac:dyDescent="0.2">
      <c r="A13" s="145">
        <v>9</v>
      </c>
      <c r="B13" s="145" t="s">
        <v>2393</v>
      </c>
      <c r="C13" s="145" t="s">
        <v>2392</v>
      </c>
      <c r="D13" s="146">
        <v>8204</v>
      </c>
      <c r="E13" s="145" t="s">
        <v>16308</v>
      </c>
      <c r="F13" s="145">
        <v>1740</v>
      </c>
      <c r="G13" s="145">
        <v>945601</v>
      </c>
      <c r="H13" s="145" t="s">
        <v>6255</v>
      </c>
      <c r="I13" s="145" t="s">
        <v>18542</v>
      </c>
    </row>
    <row r="14" spans="1:9" x14ac:dyDescent="0.2">
      <c r="A14" s="145">
        <v>10</v>
      </c>
      <c r="B14" s="145" t="s">
        <v>2268</v>
      </c>
      <c r="C14" s="145" t="s">
        <v>553</v>
      </c>
      <c r="D14" s="146">
        <v>2740</v>
      </c>
      <c r="E14" s="145" t="s">
        <v>18661</v>
      </c>
      <c r="F14" s="145">
        <v>1740</v>
      </c>
      <c r="G14" s="145">
        <v>1099267</v>
      </c>
      <c r="H14" s="145" t="s">
        <v>2268</v>
      </c>
      <c r="I14" s="145" t="s">
        <v>10316</v>
      </c>
    </row>
    <row r="15" spans="1:9" x14ac:dyDescent="0.2">
      <c r="A15" s="145">
        <v>11</v>
      </c>
      <c r="B15" s="145" t="s">
        <v>1570</v>
      </c>
      <c r="C15" s="145" t="s">
        <v>553</v>
      </c>
      <c r="D15" s="146">
        <v>1930</v>
      </c>
      <c r="E15" s="145" t="s">
        <v>18660</v>
      </c>
      <c r="F15" s="145">
        <v>1692</v>
      </c>
      <c r="G15" s="145">
        <v>989516</v>
      </c>
      <c r="H15" s="145" t="s">
        <v>10177</v>
      </c>
      <c r="I15" s="145" t="s">
        <v>18542</v>
      </c>
    </row>
    <row r="16" spans="1:9" x14ac:dyDescent="0.2">
      <c r="A16" s="145">
        <v>12</v>
      </c>
      <c r="B16" s="145" t="s">
        <v>1570</v>
      </c>
      <c r="C16" s="145" t="s">
        <v>553</v>
      </c>
      <c r="D16" s="146">
        <v>1930</v>
      </c>
      <c r="E16" s="145" t="s">
        <v>2888</v>
      </c>
      <c r="F16" s="145">
        <v>1692</v>
      </c>
      <c r="G16" s="145">
        <v>933903</v>
      </c>
      <c r="H16" s="145" t="s">
        <v>10177</v>
      </c>
      <c r="I16" s="145" t="s">
        <v>18542</v>
      </c>
    </row>
    <row r="17" spans="1:9" x14ac:dyDescent="0.2">
      <c r="A17" s="145">
        <v>13</v>
      </c>
      <c r="B17" s="145" t="s">
        <v>2268</v>
      </c>
      <c r="C17" s="145" t="s">
        <v>553</v>
      </c>
      <c r="D17" s="146">
        <v>2740</v>
      </c>
      <c r="E17" s="145" t="s">
        <v>17311</v>
      </c>
      <c r="F17" s="145">
        <v>1553</v>
      </c>
      <c r="G17" s="145">
        <v>1160897</v>
      </c>
      <c r="H17" s="145" t="s">
        <v>2268</v>
      </c>
      <c r="I17" s="145" t="s">
        <v>18542</v>
      </c>
    </row>
    <row r="18" spans="1:9" x14ac:dyDescent="0.2">
      <c r="A18" s="145">
        <v>14</v>
      </c>
      <c r="B18" s="145" t="s">
        <v>2268</v>
      </c>
      <c r="C18" s="145" t="s">
        <v>553</v>
      </c>
      <c r="D18" s="146">
        <v>2740</v>
      </c>
      <c r="E18" s="145" t="s">
        <v>18659</v>
      </c>
      <c r="F18" s="145">
        <v>1440</v>
      </c>
      <c r="G18" s="145">
        <v>1160720</v>
      </c>
      <c r="H18" s="145" t="s">
        <v>2268</v>
      </c>
      <c r="I18" s="145" t="s">
        <v>18542</v>
      </c>
    </row>
    <row r="19" spans="1:9" x14ac:dyDescent="0.2">
      <c r="A19" s="145">
        <v>15</v>
      </c>
      <c r="B19" s="145" t="s">
        <v>2268</v>
      </c>
      <c r="C19" s="145" t="s">
        <v>553</v>
      </c>
      <c r="D19" s="146">
        <v>2740</v>
      </c>
      <c r="E19" s="145" t="s">
        <v>18659</v>
      </c>
      <c r="F19" s="145">
        <v>1440</v>
      </c>
      <c r="G19" s="145">
        <v>1160720</v>
      </c>
      <c r="H19" s="145" t="s">
        <v>2268</v>
      </c>
      <c r="I19" s="145" t="s">
        <v>10316</v>
      </c>
    </row>
    <row r="20" spans="1:9" x14ac:dyDescent="0.2">
      <c r="A20" s="145">
        <v>16</v>
      </c>
      <c r="B20" s="145" t="s">
        <v>2268</v>
      </c>
      <c r="C20" s="145" t="s">
        <v>553</v>
      </c>
      <c r="D20" s="146">
        <v>2740</v>
      </c>
      <c r="E20" s="145" t="s">
        <v>18659</v>
      </c>
      <c r="F20" s="145">
        <v>1440</v>
      </c>
      <c r="G20" s="145">
        <v>1160720</v>
      </c>
      <c r="H20" s="145" t="s">
        <v>2268</v>
      </c>
      <c r="I20" s="145" t="s">
        <v>10316</v>
      </c>
    </row>
    <row r="21" spans="1:9" x14ac:dyDescent="0.2">
      <c r="A21" s="145">
        <v>17</v>
      </c>
      <c r="B21" s="145" t="s">
        <v>2393</v>
      </c>
      <c r="C21" s="145" t="s">
        <v>2392</v>
      </c>
      <c r="D21" s="146">
        <v>8204</v>
      </c>
      <c r="E21" s="145" t="s">
        <v>18375</v>
      </c>
      <c r="F21" s="145">
        <v>1404</v>
      </c>
      <c r="G21" s="145">
        <v>664958</v>
      </c>
      <c r="H21" s="145" t="s">
        <v>6255</v>
      </c>
      <c r="I21" s="145" t="s">
        <v>18542</v>
      </c>
    </row>
    <row r="22" spans="1:9" x14ac:dyDescent="0.2">
      <c r="A22" s="145">
        <v>18</v>
      </c>
      <c r="B22" s="145" t="s">
        <v>18627</v>
      </c>
      <c r="C22" s="145" t="s">
        <v>4084</v>
      </c>
      <c r="D22" s="146">
        <v>23662</v>
      </c>
      <c r="E22" s="145" t="s">
        <v>18658</v>
      </c>
      <c r="F22" s="145">
        <v>1380</v>
      </c>
      <c r="G22" s="145">
        <v>1131681</v>
      </c>
      <c r="H22" s="145" t="s">
        <v>6255</v>
      </c>
      <c r="I22" s="145" t="s">
        <v>18542</v>
      </c>
    </row>
    <row r="23" spans="1:9" x14ac:dyDescent="0.2">
      <c r="A23" s="145">
        <v>19</v>
      </c>
      <c r="B23" s="145" t="s">
        <v>18657</v>
      </c>
      <c r="C23" s="145" t="s">
        <v>4125</v>
      </c>
      <c r="D23" s="146">
        <v>4116</v>
      </c>
      <c r="E23" s="145" t="s">
        <v>18656</v>
      </c>
      <c r="F23" s="145">
        <v>1354</v>
      </c>
      <c r="G23" s="145">
        <v>1062183</v>
      </c>
      <c r="H23" s="145" t="s">
        <v>6255</v>
      </c>
      <c r="I23" s="145" t="s">
        <v>18542</v>
      </c>
    </row>
    <row r="24" spans="1:9" x14ac:dyDescent="0.2">
      <c r="A24" s="145">
        <v>20</v>
      </c>
      <c r="B24" s="145" t="s">
        <v>2268</v>
      </c>
      <c r="C24" s="145" t="s">
        <v>553</v>
      </c>
      <c r="D24" s="146">
        <v>2741</v>
      </c>
      <c r="E24" s="145" t="s">
        <v>18655</v>
      </c>
      <c r="F24" s="145">
        <v>1344</v>
      </c>
      <c r="G24" s="145">
        <v>635986</v>
      </c>
      <c r="H24" s="145" t="s">
        <v>2268</v>
      </c>
      <c r="I24" s="145" t="s">
        <v>18542</v>
      </c>
    </row>
    <row r="25" spans="1:9" x14ac:dyDescent="0.2">
      <c r="A25" s="145">
        <v>21</v>
      </c>
      <c r="B25" s="145" t="s">
        <v>2268</v>
      </c>
      <c r="C25" s="145" t="s">
        <v>553</v>
      </c>
      <c r="D25" s="146">
        <v>2740</v>
      </c>
      <c r="E25" s="145" t="s">
        <v>15918</v>
      </c>
      <c r="F25" s="145">
        <v>1334</v>
      </c>
      <c r="G25" s="145">
        <v>906149</v>
      </c>
      <c r="H25" s="145" t="s">
        <v>2268</v>
      </c>
      <c r="I25" s="145" t="s">
        <v>18542</v>
      </c>
    </row>
    <row r="26" spans="1:9" x14ac:dyDescent="0.2">
      <c r="A26" s="145">
        <v>22</v>
      </c>
      <c r="B26" s="145" t="s">
        <v>2268</v>
      </c>
      <c r="C26" s="145" t="s">
        <v>553</v>
      </c>
      <c r="D26" s="146">
        <v>2740</v>
      </c>
      <c r="E26" s="145" t="s">
        <v>18421</v>
      </c>
      <c r="F26" s="145">
        <v>1325</v>
      </c>
      <c r="G26" s="145">
        <v>1157803</v>
      </c>
      <c r="H26" s="145" t="s">
        <v>6255</v>
      </c>
      <c r="I26" s="145" t="s">
        <v>18542</v>
      </c>
    </row>
    <row r="27" spans="1:9" x14ac:dyDescent="0.2">
      <c r="A27" s="145">
        <v>23</v>
      </c>
      <c r="B27" s="145" t="s">
        <v>2268</v>
      </c>
      <c r="C27" s="145" t="s">
        <v>553</v>
      </c>
      <c r="D27" s="146">
        <v>2740</v>
      </c>
      <c r="E27" s="145" t="s">
        <v>18421</v>
      </c>
      <c r="F27" s="145">
        <v>1325</v>
      </c>
      <c r="G27" s="145">
        <v>1157803</v>
      </c>
      <c r="H27" s="145" t="s">
        <v>6255</v>
      </c>
      <c r="I27" s="145" t="s">
        <v>10316</v>
      </c>
    </row>
    <row r="28" spans="1:9" x14ac:dyDescent="0.2">
      <c r="A28" s="145">
        <v>24</v>
      </c>
      <c r="B28" s="145" t="s">
        <v>2268</v>
      </c>
      <c r="C28" s="145" t="s">
        <v>553</v>
      </c>
      <c r="D28" s="146">
        <v>2740</v>
      </c>
      <c r="E28" s="145" t="s">
        <v>18421</v>
      </c>
      <c r="F28" s="145">
        <v>1325</v>
      </c>
      <c r="G28" s="145">
        <v>1157803</v>
      </c>
      <c r="H28" s="145" t="s">
        <v>6255</v>
      </c>
      <c r="I28" s="145" t="s">
        <v>10316</v>
      </c>
    </row>
    <row r="29" spans="1:9" x14ac:dyDescent="0.2">
      <c r="A29" s="145">
        <v>25</v>
      </c>
      <c r="B29" s="145" t="s">
        <v>2268</v>
      </c>
      <c r="C29" s="145" t="s">
        <v>553</v>
      </c>
      <c r="D29" s="146">
        <v>2740</v>
      </c>
      <c r="E29" s="145" t="s">
        <v>18421</v>
      </c>
      <c r="F29" s="145">
        <v>1325</v>
      </c>
      <c r="G29" s="145">
        <v>1157803</v>
      </c>
      <c r="H29" s="145" t="s">
        <v>6255</v>
      </c>
      <c r="I29" s="145" t="s">
        <v>10316</v>
      </c>
    </row>
    <row r="30" spans="1:9" x14ac:dyDescent="0.2">
      <c r="A30" s="145">
        <v>26</v>
      </c>
      <c r="B30" s="145" t="s">
        <v>2268</v>
      </c>
      <c r="C30" s="145" t="s">
        <v>553</v>
      </c>
      <c r="D30" s="146">
        <v>2740</v>
      </c>
      <c r="E30" s="145" t="s">
        <v>14907</v>
      </c>
      <c r="F30" s="145">
        <v>1320</v>
      </c>
      <c r="G30" s="145">
        <v>509672</v>
      </c>
      <c r="H30" s="145" t="s">
        <v>2268</v>
      </c>
      <c r="I30" s="145" t="s">
        <v>10080</v>
      </c>
    </row>
    <row r="31" spans="1:9" x14ac:dyDescent="0.2">
      <c r="A31" s="145">
        <v>27</v>
      </c>
      <c r="B31" s="145" t="s">
        <v>2268</v>
      </c>
      <c r="C31" s="145" t="s">
        <v>553</v>
      </c>
      <c r="D31" s="146">
        <v>2740</v>
      </c>
      <c r="E31" s="145" t="s">
        <v>18654</v>
      </c>
      <c r="F31" s="145">
        <v>1308</v>
      </c>
      <c r="G31" s="145">
        <v>942608</v>
      </c>
      <c r="H31" s="145" t="s">
        <v>2278</v>
      </c>
      <c r="I31" s="145" t="s">
        <v>18542</v>
      </c>
    </row>
    <row r="32" spans="1:9" x14ac:dyDescent="0.2">
      <c r="A32" s="145">
        <v>28</v>
      </c>
      <c r="B32" s="145" t="s">
        <v>2268</v>
      </c>
      <c r="C32" s="145" t="s">
        <v>553</v>
      </c>
      <c r="D32" s="146">
        <v>2740</v>
      </c>
      <c r="E32" s="145" t="s">
        <v>18653</v>
      </c>
      <c r="F32" s="145">
        <v>1302</v>
      </c>
      <c r="G32" s="145">
        <v>615199</v>
      </c>
      <c r="H32" s="145" t="s">
        <v>2268</v>
      </c>
      <c r="I32" s="145" t="s">
        <v>10112</v>
      </c>
    </row>
    <row r="33" spans="1:9" x14ac:dyDescent="0.2">
      <c r="A33" s="145">
        <v>29</v>
      </c>
      <c r="B33" s="145" t="s">
        <v>6604</v>
      </c>
      <c r="C33" s="145" t="s">
        <v>4125</v>
      </c>
      <c r="D33" s="146">
        <v>4841</v>
      </c>
      <c r="E33" s="145" t="s">
        <v>18652</v>
      </c>
      <c r="F33" s="145">
        <v>1302</v>
      </c>
      <c r="G33" s="145">
        <v>1098004</v>
      </c>
      <c r="H33" s="145" t="s">
        <v>6255</v>
      </c>
      <c r="I33" s="145" t="s">
        <v>18542</v>
      </c>
    </row>
    <row r="34" spans="1:9" x14ac:dyDescent="0.2">
      <c r="A34" s="145">
        <v>30</v>
      </c>
      <c r="B34" s="145" t="s">
        <v>1570</v>
      </c>
      <c r="C34" s="145" t="s">
        <v>553</v>
      </c>
      <c r="D34" s="146">
        <v>1930</v>
      </c>
      <c r="E34" s="145" t="s">
        <v>1344</v>
      </c>
      <c r="F34" s="145">
        <v>1301</v>
      </c>
      <c r="G34" s="145">
        <v>683328</v>
      </c>
      <c r="H34" s="145" t="s">
        <v>2268</v>
      </c>
      <c r="I34" s="145" t="s">
        <v>10112</v>
      </c>
    </row>
    <row r="35" spans="1:9" x14ac:dyDescent="0.2">
      <c r="A35" s="145">
        <v>31</v>
      </c>
      <c r="B35" s="145" t="s">
        <v>2278</v>
      </c>
      <c r="C35" s="145" t="s">
        <v>553</v>
      </c>
      <c r="D35" s="146">
        <v>2719</v>
      </c>
      <c r="E35" s="145" t="s">
        <v>16119</v>
      </c>
      <c r="F35" s="145">
        <v>1296</v>
      </c>
      <c r="G35" s="145">
        <v>912143</v>
      </c>
      <c r="H35" s="145" t="s">
        <v>2268</v>
      </c>
      <c r="I35" s="145" t="s">
        <v>10112</v>
      </c>
    </row>
    <row r="36" spans="1:9" x14ac:dyDescent="0.2">
      <c r="A36" s="145">
        <v>32</v>
      </c>
      <c r="B36" s="145" t="s">
        <v>2268</v>
      </c>
      <c r="C36" s="145" t="s">
        <v>553</v>
      </c>
      <c r="D36" s="146">
        <v>2740</v>
      </c>
      <c r="E36" s="145" t="s">
        <v>17016</v>
      </c>
      <c r="F36" s="145">
        <v>1286</v>
      </c>
      <c r="G36" s="145">
        <v>657549</v>
      </c>
      <c r="H36" s="145" t="s">
        <v>2268</v>
      </c>
      <c r="I36" s="145" t="s">
        <v>10080</v>
      </c>
    </row>
    <row r="37" spans="1:9" x14ac:dyDescent="0.2">
      <c r="A37" s="145">
        <v>33</v>
      </c>
      <c r="B37" s="145" t="s">
        <v>2278</v>
      </c>
      <c r="C37" s="145" t="s">
        <v>553</v>
      </c>
      <c r="D37" s="146">
        <v>2719</v>
      </c>
      <c r="E37" s="145" t="s">
        <v>18651</v>
      </c>
      <c r="F37" s="145">
        <v>1284</v>
      </c>
      <c r="G37" s="145">
        <v>686398</v>
      </c>
      <c r="H37" s="145" t="s">
        <v>2268</v>
      </c>
      <c r="I37" s="145" t="s">
        <v>10112</v>
      </c>
    </row>
    <row r="38" spans="1:9" x14ac:dyDescent="0.2">
      <c r="A38" s="145">
        <v>34</v>
      </c>
      <c r="B38" s="145" t="s">
        <v>18413</v>
      </c>
      <c r="C38" s="145" t="s">
        <v>553</v>
      </c>
      <c r="D38" s="146">
        <v>2740</v>
      </c>
      <c r="E38" s="145" t="s">
        <v>18650</v>
      </c>
      <c r="F38" s="145">
        <v>1272</v>
      </c>
      <c r="G38" s="145">
        <v>606424</v>
      </c>
      <c r="H38" s="145" t="s">
        <v>2268</v>
      </c>
      <c r="I38" s="145" t="s">
        <v>10112</v>
      </c>
    </row>
    <row r="39" spans="1:9" x14ac:dyDescent="0.2">
      <c r="A39" s="145">
        <v>35</v>
      </c>
      <c r="B39" s="145" t="s">
        <v>2278</v>
      </c>
      <c r="C39" s="145" t="s">
        <v>553</v>
      </c>
      <c r="D39" s="146">
        <v>2719</v>
      </c>
      <c r="E39" s="145" t="s">
        <v>18649</v>
      </c>
      <c r="F39" s="145">
        <v>1260</v>
      </c>
      <c r="G39" s="145">
        <v>252094</v>
      </c>
      <c r="H39" s="145" t="s">
        <v>2278</v>
      </c>
      <c r="I39" s="145" t="s">
        <v>10112</v>
      </c>
    </row>
    <row r="40" spans="1:9" x14ac:dyDescent="0.2">
      <c r="A40" s="145">
        <v>36</v>
      </c>
      <c r="B40" s="145" t="s">
        <v>2278</v>
      </c>
      <c r="C40" s="145" t="s">
        <v>553</v>
      </c>
      <c r="D40" s="146">
        <v>2719</v>
      </c>
      <c r="E40" s="145" t="s">
        <v>18648</v>
      </c>
      <c r="F40" s="145">
        <v>1260</v>
      </c>
      <c r="G40" s="145">
        <v>633588</v>
      </c>
      <c r="H40" s="145" t="s">
        <v>2268</v>
      </c>
      <c r="I40" s="145" t="s">
        <v>10112</v>
      </c>
    </row>
    <row r="41" spans="1:9" x14ac:dyDescent="0.2">
      <c r="A41" s="145">
        <v>37</v>
      </c>
      <c r="B41" s="145" t="s">
        <v>3565</v>
      </c>
      <c r="C41" s="145" t="s">
        <v>2392</v>
      </c>
      <c r="D41" s="146">
        <v>8316</v>
      </c>
      <c r="E41" s="145" t="s">
        <v>18647</v>
      </c>
      <c r="F41" s="145">
        <v>1252</v>
      </c>
      <c r="G41" s="145">
        <v>1121786</v>
      </c>
      <c r="H41" s="145" t="s">
        <v>6255</v>
      </c>
      <c r="I41" s="145" t="s">
        <v>18542</v>
      </c>
    </row>
    <row r="42" spans="1:9" x14ac:dyDescent="0.2">
      <c r="A42" s="145">
        <v>38</v>
      </c>
      <c r="B42" s="145" t="s">
        <v>3565</v>
      </c>
      <c r="C42" s="145" t="s">
        <v>2392</v>
      </c>
      <c r="D42" s="146">
        <v>8316</v>
      </c>
      <c r="E42" s="145" t="s">
        <v>18647</v>
      </c>
      <c r="F42" s="145">
        <v>1252</v>
      </c>
      <c r="G42" s="145">
        <v>1121786</v>
      </c>
      <c r="H42" s="145" t="s">
        <v>6255</v>
      </c>
      <c r="I42" s="145" t="s">
        <v>10316</v>
      </c>
    </row>
    <row r="43" spans="1:9" x14ac:dyDescent="0.2">
      <c r="A43" s="145">
        <v>39</v>
      </c>
      <c r="B43" s="145" t="s">
        <v>3565</v>
      </c>
      <c r="C43" s="145" t="s">
        <v>2392</v>
      </c>
      <c r="D43" s="146">
        <v>8316</v>
      </c>
      <c r="E43" s="145" t="s">
        <v>18647</v>
      </c>
      <c r="F43" s="145">
        <v>1252</v>
      </c>
      <c r="G43" s="145">
        <v>1121786</v>
      </c>
      <c r="H43" s="145" t="s">
        <v>6255</v>
      </c>
      <c r="I43" s="145" t="s">
        <v>10316</v>
      </c>
    </row>
    <row r="44" spans="1:9" x14ac:dyDescent="0.2">
      <c r="A44" s="145">
        <v>40</v>
      </c>
      <c r="B44" s="145" t="s">
        <v>3565</v>
      </c>
      <c r="C44" s="145" t="s">
        <v>2392</v>
      </c>
      <c r="D44" s="146">
        <v>8316</v>
      </c>
      <c r="E44" s="145" t="s">
        <v>18647</v>
      </c>
      <c r="F44" s="145">
        <v>1252</v>
      </c>
      <c r="G44" s="145">
        <v>1121786</v>
      </c>
      <c r="H44" s="145" t="s">
        <v>6255</v>
      </c>
      <c r="I44" s="145" t="s">
        <v>10316</v>
      </c>
    </row>
    <row r="45" spans="1:9" x14ac:dyDescent="0.2">
      <c r="A45" s="145">
        <v>41</v>
      </c>
      <c r="B45" s="145" t="s">
        <v>2268</v>
      </c>
      <c r="C45" s="145" t="s">
        <v>2392</v>
      </c>
      <c r="D45" s="146">
        <v>2740</v>
      </c>
      <c r="E45" s="145" t="s">
        <v>18644</v>
      </c>
      <c r="F45" s="145">
        <v>1248</v>
      </c>
      <c r="G45" s="145">
        <v>1123286</v>
      </c>
      <c r="H45" s="145" t="s">
        <v>2268</v>
      </c>
      <c r="I45" s="145" t="s">
        <v>10316</v>
      </c>
    </row>
    <row r="46" spans="1:9" x14ac:dyDescent="0.2">
      <c r="A46" s="145">
        <v>42</v>
      </c>
      <c r="B46" s="145" t="s">
        <v>2268</v>
      </c>
      <c r="C46" s="145" t="s">
        <v>553</v>
      </c>
      <c r="D46" s="146">
        <v>2740</v>
      </c>
      <c r="E46" s="145" t="s">
        <v>18642</v>
      </c>
      <c r="F46" s="145">
        <v>1248</v>
      </c>
      <c r="G46" s="145">
        <v>1121634</v>
      </c>
      <c r="H46" s="145" t="s">
        <v>6255</v>
      </c>
      <c r="I46" s="145" t="s">
        <v>10316</v>
      </c>
    </row>
    <row r="47" spans="1:9" x14ac:dyDescent="0.2">
      <c r="A47" s="145">
        <v>43</v>
      </c>
      <c r="B47" s="145" t="s">
        <v>2268</v>
      </c>
      <c r="C47" s="145" t="s">
        <v>553</v>
      </c>
      <c r="D47" s="146">
        <v>2740</v>
      </c>
      <c r="E47" s="145" t="s">
        <v>18642</v>
      </c>
      <c r="F47" s="145">
        <v>1248</v>
      </c>
      <c r="G47" s="145">
        <v>1121634</v>
      </c>
      <c r="H47" s="145" t="s">
        <v>6255</v>
      </c>
      <c r="I47" s="145" t="s">
        <v>10316</v>
      </c>
    </row>
    <row r="48" spans="1:9" x14ac:dyDescent="0.2">
      <c r="A48" s="145">
        <v>44</v>
      </c>
      <c r="B48" s="145" t="s">
        <v>2268</v>
      </c>
      <c r="C48" s="145" t="s">
        <v>553</v>
      </c>
      <c r="D48" s="146">
        <v>2740</v>
      </c>
      <c r="E48" s="145" t="s">
        <v>18642</v>
      </c>
      <c r="F48" s="145">
        <v>1248</v>
      </c>
      <c r="G48" s="145">
        <v>1121634</v>
      </c>
      <c r="H48" s="145" t="s">
        <v>6255</v>
      </c>
      <c r="I48" s="145" t="s">
        <v>10316</v>
      </c>
    </row>
    <row r="49" spans="1:9" x14ac:dyDescent="0.2">
      <c r="A49" s="145">
        <v>45</v>
      </c>
      <c r="B49" s="145" t="s">
        <v>2268</v>
      </c>
      <c r="C49" s="145" t="s">
        <v>553</v>
      </c>
      <c r="D49" s="146">
        <v>2740</v>
      </c>
      <c r="E49" s="145" t="s">
        <v>18646</v>
      </c>
      <c r="F49" s="145">
        <v>1248</v>
      </c>
      <c r="G49" s="145">
        <v>911804</v>
      </c>
      <c r="H49" s="145" t="s">
        <v>2268</v>
      </c>
      <c r="I49" s="145" t="s">
        <v>10112</v>
      </c>
    </row>
    <row r="50" spans="1:9" x14ac:dyDescent="0.2">
      <c r="A50" s="145">
        <v>46</v>
      </c>
      <c r="B50" s="145" t="s">
        <v>2268</v>
      </c>
      <c r="C50" s="145" t="s">
        <v>553</v>
      </c>
      <c r="D50" s="146">
        <v>2740</v>
      </c>
      <c r="E50" s="145" t="s">
        <v>18644</v>
      </c>
      <c r="F50" s="145">
        <v>1248</v>
      </c>
      <c r="G50" s="145">
        <v>1123286</v>
      </c>
      <c r="H50" s="145" t="s">
        <v>2268</v>
      </c>
      <c r="I50" s="145" t="s">
        <v>18542</v>
      </c>
    </row>
    <row r="51" spans="1:9" x14ac:dyDescent="0.2">
      <c r="A51" s="145">
        <v>47</v>
      </c>
      <c r="B51" s="145" t="s">
        <v>18645</v>
      </c>
      <c r="C51" s="145" t="s">
        <v>2392</v>
      </c>
      <c r="D51" s="146">
        <v>8251</v>
      </c>
      <c r="E51" s="145" t="s">
        <v>18644</v>
      </c>
      <c r="F51" s="145">
        <v>1248</v>
      </c>
      <c r="G51" s="145">
        <v>1123286</v>
      </c>
      <c r="H51" s="145" t="s">
        <v>2268</v>
      </c>
      <c r="I51" s="145" t="s">
        <v>10316</v>
      </c>
    </row>
    <row r="52" spans="1:9" x14ac:dyDescent="0.2">
      <c r="A52" s="145">
        <v>48</v>
      </c>
      <c r="B52" s="145" t="s">
        <v>2268</v>
      </c>
      <c r="C52" s="145" t="s">
        <v>553</v>
      </c>
      <c r="D52" s="146">
        <v>2740</v>
      </c>
      <c r="E52" s="145" t="s">
        <v>18644</v>
      </c>
      <c r="F52" s="145">
        <v>1248</v>
      </c>
      <c r="G52" s="145">
        <v>1123286</v>
      </c>
      <c r="H52" s="145" t="s">
        <v>2268</v>
      </c>
      <c r="I52" s="145" t="s">
        <v>10316</v>
      </c>
    </row>
    <row r="53" spans="1:9" x14ac:dyDescent="0.2">
      <c r="A53" s="145">
        <v>49</v>
      </c>
      <c r="B53" s="145" t="s">
        <v>18643</v>
      </c>
      <c r="C53" s="145" t="s">
        <v>2392</v>
      </c>
      <c r="D53" s="146">
        <v>8230</v>
      </c>
      <c r="E53" s="145" t="s">
        <v>18642</v>
      </c>
      <c r="F53" s="145">
        <v>1248</v>
      </c>
      <c r="G53" s="145">
        <v>1121634</v>
      </c>
      <c r="H53" s="145" t="s">
        <v>6255</v>
      </c>
      <c r="I53" s="145" t="s">
        <v>18542</v>
      </c>
    </row>
    <row r="54" spans="1:9" x14ac:dyDescent="0.2">
      <c r="A54" s="145">
        <v>50</v>
      </c>
      <c r="B54" s="145" t="s">
        <v>10917</v>
      </c>
      <c r="C54" s="145" t="s">
        <v>831</v>
      </c>
      <c r="D54" s="146">
        <v>11954</v>
      </c>
      <c r="E54" s="145" t="s">
        <v>18641</v>
      </c>
      <c r="F54" s="145">
        <v>1224</v>
      </c>
      <c r="G54" s="145">
        <v>1183113</v>
      </c>
      <c r="H54" s="145" t="s">
        <v>6255</v>
      </c>
      <c r="I54" s="145" t="s">
        <v>10080</v>
      </c>
    </row>
    <row r="55" spans="1:9" x14ac:dyDescent="0.2">
      <c r="A55" s="145">
        <v>51</v>
      </c>
      <c r="B55" s="145" t="s">
        <v>2268</v>
      </c>
      <c r="C55" s="145" t="s">
        <v>553</v>
      </c>
      <c r="D55" s="146">
        <v>2740</v>
      </c>
      <c r="E55" s="145" t="s">
        <v>16858</v>
      </c>
      <c r="F55" s="145">
        <v>1212</v>
      </c>
      <c r="G55" s="145">
        <v>535588</v>
      </c>
      <c r="H55" s="145" t="s">
        <v>2268</v>
      </c>
      <c r="I55" s="145" t="s">
        <v>18542</v>
      </c>
    </row>
    <row r="56" spans="1:9" x14ac:dyDescent="0.2">
      <c r="A56" s="145">
        <v>52</v>
      </c>
      <c r="B56" s="145" t="s">
        <v>2268</v>
      </c>
      <c r="C56" s="145" t="s">
        <v>553</v>
      </c>
      <c r="D56" s="146">
        <v>2740</v>
      </c>
      <c r="E56" s="145" t="s">
        <v>18640</v>
      </c>
      <c r="F56" s="145">
        <v>1193</v>
      </c>
      <c r="G56" s="145">
        <v>622203</v>
      </c>
      <c r="H56" s="145" t="s">
        <v>2268</v>
      </c>
      <c r="I56" s="145" t="s">
        <v>10316</v>
      </c>
    </row>
    <row r="57" spans="1:9" x14ac:dyDescent="0.2">
      <c r="A57" s="145">
        <v>53</v>
      </c>
      <c r="B57" s="145" t="s">
        <v>2268</v>
      </c>
      <c r="C57" s="145" t="s">
        <v>553</v>
      </c>
      <c r="D57" s="146">
        <v>2740</v>
      </c>
      <c r="E57" s="145" t="s">
        <v>18640</v>
      </c>
      <c r="F57" s="145">
        <v>1193</v>
      </c>
      <c r="G57" s="145">
        <v>622203</v>
      </c>
      <c r="H57" s="145" t="s">
        <v>2268</v>
      </c>
      <c r="I57" s="145" t="s">
        <v>18542</v>
      </c>
    </row>
    <row r="58" spans="1:9" x14ac:dyDescent="0.2">
      <c r="A58" s="145">
        <v>54</v>
      </c>
      <c r="B58" s="145" t="s">
        <v>2268</v>
      </c>
      <c r="C58" s="145" t="s">
        <v>553</v>
      </c>
      <c r="D58" s="146">
        <v>2740</v>
      </c>
      <c r="E58" s="145" t="s">
        <v>18640</v>
      </c>
      <c r="F58" s="145">
        <v>1193</v>
      </c>
      <c r="G58" s="145">
        <v>622203</v>
      </c>
      <c r="H58" s="145" t="s">
        <v>2268</v>
      </c>
      <c r="I58" s="145" t="s">
        <v>10316</v>
      </c>
    </row>
    <row r="59" spans="1:9" x14ac:dyDescent="0.2">
      <c r="A59" s="145">
        <v>55</v>
      </c>
      <c r="B59" s="145" t="s">
        <v>18413</v>
      </c>
      <c r="C59" s="145" t="s">
        <v>553</v>
      </c>
      <c r="D59" s="146">
        <v>2740</v>
      </c>
      <c r="E59" s="145" t="s">
        <v>17987</v>
      </c>
      <c r="F59" s="145">
        <v>1188</v>
      </c>
      <c r="G59" s="145">
        <v>623188</v>
      </c>
      <c r="H59" s="145" t="s">
        <v>2268</v>
      </c>
      <c r="I59" s="145" t="s">
        <v>10080</v>
      </c>
    </row>
    <row r="60" spans="1:9" x14ac:dyDescent="0.2">
      <c r="A60" s="145">
        <v>56</v>
      </c>
      <c r="B60" s="145" t="s">
        <v>2268</v>
      </c>
      <c r="C60" s="145" t="s">
        <v>553</v>
      </c>
      <c r="D60" s="146">
        <v>2740</v>
      </c>
      <c r="E60" s="145" t="s">
        <v>18639</v>
      </c>
      <c r="F60" s="145">
        <v>1188</v>
      </c>
      <c r="G60" s="145">
        <v>1159450</v>
      </c>
      <c r="H60" s="145" t="s">
        <v>2268</v>
      </c>
      <c r="I60" s="145" t="s">
        <v>18542</v>
      </c>
    </row>
    <row r="61" spans="1:9" x14ac:dyDescent="0.2">
      <c r="A61" s="145">
        <v>57</v>
      </c>
      <c r="B61" s="145" t="s">
        <v>10917</v>
      </c>
      <c r="C61" s="145" t="s">
        <v>831</v>
      </c>
      <c r="D61" s="146">
        <v>11954</v>
      </c>
      <c r="E61" s="145" t="s">
        <v>18638</v>
      </c>
      <c r="F61" s="145">
        <v>1176</v>
      </c>
      <c r="G61" s="145">
        <v>689335</v>
      </c>
      <c r="H61" s="145" t="s">
        <v>6255</v>
      </c>
      <c r="I61" s="145" t="s">
        <v>10080</v>
      </c>
    </row>
    <row r="62" spans="1:9" x14ac:dyDescent="0.2">
      <c r="A62" s="145">
        <v>58</v>
      </c>
      <c r="B62" s="145" t="s">
        <v>2278</v>
      </c>
      <c r="C62" s="145" t="s">
        <v>553</v>
      </c>
      <c r="D62" s="146">
        <v>2719</v>
      </c>
      <c r="E62" s="145" t="s">
        <v>18637</v>
      </c>
      <c r="F62" s="145">
        <v>1176</v>
      </c>
      <c r="G62" s="145">
        <v>610564</v>
      </c>
      <c r="H62" s="145" t="s">
        <v>2268</v>
      </c>
      <c r="I62" s="145" t="s">
        <v>10112</v>
      </c>
    </row>
    <row r="63" spans="1:9" x14ac:dyDescent="0.2">
      <c r="A63" s="145">
        <v>59</v>
      </c>
      <c r="B63" s="145" t="s">
        <v>2268</v>
      </c>
      <c r="C63" s="145" t="s">
        <v>553</v>
      </c>
      <c r="D63" s="146">
        <v>2740</v>
      </c>
      <c r="E63" s="145" t="s">
        <v>18636</v>
      </c>
      <c r="F63" s="145">
        <v>1176</v>
      </c>
      <c r="G63" s="145">
        <v>1147215</v>
      </c>
      <c r="H63" s="145" t="s">
        <v>2268</v>
      </c>
      <c r="I63" s="145" t="s">
        <v>18542</v>
      </c>
    </row>
    <row r="64" spans="1:9" x14ac:dyDescent="0.2">
      <c r="A64" s="145">
        <v>60</v>
      </c>
      <c r="B64" s="145" t="s">
        <v>2268</v>
      </c>
      <c r="C64" s="145" t="s">
        <v>553</v>
      </c>
      <c r="D64" s="146">
        <v>2740</v>
      </c>
      <c r="E64" s="145" t="s">
        <v>1864</v>
      </c>
      <c r="F64" s="145">
        <v>1166</v>
      </c>
      <c r="G64" s="145">
        <v>917080</v>
      </c>
      <c r="H64" s="145" t="s">
        <v>2268</v>
      </c>
      <c r="I64" s="145" t="s">
        <v>11129</v>
      </c>
    </row>
    <row r="65" spans="1:9" x14ac:dyDescent="0.2">
      <c r="A65" s="145">
        <v>61</v>
      </c>
      <c r="B65" s="145" t="s">
        <v>2278</v>
      </c>
      <c r="C65" s="145" t="s">
        <v>553</v>
      </c>
      <c r="D65" s="146">
        <v>2719</v>
      </c>
      <c r="E65" s="145" t="s">
        <v>18635</v>
      </c>
      <c r="F65" s="145">
        <v>1166</v>
      </c>
      <c r="G65" s="145">
        <v>919972</v>
      </c>
      <c r="H65" s="145" t="s">
        <v>2268</v>
      </c>
      <c r="I65" s="145" t="s">
        <v>10080</v>
      </c>
    </row>
    <row r="66" spans="1:9" x14ac:dyDescent="0.2">
      <c r="A66" s="145">
        <v>62</v>
      </c>
      <c r="B66" s="145" t="s">
        <v>2278</v>
      </c>
      <c r="C66" s="145" t="s">
        <v>553</v>
      </c>
      <c r="D66" s="146">
        <v>2719</v>
      </c>
      <c r="E66" s="145" t="s">
        <v>18634</v>
      </c>
      <c r="F66" s="145">
        <v>1164</v>
      </c>
      <c r="G66" s="145">
        <v>671986</v>
      </c>
      <c r="H66" s="145" t="s">
        <v>2278</v>
      </c>
      <c r="I66" s="145" t="s">
        <v>10112</v>
      </c>
    </row>
    <row r="67" spans="1:9" x14ac:dyDescent="0.2">
      <c r="A67" s="145">
        <v>63</v>
      </c>
      <c r="B67" s="145" t="s">
        <v>2268</v>
      </c>
      <c r="C67" s="145" t="s">
        <v>553</v>
      </c>
      <c r="D67" s="146">
        <v>2740</v>
      </c>
      <c r="E67" s="145" t="s">
        <v>10952</v>
      </c>
      <c r="F67" s="145">
        <v>1152</v>
      </c>
      <c r="G67" s="145">
        <v>933995</v>
      </c>
      <c r="H67" s="145" t="s">
        <v>2268</v>
      </c>
      <c r="I67" s="145" t="s">
        <v>10080</v>
      </c>
    </row>
    <row r="68" spans="1:9" x14ac:dyDescent="0.2">
      <c r="A68" s="145">
        <v>64</v>
      </c>
      <c r="B68" s="145" t="s">
        <v>2268</v>
      </c>
      <c r="C68" s="145" t="s">
        <v>553</v>
      </c>
      <c r="D68" s="146">
        <v>2740</v>
      </c>
      <c r="E68" s="145" t="s">
        <v>7905</v>
      </c>
      <c r="F68" s="145">
        <v>1152</v>
      </c>
      <c r="G68" s="145">
        <v>624947</v>
      </c>
      <c r="H68" s="145" t="s">
        <v>2268</v>
      </c>
      <c r="I68" s="145" t="s">
        <v>10080</v>
      </c>
    </row>
    <row r="69" spans="1:9" x14ac:dyDescent="0.2">
      <c r="A69" s="145">
        <v>65</v>
      </c>
      <c r="B69" s="145" t="s">
        <v>4126</v>
      </c>
      <c r="C69" s="145" t="s">
        <v>4125</v>
      </c>
      <c r="D69" s="146">
        <v>4112</v>
      </c>
      <c r="E69" s="145" t="s">
        <v>18633</v>
      </c>
      <c r="F69" s="145">
        <v>1152</v>
      </c>
      <c r="G69" s="145">
        <v>963865</v>
      </c>
      <c r="H69" s="145" t="s">
        <v>2268</v>
      </c>
      <c r="I69" s="145" t="s">
        <v>10080</v>
      </c>
    </row>
    <row r="70" spans="1:9" x14ac:dyDescent="0.2">
      <c r="A70" s="145">
        <v>66</v>
      </c>
      <c r="B70" s="145" t="s">
        <v>2393</v>
      </c>
      <c r="C70" s="145" t="s">
        <v>2392</v>
      </c>
      <c r="D70" s="146">
        <v>8204</v>
      </c>
      <c r="E70" s="145" t="s">
        <v>14568</v>
      </c>
      <c r="F70" s="145">
        <v>1152</v>
      </c>
      <c r="G70" s="145">
        <v>627234</v>
      </c>
      <c r="H70" s="145" t="s">
        <v>6255</v>
      </c>
      <c r="I70" s="145" t="s">
        <v>11129</v>
      </c>
    </row>
    <row r="71" spans="1:9" x14ac:dyDescent="0.2">
      <c r="A71" s="145">
        <v>67</v>
      </c>
      <c r="B71" s="145" t="s">
        <v>4126</v>
      </c>
      <c r="C71" s="145" t="s">
        <v>4125</v>
      </c>
      <c r="D71" s="146">
        <v>4112</v>
      </c>
      <c r="E71" s="145" t="s">
        <v>18632</v>
      </c>
      <c r="F71" s="145">
        <v>1152</v>
      </c>
      <c r="G71" s="145">
        <v>932694</v>
      </c>
      <c r="H71" s="145" t="s">
        <v>2268</v>
      </c>
      <c r="I71" s="145" t="s">
        <v>10080</v>
      </c>
    </row>
    <row r="72" spans="1:9" x14ac:dyDescent="0.2">
      <c r="A72" s="145">
        <v>68</v>
      </c>
      <c r="B72" s="145" t="s">
        <v>10917</v>
      </c>
      <c r="C72" s="145" t="s">
        <v>831</v>
      </c>
      <c r="D72" s="146">
        <v>11954</v>
      </c>
      <c r="E72" s="145" t="s">
        <v>18631</v>
      </c>
      <c r="F72" s="145">
        <v>1140</v>
      </c>
      <c r="G72" s="145">
        <v>623578</v>
      </c>
      <c r="H72" s="145" t="s">
        <v>6255</v>
      </c>
      <c r="I72" s="145" t="s">
        <v>10080</v>
      </c>
    </row>
    <row r="73" spans="1:9" x14ac:dyDescent="0.2">
      <c r="A73" s="145">
        <v>69</v>
      </c>
      <c r="B73" s="145" t="s">
        <v>2278</v>
      </c>
      <c r="C73" s="145" t="s">
        <v>553</v>
      </c>
      <c r="D73" s="146">
        <v>2719</v>
      </c>
      <c r="E73" s="145" t="s">
        <v>845</v>
      </c>
      <c r="F73" s="145">
        <v>1140</v>
      </c>
      <c r="G73" s="145">
        <v>617568</v>
      </c>
      <c r="H73" s="145" t="s">
        <v>2268</v>
      </c>
      <c r="I73" s="145" t="s">
        <v>10112</v>
      </c>
    </row>
    <row r="74" spans="1:9" x14ac:dyDescent="0.2">
      <c r="A74" s="145">
        <v>70</v>
      </c>
      <c r="B74" s="145" t="s">
        <v>2268</v>
      </c>
      <c r="C74" s="145" t="s">
        <v>553</v>
      </c>
      <c r="D74" s="146">
        <v>2740</v>
      </c>
      <c r="E74" s="145" t="s">
        <v>18630</v>
      </c>
      <c r="F74" s="145">
        <v>1140</v>
      </c>
      <c r="G74" s="145">
        <v>625641</v>
      </c>
      <c r="H74" s="145" t="s">
        <v>2268</v>
      </c>
      <c r="I74" s="145" t="s">
        <v>10112</v>
      </c>
    </row>
    <row r="75" spans="1:9" x14ac:dyDescent="0.2">
      <c r="A75" s="145">
        <v>71</v>
      </c>
      <c r="B75" s="145" t="s">
        <v>4126</v>
      </c>
      <c r="C75" s="145" t="s">
        <v>4125</v>
      </c>
      <c r="D75" s="146">
        <v>4112</v>
      </c>
      <c r="E75" s="145" t="s">
        <v>16351</v>
      </c>
      <c r="F75" s="145">
        <v>1140</v>
      </c>
      <c r="G75" s="145">
        <v>930191</v>
      </c>
      <c r="H75" s="145" t="s">
        <v>6255</v>
      </c>
      <c r="I75" s="145" t="s">
        <v>10080</v>
      </c>
    </row>
    <row r="76" spans="1:9" x14ac:dyDescent="0.2">
      <c r="A76" s="145">
        <v>72</v>
      </c>
      <c r="B76" s="145" t="s">
        <v>2268</v>
      </c>
      <c r="C76" s="145" t="s">
        <v>553</v>
      </c>
      <c r="D76" s="146">
        <v>2740</v>
      </c>
      <c r="E76" s="145" t="s">
        <v>18629</v>
      </c>
      <c r="F76" s="145">
        <v>1140</v>
      </c>
      <c r="G76" s="145">
        <v>599818</v>
      </c>
      <c r="H76" s="145" t="s">
        <v>2268</v>
      </c>
      <c r="I76" s="145" t="s">
        <v>10112</v>
      </c>
    </row>
    <row r="77" spans="1:9" x14ac:dyDescent="0.2">
      <c r="A77" s="145">
        <v>73</v>
      </c>
      <c r="B77" s="145" t="s">
        <v>2278</v>
      </c>
      <c r="C77" s="145" t="s">
        <v>553</v>
      </c>
      <c r="D77" s="146">
        <v>2719</v>
      </c>
      <c r="E77" s="145" t="s">
        <v>18628</v>
      </c>
      <c r="F77" s="145">
        <v>1140</v>
      </c>
      <c r="G77" s="145">
        <v>925518</v>
      </c>
      <c r="H77" s="145" t="s">
        <v>2268</v>
      </c>
      <c r="I77" s="145" t="s">
        <v>10112</v>
      </c>
    </row>
    <row r="78" spans="1:9" x14ac:dyDescent="0.2">
      <c r="A78" s="145">
        <v>74</v>
      </c>
      <c r="B78" s="145" t="s">
        <v>18627</v>
      </c>
      <c r="C78" s="145" t="s">
        <v>4084</v>
      </c>
      <c r="D78" s="146">
        <v>23662</v>
      </c>
      <c r="E78" s="145" t="s">
        <v>18626</v>
      </c>
      <c r="F78" s="145">
        <v>1140</v>
      </c>
      <c r="G78" s="145">
        <v>1043158</v>
      </c>
      <c r="H78" s="145" t="s">
        <v>6255</v>
      </c>
      <c r="I78" s="145" t="s">
        <v>11129</v>
      </c>
    </row>
    <row r="79" spans="1:9" x14ac:dyDescent="0.2">
      <c r="A79" s="145">
        <v>75</v>
      </c>
      <c r="B79" s="145" t="s">
        <v>18413</v>
      </c>
      <c r="C79" s="145" t="s">
        <v>553</v>
      </c>
      <c r="D79" s="146">
        <v>2740</v>
      </c>
      <c r="E79" s="145" t="s">
        <v>18625</v>
      </c>
      <c r="F79" s="145">
        <v>1140</v>
      </c>
      <c r="G79" s="145">
        <v>1141511</v>
      </c>
      <c r="H79" s="145" t="s">
        <v>2268</v>
      </c>
      <c r="I79" s="145" t="s">
        <v>10080</v>
      </c>
    </row>
    <row r="80" spans="1:9" x14ac:dyDescent="0.2">
      <c r="A80" s="145">
        <v>76</v>
      </c>
      <c r="B80" s="145" t="s">
        <v>2278</v>
      </c>
      <c r="C80" s="145" t="s">
        <v>553</v>
      </c>
      <c r="D80" s="146">
        <v>2719</v>
      </c>
      <c r="E80" s="145" t="s">
        <v>18624</v>
      </c>
      <c r="F80" s="145">
        <v>1140</v>
      </c>
      <c r="G80" s="145">
        <v>679608</v>
      </c>
      <c r="H80" s="145" t="s">
        <v>6255</v>
      </c>
      <c r="I80" s="145" t="s">
        <v>10112</v>
      </c>
    </row>
    <row r="81" spans="1:9" x14ac:dyDescent="0.2">
      <c r="A81" s="145">
        <v>77</v>
      </c>
      <c r="B81" s="145" t="s">
        <v>1349</v>
      </c>
      <c r="C81" s="145" t="s">
        <v>553</v>
      </c>
      <c r="D81" s="146">
        <v>2360</v>
      </c>
      <c r="E81" s="145" t="s">
        <v>7767</v>
      </c>
      <c r="F81" s="145">
        <v>1128</v>
      </c>
      <c r="G81" s="145">
        <v>642436</v>
      </c>
      <c r="H81" s="145" t="s">
        <v>10435</v>
      </c>
      <c r="I81" s="145" t="s">
        <v>10112</v>
      </c>
    </row>
    <row r="82" spans="1:9" x14ac:dyDescent="0.2">
      <c r="A82" s="145">
        <v>78</v>
      </c>
      <c r="B82" s="145" t="s">
        <v>2268</v>
      </c>
      <c r="C82" s="145" t="s">
        <v>553</v>
      </c>
      <c r="D82" s="146">
        <v>2740</v>
      </c>
      <c r="E82" s="145" t="s">
        <v>17071</v>
      </c>
      <c r="F82" s="145">
        <v>1128</v>
      </c>
      <c r="G82" s="145">
        <v>650474</v>
      </c>
      <c r="H82" s="145" t="s">
        <v>2268</v>
      </c>
      <c r="I82" s="145" t="s">
        <v>10112</v>
      </c>
    </row>
    <row r="83" spans="1:9" x14ac:dyDescent="0.2">
      <c r="A83" s="145">
        <v>79</v>
      </c>
      <c r="B83" s="145" t="s">
        <v>4302</v>
      </c>
      <c r="C83" s="145" t="s">
        <v>553</v>
      </c>
      <c r="D83" s="146">
        <v>1960</v>
      </c>
      <c r="E83" s="145" t="s">
        <v>2477</v>
      </c>
      <c r="F83" s="145">
        <v>1128</v>
      </c>
      <c r="G83" s="145">
        <v>640224</v>
      </c>
      <c r="H83" s="145" t="s">
        <v>9376</v>
      </c>
      <c r="I83" s="145" t="s">
        <v>10080</v>
      </c>
    </row>
    <row r="84" spans="1:9" x14ac:dyDescent="0.2">
      <c r="A84" s="145">
        <v>80</v>
      </c>
      <c r="B84" s="145" t="s">
        <v>2268</v>
      </c>
      <c r="C84" s="145" t="s">
        <v>553</v>
      </c>
      <c r="D84" s="146">
        <v>2740</v>
      </c>
      <c r="E84" s="145" t="s">
        <v>18623</v>
      </c>
      <c r="F84" s="145">
        <v>1125</v>
      </c>
      <c r="G84" s="145">
        <v>618384</v>
      </c>
      <c r="H84" s="145" t="s">
        <v>2268</v>
      </c>
      <c r="I84" s="145" t="s">
        <v>10080</v>
      </c>
    </row>
    <row r="85" spans="1:9" x14ac:dyDescent="0.2">
      <c r="A85" s="145">
        <v>81</v>
      </c>
      <c r="B85" s="145" t="s">
        <v>2268</v>
      </c>
      <c r="C85" s="145" t="s">
        <v>553</v>
      </c>
      <c r="D85" s="146">
        <v>2740</v>
      </c>
      <c r="E85" s="145" t="s">
        <v>18622</v>
      </c>
      <c r="F85" s="145">
        <v>1121</v>
      </c>
      <c r="G85" s="145">
        <v>680992</v>
      </c>
      <c r="H85" s="145" t="s">
        <v>2268</v>
      </c>
      <c r="I85" s="145" t="s">
        <v>10080</v>
      </c>
    </row>
    <row r="86" spans="1:9" x14ac:dyDescent="0.2">
      <c r="A86" s="145">
        <v>82</v>
      </c>
      <c r="B86" s="145" t="s">
        <v>2268</v>
      </c>
      <c r="C86" s="145" t="s">
        <v>553</v>
      </c>
      <c r="D86" s="146">
        <v>2740</v>
      </c>
      <c r="E86" s="145" t="s">
        <v>17124</v>
      </c>
      <c r="F86" s="145">
        <v>1121</v>
      </c>
      <c r="G86" s="145">
        <v>926487</v>
      </c>
      <c r="H86" s="145" t="s">
        <v>634</v>
      </c>
      <c r="I86" s="145" t="s">
        <v>10080</v>
      </c>
    </row>
    <row r="87" spans="1:9" x14ac:dyDescent="0.2">
      <c r="A87" s="145">
        <v>83</v>
      </c>
      <c r="B87" s="145" t="s">
        <v>2268</v>
      </c>
      <c r="C87" s="145" t="s">
        <v>553</v>
      </c>
      <c r="D87" s="146">
        <v>2740</v>
      </c>
      <c r="E87" s="145" t="s">
        <v>18621</v>
      </c>
      <c r="F87" s="145">
        <v>1116</v>
      </c>
      <c r="G87" s="145">
        <v>618132</v>
      </c>
      <c r="H87" s="145" t="s">
        <v>2268</v>
      </c>
      <c r="I87" s="145" t="s">
        <v>10112</v>
      </c>
    </row>
    <row r="88" spans="1:9" x14ac:dyDescent="0.2">
      <c r="A88" s="145">
        <v>84</v>
      </c>
      <c r="B88" s="145" t="s">
        <v>6328</v>
      </c>
      <c r="C88" s="145" t="s">
        <v>4084</v>
      </c>
      <c r="D88" s="146">
        <v>23666</v>
      </c>
      <c r="E88" s="145" t="s">
        <v>18620</v>
      </c>
      <c r="F88" s="145">
        <v>1105</v>
      </c>
      <c r="G88" s="145">
        <v>1207413</v>
      </c>
      <c r="H88" s="145" t="s">
        <v>6255</v>
      </c>
      <c r="I88" s="145" t="s">
        <v>11129</v>
      </c>
    </row>
    <row r="89" spans="1:9" x14ac:dyDescent="0.2">
      <c r="A89" s="145">
        <v>85</v>
      </c>
      <c r="B89" s="145" t="s">
        <v>2268</v>
      </c>
      <c r="C89" s="145" t="s">
        <v>553</v>
      </c>
      <c r="D89" s="146">
        <v>2740</v>
      </c>
      <c r="E89" s="145" t="s">
        <v>18619</v>
      </c>
      <c r="F89" s="145">
        <v>1105</v>
      </c>
      <c r="G89" s="145">
        <v>1150265</v>
      </c>
      <c r="H89" s="145" t="s">
        <v>2268</v>
      </c>
      <c r="I89" s="145" t="s">
        <v>11129</v>
      </c>
    </row>
    <row r="90" spans="1:9" x14ac:dyDescent="0.2">
      <c r="A90" s="145">
        <v>86</v>
      </c>
      <c r="B90" s="145" t="s">
        <v>2268</v>
      </c>
      <c r="C90" s="145" t="s">
        <v>553</v>
      </c>
      <c r="D90" s="146">
        <v>2740</v>
      </c>
      <c r="E90" s="145" t="s">
        <v>18618</v>
      </c>
      <c r="F90" s="145">
        <v>1105</v>
      </c>
      <c r="G90" s="145">
        <v>1178384</v>
      </c>
      <c r="H90" s="145" t="s">
        <v>2268</v>
      </c>
      <c r="I90" s="145" t="s">
        <v>11129</v>
      </c>
    </row>
    <row r="91" spans="1:9" x14ac:dyDescent="0.2">
      <c r="A91" s="145">
        <v>87</v>
      </c>
      <c r="B91" s="145" t="s">
        <v>6328</v>
      </c>
      <c r="C91" s="145" t="s">
        <v>4084</v>
      </c>
      <c r="D91" s="146">
        <v>23663</v>
      </c>
      <c r="E91" s="145" t="s">
        <v>18617</v>
      </c>
      <c r="F91" s="145">
        <v>1104</v>
      </c>
      <c r="G91" s="145">
        <v>1123755</v>
      </c>
      <c r="H91" s="145" t="s">
        <v>6255</v>
      </c>
      <c r="I91" s="145" t="s">
        <v>11129</v>
      </c>
    </row>
    <row r="92" spans="1:9" x14ac:dyDescent="0.2">
      <c r="A92" s="145">
        <v>88</v>
      </c>
      <c r="B92" s="145" t="s">
        <v>2268</v>
      </c>
      <c r="C92" s="145" t="s">
        <v>553</v>
      </c>
      <c r="D92" s="146">
        <v>2740</v>
      </c>
      <c r="E92" s="145" t="s">
        <v>18218</v>
      </c>
      <c r="F92" s="145">
        <v>1104</v>
      </c>
      <c r="G92" s="145">
        <v>921057</v>
      </c>
      <c r="H92" s="145" t="s">
        <v>2268</v>
      </c>
      <c r="I92" s="145" t="s">
        <v>10112</v>
      </c>
    </row>
    <row r="93" spans="1:9" x14ac:dyDescent="0.2">
      <c r="A93" s="145">
        <v>89</v>
      </c>
      <c r="B93" s="145" t="s">
        <v>2268</v>
      </c>
      <c r="C93" s="145" t="s">
        <v>553</v>
      </c>
      <c r="D93" s="146">
        <v>2740</v>
      </c>
      <c r="E93" s="145" t="s">
        <v>18615</v>
      </c>
      <c r="F93" s="145">
        <v>1104</v>
      </c>
      <c r="G93" s="145">
        <v>275396</v>
      </c>
      <c r="H93" s="145" t="s">
        <v>6255</v>
      </c>
      <c r="I93" s="145" t="s">
        <v>11129</v>
      </c>
    </row>
    <row r="94" spans="1:9" x14ac:dyDescent="0.2">
      <c r="A94" s="145">
        <v>90</v>
      </c>
      <c r="B94" s="145" t="s">
        <v>18277</v>
      </c>
      <c r="C94" s="145" t="s">
        <v>4084</v>
      </c>
      <c r="D94" s="146">
        <v>23607</v>
      </c>
      <c r="E94" s="145" t="s">
        <v>18616</v>
      </c>
      <c r="F94" s="145">
        <v>1104</v>
      </c>
      <c r="G94" s="145">
        <v>602653</v>
      </c>
      <c r="H94" s="145" t="s">
        <v>6255</v>
      </c>
      <c r="I94" s="145" t="s">
        <v>11129</v>
      </c>
    </row>
    <row r="95" spans="1:9" x14ac:dyDescent="0.2">
      <c r="A95" s="145">
        <v>91</v>
      </c>
      <c r="B95" s="145" t="s">
        <v>2268</v>
      </c>
      <c r="C95" s="145" t="s">
        <v>553</v>
      </c>
      <c r="D95" s="146">
        <v>2740</v>
      </c>
      <c r="E95" s="145" t="s">
        <v>18615</v>
      </c>
      <c r="F95" s="145">
        <v>1104</v>
      </c>
      <c r="G95" s="145">
        <v>275396</v>
      </c>
      <c r="H95" s="145" t="s">
        <v>6255</v>
      </c>
      <c r="I95" s="145" t="s">
        <v>10316</v>
      </c>
    </row>
    <row r="96" spans="1:9" x14ac:dyDescent="0.2">
      <c r="A96" s="145">
        <v>92</v>
      </c>
      <c r="B96" s="145" t="s">
        <v>2268</v>
      </c>
      <c r="C96" s="145" t="s">
        <v>553</v>
      </c>
      <c r="D96" s="146">
        <v>2740</v>
      </c>
      <c r="E96" s="145" t="s">
        <v>18615</v>
      </c>
      <c r="F96" s="145">
        <v>1104</v>
      </c>
      <c r="G96" s="145">
        <v>275396</v>
      </c>
      <c r="H96" s="145" t="s">
        <v>6255</v>
      </c>
      <c r="I96" s="145" t="s">
        <v>10316</v>
      </c>
    </row>
    <row r="97" spans="1:9" x14ac:dyDescent="0.2">
      <c r="A97" s="145">
        <v>93</v>
      </c>
      <c r="B97" s="145" t="s">
        <v>2278</v>
      </c>
      <c r="C97" s="145" t="s">
        <v>553</v>
      </c>
      <c r="D97" s="146">
        <v>2719</v>
      </c>
      <c r="E97" s="145" t="s">
        <v>15322</v>
      </c>
      <c r="F97" s="145">
        <v>1104</v>
      </c>
      <c r="G97" s="145">
        <v>608540</v>
      </c>
      <c r="H97" s="145" t="s">
        <v>2268</v>
      </c>
      <c r="I97" s="145" t="s">
        <v>10112</v>
      </c>
    </row>
    <row r="98" spans="1:9" x14ac:dyDescent="0.2">
      <c r="A98" s="145">
        <v>94</v>
      </c>
      <c r="B98" s="145" t="s">
        <v>18584</v>
      </c>
      <c r="C98" s="145" t="s">
        <v>4084</v>
      </c>
      <c r="D98" s="146">
        <v>23696</v>
      </c>
      <c r="E98" s="145" t="s">
        <v>18442</v>
      </c>
      <c r="F98" s="145">
        <v>1104</v>
      </c>
      <c r="G98" s="145">
        <v>937287</v>
      </c>
      <c r="H98" s="145" t="s">
        <v>10177</v>
      </c>
      <c r="I98" s="145" t="s">
        <v>11129</v>
      </c>
    </row>
    <row r="99" spans="1:9" x14ac:dyDescent="0.2">
      <c r="A99" s="145">
        <v>95</v>
      </c>
      <c r="B99" s="145" t="s">
        <v>2268</v>
      </c>
      <c r="C99" s="145" t="s">
        <v>553</v>
      </c>
      <c r="D99" s="146">
        <v>2740</v>
      </c>
      <c r="E99" s="145" t="s">
        <v>18614</v>
      </c>
      <c r="F99" s="145">
        <v>1101</v>
      </c>
      <c r="G99" s="145">
        <v>1041740</v>
      </c>
      <c r="H99" s="145" t="s">
        <v>2268</v>
      </c>
      <c r="I99" s="145" t="s">
        <v>11129</v>
      </c>
    </row>
    <row r="100" spans="1:9" x14ac:dyDescent="0.2">
      <c r="A100" s="145">
        <v>96</v>
      </c>
      <c r="B100" s="145" t="s">
        <v>2268</v>
      </c>
      <c r="C100" s="145" t="s">
        <v>553</v>
      </c>
      <c r="D100" s="146">
        <v>2740</v>
      </c>
      <c r="E100" s="145" t="s">
        <v>18613</v>
      </c>
      <c r="F100" s="145">
        <v>1101</v>
      </c>
      <c r="G100" s="145">
        <v>1266086</v>
      </c>
      <c r="H100" s="145" t="s">
        <v>2268</v>
      </c>
      <c r="I100" s="145" t="s">
        <v>11129</v>
      </c>
    </row>
    <row r="101" spans="1:9" x14ac:dyDescent="0.2">
      <c r="A101" s="145">
        <v>97</v>
      </c>
      <c r="B101" s="145" t="s">
        <v>18413</v>
      </c>
      <c r="C101" s="145" t="s">
        <v>553</v>
      </c>
      <c r="D101" s="146">
        <v>2740</v>
      </c>
      <c r="E101" s="145" t="s">
        <v>1123</v>
      </c>
      <c r="F101" s="145">
        <v>1099</v>
      </c>
      <c r="G101" s="145">
        <v>1270244</v>
      </c>
      <c r="H101" s="145" t="s">
        <v>2268</v>
      </c>
      <c r="I101" s="145" t="s">
        <v>10080</v>
      </c>
    </row>
    <row r="102" spans="1:9" x14ac:dyDescent="0.2">
      <c r="A102" s="145">
        <v>98</v>
      </c>
      <c r="B102" s="145" t="s">
        <v>6328</v>
      </c>
      <c r="C102" s="145" t="s">
        <v>4084</v>
      </c>
      <c r="D102" s="146">
        <v>23663</v>
      </c>
      <c r="E102" s="145" t="s">
        <v>18612</v>
      </c>
      <c r="F102" s="145">
        <v>1092</v>
      </c>
      <c r="G102" s="145">
        <v>615476</v>
      </c>
      <c r="H102" s="145" t="s">
        <v>6255</v>
      </c>
      <c r="I102" s="145" t="s">
        <v>11129</v>
      </c>
    </row>
    <row r="103" spans="1:9" x14ac:dyDescent="0.2">
      <c r="A103" s="145">
        <v>99</v>
      </c>
      <c r="B103" s="145" t="s">
        <v>18413</v>
      </c>
      <c r="C103" s="145" t="s">
        <v>553</v>
      </c>
      <c r="D103" s="146">
        <v>2740</v>
      </c>
      <c r="E103" s="145" t="s">
        <v>18611</v>
      </c>
      <c r="F103" s="145">
        <v>1092</v>
      </c>
      <c r="G103" s="145">
        <v>1153437</v>
      </c>
      <c r="H103" s="145" t="s">
        <v>2268</v>
      </c>
      <c r="I103" s="145" t="s">
        <v>11129</v>
      </c>
    </row>
    <row r="104" spans="1:9" x14ac:dyDescent="0.2">
      <c r="A104" s="145">
        <v>100</v>
      </c>
      <c r="B104" s="145" t="s">
        <v>2278</v>
      </c>
      <c r="C104" s="145" t="s">
        <v>553</v>
      </c>
      <c r="D104" s="146">
        <v>2719</v>
      </c>
      <c r="E104" s="145" t="s">
        <v>18610</v>
      </c>
      <c r="F104" s="145">
        <v>1092</v>
      </c>
      <c r="G104" s="145">
        <v>516305</v>
      </c>
      <c r="H104" s="145" t="s">
        <v>2268</v>
      </c>
      <c r="I104" s="145" t="s">
        <v>10112</v>
      </c>
    </row>
    <row r="105" spans="1:9" x14ac:dyDescent="0.2">
      <c r="A105" s="145">
        <v>101</v>
      </c>
      <c r="B105" s="145" t="s">
        <v>2268</v>
      </c>
      <c r="C105" s="145" t="s">
        <v>553</v>
      </c>
      <c r="D105" s="146">
        <v>2740</v>
      </c>
      <c r="E105" s="145" t="s">
        <v>18609</v>
      </c>
      <c r="F105" s="145">
        <v>1092</v>
      </c>
      <c r="G105" s="145">
        <v>620472</v>
      </c>
      <c r="H105" s="145" t="s">
        <v>2278</v>
      </c>
      <c r="I105" s="145" t="s">
        <v>10080</v>
      </c>
    </row>
    <row r="106" spans="1:9" x14ac:dyDescent="0.2">
      <c r="A106" s="145">
        <v>102</v>
      </c>
      <c r="B106" s="145" t="s">
        <v>18488</v>
      </c>
      <c r="C106" s="145" t="s">
        <v>8599</v>
      </c>
      <c r="D106" s="146">
        <v>28571</v>
      </c>
      <c r="E106" s="145" t="s">
        <v>18608</v>
      </c>
      <c r="F106" s="145">
        <v>1092</v>
      </c>
      <c r="G106" s="145">
        <v>1124024</v>
      </c>
      <c r="H106" s="145" t="s">
        <v>6255</v>
      </c>
      <c r="I106" s="145" t="s">
        <v>11129</v>
      </c>
    </row>
    <row r="107" spans="1:9" x14ac:dyDescent="0.2">
      <c r="A107" s="145">
        <v>103</v>
      </c>
      <c r="B107" s="145" t="s">
        <v>2393</v>
      </c>
      <c r="C107" s="145" t="s">
        <v>2392</v>
      </c>
      <c r="D107" s="146">
        <v>8204</v>
      </c>
      <c r="E107" s="145" t="s">
        <v>18607</v>
      </c>
      <c r="F107" s="145">
        <v>1085</v>
      </c>
      <c r="G107" s="145">
        <v>682332</v>
      </c>
      <c r="H107" s="145" t="s">
        <v>6255</v>
      </c>
      <c r="I107" s="145" t="s">
        <v>11129</v>
      </c>
    </row>
    <row r="108" spans="1:9" x14ac:dyDescent="0.2">
      <c r="A108" s="145">
        <v>104</v>
      </c>
      <c r="B108" s="145" t="s">
        <v>2268</v>
      </c>
      <c r="C108" s="145" t="s">
        <v>553</v>
      </c>
      <c r="D108" s="146">
        <v>2740</v>
      </c>
      <c r="E108" s="145" t="s">
        <v>13131</v>
      </c>
      <c r="F108" s="145">
        <v>1080</v>
      </c>
      <c r="G108" s="145">
        <v>605059</v>
      </c>
      <c r="H108" s="145" t="s">
        <v>2268</v>
      </c>
      <c r="I108" s="145" t="s">
        <v>10112</v>
      </c>
    </row>
    <row r="109" spans="1:9" x14ac:dyDescent="0.2">
      <c r="A109" s="145">
        <v>105</v>
      </c>
      <c r="B109" s="145" t="s">
        <v>2393</v>
      </c>
      <c r="C109" s="145" t="s">
        <v>2392</v>
      </c>
      <c r="D109" s="146">
        <v>8204</v>
      </c>
      <c r="E109" s="145" t="s">
        <v>18606</v>
      </c>
      <c r="F109" s="145">
        <v>1080</v>
      </c>
      <c r="G109" s="145">
        <v>562545</v>
      </c>
      <c r="H109" s="145" t="s">
        <v>6255</v>
      </c>
      <c r="I109" s="145" t="s">
        <v>11129</v>
      </c>
    </row>
    <row r="110" spans="1:9" x14ac:dyDescent="0.2">
      <c r="A110" s="145">
        <v>106</v>
      </c>
      <c r="B110" s="145" t="s">
        <v>2268</v>
      </c>
      <c r="C110" s="145" t="s">
        <v>553</v>
      </c>
      <c r="D110" s="146">
        <v>2740</v>
      </c>
      <c r="E110" s="145" t="s">
        <v>18605</v>
      </c>
      <c r="F110" s="145">
        <v>1080</v>
      </c>
      <c r="G110" s="145">
        <v>615081</v>
      </c>
      <c r="H110" s="145" t="s">
        <v>2268</v>
      </c>
      <c r="I110" s="145" t="s">
        <v>10080</v>
      </c>
    </row>
    <row r="111" spans="1:9" x14ac:dyDescent="0.2">
      <c r="A111" s="145">
        <v>107</v>
      </c>
      <c r="B111" s="145" t="s">
        <v>18146</v>
      </c>
      <c r="C111" s="145" t="s">
        <v>1403</v>
      </c>
      <c r="D111" s="146">
        <v>3037</v>
      </c>
      <c r="E111" s="145" t="s">
        <v>17329</v>
      </c>
      <c r="F111" s="145">
        <v>1074</v>
      </c>
      <c r="G111" s="145">
        <v>617250</v>
      </c>
      <c r="H111" s="145" t="s">
        <v>10177</v>
      </c>
      <c r="I111" s="145" t="s">
        <v>11129</v>
      </c>
    </row>
    <row r="112" spans="1:9" x14ac:dyDescent="0.2">
      <c r="A112" s="145">
        <v>108</v>
      </c>
      <c r="B112" s="145" t="s">
        <v>3262</v>
      </c>
      <c r="C112" s="145" t="s">
        <v>553</v>
      </c>
      <c r="D112" s="146">
        <v>2739</v>
      </c>
      <c r="E112" s="145" t="s">
        <v>18604</v>
      </c>
      <c r="F112" s="145">
        <v>1073</v>
      </c>
      <c r="G112" s="145">
        <v>619865</v>
      </c>
      <c r="H112" s="145" t="s">
        <v>6255</v>
      </c>
      <c r="I112" s="145" t="s">
        <v>11129</v>
      </c>
    </row>
    <row r="113" spans="1:9" x14ac:dyDescent="0.2">
      <c r="A113" s="145">
        <v>109</v>
      </c>
      <c r="B113" s="145" t="s">
        <v>2476</v>
      </c>
      <c r="C113" s="145" t="s">
        <v>553</v>
      </c>
      <c r="D113" s="146">
        <v>2743</v>
      </c>
      <c r="E113" s="145" t="s">
        <v>18604</v>
      </c>
      <c r="F113" s="145">
        <v>1073</v>
      </c>
      <c r="G113" s="145">
        <v>619865</v>
      </c>
      <c r="H113" s="145" t="s">
        <v>6255</v>
      </c>
      <c r="I113" s="145" t="s">
        <v>10316</v>
      </c>
    </row>
    <row r="114" spans="1:9" x14ac:dyDescent="0.2">
      <c r="A114" s="145">
        <v>110</v>
      </c>
      <c r="B114" s="145" t="s">
        <v>2268</v>
      </c>
      <c r="C114" s="145" t="s">
        <v>553</v>
      </c>
      <c r="D114" s="146">
        <v>2740</v>
      </c>
      <c r="E114" s="145" t="s">
        <v>18603</v>
      </c>
      <c r="F114" s="145">
        <v>1068</v>
      </c>
      <c r="G114" s="145">
        <v>608248</v>
      </c>
      <c r="H114" s="145" t="s">
        <v>2268</v>
      </c>
      <c r="I114" s="145" t="s">
        <v>10080</v>
      </c>
    </row>
    <row r="115" spans="1:9" x14ac:dyDescent="0.2">
      <c r="A115" s="145">
        <v>111</v>
      </c>
      <c r="B115" s="145" t="s">
        <v>18602</v>
      </c>
      <c r="C115" s="145" t="s">
        <v>2392</v>
      </c>
      <c r="D115" s="146">
        <v>7719</v>
      </c>
      <c r="E115" s="145" t="s">
        <v>18601</v>
      </c>
      <c r="F115" s="145">
        <v>1068</v>
      </c>
      <c r="G115" s="145">
        <v>937930</v>
      </c>
      <c r="H115" s="145" t="s">
        <v>6255</v>
      </c>
      <c r="I115" s="145" t="s">
        <v>11129</v>
      </c>
    </row>
    <row r="116" spans="1:9" x14ac:dyDescent="0.2">
      <c r="A116" s="145">
        <v>112</v>
      </c>
      <c r="B116" s="145" t="s">
        <v>2268</v>
      </c>
      <c r="C116" s="145" t="s">
        <v>553</v>
      </c>
      <c r="D116" s="146">
        <v>2740</v>
      </c>
      <c r="E116" s="145" t="s">
        <v>18600</v>
      </c>
      <c r="F116" s="145">
        <v>1068</v>
      </c>
      <c r="G116" s="145">
        <v>961198</v>
      </c>
      <c r="H116" s="145" t="s">
        <v>2268</v>
      </c>
      <c r="I116" s="145" t="s">
        <v>10080</v>
      </c>
    </row>
    <row r="117" spans="1:9" x14ac:dyDescent="0.2">
      <c r="A117" s="145">
        <v>113</v>
      </c>
      <c r="B117" s="145" t="s">
        <v>2268</v>
      </c>
      <c r="C117" s="145" t="s">
        <v>553</v>
      </c>
      <c r="D117" s="146">
        <v>2744</v>
      </c>
      <c r="E117" s="145" t="s">
        <v>18599</v>
      </c>
      <c r="F117" s="145">
        <v>1064</v>
      </c>
      <c r="G117" s="145">
        <v>618325</v>
      </c>
      <c r="H117" s="145" t="s">
        <v>2268</v>
      </c>
      <c r="I117" s="145" t="s">
        <v>11129</v>
      </c>
    </row>
    <row r="118" spans="1:9" x14ac:dyDescent="0.2">
      <c r="A118" s="145">
        <v>114</v>
      </c>
      <c r="B118" s="145" t="s">
        <v>2268</v>
      </c>
      <c r="C118" s="145" t="s">
        <v>553</v>
      </c>
      <c r="D118" s="146">
        <v>2740</v>
      </c>
      <c r="E118" s="145" t="s">
        <v>18598</v>
      </c>
      <c r="F118" s="145">
        <v>1061</v>
      </c>
      <c r="G118" s="145">
        <v>638372</v>
      </c>
      <c r="H118" s="145" t="s">
        <v>2268</v>
      </c>
      <c r="I118" s="145" t="s">
        <v>10080</v>
      </c>
    </row>
    <row r="119" spans="1:9" x14ac:dyDescent="0.2">
      <c r="A119" s="145">
        <v>115</v>
      </c>
      <c r="B119" s="145" t="s">
        <v>2268</v>
      </c>
      <c r="C119" s="145" t="s">
        <v>553</v>
      </c>
      <c r="D119" s="146">
        <v>2740</v>
      </c>
      <c r="E119" s="145" t="s">
        <v>18597</v>
      </c>
      <c r="F119" s="145">
        <v>1060.8</v>
      </c>
      <c r="G119" s="145">
        <v>1110463</v>
      </c>
      <c r="H119" s="145" t="s">
        <v>2268</v>
      </c>
      <c r="I119" s="145" t="s">
        <v>10080</v>
      </c>
    </row>
    <row r="120" spans="1:9" x14ac:dyDescent="0.2">
      <c r="A120" s="145">
        <v>116</v>
      </c>
      <c r="B120" s="145" t="s">
        <v>2268</v>
      </c>
      <c r="C120" s="145" t="s">
        <v>553</v>
      </c>
      <c r="D120" s="146">
        <v>2741</v>
      </c>
      <c r="E120" s="145" t="s">
        <v>18596</v>
      </c>
      <c r="F120" s="145">
        <v>1060</v>
      </c>
      <c r="G120" s="145">
        <v>1114679</v>
      </c>
      <c r="H120" s="145" t="s">
        <v>2278</v>
      </c>
      <c r="I120" s="145" t="s">
        <v>10112</v>
      </c>
    </row>
    <row r="121" spans="1:9" x14ac:dyDescent="0.2">
      <c r="A121" s="145">
        <v>117</v>
      </c>
      <c r="B121" s="145" t="s">
        <v>8600</v>
      </c>
      <c r="C121" s="145" t="s">
        <v>8599</v>
      </c>
      <c r="D121" s="146">
        <v>28564</v>
      </c>
      <c r="E121" s="145" t="s">
        <v>18595</v>
      </c>
      <c r="F121" s="145">
        <v>1060</v>
      </c>
      <c r="G121" s="145">
        <v>1138317</v>
      </c>
      <c r="H121" s="145" t="s">
        <v>6255</v>
      </c>
      <c r="I121" s="145" t="s">
        <v>11129</v>
      </c>
    </row>
    <row r="122" spans="1:9" x14ac:dyDescent="0.2">
      <c r="A122" s="145">
        <v>118</v>
      </c>
      <c r="B122" s="145" t="s">
        <v>2268</v>
      </c>
      <c r="C122" s="145" t="s">
        <v>553</v>
      </c>
      <c r="D122" s="146">
        <v>2740</v>
      </c>
      <c r="E122" s="145" t="s">
        <v>18594</v>
      </c>
      <c r="F122" s="145">
        <v>1060</v>
      </c>
      <c r="G122" s="145">
        <v>1141630</v>
      </c>
      <c r="H122" s="145" t="s">
        <v>2268</v>
      </c>
      <c r="I122" s="145" t="s">
        <v>11129</v>
      </c>
    </row>
    <row r="123" spans="1:9" x14ac:dyDescent="0.2">
      <c r="A123" s="145">
        <v>119</v>
      </c>
      <c r="B123" s="145" t="s">
        <v>2268</v>
      </c>
      <c r="C123" s="145" t="s">
        <v>553</v>
      </c>
      <c r="D123" s="146">
        <v>2740</v>
      </c>
      <c r="E123" s="145" t="s">
        <v>18593</v>
      </c>
      <c r="F123" s="145">
        <v>1060</v>
      </c>
      <c r="G123" s="145">
        <v>1122803</v>
      </c>
      <c r="H123" s="145" t="s">
        <v>2268</v>
      </c>
      <c r="I123" s="145" t="s">
        <v>10080</v>
      </c>
    </row>
    <row r="124" spans="1:9" x14ac:dyDescent="0.2">
      <c r="A124" s="145">
        <v>120</v>
      </c>
      <c r="B124" s="145" t="s">
        <v>2268</v>
      </c>
      <c r="C124" s="145" t="s">
        <v>553</v>
      </c>
      <c r="D124" s="146">
        <v>2740</v>
      </c>
      <c r="E124" s="145" t="s">
        <v>18592</v>
      </c>
      <c r="F124" s="145">
        <v>1060</v>
      </c>
      <c r="G124" s="145">
        <v>1250381</v>
      </c>
      <c r="H124" s="145" t="s">
        <v>2268</v>
      </c>
      <c r="I124" s="145" t="s">
        <v>11129</v>
      </c>
    </row>
    <row r="125" spans="1:9" x14ac:dyDescent="0.2">
      <c r="A125" s="145">
        <v>121</v>
      </c>
      <c r="B125" s="145" t="s">
        <v>2268</v>
      </c>
      <c r="C125" s="145" t="s">
        <v>553</v>
      </c>
      <c r="D125" s="146">
        <v>2744</v>
      </c>
      <c r="E125" s="145" t="s">
        <v>18066</v>
      </c>
      <c r="F125" s="145">
        <v>1059</v>
      </c>
      <c r="G125" s="145">
        <v>614436</v>
      </c>
      <c r="H125" s="145" t="s">
        <v>6255</v>
      </c>
      <c r="I125" s="145" t="s">
        <v>11129</v>
      </c>
    </row>
    <row r="126" spans="1:9" x14ac:dyDescent="0.2">
      <c r="A126" s="145">
        <v>122</v>
      </c>
      <c r="B126" s="145" t="s">
        <v>2268</v>
      </c>
      <c r="C126" s="145" t="s">
        <v>553</v>
      </c>
      <c r="D126" s="146">
        <v>2740</v>
      </c>
      <c r="E126" s="145" t="s">
        <v>18591</v>
      </c>
      <c r="F126" s="145">
        <v>1058</v>
      </c>
      <c r="G126" s="145">
        <v>297224</v>
      </c>
      <c r="H126" s="145" t="s">
        <v>2268</v>
      </c>
      <c r="I126" s="145" t="s">
        <v>11129</v>
      </c>
    </row>
    <row r="127" spans="1:9" x14ac:dyDescent="0.2">
      <c r="A127" s="145">
        <v>123</v>
      </c>
      <c r="B127" s="145" t="s">
        <v>2278</v>
      </c>
      <c r="C127" s="145" t="s">
        <v>553</v>
      </c>
      <c r="D127" s="146">
        <v>2719</v>
      </c>
      <c r="E127" s="145" t="s">
        <v>18590</v>
      </c>
      <c r="F127" s="145">
        <v>1058</v>
      </c>
      <c r="G127" s="145">
        <v>626591</v>
      </c>
      <c r="H127" s="145" t="s">
        <v>2268</v>
      </c>
      <c r="I127" s="145" t="s">
        <v>10080</v>
      </c>
    </row>
    <row r="128" spans="1:9" x14ac:dyDescent="0.2">
      <c r="A128" s="145">
        <v>124</v>
      </c>
      <c r="B128" s="145" t="s">
        <v>2268</v>
      </c>
      <c r="C128" s="145" t="s">
        <v>553</v>
      </c>
      <c r="D128" s="146">
        <v>2740</v>
      </c>
      <c r="E128" s="145" t="s">
        <v>18589</v>
      </c>
      <c r="F128" s="145">
        <v>1058</v>
      </c>
      <c r="G128" s="145">
        <v>590065</v>
      </c>
      <c r="H128" s="145" t="s">
        <v>2268</v>
      </c>
      <c r="I128" s="145" t="s">
        <v>11129</v>
      </c>
    </row>
    <row r="129" spans="1:9" x14ac:dyDescent="0.2">
      <c r="A129" s="145">
        <v>125</v>
      </c>
      <c r="B129" s="145" t="s">
        <v>2268</v>
      </c>
      <c r="C129" s="145" t="s">
        <v>553</v>
      </c>
      <c r="D129" s="146">
        <v>2740</v>
      </c>
      <c r="E129" s="145" t="s">
        <v>18588</v>
      </c>
      <c r="F129" s="145">
        <v>1058</v>
      </c>
      <c r="G129" s="145">
        <v>670742</v>
      </c>
      <c r="H129" s="145" t="s">
        <v>2268</v>
      </c>
      <c r="I129" s="145" t="s">
        <v>10080</v>
      </c>
    </row>
    <row r="130" spans="1:9" x14ac:dyDescent="0.2">
      <c r="A130" s="145">
        <v>126</v>
      </c>
      <c r="B130" s="145" t="s">
        <v>2268</v>
      </c>
      <c r="C130" s="145" t="s">
        <v>553</v>
      </c>
      <c r="D130" s="146">
        <v>2740</v>
      </c>
      <c r="E130" s="145" t="s">
        <v>18587</v>
      </c>
      <c r="F130" s="145">
        <v>1057</v>
      </c>
      <c r="G130" s="145">
        <v>623488</v>
      </c>
      <c r="H130" s="145" t="s">
        <v>2268</v>
      </c>
      <c r="I130" s="145" t="s">
        <v>10080</v>
      </c>
    </row>
    <row r="131" spans="1:9" x14ac:dyDescent="0.2">
      <c r="A131" s="145">
        <v>127</v>
      </c>
      <c r="B131" s="145" t="s">
        <v>2268</v>
      </c>
      <c r="C131" s="145" t="s">
        <v>553</v>
      </c>
      <c r="D131" s="146">
        <v>2740</v>
      </c>
      <c r="E131" s="145" t="s">
        <v>6174</v>
      </c>
      <c r="F131" s="145">
        <v>1057</v>
      </c>
      <c r="G131" s="145">
        <v>619338</v>
      </c>
      <c r="H131" s="145" t="s">
        <v>2268</v>
      </c>
      <c r="I131" s="145" t="s">
        <v>10080</v>
      </c>
    </row>
    <row r="132" spans="1:9" x14ac:dyDescent="0.2">
      <c r="A132" s="145">
        <v>128</v>
      </c>
      <c r="B132" s="145" t="s">
        <v>2268</v>
      </c>
      <c r="C132" s="145" t="s">
        <v>553</v>
      </c>
      <c r="D132" s="146">
        <v>2740</v>
      </c>
      <c r="E132" s="145" t="s">
        <v>18586</v>
      </c>
      <c r="F132" s="145">
        <v>1056</v>
      </c>
      <c r="G132" s="145">
        <v>612570</v>
      </c>
      <c r="H132" s="145" t="s">
        <v>2268</v>
      </c>
      <c r="I132" s="145" t="s">
        <v>10112</v>
      </c>
    </row>
    <row r="133" spans="1:9" x14ac:dyDescent="0.2">
      <c r="A133" s="145">
        <v>129</v>
      </c>
      <c r="B133" s="145" t="s">
        <v>2268</v>
      </c>
      <c r="C133" s="145" t="s">
        <v>553</v>
      </c>
      <c r="D133" s="146">
        <v>2740</v>
      </c>
      <c r="E133" s="145" t="s">
        <v>18585</v>
      </c>
      <c r="F133" s="145">
        <v>1056</v>
      </c>
      <c r="G133" s="145">
        <v>621918</v>
      </c>
      <c r="H133" s="145" t="s">
        <v>2268</v>
      </c>
      <c r="I133" s="145" t="s">
        <v>10080</v>
      </c>
    </row>
    <row r="134" spans="1:9" x14ac:dyDescent="0.2">
      <c r="A134" s="145">
        <v>130</v>
      </c>
      <c r="B134" s="145" t="s">
        <v>18584</v>
      </c>
      <c r="C134" s="145" t="s">
        <v>4084</v>
      </c>
      <c r="D134" s="146">
        <v>23696</v>
      </c>
      <c r="E134" s="145" t="s">
        <v>992</v>
      </c>
      <c r="F134" s="145">
        <v>1056</v>
      </c>
      <c r="G134" s="145">
        <v>1194033</v>
      </c>
      <c r="H134" s="145" t="s">
        <v>6255</v>
      </c>
      <c r="I134" s="145" t="s">
        <v>11129</v>
      </c>
    </row>
    <row r="135" spans="1:9" x14ac:dyDescent="0.2">
      <c r="A135" s="145">
        <v>131</v>
      </c>
      <c r="B135" s="145" t="s">
        <v>2268</v>
      </c>
      <c r="C135" s="145" t="s">
        <v>553</v>
      </c>
      <c r="D135" s="146">
        <v>2740</v>
      </c>
      <c r="E135" s="145" t="s">
        <v>18583</v>
      </c>
      <c r="F135" s="145">
        <v>1056</v>
      </c>
      <c r="G135" s="145">
        <v>591971</v>
      </c>
      <c r="H135" s="145" t="s">
        <v>2268</v>
      </c>
      <c r="I135" s="145" t="s">
        <v>10112</v>
      </c>
    </row>
    <row r="136" spans="1:9" x14ac:dyDescent="0.2">
      <c r="A136" s="145">
        <v>132</v>
      </c>
      <c r="B136" s="145" t="s">
        <v>17589</v>
      </c>
      <c r="C136" s="145" t="s">
        <v>2392</v>
      </c>
      <c r="D136" s="146">
        <v>8260</v>
      </c>
      <c r="E136" s="145" t="s">
        <v>18582</v>
      </c>
      <c r="F136" s="145">
        <v>1056</v>
      </c>
      <c r="G136" s="145">
        <v>630313</v>
      </c>
      <c r="H136" s="145" t="s">
        <v>6255</v>
      </c>
      <c r="I136" s="145" t="s">
        <v>10080</v>
      </c>
    </row>
    <row r="137" spans="1:9" x14ac:dyDescent="0.2">
      <c r="A137" s="145">
        <v>133</v>
      </c>
      <c r="B137" s="145" t="s">
        <v>2268</v>
      </c>
      <c r="C137" s="145" t="s">
        <v>553</v>
      </c>
      <c r="D137" s="146">
        <v>2740</v>
      </c>
      <c r="E137" s="145" t="s">
        <v>18581</v>
      </c>
      <c r="F137" s="145">
        <v>1056</v>
      </c>
      <c r="G137" s="145">
        <v>1103687</v>
      </c>
      <c r="H137" s="145" t="s">
        <v>2268</v>
      </c>
      <c r="I137" s="145" t="s">
        <v>10080</v>
      </c>
    </row>
    <row r="138" spans="1:9" x14ac:dyDescent="0.2">
      <c r="A138" s="145">
        <v>134</v>
      </c>
      <c r="B138" s="145" t="s">
        <v>2268</v>
      </c>
      <c r="C138" s="145" t="s">
        <v>553</v>
      </c>
      <c r="D138" s="146">
        <v>2740</v>
      </c>
      <c r="E138" s="145" t="s">
        <v>18580</v>
      </c>
      <c r="F138" s="145">
        <v>1056</v>
      </c>
      <c r="G138" s="145">
        <v>621756</v>
      </c>
      <c r="H138" s="145" t="s">
        <v>2268</v>
      </c>
      <c r="I138" s="145" t="s">
        <v>10112</v>
      </c>
    </row>
    <row r="139" spans="1:9" x14ac:dyDescent="0.2">
      <c r="A139" s="145">
        <v>135</v>
      </c>
      <c r="B139" s="145" t="s">
        <v>2268</v>
      </c>
      <c r="C139" s="145" t="s">
        <v>553</v>
      </c>
      <c r="D139" s="146">
        <v>2740</v>
      </c>
      <c r="E139" s="145" t="s">
        <v>18579</v>
      </c>
      <c r="F139" s="145">
        <v>1056</v>
      </c>
      <c r="G139" s="145">
        <v>297224</v>
      </c>
      <c r="H139" s="145" t="s">
        <v>2268</v>
      </c>
      <c r="I139" s="145" t="s">
        <v>10112</v>
      </c>
    </row>
    <row r="140" spans="1:9" x14ac:dyDescent="0.2">
      <c r="A140" s="145">
        <v>136</v>
      </c>
      <c r="B140" s="145" t="s">
        <v>2268</v>
      </c>
      <c r="C140" s="145" t="s">
        <v>553</v>
      </c>
      <c r="D140" s="146">
        <v>2740</v>
      </c>
      <c r="E140" s="145" t="s">
        <v>18578</v>
      </c>
      <c r="F140" s="145">
        <v>1044</v>
      </c>
      <c r="G140" s="145">
        <v>941590</v>
      </c>
      <c r="H140" s="145" t="s">
        <v>2268</v>
      </c>
      <c r="I140" s="145" t="s">
        <v>10080</v>
      </c>
    </row>
    <row r="141" spans="1:9" x14ac:dyDescent="0.2">
      <c r="A141" s="145">
        <v>137</v>
      </c>
      <c r="B141" s="145" t="s">
        <v>1189</v>
      </c>
      <c r="C141" s="145" t="s">
        <v>553</v>
      </c>
      <c r="D141" s="146">
        <v>2631</v>
      </c>
      <c r="E141" s="145" t="s">
        <v>17764</v>
      </c>
      <c r="F141" s="145">
        <v>1044</v>
      </c>
      <c r="G141" s="145">
        <v>680986</v>
      </c>
      <c r="H141" s="145" t="s">
        <v>9376</v>
      </c>
      <c r="I141" s="145" t="s">
        <v>10080</v>
      </c>
    </row>
    <row r="142" spans="1:9" x14ac:dyDescent="0.2">
      <c r="A142" s="145">
        <v>138</v>
      </c>
      <c r="B142" s="145" t="s">
        <v>13937</v>
      </c>
      <c r="C142" s="145" t="s">
        <v>8599</v>
      </c>
      <c r="D142" s="146">
        <v>28516</v>
      </c>
      <c r="E142" s="145" t="s">
        <v>18577</v>
      </c>
      <c r="F142" s="145">
        <v>1044</v>
      </c>
      <c r="G142" s="145">
        <v>581472</v>
      </c>
      <c r="H142" s="145" t="s">
        <v>6255</v>
      </c>
      <c r="I142" s="145" t="s">
        <v>10112</v>
      </c>
    </row>
    <row r="143" spans="1:9" x14ac:dyDescent="0.2">
      <c r="A143" s="145">
        <v>139</v>
      </c>
      <c r="B143" s="145" t="s">
        <v>5214</v>
      </c>
      <c r="C143" s="145" t="s">
        <v>553</v>
      </c>
      <c r="D143" s="146">
        <v>1880</v>
      </c>
      <c r="E143" s="145" t="s">
        <v>18576</v>
      </c>
      <c r="F143" s="145">
        <v>1044</v>
      </c>
      <c r="G143" s="145">
        <v>1121393</v>
      </c>
      <c r="H143" s="145" t="s">
        <v>15855</v>
      </c>
      <c r="I143" s="145" t="s">
        <v>10080</v>
      </c>
    </row>
    <row r="144" spans="1:9" x14ac:dyDescent="0.2">
      <c r="A144" s="145">
        <v>140</v>
      </c>
      <c r="B144" s="145" t="s">
        <v>18277</v>
      </c>
      <c r="C144" s="145" t="s">
        <v>4084</v>
      </c>
      <c r="D144" s="146">
        <v>23607</v>
      </c>
      <c r="E144" s="145" t="s">
        <v>18575</v>
      </c>
      <c r="F144" s="145">
        <v>1044</v>
      </c>
      <c r="G144" s="145">
        <v>561112</v>
      </c>
      <c r="H144" s="145" t="s">
        <v>6255</v>
      </c>
      <c r="I144" s="145" t="s">
        <v>11129</v>
      </c>
    </row>
    <row r="145" spans="1:9" x14ac:dyDescent="0.2">
      <c r="A145" s="145">
        <v>141</v>
      </c>
      <c r="B145" s="145" t="s">
        <v>18277</v>
      </c>
      <c r="C145" s="145" t="s">
        <v>4084</v>
      </c>
      <c r="D145" s="146">
        <v>23607</v>
      </c>
      <c r="E145" s="145" t="s">
        <v>18574</v>
      </c>
      <c r="F145" s="145">
        <v>1044</v>
      </c>
      <c r="G145" s="145">
        <v>594966</v>
      </c>
      <c r="H145" s="145" t="s">
        <v>6255</v>
      </c>
      <c r="I145" s="145" t="s">
        <v>11129</v>
      </c>
    </row>
    <row r="146" spans="1:9" x14ac:dyDescent="0.2">
      <c r="A146" s="145">
        <v>142</v>
      </c>
      <c r="B146" s="145" t="s">
        <v>14614</v>
      </c>
      <c r="C146" s="145" t="s">
        <v>553</v>
      </c>
      <c r="D146" s="146">
        <v>2740</v>
      </c>
      <c r="E146" s="145" t="s">
        <v>18573</v>
      </c>
      <c r="F146" s="145">
        <v>1040</v>
      </c>
      <c r="G146" s="145">
        <v>613875</v>
      </c>
      <c r="H146" s="145" t="s">
        <v>6255</v>
      </c>
      <c r="I146" s="145" t="s">
        <v>11129</v>
      </c>
    </row>
    <row r="147" spans="1:9" x14ac:dyDescent="0.2">
      <c r="A147" s="145">
        <v>143</v>
      </c>
      <c r="B147" s="145" t="s">
        <v>12591</v>
      </c>
      <c r="C147" s="145" t="s">
        <v>8599</v>
      </c>
      <c r="D147" s="146">
        <v>27806</v>
      </c>
      <c r="E147" s="145" t="s">
        <v>18572</v>
      </c>
      <c r="F147" s="145">
        <v>1038</v>
      </c>
      <c r="G147" s="145">
        <v>605449</v>
      </c>
      <c r="H147" s="145" t="s">
        <v>6255</v>
      </c>
      <c r="I147" s="145" t="s">
        <v>11129</v>
      </c>
    </row>
    <row r="148" spans="1:9" x14ac:dyDescent="0.2">
      <c r="A148" s="145">
        <v>144</v>
      </c>
      <c r="B148" s="145" t="s">
        <v>2268</v>
      </c>
      <c r="C148" s="145" t="s">
        <v>553</v>
      </c>
      <c r="D148" s="146">
        <v>2740</v>
      </c>
      <c r="E148" s="145" t="s">
        <v>18571</v>
      </c>
      <c r="F148" s="145">
        <v>1037</v>
      </c>
      <c r="G148" s="145">
        <v>661284</v>
      </c>
      <c r="H148" s="145" t="s">
        <v>2268</v>
      </c>
      <c r="I148" s="145" t="s">
        <v>10112</v>
      </c>
    </row>
    <row r="149" spans="1:9" x14ac:dyDescent="0.2">
      <c r="A149" s="145">
        <v>145</v>
      </c>
      <c r="B149" s="145" t="s">
        <v>2278</v>
      </c>
      <c r="C149" s="145" t="s">
        <v>553</v>
      </c>
      <c r="D149" s="146">
        <v>2719</v>
      </c>
      <c r="E149" s="145" t="s">
        <v>18570</v>
      </c>
      <c r="F149" s="145">
        <v>1035</v>
      </c>
      <c r="G149" s="145">
        <v>935093</v>
      </c>
      <c r="H149" s="145" t="s">
        <v>2268</v>
      </c>
      <c r="I149" s="145" t="s">
        <v>11129</v>
      </c>
    </row>
    <row r="150" spans="1:9" x14ac:dyDescent="0.2">
      <c r="A150" s="145">
        <v>146</v>
      </c>
      <c r="B150" s="145" t="s">
        <v>2278</v>
      </c>
      <c r="C150" s="145" t="s">
        <v>553</v>
      </c>
      <c r="D150" s="146">
        <v>2719</v>
      </c>
      <c r="E150" s="145" t="s">
        <v>18569</v>
      </c>
      <c r="F150" s="145">
        <v>1034</v>
      </c>
      <c r="G150" s="145">
        <v>1109998</v>
      </c>
      <c r="H150" s="145" t="s">
        <v>2268</v>
      </c>
      <c r="I150" s="145" t="s">
        <v>10112</v>
      </c>
    </row>
    <row r="151" spans="1:9" x14ac:dyDescent="0.2">
      <c r="A151" s="145">
        <v>147</v>
      </c>
      <c r="B151" s="145" t="s">
        <v>2268</v>
      </c>
      <c r="C151" s="145" t="s">
        <v>553</v>
      </c>
      <c r="D151" s="146">
        <v>2740</v>
      </c>
      <c r="E151" s="145" t="s">
        <v>18568</v>
      </c>
      <c r="F151" s="145">
        <v>1033</v>
      </c>
      <c r="G151" s="145">
        <v>971262</v>
      </c>
      <c r="H151" s="145" t="s">
        <v>2268</v>
      </c>
      <c r="I151" s="145" t="s">
        <v>10080</v>
      </c>
    </row>
    <row r="152" spans="1:9" x14ac:dyDescent="0.2">
      <c r="A152" s="145">
        <v>148</v>
      </c>
      <c r="B152" s="145" t="s">
        <v>18567</v>
      </c>
      <c r="C152" s="145" t="s">
        <v>533</v>
      </c>
      <c r="D152" s="146">
        <v>33050</v>
      </c>
      <c r="E152" s="145" t="s">
        <v>18566</v>
      </c>
      <c r="F152" s="145">
        <v>1032</v>
      </c>
      <c r="G152" s="145">
        <v>1026595</v>
      </c>
      <c r="H152" s="145" t="s">
        <v>6255</v>
      </c>
      <c r="I152" s="145" t="s">
        <v>11129</v>
      </c>
    </row>
    <row r="153" spans="1:9" x14ac:dyDescent="0.2">
      <c r="A153" s="145">
        <v>149</v>
      </c>
      <c r="B153" s="145" t="s">
        <v>1755</v>
      </c>
      <c r="C153" s="145" t="s">
        <v>5198</v>
      </c>
      <c r="D153" s="146">
        <v>2813</v>
      </c>
      <c r="E153" s="145" t="s">
        <v>17856</v>
      </c>
      <c r="F153" s="145">
        <v>1032</v>
      </c>
      <c r="G153" s="145">
        <v>599943</v>
      </c>
      <c r="H153" s="145" t="s">
        <v>6255</v>
      </c>
      <c r="I153" s="145" t="s">
        <v>10112</v>
      </c>
    </row>
    <row r="154" spans="1:9" x14ac:dyDescent="0.2">
      <c r="A154" s="145">
        <v>150</v>
      </c>
      <c r="B154" s="145" t="s">
        <v>18046</v>
      </c>
      <c r="C154" s="145" t="s">
        <v>5198</v>
      </c>
      <c r="D154" s="146">
        <v>2882</v>
      </c>
      <c r="E154" s="145" t="s">
        <v>18565</v>
      </c>
      <c r="F154" s="145">
        <v>1032</v>
      </c>
      <c r="G154" s="145">
        <v>603433</v>
      </c>
      <c r="H154" s="145" t="s">
        <v>6255</v>
      </c>
      <c r="I154" s="145" t="s">
        <v>10080</v>
      </c>
    </row>
    <row r="155" spans="1:9" x14ac:dyDescent="0.2">
      <c r="A155" s="145">
        <v>151</v>
      </c>
      <c r="B155" s="145" t="s">
        <v>2393</v>
      </c>
      <c r="C155" s="145" t="s">
        <v>2392</v>
      </c>
      <c r="D155" s="146">
        <v>8204</v>
      </c>
      <c r="E155" s="145" t="s">
        <v>18564</v>
      </c>
      <c r="F155" s="145">
        <v>1032</v>
      </c>
      <c r="G155" s="145">
        <v>584880</v>
      </c>
      <c r="H155" s="145" t="s">
        <v>6255</v>
      </c>
      <c r="I155" s="145" t="s">
        <v>11129</v>
      </c>
    </row>
    <row r="156" spans="1:9" x14ac:dyDescent="0.2">
      <c r="A156" s="145">
        <v>152</v>
      </c>
      <c r="B156" s="145" t="s">
        <v>10917</v>
      </c>
      <c r="C156" s="145" t="s">
        <v>831</v>
      </c>
      <c r="D156" s="146">
        <v>11954</v>
      </c>
      <c r="E156" s="145" t="s">
        <v>18418</v>
      </c>
      <c r="F156" s="145">
        <v>1032</v>
      </c>
      <c r="G156" s="145">
        <v>933346</v>
      </c>
      <c r="H156" s="145" t="s">
        <v>6255</v>
      </c>
      <c r="I156" s="145" t="s">
        <v>10080</v>
      </c>
    </row>
    <row r="157" spans="1:9" x14ac:dyDescent="0.2">
      <c r="A157" s="145">
        <v>153</v>
      </c>
      <c r="B157" s="145" t="s">
        <v>2278</v>
      </c>
      <c r="C157" s="145" t="s">
        <v>553</v>
      </c>
      <c r="D157" s="146">
        <v>2719</v>
      </c>
      <c r="E157" s="145" t="s">
        <v>4746</v>
      </c>
      <c r="F157" s="145">
        <v>1032</v>
      </c>
      <c r="G157" s="145">
        <v>1237501</v>
      </c>
      <c r="H157" s="145" t="s">
        <v>2268</v>
      </c>
      <c r="I157" s="145" t="s">
        <v>10112</v>
      </c>
    </row>
    <row r="158" spans="1:9" x14ac:dyDescent="0.2">
      <c r="A158" s="145">
        <v>154</v>
      </c>
      <c r="B158" s="145" t="s">
        <v>6037</v>
      </c>
      <c r="C158" s="145" t="s">
        <v>553</v>
      </c>
      <c r="D158" s="146">
        <v>2662</v>
      </c>
      <c r="E158" s="145" t="s">
        <v>18563</v>
      </c>
      <c r="F158" s="145">
        <v>1027</v>
      </c>
      <c r="G158" s="145">
        <v>589831</v>
      </c>
      <c r="H158" s="145" t="s">
        <v>2268</v>
      </c>
      <c r="I158" s="145" t="s">
        <v>11129</v>
      </c>
    </row>
    <row r="159" spans="1:9" x14ac:dyDescent="0.2">
      <c r="A159" s="145">
        <v>155</v>
      </c>
      <c r="B159" s="145" t="s">
        <v>2268</v>
      </c>
      <c r="C159" s="145" t="s">
        <v>553</v>
      </c>
      <c r="D159" s="146">
        <v>2740</v>
      </c>
      <c r="E159" s="145" t="s">
        <v>18562</v>
      </c>
      <c r="F159" s="145">
        <v>1023</v>
      </c>
      <c r="G159" s="145">
        <v>1100877</v>
      </c>
      <c r="H159" s="145" t="s">
        <v>2268</v>
      </c>
      <c r="I159" s="145" t="s">
        <v>10080</v>
      </c>
    </row>
    <row r="160" spans="1:9" x14ac:dyDescent="0.2">
      <c r="A160" s="145">
        <v>156</v>
      </c>
      <c r="B160" s="145" t="s">
        <v>3262</v>
      </c>
      <c r="C160" s="145" t="s">
        <v>553</v>
      </c>
      <c r="D160" s="146">
        <v>2739</v>
      </c>
      <c r="E160" s="145" t="s">
        <v>18561</v>
      </c>
      <c r="F160" s="145">
        <v>1023</v>
      </c>
      <c r="G160" s="145">
        <v>932915</v>
      </c>
      <c r="H160" s="145" t="s">
        <v>6255</v>
      </c>
      <c r="I160" s="145" t="s">
        <v>11129</v>
      </c>
    </row>
    <row r="161" spans="1:9" x14ac:dyDescent="0.2">
      <c r="A161" s="145">
        <v>157</v>
      </c>
      <c r="B161" s="145" t="s">
        <v>2476</v>
      </c>
      <c r="C161" s="145" t="s">
        <v>553</v>
      </c>
      <c r="D161" s="146">
        <v>2743</v>
      </c>
      <c r="E161" s="145" t="s">
        <v>18561</v>
      </c>
      <c r="F161" s="145">
        <v>1023</v>
      </c>
      <c r="G161" s="145">
        <v>932915</v>
      </c>
      <c r="H161" s="145" t="s">
        <v>6255</v>
      </c>
      <c r="I161" s="145" t="s">
        <v>10316</v>
      </c>
    </row>
    <row r="162" spans="1:9" x14ac:dyDescent="0.2">
      <c r="A162" s="145">
        <v>158</v>
      </c>
      <c r="B162" s="145" t="s">
        <v>2268</v>
      </c>
      <c r="C162" s="145" t="s">
        <v>553</v>
      </c>
      <c r="D162" s="146">
        <v>2740</v>
      </c>
      <c r="E162" s="145" t="s">
        <v>18560</v>
      </c>
      <c r="F162" s="145">
        <v>1023</v>
      </c>
      <c r="G162" s="145">
        <v>944084</v>
      </c>
      <c r="H162" s="145" t="s">
        <v>2268</v>
      </c>
      <c r="I162" s="145" t="s">
        <v>10080</v>
      </c>
    </row>
    <row r="163" spans="1:9" x14ac:dyDescent="0.2">
      <c r="A163" s="145">
        <v>159</v>
      </c>
      <c r="B163" s="145" t="s">
        <v>2268</v>
      </c>
      <c r="C163" s="145" t="s">
        <v>553</v>
      </c>
      <c r="D163" s="146">
        <v>2740</v>
      </c>
      <c r="E163" s="145" t="s">
        <v>18559</v>
      </c>
      <c r="F163" s="145">
        <v>1020</v>
      </c>
      <c r="G163" s="145">
        <v>623205</v>
      </c>
      <c r="H163" s="145" t="s">
        <v>2268</v>
      </c>
      <c r="I163" s="145" t="s">
        <v>10112</v>
      </c>
    </row>
    <row r="164" spans="1:9" x14ac:dyDescent="0.2">
      <c r="A164" s="145">
        <v>160</v>
      </c>
      <c r="B164" s="145" t="s">
        <v>2268</v>
      </c>
      <c r="C164" s="145" t="s">
        <v>553</v>
      </c>
      <c r="D164" s="146">
        <v>2740</v>
      </c>
      <c r="E164" s="145" t="s">
        <v>18558</v>
      </c>
      <c r="F164" s="145">
        <v>1020</v>
      </c>
      <c r="G164" s="145">
        <v>604056</v>
      </c>
      <c r="H164" s="145" t="s">
        <v>2268</v>
      </c>
      <c r="I164" s="145" t="s">
        <v>10112</v>
      </c>
    </row>
    <row r="165" spans="1:9" x14ac:dyDescent="0.2">
      <c r="A165" s="145">
        <v>161</v>
      </c>
      <c r="B165" s="145" t="s">
        <v>5214</v>
      </c>
      <c r="C165" s="145" t="s">
        <v>5198</v>
      </c>
      <c r="D165" s="146">
        <v>2879</v>
      </c>
      <c r="E165" s="145" t="s">
        <v>3372</v>
      </c>
      <c r="F165" s="145">
        <v>1020</v>
      </c>
      <c r="G165" s="145">
        <v>675048</v>
      </c>
      <c r="H165" s="145" t="s">
        <v>6255</v>
      </c>
      <c r="I165" s="145" t="s">
        <v>10112</v>
      </c>
    </row>
    <row r="166" spans="1:9" x14ac:dyDescent="0.2">
      <c r="A166" s="145">
        <v>162</v>
      </c>
      <c r="B166" s="145" t="s">
        <v>2278</v>
      </c>
      <c r="C166" s="145" t="s">
        <v>553</v>
      </c>
      <c r="D166" s="146">
        <v>2719</v>
      </c>
      <c r="E166" s="145" t="s">
        <v>18028</v>
      </c>
      <c r="F166" s="145">
        <v>1020</v>
      </c>
      <c r="G166" s="145">
        <v>942988</v>
      </c>
      <c r="H166" s="145" t="s">
        <v>2268</v>
      </c>
      <c r="I166" s="145" t="s">
        <v>10112</v>
      </c>
    </row>
    <row r="167" spans="1:9" x14ac:dyDescent="0.2">
      <c r="A167" s="145">
        <v>163</v>
      </c>
      <c r="B167" s="145" t="s">
        <v>2268</v>
      </c>
      <c r="C167" s="145" t="s">
        <v>553</v>
      </c>
      <c r="D167" s="146">
        <v>2740</v>
      </c>
      <c r="E167" s="145" t="s">
        <v>16624</v>
      </c>
      <c r="F167" s="145">
        <v>1020</v>
      </c>
      <c r="G167" s="145">
        <v>617728</v>
      </c>
      <c r="H167" s="145" t="s">
        <v>2268</v>
      </c>
      <c r="I167" s="145" t="s">
        <v>11129</v>
      </c>
    </row>
    <row r="168" spans="1:9" x14ac:dyDescent="0.2">
      <c r="A168" s="145">
        <v>164</v>
      </c>
      <c r="B168" s="145" t="s">
        <v>14614</v>
      </c>
      <c r="C168" s="145" t="s">
        <v>553</v>
      </c>
      <c r="D168" s="146">
        <v>2740</v>
      </c>
      <c r="E168" s="145" t="s">
        <v>18557</v>
      </c>
      <c r="F168" s="145">
        <v>1017</v>
      </c>
      <c r="G168" s="145">
        <v>934885</v>
      </c>
      <c r="H168" s="145" t="s">
        <v>6255</v>
      </c>
      <c r="I168" s="145" t="s">
        <v>11129</v>
      </c>
    </row>
    <row r="169" spans="1:9" x14ac:dyDescent="0.2">
      <c r="A169" s="145">
        <v>165</v>
      </c>
      <c r="B169" s="145" t="s">
        <v>2268</v>
      </c>
      <c r="C169" s="145" t="s">
        <v>553</v>
      </c>
      <c r="D169" s="146">
        <v>2740</v>
      </c>
      <c r="E169" s="145" t="s">
        <v>18556</v>
      </c>
      <c r="F169" s="145">
        <v>1016</v>
      </c>
      <c r="G169" s="145">
        <v>607725</v>
      </c>
      <c r="H169" s="145" t="s">
        <v>2268</v>
      </c>
      <c r="I169" s="145" t="s">
        <v>10080</v>
      </c>
    </row>
    <row r="170" spans="1:9" x14ac:dyDescent="0.2">
      <c r="A170" s="145">
        <v>166</v>
      </c>
      <c r="B170" s="145" t="s">
        <v>2268</v>
      </c>
      <c r="C170" s="145" t="s">
        <v>553</v>
      </c>
      <c r="D170" s="146">
        <v>2740</v>
      </c>
      <c r="E170" s="145" t="s">
        <v>18555</v>
      </c>
      <c r="F170" s="145">
        <v>1014</v>
      </c>
      <c r="G170" s="145">
        <v>1096237</v>
      </c>
      <c r="H170" s="145" t="s">
        <v>2268</v>
      </c>
      <c r="I170" s="145" t="s">
        <v>10112</v>
      </c>
    </row>
    <row r="171" spans="1:9" x14ac:dyDescent="0.2">
      <c r="A171" s="145">
        <v>167</v>
      </c>
      <c r="B171" s="145" t="s">
        <v>2278</v>
      </c>
      <c r="C171" s="145" t="s">
        <v>553</v>
      </c>
      <c r="D171" s="146">
        <v>2719</v>
      </c>
      <c r="E171" s="145" t="s">
        <v>3235</v>
      </c>
      <c r="F171" s="145">
        <v>1014</v>
      </c>
      <c r="G171" s="145">
        <v>673467</v>
      </c>
      <c r="H171" s="145" t="s">
        <v>2268</v>
      </c>
      <c r="I171" s="145" t="s">
        <v>10080</v>
      </c>
    </row>
    <row r="172" spans="1:9" x14ac:dyDescent="0.2">
      <c r="A172" s="145">
        <v>168</v>
      </c>
      <c r="B172" s="145" t="s">
        <v>2268</v>
      </c>
      <c r="C172" s="145" t="s">
        <v>553</v>
      </c>
      <c r="D172" s="146">
        <v>2740</v>
      </c>
      <c r="E172" s="145" t="s">
        <v>10661</v>
      </c>
      <c r="F172" s="145">
        <v>1014</v>
      </c>
      <c r="G172" s="145">
        <v>596283</v>
      </c>
      <c r="H172" s="145" t="s">
        <v>2268</v>
      </c>
      <c r="I172" s="145" t="s">
        <v>10080</v>
      </c>
    </row>
    <row r="173" spans="1:9" x14ac:dyDescent="0.2">
      <c r="A173" s="145">
        <v>169</v>
      </c>
      <c r="B173" s="145" t="s">
        <v>18413</v>
      </c>
      <c r="C173" s="145" t="s">
        <v>553</v>
      </c>
      <c r="D173" s="146">
        <v>2740</v>
      </c>
      <c r="E173" s="145" t="s">
        <v>18554</v>
      </c>
      <c r="F173" s="145">
        <v>1014</v>
      </c>
      <c r="G173" s="145">
        <v>1219387</v>
      </c>
      <c r="H173" s="145" t="s">
        <v>2268</v>
      </c>
      <c r="I173" s="145" t="s">
        <v>11129</v>
      </c>
    </row>
    <row r="174" spans="1:9" x14ac:dyDescent="0.2">
      <c r="A174" s="145">
        <v>170</v>
      </c>
      <c r="B174" s="145" t="s">
        <v>2268</v>
      </c>
      <c r="C174" s="145" t="s">
        <v>553</v>
      </c>
      <c r="D174" s="146">
        <v>2740</v>
      </c>
      <c r="E174" s="145" t="s">
        <v>11991</v>
      </c>
      <c r="F174" s="145">
        <v>1014</v>
      </c>
      <c r="G174" s="145">
        <v>1212014</v>
      </c>
      <c r="H174" s="145" t="s">
        <v>2268</v>
      </c>
      <c r="I174" s="145" t="s">
        <v>11129</v>
      </c>
    </row>
    <row r="175" spans="1:9" x14ac:dyDescent="0.2">
      <c r="A175" s="145">
        <v>171</v>
      </c>
      <c r="B175" s="145" t="s">
        <v>2268</v>
      </c>
      <c r="C175" s="145" t="s">
        <v>553</v>
      </c>
      <c r="D175" s="146">
        <v>2740</v>
      </c>
      <c r="E175" s="145" t="s">
        <v>18553</v>
      </c>
      <c r="F175" s="145">
        <v>1014</v>
      </c>
      <c r="G175" s="145">
        <v>1206423</v>
      </c>
      <c r="H175" s="145" t="s">
        <v>2268</v>
      </c>
      <c r="I175" s="145" t="s">
        <v>11129</v>
      </c>
    </row>
    <row r="176" spans="1:9" x14ac:dyDescent="0.2">
      <c r="A176" s="145">
        <v>172</v>
      </c>
      <c r="B176" s="145" t="s">
        <v>2268</v>
      </c>
      <c r="C176" s="145" t="s">
        <v>553</v>
      </c>
      <c r="D176" s="146">
        <v>2740</v>
      </c>
      <c r="E176" s="145" t="s">
        <v>18552</v>
      </c>
      <c r="F176" s="145">
        <v>1012</v>
      </c>
      <c r="G176" s="145">
        <v>1249004</v>
      </c>
      <c r="H176" s="145" t="s">
        <v>2278</v>
      </c>
      <c r="I176" s="145" t="s">
        <v>11129</v>
      </c>
    </row>
    <row r="177" spans="1:9" x14ac:dyDescent="0.2">
      <c r="A177" s="145">
        <v>173</v>
      </c>
      <c r="B177" s="145" t="s">
        <v>2476</v>
      </c>
      <c r="C177" s="145" t="s">
        <v>553</v>
      </c>
      <c r="D177" s="146">
        <v>2743</v>
      </c>
      <c r="E177" s="145" t="s">
        <v>18551</v>
      </c>
      <c r="F177" s="145">
        <v>1012</v>
      </c>
      <c r="G177" s="145">
        <v>597690</v>
      </c>
      <c r="H177" s="145" t="s">
        <v>6255</v>
      </c>
      <c r="I177" s="145" t="s">
        <v>10316</v>
      </c>
    </row>
    <row r="178" spans="1:9" x14ac:dyDescent="0.2">
      <c r="A178" s="145">
        <v>174</v>
      </c>
      <c r="B178" s="145" t="s">
        <v>3262</v>
      </c>
      <c r="C178" s="145" t="s">
        <v>553</v>
      </c>
      <c r="D178" s="146">
        <v>2739</v>
      </c>
      <c r="E178" s="145" t="s">
        <v>18551</v>
      </c>
      <c r="F178" s="145">
        <v>1012</v>
      </c>
      <c r="G178" s="145">
        <v>597690</v>
      </c>
      <c r="H178" s="145" t="s">
        <v>6255</v>
      </c>
      <c r="I178" s="145" t="s">
        <v>11129</v>
      </c>
    </row>
    <row r="179" spans="1:9" x14ac:dyDescent="0.2">
      <c r="A179" s="145">
        <v>175</v>
      </c>
      <c r="B179" s="145" t="s">
        <v>2278</v>
      </c>
      <c r="C179" s="145" t="s">
        <v>553</v>
      </c>
      <c r="D179" s="146">
        <v>2719</v>
      </c>
      <c r="E179" s="145" t="s">
        <v>18550</v>
      </c>
      <c r="F179" s="145">
        <v>1012</v>
      </c>
      <c r="G179" s="145">
        <v>585811</v>
      </c>
      <c r="H179" s="145" t="s">
        <v>2268</v>
      </c>
      <c r="I179" s="145" t="s">
        <v>10080</v>
      </c>
    </row>
    <row r="180" spans="1:9" x14ac:dyDescent="0.2">
      <c r="A180" s="145">
        <v>176</v>
      </c>
      <c r="B180" s="145" t="s">
        <v>2268</v>
      </c>
      <c r="C180" s="145" t="s">
        <v>553</v>
      </c>
      <c r="D180" s="146">
        <v>2740</v>
      </c>
      <c r="E180" s="145" t="s">
        <v>18549</v>
      </c>
      <c r="F180" s="145">
        <v>1011</v>
      </c>
      <c r="G180" s="145">
        <v>1134445</v>
      </c>
      <c r="H180" s="145" t="s">
        <v>2268</v>
      </c>
      <c r="I180" s="145" t="s">
        <v>18542</v>
      </c>
    </row>
    <row r="181" spans="1:9" x14ac:dyDescent="0.2">
      <c r="A181" s="145">
        <v>177</v>
      </c>
      <c r="B181" s="145" t="s">
        <v>2268</v>
      </c>
      <c r="C181" s="145" t="s">
        <v>553</v>
      </c>
      <c r="D181" s="146">
        <v>2740</v>
      </c>
      <c r="E181" s="145" t="s">
        <v>18548</v>
      </c>
      <c r="F181" s="145">
        <v>1011</v>
      </c>
      <c r="G181" s="145">
        <v>623419</v>
      </c>
      <c r="H181" s="145" t="s">
        <v>2268</v>
      </c>
      <c r="I181" s="145" t="s">
        <v>10080</v>
      </c>
    </row>
    <row r="182" spans="1:9" x14ac:dyDescent="0.2">
      <c r="A182" s="145">
        <v>178</v>
      </c>
      <c r="B182" s="145" t="s">
        <v>2268</v>
      </c>
      <c r="C182" s="145" t="s">
        <v>553</v>
      </c>
      <c r="D182" s="146">
        <v>2740</v>
      </c>
      <c r="E182" s="145" t="s">
        <v>18547</v>
      </c>
      <c r="F182" s="145">
        <v>1009</v>
      </c>
      <c r="G182" s="145">
        <v>1168933</v>
      </c>
      <c r="H182" s="145" t="s">
        <v>2268</v>
      </c>
      <c r="I182" s="145" t="s">
        <v>10112</v>
      </c>
    </row>
    <row r="183" spans="1:9" x14ac:dyDescent="0.2">
      <c r="A183" s="145">
        <v>179</v>
      </c>
      <c r="B183" s="145" t="s">
        <v>2268</v>
      </c>
      <c r="C183" s="145" t="s">
        <v>553</v>
      </c>
      <c r="D183" s="146">
        <v>2740</v>
      </c>
      <c r="E183" s="145" t="s">
        <v>18546</v>
      </c>
      <c r="F183" s="145">
        <v>1008</v>
      </c>
      <c r="G183" s="145">
        <v>971153</v>
      </c>
      <c r="H183" s="145" t="s">
        <v>7053</v>
      </c>
      <c r="I183" s="145" t="s">
        <v>10080</v>
      </c>
    </row>
    <row r="184" spans="1:9" x14ac:dyDescent="0.2">
      <c r="A184" s="145">
        <v>180</v>
      </c>
      <c r="B184" s="145" t="s">
        <v>2268</v>
      </c>
      <c r="C184" s="145" t="s">
        <v>553</v>
      </c>
      <c r="D184" s="146">
        <v>2740</v>
      </c>
      <c r="E184" s="145" t="s">
        <v>18545</v>
      </c>
      <c r="F184" s="145">
        <v>1008</v>
      </c>
      <c r="G184" s="145">
        <v>618711</v>
      </c>
      <c r="H184" s="145" t="s">
        <v>2268</v>
      </c>
      <c r="I184" s="145" t="s">
        <v>10112</v>
      </c>
    </row>
    <row r="185" spans="1:9" x14ac:dyDescent="0.2">
      <c r="A185" s="145">
        <v>181</v>
      </c>
      <c r="B185" s="145" t="s">
        <v>2268</v>
      </c>
      <c r="C185" s="145" t="s">
        <v>553</v>
      </c>
      <c r="D185" s="146">
        <v>2740</v>
      </c>
      <c r="E185" s="145" t="s">
        <v>15811</v>
      </c>
      <c r="F185" s="145">
        <v>1008</v>
      </c>
      <c r="G185" s="145">
        <v>693641</v>
      </c>
      <c r="H185" s="145" t="s">
        <v>6255</v>
      </c>
      <c r="I185" s="145" t="s">
        <v>10080</v>
      </c>
    </row>
    <row r="186" spans="1:9" x14ac:dyDescent="0.2">
      <c r="A186" s="145">
        <v>182</v>
      </c>
      <c r="B186" s="145" t="s">
        <v>2268</v>
      </c>
      <c r="C186" s="145" t="s">
        <v>553</v>
      </c>
      <c r="D186" s="146">
        <v>2740</v>
      </c>
      <c r="E186" s="145" t="s">
        <v>18544</v>
      </c>
      <c r="F186" s="145">
        <v>1008</v>
      </c>
      <c r="G186" s="145">
        <v>693499</v>
      </c>
      <c r="H186" s="145" t="s">
        <v>2268</v>
      </c>
      <c r="I186" s="145" t="s">
        <v>10080</v>
      </c>
    </row>
    <row r="187" spans="1:9" x14ac:dyDescent="0.2">
      <c r="A187" s="145">
        <v>183</v>
      </c>
      <c r="B187" s="145" t="s">
        <v>18413</v>
      </c>
      <c r="C187" s="145" t="s">
        <v>553</v>
      </c>
      <c r="D187" s="146">
        <v>2740</v>
      </c>
      <c r="E187" s="145" t="s">
        <v>18543</v>
      </c>
      <c r="F187" s="145">
        <v>1008</v>
      </c>
      <c r="G187" s="145">
        <v>1198545</v>
      </c>
      <c r="H187" s="145" t="s">
        <v>2268</v>
      </c>
      <c r="I187" s="145" t="s">
        <v>18542</v>
      </c>
    </row>
    <row r="188" spans="1:9" x14ac:dyDescent="0.2">
      <c r="A188" s="145">
        <v>184</v>
      </c>
      <c r="B188" s="145" t="s">
        <v>1570</v>
      </c>
      <c r="C188" s="145" t="s">
        <v>553</v>
      </c>
      <c r="D188" s="146">
        <v>1930</v>
      </c>
      <c r="E188" s="145" t="s">
        <v>18541</v>
      </c>
      <c r="F188" s="145">
        <v>1008</v>
      </c>
      <c r="G188" s="145">
        <v>615489</v>
      </c>
      <c r="H188" s="145" t="s">
        <v>10177</v>
      </c>
      <c r="I188" s="145" t="s">
        <v>10080</v>
      </c>
    </row>
    <row r="189" spans="1:9" x14ac:dyDescent="0.2">
      <c r="A189" s="145">
        <v>185</v>
      </c>
      <c r="B189" s="145" t="s">
        <v>2278</v>
      </c>
      <c r="C189" s="145" t="s">
        <v>553</v>
      </c>
      <c r="D189" s="146">
        <v>2719</v>
      </c>
      <c r="E189" s="145" t="s">
        <v>4214</v>
      </c>
      <c r="F189" s="145">
        <v>1008</v>
      </c>
      <c r="G189" s="145">
        <v>601353</v>
      </c>
      <c r="H189" s="145" t="s">
        <v>2268</v>
      </c>
      <c r="I189" s="145" t="s">
        <v>10080</v>
      </c>
    </row>
    <row r="190" spans="1:9" x14ac:dyDescent="0.2">
      <c r="A190" s="145">
        <v>186</v>
      </c>
      <c r="B190" s="145" t="s">
        <v>2393</v>
      </c>
      <c r="C190" s="145" t="s">
        <v>2392</v>
      </c>
      <c r="D190" s="146">
        <v>8204</v>
      </c>
      <c r="E190" s="145" t="s">
        <v>18540</v>
      </c>
      <c r="F190" s="145">
        <v>1008</v>
      </c>
      <c r="G190" s="145">
        <v>627234</v>
      </c>
      <c r="H190" s="145" t="s">
        <v>6255</v>
      </c>
      <c r="I190" s="145" t="s">
        <v>11129</v>
      </c>
    </row>
    <row r="191" spans="1:9" x14ac:dyDescent="0.2">
      <c r="A191" s="145">
        <v>187</v>
      </c>
      <c r="B191" s="145" t="s">
        <v>2268</v>
      </c>
      <c r="C191" s="145" t="s">
        <v>553</v>
      </c>
      <c r="D191" s="146">
        <v>2740</v>
      </c>
      <c r="E191" s="145" t="s">
        <v>18539</v>
      </c>
      <c r="F191" s="145">
        <v>1004</v>
      </c>
      <c r="G191" s="145">
        <v>930009</v>
      </c>
      <c r="H191" s="145" t="s">
        <v>2268</v>
      </c>
      <c r="I191" s="145" t="s">
        <v>10080</v>
      </c>
    </row>
    <row r="192" spans="1:9" x14ac:dyDescent="0.2">
      <c r="A192" s="145">
        <v>188</v>
      </c>
      <c r="B192" s="145" t="s">
        <v>18408</v>
      </c>
      <c r="C192" s="145" t="s">
        <v>8599</v>
      </c>
      <c r="D192" s="146">
        <v>28537</v>
      </c>
      <c r="E192" s="145" t="s">
        <v>18538</v>
      </c>
      <c r="F192" s="145">
        <v>1004</v>
      </c>
      <c r="G192" s="145">
        <v>1062598</v>
      </c>
      <c r="H192" s="145" t="s">
        <v>6255</v>
      </c>
      <c r="I192" s="145" t="s">
        <v>11129</v>
      </c>
    </row>
    <row r="193" spans="1:9" x14ac:dyDescent="0.2">
      <c r="A193" s="145">
        <v>189</v>
      </c>
      <c r="B193" s="145" t="s">
        <v>5214</v>
      </c>
      <c r="C193" s="145" t="s">
        <v>5198</v>
      </c>
      <c r="D193" s="146">
        <v>2879</v>
      </c>
      <c r="E193" s="145" t="s">
        <v>18537</v>
      </c>
      <c r="F193" s="145">
        <v>1003</v>
      </c>
      <c r="G193" s="145">
        <v>663840</v>
      </c>
      <c r="H193" s="145" t="s">
        <v>6255</v>
      </c>
      <c r="I193" s="145" t="s">
        <v>10080</v>
      </c>
    </row>
    <row r="194" spans="1:9" x14ac:dyDescent="0.2">
      <c r="A194" s="145">
        <v>190</v>
      </c>
      <c r="B194" s="145" t="s">
        <v>2268</v>
      </c>
      <c r="C194" s="145" t="s">
        <v>553</v>
      </c>
      <c r="D194" s="146">
        <v>2744</v>
      </c>
      <c r="E194" s="145" t="s">
        <v>18536</v>
      </c>
      <c r="F194" s="145">
        <v>1003</v>
      </c>
      <c r="G194" s="145">
        <v>617297</v>
      </c>
      <c r="H194" s="145" t="s">
        <v>6255</v>
      </c>
      <c r="I194" s="145" t="s">
        <v>11129</v>
      </c>
    </row>
    <row r="195" spans="1:9" x14ac:dyDescent="0.2">
      <c r="A195" s="145">
        <v>191</v>
      </c>
      <c r="B195" s="145" t="s">
        <v>2268</v>
      </c>
      <c r="C195" s="145" t="s">
        <v>553</v>
      </c>
      <c r="D195" s="146">
        <v>2740</v>
      </c>
      <c r="E195" s="145" t="s">
        <v>18406</v>
      </c>
      <c r="F195" s="145">
        <v>1002</v>
      </c>
      <c r="G195" s="145">
        <v>1120035</v>
      </c>
      <c r="H195" s="145" t="s">
        <v>2268</v>
      </c>
      <c r="I195" s="145" t="s">
        <v>10080</v>
      </c>
    </row>
    <row r="196" spans="1:9" x14ac:dyDescent="0.2">
      <c r="A196" s="145">
        <v>192</v>
      </c>
      <c r="B196" s="145" t="s">
        <v>2278</v>
      </c>
      <c r="C196" s="145" t="s">
        <v>553</v>
      </c>
      <c r="D196" s="146">
        <v>2719</v>
      </c>
      <c r="E196" s="145" t="s">
        <v>18535</v>
      </c>
      <c r="F196" s="145">
        <v>1002</v>
      </c>
      <c r="G196" s="145">
        <v>1167844</v>
      </c>
      <c r="H196" s="145" t="s">
        <v>2260</v>
      </c>
      <c r="I196" s="145" t="s">
        <v>10080</v>
      </c>
    </row>
    <row r="197" spans="1:9" x14ac:dyDescent="0.2">
      <c r="A197" s="145">
        <v>193</v>
      </c>
      <c r="B197" s="145" t="s">
        <v>18413</v>
      </c>
      <c r="C197" s="145" t="s">
        <v>553</v>
      </c>
      <c r="D197" s="146">
        <v>2740</v>
      </c>
      <c r="E197" s="145" t="s">
        <v>18534</v>
      </c>
      <c r="F197" s="145">
        <v>1001</v>
      </c>
      <c r="G197" s="145">
        <v>1238915</v>
      </c>
      <c r="H197" s="145" t="s">
        <v>2268</v>
      </c>
      <c r="I197" s="145" t="s">
        <v>11129</v>
      </c>
    </row>
    <row r="198" spans="1:9" x14ac:dyDescent="0.2">
      <c r="A198" s="145">
        <v>194</v>
      </c>
      <c r="B198" s="145" t="s">
        <v>18413</v>
      </c>
      <c r="C198" s="145" t="s">
        <v>553</v>
      </c>
      <c r="D198" s="146">
        <v>2740</v>
      </c>
      <c r="E198" s="145" t="s">
        <v>18533</v>
      </c>
      <c r="F198" s="145">
        <v>1001</v>
      </c>
      <c r="G198" s="145">
        <v>1248728</v>
      </c>
      <c r="H198" s="145" t="s">
        <v>2268</v>
      </c>
      <c r="I198" s="145" t="s">
        <v>10080</v>
      </c>
    </row>
    <row r="199" spans="1:9" x14ac:dyDescent="0.2">
      <c r="A199" s="145">
        <v>195</v>
      </c>
      <c r="B199" s="145" t="s">
        <v>2268</v>
      </c>
      <c r="C199" s="145" t="s">
        <v>553</v>
      </c>
      <c r="D199" s="146">
        <v>2740</v>
      </c>
      <c r="E199" s="145" t="s">
        <v>18532</v>
      </c>
      <c r="F199" s="145">
        <v>1001</v>
      </c>
      <c r="G199" s="145">
        <v>1248735</v>
      </c>
      <c r="H199" s="145" t="s">
        <v>2268</v>
      </c>
      <c r="I199" s="145" t="s">
        <v>11129</v>
      </c>
    </row>
    <row r="200" spans="1:9" x14ac:dyDescent="0.2">
      <c r="A200" s="145">
        <v>196</v>
      </c>
      <c r="B200" s="145" t="s">
        <v>18413</v>
      </c>
      <c r="C200" s="145" t="s">
        <v>553</v>
      </c>
      <c r="D200" s="146">
        <v>2740</v>
      </c>
      <c r="E200" s="145" t="s">
        <v>1928</v>
      </c>
      <c r="F200" s="145">
        <v>1000</v>
      </c>
      <c r="G200" s="145">
        <v>1143738</v>
      </c>
      <c r="H200" s="145" t="s">
        <v>2268</v>
      </c>
      <c r="I200" s="145" t="s">
        <v>11129</v>
      </c>
    </row>
    <row r="201" spans="1:9" x14ac:dyDescent="0.2">
      <c r="A201" s="145">
        <v>197</v>
      </c>
      <c r="B201" s="145" t="s">
        <v>2278</v>
      </c>
      <c r="C201" s="145" t="s">
        <v>553</v>
      </c>
      <c r="D201" s="146">
        <v>2719</v>
      </c>
      <c r="E201" s="145" t="s">
        <v>18531</v>
      </c>
      <c r="F201" s="145">
        <v>1000</v>
      </c>
      <c r="G201" s="145">
        <v>1230897</v>
      </c>
      <c r="H201" s="145" t="s">
        <v>2767</v>
      </c>
      <c r="I201" s="145" t="s">
        <v>11129</v>
      </c>
    </row>
    <row r="202" spans="1:9" x14ac:dyDescent="0.2">
      <c r="A202" s="145">
        <v>198</v>
      </c>
      <c r="B202" s="145" t="s">
        <v>2268</v>
      </c>
      <c r="C202" s="145" t="s">
        <v>553</v>
      </c>
      <c r="D202" s="146">
        <v>2740</v>
      </c>
      <c r="E202" s="145" t="s">
        <v>18530</v>
      </c>
      <c r="F202" s="145">
        <v>1000</v>
      </c>
      <c r="G202" s="145">
        <v>1238922</v>
      </c>
      <c r="H202" s="145" t="s">
        <v>2268</v>
      </c>
      <c r="I202" s="145" t="s">
        <v>11129</v>
      </c>
    </row>
    <row r="203" spans="1:9" x14ac:dyDescent="0.2">
      <c r="A203" s="145">
        <v>199</v>
      </c>
      <c r="B203" s="145" t="s">
        <v>1570</v>
      </c>
      <c r="C203" s="145" t="s">
        <v>4084</v>
      </c>
      <c r="D203" s="146">
        <v>23061</v>
      </c>
      <c r="E203" s="145" t="s">
        <v>18529</v>
      </c>
      <c r="F203" s="145">
        <v>998</v>
      </c>
      <c r="G203" s="145">
        <v>692922</v>
      </c>
      <c r="H203" s="145" t="s">
        <v>6255</v>
      </c>
      <c r="I203" s="145" t="s">
        <v>11129</v>
      </c>
    </row>
    <row r="204" spans="1:9" x14ac:dyDescent="0.2">
      <c r="A204" s="145">
        <v>200</v>
      </c>
      <c r="B204" s="145" t="s">
        <v>1570</v>
      </c>
      <c r="C204" s="145" t="s">
        <v>4084</v>
      </c>
      <c r="D204" s="146">
        <v>23061</v>
      </c>
      <c r="E204" s="145" t="s">
        <v>18528</v>
      </c>
      <c r="F204" s="145">
        <v>998</v>
      </c>
      <c r="G204" s="145">
        <v>1112054</v>
      </c>
      <c r="H204" s="145" t="s">
        <v>6255</v>
      </c>
      <c r="I204" s="145" t="s">
        <v>11129</v>
      </c>
    </row>
    <row r="205" spans="1:9" x14ac:dyDescent="0.2">
      <c r="A205" s="145">
        <v>201</v>
      </c>
      <c r="B205" s="145" t="s">
        <v>2268</v>
      </c>
      <c r="C205" s="145" t="s">
        <v>553</v>
      </c>
      <c r="D205" s="146">
        <v>2740</v>
      </c>
      <c r="E205" s="145" t="s">
        <v>18527</v>
      </c>
      <c r="F205" s="145">
        <v>998</v>
      </c>
      <c r="G205" s="145">
        <v>1127669</v>
      </c>
      <c r="H205" s="145" t="s">
        <v>2268</v>
      </c>
      <c r="I205" s="145" t="s">
        <v>10080</v>
      </c>
    </row>
    <row r="206" spans="1:9" x14ac:dyDescent="0.2">
      <c r="A206" s="145">
        <v>202</v>
      </c>
      <c r="B206" s="145" t="s">
        <v>6693</v>
      </c>
      <c r="C206" s="145" t="s">
        <v>2392</v>
      </c>
      <c r="D206" s="146">
        <v>7719</v>
      </c>
      <c r="E206" s="145" t="s">
        <v>18526</v>
      </c>
      <c r="F206" s="145">
        <v>998</v>
      </c>
      <c r="G206" s="145">
        <v>1122402</v>
      </c>
      <c r="H206" s="145" t="s">
        <v>6255</v>
      </c>
      <c r="I206" s="145" t="s">
        <v>11129</v>
      </c>
    </row>
    <row r="207" spans="1:9" x14ac:dyDescent="0.2">
      <c r="A207" s="145">
        <v>203</v>
      </c>
      <c r="B207" s="145" t="s">
        <v>8600</v>
      </c>
      <c r="C207" s="145" t="s">
        <v>8599</v>
      </c>
      <c r="D207" s="146">
        <v>28564</v>
      </c>
      <c r="E207" s="145" t="s">
        <v>18525</v>
      </c>
      <c r="F207" s="145">
        <v>998</v>
      </c>
      <c r="G207" s="145">
        <v>1130151</v>
      </c>
      <c r="H207" s="145" t="s">
        <v>6255</v>
      </c>
      <c r="I207" s="145" t="s">
        <v>11129</v>
      </c>
    </row>
    <row r="208" spans="1:9" x14ac:dyDescent="0.2">
      <c r="A208" s="145">
        <v>204</v>
      </c>
      <c r="B208" s="145" t="s">
        <v>18234</v>
      </c>
      <c r="C208" s="145" t="s">
        <v>4125</v>
      </c>
      <c r="D208" s="146">
        <v>3908</v>
      </c>
      <c r="E208" s="145" t="s">
        <v>18524</v>
      </c>
      <c r="F208" s="145">
        <v>996</v>
      </c>
      <c r="G208" s="145">
        <v>684132</v>
      </c>
      <c r="H208" s="145" t="s">
        <v>9376</v>
      </c>
      <c r="I208" s="145" t="s">
        <v>10080</v>
      </c>
    </row>
    <row r="209" spans="1:9" x14ac:dyDescent="0.2">
      <c r="A209" s="145">
        <v>205</v>
      </c>
      <c r="B209" s="145" t="s">
        <v>2268</v>
      </c>
      <c r="C209" s="145" t="s">
        <v>553</v>
      </c>
      <c r="D209" s="146">
        <v>2740</v>
      </c>
      <c r="E209" s="145" t="s">
        <v>18523</v>
      </c>
      <c r="F209" s="145">
        <v>996</v>
      </c>
      <c r="G209" s="145">
        <v>618355</v>
      </c>
      <c r="H209" s="145" t="s">
        <v>2268</v>
      </c>
      <c r="I209" s="145" t="s">
        <v>11129</v>
      </c>
    </row>
    <row r="210" spans="1:9" x14ac:dyDescent="0.2">
      <c r="A210" s="145">
        <v>206</v>
      </c>
      <c r="B210" s="145" t="s">
        <v>2268</v>
      </c>
      <c r="C210" s="145" t="s">
        <v>553</v>
      </c>
      <c r="D210" s="146">
        <v>2740</v>
      </c>
      <c r="E210" s="145" t="s">
        <v>18522</v>
      </c>
      <c r="F210" s="145">
        <v>996</v>
      </c>
      <c r="G210" s="145">
        <v>588578</v>
      </c>
      <c r="H210" s="145" t="s">
        <v>2268</v>
      </c>
      <c r="I210" s="145" t="s">
        <v>11129</v>
      </c>
    </row>
    <row r="211" spans="1:9" x14ac:dyDescent="0.2">
      <c r="A211" s="145">
        <v>207</v>
      </c>
      <c r="B211" s="145" t="s">
        <v>2268</v>
      </c>
      <c r="C211" s="145" t="s">
        <v>553</v>
      </c>
      <c r="D211" s="146">
        <v>2740</v>
      </c>
      <c r="E211" s="145" t="s">
        <v>18521</v>
      </c>
      <c r="F211" s="145">
        <v>996</v>
      </c>
      <c r="G211" s="145">
        <v>602436</v>
      </c>
      <c r="H211" s="145" t="s">
        <v>2268</v>
      </c>
      <c r="I211" s="145" t="s">
        <v>10080</v>
      </c>
    </row>
    <row r="212" spans="1:9" x14ac:dyDescent="0.2">
      <c r="A212" s="145">
        <v>208</v>
      </c>
      <c r="B212" s="145" t="s">
        <v>5214</v>
      </c>
      <c r="C212" s="145" t="s">
        <v>5198</v>
      </c>
      <c r="D212" s="146">
        <v>2879</v>
      </c>
      <c r="E212" s="145" t="s">
        <v>18520</v>
      </c>
      <c r="F212" s="145">
        <v>996</v>
      </c>
      <c r="G212" s="145">
        <v>663444</v>
      </c>
      <c r="H212" s="145" t="s">
        <v>6255</v>
      </c>
      <c r="I212" s="145" t="s">
        <v>10112</v>
      </c>
    </row>
    <row r="213" spans="1:9" x14ac:dyDescent="0.2">
      <c r="A213" s="145">
        <v>209</v>
      </c>
      <c r="B213" s="145" t="s">
        <v>2268</v>
      </c>
      <c r="C213" s="145" t="s">
        <v>553</v>
      </c>
      <c r="D213" s="146">
        <v>2740</v>
      </c>
      <c r="E213" s="145" t="s">
        <v>18519</v>
      </c>
      <c r="F213" s="145">
        <v>996</v>
      </c>
      <c r="G213" s="145">
        <v>1038788</v>
      </c>
      <c r="H213" s="145" t="s">
        <v>2268</v>
      </c>
      <c r="I213" s="145" t="s">
        <v>10080</v>
      </c>
    </row>
    <row r="214" spans="1:9" x14ac:dyDescent="0.2">
      <c r="A214" s="145">
        <v>210</v>
      </c>
      <c r="B214" s="145" t="s">
        <v>2268</v>
      </c>
      <c r="C214" s="145" t="s">
        <v>553</v>
      </c>
      <c r="D214" s="146">
        <v>2740</v>
      </c>
      <c r="E214" s="145" t="s">
        <v>18518</v>
      </c>
      <c r="F214" s="145">
        <v>996</v>
      </c>
      <c r="G214" s="145">
        <v>581723</v>
      </c>
      <c r="H214" s="145" t="s">
        <v>2268</v>
      </c>
      <c r="I214" s="145" t="s">
        <v>10080</v>
      </c>
    </row>
    <row r="215" spans="1:9" x14ac:dyDescent="0.2">
      <c r="A215" s="145">
        <v>211</v>
      </c>
      <c r="B215" s="145" t="s">
        <v>2268</v>
      </c>
      <c r="C215" s="145" t="s">
        <v>553</v>
      </c>
      <c r="D215" s="146">
        <v>2740</v>
      </c>
      <c r="E215" s="145" t="s">
        <v>18517</v>
      </c>
      <c r="F215" s="145">
        <v>996</v>
      </c>
      <c r="G215" s="145">
        <v>944088</v>
      </c>
      <c r="H215" s="145" t="s">
        <v>2268</v>
      </c>
      <c r="I215" s="145" t="s">
        <v>10080</v>
      </c>
    </row>
    <row r="216" spans="1:9" x14ac:dyDescent="0.2">
      <c r="A216" s="145">
        <v>212</v>
      </c>
      <c r="B216" s="145" t="s">
        <v>4126</v>
      </c>
      <c r="C216" s="145" t="s">
        <v>4125</v>
      </c>
      <c r="D216" s="146">
        <v>4112</v>
      </c>
      <c r="E216" s="145" t="s">
        <v>18516</v>
      </c>
      <c r="F216" s="145">
        <v>996</v>
      </c>
      <c r="G216" s="145">
        <v>677998</v>
      </c>
      <c r="H216" s="145" t="s">
        <v>6255</v>
      </c>
      <c r="I216" s="145" t="s">
        <v>10080</v>
      </c>
    </row>
    <row r="217" spans="1:9" x14ac:dyDescent="0.2">
      <c r="A217" s="145">
        <v>213</v>
      </c>
      <c r="B217" s="145" t="s">
        <v>18488</v>
      </c>
      <c r="C217" s="145" t="s">
        <v>8599</v>
      </c>
      <c r="D217" s="146">
        <v>28571</v>
      </c>
      <c r="E217" s="145" t="s">
        <v>18515</v>
      </c>
      <c r="F217" s="145">
        <v>993</v>
      </c>
      <c r="G217" s="145">
        <v>1147599</v>
      </c>
      <c r="H217" s="145" t="s">
        <v>6255</v>
      </c>
      <c r="I217" s="145" t="s">
        <v>11129</v>
      </c>
    </row>
    <row r="218" spans="1:9" x14ac:dyDescent="0.2">
      <c r="A218" s="145">
        <v>214</v>
      </c>
      <c r="B218" s="145" t="s">
        <v>6693</v>
      </c>
      <c r="C218" s="145" t="s">
        <v>2392</v>
      </c>
      <c r="D218" s="146">
        <v>7719</v>
      </c>
      <c r="E218" s="145" t="s">
        <v>18514</v>
      </c>
      <c r="F218" s="145">
        <v>990</v>
      </c>
      <c r="G218" s="145">
        <v>1099995</v>
      </c>
      <c r="H218" s="145" t="s">
        <v>6255</v>
      </c>
      <c r="I218" s="145" t="s">
        <v>11129</v>
      </c>
    </row>
    <row r="219" spans="1:9" x14ac:dyDescent="0.2">
      <c r="A219" s="145">
        <v>215</v>
      </c>
      <c r="B219" s="145" t="s">
        <v>2268</v>
      </c>
      <c r="C219" s="145" t="s">
        <v>553</v>
      </c>
      <c r="D219" s="146">
        <v>2740</v>
      </c>
      <c r="E219" s="145" t="s">
        <v>18513</v>
      </c>
      <c r="F219" s="145">
        <v>988</v>
      </c>
      <c r="G219" s="145">
        <v>523444</v>
      </c>
      <c r="H219" s="145" t="s">
        <v>2268</v>
      </c>
      <c r="I219" s="145" t="s">
        <v>10080</v>
      </c>
    </row>
    <row r="220" spans="1:9" x14ac:dyDescent="0.2">
      <c r="A220" s="145">
        <v>216</v>
      </c>
      <c r="B220" s="145" t="s">
        <v>18224</v>
      </c>
      <c r="C220" s="145" t="s">
        <v>2392</v>
      </c>
      <c r="D220" s="146">
        <v>8210</v>
      </c>
      <c r="E220" s="145" t="s">
        <v>13164</v>
      </c>
      <c r="F220" s="145">
        <v>988</v>
      </c>
      <c r="G220" s="145">
        <v>908904</v>
      </c>
      <c r="H220" s="145" t="s">
        <v>6255</v>
      </c>
      <c r="I220" s="145" t="s">
        <v>10080</v>
      </c>
    </row>
    <row r="221" spans="1:9" x14ac:dyDescent="0.2">
      <c r="A221" s="145">
        <v>217</v>
      </c>
      <c r="B221" s="145" t="s">
        <v>2268</v>
      </c>
      <c r="C221" s="145" t="s">
        <v>553</v>
      </c>
      <c r="D221" s="146">
        <v>2744</v>
      </c>
      <c r="E221" s="145" t="s">
        <v>18512</v>
      </c>
      <c r="F221" s="145">
        <v>986</v>
      </c>
      <c r="G221" s="145">
        <v>622864</v>
      </c>
      <c r="H221" s="145" t="s">
        <v>2268</v>
      </c>
      <c r="I221" s="145" t="s">
        <v>10080</v>
      </c>
    </row>
    <row r="222" spans="1:9" x14ac:dyDescent="0.2">
      <c r="A222" s="145">
        <v>218</v>
      </c>
      <c r="B222" s="145" t="s">
        <v>2268</v>
      </c>
      <c r="C222" s="145" t="s">
        <v>553</v>
      </c>
      <c r="D222" s="146">
        <v>2740</v>
      </c>
      <c r="E222" s="145" t="s">
        <v>16737</v>
      </c>
      <c r="F222" s="145">
        <v>986</v>
      </c>
      <c r="G222" s="145">
        <v>617231</v>
      </c>
      <c r="H222" s="145" t="s">
        <v>2268</v>
      </c>
      <c r="I222" s="145" t="s">
        <v>11129</v>
      </c>
    </row>
    <row r="223" spans="1:9" x14ac:dyDescent="0.2">
      <c r="A223" s="145">
        <v>219</v>
      </c>
      <c r="B223" s="145" t="s">
        <v>6966</v>
      </c>
      <c r="C223" s="145" t="s">
        <v>553</v>
      </c>
      <c r="D223" s="146">
        <v>2791</v>
      </c>
      <c r="E223" s="145" t="s">
        <v>18511</v>
      </c>
      <c r="F223" s="145">
        <v>984</v>
      </c>
      <c r="G223" s="145">
        <v>609937</v>
      </c>
      <c r="H223" s="145" t="s">
        <v>2268</v>
      </c>
      <c r="I223" s="145" t="s">
        <v>10080</v>
      </c>
    </row>
    <row r="224" spans="1:9" x14ac:dyDescent="0.2">
      <c r="A224" s="145">
        <v>220</v>
      </c>
      <c r="B224" s="145" t="s">
        <v>2268</v>
      </c>
      <c r="C224" s="145" t="s">
        <v>553</v>
      </c>
      <c r="D224" s="146">
        <v>2740</v>
      </c>
      <c r="E224" s="145" t="s">
        <v>18510</v>
      </c>
      <c r="F224" s="145">
        <v>984</v>
      </c>
      <c r="G224" s="145">
        <v>622864</v>
      </c>
      <c r="H224" s="145" t="s">
        <v>2268</v>
      </c>
      <c r="I224" s="145" t="s">
        <v>10112</v>
      </c>
    </row>
    <row r="225" spans="1:9" x14ac:dyDescent="0.2">
      <c r="A225" s="145">
        <v>221</v>
      </c>
      <c r="B225" s="145" t="s">
        <v>6328</v>
      </c>
      <c r="C225" s="145" t="s">
        <v>4084</v>
      </c>
      <c r="D225" s="146">
        <v>23663</v>
      </c>
      <c r="E225" s="145" t="s">
        <v>18509</v>
      </c>
      <c r="F225" s="145">
        <v>984</v>
      </c>
      <c r="G225" s="145">
        <v>587137</v>
      </c>
      <c r="H225" s="145" t="s">
        <v>6255</v>
      </c>
      <c r="I225" s="145" t="s">
        <v>11129</v>
      </c>
    </row>
    <row r="226" spans="1:9" x14ac:dyDescent="0.2">
      <c r="A226" s="145">
        <v>222</v>
      </c>
      <c r="B226" s="145" t="s">
        <v>2268</v>
      </c>
      <c r="C226" s="145" t="s">
        <v>553</v>
      </c>
      <c r="D226" s="146">
        <v>2740</v>
      </c>
      <c r="E226" s="145" t="s">
        <v>18508</v>
      </c>
      <c r="F226" s="145">
        <v>984</v>
      </c>
      <c r="G226" s="145">
        <v>597484</v>
      </c>
      <c r="H226" s="145" t="s">
        <v>2278</v>
      </c>
      <c r="I226" s="145" t="s">
        <v>10080</v>
      </c>
    </row>
    <row r="227" spans="1:9" x14ac:dyDescent="0.2">
      <c r="A227" s="145">
        <v>223</v>
      </c>
      <c r="B227" s="145" t="s">
        <v>18504</v>
      </c>
      <c r="C227" s="145" t="s">
        <v>4084</v>
      </c>
      <c r="D227" s="146">
        <v>23455</v>
      </c>
      <c r="E227" s="145" t="s">
        <v>18507</v>
      </c>
      <c r="F227" s="145">
        <v>984</v>
      </c>
      <c r="G227" s="145">
        <v>1038916</v>
      </c>
      <c r="H227" s="145" t="s">
        <v>6255</v>
      </c>
      <c r="I227" s="145" t="s">
        <v>11129</v>
      </c>
    </row>
    <row r="228" spans="1:9" x14ac:dyDescent="0.2">
      <c r="A228" s="145">
        <v>224</v>
      </c>
      <c r="B228" s="145" t="s">
        <v>2268</v>
      </c>
      <c r="C228" s="145" t="s">
        <v>553</v>
      </c>
      <c r="D228" s="146">
        <v>2740</v>
      </c>
      <c r="E228" s="145" t="s">
        <v>18506</v>
      </c>
      <c r="F228" s="145">
        <v>984</v>
      </c>
      <c r="G228" s="145">
        <v>603986</v>
      </c>
      <c r="H228" s="145" t="s">
        <v>2268</v>
      </c>
      <c r="I228" s="145" t="s">
        <v>10080</v>
      </c>
    </row>
    <row r="229" spans="1:9" x14ac:dyDescent="0.2">
      <c r="A229" s="145">
        <v>225</v>
      </c>
      <c r="B229" s="145" t="s">
        <v>18046</v>
      </c>
      <c r="C229" s="145" t="s">
        <v>5198</v>
      </c>
      <c r="D229" s="146">
        <v>2882</v>
      </c>
      <c r="E229" s="145" t="s">
        <v>18505</v>
      </c>
      <c r="F229" s="145">
        <v>984</v>
      </c>
      <c r="G229" s="145">
        <v>638032</v>
      </c>
      <c r="H229" s="145" t="s">
        <v>6255</v>
      </c>
      <c r="I229" s="145" t="s">
        <v>10112</v>
      </c>
    </row>
    <row r="230" spans="1:9" x14ac:dyDescent="0.2">
      <c r="A230" s="145">
        <v>226</v>
      </c>
      <c r="B230" s="145" t="s">
        <v>18504</v>
      </c>
      <c r="C230" s="145" t="s">
        <v>4084</v>
      </c>
      <c r="D230" s="146">
        <v>23455</v>
      </c>
      <c r="E230" s="145" t="s">
        <v>18503</v>
      </c>
      <c r="F230" s="145">
        <v>984</v>
      </c>
      <c r="G230" s="145">
        <v>604243</v>
      </c>
      <c r="H230" s="145" t="s">
        <v>6255</v>
      </c>
      <c r="I230" s="145" t="s">
        <v>11129</v>
      </c>
    </row>
    <row r="231" spans="1:9" x14ac:dyDescent="0.2">
      <c r="A231" s="145">
        <v>227</v>
      </c>
      <c r="B231" s="145" t="s">
        <v>2268</v>
      </c>
      <c r="C231" s="145" t="s">
        <v>553</v>
      </c>
      <c r="D231" s="146">
        <v>2740</v>
      </c>
      <c r="E231" s="145" t="s">
        <v>18276</v>
      </c>
      <c r="F231" s="145">
        <v>984</v>
      </c>
      <c r="G231" s="145">
        <v>606623</v>
      </c>
      <c r="H231" s="145" t="s">
        <v>6255</v>
      </c>
      <c r="I231" s="145" t="s">
        <v>10080</v>
      </c>
    </row>
    <row r="232" spans="1:9" x14ac:dyDescent="0.2">
      <c r="A232" s="145">
        <v>228</v>
      </c>
      <c r="B232" s="145" t="s">
        <v>18502</v>
      </c>
      <c r="C232" s="145" t="s">
        <v>4084</v>
      </c>
      <c r="D232" s="146">
        <v>23109</v>
      </c>
      <c r="E232" s="145" t="s">
        <v>13494</v>
      </c>
      <c r="F232" s="145">
        <v>984</v>
      </c>
      <c r="G232" s="145">
        <v>1047577</v>
      </c>
      <c r="H232" s="145" t="s">
        <v>6255</v>
      </c>
      <c r="I232" s="145" t="s">
        <v>11129</v>
      </c>
    </row>
    <row r="233" spans="1:9" x14ac:dyDescent="0.2">
      <c r="A233" s="145">
        <v>229</v>
      </c>
      <c r="B233" s="145" t="s">
        <v>1570</v>
      </c>
      <c r="C233" s="145" t="s">
        <v>553</v>
      </c>
      <c r="D233" s="146">
        <v>1930</v>
      </c>
      <c r="E233" s="145" t="s">
        <v>1123</v>
      </c>
      <c r="F233" s="145">
        <v>984</v>
      </c>
      <c r="G233" s="145">
        <v>611248</v>
      </c>
      <c r="H233" s="145" t="s">
        <v>10177</v>
      </c>
      <c r="I233" s="145" t="s">
        <v>10080</v>
      </c>
    </row>
    <row r="234" spans="1:9" x14ac:dyDescent="0.2">
      <c r="A234" s="145">
        <v>230</v>
      </c>
      <c r="B234" s="145" t="s">
        <v>1146</v>
      </c>
      <c r="C234" s="145" t="s">
        <v>553</v>
      </c>
      <c r="D234" s="146">
        <v>2210</v>
      </c>
      <c r="E234" s="145" t="s">
        <v>18501</v>
      </c>
      <c r="F234" s="145">
        <v>984</v>
      </c>
      <c r="G234" s="145">
        <v>582912</v>
      </c>
      <c r="H234" s="145" t="s">
        <v>9376</v>
      </c>
      <c r="I234" s="145" t="s">
        <v>10080</v>
      </c>
    </row>
    <row r="235" spans="1:9" x14ac:dyDescent="0.2">
      <c r="A235" s="145">
        <v>231</v>
      </c>
      <c r="B235" s="145" t="s">
        <v>2278</v>
      </c>
      <c r="C235" s="145" t="s">
        <v>553</v>
      </c>
      <c r="D235" s="146">
        <v>2719</v>
      </c>
      <c r="E235" s="145" t="s">
        <v>18500</v>
      </c>
      <c r="F235" s="145">
        <v>984</v>
      </c>
      <c r="G235" s="145">
        <v>611053</v>
      </c>
      <c r="H235" s="145" t="s">
        <v>2268</v>
      </c>
      <c r="I235" s="145" t="s">
        <v>10112</v>
      </c>
    </row>
    <row r="236" spans="1:9" x14ac:dyDescent="0.2">
      <c r="A236" s="145">
        <v>232</v>
      </c>
      <c r="B236" s="145" t="s">
        <v>2268</v>
      </c>
      <c r="C236" s="145" t="s">
        <v>553</v>
      </c>
      <c r="D236" s="146">
        <v>2740</v>
      </c>
      <c r="E236" s="145" t="s">
        <v>18499</v>
      </c>
      <c r="F236" s="145">
        <v>984</v>
      </c>
      <c r="G236" s="145">
        <v>1098473</v>
      </c>
      <c r="H236" s="145" t="s">
        <v>6255</v>
      </c>
      <c r="I236" s="145" t="s">
        <v>10080</v>
      </c>
    </row>
    <row r="237" spans="1:9" x14ac:dyDescent="0.2">
      <c r="A237" s="145">
        <v>233</v>
      </c>
      <c r="B237" s="145" t="s">
        <v>2268</v>
      </c>
      <c r="C237" s="145" t="s">
        <v>553</v>
      </c>
      <c r="D237" s="146">
        <v>2740</v>
      </c>
      <c r="E237" s="145" t="s">
        <v>18498</v>
      </c>
      <c r="F237" s="145">
        <v>981.6</v>
      </c>
      <c r="G237" s="145">
        <v>940494</v>
      </c>
      <c r="H237" s="145" t="s">
        <v>2268</v>
      </c>
      <c r="I237" s="145" t="s">
        <v>10080</v>
      </c>
    </row>
    <row r="238" spans="1:9" x14ac:dyDescent="0.2">
      <c r="A238" s="145">
        <v>234</v>
      </c>
      <c r="B238" s="145" t="s">
        <v>8600</v>
      </c>
      <c r="C238" s="145" t="s">
        <v>8599</v>
      </c>
      <c r="D238" s="146">
        <v>28564</v>
      </c>
      <c r="E238" s="145" t="s">
        <v>18497</v>
      </c>
      <c r="F238" s="145">
        <v>981</v>
      </c>
      <c r="G238" s="145">
        <v>1120278</v>
      </c>
      <c r="H238" s="145" t="s">
        <v>6255</v>
      </c>
      <c r="I238" s="145" t="s">
        <v>11129</v>
      </c>
    </row>
    <row r="239" spans="1:9" x14ac:dyDescent="0.2">
      <c r="A239" s="145">
        <v>235</v>
      </c>
      <c r="B239" s="145" t="s">
        <v>2393</v>
      </c>
      <c r="C239" s="145" t="s">
        <v>2392</v>
      </c>
      <c r="D239" s="146">
        <v>8204</v>
      </c>
      <c r="E239" s="145" t="s">
        <v>18496</v>
      </c>
      <c r="F239" s="145">
        <v>979.2</v>
      </c>
      <c r="G239" s="145">
        <v>615610</v>
      </c>
      <c r="H239" s="145" t="s">
        <v>6255</v>
      </c>
      <c r="I239" s="145" t="s">
        <v>11129</v>
      </c>
    </row>
    <row r="240" spans="1:9" x14ac:dyDescent="0.2">
      <c r="A240" s="145">
        <v>236</v>
      </c>
      <c r="B240" s="145" t="s">
        <v>2393</v>
      </c>
      <c r="C240" s="145" t="s">
        <v>2392</v>
      </c>
      <c r="D240" s="146">
        <v>8204</v>
      </c>
      <c r="E240" s="145" t="s">
        <v>18495</v>
      </c>
      <c r="F240" s="145">
        <v>979.2</v>
      </c>
      <c r="G240" s="145">
        <v>588265</v>
      </c>
      <c r="H240" s="145" t="s">
        <v>6255</v>
      </c>
      <c r="I240" s="145" t="s">
        <v>11129</v>
      </c>
    </row>
    <row r="241" spans="1:9" x14ac:dyDescent="0.2">
      <c r="A241" s="145">
        <v>237</v>
      </c>
      <c r="B241" s="145" t="s">
        <v>1570</v>
      </c>
      <c r="C241" s="145" t="s">
        <v>4084</v>
      </c>
      <c r="D241" s="146">
        <v>23061</v>
      </c>
      <c r="E241" s="145" t="s">
        <v>18494</v>
      </c>
      <c r="F241" s="145">
        <v>979.2</v>
      </c>
      <c r="G241" s="145">
        <v>612888</v>
      </c>
      <c r="H241" s="145" t="s">
        <v>6255</v>
      </c>
      <c r="I241" s="145" t="s">
        <v>11129</v>
      </c>
    </row>
    <row r="242" spans="1:9" x14ac:dyDescent="0.2">
      <c r="A242" s="145">
        <v>238</v>
      </c>
      <c r="B242" s="145" t="s">
        <v>2268</v>
      </c>
      <c r="C242" s="145" t="s">
        <v>553</v>
      </c>
      <c r="D242" s="146">
        <v>2740</v>
      </c>
      <c r="E242" s="145" t="s">
        <v>18493</v>
      </c>
      <c r="F242" s="145">
        <v>979</v>
      </c>
      <c r="G242" s="145">
        <v>602713</v>
      </c>
      <c r="H242" s="145" t="s">
        <v>2268</v>
      </c>
      <c r="I242" s="145" t="s">
        <v>10080</v>
      </c>
    </row>
    <row r="243" spans="1:9" x14ac:dyDescent="0.2">
      <c r="A243" s="145">
        <v>239</v>
      </c>
      <c r="B243" s="145" t="s">
        <v>2268</v>
      </c>
      <c r="C243" s="145" t="s">
        <v>553</v>
      </c>
      <c r="D243" s="146">
        <v>2740</v>
      </c>
      <c r="E243" s="145" t="s">
        <v>18492</v>
      </c>
      <c r="F243" s="145">
        <v>979</v>
      </c>
      <c r="G243" s="145">
        <v>595941</v>
      </c>
      <c r="H243" s="145" t="s">
        <v>2268</v>
      </c>
      <c r="I243" s="145" t="s">
        <v>11129</v>
      </c>
    </row>
    <row r="244" spans="1:9" x14ac:dyDescent="0.2">
      <c r="A244" s="145">
        <v>240</v>
      </c>
      <c r="B244" s="145" t="s">
        <v>18408</v>
      </c>
      <c r="C244" s="145" t="s">
        <v>8599</v>
      </c>
      <c r="D244" s="146">
        <v>28537</v>
      </c>
      <c r="E244" s="145" t="s">
        <v>18491</v>
      </c>
      <c r="F244" s="145">
        <v>979</v>
      </c>
      <c r="G244" s="145">
        <v>1041448</v>
      </c>
      <c r="H244" s="145" t="s">
        <v>6255</v>
      </c>
      <c r="I244" s="145" t="s">
        <v>11129</v>
      </c>
    </row>
    <row r="245" spans="1:9" x14ac:dyDescent="0.2">
      <c r="A245" s="145">
        <v>241</v>
      </c>
      <c r="B245" s="145" t="s">
        <v>6328</v>
      </c>
      <c r="C245" s="145" t="s">
        <v>4084</v>
      </c>
      <c r="D245" s="146">
        <v>23666</v>
      </c>
      <c r="E245" s="145" t="s">
        <v>18490</v>
      </c>
      <c r="F245" s="145">
        <v>978</v>
      </c>
      <c r="G245" s="145">
        <v>600617</v>
      </c>
      <c r="H245" s="145" t="s">
        <v>6255</v>
      </c>
      <c r="I245" s="145" t="s">
        <v>11129</v>
      </c>
    </row>
    <row r="246" spans="1:9" x14ac:dyDescent="0.2">
      <c r="A246" s="145">
        <v>242</v>
      </c>
      <c r="B246" s="145" t="s">
        <v>14614</v>
      </c>
      <c r="C246" s="145" t="s">
        <v>553</v>
      </c>
      <c r="D246" s="146">
        <v>2740</v>
      </c>
      <c r="E246" s="145" t="s">
        <v>18489</v>
      </c>
      <c r="F246" s="145">
        <v>978</v>
      </c>
      <c r="G246" s="145">
        <v>589364</v>
      </c>
      <c r="H246" s="145" t="s">
        <v>6255</v>
      </c>
      <c r="I246" s="145" t="s">
        <v>11129</v>
      </c>
    </row>
    <row r="247" spans="1:9" x14ac:dyDescent="0.2">
      <c r="A247" s="145">
        <v>243</v>
      </c>
      <c r="B247" s="145" t="s">
        <v>18488</v>
      </c>
      <c r="C247" s="145" t="s">
        <v>8599</v>
      </c>
      <c r="D247" s="146">
        <v>28571</v>
      </c>
      <c r="E247" s="145" t="s">
        <v>18487</v>
      </c>
      <c r="F247" s="145">
        <v>978</v>
      </c>
      <c r="G247" s="145">
        <v>1093738</v>
      </c>
      <c r="H247" s="145" t="s">
        <v>6255</v>
      </c>
      <c r="I247" s="145" t="s">
        <v>11129</v>
      </c>
    </row>
    <row r="248" spans="1:9" x14ac:dyDescent="0.2">
      <c r="A248" s="145">
        <v>244</v>
      </c>
      <c r="B248" s="145" t="s">
        <v>1570</v>
      </c>
      <c r="C248" s="145" t="s">
        <v>553</v>
      </c>
      <c r="D248" s="146">
        <v>1930</v>
      </c>
      <c r="E248" s="145" t="s">
        <v>18486</v>
      </c>
      <c r="F248" s="145">
        <v>978</v>
      </c>
      <c r="G248" s="145">
        <v>582912</v>
      </c>
      <c r="H248" s="145" t="s">
        <v>10177</v>
      </c>
      <c r="I248" s="145" t="s">
        <v>10080</v>
      </c>
    </row>
    <row r="249" spans="1:9" x14ac:dyDescent="0.2">
      <c r="A249" s="145">
        <v>245</v>
      </c>
      <c r="B249" s="145" t="s">
        <v>4302</v>
      </c>
      <c r="C249" s="145" t="s">
        <v>553</v>
      </c>
      <c r="D249" s="146">
        <v>1960</v>
      </c>
      <c r="E249" s="145" t="s">
        <v>18485</v>
      </c>
      <c r="F249" s="145">
        <v>978</v>
      </c>
      <c r="G249" s="145">
        <v>609865</v>
      </c>
      <c r="H249" s="145" t="s">
        <v>9376</v>
      </c>
      <c r="I249" s="145" t="s">
        <v>10080</v>
      </c>
    </row>
    <row r="250" spans="1:9" x14ac:dyDescent="0.2">
      <c r="A250" s="145">
        <v>246</v>
      </c>
      <c r="B250" s="145" t="s">
        <v>18448</v>
      </c>
      <c r="C250" s="145" t="s">
        <v>4084</v>
      </c>
      <c r="D250" s="146">
        <v>23113</v>
      </c>
      <c r="E250" s="145" t="s">
        <v>18484</v>
      </c>
      <c r="F250" s="145">
        <v>977</v>
      </c>
      <c r="G250" s="145">
        <v>1027076</v>
      </c>
      <c r="H250" s="145" t="s">
        <v>6255</v>
      </c>
      <c r="I250" s="145" t="s">
        <v>11129</v>
      </c>
    </row>
    <row r="251" spans="1:9" x14ac:dyDescent="0.2">
      <c r="A251" s="145">
        <v>247</v>
      </c>
      <c r="B251" s="145" t="s">
        <v>2268</v>
      </c>
      <c r="C251" s="145" t="s">
        <v>553</v>
      </c>
      <c r="D251" s="146">
        <v>2740</v>
      </c>
      <c r="E251" s="145" t="s">
        <v>18483</v>
      </c>
      <c r="F251" s="145">
        <v>977</v>
      </c>
      <c r="G251" s="145">
        <v>916992</v>
      </c>
      <c r="H251" s="145" t="s">
        <v>2268</v>
      </c>
      <c r="I251" s="145" t="s">
        <v>10080</v>
      </c>
    </row>
    <row r="252" spans="1:9" x14ac:dyDescent="0.2">
      <c r="A252" s="145">
        <v>248</v>
      </c>
      <c r="B252" s="145" t="s">
        <v>13636</v>
      </c>
      <c r="C252" s="145" t="s">
        <v>841</v>
      </c>
      <c r="D252" s="146">
        <v>6460</v>
      </c>
      <c r="E252" s="145" t="s">
        <v>18482</v>
      </c>
      <c r="F252" s="145">
        <v>976</v>
      </c>
      <c r="G252" s="145">
        <v>1137909</v>
      </c>
      <c r="H252" s="145" t="s">
        <v>6255</v>
      </c>
      <c r="I252" s="145" t="s">
        <v>11129</v>
      </c>
    </row>
    <row r="253" spans="1:9" x14ac:dyDescent="0.2">
      <c r="A253" s="145">
        <v>249</v>
      </c>
      <c r="B253" s="145" t="s">
        <v>2268</v>
      </c>
      <c r="C253" s="145" t="s">
        <v>553</v>
      </c>
      <c r="D253" s="146">
        <v>2740</v>
      </c>
      <c r="E253" s="145" t="s">
        <v>18481</v>
      </c>
      <c r="F253" s="145">
        <v>976</v>
      </c>
      <c r="G253" s="145">
        <v>1102517</v>
      </c>
      <c r="H253" s="145" t="s">
        <v>2268</v>
      </c>
      <c r="I253" s="145" t="s">
        <v>10080</v>
      </c>
    </row>
    <row r="254" spans="1:9" x14ac:dyDescent="0.2">
      <c r="A254" s="145">
        <v>250</v>
      </c>
      <c r="B254" s="145" t="s">
        <v>8600</v>
      </c>
      <c r="C254" s="145" t="s">
        <v>8599</v>
      </c>
      <c r="D254" s="146">
        <v>28560</v>
      </c>
      <c r="E254" s="145" t="s">
        <v>18480</v>
      </c>
      <c r="F254" s="145">
        <v>975</v>
      </c>
      <c r="G254" s="145">
        <v>1032638</v>
      </c>
      <c r="H254" s="145" t="s">
        <v>6255</v>
      </c>
      <c r="I254" s="145" t="s">
        <v>11129</v>
      </c>
    </row>
    <row r="255" spans="1:9" x14ac:dyDescent="0.2">
      <c r="A255" s="145">
        <v>251</v>
      </c>
      <c r="B255" s="145" t="s">
        <v>14614</v>
      </c>
      <c r="C255" s="145" t="s">
        <v>553</v>
      </c>
      <c r="D255" s="146">
        <v>2740</v>
      </c>
      <c r="E255" s="145" t="s">
        <v>18479</v>
      </c>
      <c r="F255" s="145">
        <v>974</v>
      </c>
      <c r="G255" s="145">
        <v>607685</v>
      </c>
      <c r="H255" s="145" t="s">
        <v>6255</v>
      </c>
      <c r="I255" s="145" t="s">
        <v>11129</v>
      </c>
    </row>
    <row r="256" spans="1:9" x14ac:dyDescent="0.2">
      <c r="A256" s="145">
        <v>252</v>
      </c>
      <c r="B256" s="145" t="s">
        <v>2268</v>
      </c>
      <c r="C256" s="145" t="s">
        <v>553</v>
      </c>
      <c r="D256" s="146">
        <v>2740</v>
      </c>
      <c r="E256" s="145" t="s">
        <v>18478</v>
      </c>
      <c r="F256" s="145">
        <v>972</v>
      </c>
      <c r="G256" s="145">
        <v>1038917</v>
      </c>
      <c r="H256" s="145" t="s">
        <v>2268</v>
      </c>
      <c r="I256" s="145" t="s">
        <v>10080</v>
      </c>
    </row>
    <row r="257" spans="1:9" x14ac:dyDescent="0.2">
      <c r="A257" s="145">
        <v>253</v>
      </c>
      <c r="B257" s="145" t="s">
        <v>2268</v>
      </c>
      <c r="C257" s="145" t="s">
        <v>553</v>
      </c>
      <c r="D257" s="146">
        <v>2740</v>
      </c>
      <c r="E257" s="145" t="s">
        <v>18477</v>
      </c>
      <c r="F257" s="145">
        <v>972</v>
      </c>
      <c r="G257" s="145">
        <v>613082</v>
      </c>
      <c r="H257" s="145" t="s">
        <v>2268</v>
      </c>
      <c r="I257" s="145" t="s">
        <v>10080</v>
      </c>
    </row>
    <row r="258" spans="1:9" x14ac:dyDescent="0.2">
      <c r="A258" s="145">
        <v>254</v>
      </c>
      <c r="B258" s="145" t="s">
        <v>2268</v>
      </c>
      <c r="C258" s="145" t="s">
        <v>553</v>
      </c>
      <c r="D258" s="146">
        <v>2740</v>
      </c>
      <c r="E258" s="145" t="s">
        <v>18476</v>
      </c>
      <c r="F258" s="145">
        <v>972</v>
      </c>
      <c r="G258" s="145">
        <v>585853</v>
      </c>
      <c r="H258" s="145" t="s">
        <v>2268</v>
      </c>
      <c r="I258" s="145" t="s">
        <v>10080</v>
      </c>
    </row>
    <row r="259" spans="1:9" x14ac:dyDescent="0.2">
      <c r="A259" s="145">
        <v>255</v>
      </c>
      <c r="B259" s="145" t="s">
        <v>4126</v>
      </c>
      <c r="C259" s="145" t="s">
        <v>4125</v>
      </c>
      <c r="D259" s="146">
        <v>4112</v>
      </c>
      <c r="E259" s="145" t="s">
        <v>18475</v>
      </c>
      <c r="F259" s="145">
        <v>972</v>
      </c>
      <c r="G259" s="145">
        <v>1089264</v>
      </c>
      <c r="H259" s="145" t="s">
        <v>6255</v>
      </c>
      <c r="I259" s="145" t="s">
        <v>10080</v>
      </c>
    </row>
    <row r="260" spans="1:9" x14ac:dyDescent="0.2">
      <c r="A260" s="145">
        <v>256</v>
      </c>
      <c r="B260" s="145" t="s">
        <v>2268</v>
      </c>
      <c r="C260" s="145" t="s">
        <v>553</v>
      </c>
      <c r="D260" s="146">
        <v>2744</v>
      </c>
      <c r="E260" s="145" t="s">
        <v>18474</v>
      </c>
      <c r="F260" s="145">
        <v>972</v>
      </c>
      <c r="G260" s="145">
        <v>1223217</v>
      </c>
      <c r="H260" s="145" t="s">
        <v>2268</v>
      </c>
      <c r="I260" s="145" t="s">
        <v>11129</v>
      </c>
    </row>
    <row r="261" spans="1:9" x14ac:dyDescent="0.2">
      <c r="A261" s="145">
        <v>257</v>
      </c>
      <c r="B261" s="145" t="s">
        <v>18473</v>
      </c>
      <c r="C261" s="145" t="s">
        <v>4125</v>
      </c>
      <c r="D261" s="146">
        <v>4565</v>
      </c>
      <c r="E261" s="145" t="s">
        <v>18472</v>
      </c>
      <c r="F261" s="145">
        <v>972</v>
      </c>
      <c r="G261" s="145">
        <v>1162629</v>
      </c>
      <c r="H261" s="145" t="s">
        <v>6255</v>
      </c>
      <c r="I261" s="145" t="s">
        <v>10080</v>
      </c>
    </row>
    <row r="262" spans="1:9" x14ac:dyDescent="0.2">
      <c r="A262" s="145">
        <v>258</v>
      </c>
      <c r="B262" s="145" t="s">
        <v>2268</v>
      </c>
      <c r="C262" s="145" t="s">
        <v>553</v>
      </c>
      <c r="D262" s="146">
        <v>2740</v>
      </c>
      <c r="E262" s="145" t="s">
        <v>18471</v>
      </c>
      <c r="F262" s="145">
        <v>972</v>
      </c>
      <c r="G262" s="145">
        <v>1113613</v>
      </c>
      <c r="H262" s="145" t="s">
        <v>2268</v>
      </c>
      <c r="I262" s="145" t="s">
        <v>10080</v>
      </c>
    </row>
    <row r="263" spans="1:9" x14ac:dyDescent="0.2">
      <c r="A263" s="145">
        <v>259</v>
      </c>
      <c r="B263" s="145" t="s">
        <v>6328</v>
      </c>
      <c r="C263" s="145" t="s">
        <v>4084</v>
      </c>
      <c r="D263" s="146">
        <v>23663</v>
      </c>
      <c r="E263" s="145" t="s">
        <v>18470</v>
      </c>
      <c r="F263" s="145">
        <v>972</v>
      </c>
      <c r="G263" s="145">
        <v>607993</v>
      </c>
      <c r="H263" s="145" t="s">
        <v>6255</v>
      </c>
      <c r="I263" s="145" t="s">
        <v>11129</v>
      </c>
    </row>
    <row r="264" spans="1:9" x14ac:dyDescent="0.2">
      <c r="A264" s="145">
        <v>260</v>
      </c>
      <c r="B264" s="145" t="s">
        <v>2393</v>
      </c>
      <c r="C264" s="145" t="s">
        <v>2392</v>
      </c>
      <c r="D264" s="146">
        <v>8204</v>
      </c>
      <c r="E264" s="145" t="s">
        <v>18469</v>
      </c>
      <c r="F264" s="145">
        <v>972</v>
      </c>
      <c r="G264" s="145">
        <v>589996</v>
      </c>
      <c r="H264" s="145" t="s">
        <v>6255</v>
      </c>
      <c r="I264" s="145" t="s">
        <v>11129</v>
      </c>
    </row>
    <row r="265" spans="1:9" x14ac:dyDescent="0.2">
      <c r="A265" s="145">
        <v>261</v>
      </c>
      <c r="B265" s="145" t="s">
        <v>18277</v>
      </c>
      <c r="C265" s="145" t="s">
        <v>4084</v>
      </c>
      <c r="D265" s="146">
        <v>23606</v>
      </c>
      <c r="E265" s="145" t="s">
        <v>18468</v>
      </c>
      <c r="F265" s="145">
        <v>968</v>
      </c>
      <c r="G265" s="145">
        <v>626794</v>
      </c>
      <c r="H265" s="145" t="s">
        <v>6255</v>
      </c>
      <c r="I265" s="145" t="s">
        <v>11129</v>
      </c>
    </row>
    <row r="266" spans="1:9" x14ac:dyDescent="0.2">
      <c r="A266" s="145">
        <v>262</v>
      </c>
      <c r="B266" s="145" t="s">
        <v>14614</v>
      </c>
      <c r="C266" s="145" t="s">
        <v>553</v>
      </c>
      <c r="D266" s="146">
        <v>2740</v>
      </c>
      <c r="E266" s="145" t="s">
        <v>12801</v>
      </c>
      <c r="F266" s="145">
        <v>968</v>
      </c>
      <c r="G266" s="145">
        <v>606937</v>
      </c>
      <c r="H266" s="145" t="s">
        <v>6255</v>
      </c>
      <c r="I266" s="145" t="s">
        <v>11129</v>
      </c>
    </row>
    <row r="267" spans="1:9" x14ac:dyDescent="0.2">
      <c r="A267" s="145">
        <v>263</v>
      </c>
      <c r="B267" s="145" t="s">
        <v>17589</v>
      </c>
      <c r="C267" s="145" t="s">
        <v>2392</v>
      </c>
      <c r="D267" s="146">
        <v>8260</v>
      </c>
      <c r="E267" s="145" t="s">
        <v>18467</v>
      </c>
      <c r="F267" s="145">
        <v>966</v>
      </c>
      <c r="G267" s="145">
        <v>1094926</v>
      </c>
      <c r="H267" s="145" t="s">
        <v>6255</v>
      </c>
      <c r="I267" s="145" t="s">
        <v>11129</v>
      </c>
    </row>
    <row r="268" spans="1:9" x14ac:dyDescent="0.2">
      <c r="A268" s="145">
        <v>264</v>
      </c>
      <c r="B268" s="145" t="s">
        <v>18313</v>
      </c>
      <c r="C268" s="145" t="s">
        <v>8599</v>
      </c>
      <c r="D268" s="146">
        <v>28515</v>
      </c>
      <c r="E268" s="145" t="s">
        <v>18466</v>
      </c>
      <c r="F268" s="145">
        <v>966</v>
      </c>
      <c r="G268" s="145">
        <v>1096288</v>
      </c>
      <c r="H268" s="145" t="s">
        <v>6255</v>
      </c>
      <c r="I268" s="145" t="s">
        <v>11129</v>
      </c>
    </row>
    <row r="269" spans="1:9" x14ac:dyDescent="0.2">
      <c r="A269" s="145">
        <v>265</v>
      </c>
      <c r="B269" s="145" t="s">
        <v>2268</v>
      </c>
      <c r="C269" s="145" t="s">
        <v>553</v>
      </c>
      <c r="D269" s="146">
        <v>2740</v>
      </c>
      <c r="E269" s="145" t="s">
        <v>18465</v>
      </c>
      <c r="F269" s="145">
        <v>965</v>
      </c>
      <c r="G269" s="145">
        <v>1084915</v>
      </c>
      <c r="H269" s="145" t="s">
        <v>2268</v>
      </c>
      <c r="I269" s="145" t="s">
        <v>10080</v>
      </c>
    </row>
    <row r="270" spans="1:9" x14ac:dyDescent="0.2">
      <c r="A270" s="145">
        <v>266</v>
      </c>
      <c r="B270" s="145" t="s">
        <v>2278</v>
      </c>
      <c r="C270" s="145" t="s">
        <v>553</v>
      </c>
      <c r="D270" s="146">
        <v>2719</v>
      </c>
      <c r="E270" s="145" t="s">
        <v>18464</v>
      </c>
      <c r="F270" s="145">
        <v>965</v>
      </c>
      <c r="G270" s="145">
        <v>919311</v>
      </c>
      <c r="H270" s="145" t="s">
        <v>2268</v>
      </c>
      <c r="I270" s="145" t="s">
        <v>10112</v>
      </c>
    </row>
    <row r="271" spans="1:9" x14ac:dyDescent="0.2">
      <c r="A271" s="145">
        <v>267</v>
      </c>
      <c r="B271" s="145" t="s">
        <v>2268</v>
      </c>
      <c r="C271" s="145" t="s">
        <v>553</v>
      </c>
      <c r="D271" s="146">
        <v>2740</v>
      </c>
      <c r="E271" s="145" t="s">
        <v>18107</v>
      </c>
      <c r="F271" s="145">
        <v>963</v>
      </c>
      <c r="G271" s="145">
        <v>945600</v>
      </c>
      <c r="H271" s="145" t="s">
        <v>2268</v>
      </c>
      <c r="I271" s="145" t="s">
        <v>10080</v>
      </c>
    </row>
    <row r="272" spans="1:9" x14ac:dyDescent="0.2">
      <c r="A272" s="145">
        <v>268</v>
      </c>
      <c r="B272" s="145" t="s">
        <v>1146</v>
      </c>
      <c r="C272" s="145" t="s">
        <v>553</v>
      </c>
      <c r="D272" s="146">
        <v>2110</v>
      </c>
      <c r="E272" s="145" t="s">
        <v>18463</v>
      </c>
      <c r="F272" s="145">
        <v>960</v>
      </c>
      <c r="G272" s="145">
        <v>1168358</v>
      </c>
      <c r="H272" s="145" t="s">
        <v>634</v>
      </c>
      <c r="I272" s="145" t="s">
        <v>11129</v>
      </c>
    </row>
    <row r="273" spans="1:9" x14ac:dyDescent="0.2">
      <c r="A273" s="145">
        <v>269</v>
      </c>
      <c r="B273" s="145" t="s">
        <v>2393</v>
      </c>
      <c r="C273" s="145" t="s">
        <v>2392</v>
      </c>
      <c r="D273" s="146">
        <v>8204</v>
      </c>
      <c r="E273" s="145" t="s">
        <v>18462</v>
      </c>
      <c r="F273" s="145">
        <v>960</v>
      </c>
      <c r="G273" s="145">
        <v>577836</v>
      </c>
      <c r="H273" s="145" t="s">
        <v>634</v>
      </c>
      <c r="I273" s="145" t="s">
        <v>11129</v>
      </c>
    </row>
    <row r="274" spans="1:9" x14ac:dyDescent="0.2">
      <c r="A274" s="145">
        <v>270</v>
      </c>
      <c r="B274" s="145" t="s">
        <v>18461</v>
      </c>
      <c r="C274" s="145" t="s">
        <v>4125</v>
      </c>
      <c r="D274" s="146">
        <v>4562</v>
      </c>
      <c r="E274" s="145" t="s">
        <v>13339</v>
      </c>
      <c r="F274" s="145">
        <v>960</v>
      </c>
      <c r="G274" s="145">
        <v>599042</v>
      </c>
      <c r="H274" s="145" t="s">
        <v>6255</v>
      </c>
      <c r="I274" s="145" t="s">
        <v>11129</v>
      </c>
    </row>
    <row r="275" spans="1:9" x14ac:dyDescent="0.2">
      <c r="A275" s="145">
        <v>271</v>
      </c>
      <c r="B275" s="145" t="s">
        <v>2268</v>
      </c>
      <c r="C275" s="145" t="s">
        <v>553</v>
      </c>
      <c r="D275" s="146">
        <v>2740</v>
      </c>
      <c r="E275" s="145" t="s">
        <v>18460</v>
      </c>
      <c r="F275" s="145">
        <v>960</v>
      </c>
      <c r="G275" s="145">
        <v>601984</v>
      </c>
      <c r="H275" s="145" t="s">
        <v>2268</v>
      </c>
      <c r="I275" s="145" t="s">
        <v>10080</v>
      </c>
    </row>
    <row r="276" spans="1:9" x14ac:dyDescent="0.2">
      <c r="A276" s="145">
        <v>272</v>
      </c>
      <c r="B276" s="145" t="s">
        <v>2268</v>
      </c>
      <c r="C276" s="145" t="s">
        <v>553</v>
      </c>
      <c r="D276" s="146">
        <v>2740</v>
      </c>
      <c r="E276" s="145" t="s">
        <v>18459</v>
      </c>
      <c r="F276" s="145">
        <v>960</v>
      </c>
      <c r="G276" s="145">
        <v>689673</v>
      </c>
      <c r="H276" s="145" t="s">
        <v>2268</v>
      </c>
      <c r="I276" s="145" t="s">
        <v>10080</v>
      </c>
    </row>
    <row r="277" spans="1:9" x14ac:dyDescent="0.2">
      <c r="A277" s="145">
        <v>273</v>
      </c>
      <c r="B277" s="145" t="s">
        <v>2268</v>
      </c>
      <c r="C277" s="145" t="s">
        <v>553</v>
      </c>
      <c r="D277" s="146">
        <v>2740</v>
      </c>
      <c r="E277" s="145" t="s">
        <v>18458</v>
      </c>
      <c r="F277" s="145">
        <v>960</v>
      </c>
      <c r="G277" s="145">
        <v>501873</v>
      </c>
      <c r="H277" s="145" t="s">
        <v>2268</v>
      </c>
      <c r="I277" s="145" t="s">
        <v>10080</v>
      </c>
    </row>
    <row r="278" spans="1:9" x14ac:dyDescent="0.2">
      <c r="A278" s="145">
        <v>274</v>
      </c>
      <c r="B278" s="145" t="s">
        <v>2268</v>
      </c>
      <c r="C278" s="145" t="s">
        <v>553</v>
      </c>
      <c r="D278" s="146">
        <v>2740</v>
      </c>
      <c r="E278" s="145" t="s">
        <v>18457</v>
      </c>
      <c r="F278" s="145">
        <v>960</v>
      </c>
      <c r="G278" s="145">
        <v>909149</v>
      </c>
      <c r="H278" s="145" t="s">
        <v>2268</v>
      </c>
      <c r="I278" s="145" t="s">
        <v>10080</v>
      </c>
    </row>
    <row r="279" spans="1:9" x14ac:dyDescent="0.2">
      <c r="A279" s="145">
        <v>275</v>
      </c>
      <c r="B279" s="145" t="s">
        <v>5214</v>
      </c>
      <c r="C279" s="145" t="s">
        <v>5198</v>
      </c>
      <c r="D279" s="146">
        <v>2879</v>
      </c>
      <c r="E279" s="145" t="s">
        <v>18456</v>
      </c>
      <c r="F279" s="145">
        <v>960</v>
      </c>
      <c r="G279" s="145">
        <v>673387</v>
      </c>
      <c r="H279" s="145" t="s">
        <v>6255</v>
      </c>
      <c r="I279" s="145" t="s">
        <v>10112</v>
      </c>
    </row>
    <row r="280" spans="1:9" x14ac:dyDescent="0.2">
      <c r="A280" s="145">
        <v>276</v>
      </c>
      <c r="B280" s="145" t="s">
        <v>2268</v>
      </c>
      <c r="C280" s="145" t="s">
        <v>553</v>
      </c>
      <c r="D280" s="146">
        <v>2740</v>
      </c>
      <c r="E280" s="145" t="s">
        <v>9081</v>
      </c>
      <c r="F280" s="145">
        <v>960</v>
      </c>
      <c r="G280" s="145">
        <v>607574</v>
      </c>
      <c r="H280" s="145" t="s">
        <v>2268</v>
      </c>
      <c r="I280" s="145" t="s">
        <v>11129</v>
      </c>
    </row>
    <row r="281" spans="1:9" x14ac:dyDescent="0.2">
      <c r="A281" s="145">
        <v>277</v>
      </c>
      <c r="B281" s="145" t="s">
        <v>6328</v>
      </c>
      <c r="C281" s="145" t="s">
        <v>4084</v>
      </c>
      <c r="D281" s="146">
        <v>23663</v>
      </c>
      <c r="E281" s="145" t="s">
        <v>18455</v>
      </c>
      <c r="F281" s="145">
        <v>960</v>
      </c>
      <c r="G281" s="145">
        <v>1102867</v>
      </c>
      <c r="H281" s="145" t="s">
        <v>6255</v>
      </c>
      <c r="I281" s="145" t="s">
        <v>10112</v>
      </c>
    </row>
    <row r="282" spans="1:9" x14ac:dyDescent="0.2">
      <c r="A282" s="145">
        <v>278</v>
      </c>
      <c r="B282" s="145" t="s">
        <v>2268</v>
      </c>
      <c r="C282" s="145" t="s">
        <v>553</v>
      </c>
      <c r="D282" s="146">
        <v>2740</v>
      </c>
      <c r="E282" s="145" t="s">
        <v>18454</v>
      </c>
      <c r="F282" s="145">
        <v>958.8</v>
      </c>
      <c r="G282" s="145">
        <v>597172</v>
      </c>
      <c r="H282" s="145" t="s">
        <v>2268</v>
      </c>
      <c r="I282" s="145" t="s">
        <v>10080</v>
      </c>
    </row>
    <row r="283" spans="1:9" x14ac:dyDescent="0.2">
      <c r="A283" s="145">
        <v>279</v>
      </c>
      <c r="B283" s="145" t="s">
        <v>2393</v>
      </c>
      <c r="C283" s="145" t="s">
        <v>2392</v>
      </c>
      <c r="D283" s="146">
        <v>8204</v>
      </c>
      <c r="E283" s="145" t="s">
        <v>18210</v>
      </c>
      <c r="F283" s="145">
        <v>957</v>
      </c>
      <c r="G283" s="145">
        <v>596233</v>
      </c>
      <c r="H283" s="145" t="s">
        <v>6255</v>
      </c>
      <c r="I283" s="145" t="s">
        <v>11129</v>
      </c>
    </row>
    <row r="284" spans="1:9" x14ac:dyDescent="0.2">
      <c r="A284" s="145">
        <v>280</v>
      </c>
      <c r="B284" s="145" t="s">
        <v>2278</v>
      </c>
      <c r="C284" s="145" t="s">
        <v>553</v>
      </c>
      <c r="D284" s="146">
        <v>2719</v>
      </c>
      <c r="E284" s="145" t="s">
        <v>18453</v>
      </c>
      <c r="F284" s="145">
        <v>957</v>
      </c>
      <c r="G284" s="145">
        <v>522950</v>
      </c>
      <c r="H284" s="145" t="s">
        <v>2268</v>
      </c>
      <c r="I284" s="145" t="s">
        <v>10112</v>
      </c>
    </row>
    <row r="285" spans="1:9" x14ac:dyDescent="0.2">
      <c r="A285" s="145">
        <v>281</v>
      </c>
      <c r="B285" s="145" t="s">
        <v>2268</v>
      </c>
      <c r="C285" s="145" t="s">
        <v>553</v>
      </c>
      <c r="D285" s="146">
        <v>2740</v>
      </c>
      <c r="E285" s="145" t="s">
        <v>18452</v>
      </c>
      <c r="F285" s="145">
        <v>955</v>
      </c>
      <c r="G285" s="145">
        <v>691158</v>
      </c>
      <c r="H285" s="145" t="s">
        <v>2268</v>
      </c>
      <c r="I285" s="145" t="s">
        <v>11129</v>
      </c>
    </row>
    <row r="286" spans="1:9" x14ac:dyDescent="0.2">
      <c r="A286" s="145">
        <v>282</v>
      </c>
      <c r="B286" s="145" t="s">
        <v>18451</v>
      </c>
      <c r="C286" s="145" t="s">
        <v>2392</v>
      </c>
      <c r="D286" s="146">
        <v>8050</v>
      </c>
      <c r="E286" s="145" t="s">
        <v>18450</v>
      </c>
      <c r="F286" s="145">
        <v>955</v>
      </c>
      <c r="G286" s="145">
        <v>536619</v>
      </c>
      <c r="H286" s="145" t="s">
        <v>6255</v>
      </c>
      <c r="I286" s="145" t="s">
        <v>10316</v>
      </c>
    </row>
    <row r="287" spans="1:9" x14ac:dyDescent="0.2">
      <c r="A287" s="145">
        <v>283</v>
      </c>
      <c r="B287" s="145" t="s">
        <v>2727</v>
      </c>
      <c r="C287" s="145" t="s">
        <v>553</v>
      </c>
      <c r="D287" s="146">
        <v>2725</v>
      </c>
      <c r="E287" s="145" t="s">
        <v>18450</v>
      </c>
      <c r="F287" s="145">
        <v>955</v>
      </c>
      <c r="G287" s="145">
        <v>536619</v>
      </c>
      <c r="H287" s="145" t="s">
        <v>6255</v>
      </c>
      <c r="I287" s="145" t="s">
        <v>10316</v>
      </c>
    </row>
    <row r="288" spans="1:9" x14ac:dyDescent="0.2">
      <c r="A288" s="145">
        <v>284</v>
      </c>
      <c r="B288" s="145" t="s">
        <v>2268</v>
      </c>
      <c r="C288" s="145" t="s">
        <v>553</v>
      </c>
      <c r="D288" s="146">
        <v>2740</v>
      </c>
      <c r="E288" s="145" t="s">
        <v>18450</v>
      </c>
      <c r="F288" s="145">
        <v>955</v>
      </c>
      <c r="G288" s="145">
        <v>536619</v>
      </c>
      <c r="H288" s="145" t="s">
        <v>6255</v>
      </c>
      <c r="I288" s="145" t="s">
        <v>11129</v>
      </c>
    </row>
    <row r="289" spans="1:9" x14ac:dyDescent="0.2">
      <c r="A289" s="145">
        <v>285</v>
      </c>
      <c r="B289" s="145" t="s">
        <v>4550</v>
      </c>
      <c r="C289" s="145" t="s">
        <v>831</v>
      </c>
      <c r="D289" s="146">
        <v>11559</v>
      </c>
      <c r="E289" s="145" t="s">
        <v>18449</v>
      </c>
      <c r="F289" s="145">
        <v>954</v>
      </c>
      <c r="G289" s="145">
        <v>1022773</v>
      </c>
      <c r="H289" s="145" t="s">
        <v>6255</v>
      </c>
      <c r="I289" s="145" t="s">
        <v>11129</v>
      </c>
    </row>
    <row r="290" spans="1:9" x14ac:dyDescent="0.2">
      <c r="A290" s="145">
        <v>286</v>
      </c>
      <c r="B290" s="145" t="s">
        <v>18448</v>
      </c>
      <c r="C290" s="145" t="s">
        <v>4084</v>
      </c>
      <c r="D290" s="146">
        <v>23113</v>
      </c>
      <c r="E290" s="145" t="s">
        <v>18447</v>
      </c>
      <c r="F290" s="145">
        <v>953</v>
      </c>
      <c r="G290" s="145">
        <v>1084925</v>
      </c>
      <c r="H290" s="145" t="s">
        <v>6255</v>
      </c>
      <c r="I290" s="145" t="s">
        <v>11129</v>
      </c>
    </row>
    <row r="291" spans="1:9" x14ac:dyDescent="0.2">
      <c r="A291" s="145">
        <v>287</v>
      </c>
      <c r="B291" s="145" t="s">
        <v>2268</v>
      </c>
      <c r="C291" s="145" t="s">
        <v>553</v>
      </c>
      <c r="D291" s="146">
        <v>2740</v>
      </c>
      <c r="E291" s="145" t="s">
        <v>18446</v>
      </c>
      <c r="F291" s="145">
        <v>951</v>
      </c>
      <c r="G291" s="145">
        <v>604983</v>
      </c>
      <c r="H291" s="145" t="s">
        <v>2268</v>
      </c>
      <c r="I291" s="145" t="s">
        <v>10112</v>
      </c>
    </row>
    <row r="292" spans="1:9" x14ac:dyDescent="0.2">
      <c r="A292" s="145">
        <v>288</v>
      </c>
      <c r="B292" s="145" t="s">
        <v>2268</v>
      </c>
      <c r="C292" s="145" t="s">
        <v>553</v>
      </c>
      <c r="D292" s="146">
        <v>2740</v>
      </c>
      <c r="E292" s="145" t="s">
        <v>18445</v>
      </c>
      <c r="F292" s="145">
        <v>951</v>
      </c>
      <c r="G292" s="145">
        <v>614462</v>
      </c>
      <c r="H292" s="145" t="s">
        <v>2268</v>
      </c>
      <c r="I292" s="145" t="s">
        <v>10080</v>
      </c>
    </row>
    <row r="293" spans="1:9" x14ac:dyDescent="0.2">
      <c r="A293" s="145">
        <v>289</v>
      </c>
      <c r="B293" s="145" t="s">
        <v>2268</v>
      </c>
      <c r="C293" s="145" t="s">
        <v>553</v>
      </c>
      <c r="D293" s="146">
        <v>2741</v>
      </c>
      <c r="E293" s="145" t="s">
        <v>18444</v>
      </c>
      <c r="F293" s="145">
        <v>950</v>
      </c>
      <c r="G293" s="145">
        <v>1106793</v>
      </c>
      <c r="H293" s="145" t="s">
        <v>2278</v>
      </c>
      <c r="I293" s="145" t="s">
        <v>10112</v>
      </c>
    </row>
    <row r="294" spans="1:9" x14ac:dyDescent="0.2">
      <c r="A294" s="145">
        <v>290</v>
      </c>
      <c r="B294" s="145" t="s">
        <v>1570</v>
      </c>
      <c r="C294" s="145" t="s">
        <v>553</v>
      </c>
      <c r="D294" s="146">
        <v>1930</v>
      </c>
      <c r="E294" s="145" t="s">
        <v>18443</v>
      </c>
      <c r="F294" s="145">
        <v>950</v>
      </c>
      <c r="G294" s="145">
        <v>1051185</v>
      </c>
      <c r="H294" s="145" t="s">
        <v>10177</v>
      </c>
      <c r="I294" s="145" t="s">
        <v>10080</v>
      </c>
    </row>
    <row r="295" spans="1:9" x14ac:dyDescent="0.2">
      <c r="A295" s="145">
        <v>291</v>
      </c>
      <c r="B295" s="145" t="s">
        <v>2268</v>
      </c>
      <c r="C295" s="145" t="s">
        <v>553</v>
      </c>
      <c r="D295" s="146">
        <v>2740</v>
      </c>
      <c r="E295" s="145" t="s">
        <v>18442</v>
      </c>
      <c r="F295" s="145">
        <v>948</v>
      </c>
      <c r="G295" s="145">
        <v>678575</v>
      </c>
      <c r="H295" s="145" t="s">
        <v>2268</v>
      </c>
      <c r="I295" s="145" t="s">
        <v>10080</v>
      </c>
    </row>
    <row r="296" spans="1:9" x14ac:dyDescent="0.2">
      <c r="A296" s="145">
        <v>292</v>
      </c>
      <c r="B296" s="145" t="s">
        <v>1146</v>
      </c>
      <c r="C296" s="145" t="s">
        <v>553</v>
      </c>
      <c r="D296" s="146">
        <v>2210</v>
      </c>
      <c r="E296" s="145" t="s">
        <v>18441</v>
      </c>
      <c r="F296" s="145">
        <v>948</v>
      </c>
      <c r="G296" s="145">
        <v>926166</v>
      </c>
      <c r="H296" s="145" t="s">
        <v>9376</v>
      </c>
      <c r="I296" s="145" t="s">
        <v>10080</v>
      </c>
    </row>
    <row r="297" spans="1:9" x14ac:dyDescent="0.2">
      <c r="A297" s="145">
        <v>293</v>
      </c>
      <c r="B297" s="145" t="s">
        <v>1698</v>
      </c>
      <c r="C297" s="145" t="s">
        <v>553</v>
      </c>
      <c r="D297" s="146">
        <v>2066</v>
      </c>
      <c r="E297" s="145" t="s">
        <v>18440</v>
      </c>
      <c r="F297" s="145">
        <v>948</v>
      </c>
      <c r="G297" s="145">
        <v>606719</v>
      </c>
      <c r="H297" s="145" t="s">
        <v>10495</v>
      </c>
      <c r="I297" s="145" t="s">
        <v>10080</v>
      </c>
    </row>
    <row r="298" spans="1:9" x14ac:dyDescent="0.2">
      <c r="A298" s="145">
        <v>294</v>
      </c>
      <c r="B298" s="145" t="s">
        <v>2393</v>
      </c>
      <c r="C298" s="145" t="s">
        <v>2392</v>
      </c>
      <c r="D298" s="146">
        <v>8204</v>
      </c>
      <c r="E298" s="145" t="s">
        <v>18439</v>
      </c>
      <c r="F298" s="145">
        <v>948</v>
      </c>
      <c r="G298" s="145">
        <v>559595</v>
      </c>
      <c r="H298" s="145" t="s">
        <v>6255</v>
      </c>
      <c r="I298" s="145" t="s">
        <v>11129</v>
      </c>
    </row>
    <row r="299" spans="1:9" x14ac:dyDescent="0.2">
      <c r="A299" s="145">
        <v>295</v>
      </c>
      <c r="B299" s="145" t="s">
        <v>2268</v>
      </c>
      <c r="C299" s="145" t="s">
        <v>553</v>
      </c>
      <c r="D299" s="146">
        <v>2740</v>
      </c>
      <c r="E299" s="145" t="s">
        <v>18438</v>
      </c>
      <c r="F299" s="145">
        <v>945</v>
      </c>
      <c r="G299" s="145">
        <v>973175</v>
      </c>
      <c r="H299" s="145" t="s">
        <v>2268</v>
      </c>
      <c r="I299" s="145" t="s">
        <v>10080</v>
      </c>
    </row>
    <row r="300" spans="1:9" x14ac:dyDescent="0.2">
      <c r="A300" s="145">
        <v>296</v>
      </c>
      <c r="B300" s="145" t="s">
        <v>2268</v>
      </c>
      <c r="C300" s="145" t="s">
        <v>553</v>
      </c>
      <c r="D300" s="146">
        <v>2740</v>
      </c>
      <c r="E300" s="145" t="s">
        <v>18437</v>
      </c>
      <c r="F300" s="145">
        <v>944</v>
      </c>
      <c r="G300" s="145">
        <v>997486</v>
      </c>
      <c r="H300" s="145" t="s">
        <v>6255</v>
      </c>
      <c r="I300" s="145" t="s">
        <v>11129</v>
      </c>
    </row>
    <row r="301" spans="1:9" x14ac:dyDescent="0.2">
      <c r="A301" s="145">
        <v>297</v>
      </c>
      <c r="B301" s="145" t="s">
        <v>8600</v>
      </c>
      <c r="C301" s="145" t="s">
        <v>8599</v>
      </c>
      <c r="D301" s="146">
        <v>28564</v>
      </c>
      <c r="E301" s="145" t="s">
        <v>18436</v>
      </c>
      <c r="F301" s="145">
        <v>943</v>
      </c>
      <c r="G301" s="145">
        <v>505137</v>
      </c>
      <c r="H301" s="145" t="s">
        <v>6255</v>
      </c>
      <c r="I301" s="145" t="s">
        <v>11129</v>
      </c>
    </row>
    <row r="302" spans="1:9" x14ac:dyDescent="0.2">
      <c r="A302" s="145">
        <v>298</v>
      </c>
      <c r="B302" s="145" t="s">
        <v>18435</v>
      </c>
      <c r="C302" s="145" t="s">
        <v>4084</v>
      </c>
      <c r="D302" s="146">
        <v>20130</v>
      </c>
      <c r="E302" s="145" t="s">
        <v>18434</v>
      </c>
      <c r="F302" s="145">
        <v>942</v>
      </c>
      <c r="G302" s="145">
        <v>1098003</v>
      </c>
      <c r="H302" s="145" t="s">
        <v>6255</v>
      </c>
      <c r="I302" s="145" t="s">
        <v>11129</v>
      </c>
    </row>
    <row r="303" spans="1:9" x14ac:dyDescent="0.2">
      <c r="A303" s="145">
        <v>299</v>
      </c>
      <c r="B303" s="145" t="s">
        <v>5214</v>
      </c>
      <c r="C303" s="145" t="s">
        <v>5198</v>
      </c>
      <c r="D303" s="146">
        <v>2879</v>
      </c>
      <c r="E303" s="145" t="s">
        <v>15205</v>
      </c>
      <c r="F303" s="145">
        <v>942</v>
      </c>
      <c r="G303" s="145">
        <v>944788</v>
      </c>
      <c r="H303" s="145" t="s">
        <v>6255</v>
      </c>
      <c r="I303" s="145" t="s">
        <v>10080</v>
      </c>
    </row>
    <row r="304" spans="1:9" x14ac:dyDescent="0.2">
      <c r="A304" s="145">
        <v>300</v>
      </c>
      <c r="B304" s="145" t="s">
        <v>2260</v>
      </c>
      <c r="C304" s="145" t="s">
        <v>553</v>
      </c>
      <c r="D304" s="146">
        <v>2738</v>
      </c>
      <c r="E304" s="145" t="s">
        <v>18433</v>
      </c>
      <c r="F304" s="145">
        <v>941</v>
      </c>
      <c r="G304" s="145">
        <v>1033135</v>
      </c>
      <c r="H304" s="145" t="s">
        <v>2260</v>
      </c>
      <c r="I304" s="145" t="s">
        <v>10112</v>
      </c>
    </row>
    <row r="305" spans="1:9" x14ac:dyDescent="0.2">
      <c r="A305" s="145">
        <v>301</v>
      </c>
      <c r="B305" s="145" t="s">
        <v>18408</v>
      </c>
      <c r="C305" s="145" t="s">
        <v>8599</v>
      </c>
      <c r="D305" s="146">
        <v>28537</v>
      </c>
      <c r="E305" s="145" t="s">
        <v>18432</v>
      </c>
      <c r="F305" s="145">
        <v>941</v>
      </c>
      <c r="G305" s="145">
        <v>1029895</v>
      </c>
      <c r="H305" s="145" t="s">
        <v>6255</v>
      </c>
      <c r="I305" s="145" t="s">
        <v>11129</v>
      </c>
    </row>
    <row r="306" spans="1:9" x14ac:dyDescent="0.2">
      <c r="A306" s="145">
        <v>302</v>
      </c>
      <c r="B306" s="145" t="s">
        <v>2268</v>
      </c>
      <c r="C306" s="145" t="s">
        <v>553</v>
      </c>
      <c r="D306" s="146">
        <v>2740</v>
      </c>
      <c r="E306" s="145" t="s">
        <v>18431</v>
      </c>
      <c r="F306" s="145">
        <v>941</v>
      </c>
      <c r="G306" s="145">
        <v>1037847</v>
      </c>
      <c r="H306" s="145" t="s">
        <v>2268</v>
      </c>
      <c r="I306" s="145" t="s">
        <v>10080</v>
      </c>
    </row>
    <row r="307" spans="1:9" x14ac:dyDescent="0.2">
      <c r="A307" s="145">
        <v>303</v>
      </c>
      <c r="B307" s="145" t="s">
        <v>6328</v>
      </c>
      <c r="C307" s="145" t="s">
        <v>4084</v>
      </c>
      <c r="D307" s="146">
        <v>23663</v>
      </c>
      <c r="E307" s="145" t="s">
        <v>18430</v>
      </c>
      <c r="F307" s="145">
        <v>941</v>
      </c>
      <c r="G307" s="145">
        <v>1038900</v>
      </c>
      <c r="H307" s="145" t="s">
        <v>6255</v>
      </c>
      <c r="I307" s="145" t="s">
        <v>10112</v>
      </c>
    </row>
    <row r="308" spans="1:9" x14ac:dyDescent="0.2">
      <c r="A308" s="145">
        <v>304</v>
      </c>
      <c r="B308" s="145" t="s">
        <v>2268</v>
      </c>
      <c r="C308" s="145" t="s">
        <v>553</v>
      </c>
      <c r="D308" s="146">
        <v>2740</v>
      </c>
      <c r="E308" s="145" t="s">
        <v>18429</v>
      </c>
      <c r="F308" s="145">
        <v>941</v>
      </c>
      <c r="G308" s="145">
        <v>1143400</v>
      </c>
      <c r="H308" s="145" t="s">
        <v>2268</v>
      </c>
      <c r="I308" s="145" t="s">
        <v>10080</v>
      </c>
    </row>
    <row r="309" spans="1:9" x14ac:dyDescent="0.2">
      <c r="A309" s="145">
        <v>305</v>
      </c>
      <c r="B309" s="145" t="s">
        <v>654</v>
      </c>
      <c r="C309" s="145" t="s">
        <v>553</v>
      </c>
      <c r="D309" s="146">
        <v>2632</v>
      </c>
      <c r="E309" s="145" t="s">
        <v>18428</v>
      </c>
      <c r="F309" s="145">
        <v>936</v>
      </c>
      <c r="G309" s="145">
        <v>1090556</v>
      </c>
      <c r="H309" s="145" t="s">
        <v>634</v>
      </c>
      <c r="I309" s="145" t="s">
        <v>10112</v>
      </c>
    </row>
    <row r="310" spans="1:9" x14ac:dyDescent="0.2">
      <c r="A310" s="145">
        <v>306</v>
      </c>
      <c r="B310" s="145" t="s">
        <v>2268</v>
      </c>
      <c r="C310" s="145" t="s">
        <v>553</v>
      </c>
      <c r="D310" s="146">
        <v>2740</v>
      </c>
      <c r="E310" s="145" t="s">
        <v>18427</v>
      </c>
      <c r="F310" s="145">
        <v>936</v>
      </c>
      <c r="G310" s="145">
        <v>1214607</v>
      </c>
      <c r="H310" s="145" t="s">
        <v>2268</v>
      </c>
      <c r="I310" s="145" t="s">
        <v>10080</v>
      </c>
    </row>
    <row r="311" spans="1:9" x14ac:dyDescent="0.2">
      <c r="A311" s="145">
        <v>307</v>
      </c>
      <c r="B311" s="145" t="s">
        <v>2393</v>
      </c>
      <c r="C311" s="145" t="s">
        <v>2392</v>
      </c>
      <c r="D311" s="146">
        <v>8204</v>
      </c>
      <c r="E311" s="145" t="s">
        <v>18426</v>
      </c>
      <c r="F311" s="145">
        <v>936</v>
      </c>
      <c r="G311" s="145">
        <v>610004</v>
      </c>
      <c r="H311" s="145" t="s">
        <v>6255</v>
      </c>
      <c r="I311" s="145" t="s">
        <v>11129</v>
      </c>
    </row>
    <row r="312" spans="1:9" x14ac:dyDescent="0.2">
      <c r="A312" s="145">
        <v>308</v>
      </c>
      <c r="B312" s="145" t="s">
        <v>2278</v>
      </c>
      <c r="C312" s="145" t="s">
        <v>553</v>
      </c>
      <c r="D312" s="146">
        <v>2719</v>
      </c>
      <c r="E312" s="145" t="s">
        <v>18425</v>
      </c>
      <c r="F312" s="145">
        <v>936</v>
      </c>
      <c r="G312" s="145">
        <v>1134763</v>
      </c>
      <c r="H312" s="145" t="s">
        <v>2268</v>
      </c>
      <c r="I312" s="145" t="s">
        <v>11129</v>
      </c>
    </row>
    <row r="313" spans="1:9" x14ac:dyDescent="0.2">
      <c r="A313" s="145">
        <v>309</v>
      </c>
      <c r="B313" s="145" t="s">
        <v>5214</v>
      </c>
      <c r="C313" s="145" t="s">
        <v>5198</v>
      </c>
      <c r="D313" s="146">
        <v>2879</v>
      </c>
      <c r="E313" s="145" t="s">
        <v>18424</v>
      </c>
      <c r="F313" s="145">
        <v>936</v>
      </c>
      <c r="G313" s="145">
        <v>613515</v>
      </c>
      <c r="H313" s="145" t="s">
        <v>6255</v>
      </c>
      <c r="I313" s="145" t="s">
        <v>10112</v>
      </c>
    </row>
    <row r="314" spans="1:9" x14ac:dyDescent="0.2">
      <c r="A314" s="145">
        <v>310</v>
      </c>
      <c r="B314" s="145" t="s">
        <v>2268</v>
      </c>
      <c r="C314" s="145" t="s">
        <v>553</v>
      </c>
      <c r="D314" s="146">
        <v>2740</v>
      </c>
      <c r="E314" s="145" t="s">
        <v>18423</v>
      </c>
      <c r="F314" s="145">
        <v>936</v>
      </c>
      <c r="G314" s="145">
        <v>1192185</v>
      </c>
      <c r="H314" s="145" t="s">
        <v>2268</v>
      </c>
      <c r="I314" s="145" t="s">
        <v>11129</v>
      </c>
    </row>
    <row r="315" spans="1:9" x14ac:dyDescent="0.2">
      <c r="A315" s="145">
        <v>311</v>
      </c>
      <c r="B315" s="145" t="s">
        <v>18422</v>
      </c>
      <c r="C315" s="145" t="s">
        <v>4125</v>
      </c>
      <c r="D315" s="146">
        <v>4863</v>
      </c>
      <c r="E315" s="145" t="s">
        <v>18421</v>
      </c>
      <c r="F315" s="145">
        <v>936</v>
      </c>
      <c r="G315" s="145">
        <v>582665</v>
      </c>
      <c r="H315" s="145" t="s">
        <v>9376</v>
      </c>
      <c r="I315" s="145" t="s">
        <v>11129</v>
      </c>
    </row>
    <row r="316" spans="1:9" x14ac:dyDescent="0.2">
      <c r="A316" s="145">
        <v>312</v>
      </c>
      <c r="B316" s="145" t="s">
        <v>4126</v>
      </c>
      <c r="C316" s="145" t="s">
        <v>4125</v>
      </c>
      <c r="D316" s="146">
        <v>4112</v>
      </c>
      <c r="E316" s="145" t="s">
        <v>18420</v>
      </c>
      <c r="F316" s="145">
        <v>936</v>
      </c>
      <c r="G316" s="145">
        <v>652122</v>
      </c>
      <c r="H316" s="145" t="s">
        <v>6255</v>
      </c>
      <c r="I316" s="145" t="s">
        <v>10080</v>
      </c>
    </row>
    <row r="317" spans="1:9" x14ac:dyDescent="0.2">
      <c r="A317" s="145">
        <v>313</v>
      </c>
      <c r="B317" s="145" t="s">
        <v>2268</v>
      </c>
      <c r="C317" s="145" t="s">
        <v>553</v>
      </c>
      <c r="D317" s="146">
        <v>2740</v>
      </c>
      <c r="E317" s="145" t="s">
        <v>18419</v>
      </c>
      <c r="F317" s="145">
        <v>936</v>
      </c>
      <c r="G317" s="145">
        <v>570715</v>
      </c>
      <c r="H317" s="145" t="s">
        <v>2268</v>
      </c>
      <c r="I317" s="145" t="s">
        <v>10080</v>
      </c>
    </row>
    <row r="318" spans="1:9" x14ac:dyDescent="0.2">
      <c r="A318" s="145">
        <v>314</v>
      </c>
      <c r="B318" s="145" t="s">
        <v>2268</v>
      </c>
      <c r="C318" s="145" t="s">
        <v>553</v>
      </c>
      <c r="D318" s="146">
        <v>2744</v>
      </c>
      <c r="E318" s="145" t="s">
        <v>8969</v>
      </c>
      <c r="F318" s="145">
        <v>935</v>
      </c>
      <c r="G318" s="145">
        <v>1266317</v>
      </c>
      <c r="H318" s="145" t="s">
        <v>2268</v>
      </c>
      <c r="I318" s="145" t="s">
        <v>10112</v>
      </c>
    </row>
    <row r="319" spans="1:9" x14ac:dyDescent="0.2">
      <c r="A319" s="145">
        <v>315</v>
      </c>
      <c r="B319" s="145" t="s">
        <v>2268</v>
      </c>
      <c r="C319" s="145" t="s">
        <v>553</v>
      </c>
      <c r="D319" s="146">
        <v>2740</v>
      </c>
      <c r="E319" s="145" t="s">
        <v>18418</v>
      </c>
      <c r="F319" s="145">
        <v>934</v>
      </c>
      <c r="G319" s="145">
        <v>678910</v>
      </c>
      <c r="H319" s="145" t="s">
        <v>2268</v>
      </c>
      <c r="I319" s="145" t="s">
        <v>11129</v>
      </c>
    </row>
    <row r="320" spans="1:9" x14ac:dyDescent="0.2">
      <c r="A320" s="145">
        <v>316</v>
      </c>
      <c r="B320" s="145" t="s">
        <v>2268</v>
      </c>
      <c r="C320" s="145" t="s">
        <v>553</v>
      </c>
      <c r="D320" s="146">
        <v>2745</v>
      </c>
      <c r="E320" s="145" t="s">
        <v>17243</v>
      </c>
      <c r="F320" s="145">
        <v>933</v>
      </c>
      <c r="G320" s="145">
        <v>573728</v>
      </c>
      <c r="H320" s="145" t="s">
        <v>6255</v>
      </c>
      <c r="I320" s="145" t="s">
        <v>10316</v>
      </c>
    </row>
    <row r="321" spans="1:9" x14ac:dyDescent="0.2">
      <c r="A321" s="145">
        <v>317</v>
      </c>
      <c r="B321" s="145" t="s">
        <v>7267</v>
      </c>
      <c r="C321" s="145" t="s">
        <v>5198</v>
      </c>
      <c r="D321" s="146">
        <v>2919</v>
      </c>
      <c r="E321" s="145" t="s">
        <v>18414</v>
      </c>
      <c r="F321" s="145">
        <v>933</v>
      </c>
      <c r="G321" s="145">
        <v>573728</v>
      </c>
      <c r="H321" s="145" t="s">
        <v>6255</v>
      </c>
      <c r="I321" s="145" t="s">
        <v>10316</v>
      </c>
    </row>
    <row r="322" spans="1:9" x14ac:dyDescent="0.2">
      <c r="A322" s="145">
        <v>318</v>
      </c>
      <c r="B322" s="145" t="s">
        <v>2268</v>
      </c>
      <c r="C322" s="145" t="s">
        <v>553</v>
      </c>
      <c r="D322" s="146">
        <v>2740</v>
      </c>
      <c r="E322" s="145" t="s">
        <v>18417</v>
      </c>
      <c r="F322" s="145">
        <v>933</v>
      </c>
      <c r="G322" s="145">
        <v>609113</v>
      </c>
      <c r="H322" s="145" t="s">
        <v>2268</v>
      </c>
      <c r="I322" s="145" t="s">
        <v>11129</v>
      </c>
    </row>
    <row r="323" spans="1:9" x14ac:dyDescent="0.2">
      <c r="A323" s="145">
        <v>319</v>
      </c>
      <c r="B323" s="145" t="s">
        <v>18416</v>
      </c>
      <c r="C323" s="145" t="s">
        <v>8599</v>
      </c>
      <c r="D323" s="146">
        <v>27885</v>
      </c>
      <c r="E323" s="145" t="s">
        <v>18415</v>
      </c>
      <c r="F323" s="145">
        <v>933</v>
      </c>
      <c r="G323" s="145">
        <v>617478</v>
      </c>
      <c r="H323" s="145" t="s">
        <v>6255</v>
      </c>
      <c r="I323" s="145" t="s">
        <v>11129</v>
      </c>
    </row>
    <row r="324" spans="1:9" x14ac:dyDescent="0.2">
      <c r="A324" s="145">
        <v>320</v>
      </c>
      <c r="B324" s="145" t="s">
        <v>2393</v>
      </c>
      <c r="C324" s="145" t="s">
        <v>2392</v>
      </c>
      <c r="D324" s="146">
        <v>8204</v>
      </c>
      <c r="E324" s="145" t="s">
        <v>18414</v>
      </c>
      <c r="F324" s="145">
        <v>933</v>
      </c>
      <c r="G324" s="145">
        <v>573728</v>
      </c>
      <c r="H324" s="145" t="s">
        <v>6255</v>
      </c>
      <c r="I324" s="145" t="s">
        <v>11129</v>
      </c>
    </row>
    <row r="325" spans="1:9" x14ac:dyDescent="0.2">
      <c r="A325" s="145">
        <v>321</v>
      </c>
      <c r="B325" s="145" t="s">
        <v>2268</v>
      </c>
      <c r="C325" s="145" t="s">
        <v>553</v>
      </c>
      <c r="D325" s="146">
        <v>2740</v>
      </c>
      <c r="E325" s="145" t="s">
        <v>2482</v>
      </c>
      <c r="F325" s="145">
        <v>932.4</v>
      </c>
      <c r="G325" s="145">
        <v>618310</v>
      </c>
      <c r="H325" s="145" t="s">
        <v>2268</v>
      </c>
      <c r="I325" s="145" t="s">
        <v>10080</v>
      </c>
    </row>
    <row r="326" spans="1:9" x14ac:dyDescent="0.2">
      <c r="A326" s="145">
        <v>322</v>
      </c>
      <c r="B326" s="145" t="s">
        <v>18413</v>
      </c>
      <c r="C326" s="145" t="s">
        <v>553</v>
      </c>
      <c r="D326" s="146">
        <v>2740</v>
      </c>
      <c r="E326" s="145" t="s">
        <v>18412</v>
      </c>
      <c r="F326" s="145">
        <v>932</v>
      </c>
      <c r="G326" s="145">
        <v>553032</v>
      </c>
      <c r="H326" s="145" t="s">
        <v>2268</v>
      </c>
      <c r="I326" s="145" t="s">
        <v>11129</v>
      </c>
    </row>
    <row r="327" spans="1:9" x14ac:dyDescent="0.2">
      <c r="A327" s="145">
        <v>323</v>
      </c>
      <c r="B327" s="145" t="s">
        <v>8600</v>
      </c>
      <c r="C327" s="145" t="s">
        <v>8599</v>
      </c>
      <c r="D327" s="146">
        <v>28564</v>
      </c>
      <c r="E327" s="145" t="s">
        <v>18411</v>
      </c>
      <c r="F327" s="145">
        <v>931</v>
      </c>
      <c r="G327" s="145">
        <v>1056576</v>
      </c>
      <c r="H327" s="145" t="s">
        <v>6255</v>
      </c>
      <c r="I327" s="145" t="s">
        <v>11129</v>
      </c>
    </row>
    <row r="328" spans="1:9" x14ac:dyDescent="0.2">
      <c r="A328" s="145">
        <v>324</v>
      </c>
      <c r="B328" s="145" t="s">
        <v>2268</v>
      </c>
      <c r="C328" s="145" t="s">
        <v>553</v>
      </c>
      <c r="D328" s="146">
        <v>2740</v>
      </c>
      <c r="E328" s="145" t="s">
        <v>18410</v>
      </c>
      <c r="F328" s="145">
        <v>930</v>
      </c>
      <c r="G328" s="145">
        <v>646423</v>
      </c>
      <c r="H328" s="145" t="s">
        <v>2268</v>
      </c>
      <c r="I328" s="145" t="s">
        <v>10080</v>
      </c>
    </row>
    <row r="329" spans="1:9" x14ac:dyDescent="0.2">
      <c r="A329" s="145">
        <v>325</v>
      </c>
      <c r="B329" s="145" t="s">
        <v>2268</v>
      </c>
      <c r="C329" s="145" t="s">
        <v>553</v>
      </c>
      <c r="D329" s="146">
        <v>2744</v>
      </c>
      <c r="E329" s="145" t="s">
        <v>9502</v>
      </c>
      <c r="F329" s="145">
        <v>930</v>
      </c>
      <c r="G329" s="145">
        <v>1076413</v>
      </c>
      <c r="H329" s="145" t="s">
        <v>6255</v>
      </c>
      <c r="I329" s="145" t="s">
        <v>11129</v>
      </c>
    </row>
    <row r="330" spans="1:9" x14ac:dyDescent="0.2">
      <c r="A330" s="145">
        <v>326</v>
      </c>
      <c r="B330" s="145" t="s">
        <v>2278</v>
      </c>
      <c r="C330" s="145" t="s">
        <v>553</v>
      </c>
      <c r="D330" s="146">
        <v>2719</v>
      </c>
      <c r="E330" s="145" t="s">
        <v>18409</v>
      </c>
      <c r="F330" s="145">
        <v>929</v>
      </c>
      <c r="G330" s="145">
        <v>1150113</v>
      </c>
      <c r="H330" s="145" t="s">
        <v>2268</v>
      </c>
      <c r="I330" s="145" t="s">
        <v>10080</v>
      </c>
    </row>
    <row r="331" spans="1:9" x14ac:dyDescent="0.2">
      <c r="A331" s="145">
        <v>327</v>
      </c>
      <c r="B331" s="145" t="s">
        <v>18408</v>
      </c>
      <c r="C331" s="145" t="s">
        <v>8599</v>
      </c>
      <c r="D331" s="146">
        <v>28537</v>
      </c>
      <c r="E331" s="145" t="s">
        <v>17087</v>
      </c>
      <c r="F331" s="145">
        <v>928</v>
      </c>
      <c r="G331" s="145">
        <v>1069510</v>
      </c>
      <c r="H331" s="145" t="s">
        <v>6255</v>
      </c>
      <c r="I331" s="145" t="s">
        <v>11129</v>
      </c>
    </row>
    <row r="332" spans="1:9" x14ac:dyDescent="0.2">
      <c r="A332" s="145">
        <v>328</v>
      </c>
      <c r="B332" s="145" t="s">
        <v>3851</v>
      </c>
      <c r="C332" s="145" t="s">
        <v>553</v>
      </c>
      <c r="D332" s="146">
        <v>2554</v>
      </c>
      <c r="E332" s="145" t="s">
        <v>18407</v>
      </c>
      <c r="F332" s="145">
        <v>928</v>
      </c>
      <c r="G332" s="145">
        <v>610395</v>
      </c>
      <c r="H332" s="145" t="s">
        <v>10806</v>
      </c>
      <c r="I332" s="145" t="s">
        <v>10080</v>
      </c>
    </row>
    <row r="333" spans="1:9" x14ac:dyDescent="0.2">
      <c r="A333" s="145">
        <v>329</v>
      </c>
      <c r="B333" s="145" t="s">
        <v>2268</v>
      </c>
      <c r="C333" s="145" t="s">
        <v>553</v>
      </c>
      <c r="D333" s="146">
        <v>2744</v>
      </c>
      <c r="E333" s="145" t="s">
        <v>18406</v>
      </c>
      <c r="F333" s="145">
        <v>927</v>
      </c>
      <c r="G333" s="145">
        <v>594025</v>
      </c>
      <c r="H333" s="145" t="s">
        <v>6255</v>
      </c>
      <c r="I333" s="145" t="s">
        <v>11129</v>
      </c>
    </row>
    <row r="334" spans="1:9" x14ac:dyDescent="0.2">
      <c r="A334" s="145">
        <v>330</v>
      </c>
      <c r="B334" s="145" t="s">
        <v>14614</v>
      </c>
      <c r="C334" s="145" t="s">
        <v>553</v>
      </c>
      <c r="D334" s="146">
        <v>2740</v>
      </c>
      <c r="E334" s="145" t="s">
        <v>18405</v>
      </c>
      <c r="F334" s="145">
        <v>927</v>
      </c>
      <c r="G334" s="145">
        <v>661746</v>
      </c>
      <c r="H334" s="145" t="s">
        <v>6255</v>
      </c>
      <c r="I334" s="145" t="s">
        <v>11129</v>
      </c>
    </row>
    <row r="335" spans="1:9" x14ac:dyDescent="0.2">
      <c r="A335" s="145">
        <v>331</v>
      </c>
      <c r="B335" s="145" t="s">
        <v>14614</v>
      </c>
      <c r="C335" s="145" t="s">
        <v>553</v>
      </c>
      <c r="D335" s="146">
        <v>2740</v>
      </c>
      <c r="E335" s="145" t="s">
        <v>18404</v>
      </c>
      <c r="F335" s="145">
        <v>927</v>
      </c>
      <c r="G335" s="145">
        <v>631743</v>
      </c>
      <c r="H335" s="145" t="s">
        <v>6255</v>
      </c>
      <c r="I335" s="145" t="s">
        <v>11129</v>
      </c>
    </row>
    <row r="336" spans="1:9" x14ac:dyDescent="0.2">
      <c r="A336" s="145">
        <v>332</v>
      </c>
      <c r="B336" s="145" t="s">
        <v>6328</v>
      </c>
      <c r="C336" s="145" t="s">
        <v>4084</v>
      </c>
      <c r="D336" s="146">
        <v>23663</v>
      </c>
      <c r="E336" s="145" t="s">
        <v>18403</v>
      </c>
      <c r="F336" s="145">
        <v>925</v>
      </c>
      <c r="G336" s="145">
        <v>1104089</v>
      </c>
      <c r="H336" s="145" t="s">
        <v>6255</v>
      </c>
      <c r="I336" s="145" t="s">
        <v>11129</v>
      </c>
    </row>
    <row r="337" spans="1:9" x14ac:dyDescent="0.2">
      <c r="A337" s="145">
        <v>333</v>
      </c>
      <c r="B337" s="145" t="s">
        <v>7247</v>
      </c>
      <c r="C337" s="145" t="s">
        <v>553</v>
      </c>
      <c r="D337" s="146">
        <v>2556</v>
      </c>
      <c r="E337" s="145" t="s">
        <v>18402</v>
      </c>
      <c r="F337" s="145">
        <v>924</v>
      </c>
      <c r="G337" s="145">
        <v>940212</v>
      </c>
      <c r="H337" s="145" t="s">
        <v>10533</v>
      </c>
      <c r="I337" s="145" t="s">
        <v>10112</v>
      </c>
    </row>
    <row r="338" spans="1:9" x14ac:dyDescent="0.2">
      <c r="A338" s="145">
        <v>334</v>
      </c>
      <c r="B338" s="145" t="s">
        <v>6174</v>
      </c>
      <c r="C338" s="145" t="s">
        <v>553</v>
      </c>
      <c r="D338" s="146">
        <v>2790</v>
      </c>
      <c r="E338" s="145" t="s">
        <v>18401</v>
      </c>
      <c r="F338" s="145">
        <v>924</v>
      </c>
      <c r="G338" s="145">
        <v>664367</v>
      </c>
      <c r="H338" s="145" t="s">
        <v>6174</v>
      </c>
      <c r="I338" s="145" t="s">
        <v>10112</v>
      </c>
    </row>
    <row r="339" spans="1:9" x14ac:dyDescent="0.2">
      <c r="A339" s="145">
        <v>335</v>
      </c>
      <c r="B339" s="145" t="s">
        <v>713</v>
      </c>
      <c r="C339" s="145" t="s">
        <v>553</v>
      </c>
      <c r="D339" s="146">
        <v>1915</v>
      </c>
      <c r="E339" s="145" t="s">
        <v>18400</v>
      </c>
      <c r="F339" s="145">
        <v>924</v>
      </c>
      <c r="G339" s="145">
        <v>635717</v>
      </c>
      <c r="H339" s="145" t="s">
        <v>10177</v>
      </c>
      <c r="I339" s="145" t="s">
        <v>10112</v>
      </c>
    </row>
    <row r="340" spans="1:9" x14ac:dyDescent="0.2">
      <c r="A340" s="145">
        <v>336</v>
      </c>
      <c r="B340" s="145" t="s">
        <v>8600</v>
      </c>
      <c r="C340" s="145" t="s">
        <v>8599</v>
      </c>
      <c r="D340" s="146">
        <v>28564</v>
      </c>
      <c r="E340" s="145" t="s">
        <v>18399</v>
      </c>
      <c r="F340" s="145">
        <v>924</v>
      </c>
      <c r="G340" s="145">
        <v>561112</v>
      </c>
      <c r="H340" s="145" t="s">
        <v>6255</v>
      </c>
      <c r="I340" s="145" t="s">
        <v>11129</v>
      </c>
    </row>
    <row r="341" spans="1:9" x14ac:dyDescent="0.2">
      <c r="A341" s="145">
        <v>337</v>
      </c>
      <c r="B341" s="145" t="s">
        <v>12417</v>
      </c>
      <c r="C341" s="145" t="s">
        <v>2392</v>
      </c>
      <c r="D341" s="146">
        <v>8092</v>
      </c>
      <c r="E341" s="145" t="s">
        <v>18399</v>
      </c>
      <c r="F341" s="145">
        <v>924</v>
      </c>
      <c r="G341" s="145">
        <v>561112</v>
      </c>
      <c r="H341" s="145" t="s">
        <v>6255</v>
      </c>
      <c r="I341" s="145" t="s">
        <v>11129</v>
      </c>
    </row>
    <row r="342" spans="1:9" x14ac:dyDescent="0.2">
      <c r="A342" s="145">
        <v>338</v>
      </c>
      <c r="B342" s="145" t="s">
        <v>2268</v>
      </c>
      <c r="C342" s="145" t="s">
        <v>553</v>
      </c>
      <c r="D342" s="146">
        <v>2740</v>
      </c>
      <c r="E342" s="145" t="s">
        <v>7581</v>
      </c>
      <c r="F342" s="145">
        <v>924</v>
      </c>
      <c r="G342" s="145">
        <v>627357</v>
      </c>
      <c r="H342" s="145" t="s">
        <v>2268</v>
      </c>
      <c r="I342" s="145" t="s">
        <v>10080</v>
      </c>
    </row>
    <row r="343" spans="1:9" x14ac:dyDescent="0.2">
      <c r="A343" s="145">
        <v>339</v>
      </c>
      <c r="B343" s="145" t="s">
        <v>2393</v>
      </c>
      <c r="C343" s="145" t="s">
        <v>2392</v>
      </c>
      <c r="D343" s="146">
        <v>8204</v>
      </c>
      <c r="E343" s="145" t="s">
        <v>18398</v>
      </c>
      <c r="F343" s="145">
        <v>924</v>
      </c>
      <c r="G343" s="145">
        <v>666328</v>
      </c>
      <c r="H343" s="145" t="s">
        <v>6255</v>
      </c>
      <c r="I343" s="145" t="s">
        <v>11129</v>
      </c>
    </row>
    <row r="344" spans="1:9" x14ac:dyDescent="0.2">
      <c r="A344" s="145">
        <v>340</v>
      </c>
      <c r="B344" s="145" t="s">
        <v>13636</v>
      </c>
      <c r="C344" s="145" t="s">
        <v>841</v>
      </c>
      <c r="D344" s="146">
        <v>6460</v>
      </c>
      <c r="E344" s="145" t="s">
        <v>18397</v>
      </c>
      <c r="F344" s="145">
        <v>924</v>
      </c>
      <c r="G344" s="145">
        <v>561989</v>
      </c>
      <c r="H344" s="145" t="s">
        <v>6255</v>
      </c>
      <c r="I344" s="145" t="s">
        <v>11129</v>
      </c>
    </row>
    <row r="345" spans="1:9" x14ac:dyDescent="0.2">
      <c r="A345" s="145">
        <v>341</v>
      </c>
      <c r="B345" s="145" t="s">
        <v>2393</v>
      </c>
      <c r="C345" s="145" t="s">
        <v>2392</v>
      </c>
      <c r="D345" s="146">
        <v>8204</v>
      </c>
      <c r="E345" s="145" t="s">
        <v>18396</v>
      </c>
      <c r="F345" s="145">
        <v>924</v>
      </c>
      <c r="G345" s="145">
        <v>604009</v>
      </c>
      <c r="H345" s="145" t="s">
        <v>6255</v>
      </c>
      <c r="I345" s="145" t="s">
        <v>11129</v>
      </c>
    </row>
    <row r="346" spans="1:9" x14ac:dyDescent="0.2">
      <c r="A346" s="145">
        <v>342</v>
      </c>
      <c r="B346" s="145" t="s">
        <v>12417</v>
      </c>
      <c r="C346" s="145" t="s">
        <v>2392</v>
      </c>
      <c r="D346" s="146">
        <v>8092</v>
      </c>
      <c r="E346" s="145" t="s">
        <v>18395</v>
      </c>
      <c r="F346" s="145">
        <v>924</v>
      </c>
      <c r="G346" s="145">
        <v>1030209</v>
      </c>
      <c r="H346" s="145" t="s">
        <v>6255</v>
      </c>
      <c r="I346" s="145" t="s">
        <v>11129</v>
      </c>
    </row>
    <row r="347" spans="1:9" x14ac:dyDescent="0.2">
      <c r="A347" s="145">
        <v>343</v>
      </c>
      <c r="B347" s="145" t="s">
        <v>4302</v>
      </c>
      <c r="C347" s="145" t="s">
        <v>553</v>
      </c>
      <c r="D347" s="146">
        <v>1960</v>
      </c>
      <c r="E347" s="145" t="s">
        <v>18394</v>
      </c>
      <c r="F347" s="145">
        <v>921.6</v>
      </c>
      <c r="G347" s="145">
        <v>903522</v>
      </c>
      <c r="H347" s="145" t="s">
        <v>9376</v>
      </c>
      <c r="I347" s="145" t="s">
        <v>10080</v>
      </c>
    </row>
    <row r="348" spans="1:9" x14ac:dyDescent="0.2">
      <c r="A348" s="145">
        <v>344</v>
      </c>
      <c r="B348" s="145" t="s">
        <v>18372</v>
      </c>
      <c r="C348" s="145" t="s">
        <v>4125</v>
      </c>
      <c r="D348" s="146">
        <v>4092</v>
      </c>
      <c r="E348" s="145" t="s">
        <v>18393</v>
      </c>
      <c r="F348" s="145">
        <v>919</v>
      </c>
      <c r="G348" s="145">
        <v>674825</v>
      </c>
      <c r="H348" s="145" t="s">
        <v>6255</v>
      </c>
      <c r="I348" s="145" t="s">
        <v>10080</v>
      </c>
    </row>
    <row r="349" spans="1:9" x14ac:dyDescent="0.2">
      <c r="A349" s="145">
        <v>345</v>
      </c>
      <c r="B349" s="145" t="s">
        <v>2268</v>
      </c>
      <c r="C349" s="145" t="s">
        <v>553</v>
      </c>
      <c r="D349" s="146">
        <v>2744</v>
      </c>
      <c r="E349" s="145" t="s">
        <v>18392</v>
      </c>
      <c r="F349" s="145">
        <v>918</v>
      </c>
      <c r="G349" s="145">
        <v>1033251</v>
      </c>
      <c r="H349" s="145" t="s">
        <v>6255</v>
      </c>
      <c r="I349" s="145" t="s">
        <v>11129</v>
      </c>
    </row>
    <row r="350" spans="1:9" x14ac:dyDescent="0.2">
      <c r="A350" s="145">
        <v>346</v>
      </c>
      <c r="B350" s="145" t="s">
        <v>2268</v>
      </c>
      <c r="C350" s="145" t="s">
        <v>553</v>
      </c>
      <c r="D350" s="146">
        <v>2744</v>
      </c>
      <c r="E350" s="145" t="s">
        <v>18391</v>
      </c>
      <c r="F350" s="145">
        <v>917</v>
      </c>
      <c r="G350" s="145">
        <v>514627</v>
      </c>
      <c r="H350" s="145" t="s">
        <v>6255</v>
      </c>
      <c r="I350" s="145" t="s">
        <v>11129</v>
      </c>
    </row>
    <row r="351" spans="1:9" x14ac:dyDescent="0.2">
      <c r="A351" s="145">
        <v>347</v>
      </c>
      <c r="B351" s="145" t="s">
        <v>2268</v>
      </c>
      <c r="C351" s="145" t="s">
        <v>553</v>
      </c>
      <c r="D351" s="146">
        <v>2740</v>
      </c>
      <c r="E351" s="145" t="s">
        <v>18390</v>
      </c>
      <c r="F351" s="145">
        <v>913</v>
      </c>
      <c r="G351" s="145">
        <v>669933</v>
      </c>
      <c r="H351" s="145" t="s">
        <v>2268</v>
      </c>
      <c r="I351" s="145" t="s">
        <v>10080</v>
      </c>
    </row>
    <row r="352" spans="1:9" x14ac:dyDescent="0.2">
      <c r="A352" s="145">
        <v>348</v>
      </c>
      <c r="B352" s="145" t="s">
        <v>5214</v>
      </c>
      <c r="C352" s="145" t="s">
        <v>5198</v>
      </c>
      <c r="D352" s="146">
        <v>2879</v>
      </c>
      <c r="E352" s="145" t="s">
        <v>18389</v>
      </c>
      <c r="F352" s="145">
        <v>912</v>
      </c>
      <c r="G352" s="145">
        <v>630336</v>
      </c>
      <c r="H352" s="145" t="s">
        <v>6255</v>
      </c>
      <c r="I352" s="145" t="s">
        <v>10112</v>
      </c>
    </row>
    <row r="353" spans="1:9" x14ac:dyDescent="0.2">
      <c r="A353" s="145">
        <v>349</v>
      </c>
      <c r="B353" s="145" t="s">
        <v>18388</v>
      </c>
      <c r="C353" s="145" t="s">
        <v>2392</v>
      </c>
      <c r="D353" s="146">
        <v>8755</v>
      </c>
      <c r="E353" s="145" t="s">
        <v>18387</v>
      </c>
      <c r="F353" s="145">
        <v>912</v>
      </c>
      <c r="G353" s="145">
        <v>910263</v>
      </c>
      <c r="H353" s="145" t="s">
        <v>6255</v>
      </c>
      <c r="I353" s="145" t="s">
        <v>11129</v>
      </c>
    </row>
    <row r="354" spans="1:9" x14ac:dyDescent="0.2">
      <c r="A354" s="145">
        <v>350</v>
      </c>
      <c r="B354" s="145" t="s">
        <v>2268</v>
      </c>
      <c r="C354" s="145" t="s">
        <v>553</v>
      </c>
      <c r="D354" s="146">
        <v>2740</v>
      </c>
      <c r="E354" s="145" t="s">
        <v>18386</v>
      </c>
      <c r="F354" s="145">
        <v>912</v>
      </c>
      <c r="G354" s="145">
        <v>618882</v>
      </c>
      <c r="H354" s="145" t="s">
        <v>2268</v>
      </c>
      <c r="I354" s="145" t="s">
        <v>10112</v>
      </c>
    </row>
    <row r="355" spans="1:9" x14ac:dyDescent="0.2">
      <c r="A355" s="145">
        <v>351</v>
      </c>
      <c r="B355" s="145" t="s">
        <v>1570</v>
      </c>
      <c r="C355" s="145" t="s">
        <v>553</v>
      </c>
      <c r="D355" s="146">
        <v>1930</v>
      </c>
      <c r="E355" s="145" t="s">
        <v>12715</v>
      </c>
      <c r="F355" s="145">
        <v>912</v>
      </c>
      <c r="G355" s="145">
        <v>608078</v>
      </c>
      <c r="H355" s="145" t="s">
        <v>10177</v>
      </c>
      <c r="I355" s="145" t="s">
        <v>10112</v>
      </c>
    </row>
    <row r="356" spans="1:9" x14ac:dyDescent="0.2">
      <c r="A356" s="145">
        <v>352</v>
      </c>
      <c r="B356" s="145" t="s">
        <v>2268</v>
      </c>
      <c r="C356" s="145" t="s">
        <v>553</v>
      </c>
      <c r="D356" s="146">
        <v>2740</v>
      </c>
      <c r="E356" s="145" t="s">
        <v>18385</v>
      </c>
      <c r="F356" s="145">
        <v>912</v>
      </c>
      <c r="G356" s="145">
        <v>297129</v>
      </c>
      <c r="H356" s="145" t="s">
        <v>6174</v>
      </c>
      <c r="I356" s="145" t="s">
        <v>10080</v>
      </c>
    </row>
    <row r="357" spans="1:9" x14ac:dyDescent="0.2">
      <c r="A357" s="145">
        <v>353</v>
      </c>
      <c r="B357" s="145" t="s">
        <v>2268</v>
      </c>
      <c r="C357" s="145" t="s">
        <v>553</v>
      </c>
      <c r="D357" s="146">
        <v>2740</v>
      </c>
      <c r="E357" s="145" t="s">
        <v>18384</v>
      </c>
      <c r="F357" s="145">
        <v>912</v>
      </c>
      <c r="G357" s="145">
        <v>608514</v>
      </c>
      <c r="H357" s="145" t="s">
        <v>2268</v>
      </c>
      <c r="I357" s="145" t="s">
        <v>10080</v>
      </c>
    </row>
    <row r="358" spans="1:9" x14ac:dyDescent="0.2">
      <c r="A358" s="145">
        <v>354</v>
      </c>
      <c r="B358" s="145" t="s">
        <v>18046</v>
      </c>
      <c r="C358" s="145" t="s">
        <v>5198</v>
      </c>
      <c r="D358" s="146">
        <v>2882</v>
      </c>
      <c r="E358" s="145" t="s">
        <v>18383</v>
      </c>
      <c r="F358" s="145">
        <v>912</v>
      </c>
      <c r="G358" s="145">
        <v>910012</v>
      </c>
      <c r="H358" s="145" t="s">
        <v>6255</v>
      </c>
      <c r="I358" s="145" t="s">
        <v>10112</v>
      </c>
    </row>
    <row r="359" spans="1:9" x14ac:dyDescent="0.2">
      <c r="A359" s="145">
        <v>355</v>
      </c>
      <c r="B359" s="145" t="s">
        <v>2268</v>
      </c>
      <c r="C359" s="145" t="s">
        <v>553</v>
      </c>
      <c r="D359" s="146">
        <v>2740</v>
      </c>
      <c r="E359" s="145" t="s">
        <v>18382</v>
      </c>
      <c r="F359" s="145">
        <v>907</v>
      </c>
      <c r="G359" s="145">
        <v>1037848</v>
      </c>
      <c r="H359" s="145" t="s">
        <v>2268</v>
      </c>
      <c r="I359" s="145" t="s">
        <v>10080</v>
      </c>
    </row>
    <row r="360" spans="1:9" x14ac:dyDescent="0.2">
      <c r="A360" s="145">
        <v>356</v>
      </c>
      <c r="B360" s="145" t="s">
        <v>2268</v>
      </c>
      <c r="C360" s="145" t="s">
        <v>553</v>
      </c>
      <c r="D360" s="146">
        <v>2740</v>
      </c>
      <c r="E360" s="145" t="s">
        <v>18381</v>
      </c>
      <c r="F360" s="145">
        <v>907</v>
      </c>
      <c r="G360" s="145">
        <v>631110</v>
      </c>
      <c r="H360" s="145" t="s">
        <v>2268</v>
      </c>
      <c r="I360" s="145" t="s">
        <v>10080</v>
      </c>
    </row>
    <row r="361" spans="1:9" x14ac:dyDescent="0.2">
      <c r="A361" s="145">
        <v>357</v>
      </c>
      <c r="B361" s="145" t="s">
        <v>14614</v>
      </c>
      <c r="C361" s="145" t="s">
        <v>553</v>
      </c>
      <c r="D361" s="146">
        <v>2740</v>
      </c>
      <c r="E361" s="145" t="s">
        <v>18380</v>
      </c>
      <c r="F361" s="145">
        <v>907</v>
      </c>
      <c r="G361" s="145">
        <v>948164</v>
      </c>
      <c r="H361" s="145" t="s">
        <v>6255</v>
      </c>
      <c r="I361" s="145" t="s">
        <v>11129</v>
      </c>
    </row>
    <row r="362" spans="1:9" x14ac:dyDescent="0.2">
      <c r="A362" s="145">
        <v>358</v>
      </c>
      <c r="B362" s="145" t="s">
        <v>2268</v>
      </c>
      <c r="C362" s="145" t="s">
        <v>553</v>
      </c>
      <c r="D362" s="146">
        <v>2740</v>
      </c>
      <c r="E362" s="145" t="s">
        <v>729</v>
      </c>
      <c r="F362" s="145">
        <v>907</v>
      </c>
      <c r="G362" s="145">
        <v>600161</v>
      </c>
      <c r="H362" s="145" t="s">
        <v>2268</v>
      </c>
      <c r="I362" s="145" t="s">
        <v>10080</v>
      </c>
    </row>
    <row r="363" spans="1:9" x14ac:dyDescent="0.2">
      <c r="A363" s="145">
        <v>359</v>
      </c>
      <c r="B363" s="145" t="s">
        <v>2268</v>
      </c>
      <c r="C363" s="145" t="s">
        <v>553</v>
      </c>
      <c r="D363" s="146">
        <v>2740</v>
      </c>
      <c r="E363" s="145" t="s">
        <v>16483</v>
      </c>
      <c r="F363" s="145">
        <v>906</v>
      </c>
      <c r="G363" s="145">
        <v>612543</v>
      </c>
      <c r="H363" s="145" t="s">
        <v>2268</v>
      </c>
      <c r="I363" s="145" t="s">
        <v>11129</v>
      </c>
    </row>
    <row r="364" spans="1:9" x14ac:dyDescent="0.2">
      <c r="A364" s="145">
        <v>360</v>
      </c>
      <c r="B364" s="145" t="s">
        <v>2268</v>
      </c>
      <c r="C364" s="145" t="s">
        <v>553</v>
      </c>
      <c r="D364" s="146">
        <v>2740</v>
      </c>
      <c r="E364" s="145" t="s">
        <v>14694</v>
      </c>
      <c r="F364" s="145">
        <v>904</v>
      </c>
      <c r="G364" s="145">
        <v>937040</v>
      </c>
      <c r="H364" s="145" t="s">
        <v>2268</v>
      </c>
      <c r="I364" s="145" t="s">
        <v>10080</v>
      </c>
    </row>
    <row r="365" spans="1:9" x14ac:dyDescent="0.2">
      <c r="A365" s="145">
        <v>361</v>
      </c>
      <c r="B365" s="145" t="s">
        <v>2268</v>
      </c>
      <c r="C365" s="145" t="s">
        <v>553</v>
      </c>
      <c r="D365" s="146">
        <v>2740</v>
      </c>
      <c r="E365" s="145" t="s">
        <v>17145</v>
      </c>
      <c r="F365" s="145">
        <v>903</v>
      </c>
      <c r="G365" s="145">
        <v>581831</v>
      </c>
      <c r="H365" s="145" t="s">
        <v>2268</v>
      </c>
      <c r="I365" s="145" t="s">
        <v>10080</v>
      </c>
    </row>
    <row r="366" spans="1:9" x14ac:dyDescent="0.2">
      <c r="A366" s="145">
        <v>362</v>
      </c>
      <c r="B366" s="145" t="s">
        <v>2393</v>
      </c>
      <c r="C366" s="145" t="s">
        <v>2392</v>
      </c>
      <c r="D366" s="146">
        <v>8204</v>
      </c>
      <c r="E366" s="145" t="s">
        <v>18379</v>
      </c>
      <c r="F366" s="145">
        <v>903</v>
      </c>
      <c r="G366" s="145">
        <v>601595</v>
      </c>
      <c r="H366" s="145" t="s">
        <v>6255</v>
      </c>
      <c r="I366" s="145" t="s">
        <v>11129</v>
      </c>
    </row>
    <row r="367" spans="1:9" x14ac:dyDescent="0.2">
      <c r="A367" s="145">
        <v>363</v>
      </c>
      <c r="B367" s="145" t="s">
        <v>2268</v>
      </c>
      <c r="C367" s="145" t="s">
        <v>553</v>
      </c>
      <c r="D367" s="146">
        <v>2740</v>
      </c>
      <c r="E367" s="145" t="s">
        <v>18378</v>
      </c>
      <c r="F367" s="145">
        <v>901</v>
      </c>
      <c r="G367" s="145">
        <v>612315</v>
      </c>
      <c r="H367" s="145" t="s">
        <v>6255</v>
      </c>
      <c r="I367" s="145" t="s">
        <v>10080</v>
      </c>
    </row>
    <row r="368" spans="1:9" x14ac:dyDescent="0.2">
      <c r="A368" s="145">
        <v>364</v>
      </c>
      <c r="B368" s="145" t="s">
        <v>2268</v>
      </c>
      <c r="C368" s="145" t="s">
        <v>553</v>
      </c>
      <c r="D368" s="146">
        <v>2744</v>
      </c>
      <c r="E368" s="145" t="s">
        <v>18377</v>
      </c>
      <c r="F368" s="145">
        <v>901</v>
      </c>
      <c r="G368" s="145">
        <v>611992</v>
      </c>
      <c r="H368" s="145" t="s">
        <v>6255</v>
      </c>
      <c r="I368" s="145" t="s">
        <v>11129</v>
      </c>
    </row>
    <row r="369" spans="1:9" x14ac:dyDescent="0.2">
      <c r="A369" s="145">
        <v>365</v>
      </c>
      <c r="B369" s="145" t="s">
        <v>18376</v>
      </c>
      <c r="C369" s="145" t="s">
        <v>2392</v>
      </c>
      <c r="D369" s="146">
        <v>8219</v>
      </c>
      <c r="E369" s="145" t="s">
        <v>16284</v>
      </c>
      <c r="F369" s="145">
        <v>901</v>
      </c>
      <c r="G369" s="145">
        <v>620005</v>
      </c>
      <c r="H369" s="145" t="s">
        <v>6255</v>
      </c>
      <c r="I369" s="145" t="s">
        <v>11129</v>
      </c>
    </row>
    <row r="370" spans="1:9" x14ac:dyDescent="0.2">
      <c r="A370" s="145">
        <v>366</v>
      </c>
      <c r="B370" s="145" t="s">
        <v>2278</v>
      </c>
      <c r="C370" s="145" t="s">
        <v>553</v>
      </c>
      <c r="D370" s="146">
        <v>2719</v>
      </c>
      <c r="E370" s="145" t="s">
        <v>18375</v>
      </c>
      <c r="F370" s="145">
        <v>901</v>
      </c>
      <c r="G370" s="145">
        <v>642230</v>
      </c>
      <c r="H370" s="145" t="s">
        <v>6255</v>
      </c>
      <c r="I370" s="145" t="s">
        <v>10316</v>
      </c>
    </row>
    <row r="371" spans="1:9" x14ac:dyDescent="0.2">
      <c r="A371" s="145">
        <v>367</v>
      </c>
      <c r="B371" s="145" t="s">
        <v>2393</v>
      </c>
      <c r="C371" s="145" t="s">
        <v>2392</v>
      </c>
      <c r="D371" s="146">
        <v>8204</v>
      </c>
      <c r="E371" s="145" t="s">
        <v>18375</v>
      </c>
      <c r="F371" s="145">
        <v>901</v>
      </c>
      <c r="G371" s="145">
        <v>642230</v>
      </c>
      <c r="H371" s="145" t="s">
        <v>6255</v>
      </c>
      <c r="I371" s="145" t="s">
        <v>11129</v>
      </c>
    </row>
    <row r="372" spans="1:9" x14ac:dyDescent="0.2">
      <c r="A372" s="145">
        <v>368</v>
      </c>
      <c r="B372" s="145" t="s">
        <v>1146</v>
      </c>
      <c r="C372" s="145" t="s">
        <v>553</v>
      </c>
      <c r="D372" s="146">
        <v>2210</v>
      </c>
      <c r="E372" s="145" t="s">
        <v>18374</v>
      </c>
      <c r="F372" s="145">
        <v>901</v>
      </c>
      <c r="G372" s="145">
        <v>683311</v>
      </c>
      <c r="H372" s="145" t="s">
        <v>9376</v>
      </c>
      <c r="I372" s="145" t="s">
        <v>11129</v>
      </c>
    </row>
    <row r="373" spans="1:9" x14ac:dyDescent="0.2">
      <c r="A373" s="145">
        <v>369</v>
      </c>
      <c r="B373" s="145" t="s">
        <v>2565</v>
      </c>
      <c r="C373" s="145" t="s">
        <v>553</v>
      </c>
      <c r="D373" s="146">
        <v>2777</v>
      </c>
      <c r="E373" s="145" t="s">
        <v>18373</v>
      </c>
      <c r="F373" s="145">
        <v>900</v>
      </c>
      <c r="G373" s="145">
        <v>516505</v>
      </c>
      <c r="H373" s="145" t="s">
        <v>3220</v>
      </c>
      <c r="I373" s="145" t="s">
        <v>11129</v>
      </c>
    </row>
    <row r="374" spans="1:9" x14ac:dyDescent="0.2">
      <c r="A374" s="145">
        <v>370</v>
      </c>
      <c r="B374" s="145" t="s">
        <v>11776</v>
      </c>
      <c r="C374" s="145" t="s">
        <v>5198</v>
      </c>
      <c r="D374" s="146">
        <v>2878</v>
      </c>
      <c r="E374" s="145" t="s">
        <v>18363</v>
      </c>
      <c r="F374" s="145">
        <v>900</v>
      </c>
      <c r="G374" s="145">
        <v>608020</v>
      </c>
      <c r="H374" s="145" t="s">
        <v>6255</v>
      </c>
      <c r="I374" s="145" t="s">
        <v>10316</v>
      </c>
    </row>
    <row r="375" spans="1:9" x14ac:dyDescent="0.2">
      <c r="A375" s="145">
        <v>371</v>
      </c>
      <c r="B375" s="145" t="s">
        <v>18372</v>
      </c>
      <c r="C375" s="145" t="s">
        <v>4125</v>
      </c>
      <c r="D375" s="146">
        <v>4092</v>
      </c>
      <c r="E375" s="145" t="s">
        <v>18371</v>
      </c>
      <c r="F375" s="145">
        <v>900</v>
      </c>
      <c r="G375" s="145">
        <v>648627</v>
      </c>
      <c r="H375" s="145" t="s">
        <v>6255</v>
      </c>
      <c r="I375" s="145" t="s">
        <v>10112</v>
      </c>
    </row>
    <row r="376" spans="1:9" x14ac:dyDescent="0.2">
      <c r="A376" s="145">
        <v>372</v>
      </c>
      <c r="B376" s="145" t="s">
        <v>2268</v>
      </c>
      <c r="C376" s="145" t="s">
        <v>553</v>
      </c>
      <c r="D376" s="146">
        <v>2740</v>
      </c>
      <c r="E376" s="145" t="s">
        <v>18370</v>
      </c>
      <c r="F376" s="145">
        <v>900</v>
      </c>
      <c r="G376" s="145">
        <v>614835</v>
      </c>
      <c r="H376" s="145" t="s">
        <v>7053</v>
      </c>
      <c r="I376" s="145" t="s">
        <v>10080</v>
      </c>
    </row>
    <row r="377" spans="1:9" x14ac:dyDescent="0.2">
      <c r="A377" s="145">
        <v>373</v>
      </c>
      <c r="B377" s="145" t="s">
        <v>2268</v>
      </c>
      <c r="C377" s="145" t="s">
        <v>553</v>
      </c>
      <c r="D377" s="146">
        <v>2740</v>
      </c>
      <c r="E377" s="145" t="s">
        <v>18369</v>
      </c>
      <c r="F377" s="145">
        <v>900</v>
      </c>
      <c r="G377" s="145">
        <v>578725</v>
      </c>
      <c r="H377" s="145" t="s">
        <v>2268</v>
      </c>
      <c r="I377" s="145" t="s">
        <v>10080</v>
      </c>
    </row>
    <row r="378" spans="1:9" x14ac:dyDescent="0.2">
      <c r="A378" s="145">
        <v>374</v>
      </c>
      <c r="B378" s="145" t="s">
        <v>2268</v>
      </c>
      <c r="C378" s="145" t="s">
        <v>553</v>
      </c>
      <c r="D378" s="146">
        <v>2740</v>
      </c>
      <c r="E378" s="145" t="s">
        <v>18368</v>
      </c>
      <c r="F378" s="145">
        <v>900</v>
      </c>
      <c r="G378" s="145">
        <v>622512</v>
      </c>
      <c r="H378" s="145" t="s">
        <v>2268</v>
      </c>
      <c r="I378" s="145" t="s">
        <v>10112</v>
      </c>
    </row>
    <row r="379" spans="1:9" x14ac:dyDescent="0.2">
      <c r="A379" s="145">
        <v>375</v>
      </c>
      <c r="B379" s="145" t="s">
        <v>8600</v>
      </c>
      <c r="C379" s="145" t="s">
        <v>8599</v>
      </c>
      <c r="D379" s="146">
        <v>28564</v>
      </c>
      <c r="E379" s="145" t="s">
        <v>18367</v>
      </c>
      <c r="F379" s="145">
        <v>900</v>
      </c>
      <c r="G379" s="145">
        <v>651715</v>
      </c>
      <c r="H379" s="145" t="s">
        <v>6255</v>
      </c>
      <c r="I379" s="145" t="s">
        <v>11129</v>
      </c>
    </row>
    <row r="380" spans="1:9" x14ac:dyDescent="0.2">
      <c r="A380" s="145">
        <v>376</v>
      </c>
      <c r="B380" s="145" t="s">
        <v>2268</v>
      </c>
      <c r="C380" s="145" t="s">
        <v>553</v>
      </c>
      <c r="D380" s="146">
        <v>2740</v>
      </c>
      <c r="E380" s="145" t="s">
        <v>17152</v>
      </c>
      <c r="F380" s="145">
        <v>900</v>
      </c>
      <c r="G380" s="145">
        <v>1031278</v>
      </c>
      <c r="H380" s="145" t="s">
        <v>2268</v>
      </c>
      <c r="I380" s="145" t="s">
        <v>10112</v>
      </c>
    </row>
    <row r="381" spans="1:9" x14ac:dyDescent="0.2">
      <c r="A381" s="145">
        <v>377</v>
      </c>
      <c r="B381" s="145" t="s">
        <v>11473</v>
      </c>
      <c r="C381" s="145" t="s">
        <v>831</v>
      </c>
      <c r="D381" s="146">
        <v>10314</v>
      </c>
      <c r="E381" s="145" t="s">
        <v>18366</v>
      </c>
      <c r="F381" s="145">
        <v>900</v>
      </c>
      <c r="G381" s="145">
        <v>1142403</v>
      </c>
      <c r="H381" s="145" t="s">
        <v>6255</v>
      </c>
      <c r="I381" s="145" t="s">
        <v>11129</v>
      </c>
    </row>
    <row r="382" spans="1:9" x14ac:dyDescent="0.2">
      <c r="A382" s="145">
        <v>378</v>
      </c>
      <c r="B382" s="145" t="s">
        <v>2268</v>
      </c>
      <c r="C382" s="145" t="s">
        <v>553</v>
      </c>
      <c r="D382" s="146">
        <v>2740</v>
      </c>
      <c r="E382" s="145" t="s">
        <v>18365</v>
      </c>
      <c r="F382" s="145">
        <v>900</v>
      </c>
      <c r="G382" s="145">
        <v>584692</v>
      </c>
      <c r="H382" s="145" t="s">
        <v>2268</v>
      </c>
      <c r="I382" s="145" t="s">
        <v>10080</v>
      </c>
    </row>
    <row r="383" spans="1:9" x14ac:dyDescent="0.2">
      <c r="A383" s="145">
        <v>379</v>
      </c>
      <c r="B383" s="145" t="s">
        <v>6328</v>
      </c>
      <c r="C383" s="145" t="s">
        <v>4084</v>
      </c>
      <c r="D383" s="146">
        <v>23663</v>
      </c>
      <c r="E383" s="145" t="s">
        <v>18364</v>
      </c>
      <c r="F383" s="145">
        <v>900</v>
      </c>
      <c r="G383" s="145">
        <v>1040383</v>
      </c>
      <c r="H383" s="145" t="s">
        <v>6255</v>
      </c>
      <c r="I383" s="145" t="s">
        <v>10112</v>
      </c>
    </row>
    <row r="384" spans="1:9" x14ac:dyDescent="0.2">
      <c r="A384" s="145">
        <v>380</v>
      </c>
      <c r="B384" s="145" t="s">
        <v>8634</v>
      </c>
      <c r="C384" s="145" t="s">
        <v>5198</v>
      </c>
      <c r="D384" s="146">
        <v>2871</v>
      </c>
      <c r="E384" s="145" t="s">
        <v>18363</v>
      </c>
      <c r="F384" s="145">
        <v>900</v>
      </c>
      <c r="G384" s="145">
        <v>608020</v>
      </c>
      <c r="H384" s="145" t="s">
        <v>6255</v>
      </c>
      <c r="I384" s="145" t="s">
        <v>11129</v>
      </c>
    </row>
    <row r="385" spans="1:9" x14ac:dyDescent="0.2">
      <c r="A385" s="145">
        <v>381</v>
      </c>
      <c r="B385" s="145" t="s">
        <v>2268</v>
      </c>
      <c r="C385" s="145" t="s">
        <v>553</v>
      </c>
      <c r="D385" s="146">
        <v>2744</v>
      </c>
      <c r="E385" s="145" t="s">
        <v>18362</v>
      </c>
      <c r="F385" s="145">
        <v>897</v>
      </c>
      <c r="G385" s="145">
        <v>919973</v>
      </c>
      <c r="H385" s="145" t="s">
        <v>2268</v>
      </c>
      <c r="I385" s="145" t="s">
        <v>10112</v>
      </c>
    </row>
    <row r="386" spans="1:9" x14ac:dyDescent="0.2">
      <c r="A386" s="145">
        <v>382</v>
      </c>
      <c r="B386" s="145" t="s">
        <v>18361</v>
      </c>
      <c r="C386" s="145" t="s">
        <v>4084</v>
      </c>
      <c r="D386" s="146">
        <v>23692</v>
      </c>
      <c r="E386" s="145" t="s">
        <v>18360</v>
      </c>
      <c r="F386" s="145">
        <v>896</v>
      </c>
      <c r="G386" s="145">
        <v>1202139</v>
      </c>
      <c r="H386" s="145" t="s">
        <v>6255</v>
      </c>
      <c r="I386" s="145" t="s">
        <v>11129</v>
      </c>
    </row>
    <row r="387" spans="1:9" x14ac:dyDescent="0.2">
      <c r="A387" s="145">
        <v>383</v>
      </c>
      <c r="B387" s="145" t="s">
        <v>2268</v>
      </c>
      <c r="C387" s="145" t="s">
        <v>553</v>
      </c>
      <c r="D387" s="146">
        <v>2740</v>
      </c>
      <c r="E387" s="145" t="s">
        <v>18359</v>
      </c>
      <c r="F387" s="145">
        <v>896</v>
      </c>
      <c r="G387" s="145">
        <v>935791</v>
      </c>
      <c r="H387" s="145" t="s">
        <v>2268</v>
      </c>
      <c r="I387" s="145" t="s">
        <v>10080</v>
      </c>
    </row>
    <row r="388" spans="1:9" x14ac:dyDescent="0.2">
      <c r="A388" s="145">
        <v>384</v>
      </c>
      <c r="B388" s="145" t="s">
        <v>2268</v>
      </c>
      <c r="C388" s="145" t="s">
        <v>553</v>
      </c>
      <c r="D388" s="146">
        <v>2740</v>
      </c>
      <c r="E388" s="145" t="s">
        <v>18358</v>
      </c>
      <c r="F388" s="145">
        <v>894</v>
      </c>
      <c r="G388" s="145">
        <v>521305</v>
      </c>
      <c r="H388" s="145" t="s">
        <v>2268</v>
      </c>
      <c r="I388" s="145" t="s">
        <v>10112</v>
      </c>
    </row>
    <row r="389" spans="1:9" x14ac:dyDescent="0.2">
      <c r="A389" s="145">
        <v>385</v>
      </c>
      <c r="B389" s="145" t="s">
        <v>17589</v>
      </c>
      <c r="C389" s="145" t="s">
        <v>2392</v>
      </c>
      <c r="D389" s="146">
        <v>8260</v>
      </c>
      <c r="E389" s="145" t="s">
        <v>18357</v>
      </c>
      <c r="F389" s="145">
        <v>894</v>
      </c>
      <c r="G389" s="145">
        <v>587469</v>
      </c>
      <c r="H389" s="145" t="s">
        <v>6255</v>
      </c>
      <c r="I389" s="145" t="s">
        <v>11129</v>
      </c>
    </row>
    <row r="390" spans="1:9" x14ac:dyDescent="0.2">
      <c r="A390" s="145">
        <v>386</v>
      </c>
      <c r="B390" s="145" t="s">
        <v>6328</v>
      </c>
      <c r="C390" s="145" t="s">
        <v>4084</v>
      </c>
      <c r="D390" s="146">
        <v>23663</v>
      </c>
      <c r="E390" s="145" t="s">
        <v>18356</v>
      </c>
      <c r="F390" s="145">
        <v>892</v>
      </c>
      <c r="G390" s="145">
        <v>1073368</v>
      </c>
      <c r="H390" s="145" t="s">
        <v>6255</v>
      </c>
      <c r="I390" s="145" t="s">
        <v>10112</v>
      </c>
    </row>
    <row r="391" spans="1:9" x14ac:dyDescent="0.2">
      <c r="A391" s="145">
        <v>387</v>
      </c>
      <c r="B391" s="145" t="s">
        <v>2268</v>
      </c>
      <c r="C391" s="145" t="s">
        <v>553</v>
      </c>
      <c r="D391" s="146">
        <v>2740</v>
      </c>
      <c r="E391" s="145" t="s">
        <v>2971</v>
      </c>
      <c r="F391" s="145">
        <v>892</v>
      </c>
      <c r="G391" s="145">
        <v>1033240</v>
      </c>
      <c r="H391" s="145" t="s">
        <v>2268</v>
      </c>
      <c r="I391" s="145" t="s">
        <v>10080</v>
      </c>
    </row>
    <row r="392" spans="1:9" x14ac:dyDescent="0.2">
      <c r="A392" s="145">
        <v>388</v>
      </c>
      <c r="B392" s="145" t="s">
        <v>18355</v>
      </c>
      <c r="C392" s="145" t="s">
        <v>831</v>
      </c>
      <c r="D392" s="146">
        <v>13104</v>
      </c>
      <c r="E392" s="145" t="s">
        <v>18354</v>
      </c>
      <c r="F392" s="145">
        <v>892</v>
      </c>
      <c r="G392" s="145">
        <v>1027010</v>
      </c>
      <c r="H392" s="145" t="s">
        <v>6255</v>
      </c>
      <c r="I392" s="145" t="s">
        <v>11129</v>
      </c>
    </row>
    <row r="393" spans="1:9" x14ac:dyDescent="0.2">
      <c r="A393" s="145">
        <v>389</v>
      </c>
      <c r="B393" s="145" t="s">
        <v>2268</v>
      </c>
      <c r="C393" s="145" t="s">
        <v>553</v>
      </c>
      <c r="D393" s="146">
        <v>2740</v>
      </c>
      <c r="E393" s="145" t="s">
        <v>18353</v>
      </c>
      <c r="F393" s="145">
        <v>889</v>
      </c>
      <c r="G393" s="145">
        <v>544841</v>
      </c>
      <c r="H393" s="145" t="s">
        <v>2268</v>
      </c>
      <c r="I393" s="145" t="s">
        <v>11129</v>
      </c>
    </row>
    <row r="394" spans="1:9" x14ac:dyDescent="0.2">
      <c r="A394" s="145">
        <v>390</v>
      </c>
      <c r="B394" s="145" t="s">
        <v>13636</v>
      </c>
      <c r="C394" s="145" t="s">
        <v>841</v>
      </c>
      <c r="D394" s="146">
        <v>6460</v>
      </c>
      <c r="E394" s="145" t="s">
        <v>18352</v>
      </c>
      <c r="F394" s="145">
        <v>888</v>
      </c>
      <c r="G394" s="145">
        <v>914373</v>
      </c>
      <c r="H394" s="145" t="s">
        <v>6255</v>
      </c>
      <c r="I394" s="145" t="s">
        <v>11129</v>
      </c>
    </row>
    <row r="395" spans="1:9" x14ac:dyDescent="0.2">
      <c r="A395" s="145">
        <v>391</v>
      </c>
      <c r="B395" s="145" t="s">
        <v>2393</v>
      </c>
      <c r="C395" s="145" t="s">
        <v>2392</v>
      </c>
      <c r="D395" s="146">
        <v>8204</v>
      </c>
      <c r="E395" s="145" t="s">
        <v>18351</v>
      </c>
      <c r="F395" s="145">
        <v>888</v>
      </c>
      <c r="G395" s="145">
        <v>507335</v>
      </c>
      <c r="H395" s="145" t="s">
        <v>6255</v>
      </c>
      <c r="I395" s="145" t="s">
        <v>11129</v>
      </c>
    </row>
    <row r="396" spans="1:9" x14ac:dyDescent="0.2">
      <c r="A396" s="145">
        <v>392</v>
      </c>
      <c r="B396" s="145" t="s">
        <v>2268</v>
      </c>
      <c r="C396" s="145" t="s">
        <v>553</v>
      </c>
      <c r="D396" s="146">
        <v>2746</v>
      </c>
      <c r="E396" s="145" t="s">
        <v>18350</v>
      </c>
      <c r="F396" s="145">
        <v>888</v>
      </c>
      <c r="G396" s="145">
        <v>609985</v>
      </c>
      <c r="H396" s="145" t="s">
        <v>2268</v>
      </c>
      <c r="I396" s="145" t="s">
        <v>10080</v>
      </c>
    </row>
    <row r="397" spans="1:9" x14ac:dyDescent="0.2">
      <c r="A397" s="145">
        <v>393</v>
      </c>
      <c r="B397" s="145" t="s">
        <v>18349</v>
      </c>
      <c r="C397" s="145" t="s">
        <v>8599</v>
      </c>
      <c r="D397" s="146">
        <v>27981</v>
      </c>
      <c r="E397" s="145" t="s">
        <v>18348</v>
      </c>
      <c r="F397" s="145">
        <v>888</v>
      </c>
      <c r="G397" s="145">
        <v>539167</v>
      </c>
      <c r="H397" s="145" t="s">
        <v>6255</v>
      </c>
      <c r="I397" s="145" t="s">
        <v>10112</v>
      </c>
    </row>
    <row r="398" spans="1:9" x14ac:dyDescent="0.2">
      <c r="A398" s="145">
        <v>394</v>
      </c>
      <c r="B398" s="145" t="s">
        <v>14945</v>
      </c>
      <c r="C398" s="145" t="s">
        <v>831</v>
      </c>
      <c r="D398" s="146">
        <v>11944</v>
      </c>
      <c r="E398" s="145" t="s">
        <v>18347</v>
      </c>
      <c r="F398" s="145">
        <v>888</v>
      </c>
      <c r="G398" s="145">
        <v>655467</v>
      </c>
      <c r="H398" s="145" t="s">
        <v>6255</v>
      </c>
      <c r="I398" s="145" t="s">
        <v>10112</v>
      </c>
    </row>
    <row r="399" spans="1:9" x14ac:dyDescent="0.2">
      <c r="A399" s="145">
        <v>395</v>
      </c>
      <c r="B399" s="145" t="s">
        <v>18346</v>
      </c>
      <c r="C399" s="145" t="s">
        <v>8599</v>
      </c>
      <c r="D399" s="146">
        <v>27953</v>
      </c>
      <c r="E399" s="145" t="s">
        <v>18345</v>
      </c>
      <c r="F399" s="145">
        <v>888</v>
      </c>
      <c r="G399" s="145">
        <v>571255</v>
      </c>
      <c r="H399" s="145" t="s">
        <v>6255</v>
      </c>
      <c r="I399" s="145" t="s">
        <v>10112</v>
      </c>
    </row>
    <row r="400" spans="1:9" x14ac:dyDescent="0.2">
      <c r="A400" s="145">
        <v>396</v>
      </c>
      <c r="B400" s="145" t="s">
        <v>6037</v>
      </c>
      <c r="C400" s="145" t="s">
        <v>553</v>
      </c>
      <c r="D400" s="146">
        <v>2662</v>
      </c>
      <c r="E400" s="145" t="s">
        <v>18344</v>
      </c>
      <c r="F400" s="145">
        <v>888</v>
      </c>
      <c r="G400" s="145">
        <v>623205</v>
      </c>
      <c r="H400" s="145" t="s">
        <v>10317</v>
      </c>
      <c r="I400" s="145" t="s">
        <v>11129</v>
      </c>
    </row>
    <row r="401" spans="1:9" x14ac:dyDescent="0.2">
      <c r="A401" s="145">
        <v>397</v>
      </c>
      <c r="B401" s="145" t="s">
        <v>2268</v>
      </c>
      <c r="C401" s="145" t="s">
        <v>553</v>
      </c>
      <c r="D401" s="146">
        <v>2740</v>
      </c>
      <c r="E401" s="145" t="s">
        <v>18343</v>
      </c>
      <c r="F401" s="145">
        <v>884</v>
      </c>
      <c r="G401" s="145">
        <v>613018</v>
      </c>
      <c r="H401" s="145" t="s">
        <v>2268</v>
      </c>
      <c r="I401" s="145" t="s">
        <v>10080</v>
      </c>
    </row>
    <row r="402" spans="1:9" x14ac:dyDescent="0.2">
      <c r="A402" s="145">
        <v>398</v>
      </c>
      <c r="B402" s="145" t="s">
        <v>6328</v>
      </c>
      <c r="C402" s="145" t="s">
        <v>4084</v>
      </c>
      <c r="D402" s="146">
        <v>23663</v>
      </c>
      <c r="E402" s="145" t="s">
        <v>18342</v>
      </c>
      <c r="F402" s="145">
        <v>883</v>
      </c>
      <c r="G402" s="145">
        <v>1026244</v>
      </c>
      <c r="H402" s="145" t="s">
        <v>6255</v>
      </c>
      <c r="I402" s="145" t="s">
        <v>10112</v>
      </c>
    </row>
    <row r="403" spans="1:9" x14ac:dyDescent="0.2">
      <c r="A403" s="145">
        <v>399</v>
      </c>
      <c r="B403" s="145" t="s">
        <v>6328</v>
      </c>
      <c r="C403" s="145" t="s">
        <v>4084</v>
      </c>
      <c r="D403" s="146">
        <v>23663</v>
      </c>
      <c r="E403" s="145" t="s">
        <v>18341</v>
      </c>
      <c r="F403" s="145">
        <v>883</v>
      </c>
      <c r="G403" s="145">
        <v>1049030</v>
      </c>
      <c r="H403" s="145" t="s">
        <v>6255</v>
      </c>
      <c r="I403" s="145" t="s">
        <v>11129</v>
      </c>
    </row>
    <row r="404" spans="1:9" x14ac:dyDescent="0.2">
      <c r="A404" s="145">
        <v>400</v>
      </c>
      <c r="B404" s="145" t="s">
        <v>2268</v>
      </c>
      <c r="C404" s="145" t="s">
        <v>553</v>
      </c>
      <c r="D404" s="146">
        <v>2740</v>
      </c>
      <c r="E404" s="145" t="s">
        <v>18340</v>
      </c>
      <c r="F404" s="145">
        <v>882</v>
      </c>
      <c r="G404" s="145">
        <v>930728</v>
      </c>
      <c r="H404" s="145" t="s">
        <v>2268</v>
      </c>
      <c r="I404" s="145" t="s">
        <v>10080</v>
      </c>
    </row>
    <row r="405" spans="1:9" x14ac:dyDescent="0.2">
      <c r="A405" s="145">
        <v>401</v>
      </c>
      <c r="B405" s="145" t="s">
        <v>3262</v>
      </c>
      <c r="C405" s="145" t="s">
        <v>553</v>
      </c>
      <c r="D405" s="146">
        <v>2739</v>
      </c>
      <c r="E405" s="145" t="s">
        <v>18339</v>
      </c>
      <c r="F405" s="145">
        <v>882</v>
      </c>
      <c r="G405" s="145">
        <v>917620</v>
      </c>
      <c r="H405" s="145" t="s">
        <v>6255</v>
      </c>
      <c r="I405" s="145" t="s">
        <v>11129</v>
      </c>
    </row>
    <row r="406" spans="1:9" x14ac:dyDescent="0.2">
      <c r="A406" s="145">
        <v>402</v>
      </c>
      <c r="B406" s="145" t="s">
        <v>2476</v>
      </c>
      <c r="C406" s="145" t="s">
        <v>553</v>
      </c>
      <c r="D406" s="146">
        <v>2743</v>
      </c>
      <c r="E406" s="145" t="s">
        <v>18339</v>
      </c>
      <c r="F406" s="145">
        <v>882</v>
      </c>
      <c r="G406" s="145">
        <v>917620</v>
      </c>
      <c r="H406" s="145" t="s">
        <v>6255</v>
      </c>
      <c r="I406" s="145" t="s">
        <v>10316</v>
      </c>
    </row>
    <row r="407" spans="1:9" x14ac:dyDescent="0.2">
      <c r="A407" s="145">
        <v>403</v>
      </c>
      <c r="B407" s="145" t="s">
        <v>2393</v>
      </c>
      <c r="C407" s="145" t="s">
        <v>2392</v>
      </c>
      <c r="D407" s="146">
        <v>8204</v>
      </c>
      <c r="E407" s="145" t="s">
        <v>18338</v>
      </c>
      <c r="F407" s="145">
        <v>881</v>
      </c>
      <c r="G407" s="145">
        <v>609594</v>
      </c>
      <c r="H407" s="145" t="s">
        <v>6255</v>
      </c>
      <c r="I407" s="145" t="s">
        <v>11129</v>
      </c>
    </row>
    <row r="408" spans="1:9" x14ac:dyDescent="0.2">
      <c r="A408" s="145">
        <v>404</v>
      </c>
      <c r="B408" s="145" t="s">
        <v>2393</v>
      </c>
      <c r="C408" s="145" t="s">
        <v>2392</v>
      </c>
      <c r="D408" s="146">
        <v>8204</v>
      </c>
      <c r="E408" s="145" t="s">
        <v>18337</v>
      </c>
      <c r="F408" s="145">
        <v>881</v>
      </c>
      <c r="G408" s="145">
        <v>687824</v>
      </c>
      <c r="H408" s="145" t="s">
        <v>6255</v>
      </c>
      <c r="I408" s="145" t="s">
        <v>11129</v>
      </c>
    </row>
    <row r="409" spans="1:9" x14ac:dyDescent="0.2">
      <c r="A409" s="145">
        <v>405</v>
      </c>
      <c r="B409" s="145" t="s">
        <v>2268</v>
      </c>
      <c r="C409" s="145" t="s">
        <v>553</v>
      </c>
      <c r="D409" s="146">
        <v>2740</v>
      </c>
      <c r="E409" s="145" t="s">
        <v>18336</v>
      </c>
      <c r="F409" s="145">
        <v>877</v>
      </c>
      <c r="G409" s="145">
        <v>1030210</v>
      </c>
      <c r="H409" s="145" t="s">
        <v>2268</v>
      </c>
      <c r="I409" s="145" t="s">
        <v>11129</v>
      </c>
    </row>
    <row r="410" spans="1:9" x14ac:dyDescent="0.2">
      <c r="A410" s="145">
        <v>406</v>
      </c>
      <c r="B410" s="145" t="s">
        <v>2268</v>
      </c>
      <c r="C410" s="145" t="s">
        <v>553</v>
      </c>
      <c r="D410" s="146">
        <v>2740</v>
      </c>
      <c r="E410" s="145" t="s">
        <v>18335</v>
      </c>
      <c r="F410" s="145">
        <v>877</v>
      </c>
      <c r="G410" s="145">
        <v>672841</v>
      </c>
      <c r="H410" s="145" t="s">
        <v>2268</v>
      </c>
      <c r="I410" s="145" t="s">
        <v>10080</v>
      </c>
    </row>
    <row r="411" spans="1:9" x14ac:dyDescent="0.2">
      <c r="A411" s="145">
        <v>407</v>
      </c>
      <c r="B411" s="145" t="s">
        <v>2268</v>
      </c>
      <c r="C411" s="145" t="s">
        <v>553</v>
      </c>
      <c r="D411" s="146">
        <v>2740</v>
      </c>
      <c r="E411" s="145" t="s">
        <v>18334</v>
      </c>
      <c r="F411" s="145">
        <v>872</v>
      </c>
      <c r="G411" s="145">
        <v>516327</v>
      </c>
      <c r="H411" s="145" t="s">
        <v>2268</v>
      </c>
      <c r="I411" s="145" t="s">
        <v>11129</v>
      </c>
    </row>
    <row r="412" spans="1:9" x14ac:dyDescent="0.2">
      <c r="A412" s="145">
        <v>408</v>
      </c>
      <c r="B412" s="145" t="s">
        <v>2268</v>
      </c>
      <c r="C412" s="145" t="s">
        <v>553</v>
      </c>
      <c r="D412" s="146">
        <v>2744</v>
      </c>
      <c r="E412" s="145" t="s">
        <v>18333</v>
      </c>
      <c r="F412" s="145">
        <v>872</v>
      </c>
      <c r="G412" s="145">
        <v>608631</v>
      </c>
      <c r="H412" s="145" t="s">
        <v>6255</v>
      </c>
      <c r="I412" s="145" t="s">
        <v>11129</v>
      </c>
    </row>
    <row r="413" spans="1:9" x14ac:dyDescent="0.2">
      <c r="A413" s="145">
        <v>409</v>
      </c>
      <c r="B413" s="145" t="s">
        <v>18332</v>
      </c>
      <c r="C413" s="145" t="s">
        <v>4084</v>
      </c>
      <c r="D413" s="146">
        <v>23322</v>
      </c>
      <c r="E413" s="145" t="s">
        <v>18331</v>
      </c>
      <c r="F413" s="145">
        <v>872</v>
      </c>
      <c r="G413" s="145">
        <v>585863</v>
      </c>
      <c r="H413" s="145" t="s">
        <v>6255</v>
      </c>
      <c r="I413" s="145" t="s">
        <v>10080</v>
      </c>
    </row>
    <row r="414" spans="1:9" x14ac:dyDescent="0.2">
      <c r="A414" s="145">
        <v>410</v>
      </c>
      <c r="B414" s="145" t="s">
        <v>2268</v>
      </c>
      <c r="C414" s="145" t="s">
        <v>553</v>
      </c>
      <c r="D414" s="146">
        <v>2744</v>
      </c>
      <c r="E414" s="145" t="s">
        <v>18330</v>
      </c>
      <c r="F414" s="145">
        <v>871</v>
      </c>
      <c r="G414" s="145">
        <v>1131546</v>
      </c>
      <c r="H414" s="145" t="s">
        <v>2268</v>
      </c>
      <c r="I414" s="145" t="s">
        <v>11129</v>
      </c>
    </row>
    <row r="415" spans="1:9" x14ac:dyDescent="0.2">
      <c r="A415" s="145">
        <v>411</v>
      </c>
      <c r="B415" s="145" t="s">
        <v>6328</v>
      </c>
      <c r="C415" s="145" t="s">
        <v>4084</v>
      </c>
      <c r="D415" s="146">
        <v>23666</v>
      </c>
      <c r="E415" s="145" t="s">
        <v>14366</v>
      </c>
      <c r="F415" s="145">
        <v>870</v>
      </c>
      <c r="G415" s="145">
        <v>8719712</v>
      </c>
      <c r="H415" s="145" t="s">
        <v>6255</v>
      </c>
      <c r="I415" s="145" t="s">
        <v>11129</v>
      </c>
    </row>
    <row r="416" spans="1:9" x14ac:dyDescent="0.2">
      <c r="A416" s="145">
        <v>412</v>
      </c>
      <c r="B416" s="145" t="s">
        <v>2268</v>
      </c>
      <c r="C416" s="145" t="s">
        <v>553</v>
      </c>
      <c r="D416" s="146">
        <v>2744</v>
      </c>
      <c r="E416" s="145" t="s">
        <v>18329</v>
      </c>
      <c r="F416" s="145">
        <v>869</v>
      </c>
      <c r="G416" s="145">
        <v>1155801</v>
      </c>
      <c r="H416" s="145" t="s">
        <v>2268</v>
      </c>
      <c r="I416" s="145" t="s">
        <v>11129</v>
      </c>
    </row>
    <row r="417" spans="1:9" x14ac:dyDescent="0.2">
      <c r="A417" s="145">
        <v>413</v>
      </c>
      <c r="B417" s="145" t="s">
        <v>6328</v>
      </c>
      <c r="C417" s="145" t="s">
        <v>4084</v>
      </c>
      <c r="D417" s="146">
        <v>23666</v>
      </c>
      <c r="E417" s="145" t="s">
        <v>18328</v>
      </c>
      <c r="F417" s="145">
        <v>867</v>
      </c>
      <c r="G417" s="145">
        <v>596153</v>
      </c>
      <c r="H417" s="145" t="s">
        <v>6255</v>
      </c>
      <c r="I417" s="145" t="s">
        <v>11129</v>
      </c>
    </row>
    <row r="418" spans="1:9" x14ac:dyDescent="0.2">
      <c r="A418" s="145">
        <v>414</v>
      </c>
      <c r="B418" s="145" t="s">
        <v>8600</v>
      </c>
      <c r="C418" s="145" t="s">
        <v>8599</v>
      </c>
      <c r="D418" s="146">
        <v>28564</v>
      </c>
      <c r="E418" s="145" t="s">
        <v>18327</v>
      </c>
      <c r="F418" s="145">
        <v>867</v>
      </c>
      <c r="G418" s="145">
        <v>596153</v>
      </c>
      <c r="H418" s="145" t="s">
        <v>6255</v>
      </c>
      <c r="I418" s="145" t="s">
        <v>11129</v>
      </c>
    </row>
    <row r="419" spans="1:9" x14ac:dyDescent="0.2">
      <c r="A419" s="145">
        <v>415</v>
      </c>
      <c r="B419" s="145" t="s">
        <v>2275</v>
      </c>
      <c r="C419" s="145" t="s">
        <v>553</v>
      </c>
      <c r="D419" s="146">
        <v>2568</v>
      </c>
      <c r="E419" s="145" t="s">
        <v>18326</v>
      </c>
      <c r="F419" s="145">
        <v>865</v>
      </c>
      <c r="G419" s="145">
        <v>575736</v>
      </c>
      <c r="H419" s="145" t="s">
        <v>2275</v>
      </c>
      <c r="I419" s="145" t="s">
        <v>11129</v>
      </c>
    </row>
    <row r="420" spans="1:9" x14ac:dyDescent="0.2">
      <c r="A420" s="145">
        <v>416</v>
      </c>
      <c r="B420" s="145" t="s">
        <v>10435</v>
      </c>
      <c r="C420" s="145" t="s">
        <v>553</v>
      </c>
      <c r="D420" s="146">
        <v>2345</v>
      </c>
      <c r="E420" s="145" t="s">
        <v>18325</v>
      </c>
      <c r="F420" s="145">
        <v>864</v>
      </c>
      <c r="G420" s="145">
        <v>664220</v>
      </c>
      <c r="H420" s="145" t="s">
        <v>10119</v>
      </c>
      <c r="I420" s="145" t="s">
        <v>10112</v>
      </c>
    </row>
    <row r="421" spans="1:9" x14ac:dyDescent="0.2">
      <c r="A421" s="145">
        <v>417</v>
      </c>
      <c r="B421" s="145" t="s">
        <v>2268</v>
      </c>
      <c r="C421" s="145" t="s">
        <v>553</v>
      </c>
      <c r="D421" s="146">
        <v>2744</v>
      </c>
      <c r="E421" s="145" t="s">
        <v>18324</v>
      </c>
      <c r="F421" s="145">
        <v>864</v>
      </c>
      <c r="G421" s="145">
        <v>679879</v>
      </c>
      <c r="H421" s="145" t="s">
        <v>9376</v>
      </c>
      <c r="I421" s="145" t="s">
        <v>10112</v>
      </c>
    </row>
    <row r="422" spans="1:9" x14ac:dyDescent="0.2">
      <c r="A422" s="145">
        <v>418</v>
      </c>
      <c r="B422" s="145" t="s">
        <v>2268</v>
      </c>
      <c r="C422" s="145" t="s">
        <v>553</v>
      </c>
      <c r="D422" s="146">
        <v>2740</v>
      </c>
      <c r="E422" s="145" t="s">
        <v>18323</v>
      </c>
      <c r="F422" s="145">
        <v>864</v>
      </c>
      <c r="G422" s="145">
        <v>572381</v>
      </c>
      <c r="H422" s="145" t="s">
        <v>2268</v>
      </c>
      <c r="I422" s="145" t="s">
        <v>10112</v>
      </c>
    </row>
    <row r="423" spans="1:9" x14ac:dyDescent="0.2">
      <c r="A423" s="145">
        <v>419</v>
      </c>
      <c r="B423" s="145" t="s">
        <v>2393</v>
      </c>
      <c r="C423" s="145" t="s">
        <v>2392</v>
      </c>
      <c r="D423" s="146">
        <v>8204</v>
      </c>
      <c r="E423" s="145" t="s">
        <v>18322</v>
      </c>
      <c r="F423" s="145">
        <v>864</v>
      </c>
      <c r="G423" s="145">
        <v>613242</v>
      </c>
      <c r="H423" s="145" t="s">
        <v>6255</v>
      </c>
      <c r="I423" s="145" t="s">
        <v>11129</v>
      </c>
    </row>
    <row r="424" spans="1:9" x14ac:dyDescent="0.2">
      <c r="A424" s="145">
        <v>420</v>
      </c>
      <c r="B424" s="145" t="s">
        <v>2268</v>
      </c>
      <c r="C424" s="145" t="s">
        <v>553</v>
      </c>
      <c r="D424" s="146">
        <v>2740</v>
      </c>
      <c r="E424" s="145" t="s">
        <v>18321</v>
      </c>
      <c r="F424" s="145">
        <v>864</v>
      </c>
      <c r="G424" s="145">
        <v>580932</v>
      </c>
      <c r="H424" s="145" t="s">
        <v>2278</v>
      </c>
      <c r="I424" s="145" t="s">
        <v>10080</v>
      </c>
    </row>
    <row r="425" spans="1:9" x14ac:dyDescent="0.2">
      <c r="A425" s="145">
        <v>421</v>
      </c>
      <c r="B425" s="145" t="s">
        <v>18320</v>
      </c>
      <c r="C425" s="145" t="s">
        <v>4125</v>
      </c>
      <c r="D425" s="146">
        <v>4653</v>
      </c>
      <c r="E425" s="145" t="s">
        <v>17504</v>
      </c>
      <c r="F425" s="145">
        <v>864</v>
      </c>
      <c r="G425" s="145">
        <v>1136429</v>
      </c>
      <c r="H425" s="145" t="s">
        <v>6255</v>
      </c>
      <c r="I425" s="145" t="s">
        <v>11129</v>
      </c>
    </row>
    <row r="426" spans="1:9" x14ac:dyDescent="0.2">
      <c r="A426" s="145">
        <v>422</v>
      </c>
      <c r="B426" s="145" t="s">
        <v>11052</v>
      </c>
      <c r="C426" s="145" t="s">
        <v>841</v>
      </c>
      <c r="D426" s="146">
        <v>6410</v>
      </c>
      <c r="E426" s="145" t="s">
        <v>18319</v>
      </c>
      <c r="F426" s="145">
        <v>864</v>
      </c>
      <c r="G426" s="145">
        <v>1235359</v>
      </c>
      <c r="H426" s="145" t="s">
        <v>6255</v>
      </c>
      <c r="I426" s="145" t="s">
        <v>11129</v>
      </c>
    </row>
    <row r="427" spans="1:9" x14ac:dyDescent="0.2">
      <c r="A427" s="145">
        <v>423</v>
      </c>
      <c r="B427" s="145" t="s">
        <v>5199</v>
      </c>
      <c r="C427" s="145" t="s">
        <v>8599</v>
      </c>
      <c r="D427" s="146">
        <v>28570</v>
      </c>
      <c r="E427" s="145" t="s">
        <v>18318</v>
      </c>
      <c r="F427" s="145">
        <v>864</v>
      </c>
      <c r="G427" s="145">
        <v>598295</v>
      </c>
      <c r="H427" s="145" t="s">
        <v>6255</v>
      </c>
      <c r="I427" s="145" t="s">
        <v>10080</v>
      </c>
    </row>
    <row r="428" spans="1:9" x14ac:dyDescent="0.2">
      <c r="A428" s="145">
        <v>424</v>
      </c>
      <c r="B428" s="145" t="s">
        <v>1698</v>
      </c>
      <c r="C428" s="145" t="s">
        <v>553</v>
      </c>
      <c r="D428" s="146">
        <v>2066</v>
      </c>
      <c r="E428" s="145" t="s">
        <v>18271</v>
      </c>
      <c r="F428" s="145">
        <v>864</v>
      </c>
      <c r="G428" s="145">
        <v>580932</v>
      </c>
      <c r="H428" s="145" t="s">
        <v>10495</v>
      </c>
      <c r="I428" s="145" t="s">
        <v>10080</v>
      </c>
    </row>
    <row r="429" spans="1:9" x14ac:dyDescent="0.2">
      <c r="A429" s="145">
        <v>425</v>
      </c>
      <c r="B429" s="145" t="s">
        <v>5199</v>
      </c>
      <c r="C429" s="145" t="s">
        <v>8599</v>
      </c>
      <c r="D429" s="146">
        <v>28570</v>
      </c>
      <c r="E429" s="145" t="s">
        <v>16703</v>
      </c>
      <c r="F429" s="145">
        <v>864</v>
      </c>
      <c r="G429" s="145">
        <v>600204</v>
      </c>
      <c r="H429" s="145" t="s">
        <v>6255</v>
      </c>
      <c r="I429" s="145" t="s">
        <v>10080</v>
      </c>
    </row>
    <row r="430" spans="1:9" x14ac:dyDescent="0.2">
      <c r="A430" s="145">
        <v>426</v>
      </c>
      <c r="B430" s="145" t="s">
        <v>5313</v>
      </c>
      <c r="C430" s="145" t="s">
        <v>553</v>
      </c>
      <c r="D430" s="146">
        <v>1982</v>
      </c>
      <c r="E430" s="145" t="s">
        <v>18317</v>
      </c>
      <c r="F430" s="145">
        <v>864</v>
      </c>
      <c r="G430" s="145">
        <v>937222</v>
      </c>
      <c r="H430" s="145" t="s">
        <v>10177</v>
      </c>
      <c r="I430" s="145" t="s">
        <v>10080</v>
      </c>
    </row>
    <row r="431" spans="1:9" x14ac:dyDescent="0.2">
      <c r="A431" s="145">
        <v>427</v>
      </c>
      <c r="B431" s="145" t="s">
        <v>17589</v>
      </c>
      <c r="C431" s="145" t="s">
        <v>2392</v>
      </c>
      <c r="D431" s="146">
        <v>8260</v>
      </c>
      <c r="E431" s="145" t="s">
        <v>18316</v>
      </c>
      <c r="F431" s="145">
        <v>864</v>
      </c>
      <c r="G431" s="145">
        <v>908872</v>
      </c>
      <c r="H431" s="145" t="s">
        <v>6255</v>
      </c>
      <c r="I431" s="145" t="s">
        <v>11129</v>
      </c>
    </row>
    <row r="432" spans="1:9" x14ac:dyDescent="0.2">
      <c r="A432" s="145">
        <v>428</v>
      </c>
      <c r="B432" s="145" t="s">
        <v>18315</v>
      </c>
      <c r="C432" s="145" t="s">
        <v>533</v>
      </c>
      <c r="D432" s="146">
        <v>33140</v>
      </c>
      <c r="E432" s="145" t="s">
        <v>18314</v>
      </c>
      <c r="F432" s="145">
        <v>864</v>
      </c>
      <c r="G432" s="145">
        <v>1219932</v>
      </c>
      <c r="H432" s="145" t="s">
        <v>6255</v>
      </c>
      <c r="I432" s="145" t="s">
        <v>11129</v>
      </c>
    </row>
    <row r="433" spans="1:9" x14ac:dyDescent="0.2">
      <c r="A433" s="145">
        <v>429</v>
      </c>
      <c r="B433" s="145" t="s">
        <v>18313</v>
      </c>
      <c r="C433" s="145" t="s">
        <v>8599</v>
      </c>
      <c r="D433" s="146">
        <v>28515</v>
      </c>
      <c r="E433" s="145" t="s">
        <v>18312</v>
      </c>
      <c r="F433" s="145">
        <v>861</v>
      </c>
      <c r="G433" s="145">
        <v>607452</v>
      </c>
      <c r="H433" s="145" t="s">
        <v>6255</v>
      </c>
      <c r="I433" s="145" t="s">
        <v>11129</v>
      </c>
    </row>
    <row r="434" spans="1:9" x14ac:dyDescent="0.2">
      <c r="A434" s="145">
        <v>430</v>
      </c>
      <c r="B434" s="145" t="s">
        <v>13636</v>
      </c>
      <c r="C434" s="145" t="s">
        <v>841</v>
      </c>
      <c r="D434" s="146">
        <v>6460</v>
      </c>
      <c r="E434" s="145" t="s">
        <v>18311</v>
      </c>
      <c r="F434" s="145">
        <v>861</v>
      </c>
      <c r="G434" s="145">
        <v>1204732</v>
      </c>
      <c r="H434" s="145" t="s">
        <v>6255</v>
      </c>
      <c r="I434" s="145" t="s">
        <v>11129</v>
      </c>
    </row>
    <row r="435" spans="1:9" x14ac:dyDescent="0.2">
      <c r="A435" s="145">
        <v>431</v>
      </c>
      <c r="B435" s="145" t="s">
        <v>2393</v>
      </c>
      <c r="C435" s="145" t="s">
        <v>2392</v>
      </c>
      <c r="D435" s="146">
        <v>8204</v>
      </c>
      <c r="E435" s="145" t="s">
        <v>18310</v>
      </c>
      <c r="F435" s="145">
        <v>860</v>
      </c>
      <c r="G435" s="145">
        <v>907393</v>
      </c>
      <c r="H435" s="145" t="s">
        <v>6255</v>
      </c>
      <c r="I435" s="145" t="s">
        <v>11129</v>
      </c>
    </row>
    <row r="436" spans="1:9" x14ac:dyDescent="0.2">
      <c r="A436" s="145">
        <v>432</v>
      </c>
      <c r="B436" s="145" t="s">
        <v>18046</v>
      </c>
      <c r="C436" s="145" t="s">
        <v>5198</v>
      </c>
      <c r="D436" s="146">
        <v>2882</v>
      </c>
      <c r="E436" s="145" t="s">
        <v>18309</v>
      </c>
      <c r="F436" s="145">
        <v>858</v>
      </c>
      <c r="G436" s="145">
        <v>533196</v>
      </c>
      <c r="H436" s="145" t="s">
        <v>6255</v>
      </c>
      <c r="I436" s="145" t="s">
        <v>10080</v>
      </c>
    </row>
    <row r="437" spans="1:9" x14ac:dyDescent="0.2">
      <c r="A437" s="145">
        <v>433</v>
      </c>
      <c r="B437" s="145" t="s">
        <v>2278</v>
      </c>
      <c r="C437" s="145" t="s">
        <v>553</v>
      </c>
      <c r="D437" s="146">
        <v>2719</v>
      </c>
      <c r="E437" s="145" t="s">
        <v>17827</v>
      </c>
      <c r="F437" s="145">
        <v>857</v>
      </c>
      <c r="G437" s="145">
        <v>654088</v>
      </c>
      <c r="H437" s="145" t="s">
        <v>2268</v>
      </c>
      <c r="I437" s="145" t="s">
        <v>11129</v>
      </c>
    </row>
    <row r="438" spans="1:9" x14ac:dyDescent="0.2">
      <c r="A438" s="145">
        <v>434</v>
      </c>
      <c r="B438" s="145" t="s">
        <v>932</v>
      </c>
      <c r="C438" s="145" t="s">
        <v>553</v>
      </c>
      <c r="D438" s="146">
        <v>1929</v>
      </c>
      <c r="E438" s="145" t="s">
        <v>18308</v>
      </c>
      <c r="F438" s="145">
        <v>855</v>
      </c>
      <c r="G438" s="145">
        <v>519105</v>
      </c>
      <c r="H438" s="145" t="s">
        <v>10177</v>
      </c>
      <c r="I438" s="145" t="s">
        <v>11129</v>
      </c>
    </row>
    <row r="439" spans="1:9" x14ac:dyDescent="0.2">
      <c r="A439" s="145">
        <v>435</v>
      </c>
      <c r="B439" s="145" t="s">
        <v>18307</v>
      </c>
      <c r="C439" s="145" t="s">
        <v>4125</v>
      </c>
      <c r="D439" s="146">
        <v>4679</v>
      </c>
      <c r="E439" s="145" t="s">
        <v>18306</v>
      </c>
      <c r="F439" s="145">
        <v>854</v>
      </c>
      <c r="G439" s="145">
        <v>1136148</v>
      </c>
      <c r="H439" s="145" t="s">
        <v>6255</v>
      </c>
      <c r="I439" s="145" t="s">
        <v>11129</v>
      </c>
    </row>
    <row r="440" spans="1:9" x14ac:dyDescent="0.2">
      <c r="A440" s="145">
        <v>436</v>
      </c>
      <c r="B440" s="145" t="s">
        <v>2268</v>
      </c>
      <c r="C440" s="145" t="s">
        <v>553</v>
      </c>
      <c r="D440" s="146">
        <v>2740</v>
      </c>
      <c r="E440" s="145" t="s">
        <v>18305</v>
      </c>
      <c r="F440" s="145">
        <v>854</v>
      </c>
      <c r="G440" s="145">
        <v>553777</v>
      </c>
      <c r="H440" s="145" t="s">
        <v>2268</v>
      </c>
      <c r="I440" s="145" t="s">
        <v>10080</v>
      </c>
    </row>
    <row r="441" spans="1:9" x14ac:dyDescent="0.2">
      <c r="A441" s="145">
        <v>437</v>
      </c>
      <c r="B441" s="145" t="s">
        <v>8600</v>
      </c>
      <c r="C441" s="145" t="s">
        <v>8599</v>
      </c>
      <c r="D441" s="146">
        <v>28564</v>
      </c>
      <c r="E441" s="145" t="s">
        <v>18304</v>
      </c>
      <c r="F441" s="145">
        <v>854</v>
      </c>
      <c r="G441" s="145">
        <v>617732</v>
      </c>
      <c r="H441" s="145" t="s">
        <v>6255</v>
      </c>
      <c r="I441" s="145" t="s">
        <v>11129</v>
      </c>
    </row>
    <row r="442" spans="1:9" x14ac:dyDescent="0.2">
      <c r="A442" s="145">
        <v>438</v>
      </c>
      <c r="B442" s="145" t="s">
        <v>1755</v>
      </c>
      <c r="C442" s="145" t="s">
        <v>5198</v>
      </c>
      <c r="D442" s="146">
        <v>2813</v>
      </c>
      <c r="E442" s="145" t="s">
        <v>16134</v>
      </c>
      <c r="F442" s="145">
        <v>852</v>
      </c>
      <c r="G442" s="145">
        <v>622003</v>
      </c>
      <c r="H442" s="145" t="s">
        <v>6255</v>
      </c>
      <c r="I442" s="145" t="s">
        <v>11129</v>
      </c>
    </row>
    <row r="443" spans="1:9" x14ac:dyDescent="0.2">
      <c r="A443" s="145">
        <v>439</v>
      </c>
      <c r="B443" s="145" t="s">
        <v>2969</v>
      </c>
      <c r="C443" s="145" t="s">
        <v>553</v>
      </c>
      <c r="D443" s="146">
        <v>2347</v>
      </c>
      <c r="E443" s="145" t="s">
        <v>18303</v>
      </c>
      <c r="F443" s="145">
        <v>852</v>
      </c>
      <c r="G443" s="145">
        <v>927059</v>
      </c>
      <c r="H443" s="145" t="s">
        <v>15855</v>
      </c>
      <c r="I443" s="145" t="s">
        <v>10080</v>
      </c>
    </row>
    <row r="444" spans="1:9" x14ac:dyDescent="0.2">
      <c r="A444" s="145">
        <v>440</v>
      </c>
      <c r="B444" s="145" t="s">
        <v>2268</v>
      </c>
      <c r="C444" s="145" t="s">
        <v>553</v>
      </c>
      <c r="D444" s="146">
        <v>2740</v>
      </c>
      <c r="E444" s="145" t="s">
        <v>18302</v>
      </c>
      <c r="F444" s="145">
        <v>849</v>
      </c>
      <c r="G444" s="145">
        <v>944403</v>
      </c>
      <c r="H444" s="145" t="s">
        <v>2268</v>
      </c>
      <c r="I444" s="145" t="s">
        <v>10080</v>
      </c>
    </row>
    <row r="445" spans="1:9" x14ac:dyDescent="0.2">
      <c r="A445" s="145">
        <v>441</v>
      </c>
      <c r="B445" s="145" t="s">
        <v>2268</v>
      </c>
      <c r="C445" s="145" t="s">
        <v>553</v>
      </c>
      <c r="D445" s="146">
        <v>2740</v>
      </c>
      <c r="E445" s="145" t="s">
        <v>18301</v>
      </c>
      <c r="F445" s="145">
        <v>845</v>
      </c>
      <c r="G445" s="145">
        <v>602888</v>
      </c>
      <c r="H445" s="145" t="s">
        <v>2268</v>
      </c>
      <c r="I445" s="145" t="s">
        <v>11129</v>
      </c>
    </row>
    <row r="446" spans="1:9" x14ac:dyDescent="0.2">
      <c r="A446" s="145">
        <v>442</v>
      </c>
      <c r="B446" s="145" t="s">
        <v>18300</v>
      </c>
      <c r="C446" s="145" t="s">
        <v>2392</v>
      </c>
      <c r="D446" s="146">
        <v>8230</v>
      </c>
      <c r="E446" s="145" t="s">
        <v>18299</v>
      </c>
      <c r="F446" s="145">
        <v>845</v>
      </c>
      <c r="G446" s="145">
        <v>544976</v>
      </c>
      <c r="H446" s="145" t="s">
        <v>6255</v>
      </c>
      <c r="I446" s="145" t="s">
        <v>11129</v>
      </c>
    </row>
    <row r="447" spans="1:9" x14ac:dyDescent="0.2">
      <c r="A447" s="145">
        <v>443</v>
      </c>
      <c r="B447" s="145" t="s">
        <v>18277</v>
      </c>
      <c r="C447" s="145" t="s">
        <v>4084</v>
      </c>
      <c r="D447" s="146">
        <v>23606</v>
      </c>
      <c r="E447" s="145" t="s">
        <v>18298</v>
      </c>
      <c r="F447" s="145">
        <v>844</v>
      </c>
      <c r="G447" s="145">
        <v>587601</v>
      </c>
      <c r="H447" s="145" t="s">
        <v>6255</v>
      </c>
      <c r="I447" s="145" t="s">
        <v>11129</v>
      </c>
    </row>
    <row r="448" spans="1:9" x14ac:dyDescent="0.2">
      <c r="A448" s="145">
        <v>444</v>
      </c>
      <c r="B448" s="145" t="s">
        <v>10435</v>
      </c>
      <c r="C448" s="145" t="s">
        <v>553</v>
      </c>
      <c r="D448" s="146">
        <v>2345</v>
      </c>
      <c r="E448" s="145" t="s">
        <v>18297</v>
      </c>
      <c r="F448" s="145">
        <v>840</v>
      </c>
      <c r="G448" s="145">
        <v>1144678</v>
      </c>
      <c r="H448" s="145" t="s">
        <v>10119</v>
      </c>
      <c r="I448" s="145" t="s">
        <v>10112</v>
      </c>
    </row>
    <row r="449" spans="1:9" x14ac:dyDescent="0.2">
      <c r="A449" s="145">
        <v>445</v>
      </c>
      <c r="B449" s="145" t="s">
        <v>18296</v>
      </c>
      <c r="C449" s="145" t="s">
        <v>4125</v>
      </c>
      <c r="D449" s="146">
        <v>4854</v>
      </c>
      <c r="E449" s="145" t="s">
        <v>17136</v>
      </c>
      <c r="F449" s="145">
        <v>840</v>
      </c>
      <c r="G449" s="145">
        <v>603726</v>
      </c>
      <c r="H449" s="145" t="s">
        <v>6255</v>
      </c>
      <c r="I449" s="145" t="s">
        <v>11129</v>
      </c>
    </row>
    <row r="450" spans="1:9" x14ac:dyDescent="0.2">
      <c r="A450" s="145">
        <v>446</v>
      </c>
      <c r="B450" s="145" t="s">
        <v>2268</v>
      </c>
      <c r="C450" s="145" t="s">
        <v>553</v>
      </c>
      <c r="D450" s="146">
        <v>2740</v>
      </c>
      <c r="E450" s="145" t="s">
        <v>18295</v>
      </c>
      <c r="F450" s="145">
        <v>840</v>
      </c>
      <c r="G450" s="145">
        <v>603431</v>
      </c>
      <c r="H450" s="145" t="s">
        <v>2268</v>
      </c>
      <c r="I450" s="145" t="s">
        <v>10080</v>
      </c>
    </row>
    <row r="451" spans="1:9" x14ac:dyDescent="0.2">
      <c r="A451" s="145">
        <v>447</v>
      </c>
      <c r="B451" s="145" t="s">
        <v>2268</v>
      </c>
      <c r="C451" s="145" t="s">
        <v>553</v>
      </c>
      <c r="D451" s="146">
        <v>2740</v>
      </c>
      <c r="E451" s="145" t="s">
        <v>15595</v>
      </c>
      <c r="F451" s="145">
        <v>840</v>
      </c>
      <c r="G451" s="145">
        <v>524592</v>
      </c>
      <c r="H451" s="145" t="s">
        <v>2268</v>
      </c>
      <c r="I451" s="145" t="s">
        <v>10080</v>
      </c>
    </row>
    <row r="452" spans="1:9" x14ac:dyDescent="0.2">
      <c r="A452" s="145">
        <v>448</v>
      </c>
      <c r="B452" s="145" t="s">
        <v>748</v>
      </c>
      <c r="C452" s="145" t="s">
        <v>5198</v>
      </c>
      <c r="D452" s="146">
        <v>2891</v>
      </c>
      <c r="E452" s="145" t="s">
        <v>18218</v>
      </c>
      <c r="F452" s="145">
        <v>836</v>
      </c>
      <c r="G452" s="145">
        <v>619934</v>
      </c>
      <c r="H452" s="145" t="s">
        <v>6255</v>
      </c>
      <c r="I452" s="145" t="s">
        <v>11129</v>
      </c>
    </row>
    <row r="453" spans="1:9" x14ac:dyDescent="0.2">
      <c r="A453" s="145">
        <v>449</v>
      </c>
      <c r="B453" s="145" t="s">
        <v>2268</v>
      </c>
      <c r="C453" s="145" t="s">
        <v>553</v>
      </c>
      <c r="D453" s="146">
        <v>2744</v>
      </c>
      <c r="E453" s="145" t="s">
        <v>17665</v>
      </c>
      <c r="F453" s="145">
        <v>834</v>
      </c>
      <c r="G453" s="145">
        <v>1250285</v>
      </c>
      <c r="H453" s="145" t="s">
        <v>2268</v>
      </c>
      <c r="I453" s="145" t="s">
        <v>10112</v>
      </c>
    </row>
    <row r="454" spans="1:9" x14ac:dyDescent="0.2">
      <c r="A454" s="145">
        <v>450</v>
      </c>
      <c r="B454" s="145" t="s">
        <v>2268</v>
      </c>
      <c r="C454" s="145" t="s">
        <v>553</v>
      </c>
      <c r="D454" s="146">
        <v>2744</v>
      </c>
      <c r="E454" s="145" t="s">
        <v>16119</v>
      </c>
      <c r="F454" s="145">
        <v>834</v>
      </c>
      <c r="G454" s="145">
        <v>1255891</v>
      </c>
      <c r="H454" s="145" t="s">
        <v>2268</v>
      </c>
      <c r="I454" s="145" t="s">
        <v>10112</v>
      </c>
    </row>
    <row r="455" spans="1:9" x14ac:dyDescent="0.2">
      <c r="A455" s="145">
        <v>451</v>
      </c>
      <c r="B455" s="145" t="s">
        <v>6328</v>
      </c>
      <c r="C455" s="145" t="s">
        <v>4084</v>
      </c>
      <c r="D455" s="146">
        <v>23666</v>
      </c>
      <c r="E455" s="145" t="s">
        <v>18294</v>
      </c>
      <c r="F455" s="145">
        <v>834</v>
      </c>
      <c r="G455" s="145">
        <v>1139699</v>
      </c>
      <c r="H455" s="145" t="s">
        <v>6255</v>
      </c>
      <c r="I455" s="145" t="s">
        <v>11129</v>
      </c>
    </row>
    <row r="456" spans="1:9" x14ac:dyDescent="0.2">
      <c r="A456" s="145">
        <v>452</v>
      </c>
      <c r="B456" s="145" t="s">
        <v>1398</v>
      </c>
      <c r="C456" s="145" t="s">
        <v>5198</v>
      </c>
      <c r="D456" s="146">
        <v>2809</v>
      </c>
      <c r="E456" s="145" t="s">
        <v>18293</v>
      </c>
      <c r="F456" s="145">
        <v>833</v>
      </c>
      <c r="G456" s="145">
        <v>1043789</v>
      </c>
      <c r="H456" s="145" t="s">
        <v>10380</v>
      </c>
      <c r="I456" s="145" t="s">
        <v>11129</v>
      </c>
    </row>
    <row r="457" spans="1:9" x14ac:dyDescent="0.2">
      <c r="A457" s="145">
        <v>453</v>
      </c>
      <c r="B457" s="145" t="s">
        <v>2268</v>
      </c>
      <c r="C457" s="145" t="s">
        <v>553</v>
      </c>
      <c r="D457" s="146">
        <v>2744</v>
      </c>
      <c r="E457" s="145" t="s">
        <v>18292</v>
      </c>
      <c r="F457" s="145">
        <v>832</v>
      </c>
      <c r="G457" s="145">
        <v>635354</v>
      </c>
      <c r="H457" s="145" t="s">
        <v>6255</v>
      </c>
      <c r="I457" s="145" t="s">
        <v>10112</v>
      </c>
    </row>
    <row r="458" spans="1:9" x14ac:dyDescent="0.2">
      <c r="A458" s="145">
        <v>454</v>
      </c>
      <c r="B458" s="145" t="s">
        <v>2393</v>
      </c>
      <c r="C458" s="145" t="s">
        <v>2392</v>
      </c>
      <c r="D458" s="146">
        <v>8204</v>
      </c>
      <c r="E458" s="145" t="s">
        <v>18291</v>
      </c>
      <c r="F458" s="145">
        <v>832</v>
      </c>
      <c r="G458" s="145">
        <v>542762</v>
      </c>
      <c r="H458" s="145" t="s">
        <v>6255</v>
      </c>
      <c r="I458" s="145" t="s">
        <v>11129</v>
      </c>
    </row>
    <row r="459" spans="1:9" x14ac:dyDescent="0.2">
      <c r="A459" s="145">
        <v>455</v>
      </c>
      <c r="B459" s="145" t="s">
        <v>2268</v>
      </c>
      <c r="C459" s="145" t="s">
        <v>553</v>
      </c>
      <c r="D459" s="146">
        <v>2740</v>
      </c>
      <c r="E459" s="145" t="s">
        <v>18290</v>
      </c>
      <c r="F459" s="145">
        <v>828</v>
      </c>
      <c r="G459" s="145">
        <v>1108160</v>
      </c>
      <c r="H459" s="145" t="s">
        <v>2268</v>
      </c>
      <c r="I459" s="145" t="s">
        <v>11129</v>
      </c>
    </row>
    <row r="460" spans="1:9" x14ac:dyDescent="0.2">
      <c r="A460" s="145">
        <v>456</v>
      </c>
      <c r="B460" s="145" t="s">
        <v>1404</v>
      </c>
      <c r="C460" s="145" t="s">
        <v>4125</v>
      </c>
      <c r="D460" s="146">
        <v>4062</v>
      </c>
      <c r="E460" s="145" t="s">
        <v>18289</v>
      </c>
      <c r="F460" s="145">
        <v>828</v>
      </c>
      <c r="G460" s="145">
        <v>616813</v>
      </c>
      <c r="H460" s="145" t="s">
        <v>6255</v>
      </c>
      <c r="I460" s="145" t="s">
        <v>10080</v>
      </c>
    </row>
    <row r="461" spans="1:9" x14ac:dyDescent="0.2">
      <c r="A461" s="145">
        <v>457</v>
      </c>
      <c r="B461" s="145" t="s">
        <v>748</v>
      </c>
      <c r="C461" s="145" t="s">
        <v>5198</v>
      </c>
      <c r="D461" s="146">
        <v>2891</v>
      </c>
      <c r="E461" s="145" t="s">
        <v>12387</v>
      </c>
      <c r="F461" s="145">
        <v>825</v>
      </c>
      <c r="G461" s="145">
        <v>654833</v>
      </c>
      <c r="H461" s="145" t="s">
        <v>2268</v>
      </c>
      <c r="I461" s="145" t="s">
        <v>11129</v>
      </c>
    </row>
    <row r="462" spans="1:9" x14ac:dyDescent="0.2">
      <c r="A462" s="145">
        <v>458</v>
      </c>
      <c r="B462" s="145" t="s">
        <v>518</v>
      </c>
      <c r="C462" s="145" t="s">
        <v>553</v>
      </c>
      <c r="D462" s="146">
        <v>2668</v>
      </c>
      <c r="E462" s="145" t="s">
        <v>18288</v>
      </c>
      <c r="F462" s="145">
        <v>824.4</v>
      </c>
      <c r="G462" s="145">
        <v>1195954</v>
      </c>
      <c r="H462" s="145" t="s">
        <v>5682</v>
      </c>
      <c r="I462" s="145" t="s">
        <v>11129</v>
      </c>
    </row>
    <row r="463" spans="1:9" x14ac:dyDescent="0.2">
      <c r="A463" s="145">
        <v>459</v>
      </c>
      <c r="B463" s="145" t="s">
        <v>4126</v>
      </c>
      <c r="C463" s="145" t="s">
        <v>4125</v>
      </c>
      <c r="D463" s="146">
        <v>4112</v>
      </c>
      <c r="E463" s="145" t="s">
        <v>18287</v>
      </c>
      <c r="F463" s="145">
        <v>823</v>
      </c>
      <c r="G463" s="145">
        <v>643885</v>
      </c>
      <c r="H463" s="145" t="s">
        <v>6255</v>
      </c>
      <c r="I463" s="145" t="s">
        <v>10080</v>
      </c>
    </row>
    <row r="464" spans="1:9" x14ac:dyDescent="0.2">
      <c r="A464" s="145">
        <v>460</v>
      </c>
      <c r="B464" s="145" t="s">
        <v>2969</v>
      </c>
      <c r="C464" s="145" t="s">
        <v>553</v>
      </c>
      <c r="D464" s="146">
        <v>2347</v>
      </c>
      <c r="E464" s="145" t="s">
        <v>18286</v>
      </c>
      <c r="F464" s="145">
        <v>822</v>
      </c>
      <c r="G464" s="145">
        <v>1034845</v>
      </c>
      <c r="H464" s="145" t="s">
        <v>9376</v>
      </c>
      <c r="I464" s="145" t="s">
        <v>10112</v>
      </c>
    </row>
    <row r="465" spans="1:9" x14ac:dyDescent="0.2">
      <c r="A465" s="145">
        <v>461</v>
      </c>
      <c r="B465" s="145" t="s">
        <v>1576</v>
      </c>
      <c r="C465" s="145" t="s">
        <v>553</v>
      </c>
      <c r="D465" s="146">
        <v>2667</v>
      </c>
      <c r="E465" s="145" t="s">
        <v>18285</v>
      </c>
      <c r="F465" s="145">
        <v>821</v>
      </c>
      <c r="G465" s="145">
        <v>521738</v>
      </c>
      <c r="H465" s="145" t="s">
        <v>10317</v>
      </c>
      <c r="I465" s="145" t="s">
        <v>11129</v>
      </c>
    </row>
    <row r="466" spans="1:9" x14ac:dyDescent="0.2">
      <c r="A466" s="145">
        <v>462</v>
      </c>
      <c r="B466" s="145" t="s">
        <v>2393</v>
      </c>
      <c r="C466" s="145" t="s">
        <v>2392</v>
      </c>
      <c r="D466" s="146">
        <v>8204</v>
      </c>
      <c r="E466" s="145" t="s">
        <v>18284</v>
      </c>
      <c r="F466" s="145">
        <v>821</v>
      </c>
      <c r="G466" s="145">
        <v>515191</v>
      </c>
      <c r="H466" s="145" t="s">
        <v>3877</v>
      </c>
      <c r="I466" s="145" t="s">
        <v>11129</v>
      </c>
    </row>
    <row r="467" spans="1:9" x14ac:dyDescent="0.2">
      <c r="A467" s="145">
        <v>463</v>
      </c>
      <c r="B467" s="145" t="s">
        <v>8871</v>
      </c>
      <c r="C467" s="145" t="s">
        <v>553</v>
      </c>
      <c r="D467" s="146">
        <v>2652</v>
      </c>
      <c r="E467" s="145" t="s">
        <v>18283</v>
      </c>
      <c r="F467" s="145">
        <v>821</v>
      </c>
      <c r="G467" s="145">
        <v>521738</v>
      </c>
      <c r="H467" s="145" t="s">
        <v>10317</v>
      </c>
      <c r="I467" s="145" t="s">
        <v>10112</v>
      </c>
    </row>
    <row r="468" spans="1:9" x14ac:dyDescent="0.2">
      <c r="A468" s="145">
        <v>464</v>
      </c>
      <c r="B468" s="145" t="s">
        <v>18224</v>
      </c>
      <c r="C468" s="145" t="s">
        <v>2392</v>
      </c>
      <c r="D468" s="146">
        <v>8210</v>
      </c>
      <c r="E468" s="145" t="s">
        <v>18282</v>
      </c>
      <c r="F468" s="145">
        <v>820</v>
      </c>
      <c r="G468" s="145">
        <v>545795</v>
      </c>
      <c r="H468" s="145" t="s">
        <v>6255</v>
      </c>
      <c r="I468" s="145" t="s">
        <v>10112</v>
      </c>
    </row>
    <row r="469" spans="1:9" x14ac:dyDescent="0.2">
      <c r="A469" s="145">
        <v>465</v>
      </c>
      <c r="B469" s="145" t="s">
        <v>2268</v>
      </c>
      <c r="C469" s="145" t="s">
        <v>553</v>
      </c>
      <c r="D469" s="146">
        <v>2740</v>
      </c>
      <c r="E469" s="145" t="s">
        <v>18281</v>
      </c>
      <c r="F469" s="145">
        <v>816</v>
      </c>
      <c r="G469" s="145">
        <v>596397</v>
      </c>
      <c r="H469" s="145" t="s">
        <v>2268</v>
      </c>
      <c r="I469" s="145" t="s">
        <v>10080</v>
      </c>
    </row>
    <row r="470" spans="1:9" x14ac:dyDescent="0.2">
      <c r="A470" s="145">
        <v>466</v>
      </c>
      <c r="B470" s="145" t="s">
        <v>5214</v>
      </c>
      <c r="C470" s="145" t="s">
        <v>553</v>
      </c>
      <c r="D470" s="146">
        <v>1880</v>
      </c>
      <c r="E470" s="145" t="s">
        <v>18137</v>
      </c>
      <c r="F470" s="145">
        <v>816</v>
      </c>
      <c r="G470" s="145">
        <v>600545</v>
      </c>
      <c r="H470" s="145" t="s">
        <v>15855</v>
      </c>
      <c r="I470" s="145" t="s">
        <v>10080</v>
      </c>
    </row>
    <row r="471" spans="1:9" x14ac:dyDescent="0.2">
      <c r="A471" s="145">
        <v>467</v>
      </c>
      <c r="B471" s="145" t="s">
        <v>2969</v>
      </c>
      <c r="C471" s="145" t="s">
        <v>553</v>
      </c>
      <c r="D471" s="146">
        <v>2347</v>
      </c>
      <c r="E471" s="145" t="s">
        <v>18280</v>
      </c>
      <c r="F471" s="145">
        <v>816</v>
      </c>
      <c r="G471" s="145">
        <v>1120207</v>
      </c>
      <c r="H471" s="145" t="s">
        <v>2268</v>
      </c>
      <c r="I471" s="145" t="s">
        <v>11129</v>
      </c>
    </row>
    <row r="472" spans="1:9" x14ac:dyDescent="0.2">
      <c r="A472" s="145">
        <v>468</v>
      </c>
      <c r="B472" s="145" t="s">
        <v>5214</v>
      </c>
      <c r="C472" s="145" t="s">
        <v>5198</v>
      </c>
      <c r="D472" s="146">
        <v>2879</v>
      </c>
      <c r="E472" s="145" t="s">
        <v>18279</v>
      </c>
      <c r="F472" s="145">
        <v>816</v>
      </c>
      <c r="G472" s="145">
        <v>624895</v>
      </c>
      <c r="H472" s="145" t="s">
        <v>6255</v>
      </c>
      <c r="I472" s="145" t="s">
        <v>10080</v>
      </c>
    </row>
    <row r="473" spans="1:9" x14ac:dyDescent="0.2">
      <c r="A473" s="145">
        <v>469</v>
      </c>
      <c r="B473" s="145" t="s">
        <v>2268</v>
      </c>
      <c r="C473" s="145" t="s">
        <v>553</v>
      </c>
      <c r="D473" s="146">
        <v>2740</v>
      </c>
      <c r="E473" s="145" t="s">
        <v>18278</v>
      </c>
      <c r="F473" s="145">
        <v>811</v>
      </c>
      <c r="G473" s="145">
        <v>280172</v>
      </c>
      <c r="H473" s="145" t="s">
        <v>2268</v>
      </c>
      <c r="I473" s="145" t="s">
        <v>10080</v>
      </c>
    </row>
    <row r="474" spans="1:9" x14ac:dyDescent="0.2">
      <c r="A474" s="145">
        <v>470</v>
      </c>
      <c r="B474" s="145" t="s">
        <v>18277</v>
      </c>
      <c r="C474" s="145" t="s">
        <v>4084</v>
      </c>
      <c r="D474" s="146">
        <v>23606</v>
      </c>
      <c r="E474" s="145" t="s">
        <v>17069</v>
      </c>
      <c r="F474" s="145">
        <v>811</v>
      </c>
      <c r="G474" s="145">
        <v>609073</v>
      </c>
      <c r="H474" s="145" t="s">
        <v>6255</v>
      </c>
      <c r="I474" s="145" t="s">
        <v>11129</v>
      </c>
    </row>
    <row r="475" spans="1:9" x14ac:dyDescent="0.2">
      <c r="A475" s="145">
        <v>471</v>
      </c>
      <c r="B475" s="145" t="s">
        <v>18046</v>
      </c>
      <c r="C475" s="145" t="s">
        <v>5198</v>
      </c>
      <c r="D475" s="146">
        <v>2882</v>
      </c>
      <c r="E475" s="145" t="s">
        <v>18276</v>
      </c>
      <c r="F475" s="145">
        <v>809</v>
      </c>
      <c r="G475" s="145">
        <v>624748</v>
      </c>
      <c r="H475" s="145" t="s">
        <v>6255</v>
      </c>
      <c r="I475" s="145" t="s">
        <v>10080</v>
      </c>
    </row>
    <row r="476" spans="1:9" x14ac:dyDescent="0.2">
      <c r="A476" s="145">
        <v>472</v>
      </c>
      <c r="B476" s="145" t="s">
        <v>1576</v>
      </c>
      <c r="C476" s="145" t="s">
        <v>553</v>
      </c>
      <c r="D476" s="146">
        <v>2667</v>
      </c>
      <c r="E476" s="145" t="s">
        <v>18275</v>
      </c>
      <c r="F476" s="145">
        <v>805</v>
      </c>
      <c r="G476" s="145">
        <v>543090</v>
      </c>
      <c r="H476" s="145" t="s">
        <v>10391</v>
      </c>
      <c r="I476" s="145" t="s">
        <v>10087</v>
      </c>
    </row>
    <row r="477" spans="1:9" x14ac:dyDescent="0.2">
      <c r="A477" s="145">
        <v>473</v>
      </c>
      <c r="B477" s="145" t="s">
        <v>18046</v>
      </c>
      <c r="C477" s="145" t="s">
        <v>5198</v>
      </c>
      <c r="D477" s="146">
        <v>2882</v>
      </c>
      <c r="E477" s="145" t="s">
        <v>18274</v>
      </c>
      <c r="F477" s="145">
        <v>805</v>
      </c>
      <c r="G477" s="145">
        <v>622589</v>
      </c>
      <c r="H477" s="145" t="s">
        <v>6255</v>
      </c>
      <c r="I477" s="145" t="s">
        <v>10080</v>
      </c>
    </row>
    <row r="478" spans="1:9" x14ac:dyDescent="0.2">
      <c r="A478" s="145">
        <v>474</v>
      </c>
      <c r="B478" s="145" t="s">
        <v>2268</v>
      </c>
      <c r="C478" s="145" t="s">
        <v>553</v>
      </c>
      <c r="D478" s="146">
        <v>2740</v>
      </c>
      <c r="E478" s="145" t="s">
        <v>18273</v>
      </c>
      <c r="F478" s="145">
        <v>805</v>
      </c>
      <c r="G478" s="145">
        <v>605578</v>
      </c>
      <c r="H478" s="145" t="s">
        <v>2268</v>
      </c>
      <c r="I478" s="145" t="s">
        <v>11129</v>
      </c>
    </row>
    <row r="479" spans="1:9" x14ac:dyDescent="0.2">
      <c r="A479" s="145">
        <v>475</v>
      </c>
      <c r="B479" s="145" t="s">
        <v>2268</v>
      </c>
      <c r="C479" s="145" t="s">
        <v>553</v>
      </c>
      <c r="D479" s="146">
        <v>2740</v>
      </c>
      <c r="E479" s="145" t="s">
        <v>18272</v>
      </c>
      <c r="F479" s="145">
        <v>804</v>
      </c>
      <c r="G479" s="145">
        <v>538071</v>
      </c>
      <c r="H479" s="145" t="s">
        <v>2268</v>
      </c>
      <c r="I479" s="145" t="s">
        <v>10080</v>
      </c>
    </row>
    <row r="480" spans="1:9" x14ac:dyDescent="0.2">
      <c r="A480" s="145">
        <v>476</v>
      </c>
      <c r="B480" s="145" t="s">
        <v>1698</v>
      </c>
      <c r="C480" s="145" t="s">
        <v>553</v>
      </c>
      <c r="D480" s="146">
        <v>2066</v>
      </c>
      <c r="E480" s="145" t="s">
        <v>18271</v>
      </c>
      <c r="F480" s="145">
        <v>804</v>
      </c>
      <c r="G480" s="145">
        <v>615635</v>
      </c>
      <c r="H480" s="145" t="s">
        <v>10495</v>
      </c>
      <c r="I480" s="145" t="s">
        <v>11129</v>
      </c>
    </row>
    <row r="481" spans="1:9" x14ac:dyDescent="0.2">
      <c r="A481" s="145">
        <v>477</v>
      </c>
      <c r="B481" s="145" t="s">
        <v>2268</v>
      </c>
      <c r="C481" s="145" t="s">
        <v>553</v>
      </c>
      <c r="D481" s="146">
        <v>2740</v>
      </c>
      <c r="E481" s="145" t="s">
        <v>18270</v>
      </c>
      <c r="F481" s="145">
        <v>804</v>
      </c>
      <c r="G481" s="145">
        <v>566708</v>
      </c>
      <c r="H481" s="145" t="s">
        <v>2268</v>
      </c>
      <c r="I481" s="145" t="s">
        <v>10080</v>
      </c>
    </row>
    <row r="482" spans="1:9" x14ac:dyDescent="0.2">
      <c r="A482" s="145">
        <v>478</v>
      </c>
      <c r="B482" s="145" t="s">
        <v>18046</v>
      </c>
      <c r="C482" s="145" t="s">
        <v>5198</v>
      </c>
      <c r="D482" s="146">
        <v>2882</v>
      </c>
      <c r="E482" s="145" t="s">
        <v>18269</v>
      </c>
      <c r="F482" s="145">
        <v>804</v>
      </c>
      <c r="G482" s="145">
        <v>581935</v>
      </c>
      <c r="H482" s="145" t="s">
        <v>6255</v>
      </c>
      <c r="I482" s="145" t="s">
        <v>11129</v>
      </c>
    </row>
    <row r="483" spans="1:9" x14ac:dyDescent="0.2">
      <c r="A483" s="145">
        <v>479</v>
      </c>
      <c r="B483" s="145" t="s">
        <v>1570</v>
      </c>
      <c r="C483" s="145" t="s">
        <v>553</v>
      </c>
      <c r="D483" s="146">
        <v>1930</v>
      </c>
      <c r="E483" s="145" t="s">
        <v>18268</v>
      </c>
      <c r="F483" s="145">
        <v>804</v>
      </c>
      <c r="G483" s="145">
        <v>554607</v>
      </c>
      <c r="H483" s="145" t="s">
        <v>634</v>
      </c>
      <c r="I483" s="145" t="s">
        <v>11129</v>
      </c>
    </row>
    <row r="484" spans="1:9" x14ac:dyDescent="0.2">
      <c r="A484" s="145">
        <v>480</v>
      </c>
      <c r="B484" s="145" t="s">
        <v>932</v>
      </c>
      <c r="C484" s="145" t="s">
        <v>553</v>
      </c>
      <c r="D484" s="146">
        <v>1929</v>
      </c>
      <c r="E484" s="145" t="s">
        <v>18267</v>
      </c>
      <c r="F484" s="145">
        <v>804</v>
      </c>
      <c r="G484" s="145">
        <v>603558</v>
      </c>
      <c r="H484" s="145" t="s">
        <v>10177</v>
      </c>
      <c r="I484" s="145" t="s">
        <v>11129</v>
      </c>
    </row>
    <row r="485" spans="1:9" x14ac:dyDescent="0.2">
      <c r="A485" s="145">
        <v>481</v>
      </c>
      <c r="B485" s="145" t="s">
        <v>2268</v>
      </c>
      <c r="C485" s="145" t="s">
        <v>553</v>
      </c>
      <c r="D485" s="146">
        <v>2740</v>
      </c>
      <c r="E485" s="145" t="s">
        <v>18266</v>
      </c>
      <c r="F485" s="145">
        <v>794</v>
      </c>
      <c r="G485" s="145">
        <v>507708</v>
      </c>
      <c r="H485" s="145" t="s">
        <v>2268</v>
      </c>
      <c r="I485" s="145" t="s">
        <v>10080</v>
      </c>
    </row>
    <row r="486" spans="1:9" x14ac:dyDescent="0.2">
      <c r="A486" s="145">
        <v>482</v>
      </c>
      <c r="B486" s="145" t="s">
        <v>1146</v>
      </c>
      <c r="C486" s="145" t="s">
        <v>553</v>
      </c>
      <c r="D486" s="146">
        <v>2210</v>
      </c>
      <c r="E486" s="145" t="s">
        <v>18265</v>
      </c>
      <c r="F486" s="145">
        <v>792</v>
      </c>
      <c r="G486" s="145">
        <v>1262563</v>
      </c>
      <c r="H486" s="145" t="s">
        <v>6255</v>
      </c>
      <c r="I486" s="145" t="s">
        <v>11129</v>
      </c>
    </row>
    <row r="487" spans="1:9" x14ac:dyDescent="0.2">
      <c r="A487" s="145">
        <v>483</v>
      </c>
      <c r="B487" s="145" t="s">
        <v>1146</v>
      </c>
      <c r="C487" s="145" t="s">
        <v>553</v>
      </c>
      <c r="D487" s="146">
        <v>2196</v>
      </c>
      <c r="E487" s="145" t="s">
        <v>18264</v>
      </c>
      <c r="F487" s="145">
        <v>792</v>
      </c>
      <c r="G487" s="145">
        <v>1258103</v>
      </c>
      <c r="H487" s="145" t="s">
        <v>10130</v>
      </c>
      <c r="I487" s="145" t="s">
        <v>11129</v>
      </c>
    </row>
    <row r="488" spans="1:9" x14ac:dyDescent="0.2">
      <c r="A488" s="145">
        <v>484</v>
      </c>
      <c r="B488" s="145" t="s">
        <v>2513</v>
      </c>
      <c r="C488" s="145" t="s">
        <v>553</v>
      </c>
      <c r="D488" s="146">
        <v>2571</v>
      </c>
      <c r="E488" s="145" t="s">
        <v>4281</v>
      </c>
      <c r="F488" s="145">
        <v>784</v>
      </c>
      <c r="G488" s="145">
        <v>503492</v>
      </c>
      <c r="H488" s="145" t="s">
        <v>9376</v>
      </c>
      <c r="I488" s="145" t="s">
        <v>10080</v>
      </c>
    </row>
    <row r="489" spans="1:9" x14ac:dyDescent="0.2">
      <c r="A489" s="145">
        <v>485</v>
      </c>
      <c r="B489" s="145" t="s">
        <v>5214</v>
      </c>
      <c r="C489" s="145" t="s">
        <v>5198</v>
      </c>
      <c r="D489" s="146">
        <v>2879</v>
      </c>
      <c r="E489" s="145" t="s">
        <v>18263</v>
      </c>
      <c r="F489" s="145">
        <v>782</v>
      </c>
      <c r="G489" s="145">
        <v>519505</v>
      </c>
      <c r="H489" s="145" t="s">
        <v>6255</v>
      </c>
      <c r="I489" s="145" t="s">
        <v>10080</v>
      </c>
    </row>
    <row r="490" spans="1:9" x14ac:dyDescent="0.2">
      <c r="A490" s="145">
        <v>486</v>
      </c>
      <c r="B490" s="145" t="s">
        <v>10435</v>
      </c>
      <c r="C490" s="145" t="s">
        <v>553</v>
      </c>
      <c r="D490" s="146">
        <v>2345</v>
      </c>
      <c r="E490" s="145" t="s">
        <v>18262</v>
      </c>
      <c r="F490" s="145">
        <v>781</v>
      </c>
      <c r="G490" s="145">
        <v>1142184</v>
      </c>
      <c r="H490" s="145" t="s">
        <v>10119</v>
      </c>
      <c r="I490" s="145" t="s">
        <v>11129</v>
      </c>
    </row>
    <row r="491" spans="1:9" x14ac:dyDescent="0.2">
      <c r="A491" s="145">
        <v>487</v>
      </c>
      <c r="B491" s="145" t="s">
        <v>2260</v>
      </c>
      <c r="C491" s="145" t="s">
        <v>553</v>
      </c>
      <c r="D491" s="146">
        <v>2738</v>
      </c>
      <c r="E491" s="145" t="s">
        <v>14179</v>
      </c>
      <c r="F491" s="145">
        <v>780</v>
      </c>
      <c r="G491" s="145">
        <v>572727</v>
      </c>
      <c r="H491" s="145" t="s">
        <v>2260</v>
      </c>
      <c r="I491" s="145" t="s">
        <v>10112</v>
      </c>
    </row>
    <row r="492" spans="1:9" x14ac:dyDescent="0.2">
      <c r="A492" s="145">
        <v>488</v>
      </c>
      <c r="B492" s="145" t="s">
        <v>1071</v>
      </c>
      <c r="C492" s="145" t="s">
        <v>553</v>
      </c>
      <c r="D492" s="146">
        <v>2563</v>
      </c>
      <c r="E492" s="145" t="s">
        <v>18261</v>
      </c>
      <c r="F492" s="145">
        <v>780</v>
      </c>
      <c r="G492" s="145">
        <v>913586</v>
      </c>
      <c r="H492" s="145" t="s">
        <v>10119</v>
      </c>
      <c r="I492" s="145" t="s">
        <v>10112</v>
      </c>
    </row>
    <row r="493" spans="1:9" x14ac:dyDescent="0.2">
      <c r="A493" s="145">
        <v>489</v>
      </c>
      <c r="B493" s="145" t="s">
        <v>2385</v>
      </c>
      <c r="C493" s="145" t="s">
        <v>553</v>
      </c>
      <c r="D493" s="146">
        <v>2748</v>
      </c>
      <c r="E493" s="145" t="s">
        <v>17194</v>
      </c>
      <c r="F493" s="145">
        <v>780</v>
      </c>
      <c r="G493" s="145">
        <v>509430</v>
      </c>
      <c r="H493" s="145" t="s">
        <v>2268</v>
      </c>
      <c r="I493" s="145" t="s">
        <v>10112</v>
      </c>
    </row>
    <row r="494" spans="1:9" x14ac:dyDescent="0.2">
      <c r="A494" s="145">
        <v>490</v>
      </c>
      <c r="B494" s="145" t="s">
        <v>2409</v>
      </c>
      <c r="C494" s="145" t="s">
        <v>553</v>
      </c>
      <c r="D494" s="146">
        <v>2050</v>
      </c>
      <c r="E494" s="145" t="s">
        <v>18260</v>
      </c>
      <c r="F494" s="145">
        <v>780</v>
      </c>
      <c r="G494" s="145">
        <v>1164344</v>
      </c>
      <c r="H494" s="145" t="s">
        <v>634</v>
      </c>
      <c r="I494" s="145" t="s">
        <v>11129</v>
      </c>
    </row>
    <row r="495" spans="1:9" x14ac:dyDescent="0.2">
      <c r="A495" s="145">
        <v>491</v>
      </c>
      <c r="B495" s="145" t="s">
        <v>8864</v>
      </c>
      <c r="C495" s="145" t="s">
        <v>553</v>
      </c>
      <c r="D495" s="146">
        <v>2657</v>
      </c>
      <c r="E495" s="145" t="s">
        <v>18259</v>
      </c>
      <c r="F495" s="145">
        <v>780</v>
      </c>
      <c r="G495" s="145">
        <v>534684</v>
      </c>
      <c r="H495" s="145" t="s">
        <v>10317</v>
      </c>
      <c r="I495" s="145" t="s">
        <v>10112</v>
      </c>
    </row>
    <row r="496" spans="1:9" x14ac:dyDescent="0.2">
      <c r="A496" s="145">
        <v>492</v>
      </c>
      <c r="B496" s="145" t="s">
        <v>1570</v>
      </c>
      <c r="C496" s="145" t="s">
        <v>553</v>
      </c>
      <c r="D496" s="146">
        <v>1930</v>
      </c>
      <c r="E496" s="145" t="s">
        <v>18258</v>
      </c>
      <c r="F496" s="145">
        <v>780</v>
      </c>
      <c r="G496" s="145">
        <v>591608</v>
      </c>
      <c r="H496" s="145" t="s">
        <v>10177</v>
      </c>
      <c r="I496" s="145" t="s">
        <v>10080</v>
      </c>
    </row>
    <row r="497" spans="1:9" x14ac:dyDescent="0.2">
      <c r="A497" s="145">
        <v>493</v>
      </c>
      <c r="B497" s="145" t="s">
        <v>1576</v>
      </c>
      <c r="C497" s="145" t="s">
        <v>553</v>
      </c>
      <c r="D497" s="146">
        <v>2667</v>
      </c>
      <c r="E497" s="145" t="s">
        <v>18257</v>
      </c>
      <c r="F497" s="145">
        <v>780</v>
      </c>
      <c r="G497" s="145">
        <v>997091</v>
      </c>
      <c r="H497" s="145" t="s">
        <v>10391</v>
      </c>
      <c r="I497" s="145" t="s">
        <v>10112</v>
      </c>
    </row>
    <row r="498" spans="1:9" x14ac:dyDescent="0.2">
      <c r="A498" s="145">
        <v>494</v>
      </c>
      <c r="B498" s="145" t="s">
        <v>2268</v>
      </c>
      <c r="C498" s="145" t="s">
        <v>553</v>
      </c>
      <c r="D498" s="146">
        <v>2740</v>
      </c>
      <c r="E498" s="145" t="s">
        <v>16466</v>
      </c>
      <c r="F498" s="145">
        <v>780</v>
      </c>
      <c r="G498" s="145">
        <v>942391</v>
      </c>
      <c r="H498" s="145" t="s">
        <v>2268</v>
      </c>
      <c r="I498" s="145" t="s">
        <v>10080</v>
      </c>
    </row>
    <row r="499" spans="1:9" x14ac:dyDescent="0.2">
      <c r="A499" s="145">
        <v>495</v>
      </c>
      <c r="B499" s="145" t="s">
        <v>5214</v>
      </c>
      <c r="C499" s="145" t="s">
        <v>553</v>
      </c>
      <c r="D499" s="146">
        <v>1880</v>
      </c>
      <c r="E499" s="145" t="s">
        <v>18256</v>
      </c>
      <c r="F499" s="145">
        <v>780</v>
      </c>
      <c r="G499" s="145">
        <v>632107</v>
      </c>
      <c r="H499" s="145" t="s">
        <v>9376</v>
      </c>
      <c r="I499" s="145" t="s">
        <v>10080</v>
      </c>
    </row>
    <row r="500" spans="1:9" x14ac:dyDescent="0.2">
      <c r="A500" s="145">
        <v>496</v>
      </c>
      <c r="B500" s="145" t="s">
        <v>1570</v>
      </c>
      <c r="C500" s="145" t="s">
        <v>553</v>
      </c>
      <c r="D500" s="146">
        <v>1930</v>
      </c>
      <c r="E500" s="145" t="s">
        <v>18255</v>
      </c>
      <c r="F500" s="145">
        <v>777.6</v>
      </c>
      <c r="G500" s="145">
        <v>611057</v>
      </c>
      <c r="H500" s="145" t="s">
        <v>10177</v>
      </c>
      <c r="I500" s="145" t="s">
        <v>10080</v>
      </c>
    </row>
    <row r="501" spans="1:9" x14ac:dyDescent="0.2">
      <c r="A501" s="145">
        <v>497</v>
      </c>
      <c r="B501" s="145" t="s">
        <v>13697</v>
      </c>
      <c r="C501" s="145" t="s">
        <v>5198</v>
      </c>
      <c r="D501" s="146">
        <v>2879</v>
      </c>
      <c r="E501" s="145" t="s">
        <v>16113</v>
      </c>
      <c r="F501" s="145">
        <v>777</v>
      </c>
      <c r="G501" s="145">
        <v>931433</v>
      </c>
      <c r="H501" s="145" t="s">
        <v>6255</v>
      </c>
      <c r="I501" s="145" t="s">
        <v>10080</v>
      </c>
    </row>
    <row r="502" spans="1:9" x14ac:dyDescent="0.2">
      <c r="A502" s="145">
        <v>498</v>
      </c>
      <c r="B502" s="145" t="s">
        <v>5214</v>
      </c>
      <c r="C502" s="145" t="s">
        <v>5198</v>
      </c>
      <c r="D502" s="146">
        <v>2879</v>
      </c>
      <c r="E502" s="145" t="s">
        <v>18254</v>
      </c>
      <c r="F502" s="145">
        <v>776</v>
      </c>
      <c r="G502" s="145">
        <v>602895</v>
      </c>
      <c r="H502" s="145" t="s">
        <v>6255</v>
      </c>
      <c r="I502" s="145" t="s">
        <v>10112</v>
      </c>
    </row>
    <row r="503" spans="1:9" x14ac:dyDescent="0.2">
      <c r="A503" s="145">
        <v>499</v>
      </c>
      <c r="B503" s="145" t="s">
        <v>2268</v>
      </c>
      <c r="C503" s="145" t="s">
        <v>553</v>
      </c>
      <c r="D503" s="146">
        <v>2744</v>
      </c>
      <c r="E503" s="145" t="s">
        <v>3235</v>
      </c>
      <c r="F503" s="145">
        <v>775</v>
      </c>
      <c r="G503" s="145">
        <v>1100439</v>
      </c>
      <c r="H503" s="145" t="s">
        <v>2268</v>
      </c>
      <c r="I503" s="145" t="s">
        <v>10080</v>
      </c>
    </row>
    <row r="504" spans="1:9" x14ac:dyDescent="0.2">
      <c r="A504" s="145">
        <v>500</v>
      </c>
      <c r="B504" s="145" t="s">
        <v>18046</v>
      </c>
      <c r="C504" s="145" t="s">
        <v>5198</v>
      </c>
      <c r="D504" s="146">
        <v>2882</v>
      </c>
      <c r="E504" s="145" t="s">
        <v>18253</v>
      </c>
      <c r="F504" s="145">
        <v>771</v>
      </c>
      <c r="G504" s="145">
        <v>688168</v>
      </c>
      <c r="H504" s="145" t="s">
        <v>6255</v>
      </c>
      <c r="I504" s="145" t="s">
        <v>10080</v>
      </c>
    </row>
    <row r="505" spans="1:9" x14ac:dyDescent="0.2">
      <c r="A505" s="145">
        <v>501</v>
      </c>
      <c r="B505" s="145" t="s">
        <v>16585</v>
      </c>
      <c r="C505" s="145" t="s">
        <v>1403</v>
      </c>
      <c r="D505" s="146">
        <v>3106</v>
      </c>
      <c r="E505" s="145" t="s">
        <v>18252</v>
      </c>
      <c r="F505" s="145">
        <v>768</v>
      </c>
      <c r="G505" s="145">
        <v>686438</v>
      </c>
      <c r="H505" s="145" t="s">
        <v>10119</v>
      </c>
      <c r="I505" s="145" t="s">
        <v>10112</v>
      </c>
    </row>
    <row r="506" spans="1:9" x14ac:dyDescent="0.2">
      <c r="A506" s="145">
        <v>502</v>
      </c>
      <c r="B506" s="145" t="s">
        <v>2268</v>
      </c>
      <c r="C506" s="145" t="s">
        <v>553</v>
      </c>
      <c r="D506" s="146">
        <v>2740</v>
      </c>
      <c r="E506" s="145" t="s">
        <v>18251</v>
      </c>
      <c r="F506" s="145">
        <v>768</v>
      </c>
      <c r="G506" s="145">
        <v>521353</v>
      </c>
      <c r="H506" s="145" t="s">
        <v>2268</v>
      </c>
      <c r="I506" s="145" t="s">
        <v>10080</v>
      </c>
    </row>
    <row r="507" spans="1:9" x14ac:dyDescent="0.2">
      <c r="A507" s="145">
        <v>503</v>
      </c>
      <c r="B507" s="145" t="s">
        <v>2393</v>
      </c>
      <c r="C507" s="145" t="s">
        <v>2392</v>
      </c>
      <c r="D507" s="146">
        <v>8204</v>
      </c>
      <c r="E507" s="145" t="s">
        <v>4820</v>
      </c>
      <c r="F507" s="145">
        <v>758</v>
      </c>
      <c r="G507" s="145">
        <v>652243</v>
      </c>
      <c r="H507" s="145" t="s">
        <v>10177</v>
      </c>
      <c r="I507" s="145" t="s">
        <v>11129</v>
      </c>
    </row>
    <row r="508" spans="1:9" x14ac:dyDescent="0.2">
      <c r="A508" s="145">
        <v>504</v>
      </c>
      <c r="B508" s="145" t="s">
        <v>1570</v>
      </c>
      <c r="C508" s="145" t="s">
        <v>553</v>
      </c>
      <c r="D508" s="146">
        <v>1930</v>
      </c>
      <c r="E508" s="145" t="s">
        <v>10584</v>
      </c>
      <c r="F508" s="145">
        <v>758</v>
      </c>
      <c r="G508" s="145">
        <v>619778</v>
      </c>
      <c r="H508" s="145" t="s">
        <v>10177</v>
      </c>
      <c r="I508" s="145" t="s">
        <v>10080</v>
      </c>
    </row>
    <row r="509" spans="1:9" x14ac:dyDescent="0.2">
      <c r="A509" s="145">
        <v>505</v>
      </c>
      <c r="B509" s="145" t="s">
        <v>1570</v>
      </c>
      <c r="C509" s="145" t="s">
        <v>553</v>
      </c>
      <c r="D509" s="146">
        <v>1930</v>
      </c>
      <c r="E509" s="145" t="s">
        <v>18250</v>
      </c>
      <c r="F509" s="145">
        <v>756</v>
      </c>
      <c r="G509" s="145">
        <v>682221</v>
      </c>
      <c r="H509" s="145" t="s">
        <v>10177</v>
      </c>
      <c r="I509" s="145" t="s">
        <v>10080</v>
      </c>
    </row>
    <row r="510" spans="1:9" x14ac:dyDescent="0.2">
      <c r="A510" s="145">
        <v>506</v>
      </c>
      <c r="B510" s="145" t="s">
        <v>2767</v>
      </c>
      <c r="C510" s="145" t="s">
        <v>553</v>
      </c>
      <c r="D510" s="146">
        <v>2748</v>
      </c>
      <c r="E510" s="145" t="s">
        <v>18247</v>
      </c>
      <c r="F510" s="145">
        <v>756</v>
      </c>
      <c r="G510" s="145">
        <v>577360</v>
      </c>
      <c r="H510" s="145" t="s">
        <v>2268</v>
      </c>
      <c r="I510" s="145" t="s">
        <v>10087</v>
      </c>
    </row>
    <row r="511" spans="1:9" x14ac:dyDescent="0.2">
      <c r="A511" s="145">
        <v>507</v>
      </c>
      <c r="B511" s="145" t="s">
        <v>18159</v>
      </c>
      <c r="C511" s="145" t="s">
        <v>4125</v>
      </c>
      <c r="D511" s="146">
        <v>4568</v>
      </c>
      <c r="E511" s="145" t="s">
        <v>18249</v>
      </c>
      <c r="F511" s="145">
        <v>756</v>
      </c>
      <c r="G511" s="145">
        <v>690278</v>
      </c>
      <c r="H511" s="145" t="s">
        <v>6255</v>
      </c>
      <c r="I511" s="145" t="s">
        <v>10080</v>
      </c>
    </row>
    <row r="512" spans="1:9" x14ac:dyDescent="0.2">
      <c r="A512" s="145">
        <v>508</v>
      </c>
      <c r="B512" s="145" t="s">
        <v>2268</v>
      </c>
      <c r="C512" s="145" t="s">
        <v>553</v>
      </c>
      <c r="D512" s="146">
        <v>2740</v>
      </c>
      <c r="E512" s="145" t="s">
        <v>18248</v>
      </c>
      <c r="F512" s="145">
        <v>756</v>
      </c>
      <c r="G512" s="145">
        <v>686466</v>
      </c>
      <c r="H512" s="145" t="s">
        <v>2268</v>
      </c>
      <c r="I512" s="145" t="s">
        <v>11129</v>
      </c>
    </row>
    <row r="513" spans="1:9" x14ac:dyDescent="0.2">
      <c r="A513" s="145">
        <v>509</v>
      </c>
      <c r="B513" s="145" t="s">
        <v>2268</v>
      </c>
      <c r="C513" s="145" t="s">
        <v>553</v>
      </c>
      <c r="D513" s="146">
        <v>2740</v>
      </c>
      <c r="E513" s="145" t="s">
        <v>18247</v>
      </c>
      <c r="F513" s="145">
        <v>756</v>
      </c>
      <c r="G513" s="145">
        <v>577360</v>
      </c>
      <c r="H513" s="145" t="s">
        <v>2268</v>
      </c>
      <c r="I513" s="145" t="s">
        <v>11129</v>
      </c>
    </row>
    <row r="514" spans="1:9" x14ac:dyDescent="0.2">
      <c r="A514" s="145">
        <v>510</v>
      </c>
      <c r="B514" s="145" t="s">
        <v>2268</v>
      </c>
      <c r="C514" s="145" t="s">
        <v>553</v>
      </c>
      <c r="D514" s="146">
        <v>2740</v>
      </c>
      <c r="E514" s="145" t="s">
        <v>18246</v>
      </c>
      <c r="F514" s="145">
        <v>753</v>
      </c>
      <c r="G514" s="145">
        <v>595041</v>
      </c>
      <c r="H514" s="145" t="s">
        <v>2268</v>
      </c>
      <c r="I514" s="145" t="s">
        <v>10077</v>
      </c>
    </row>
    <row r="515" spans="1:9" x14ac:dyDescent="0.2">
      <c r="A515" s="145">
        <v>511</v>
      </c>
      <c r="B515" s="145" t="s">
        <v>2969</v>
      </c>
      <c r="C515" s="145" t="s">
        <v>553</v>
      </c>
      <c r="D515" s="146">
        <v>2347</v>
      </c>
      <c r="E515" s="145" t="s">
        <v>18245</v>
      </c>
      <c r="F515" s="145">
        <v>748</v>
      </c>
      <c r="G515" s="145">
        <v>610005</v>
      </c>
      <c r="H515" s="145" t="s">
        <v>9376</v>
      </c>
      <c r="I515" s="145" t="s">
        <v>10112</v>
      </c>
    </row>
    <row r="516" spans="1:9" x14ac:dyDescent="0.2">
      <c r="A516" s="145">
        <v>512</v>
      </c>
      <c r="B516" s="145" t="s">
        <v>2268</v>
      </c>
      <c r="C516" s="145" t="s">
        <v>553</v>
      </c>
      <c r="D516" s="146">
        <v>2740</v>
      </c>
      <c r="E516" s="145" t="s">
        <v>18244</v>
      </c>
      <c r="F516" s="145">
        <v>746</v>
      </c>
      <c r="G516" s="145">
        <v>1104992</v>
      </c>
      <c r="H516" s="145" t="s">
        <v>2268</v>
      </c>
      <c r="I516" s="145" t="s">
        <v>11129</v>
      </c>
    </row>
    <row r="517" spans="1:9" x14ac:dyDescent="0.2">
      <c r="A517" s="145">
        <v>513</v>
      </c>
      <c r="B517" s="145" t="s">
        <v>11473</v>
      </c>
      <c r="C517" s="145" t="s">
        <v>831</v>
      </c>
      <c r="D517" s="146">
        <v>10306</v>
      </c>
      <c r="E517" s="145" t="s">
        <v>18243</v>
      </c>
      <c r="F517" s="145">
        <v>744</v>
      </c>
      <c r="G517" s="145">
        <v>1247649</v>
      </c>
      <c r="H517" s="145" t="s">
        <v>634</v>
      </c>
      <c r="I517" s="145" t="s">
        <v>11129</v>
      </c>
    </row>
    <row r="518" spans="1:9" x14ac:dyDescent="0.2">
      <c r="A518" s="145">
        <v>514</v>
      </c>
      <c r="B518" s="145" t="s">
        <v>2969</v>
      </c>
      <c r="C518" s="145" t="s">
        <v>553</v>
      </c>
      <c r="D518" s="146">
        <v>2347</v>
      </c>
      <c r="E518" s="145" t="s">
        <v>18242</v>
      </c>
      <c r="F518" s="145">
        <v>744</v>
      </c>
      <c r="G518" s="145">
        <v>1055291</v>
      </c>
      <c r="H518" s="145" t="s">
        <v>15855</v>
      </c>
      <c r="I518" s="145" t="s">
        <v>10080</v>
      </c>
    </row>
    <row r="519" spans="1:9" x14ac:dyDescent="0.2">
      <c r="A519" s="145">
        <v>515</v>
      </c>
      <c r="B519" s="145" t="s">
        <v>2393</v>
      </c>
      <c r="C519" s="145" t="s">
        <v>2392</v>
      </c>
      <c r="D519" s="146">
        <v>8204</v>
      </c>
      <c r="E519" s="145" t="s">
        <v>18241</v>
      </c>
      <c r="F519" s="145">
        <v>742</v>
      </c>
      <c r="G519" s="145">
        <v>266306</v>
      </c>
      <c r="H519" s="145" t="s">
        <v>6255</v>
      </c>
      <c r="I519" s="145" t="s">
        <v>11129</v>
      </c>
    </row>
    <row r="520" spans="1:9" x14ac:dyDescent="0.2">
      <c r="A520" s="145">
        <v>516</v>
      </c>
      <c r="B520" s="145" t="s">
        <v>6174</v>
      </c>
      <c r="C520" s="145" t="s">
        <v>553</v>
      </c>
      <c r="D520" s="146">
        <v>2790</v>
      </c>
      <c r="E520" s="145" t="s">
        <v>15034</v>
      </c>
      <c r="F520" s="145">
        <v>737</v>
      </c>
      <c r="G520" s="145">
        <v>686249</v>
      </c>
      <c r="H520" s="145" t="s">
        <v>6255</v>
      </c>
      <c r="I520" s="145" t="s">
        <v>10316</v>
      </c>
    </row>
    <row r="521" spans="1:9" x14ac:dyDescent="0.2">
      <c r="A521" s="145">
        <v>517</v>
      </c>
      <c r="B521" s="145" t="s">
        <v>5214</v>
      </c>
      <c r="C521" s="145" t="s">
        <v>5198</v>
      </c>
      <c r="D521" s="146">
        <v>2879</v>
      </c>
      <c r="E521" s="145" t="s">
        <v>18240</v>
      </c>
      <c r="F521" s="145">
        <v>737</v>
      </c>
      <c r="G521" s="145">
        <v>659866</v>
      </c>
      <c r="H521" s="145" t="s">
        <v>6255</v>
      </c>
      <c r="I521" s="145" t="s">
        <v>10080</v>
      </c>
    </row>
    <row r="522" spans="1:9" x14ac:dyDescent="0.2">
      <c r="A522" s="145">
        <v>518</v>
      </c>
      <c r="B522" s="145" t="s">
        <v>6174</v>
      </c>
      <c r="C522" s="145" t="s">
        <v>553</v>
      </c>
      <c r="D522" s="146">
        <v>2790</v>
      </c>
      <c r="E522" s="145" t="s">
        <v>15034</v>
      </c>
      <c r="F522" s="145">
        <v>737</v>
      </c>
      <c r="G522" s="145">
        <v>686249</v>
      </c>
      <c r="H522" s="145" t="s">
        <v>6255</v>
      </c>
      <c r="I522" s="145" t="s">
        <v>11129</v>
      </c>
    </row>
    <row r="523" spans="1:9" x14ac:dyDescent="0.2">
      <c r="A523" s="145">
        <v>519</v>
      </c>
      <c r="B523" s="145" t="s">
        <v>5286</v>
      </c>
      <c r="C523" s="145" t="s">
        <v>533</v>
      </c>
      <c r="D523" s="146">
        <v>34996</v>
      </c>
      <c r="E523" s="145" t="s">
        <v>18239</v>
      </c>
      <c r="F523" s="145">
        <v>732</v>
      </c>
      <c r="G523" s="145">
        <v>1246734</v>
      </c>
      <c r="H523" s="145" t="s">
        <v>2767</v>
      </c>
      <c r="I523" s="145" t="s">
        <v>11129</v>
      </c>
    </row>
    <row r="524" spans="1:9" x14ac:dyDescent="0.2">
      <c r="A524" s="145">
        <v>520</v>
      </c>
      <c r="B524" s="145" t="s">
        <v>17956</v>
      </c>
      <c r="C524" s="145" t="s">
        <v>4125</v>
      </c>
      <c r="D524" s="146">
        <v>4079</v>
      </c>
      <c r="E524" s="145" t="s">
        <v>18238</v>
      </c>
      <c r="F524" s="145">
        <v>732</v>
      </c>
      <c r="G524" s="145">
        <v>939745</v>
      </c>
      <c r="H524" s="145" t="s">
        <v>6255</v>
      </c>
      <c r="I524" s="145" t="s">
        <v>10080</v>
      </c>
    </row>
    <row r="525" spans="1:9" x14ac:dyDescent="0.2">
      <c r="A525" s="145">
        <v>521</v>
      </c>
      <c r="B525" s="145" t="s">
        <v>3220</v>
      </c>
      <c r="C525" s="145" t="s">
        <v>553</v>
      </c>
      <c r="D525" s="146">
        <v>2720</v>
      </c>
      <c r="E525" s="145" t="s">
        <v>10836</v>
      </c>
      <c r="F525" s="145">
        <v>732</v>
      </c>
      <c r="G525" s="145">
        <v>1107736</v>
      </c>
      <c r="H525" s="145" t="s">
        <v>634</v>
      </c>
      <c r="I525" s="145" t="s">
        <v>10316</v>
      </c>
    </row>
    <row r="526" spans="1:9" x14ac:dyDescent="0.2">
      <c r="A526" s="145">
        <v>522</v>
      </c>
      <c r="B526" s="145" t="s">
        <v>6174</v>
      </c>
      <c r="C526" s="145" t="s">
        <v>553</v>
      </c>
      <c r="D526" s="146">
        <v>2790</v>
      </c>
      <c r="E526" s="145" t="s">
        <v>10836</v>
      </c>
      <c r="F526" s="145">
        <v>732</v>
      </c>
      <c r="G526" s="145">
        <v>1107736</v>
      </c>
      <c r="H526" s="145" t="s">
        <v>634</v>
      </c>
      <c r="I526" s="145" t="s">
        <v>11129</v>
      </c>
    </row>
    <row r="527" spans="1:9" x14ac:dyDescent="0.2">
      <c r="A527" s="145">
        <v>523</v>
      </c>
      <c r="B527" s="145" t="s">
        <v>1570</v>
      </c>
      <c r="C527" s="145" t="s">
        <v>4084</v>
      </c>
      <c r="D527" s="146">
        <v>23061</v>
      </c>
      <c r="E527" s="145" t="s">
        <v>18237</v>
      </c>
      <c r="F527" s="145">
        <v>728</v>
      </c>
      <c r="G527" s="145">
        <v>636187</v>
      </c>
      <c r="H527" s="145" t="s">
        <v>6255</v>
      </c>
      <c r="I527" s="145" t="s">
        <v>11129</v>
      </c>
    </row>
    <row r="528" spans="1:9" x14ac:dyDescent="0.2">
      <c r="A528" s="145">
        <v>524</v>
      </c>
      <c r="B528" s="145" t="s">
        <v>2268</v>
      </c>
      <c r="C528" s="145" t="s">
        <v>553</v>
      </c>
      <c r="D528" s="146">
        <v>2740</v>
      </c>
      <c r="E528" s="145" t="s">
        <v>18236</v>
      </c>
      <c r="F528" s="145">
        <v>726</v>
      </c>
      <c r="G528" s="145">
        <v>951663</v>
      </c>
      <c r="H528" s="145" t="s">
        <v>2268</v>
      </c>
      <c r="I528" s="145" t="s">
        <v>11129</v>
      </c>
    </row>
    <row r="529" spans="1:9" x14ac:dyDescent="0.2">
      <c r="A529" s="145">
        <v>525</v>
      </c>
      <c r="B529" s="145" t="s">
        <v>8864</v>
      </c>
      <c r="C529" s="145" t="s">
        <v>553</v>
      </c>
      <c r="D529" s="146">
        <v>2657</v>
      </c>
      <c r="E529" s="145" t="s">
        <v>17670</v>
      </c>
      <c r="F529" s="145">
        <v>725</v>
      </c>
      <c r="G529" s="145">
        <v>518804</v>
      </c>
      <c r="H529" s="145" t="s">
        <v>10317</v>
      </c>
      <c r="I529" s="145" t="s">
        <v>10112</v>
      </c>
    </row>
    <row r="530" spans="1:9" x14ac:dyDescent="0.2">
      <c r="A530" s="145">
        <v>526</v>
      </c>
      <c r="B530" s="145" t="s">
        <v>1755</v>
      </c>
      <c r="C530" s="145" t="s">
        <v>5198</v>
      </c>
      <c r="D530" s="146">
        <v>2813</v>
      </c>
      <c r="E530" s="145" t="s">
        <v>18235</v>
      </c>
      <c r="F530" s="145">
        <v>720</v>
      </c>
      <c r="G530" s="145">
        <v>511573</v>
      </c>
      <c r="H530" s="145" t="s">
        <v>6255</v>
      </c>
      <c r="I530" s="145" t="s">
        <v>11129</v>
      </c>
    </row>
    <row r="531" spans="1:9" x14ac:dyDescent="0.2">
      <c r="A531" s="145">
        <v>527</v>
      </c>
      <c r="B531" s="145" t="s">
        <v>18234</v>
      </c>
      <c r="C531" s="145" t="s">
        <v>4125</v>
      </c>
      <c r="D531" s="146">
        <v>3908</v>
      </c>
      <c r="E531" s="145" t="s">
        <v>18233</v>
      </c>
      <c r="F531" s="145">
        <v>720</v>
      </c>
      <c r="G531" s="145">
        <v>648425</v>
      </c>
      <c r="H531" s="145" t="s">
        <v>15855</v>
      </c>
      <c r="I531" s="145" t="s">
        <v>10080</v>
      </c>
    </row>
    <row r="532" spans="1:9" x14ac:dyDescent="0.2">
      <c r="A532" s="145">
        <v>528</v>
      </c>
      <c r="B532" s="145" t="s">
        <v>2268</v>
      </c>
      <c r="C532" s="145" t="s">
        <v>553</v>
      </c>
      <c r="D532" s="146">
        <v>2740</v>
      </c>
      <c r="E532" s="145" t="s">
        <v>18232</v>
      </c>
      <c r="F532" s="145">
        <v>720</v>
      </c>
      <c r="G532" s="145">
        <v>512455</v>
      </c>
      <c r="H532" s="145" t="s">
        <v>2268</v>
      </c>
      <c r="I532" s="145" t="s">
        <v>10077</v>
      </c>
    </row>
    <row r="533" spans="1:9" x14ac:dyDescent="0.2">
      <c r="A533" s="145">
        <v>529</v>
      </c>
      <c r="B533" s="145" t="s">
        <v>748</v>
      </c>
      <c r="C533" s="145" t="s">
        <v>5198</v>
      </c>
      <c r="D533" s="146">
        <v>2891</v>
      </c>
      <c r="E533" s="145" t="s">
        <v>18231</v>
      </c>
      <c r="F533" s="145">
        <v>720</v>
      </c>
      <c r="G533" s="145">
        <v>656114</v>
      </c>
      <c r="H533" s="145" t="s">
        <v>634</v>
      </c>
      <c r="I533" s="145" t="s">
        <v>10112</v>
      </c>
    </row>
    <row r="534" spans="1:9" x14ac:dyDescent="0.2">
      <c r="A534" s="145">
        <v>530</v>
      </c>
      <c r="B534" s="145" t="s">
        <v>17589</v>
      </c>
      <c r="C534" s="145" t="s">
        <v>2392</v>
      </c>
      <c r="D534" s="146">
        <v>8260</v>
      </c>
      <c r="E534" s="145" t="s">
        <v>18230</v>
      </c>
      <c r="F534" s="145">
        <v>720</v>
      </c>
      <c r="G534" s="145">
        <v>666529</v>
      </c>
      <c r="H534" s="145" t="s">
        <v>6255</v>
      </c>
      <c r="I534" s="145" t="s">
        <v>11129</v>
      </c>
    </row>
    <row r="535" spans="1:9" x14ac:dyDescent="0.2">
      <c r="A535" s="145">
        <v>531</v>
      </c>
      <c r="B535" s="145" t="s">
        <v>4550</v>
      </c>
      <c r="C535" s="145" t="s">
        <v>831</v>
      </c>
      <c r="D535" s="146">
        <v>11559</v>
      </c>
      <c r="E535" s="145" t="s">
        <v>18229</v>
      </c>
      <c r="F535" s="145">
        <v>717</v>
      </c>
      <c r="G535" s="145">
        <v>659026</v>
      </c>
      <c r="H535" s="145" t="s">
        <v>6255</v>
      </c>
      <c r="I535" s="145" t="s">
        <v>10077</v>
      </c>
    </row>
    <row r="536" spans="1:9" x14ac:dyDescent="0.2">
      <c r="A536" s="145">
        <v>532</v>
      </c>
      <c r="B536" s="145" t="s">
        <v>18228</v>
      </c>
      <c r="C536" s="145" t="s">
        <v>831</v>
      </c>
      <c r="D536" s="146">
        <v>11357</v>
      </c>
      <c r="E536" s="145" t="s">
        <v>18227</v>
      </c>
      <c r="F536" s="145">
        <v>714</v>
      </c>
      <c r="G536" s="145">
        <v>1205382</v>
      </c>
      <c r="H536" s="145" t="s">
        <v>6255</v>
      </c>
      <c r="I536" s="145" t="s">
        <v>10077</v>
      </c>
    </row>
    <row r="537" spans="1:9" x14ac:dyDescent="0.2">
      <c r="A537" s="145">
        <v>533</v>
      </c>
      <c r="B537" s="145" t="s">
        <v>5214</v>
      </c>
      <c r="C537" s="145" t="s">
        <v>5198</v>
      </c>
      <c r="D537" s="146">
        <v>2879</v>
      </c>
      <c r="E537" s="145" t="s">
        <v>18226</v>
      </c>
      <c r="F537" s="145">
        <v>710</v>
      </c>
      <c r="G537" s="145">
        <v>659797</v>
      </c>
      <c r="H537" s="145" t="s">
        <v>6255</v>
      </c>
      <c r="I537" s="145" t="s">
        <v>10077</v>
      </c>
    </row>
    <row r="538" spans="1:9" x14ac:dyDescent="0.2">
      <c r="A538" s="145">
        <v>534</v>
      </c>
      <c r="B538" s="145" t="s">
        <v>2268</v>
      </c>
      <c r="C538" s="145" t="s">
        <v>553</v>
      </c>
      <c r="D538" s="146">
        <v>2740</v>
      </c>
      <c r="E538" s="145" t="s">
        <v>18225</v>
      </c>
      <c r="F538" s="145">
        <v>708</v>
      </c>
      <c r="G538" s="145">
        <v>584867</v>
      </c>
      <c r="H538" s="145" t="s">
        <v>2268</v>
      </c>
      <c r="I538" s="145" t="s">
        <v>10087</v>
      </c>
    </row>
    <row r="539" spans="1:9" x14ac:dyDescent="0.2">
      <c r="A539" s="145">
        <v>535</v>
      </c>
      <c r="B539" s="145" t="s">
        <v>2268</v>
      </c>
      <c r="C539" s="145" t="s">
        <v>553</v>
      </c>
      <c r="D539" s="146">
        <v>2740</v>
      </c>
      <c r="E539" s="145" t="s">
        <v>18225</v>
      </c>
      <c r="F539" s="145">
        <v>708</v>
      </c>
      <c r="G539" s="145">
        <v>584867</v>
      </c>
      <c r="H539" s="145" t="s">
        <v>2268</v>
      </c>
      <c r="I539" s="145" t="s">
        <v>10080</v>
      </c>
    </row>
    <row r="540" spans="1:9" x14ac:dyDescent="0.2">
      <c r="A540" s="145">
        <v>536</v>
      </c>
      <c r="B540" s="145" t="s">
        <v>18224</v>
      </c>
      <c r="C540" s="145" t="s">
        <v>2392</v>
      </c>
      <c r="D540" s="146">
        <v>8210</v>
      </c>
      <c r="E540" s="145" t="s">
        <v>18223</v>
      </c>
      <c r="F540" s="145">
        <v>698</v>
      </c>
      <c r="G540" s="145">
        <v>627165</v>
      </c>
      <c r="H540" s="145" t="s">
        <v>6255</v>
      </c>
      <c r="I540" s="145" t="s">
        <v>10112</v>
      </c>
    </row>
    <row r="541" spans="1:9" x14ac:dyDescent="0.2">
      <c r="A541" s="145">
        <v>537</v>
      </c>
      <c r="B541" s="145" t="s">
        <v>2268</v>
      </c>
      <c r="C541" s="145" t="s">
        <v>553</v>
      </c>
      <c r="D541" s="146">
        <v>2740</v>
      </c>
      <c r="E541" s="145" t="s">
        <v>17749</v>
      </c>
      <c r="F541" s="145">
        <v>696</v>
      </c>
      <c r="G541" s="145">
        <v>939086</v>
      </c>
      <c r="H541" s="145" t="s">
        <v>2268</v>
      </c>
      <c r="I541" s="145" t="s">
        <v>10080</v>
      </c>
    </row>
    <row r="542" spans="1:9" x14ac:dyDescent="0.2">
      <c r="A542" s="145">
        <v>538</v>
      </c>
      <c r="B542" s="145" t="s">
        <v>2327</v>
      </c>
      <c r="C542" s="145" t="s">
        <v>553</v>
      </c>
      <c r="D542" s="146">
        <v>2169</v>
      </c>
      <c r="E542" s="145" t="s">
        <v>18222</v>
      </c>
      <c r="F542" s="145">
        <v>696</v>
      </c>
      <c r="G542" s="145">
        <v>964794</v>
      </c>
      <c r="H542" s="145" t="s">
        <v>9376</v>
      </c>
      <c r="I542" s="145" t="s">
        <v>10077</v>
      </c>
    </row>
    <row r="543" spans="1:9" x14ac:dyDescent="0.2">
      <c r="A543" s="145">
        <v>539</v>
      </c>
      <c r="B543" s="145" t="s">
        <v>6174</v>
      </c>
      <c r="C543" s="145" t="s">
        <v>553</v>
      </c>
      <c r="D543" s="146">
        <v>2790</v>
      </c>
      <c r="E543" s="145" t="s">
        <v>5663</v>
      </c>
      <c r="F543" s="145">
        <v>693</v>
      </c>
      <c r="G543" s="145">
        <v>589864</v>
      </c>
      <c r="H543" s="145" t="s">
        <v>2268</v>
      </c>
      <c r="I543" s="145" t="s">
        <v>11129</v>
      </c>
    </row>
    <row r="544" spans="1:9" x14ac:dyDescent="0.2">
      <c r="A544" s="145">
        <v>540</v>
      </c>
      <c r="B544" s="145" t="s">
        <v>2268</v>
      </c>
      <c r="C544" s="145" t="s">
        <v>553</v>
      </c>
      <c r="D544" s="146">
        <v>2744</v>
      </c>
      <c r="E544" s="145" t="s">
        <v>18221</v>
      </c>
      <c r="F544" s="145">
        <v>692</v>
      </c>
      <c r="G544" s="145">
        <v>620696</v>
      </c>
      <c r="H544" s="145" t="s">
        <v>2268</v>
      </c>
      <c r="I544" s="145" t="s">
        <v>10112</v>
      </c>
    </row>
    <row r="545" spans="1:9" x14ac:dyDescent="0.2">
      <c r="A545" s="145">
        <v>541</v>
      </c>
      <c r="B545" s="145" t="s">
        <v>1698</v>
      </c>
      <c r="C545" s="145" t="s">
        <v>553</v>
      </c>
      <c r="D545" s="146">
        <v>2066</v>
      </c>
      <c r="E545" s="145" t="s">
        <v>18220</v>
      </c>
      <c r="F545" s="145">
        <v>684</v>
      </c>
      <c r="G545" s="145">
        <v>626829</v>
      </c>
      <c r="H545" s="145" t="s">
        <v>10495</v>
      </c>
      <c r="I545" s="145" t="s">
        <v>10124</v>
      </c>
    </row>
    <row r="546" spans="1:9" x14ac:dyDescent="0.2">
      <c r="A546" s="145">
        <v>542</v>
      </c>
      <c r="B546" s="145" t="s">
        <v>1398</v>
      </c>
      <c r="C546" s="145" t="s">
        <v>5198</v>
      </c>
      <c r="D546" s="146">
        <v>2809</v>
      </c>
      <c r="E546" s="145" t="s">
        <v>18219</v>
      </c>
      <c r="F546" s="145">
        <v>672</v>
      </c>
      <c r="G546" s="145">
        <v>658106</v>
      </c>
      <c r="H546" s="145" t="s">
        <v>6255</v>
      </c>
      <c r="I546" s="145" t="s">
        <v>10077</v>
      </c>
    </row>
    <row r="547" spans="1:9" x14ac:dyDescent="0.2">
      <c r="A547" s="145">
        <v>543</v>
      </c>
      <c r="B547" s="145" t="s">
        <v>7624</v>
      </c>
      <c r="C547" s="145" t="s">
        <v>553</v>
      </c>
      <c r="D547" s="146">
        <v>2072</v>
      </c>
      <c r="E547" s="145" t="s">
        <v>18218</v>
      </c>
      <c r="F547" s="145">
        <v>672</v>
      </c>
      <c r="G547" s="145">
        <v>909375</v>
      </c>
      <c r="H547" s="145" t="s">
        <v>15855</v>
      </c>
      <c r="I547" s="145" t="s">
        <v>10077</v>
      </c>
    </row>
    <row r="548" spans="1:9" x14ac:dyDescent="0.2">
      <c r="A548" s="145">
        <v>544</v>
      </c>
      <c r="B548" s="145" t="s">
        <v>18159</v>
      </c>
      <c r="C548" s="145" t="s">
        <v>4125</v>
      </c>
      <c r="D548" s="146">
        <v>4568</v>
      </c>
      <c r="E548" s="145" t="s">
        <v>18217</v>
      </c>
      <c r="F548" s="145">
        <v>672</v>
      </c>
      <c r="G548" s="145">
        <v>641517</v>
      </c>
      <c r="H548" s="145" t="s">
        <v>10177</v>
      </c>
      <c r="I548" s="145" t="s">
        <v>10080</v>
      </c>
    </row>
    <row r="549" spans="1:9" x14ac:dyDescent="0.2">
      <c r="A549" s="145">
        <v>545</v>
      </c>
      <c r="B549" s="145" t="s">
        <v>1570</v>
      </c>
      <c r="C549" s="145" t="s">
        <v>553</v>
      </c>
      <c r="D549" s="146">
        <v>1930</v>
      </c>
      <c r="E549" s="145" t="s">
        <v>18216</v>
      </c>
      <c r="F549" s="145">
        <v>672</v>
      </c>
      <c r="G549" s="145">
        <v>554149</v>
      </c>
      <c r="H549" s="145" t="s">
        <v>10177</v>
      </c>
      <c r="I549" s="145" t="s">
        <v>10112</v>
      </c>
    </row>
    <row r="550" spans="1:9" x14ac:dyDescent="0.2">
      <c r="A550" s="145">
        <v>546</v>
      </c>
      <c r="B550" s="145" t="s">
        <v>1370</v>
      </c>
      <c r="C550" s="145" t="s">
        <v>1403</v>
      </c>
      <c r="D550" s="146">
        <v>3848</v>
      </c>
      <c r="E550" s="145" t="s">
        <v>18215</v>
      </c>
      <c r="F550" s="145">
        <v>672</v>
      </c>
      <c r="G550" s="145">
        <v>1092403</v>
      </c>
      <c r="H550" s="145" t="s">
        <v>6255</v>
      </c>
      <c r="I550" s="145" t="s">
        <v>10077</v>
      </c>
    </row>
    <row r="551" spans="1:9" x14ac:dyDescent="0.2">
      <c r="A551" s="145">
        <v>547</v>
      </c>
      <c r="B551" s="145" t="s">
        <v>2268</v>
      </c>
      <c r="C551" s="145" t="s">
        <v>553</v>
      </c>
      <c r="D551" s="146">
        <v>2740</v>
      </c>
      <c r="E551" s="145" t="s">
        <v>18214</v>
      </c>
      <c r="F551" s="145">
        <v>662</v>
      </c>
      <c r="G551" s="145">
        <v>1174134</v>
      </c>
      <c r="H551" s="145" t="s">
        <v>2268</v>
      </c>
      <c r="I551" s="145" t="s">
        <v>10080</v>
      </c>
    </row>
    <row r="552" spans="1:9" x14ac:dyDescent="0.2">
      <c r="A552" s="145">
        <v>548</v>
      </c>
      <c r="B552" s="145" t="s">
        <v>3489</v>
      </c>
      <c r="C552" s="145" t="s">
        <v>553</v>
      </c>
      <c r="D552" s="146">
        <v>2045</v>
      </c>
      <c r="E552" s="145" t="s">
        <v>18213</v>
      </c>
      <c r="F552" s="145">
        <v>660</v>
      </c>
      <c r="G552" s="145">
        <v>1237945</v>
      </c>
      <c r="H552" s="145" t="s">
        <v>3489</v>
      </c>
      <c r="I552" s="145" t="s">
        <v>10124</v>
      </c>
    </row>
    <row r="553" spans="1:9" x14ac:dyDescent="0.2">
      <c r="A553" s="145">
        <v>549</v>
      </c>
      <c r="B553" s="145" t="s">
        <v>660</v>
      </c>
      <c r="C553" s="145" t="s">
        <v>553</v>
      </c>
      <c r="D553" s="146">
        <v>1944</v>
      </c>
      <c r="E553" s="145" t="s">
        <v>18212</v>
      </c>
      <c r="F553" s="145">
        <v>660</v>
      </c>
      <c r="G553" s="145">
        <v>596338</v>
      </c>
      <c r="H553" s="145" t="s">
        <v>10177</v>
      </c>
      <c r="I553" s="145" t="s">
        <v>10124</v>
      </c>
    </row>
    <row r="554" spans="1:9" x14ac:dyDescent="0.2">
      <c r="A554" s="145">
        <v>550</v>
      </c>
      <c r="B554" s="145" t="s">
        <v>6174</v>
      </c>
      <c r="C554" s="145" t="s">
        <v>553</v>
      </c>
      <c r="D554" s="146">
        <v>2790</v>
      </c>
      <c r="E554" s="145" t="s">
        <v>18211</v>
      </c>
      <c r="F554" s="145">
        <v>660</v>
      </c>
      <c r="G554" s="145">
        <v>583490</v>
      </c>
      <c r="H554" s="145" t="s">
        <v>15855</v>
      </c>
      <c r="I554" s="145" t="s">
        <v>10077</v>
      </c>
    </row>
    <row r="555" spans="1:9" x14ac:dyDescent="0.2">
      <c r="A555" s="145">
        <v>551</v>
      </c>
      <c r="B555" s="145" t="s">
        <v>10917</v>
      </c>
      <c r="C555" s="145" t="s">
        <v>831</v>
      </c>
      <c r="D555" s="146">
        <v>11954</v>
      </c>
      <c r="E555" s="145" t="s">
        <v>18210</v>
      </c>
      <c r="F555" s="145">
        <v>660</v>
      </c>
      <c r="G555" s="145" t="s">
        <v>18209</v>
      </c>
      <c r="H555" s="145" t="s">
        <v>6255</v>
      </c>
      <c r="I555" s="145" t="s">
        <v>10077</v>
      </c>
    </row>
    <row r="556" spans="1:9" x14ac:dyDescent="0.2">
      <c r="A556" s="145">
        <v>552</v>
      </c>
      <c r="B556" s="145" t="s">
        <v>2278</v>
      </c>
      <c r="C556" s="145" t="s">
        <v>553</v>
      </c>
      <c r="D556" s="146">
        <v>2719</v>
      </c>
      <c r="E556" s="145" t="s">
        <v>18203</v>
      </c>
      <c r="F556" s="145">
        <v>660</v>
      </c>
      <c r="G556" s="145">
        <v>509563</v>
      </c>
      <c r="H556" s="145" t="s">
        <v>2268</v>
      </c>
      <c r="I556" s="145" t="s">
        <v>10087</v>
      </c>
    </row>
    <row r="557" spans="1:9" x14ac:dyDescent="0.2">
      <c r="A557" s="145">
        <v>553</v>
      </c>
      <c r="B557" s="145" t="s">
        <v>18027</v>
      </c>
      <c r="C557" s="145" t="s">
        <v>2392</v>
      </c>
      <c r="D557" s="146">
        <v>8210</v>
      </c>
      <c r="E557" s="145" t="s">
        <v>15975</v>
      </c>
      <c r="F557" s="145">
        <v>660</v>
      </c>
      <c r="G557" s="145" t="s">
        <v>18208</v>
      </c>
      <c r="H557" s="145" t="s">
        <v>6255</v>
      </c>
      <c r="I557" s="145" t="s">
        <v>10077</v>
      </c>
    </row>
    <row r="558" spans="1:9" x14ac:dyDescent="0.2">
      <c r="A558" s="145">
        <v>554</v>
      </c>
      <c r="B558" s="145" t="s">
        <v>17658</v>
      </c>
      <c r="C558" s="145" t="s">
        <v>4125</v>
      </c>
      <c r="D558" s="146">
        <v>3904</v>
      </c>
      <c r="E558" s="145" t="s">
        <v>18207</v>
      </c>
      <c r="F558" s="145">
        <v>660</v>
      </c>
      <c r="G558" s="145">
        <v>631485</v>
      </c>
      <c r="H558" s="145" t="s">
        <v>6255</v>
      </c>
      <c r="I558" s="145" t="s">
        <v>10077</v>
      </c>
    </row>
    <row r="559" spans="1:9" x14ac:dyDescent="0.2">
      <c r="A559" s="145">
        <v>555</v>
      </c>
      <c r="B559" s="145" t="s">
        <v>1698</v>
      </c>
      <c r="C559" s="145" t="s">
        <v>553</v>
      </c>
      <c r="D559" s="146">
        <v>2066</v>
      </c>
      <c r="E559" s="145" t="s">
        <v>17535</v>
      </c>
      <c r="F559" s="145">
        <v>660</v>
      </c>
      <c r="G559" s="145" t="s">
        <v>2369</v>
      </c>
      <c r="H559" s="145" t="s">
        <v>10495</v>
      </c>
      <c r="I559" s="145" t="s">
        <v>10080</v>
      </c>
    </row>
    <row r="560" spans="1:9" x14ac:dyDescent="0.2">
      <c r="A560" s="145">
        <v>556</v>
      </c>
      <c r="B560" s="145" t="s">
        <v>2268</v>
      </c>
      <c r="C560" s="145" t="s">
        <v>553</v>
      </c>
      <c r="D560" s="146">
        <v>2740</v>
      </c>
      <c r="E560" s="145" t="s">
        <v>18206</v>
      </c>
      <c r="F560" s="145">
        <v>660</v>
      </c>
      <c r="G560" s="145">
        <v>657021</v>
      </c>
      <c r="H560" s="145" t="s">
        <v>2268</v>
      </c>
      <c r="I560" s="145" t="s">
        <v>10077</v>
      </c>
    </row>
    <row r="561" spans="1:9" x14ac:dyDescent="0.2">
      <c r="A561" s="145">
        <v>557</v>
      </c>
      <c r="B561" s="145" t="s">
        <v>1786</v>
      </c>
      <c r="C561" s="145" t="s">
        <v>553</v>
      </c>
      <c r="D561" s="146">
        <v>1969</v>
      </c>
      <c r="E561" s="145" t="s">
        <v>18205</v>
      </c>
      <c r="F561" s="145">
        <v>660</v>
      </c>
      <c r="G561" s="145">
        <v>659113</v>
      </c>
      <c r="H561" s="145" t="s">
        <v>10177</v>
      </c>
      <c r="I561" s="145" t="s">
        <v>10077</v>
      </c>
    </row>
    <row r="562" spans="1:9" x14ac:dyDescent="0.2">
      <c r="A562" s="145">
        <v>558</v>
      </c>
      <c r="B562" s="145" t="s">
        <v>2268</v>
      </c>
      <c r="C562" s="145" t="s">
        <v>553</v>
      </c>
      <c r="D562" s="146">
        <v>2740</v>
      </c>
      <c r="E562" s="145" t="s">
        <v>18204</v>
      </c>
      <c r="F562" s="145">
        <v>660</v>
      </c>
      <c r="G562" s="145">
        <v>937041</v>
      </c>
      <c r="H562" s="145" t="s">
        <v>2268</v>
      </c>
      <c r="I562" s="145" t="s">
        <v>10112</v>
      </c>
    </row>
    <row r="563" spans="1:9" x14ac:dyDescent="0.2">
      <c r="A563" s="145">
        <v>559</v>
      </c>
      <c r="B563" s="145" t="s">
        <v>6174</v>
      </c>
      <c r="C563" s="145" t="s">
        <v>553</v>
      </c>
      <c r="D563" s="146">
        <v>2790</v>
      </c>
      <c r="E563" s="145" t="s">
        <v>18200</v>
      </c>
      <c r="F563" s="145">
        <v>660</v>
      </c>
      <c r="G563" s="145">
        <v>919001</v>
      </c>
      <c r="H563" s="145" t="s">
        <v>10806</v>
      </c>
      <c r="I563" s="145" t="s">
        <v>10077</v>
      </c>
    </row>
    <row r="564" spans="1:9" x14ac:dyDescent="0.2">
      <c r="A564" s="145">
        <v>560</v>
      </c>
      <c r="B564" s="145" t="s">
        <v>2268</v>
      </c>
      <c r="C564" s="145" t="s">
        <v>553</v>
      </c>
      <c r="D564" s="146">
        <v>2740</v>
      </c>
      <c r="E564" s="145" t="s">
        <v>18203</v>
      </c>
      <c r="F564" s="145">
        <v>660</v>
      </c>
      <c r="G564" s="145">
        <v>509563</v>
      </c>
      <c r="H564" s="145" t="s">
        <v>2268</v>
      </c>
      <c r="I564" s="145" t="s">
        <v>10080</v>
      </c>
    </row>
    <row r="565" spans="1:9" x14ac:dyDescent="0.2">
      <c r="A565" s="145">
        <v>561</v>
      </c>
      <c r="B565" s="145" t="s">
        <v>1570</v>
      </c>
      <c r="C565" s="145" t="s">
        <v>553</v>
      </c>
      <c r="D565" s="146">
        <v>1930</v>
      </c>
      <c r="E565" s="145" t="s">
        <v>18202</v>
      </c>
      <c r="F565" s="145">
        <v>660</v>
      </c>
      <c r="G565" s="145">
        <v>250185</v>
      </c>
      <c r="H565" s="145" t="s">
        <v>10177</v>
      </c>
      <c r="I565" s="145" t="s">
        <v>10112</v>
      </c>
    </row>
    <row r="566" spans="1:9" x14ac:dyDescent="0.2">
      <c r="A566" s="145">
        <v>562</v>
      </c>
      <c r="B566" s="145" t="s">
        <v>2534</v>
      </c>
      <c r="C566" s="145" t="s">
        <v>553</v>
      </c>
      <c r="D566" s="146">
        <v>2663</v>
      </c>
      <c r="E566" s="145" t="s">
        <v>18201</v>
      </c>
      <c r="F566" s="145">
        <v>660</v>
      </c>
      <c r="G566" s="145">
        <v>293217</v>
      </c>
      <c r="H566" s="145" t="s">
        <v>10391</v>
      </c>
      <c r="I566" s="145" t="s">
        <v>10285</v>
      </c>
    </row>
    <row r="567" spans="1:9" x14ac:dyDescent="0.2">
      <c r="A567" s="145">
        <v>563</v>
      </c>
      <c r="B567" s="145" t="s">
        <v>832</v>
      </c>
      <c r="C567" s="145" t="s">
        <v>831</v>
      </c>
      <c r="D567" s="146">
        <v>10003</v>
      </c>
      <c r="E567" s="145" t="s">
        <v>1427</v>
      </c>
      <c r="F567" s="145">
        <v>660</v>
      </c>
      <c r="G567" s="145">
        <v>1252883</v>
      </c>
      <c r="H567" s="145" t="s">
        <v>634</v>
      </c>
      <c r="I567" s="145" t="s">
        <v>10077</v>
      </c>
    </row>
    <row r="568" spans="1:9" x14ac:dyDescent="0.2">
      <c r="A568" s="145">
        <v>564</v>
      </c>
      <c r="B568" s="145" t="s">
        <v>5120</v>
      </c>
      <c r="C568" s="145" t="s">
        <v>553</v>
      </c>
      <c r="D568" s="146">
        <v>2642</v>
      </c>
      <c r="E568" s="145" t="s">
        <v>18200</v>
      </c>
      <c r="F568" s="145">
        <v>660</v>
      </c>
      <c r="G568" s="145">
        <v>919001</v>
      </c>
      <c r="H568" s="145" t="s">
        <v>10806</v>
      </c>
      <c r="I568" s="145" t="s">
        <v>10316</v>
      </c>
    </row>
    <row r="569" spans="1:9" x14ac:dyDescent="0.2">
      <c r="A569" s="145">
        <v>565</v>
      </c>
      <c r="B569" s="145" t="s">
        <v>7905</v>
      </c>
      <c r="C569" s="145" t="s">
        <v>553</v>
      </c>
      <c r="D569" s="146">
        <v>2532</v>
      </c>
      <c r="E569" s="145" t="s">
        <v>18199</v>
      </c>
      <c r="F569" s="145">
        <v>660</v>
      </c>
      <c r="G569" s="145">
        <v>1257586</v>
      </c>
      <c r="H569" s="145" t="s">
        <v>10130</v>
      </c>
      <c r="I569" s="145" t="s">
        <v>10077</v>
      </c>
    </row>
    <row r="570" spans="1:9" x14ac:dyDescent="0.2">
      <c r="A570" s="145">
        <v>566</v>
      </c>
      <c r="B570" s="145" t="s">
        <v>689</v>
      </c>
      <c r="C570" s="145" t="s">
        <v>553</v>
      </c>
      <c r="D570" s="146">
        <v>2664</v>
      </c>
      <c r="E570" s="145" t="s">
        <v>18198</v>
      </c>
      <c r="F570" s="145">
        <v>659</v>
      </c>
      <c r="G570" s="145">
        <v>623724</v>
      </c>
      <c r="H570" s="145" t="s">
        <v>6255</v>
      </c>
      <c r="I570" s="145" t="s">
        <v>10077</v>
      </c>
    </row>
    <row r="571" spans="1:9" x14ac:dyDescent="0.2">
      <c r="A571" s="145">
        <v>567</v>
      </c>
      <c r="B571" s="145" t="s">
        <v>7905</v>
      </c>
      <c r="C571" s="145" t="s">
        <v>553</v>
      </c>
      <c r="D571" s="146">
        <v>2532</v>
      </c>
      <c r="E571" s="145" t="s">
        <v>18197</v>
      </c>
      <c r="F571" s="145">
        <v>656</v>
      </c>
      <c r="G571" s="145">
        <v>617482</v>
      </c>
      <c r="H571" s="145" t="s">
        <v>10119</v>
      </c>
      <c r="I571" s="145" t="s">
        <v>10112</v>
      </c>
    </row>
    <row r="572" spans="1:9" x14ac:dyDescent="0.2">
      <c r="A572" s="145">
        <v>568</v>
      </c>
      <c r="B572" s="145" t="s">
        <v>15903</v>
      </c>
      <c r="C572" s="145" t="s">
        <v>553</v>
      </c>
      <c r="D572" s="146">
        <v>1360</v>
      </c>
      <c r="E572" s="145" t="s">
        <v>18196</v>
      </c>
      <c r="F572" s="145">
        <v>648</v>
      </c>
      <c r="G572" s="145">
        <v>1143111</v>
      </c>
      <c r="H572" s="145" t="s">
        <v>6255</v>
      </c>
      <c r="I572" s="145" t="s">
        <v>10107</v>
      </c>
    </row>
    <row r="573" spans="1:9" x14ac:dyDescent="0.2">
      <c r="A573" s="145">
        <v>569</v>
      </c>
      <c r="B573" s="145" t="s">
        <v>1146</v>
      </c>
      <c r="C573" s="145" t="s">
        <v>553</v>
      </c>
      <c r="D573" s="146">
        <v>2116</v>
      </c>
      <c r="E573" s="145" t="s">
        <v>18195</v>
      </c>
      <c r="F573" s="145">
        <v>648</v>
      </c>
      <c r="G573" s="145">
        <v>1214312</v>
      </c>
      <c r="H573" s="145" t="s">
        <v>634</v>
      </c>
      <c r="I573" s="145" t="s">
        <v>10077</v>
      </c>
    </row>
    <row r="574" spans="1:9" x14ac:dyDescent="0.2">
      <c r="A574" s="145">
        <v>570</v>
      </c>
      <c r="B574" s="145" t="s">
        <v>2393</v>
      </c>
      <c r="C574" s="145" t="s">
        <v>2392</v>
      </c>
      <c r="D574" s="146">
        <v>8204</v>
      </c>
      <c r="E574" s="145" t="s">
        <v>18194</v>
      </c>
      <c r="F574" s="145">
        <v>648</v>
      </c>
      <c r="G574" s="145">
        <v>1205534</v>
      </c>
      <c r="H574" s="145" t="s">
        <v>6255</v>
      </c>
      <c r="I574" s="145" t="s">
        <v>10077</v>
      </c>
    </row>
    <row r="575" spans="1:9" x14ac:dyDescent="0.2">
      <c r="A575" s="145">
        <v>571</v>
      </c>
      <c r="B575" s="145" t="s">
        <v>2268</v>
      </c>
      <c r="C575" s="145" t="s">
        <v>553</v>
      </c>
      <c r="D575" s="146">
        <v>2740</v>
      </c>
      <c r="E575" s="145" t="s">
        <v>18193</v>
      </c>
      <c r="F575" s="145">
        <v>644</v>
      </c>
      <c r="G575" s="145">
        <v>660487</v>
      </c>
      <c r="H575" s="145" t="s">
        <v>634</v>
      </c>
      <c r="I575" s="145" t="s">
        <v>10077</v>
      </c>
    </row>
    <row r="576" spans="1:9" x14ac:dyDescent="0.2">
      <c r="A576" s="145">
        <v>572</v>
      </c>
      <c r="B576" s="145" t="s">
        <v>6604</v>
      </c>
      <c r="C576" s="145" t="s">
        <v>4125</v>
      </c>
      <c r="D576" s="146">
        <v>4841</v>
      </c>
      <c r="E576" s="145" t="s">
        <v>18192</v>
      </c>
      <c r="F576" s="145">
        <v>642</v>
      </c>
      <c r="G576" s="145">
        <v>616381</v>
      </c>
      <c r="H576" s="145" t="s">
        <v>6255</v>
      </c>
      <c r="I576" s="145" t="s">
        <v>10077</v>
      </c>
    </row>
    <row r="577" spans="1:9" x14ac:dyDescent="0.2">
      <c r="A577" s="145">
        <v>573</v>
      </c>
      <c r="B577" s="145" t="s">
        <v>6174</v>
      </c>
      <c r="C577" s="145" t="s">
        <v>553</v>
      </c>
      <c r="D577" s="146">
        <v>2790</v>
      </c>
      <c r="E577" s="145" t="s">
        <v>18191</v>
      </c>
      <c r="F577" s="145">
        <v>636</v>
      </c>
      <c r="G577" s="145">
        <v>946631</v>
      </c>
      <c r="H577" s="145" t="s">
        <v>1678</v>
      </c>
      <c r="I577" s="145" t="s">
        <v>10112</v>
      </c>
    </row>
    <row r="578" spans="1:9" x14ac:dyDescent="0.2">
      <c r="A578" s="145">
        <v>574</v>
      </c>
      <c r="B578" s="145" t="s">
        <v>17709</v>
      </c>
      <c r="C578" s="145" t="s">
        <v>553</v>
      </c>
      <c r="D578" s="146">
        <v>33062</v>
      </c>
      <c r="E578" s="145" t="s">
        <v>18190</v>
      </c>
      <c r="F578" s="145">
        <v>636</v>
      </c>
      <c r="G578" s="145">
        <v>1243877</v>
      </c>
      <c r="H578" s="145" t="s">
        <v>9376</v>
      </c>
      <c r="I578" s="145" t="s">
        <v>10077</v>
      </c>
    </row>
    <row r="579" spans="1:9" x14ac:dyDescent="0.2">
      <c r="A579" s="145">
        <v>575</v>
      </c>
      <c r="B579" s="145" t="s">
        <v>18189</v>
      </c>
      <c r="C579" s="145" t="s">
        <v>841</v>
      </c>
      <c r="D579" s="146">
        <v>6370</v>
      </c>
      <c r="E579" s="145" t="s">
        <v>18188</v>
      </c>
      <c r="F579" s="145">
        <v>636</v>
      </c>
      <c r="G579" s="145" t="s">
        <v>18187</v>
      </c>
      <c r="H579" s="145" t="s">
        <v>6255</v>
      </c>
      <c r="I579" s="145" t="s">
        <v>10087</v>
      </c>
    </row>
    <row r="580" spans="1:9" x14ac:dyDescent="0.2">
      <c r="A580" s="145">
        <v>576</v>
      </c>
      <c r="B580" s="145" t="s">
        <v>543</v>
      </c>
      <c r="C580" s="145" t="s">
        <v>553</v>
      </c>
      <c r="D580" s="146">
        <v>2645</v>
      </c>
      <c r="E580" s="145" t="s">
        <v>18186</v>
      </c>
      <c r="F580" s="145">
        <v>628</v>
      </c>
      <c r="G580" s="145" t="s">
        <v>18185</v>
      </c>
      <c r="H580" s="145" t="s">
        <v>634</v>
      </c>
      <c r="I580" s="145" t="s">
        <v>10077</v>
      </c>
    </row>
    <row r="581" spans="1:9" x14ac:dyDescent="0.2">
      <c r="A581" s="145">
        <v>577</v>
      </c>
      <c r="B581" s="145" t="s">
        <v>18184</v>
      </c>
      <c r="C581" s="145" t="s">
        <v>831</v>
      </c>
      <c r="D581" s="146">
        <v>11743</v>
      </c>
      <c r="E581" s="145" t="s">
        <v>18183</v>
      </c>
      <c r="F581" s="145">
        <v>624</v>
      </c>
      <c r="G581" s="145">
        <v>1265462</v>
      </c>
      <c r="H581" s="145" t="s">
        <v>6255</v>
      </c>
      <c r="I581" s="145" t="s">
        <v>10077</v>
      </c>
    </row>
    <row r="582" spans="1:9" x14ac:dyDescent="0.2">
      <c r="A582" s="145">
        <v>578</v>
      </c>
      <c r="B582" s="145" t="s">
        <v>5120</v>
      </c>
      <c r="C582" s="145" t="s">
        <v>553</v>
      </c>
      <c r="D582" s="146">
        <v>2642</v>
      </c>
      <c r="E582" s="145" t="s">
        <v>18182</v>
      </c>
      <c r="F582" s="145">
        <v>624</v>
      </c>
      <c r="G582" s="145">
        <v>1270677</v>
      </c>
      <c r="H582" s="145" t="s">
        <v>10806</v>
      </c>
      <c r="I582" s="145" t="s">
        <v>10077</v>
      </c>
    </row>
    <row r="583" spans="1:9" x14ac:dyDescent="0.2">
      <c r="A583" s="145">
        <v>579</v>
      </c>
      <c r="B583" s="145" t="s">
        <v>2090</v>
      </c>
      <c r="C583" s="145" t="s">
        <v>553</v>
      </c>
      <c r="D583" s="146">
        <v>1983</v>
      </c>
      <c r="E583" s="145" t="s">
        <v>18181</v>
      </c>
      <c r="F583" s="145">
        <v>624</v>
      </c>
      <c r="G583" s="145">
        <v>937599</v>
      </c>
      <c r="H583" s="145" t="s">
        <v>812</v>
      </c>
      <c r="I583" s="145" t="s">
        <v>10077</v>
      </c>
    </row>
    <row r="584" spans="1:9" x14ac:dyDescent="0.2">
      <c r="A584" s="145">
        <v>580</v>
      </c>
      <c r="B584" s="145" t="s">
        <v>3239</v>
      </c>
      <c r="C584" s="145" t="s">
        <v>553</v>
      </c>
      <c r="D584" s="146">
        <v>2324</v>
      </c>
      <c r="E584" s="145" t="s">
        <v>18180</v>
      </c>
      <c r="F584" s="145">
        <v>624</v>
      </c>
      <c r="G584" s="145">
        <v>691337</v>
      </c>
      <c r="H584" s="145" t="s">
        <v>9574</v>
      </c>
      <c r="I584" s="145" t="s">
        <v>10077</v>
      </c>
    </row>
    <row r="585" spans="1:9" x14ac:dyDescent="0.2">
      <c r="A585" s="145">
        <v>581</v>
      </c>
      <c r="B585" s="145" t="s">
        <v>3544</v>
      </c>
      <c r="C585" s="145" t="s">
        <v>553</v>
      </c>
      <c r="D585" s="146">
        <v>2638</v>
      </c>
      <c r="E585" s="145" t="s">
        <v>18179</v>
      </c>
      <c r="F585" s="145">
        <v>624</v>
      </c>
      <c r="G585" s="145">
        <v>541656</v>
      </c>
      <c r="H585" s="145" t="s">
        <v>10238</v>
      </c>
      <c r="I585" s="145" t="s">
        <v>10077</v>
      </c>
    </row>
    <row r="586" spans="1:9" x14ac:dyDescent="0.2">
      <c r="A586" s="145">
        <v>582</v>
      </c>
      <c r="B586" s="145" t="s">
        <v>543</v>
      </c>
      <c r="C586" s="145" t="s">
        <v>553</v>
      </c>
      <c r="D586" s="146">
        <v>2645</v>
      </c>
      <c r="E586" s="145" t="s">
        <v>18178</v>
      </c>
      <c r="F586" s="145">
        <v>624</v>
      </c>
      <c r="G586" s="145">
        <v>1252479</v>
      </c>
      <c r="H586" s="145" t="s">
        <v>9574</v>
      </c>
      <c r="I586" s="145" t="s">
        <v>10077</v>
      </c>
    </row>
    <row r="587" spans="1:9" x14ac:dyDescent="0.2">
      <c r="A587" s="145">
        <v>583</v>
      </c>
      <c r="B587" s="145" t="s">
        <v>7080</v>
      </c>
      <c r="C587" s="145" t="s">
        <v>553</v>
      </c>
      <c r="D587" s="146">
        <v>2536</v>
      </c>
      <c r="E587" s="145" t="s">
        <v>18177</v>
      </c>
      <c r="F587" s="145">
        <v>624</v>
      </c>
      <c r="G587" s="145">
        <v>1189952</v>
      </c>
      <c r="H587" s="145" t="s">
        <v>10972</v>
      </c>
      <c r="I587" s="145" t="s">
        <v>10077</v>
      </c>
    </row>
    <row r="588" spans="1:9" x14ac:dyDescent="0.2">
      <c r="A588" s="145">
        <v>584</v>
      </c>
      <c r="B588" s="145" t="s">
        <v>2268</v>
      </c>
      <c r="C588" s="145" t="s">
        <v>553</v>
      </c>
      <c r="D588" s="146">
        <v>2744</v>
      </c>
      <c r="E588" s="145" t="s">
        <v>18176</v>
      </c>
      <c r="F588" s="145">
        <v>618</v>
      </c>
      <c r="G588" s="145">
        <v>591365</v>
      </c>
      <c r="H588" s="145" t="s">
        <v>2268</v>
      </c>
      <c r="I588" s="145" t="s">
        <v>10080</v>
      </c>
    </row>
    <row r="589" spans="1:9" x14ac:dyDescent="0.2">
      <c r="A589" s="145">
        <v>585</v>
      </c>
      <c r="B589" s="145" t="s">
        <v>18175</v>
      </c>
      <c r="C589" s="145" t="s">
        <v>1403</v>
      </c>
      <c r="D589" s="146">
        <v>3261</v>
      </c>
      <c r="E589" s="145" t="s">
        <v>14566</v>
      </c>
      <c r="F589" s="145">
        <v>612</v>
      </c>
      <c r="G589" s="145">
        <v>938382</v>
      </c>
      <c r="H589" s="145" t="s">
        <v>6255</v>
      </c>
      <c r="I589" s="145" t="s">
        <v>10080</v>
      </c>
    </row>
    <row r="590" spans="1:9" x14ac:dyDescent="0.2">
      <c r="A590" s="145">
        <v>586</v>
      </c>
      <c r="B590" s="145" t="s">
        <v>18174</v>
      </c>
      <c r="C590" s="145" t="s">
        <v>1403</v>
      </c>
      <c r="D590" s="146">
        <v>3870</v>
      </c>
      <c r="E590" s="145" t="s">
        <v>18173</v>
      </c>
      <c r="F590" s="145">
        <v>612</v>
      </c>
      <c r="G590" s="145" t="s">
        <v>18172</v>
      </c>
      <c r="H590" s="145" t="s">
        <v>6255</v>
      </c>
      <c r="I590" s="145" t="s">
        <v>10077</v>
      </c>
    </row>
    <row r="591" spans="1:9" x14ac:dyDescent="0.2">
      <c r="A591" s="145">
        <v>587</v>
      </c>
      <c r="B591" s="145" t="s">
        <v>2268</v>
      </c>
      <c r="C591" s="145" t="s">
        <v>553</v>
      </c>
      <c r="D591" s="146">
        <v>2740</v>
      </c>
      <c r="E591" s="145" t="s">
        <v>18171</v>
      </c>
      <c r="F591" s="145">
        <v>612</v>
      </c>
      <c r="G591" s="145">
        <v>1123547</v>
      </c>
      <c r="H591" s="145" t="s">
        <v>2268</v>
      </c>
      <c r="I591" s="145" t="s">
        <v>10080</v>
      </c>
    </row>
    <row r="592" spans="1:9" x14ac:dyDescent="0.2">
      <c r="A592" s="145">
        <v>588</v>
      </c>
      <c r="B592" s="145" t="s">
        <v>1570</v>
      </c>
      <c r="C592" s="145" t="s">
        <v>553</v>
      </c>
      <c r="D592" s="146">
        <v>1930</v>
      </c>
      <c r="E592" s="145" t="s">
        <v>18170</v>
      </c>
      <c r="F592" s="145">
        <v>609</v>
      </c>
      <c r="G592" s="145" t="s">
        <v>3867</v>
      </c>
      <c r="H592" s="145" t="s">
        <v>10177</v>
      </c>
      <c r="I592" s="145" t="s">
        <v>10080</v>
      </c>
    </row>
    <row r="593" spans="1:9" x14ac:dyDescent="0.2">
      <c r="A593" s="145">
        <v>589</v>
      </c>
      <c r="B593" s="145" t="s">
        <v>3972</v>
      </c>
      <c r="C593" s="145" t="s">
        <v>553</v>
      </c>
      <c r="D593" s="146">
        <v>1966</v>
      </c>
      <c r="E593" s="145" t="s">
        <v>18169</v>
      </c>
      <c r="F593" s="145">
        <v>609</v>
      </c>
      <c r="G593" s="145">
        <v>617341</v>
      </c>
      <c r="H593" s="145" t="s">
        <v>10177</v>
      </c>
      <c r="I593" s="145" t="s">
        <v>10077</v>
      </c>
    </row>
    <row r="594" spans="1:9" x14ac:dyDescent="0.2">
      <c r="A594" s="145">
        <v>590</v>
      </c>
      <c r="B594" s="145" t="s">
        <v>18168</v>
      </c>
      <c r="C594" s="145" t="s">
        <v>553</v>
      </c>
      <c r="D594" s="146">
        <v>2659</v>
      </c>
      <c r="E594" s="145" t="s">
        <v>18167</v>
      </c>
      <c r="F594" s="145">
        <v>606</v>
      </c>
      <c r="G594" s="145" t="s">
        <v>564</v>
      </c>
      <c r="H594" s="145" t="s">
        <v>9574</v>
      </c>
      <c r="I594" s="145" t="s">
        <v>10077</v>
      </c>
    </row>
    <row r="595" spans="1:9" x14ac:dyDescent="0.2">
      <c r="A595" s="145">
        <v>591</v>
      </c>
      <c r="B595" s="145" t="s">
        <v>18168</v>
      </c>
      <c r="C595" s="145" t="s">
        <v>553</v>
      </c>
      <c r="D595" s="146">
        <v>2659</v>
      </c>
      <c r="E595" s="145" t="s">
        <v>18167</v>
      </c>
      <c r="F595" s="145">
        <v>606</v>
      </c>
      <c r="G595" s="145" t="s">
        <v>564</v>
      </c>
      <c r="H595" s="145" t="s">
        <v>9574</v>
      </c>
      <c r="I595" s="145" t="s">
        <v>10091</v>
      </c>
    </row>
    <row r="596" spans="1:9" x14ac:dyDescent="0.2">
      <c r="A596" s="145">
        <v>592</v>
      </c>
      <c r="B596" s="145" t="s">
        <v>2268</v>
      </c>
      <c r="C596" s="145" t="s">
        <v>553</v>
      </c>
      <c r="D596" s="146">
        <v>2740</v>
      </c>
      <c r="E596" s="145" t="s">
        <v>18166</v>
      </c>
      <c r="F596" s="145">
        <v>602</v>
      </c>
      <c r="G596" s="145" t="s">
        <v>5064</v>
      </c>
      <c r="H596" s="145" t="s">
        <v>10081</v>
      </c>
      <c r="I596" s="145" t="s">
        <v>10077</v>
      </c>
    </row>
    <row r="597" spans="1:9" x14ac:dyDescent="0.2">
      <c r="A597" s="145">
        <v>593</v>
      </c>
      <c r="B597" s="145" t="s">
        <v>2268</v>
      </c>
      <c r="C597" s="145" t="s">
        <v>553</v>
      </c>
      <c r="D597" s="146">
        <v>2740</v>
      </c>
      <c r="E597" s="145" t="s">
        <v>18166</v>
      </c>
      <c r="F597" s="145">
        <v>602</v>
      </c>
      <c r="G597" s="145" t="s">
        <v>5064</v>
      </c>
      <c r="H597" s="145" t="s">
        <v>10081</v>
      </c>
      <c r="I597" s="145" t="s">
        <v>10124</v>
      </c>
    </row>
    <row r="598" spans="1:9" x14ac:dyDescent="0.2">
      <c r="A598" s="145">
        <v>594</v>
      </c>
      <c r="B598" s="145" t="s">
        <v>17177</v>
      </c>
      <c r="C598" s="145" t="s">
        <v>1403</v>
      </c>
      <c r="D598" s="146">
        <v>3844</v>
      </c>
      <c r="E598" s="145" t="s">
        <v>18165</v>
      </c>
      <c r="F598" s="145">
        <v>602</v>
      </c>
      <c r="G598" s="145">
        <v>1139403</v>
      </c>
      <c r="H598" s="145" t="s">
        <v>9376</v>
      </c>
      <c r="I598" s="145" t="s">
        <v>10316</v>
      </c>
    </row>
    <row r="599" spans="1:9" x14ac:dyDescent="0.2">
      <c r="A599" s="145">
        <v>595</v>
      </c>
      <c r="B599" s="145" t="s">
        <v>554</v>
      </c>
      <c r="C599" s="145" t="s">
        <v>553</v>
      </c>
      <c r="D599" s="146">
        <v>2633</v>
      </c>
      <c r="E599" s="145" t="s">
        <v>18164</v>
      </c>
      <c r="F599" s="145">
        <v>602</v>
      </c>
      <c r="G599" s="145">
        <v>644311</v>
      </c>
      <c r="H599" s="145" t="s">
        <v>10081</v>
      </c>
      <c r="I599" s="145" t="s">
        <v>10077</v>
      </c>
    </row>
    <row r="600" spans="1:9" x14ac:dyDescent="0.2">
      <c r="A600" s="145">
        <v>596</v>
      </c>
      <c r="B600" s="145" t="s">
        <v>2313</v>
      </c>
      <c r="C600" s="145" t="s">
        <v>553</v>
      </c>
      <c r="D600" s="146">
        <v>2747</v>
      </c>
      <c r="E600" s="145" t="s">
        <v>18160</v>
      </c>
      <c r="F600" s="145">
        <v>600</v>
      </c>
      <c r="G600" s="145">
        <v>575437</v>
      </c>
      <c r="H600" s="145" t="s">
        <v>2268</v>
      </c>
      <c r="I600" s="145" t="s">
        <v>10077</v>
      </c>
    </row>
    <row r="601" spans="1:9" x14ac:dyDescent="0.2">
      <c r="A601" s="145">
        <v>597</v>
      </c>
      <c r="B601" s="145" t="s">
        <v>3972</v>
      </c>
      <c r="C601" s="145" t="s">
        <v>553</v>
      </c>
      <c r="D601" s="146">
        <v>1966</v>
      </c>
      <c r="E601" s="145" t="s">
        <v>18163</v>
      </c>
      <c r="F601" s="145">
        <v>600</v>
      </c>
      <c r="G601" s="145" t="s">
        <v>3970</v>
      </c>
      <c r="H601" s="145" t="s">
        <v>10177</v>
      </c>
      <c r="I601" s="145" t="s">
        <v>10124</v>
      </c>
    </row>
    <row r="602" spans="1:9" x14ac:dyDescent="0.2">
      <c r="A602" s="145">
        <v>598</v>
      </c>
      <c r="B602" s="145" t="s">
        <v>908</v>
      </c>
      <c r="C602" s="145" t="s">
        <v>553</v>
      </c>
      <c r="D602" s="146">
        <v>2770</v>
      </c>
      <c r="E602" s="145" t="s">
        <v>18162</v>
      </c>
      <c r="F602" s="145">
        <v>600</v>
      </c>
      <c r="G602" s="145">
        <v>573983</v>
      </c>
      <c r="H602" s="145" t="s">
        <v>6174</v>
      </c>
      <c r="I602" s="145" t="s">
        <v>10124</v>
      </c>
    </row>
    <row r="603" spans="1:9" x14ac:dyDescent="0.2">
      <c r="A603" s="145">
        <v>599</v>
      </c>
      <c r="B603" s="145" t="s">
        <v>713</v>
      </c>
      <c r="C603" s="145" t="s">
        <v>553</v>
      </c>
      <c r="D603" s="146">
        <v>1915</v>
      </c>
      <c r="E603" s="145" t="s">
        <v>14690</v>
      </c>
      <c r="F603" s="145">
        <v>600</v>
      </c>
      <c r="G603" s="145">
        <v>1194536</v>
      </c>
      <c r="H603" s="145" t="s">
        <v>10233</v>
      </c>
      <c r="I603" s="145" t="s">
        <v>10124</v>
      </c>
    </row>
    <row r="604" spans="1:9" x14ac:dyDescent="0.2">
      <c r="A604" s="145">
        <v>600</v>
      </c>
      <c r="B604" s="145" t="s">
        <v>706</v>
      </c>
      <c r="C604" s="145" t="s">
        <v>553</v>
      </c>
      <c r="D604" s="146">
        <v>1923</v>
      </c>
      <c r="E604" s="145" t="s">
        <v>18161</v>
      </c>
      <c r="F604" s="145">
        <v>600</v>
      </c>
      <c r="G604" s="145">
        <v>1101199</v>
      </c>
      <c r="H604" s="145" t="s">
        <v>10233</v>
      </c>
      <c r="I604" s="145" t="s">
        <v>10124</v>
      </c>
    </row>
    <row r="605" spans="1:9" x14ac:dyDescent="0.2">
      <c r="A605" s="145">
        <v>601</v>
      </c>
      <c r="B605" s="145" t="s">
        <v>2385</v>
      </c>
      <c r="C605" s="145" t="s">
        <v>553</v>
      </c>
      <c r="D605" s="146">
        <v>2748</v>
      </c>
      <c r="E605" s="145" t="s">
        <v>18160</v>
      </c>
      <c r="F605" s="145">
        <v>600</v>
      </c>
      <c r="G605" s="145">
        <v>575437</v>
      </c>
      <c r="H605" s="145" t="s">
        <v>2268</v>
      </c>
      <c r="I605" s="145" t="s">
        <v>10124</v>
      </c>
    </row>
    <row r="606" spans="1:9" x14ac:dyDescent="0.2">
      <c r="A606" s="145">
        <v>602</v>
      </c>
      <c r="B606" s="145" t="s">
        <v>1698</v>
      </c>
      <c r="C606" s="145" t="s">
        <v>553</v>
      </c>
      <c r="D606" s="146">
        <v>2066</v>
      </c>
      <c r="E606" s="145" t="s">
        <v>17143</v>
      </c>
      <c r="F606" s="145">
        <v>600</v>
      </c>
      <c r="G606" s="145">
        <v>624744</v>
      </c>
      <c r="H606" s="145" t="s">
        <v>10495</v>
      </c>
      <c r="I606" s="145" t="s">
        <v>10112</v>
      </c>
    </row>
    <row r="607" spans="1:9" x14ac:dyDescent="0.2">
      <c r="A607" s="145">
        <v>603</v>
      </c>
      <c r="B607" s="145" t="s">
        <v>18159</v>
      </c>
      <c r="C607" s="145" t="s">
        <v>4125</v>
      </c>
      <c r="D607" s="146">
        <v>4568</v>
      </c>
      <c r="E607" s="145" t="s">
        <v>17243</v>
      </c>
      <c r="F607" s="145">
        <v>600</v>
      </c>
      <c r="G607" s="145">
        <v>642419</v>
      </c>
      <c r="H607" s="145" t="s">
        <v>6255</v>
      </c>
      <c r="I607" s="145" t="s">
        <v>10077</v>
      </c>
    </row>
    <row r="608" spans="1:9" x14ac:dyDescent="0.2">
      <c r="A608" s="145">
        <v>604</v>
      </c>
      <c r="B608" s="145" t="s">
        <v>7816</v>
      </c>
      <c r="C608" s="145" t="s">
        <v>1403</v>
      </c>
      <c r="D608" s="146">
        <v>3827</v>
      </c>
      <c r="E608" s="145" t="s">
        <v>18158</v>
      </c>
      <c r="F608" s="145">
        <v>600</v>
      </c>
      <c r="G608" s="145">
        <v>576586</v>
      </c>
      <c r="H608" s="145" t="s">
        <v>812</v>
      </c>
      <c r="I608" s="145" t="s">
        <v>10080</v>
      </c>
    </row>
    <row r="609" spans="1:9" x14ac:dyDescent="0.2">
      <c r="A609" s="145">
        <v>605</v>
      </c>
      <c r="B609" s="145" t="s">
        <v>18157</v>
      </c>
      <c r="C609" s="145" t="s">
        <v>841</v>
      </c>
      <c r="D609" s="146">
        <v>6259</v>
      </c>
      <c r="E609" s="145" t="s">
        <v>18156</v>
      </c>
      <c r="F609" s="145">
        <v>600</v>
      </c>
      <c r="G609" s="145">
        <v>1053060</v>
      </c>
      <c r="H609" s="145" t="s">
        <v>9574</v>
      </c>
      <c r="I609" s="145" t="s">
        <v>10077</v>
      </c>
    </row>
    <row r="610" spans="1:9" x14ac:dyDescent="0.2">
      <c r="A610" s="145">
        <v>606</v>
      </c>
      <c r="B610" s="145" t="s">
        <v>7193</v>
      </c>
      <c r="C610" s="145" t="s">
        <v>553</v>
      </c>
      <c r="D610" s="146">
        <v>2454</v>
      </c>
      <c r="E610" s="145" t="s">
        <v>18155</v>
      </c>
      <c r="F610" s="145">
        <v>600</v>
      </c>
      <c r="G610" s="145">
        <v>1103120</v>
      </c>
      <c r="H610" s="145" t="s">
        <v>634</v>
      </c>
      <c r="I610" s="145" t="s">
        <v>10077</v>
      </c>
    </row>
    <row r="611" spans="1:9" x14ac:dyDescent="0.2">
      <c r="A611" s="145">
        <v>607</v>
      </c>
      <c r="B611" s="145" t="s">
        <v>3489</v>
      </c>
      <c r="C611" s="145" t="s">
        <v>553</v>
      </c>
      <c r="D611" s="146">
        <v>2045</v>
      </c>
      <c r="E611" s="145" t="s">
        <v>18154</v>
      </c>
      <c r="F611" s="145">
        <v>600</v>
      </c>
      <c r="G611" s="145">
        <v>656499</v>
      </c>
      <c r="H611" s="145" t="s">
        <v>10081</v>
      </c>
      <c r="I611" s="145" t="s">
        <v>10077</v>
      </c>
    </row>
    <row r="612" spans="1:9" x14ac:dyDescent="0.2">
      <c r="A612" s="145">
        <v>608</v>
      </c>
      <c r="B612" s="145" t="s">
        <v>918</v>
      </c>
      <c r="C612" s="145" t="s">
        <v>553</v>
      </c>
      <c r="D612" s="146">
        <v>1845</v>
      </c>
      <c r="E612" s="145" t="s">
        <v>18153</v>
      </c>
      <c r="F612" s="145">
        <v>600</v>
      </c>
      <c r="G612" s="145">
        <v>962372</v>
      </c>
      <c r="H612" s="145" t="s">
        <v>9376</v>
      </c>
      <c r="I612" s="145" t="s">
        <v>10077</v>
      </c>
    </row>
    <row r="613" spans="1:9" x14ac:dyDescent="0.2">
      <c r="A613" s="145">
        <v>609</v>
      </c>
      <c r="B613" s="145" t="s">
        <v>4512</v>
      </c>
      <c r="C613" s="145" t="s">
        <v>553</v>
      </c>
      <c r="D613" s="146">
        <v>1864</v>
      </c>
      <c r="E613" s="145" t="s">
        <v>18152</v>
      </c>
      <c r="F613" s="145">
        <v>600</v>
      </c>
      <c r="G613" s="145">
        <v>1230821</v>
      </c>
      <c r="H613" s="145" t="s">
        <v>6255</v>
      </c>
      <c r="I613" s="145" t="s">
        <v>10077</v>
      </c>
    </row>
    <row r="614" spans="1:9" x14ac:dyDescent="0.2">
      <c r="A614" s="145">
        <v>610</v>
      </c>
      <c r="B614" s="145" t="s">
        <v>1525</v>
      </c>
      <c r="C614" s="145" t="s">
        <v>553</v>
      </c>
      <c r="D614" s="146">
        <v>2650</v>
      </c>
      <c r="E614" s="145" t="s">
        <v>13164</v>
      </c>
      <c r="F614" s="145">
        <v>600</v>
      </c>
      <c r="G614" s="145" t="s">
        <v>18151</v>
      </c>
      <c r="H614" s="145" t="s">
        <v>9574</v>
      </c>
      <c r="I614" s="145" t="s">
        <v>10077</v>
      </c>
    </row>
    <row r="615" spans="1:9" x14ac:dyDescent="0.2">
      <c r="A615" s="145">
        <v>611</v>
      </c>
      <c r="B615" s="145" t="s">
        <v>706</v>
      </c>
      <c r="C615" s="145" t="s">
        <v>553</v>
      </c>
      <c r="D615" s="146">
        <v>1923</v>
      </c>
      <c r="E615" s="145" t="s">
        <v>17963</v>
      </c>
      <c r="F615" s="145">
        <v>600</v>
      </c>
      <c r="G615" s="145">
        <v>1050727</v>
      </c>
      <c r="H615" s="145" t="s">
        <v>10233</v>
      </c>
      <c r="I615" s="145" t="s">
        <v>10077</v>
      </c>
    </row>
    <row r="616" spans="1:9" x14ac:dyDescent="0.2">
      <c r="A616" s="145">
        <v>612</v>
      </c>
      <c r="B616" s="145" t="s">
        <v>4126</v>
      </c>
      <c r="C616" s="145" t="s">
        <v>4125</v>
      </c>
      <c r="D616" s="146">
        <v>4108</v>
      </c>
      <c r="E616" s="145" t="s">
        <v>18150</v>
      </c>
      <c r="F616" s="145">
        <v>600</v>
      </c>
      <c r="G616" s="145">
        <v>504536</v>
      </c>
      <c r="H616" s="145" t="s">
        <v>6255</v>
      </c>
      <c r="I616" s="145" t="s">
        <v>10077</v>
      </c>
    </row>
    <row r="617" spans="1:9" x14ac:dyDescent="0.2">
      <c r="A617" s="145">
        <v>613</v>
      </c>
      <c r="B617" s="145" t="s">
        <v>5214</v>
      </c>
      <c r="C617" s="145" t="s">
        <v>5198</v>
      </c>
      <c r="D617" s="146">
        <v>2879</v>
      </c>
      <c r="E617" s="145" t="s">
        <v>18149</v>
      </c>
      <c r="F617" s="145">
        <v>598</v>
      </c>
      <c r="G617" s="145">
        <v>625470</v>
      </c>
      <c r="H617" s="145" t="s">
        <v>6255</v>
      </c>
      <c r="I617" s="145" t="s">
        <v>10077</v>
      </c>
    </row>
    <row r="618" spans="1:9" x14ac:dyDescent="0.2">
      <c r="A618" s="145">
        <v>614</v>
      </c>
      <c r="B618" s="145" t="s">
        <v>1698</v>
      </c>
      <c r="C618" s="145" t="s">
        <v>553</v>
      </c>
      <c r="D618" s="146">
        <v>2066</v>
      </c>
      <c r="E618" s="145" t="s">
        <v>18148</v>
      </c>
      <c r="F618" s="145">
        <v>594</v>
      </c>
      <c r="G618" s="145">
        <v>943258</v>
      </c>
      <c r="H618" s="145" t="s">
        <v>10495</v>
      </c>
      <c r="I618" s="145" t="s">
        <v>10124</v>
      </c>
    </row>
    <row r="619" spans="1:9" x14ac:dyDescent="0.2">
      <c r="A619" s="145">
        <v>615</v>
      </c>
      <c r="B619" s="145" t="s">
        <v>2275</v>
      </c>
      <c r="C619" s="145" t="s">
        <v>553</v>
      </c>
      <c r="D619" s="146">
        <v>2568</v>
      </c>
      <c r="E619" s="145" t="s">
        <v>18147</v>
      </c>
      <c r="F619" s="145">
        <v>591</v>
      </c>
      <c r="G619" s="145">
        <v>541516</v>
      </c>
      <c r="H619" s="145" t="s">
        <v>6174</v>
      </c>
      <c r="I619" s="145" t="s">
        <v>10112</v>
      </c>
    </row>
    <row r="620" spans="1:9" x14ac:dyDescent="0.2">
      <c r="A620" s="145">
        <v>616</v>
      </c>
      <c r="B620" s="145" t="s">
        <v>18146</v>
      </c>
      <c r="C620" s="145" t="s">
        <v>1403</v>
      </c>
      <c r="D620" s="146">
        <v>3037</v>
      </c>
      <c r="E620" s="145" t="s">
        <v>18145</v>
      </c>
      <c r="F620" s="145">
        <v>589</v>
      </c>
      <c r="G620" s="145">
        <v>985630</v>
      </c>
      <c r="H620" s="145" t="s">
        <v>10177</v>
      </c>
      <c r="I620" s="145" t="s">
        <v>10077</v>
      </c>
    </row>
    <row r="621" spans="1:9" x14ac:dyDescent="0.2">
      <c r="A621" s="145">
        <v>617</v>
      </c>
      <c r="B621" s="145" t="s">
        <v>1570</v>
      </c>
      <c r="C621" s="145" t="s">
        <v>553</v>
      </c>
      <c r="D621" s="146">
        <v>1930</v>
      </c>
      <c r="E621" s="145" t="s">
        <v>18144</v>
      </c>
      <c r="F621" s="145">
        <v>588</v>
      </c>
      <c r="G621" s="145" t="s">
        <v>18143</v>
      </c>
      <c r="H621" s="145" t="s">
        <v>10177</v>
      </c>
      <c r="I621" s="145" t="s">
        <v>10124</v>
      </c>
    </row>
    <row r="622" spans="1:9" x14ac:dyDescent="0.2">
      <c r="A622" s="145">
        <v>618</v>
      </c>
      <c r="B622" s="145" t="s">
        <v>908</v>
      </c>
      <c r="C622" s="145" t="s">
        <v>553</v>
      </c>
      <c r="D622" s="146">
        <v>2770</v>
      </c>
      <c r="E622" s="145" t="s">
        <v>18142</v>
      </c>
      <c r="F622" s="145">
        <v>588</v>
      </c>
      <c r="G622" s="145">
        <v>294903</v>
      </c>
      <c r="H622" s="145" t="s">
        <v>8203</v>
      </c>
      <c r="I622" s="145" t="s">
        <v>10124</v>
      </c>
    </row>
    <row r="623" spans="1:9" x14ac:dyDescent="0.2">
      <c r="A623" s="145">
        <v>619</v>
      </c>
      <c r="B623" s="145" t="s">
        <v>908</v>
      </c>
      <c r="C623" s="145" t="s">
        <v>553</v>
      </c>
      <c r="D623" s="146">
        <v>2770</v>
      </c>
      <c r="E623" s="145" t="s">
        <v>18142</v>
      </c>
      <c r="F623" s="145">
        <v>588</v>
      </c>
      <c r="G623" s="145">
        <v>294903</v>
      </c>
      <c r="H623" s="145" t="s">
        <v>8203</v>
      </c>
      <c r="I623" s="145" t="s">
        <v>10124</v>
      </c>
    </row>
    <row r="624" spans="1:9" x14ac:dyDescent="0.2">
      <c r="A624" s="145">
        <v>620</v>
      </c>
      <c r="B624" s="145" t="s">
        <v>2409</v>
      </c>
      <c r="C624" s="145" t="s">
        <v>553</v>
      </c>
      <c r="D624" s="146">
        <v>2050</v>
      </c>
      <c r="E624" s="145" t="s">
        <v>18141</v>
      </c>
      <c r="F624" s="145">
        <v>588</v>
      </c>
      <c r="G624" s="145">
        <v>1225446</v>
      </c>
      <c r="H624" s="145" t="s">
        <v>634</v>
      </c>
      <c r="I624" s="145" t="s">
        <v>10077</v>
      </c>
    </row>
    <row r="625" spans="1:9" x14ac:dyDescent="0.2">
      <c r="A625" s="145">
        <v>621</v>
      </c>
      <c r="B625" s="145" t="s">
        <v>6037</v>
      </c>
      <c r="C625" s="145" t="s">
        <v>553</v>
      </c>
      <c r="D625" s="146">
        <v>2662</v>
      </c>
      <c r="E625" s="145" t="s">
        <v>18140</v>
      </c>
      <c r="F625" s="145">
        <v>588</v>
      </c>
      <c r="G625" s="145">
        <v>655451</v>
      </c>
      <c r="H625" s="145" t="s">
        <v>10081</v>
      </c>
      <c r="I625" s="145" t="s">
        <v>10080</v>
      </c>
    </row>
    <row r="626" spans="1:9" x14ac:dyDescent="0.2">
      <c r="A626" s="145">
        <v>622</v>
      </c>
      <c r="B626" s="145" t="s">
        <v>5214</v>
      </c>
      <c r="C626" s="145" t="s">
        <v>5198</v>
      </c>
      <c r="D626" s="146">
        <v>2879</v>
      </c>
      <c r="E626" s="145" t="s">
        <v>18139</v>
      </c>
      <c r="F626" s="145">
        <v>582</v>
      </c>
      <c r="G626" s="145">
        <v>678130</v>
      </c>
      <c r="H626" s="145" t="s">
        <v>6255</v>
      </c>
      <c r="I626" s="145" t="s">
        <v>10077</v>
      </c>
    </row>
    <row r="627" spans="1:9" x14ac:dyDescent="0.2">
      <c r="A627" s="145">
        <v>623</v>
      </c>
      <c r="B627" s="145" t="s">
        <v>18138</v>
      </c>
      <c r="C627" s="145" t="s">
        <v>831</v>
      </c>
      <c r="D627" s="146">
        <v>11703</v>
      </c>
      <c r="E627" s="145" t="s">
        <v>18137</v>
      </c>
      <c r="F627" s="145">
        <v>582</v>
      </c>
      <c r="G627" s="145">
        <v>603128</v>
      </c>
      <c r="H627" s="145" t="s">
        <v>6255</v>
      </c>
      <c r="I627" s="145" t="s">
        <v>10077</v>
      </c>
    </row>
    <row r="628" spans="1:9" x14ac:dyDescent="0.2">
      <c r="A628" s="145">
        <v>624</v>
      </c>
      <c r="B628" s="145" t="s">
        <v>1570</v>
      </c>
      <c r="C628" s="145" t="s">
        <v>553</v>
      </c>
      <c r="D628" s="146">
        <v>1930</v>
      </c>
      <c r="E628" s="145" t="s">
        <v>18136</v>
      </c>
      <c r="F628" s="145">
        <v>577.20000000000005</v>
      </c>
      <c r="G628" s="145">
        <v>576188</v>
      </c>
      <c r="H628" s="145" t="s">
        <v>10177</v>
      </c>
      <c r="I628" s="145" t="s">
        <v>10124</v>
      </c>
    </row>
    <row r="629" spans="1:9" x14ac:dyDescent="0.2">
      <c r="A629" s="145">
        <v>625</v>
      </c>
      <c r="B629" s="145" t="s">
        <v>1370</v>
      </c>
      <c r="C629" s="145" t="s">
        <v>553</v>
      </c>
      <c r="D629" s="146">
        <v>2364</v>
      </c>
      <c r="E629" s="145" t="s">
        <v>18135</v>
      </c>
      <c r="F629" s="145">
        <v>577</v>
      </c>
      <c r="G629" s="145">
        <v>620006</v>
      </c>
      <c r="H629" s="145" t="s">
        <v>634</v>
      </c>
      <c r="I629" s="145" t="s">
        <v>10077</v>
      </c>
    </row>
    <row r="630" spans="1:9" x14ac:dyDescent="0.2">
      <c r="A630" s="145">
        <v>626</v>
      </c>
      <c r="B630" s="145" t="s">
        <v>2278</v>
      </c>
      <c r="C630" s="145" t="s">
        <v>553</v>
      </c>
      <c r="D630" s="146">
        <v>2719</v>
      </c>
      <c r="E630" s="145" t="s">
        <v>18134</v>
      </c>
      <c r="F630" s="145">
        <v>576</v>
      </c>
      <c r="G630" s="145" t="s">
        <v>2298</v>
      </c>
      <c r="H630" s="145" t="s">
        <v>2278</v>
      </c>
      <c r="I630" s="145" t="s">
        <v>10080</v>
      </c>
    </row>
    <row r="631" spans="1:9" x14ac:dyDescent="0.2">
      <c r="A631" s="145">
        <v>627</v>
      </c>
      <c r="B631" s="145" t="s">
        <v>619</v>
      </c>
      <c r="C631" s="145" t="s">
        <v>553</v>
      </c>
      <c r="D631" s="146">
        <v>2021</v>
      </c>
      <c r="E631" s="145" t="s">
        <v>18133</v>
      </c>
      <c r="F631" s="145">
        <v>576</v>
      </c>
      <c r="G631" s="145">
        <v>1083638</v>
      </c>
      <c r="H631" s="145" t="s">
        <v>8951</v>
      </c>
      <c r="I631" s="145" t="s">
        <v>10077</v>
      </c>
    </row>
    <row r="632" spans="1:9" x14ac:dyDescent="0.2">
      <c r="A632" s="145">
        <v>628</v>
      </c>
      <c r="B632" s="145" t="s">
        <v>6828</v>
      </c>
      <c r="C632" s="145" t="s">
        <v>4125</v>
      </c>
      <c r="D632" s="146">
        <v>3903</v>
      </c>
      <c r="E632" s="145" t="s">
        <v>18132</v>
      </c>
      <c r="F632" s="145">
        <v>576</v>
      </c>
      <c r="G632" s="145" t="s">
        <v>18131</v>
      </c>
      <c r="H632" s="145" t="s">
        <v>6255</v>
      </c>
      <c r="I632" s="145" t="s">
        <v>10080</v>
      </c>
    </row>
    <row r="633" spans="1:9" x14ac:dyDescent="0.2">
      <c r="A633" s="145">
        <v>629</v>
      </c>
      <c r="B633" s="145" t="s">
        <v>3649</v>
      </c>
      <c r="C633" s="145" t="s">
        <v>553</v>
      </c>
      <c r="D633" s="146">
        <v>2148</v>
      </c>
      <c r="E633" s="145" t="s">
        <v>18130</v>
      </c>
      <c r="F633" s="145">
        <v>576</v>
      </c>
      <c r="G633" s="145">
        <v>1056325</v>
      </c>
      <c r="H633" s="145" t="s">
        <v>10177</v>
      </c>
      <c r="I633" s="145" t="s">
        <v>10077</v>
      </c>
    </row>
    <row r="634" spans="1:9" x14ac:dyDescent="0.2">
      <c r="A634" s="145">
        <v>630</v>
      </c>
      <c r="B634" s="145" t="s">
        <v>1576</v>
      </c>
      <c r="C634" s="145" t="s">
        <v>553</v>
      </c>
      <c r="D634" s="146">
        <v>2667</v>
      </c>
      <c r="E634" s="145" t="s">
        <v>18129</v>
      </c>
      <c r="F634" s="145">
        <v>576</v>
      </c>
      <c r="G634" s="145">
        <v>1122743</v>
      </c>
      <c r="H634" s="145" t="s">
        <v>10391</v>
      </c>
      <c r="I634" s="145" t="s">
        <v>10077</v>
      </c>
    </row>
    <row r="635" spans="1:9" x14ac:dyDescent="0.2">
      <c r="A635" s="145">
        <v>631</v>
      </c>
      <c r="B635" s="145" t="s">
        <v>17481</v>
      </c>
      <c r="C635" s="145" t="s">
        <v>553</v>
      </c>
      <c r="D635" s="146">
        <v>2536</v>
      </c>
      <c r="E635" s="145" t="s">
        <v>18128</v>
      </c>
      <c r="F635" s="145">
        <v>576</v>
      </c>
      <c r="G635" s="145">
        <v>1094181</v>
      </c>
      <c r="H635" s="145" t="s">
        <v>10972</v>
      </c>
      <c r="I635" s="145" t="s">
        <v>10077</v>
      </c>
    </row>
    <row r="636" spans="1:9" x14ac:dyDescent="0.2">
      <c r="A636" s="145">
        <v>632</v>
      </c>
      <c r="B636" s="145" t="s">
        <v>17574</v>
      </c>
      <c r="C636" s="145" t="s">
        <v>4125</v>
      </c>
      <c r="D636" s="146">
        <v>4860</v>
      </c>
      <c r="E636" s="145" t="s">
        <v>18127</v>
      </c>
      <c r="F636" s="145">
        <v>576</v>
      </c>
      <c r="G636" s="145">
        <v>1070855</v>
      </c>
      <c r="H636" s="145" t="s">
        <v>6255</v>
      </c>
      <c r="I636" s="145" t="s">
        <v>10077</v>
      </c>
    </row>
    <row r="637" spans="1:9" x14ac:dyDescent="0.2">
      <c r="A637" s="145">
        <v>633</v>
      </c>
      <c r="B637" s="145" t="s">
        <v>8864</v>
      </c>
      <c r="C637" s="145" t="s">
        <v>553</v>
      </c>
      <c r="D637" s="146">
        <v>2657</v>
      </c>
      <c r="E637" s="145" t="s">
        <v>18126</v>
      </c>
      <c r="F637" s="145">
        <v>576</v>
      </c>
      <c r="G637" s="145">
        <v>906915</v>
      </c>
      <c r="H637" s="145" t="s">
        <v>10317</v>
      </c>
      <c r="I637" s="145" t="s">
        <v>10112</v>
      </c>
    </row>
    <row r="638" spans="1:9" x14ac:dyDescent="0.2">
      <c r="A638" s="145">
        <v>634</v>
      </c>
      <c r="B638" s="145" t="s">
        <v>2513</v>
      </c>
      <c r="C638" s="145" t="s">
        <v>553</v>
      </c>
      <c r="D638" s="146">
        <v>2571</v>
      </c>
      <c r="E638" s="145" t="s">
        <v>18125</v>
      </c>
      <c r="F638" s="145">
        <v>576</v>
      </c>
      <c r="G638" s="145">
        <v>948085</v>
      </c>
      <c r="H638" s="145" t="s">
        <v>2346</v>
      </c>
      <c r="I638" s="145" t="s">
        <v>10077</v>
      </c>
    </row>
    <row r="639" spans="1:9" x14ac:dyDescent="0.2">
      <c r="A639" s="145">
        <v>635</v>
      </c>
      <c r="B639" s="145" t="s">
        <v>4035</v>
      </c>
      <c r="C639" s="145" t="s">
        <v>553</v>
      </c>
      <c r="D639" s="146">
        <v>2653</v>
      </c>
      <c r="E639" s="145" t="s">
        <v>18124</v>
      </c>
      <c r="F639" s="145">
        <v>576</v>
      </c>
      <c r="G639" s="145">
        <v>1189287</v>
      </c>
      <c r="H639" s="145" t="s">
        <v>4035</v>
      </c>
      <c r="I639" s="145" t="s">
        <v>10077</v>
      </c>
    </row>
    <row r="640" spans="1:9" x14ac:dyDescent="0.2">
      <c r="A640" s="145">
        <v>636</v>
      </c>
      <c r="B640" s="145" t="s">
        <v>1570</v>
      </c>
      <c r="C640" s="145" t="s">
        <v>553</v>
      </c>
      <c r="D640" s="146">
        <v>1930</v>
      </c>
      <c r="E640" s="145" t="s">
        <v>18123</v>
      </c>
      <c r="F640" s="145">
        <v>576</v>
      </c>
      <c r="G640" s="145">
        <v>587293</v>
      </c>
      <c r="H640" s="145" t="s">
        <v>10177</v>
      </c>
      <c r="I640" s="145" t="s">
        <v>10080</v>
      </c>
    </row>
    <row r="641" spans="1:9" x14ac:dyDescent="0.2">
      <c r="A641" s="145">
        <v>637</v>
      </c>
      <c r="B641" s="145" t="s">
        <v>8864</v>
      </c>
      <c r="C641" s="145" t="s">
        <v>553</v>
      </c>
      <c r="D641" s="146">
        <v>2657</v>
      </c>
      <c r="E641" s="145" t="s">
        <v>18122</v>
      </c>
      <c r="F641" s="145">
        <v>575</v>
      </c>
      <c r="G641" s="145" t="s">
        <v>8935</v>
      </c>
      <c r="H641" s="145" t="s">
        <v>10317</v>
      </c>
      <c r="I641" s="145" t="s">
        <v>10124</v>
      </c>
    </row>
    <row r="642" spans="1:9" x14ac:dyDescent="0.2">
      <c r="A642" s="145">
        <v>638</v>
      </c>
      <c r="B642" s="145" t="s">
        <v>8864</v>
      </c>
      <c r="C642" s="145" t="s">
        <v>553</v>
      </c>
      <c r="D642" s="146">
        <v>2657</v>
      </c>
      <c r="E642" s="145" t="s">
        <v>18122</v>
      </c>
      <c r="F642" s="145">
        <v>575</v>
      </c>
      <c r="G642" s="145" t="s">
        <v>8935</v>
      </c>
      <c r="H642" s="145" t="s">
        <v>10317</v>
      </c>
      <c r="I642" s="145" t="s">
        <v>10077</v>
      </c>
    </row>
    <row r="643" spans="1:9" x14ac:dyDescent="0.2">
      <c r="A643" s="145">
        <v>639</v>
      </c>
      <c r="B643" s="145" t="s">
        <v>1081</v>
      </c>
      <c r="C643" s="145" t="s">
        <v>553</v>
      </c>
      <c r="D643" s="146">
        <v>2339</v>
      </c>
      <c r="E643" s="145" t="s">
        <v>18121</v>
      </c>
      <c r="F643" s="145">
        <v>572</v>
      </c>
      <c r="G643" s="145">
        <v>590567</v>
      </c>
      <c r="H643" s="145" t="s">
        <v>10495</v>
      </c>
      <c r="I643" s="145" t="s">
        <v>10124</v>
      </c>
    </row>
    <row r="644" spans="1:9" x14ac:dyDescent="0.2">
      <c r="A644" s="145">
        <v>640</v>
      </c>
      <c r="B644" s="145" t="s">
        <v>1698</v>
      </c>
      <c r="C644" s="145" t="s">
        <v>553</v>
      </c>
      <c r="D644" s="146">
        <v>2066</v>
      </c>
      <c r="E644" s="145" t="s">
        <v>18120</v>
      </c>
      <c r="F644" s="145">
        <v>570</v>
      </c>
      <c r="G644" s="145">
        <v>264541</v>
      </c>
      <c r="H644" s="145" t="s">
        <v>10495</v>
      </c>
      <c r="I644" s="145" t="s">
        <v>10077</v>
      </c>
    </row>
    <row r="645" spans="1:9" x14ac:dyDescent="0.2">
      <c r="A645" s="145">
        <v>641</v>
      </c>
      <c r="B645" s="145" t="s">
        <v>1071</v>
      </c>
      <c r="C645" s="145" t="s">
        <v>553</v>
      </c>
      <c r="D645" s="146">
        <v>2563</v>
      </c>
      <c r="E645" s="145" t="s">
        <v>18119</v>
      </c>
      <c r="F645" s="145">
        <v>570</v>
      </c>
      <c r="G645" s="145">
        <v>599707</v>
      </c>
      <c r="H645" s="145" t="s">
        <v>10119</v>
      </c>
      <c r="I645" s="145" t="s">
        <v>10077</v>
      </c>
    </row>
    <row r="646" spans="1:9" x14ac:dyDescent="0.2">
      <c r="A646" s="145">
        <v>642</v>
      </c>
      <c r="B646" s="145" t="s">
        <v>2385</v>
      </c>
      <c r="C646" s="145" t="s">
        <v>553</v>
      </c>
      <c r="D646" s="146">
        <v>2748</v>
      </c>
      <c r="E646" s="145" t="s">
        <v>18118</v>
      </c>
      <c r="F646" s="145">
        <v>569</v>
      </c>
      <c r="G646" s="145">
        <v>274782</v>
      </c>
      <c r="H646" s="145" t="s">
        <v>2268</v>
      </c>
      <c r="I646" s="145" t="s">
        <v>10077</v>
      </c>
    </row>
    <row r="647" spans="1:9" x14ac:dyDescent="0.2">
      <c r="A647" s="145">
        <v>643</v>
      </c>
      <c r="B647" s="145" t="s">
        <v>2313</v>
      </c>
      <c r="C647" s="145" t="s">
        <v>553</v>
      </c>
      <c r="D647" s="146">
        <v>2747</v>
      </c>
      <c r="E647" s="145" t="s">
        <v>18118</v>
      </c>
      <c r="F647" s="145">
        <v>569</v>
      </c>
      <c r="G647" s="145">
        <v>274782</v>
      </c>
      <c r="H647" s="145" t="s">
        <v>2268</v>
      </c>
      <c r="I647" s="145" t="s">
        <v>10077</v>
      </c>
    </row>
    <row r="648" spans="1:9" x14ac:dyDescent="0.2">
      <c r="A648" s="145">
        <v>644</v>
      </c>
      <c r="B648" s="145" t="s">
        <v>6174</v>
      </c>
      <c r="C648" s="145" t="s">
        <v>553</v>
      </c>
      <c r="D648" s="146">
        <v>2790</v>
      </c>
      <c r="E648" s="145" t="s">
        <v>18117</v>
      </c>
      <c r="F648" s="145">
        <v>568</v>
      </c>
      <c r="G648" s="145">
        <v>957087</v>
      </c>
      <c r="H648" s="145" t="s">
        <v>6174</v>
      </c>
      <c r="I648" s="145" t="s">
        <v>10112</v>
      </c>
    </row>
    <row r="649" spans="1:9" x14ac:dyDescent="0.2">
      <c r="A649" s="145">
        <v>645</v>
      </c>
      <c r="B649" s="145" t="s">
        <v>15500</v>
      </c>
      <c r="C649" s="145" t="s">
        <v>5198</v>
      </c>
      <c r="D649" s="146">
        <v>2837</v>
      </c>
      <c r="E649" s="145" t="s">
        <v>2482</v>
      </c>
      <c r="F649" s="145">
        <v>564</v>
      </c>
      <c r="G649" s="145" t="s">
        <v>18116</v>
      </c>
      <c r="H649" s="145" t="s">
        <v>6174</v>
      </c>
      <c r="I649" s="145" t="s">
        <v>10112</v>
      </c>
    </row>
    <row r="650" spans="1:9" x14ac:dyDescent="0.2">
      <c r="A650" s="145">
        <v>646</v>
      </c>
      <c r="B650" s="145" t="s">
        <v>1370</v>
      </c>
      <c r="C650" s="145" t="s">
        <v>553</v>
      </c>
      <c r="D650" s="146">
        <v>2364</v>
      </c>
      <c r="E650" s="145" t="s">
        <v>18115</v>
      </c>
      <c r="F650" s="145">
        <v>564</v>
      </c>
      <c r="G650" s="145" t="s">
        <v>18114</v>
      </c>
      <c r="H650" s="145" t="s">
        <v>1349</v>
      </c>
      <c r="I650" s="145" t="s">
        <v>10112</v>
      </c>
    </row>
    <row r="651" spans="1:9" x14ac:dyDescent="0.2">
      <c r="A651" s="145">
        <v>647</v>
      </c>
      <c r="B651" s="145" t="s">
        <v>11308</v>
      </c>
      <c r="C651" s="145" t="s">
        <v>831</v>
      </c>
      <c r="D651" s="146">
        <v>11930</v>
      </c>
      <c r="E651" s="145" t="s">
        <v>18113</v>
      </c>
      <c r="F651" s="145">
        <v>564</v>
      </c>
      <c r="G651" s="145">
        <v>620105</v>
      </c>
      <c r="H651" s="145" t="s">
        <v>6255</v>
      </c>
      <c r="I651" s="145" t="s">
        <v>10077</v>
      </c>
    </row>
    <row r="652" spans="1:9" x14ac:dyDescent="0.2">
      <c r="A652" s="145">
        <v>648</v>
      </c>
      <c r="B652" s="145" t="s">
        <v>18112</v>
      </c>
      <c r="C652" s="145" t="s">
        <v>2392</v>
      </c>
      <c r="D652" s="146">
        <v>8735</v>
      </c>
      <c r="E652" s="145" t="s">
        <v>18111</v>
      </c>
      <c r="F652" s="145">
        <v>564</v>
      </c>
      <c r="G652" s="145" t="s">
        <v>18110</v>
      </c>
      <c r="H652" s="145" t="s">
        <v>6255</v>
      </c>
      <c r="I652" s="145" t="s">
        <v>10077</v>
      </c>
    </row>
    <row r="653" spans="1:9" x14ac:dyDescent="0.2">
      <c r="A653" s="145">
        <v>649</v>
      </c>
      <c r="B653" s="145" t="s">
        <v>2513</v>
      </c>
      <c r="C653" s="145" t="s">
        <v>553</v>
      </c>
      <c r="D653" s="146">
        <v>2571</v>
      </c>
      <c r="E653" s="145" t="s">
        <v>18109</v>
      </c>
      <c r="F653" s="145">
        <v>564</v>
      </c>
      <c r="G653" s="145">
        <v>654389</v>
      </c>
      <c r="H653" s="145" t="s">
        <v>9376</v>
      </c>
      <c r="I653" s="145" t="s">
        <v>10080</v>
      </c>
    </row>
    <row r="654" spans="1:9" x14ac:dyDescent="0.2">
      <c r="A654" s="145">
        <v>650</v>
      </c>
      <c r="B654" s="145" t="s">
        <v>2275</v>
      </c>
      <c r="C654" s="145" t="s">
        <v>553</v>
      </c>
      <c r="D654" s="146">
        <v>2568</v>
      </c>
      <c r="E654" s="145" t="s">
        <v>17016</v>
      </c>
      <c r="F654" s="145">
        <v>564</v>
      </c>
      <c r="G654" s="145" t="s">
        <v>2273</v>
      </c>
      <c r="H654" s="145" t="s">
        <v>2268</v>
      </c>
      <c r="I654" s="145" t="s">
        <v>10077</v>
      </c>
    </row>
    <row r="655" spans="1:9" x14ac:dyDescent="0.2">
      <c r="A655" s="145">
        <v>651</v>
      </c>
      <c r="B655" s="145" t="s">
        <v>5214</v>
      </c>
      <c r="C655" s="145" t="s">
        <v>5198</v>
      </c>
      <c r="D655" s="146">
        <v>2879</v>
      </c>
      <c r="E655" s="145" t="s">
        <v>18108</v>
      </c>
      <c r="F655" s="145">
        <v>564</v>
      </c>
      <c r="G655" s="145">
        <v>519489</v>
      </c>
      <c r="H655" s="145" t="s">
        <v>6255</v>
      </c>
      <c r="I655" s="145" t="s">
        <v>10077</v>
      </c>
    </row>
    <row r="656" spans="1:9" x14ac:dyDescent="0.2">
      <c r="A656" s="145">
        <v>652</v>
      </c>
      <c r="B656" s="145" t="s">
        <v>2275</v>
      </c>
      <c r="C656" s="145" t="s">
        <v>553</v>
      </c>
      <c r="D656" s="146">
        <v>2568</v>
      </c>
      <c r="E656" s="145" t="s">
        <v>18107</v>
      </c>
      <c r="F656" s="145">
        <v>564</v>
      </c>
      <c r="G656" s="145">
        <v>677260</v>
      </c>
      <c r="H656" s="145" t="s">
        <v>8736</v>
      </c>
      <c r="I656" s="145" t="s">
        <v>10077</v>
      </c>
    </row>
    <row r="657" spans="1:9" x14ac:dyDescent="0.2">
      <c r="A657" s="145">
        <v>653</v>
      </c>
      <c r="B657" s="145" t="s">
        <v>1570</v>
      </c>
      <c r="C657" s="145" t="s">
        <v>553</v>
      </c>
      <c r="D657" s="146">
        <v>1930</v>
      </c>
      <c r="E657" s="145" t="s">
        <v>18106</v>
      </c>
      <c r="F657" s="145">
        <v>563</v>
      </c>
      <c r="G657" s="145" t="s">
        <v>3916</v>
      </c>
      <c r="H657" s="145" t="s">
        <v>10177</v>
      </c>
      <c r="I657" s="145" t="s">
        <v>10124</v>
      </c>
    </row>
    <row r="658" spans="1:9" x14ac:dyDescent="0.2">
      <c r="A658" s="145">
        <v>654</v>
      </c>
      <c r="B658" s="145" t="s">
        <v>5214</v>
      </c>
      <c r="C658" s="145" t="s">
        <v>5198</v>
      </c>
      <c r="D658" s="146">
        <v>2879</v>
      </c>
      <c r="E658" s="145" t="s">
        <v>18105</v>
      </c>
      <c r="F658" s="145">
        <v>561</v>
      </c>
      <c r="G658" s="145">
        <v>990264</v>
      </c>
      <c r="H658" s="145" t="s">
        <v>6255</v>
      </c>
      <c r="I658" s="145" t="s">
        <v>10112</v>
      </c>
    </row>
    <row r="659" spans="1:9" x14ac:dyDescent="0.2">
      <c r="A659" s="145">
        <v>655</v>
      </c>
      <c r="B659" s="145" t="s">
        <v>1570</v>
      </c>
      <c r="C659" s="145" t="s">
        <v>553</v>
      </c>
      <c r="D659" s="146">
        <v>1930</v>
      </c>
      <c r="E659" s="145" t="s">
        <v>18104</v>
      </c>
      <c r="F659" s="145">
        <v>561</v>
      </c>
      <c r="G659" s="145">
        <v>621654</v>
      </c>
      <c r="H659" s="145" t="s">
        <v>10177</v>
      </c>
      <c r="I659" s="145" t="s">
        <v>10080</v>
      </c>
    </row>
    <row r="660" spans="1:9" x14ac:dyDescent="0.2">
      <c r="A660" s="145">
        <v>656</v>
      </c>
      <c r="B660" s="145" t="s">
        <v>566</v>
      </c>
      <c r="C660" s="145" t="s">
        <v>553</v>
      </c>
      <c r="D660" s="146">
        <v>2659</v>
      </c>
      <c r="E660" s="145" t="s">
        <v>18103</v>
      </c>
      <c r="F660" s="145">
        <v>560</v>
      </c>
      <c r="G660" s="145">
        <v>591810</v>
      </c>
      <c r="H660" s="145" t="s">
        <v>10081</v>
      </c>
      <c r="I660" s="145" t="s">
        <v>10080</v>
      </c>
    </row>
    <row r="661" spans="1:9" x14ac:dyDescent="0.2">
      <c r="A661" s="145">
        <v>657</v>
      </c>
      <c r="B661" s="145" t="s">
        <v>1224</v>
      </c>
      <c r="C661" s="145" t="s">
        <v>553</v>
      </c>
      <c r="D661" s="146">
        <v>1776</v>
      </c>
      <c r="E661" s="145" t="s">
        <v>18102</v>
      </c>
      <c r="F661" s="145">
        <v>559</v>
      </c>
      <c r="G661" s="145">
        <v>1237701</v>
      </c>
      <c r="H661" s="145" t="s">
        <v>10380</v>
      </c>
      <c r="I661" s="145" t="s">
        <v>10077</v>
      </c>
    </row>
    <row r="662" spans="1:9" x14ac:dyDescent="0.2">
      <c r="A662" s="145">
        <v>658</v>
      </c>
      <c r="B662" s="145" t="s">
        <v>1576</v>
      </c>
      <c r="C662" s="145" t="s">
        <v>553</v>
      </c>
      <c r="D662" s="146">
        <v>2667</v>
      </c>
      <c r="E662" s="145" t="s">
        <v>18101</v>
      </c>
      <c r="F662" s="145">
        <v>558</v>
      </c>
      <c r="G662" s="145">
        <v>553936</v>
      </c>
      <c r="H662" s="145" t="s">
        <v>10317</v>
      </c>
      <c r="I662" s="145" t="s">
        <v>10077</v>
      </c>
    </row>
    <row r="663" spans="1:9" x14ac:dyDescent="0.2">
      <c r="A663" s="145">
        <v>659</v>
      </c>
      <c r="B663" s="145" t="s">
        <v>2275</v>
      </c>
      <c r="C663" s="145" t="s">
        <v>553</v>
      </c>
      <c r="D663" s="146">
        <v>2568</v>
      </c>
      <c r="E663" s="145" t="s">
        <v>16308</v>
      </c>
      <c r="F663" s="145">
        <v>558</v>
      </c>
      <c r="G663" s="145">
        <v>635001</v>
      </c>
      <c r="H663" s="145" t="s">
        <v>2275</v>
      </c>
      <c r="I663" s="145" t="s">
        <v>10077</v>
      </c>
    </row>
    <row r="664" spans="1:9" x14ac:dyDescent="0.2">
      <c r="A664" s="145">
        <v>660</v>
      </c>
      <c r="B664" s="145" t="s">
        <v>18100</v>
      </c>
      <c r="C664" s="145" t="s">
        <v>5198</v>
      </c>
      <c r="D664" s="146">
        <v>2879</v>
      </c>
      <c r="E664" s="145" t="s">
        <v>18099</v>
      </c>
      <c r="F664" s="145">
        <v>555</v>
      </c>
      <c r="G664" s="145">
        <v>1263232</v>
      </c>
      <c r="H664" s="145" t="s">
        <v>6255</v>
      </c>
      <c r="I664" s="145" t="s">
        <v>10077</v>
      </c>
    </row>
    <row r="665" spans="1:9" x14ac:dyDescent="0.2">
      <c r="A665" s="145">
        <v>661</v>
      </c>
      <c r="B665" s="145" t="s">
        <v>713</v>
      </c>
      <c r="C665" s="145" t="s">
        <v>553</v>
      </c>
      <c r="D665" s="146">
        <v>1915</v>
      </c>
      <c r="E665" s="145" t="s">
        <v>18098</v>
      </c>
      <c r="F665" s="145">
        <v>552</v>
      </c>
      <c r="G665" s="145">
        <v>947549</v>
      </c>
      <c r="H665" s="145" t="s">
        <v>10177</v>
      </c>
      <c r="I665" s="145" t="s">
        <v>10124</v>
      </c>
    </row>
    <row r="666" spans="1:9" x14ac:dyDescent="0.2">
      <c r="A666" s="145">
        <v>662</v>
      </c>
      <c r="B666" s="145" t="s">
        <v>1570</v>
      </c>
      <c r="C666" s="145" t="s">
        <v>553</v>
      </c>
      <c r="D666" s="146">
        <v>1930</v>
      </c>
      <c r="E666" s="145" t="s">
        <v>18097</v>
      </c>
      <c r="F666" s="145">
        <v>552</v>
      </c>
      <c r="G666" s="145">
        <v>1267585</v>
      </c>
      <c r="H666" s="145" t="s">
        <v>10177</v>
      </c>
      <c r="I666" s="145" t="s">
        <v>10124</v>
      </c>
    </row>
    <row r="667" spans="1:9" x14ac:dyDescent="0.2">
      <c r="A667" s="145">
        <v>663</v>
      </c>
      <c r="B667" s="145" t="s">
        <v>1337</v>
      </c>
      <c r="C667" s="145" t="s">
        <v>553</v>
      </c>
      <c r="D667" s="146">
        <v>1970</v>
      </c>
      <c r="E667" s="145" t="s">
        <v>18096</v>
      </c>
      <c r="F667" s="145">
        <v>552</v>
      </c>
      <c r="G667" s="145">
        <v>602979</v>
      </c>
      <c r="H667" s="145" t="s">
        <v>10875</v>
      </c>
      <c r="I667" s="145" t="s">
        <v>10124</v>
      </c>
    </row>
    <row r="668" spans="1:9" x14ac:dyDescent="0.2">
      <c r="A668" s="145">
        <v>664</v>
      </c>
      <c r="B668" s="145" t="s">
        <v>3489</v>
      </c>
      <c r="C668" s="145" t="s">
        <v>553</v>
      </c>
      <c r="D668" s="146">
        <v>2045</v>
      </c>
      <c r="E668" s="145" t="s">
        <v>18095</v>
      </c>
      <c r="F668" s="145">
        <v>552</v>
      </c>
      <c r="G668" s="145">
        <v>627454</v>
      </c>
      <c r="H668" s="145" t="s">
        <v>10495</v>
      </c>
      <c r="I668" s="145" t="s">
        <v>10124</v>
      </c>
    </row>
    <row r="669" spans="1:9" x14ac:dyDescent="0.2">
      <c r="A669" s="145">
        <v>665</v>
      </c>
      <c r="B669" s="145" t="s">
        <v>1698</v>
      </c>
      <c r="C669" s="145" t="s">
        <v>553</v>
      </c>
      <c r="D669" s="146">
        <v>2066</v>
      </c>
      <c r="E669" s="145" t="s">
        <v>18094</v>
      </c>
      <c r="F669" s="145">
        <v>552</v>
      </c>
      <c r="G669" s="145">
        <v>636803</v>
      </c>
      <c r="H669" s="145" t="s">
        <v>10495</v>
      </c>
      <c r="I669" s="145" t="s">
        <v>10124</v>
      </c>
    </row>
    <row r="670" spans="1:9" x14ac:dyDescent="0.2">
      <c r="A670" s="145">
        <v>666</v>
      </c>
      <c r="B670" s="145" t="s">
        <v>1310</v>
      </c>
      <c r="C670" s="145" t="s">
        <v>553</v>
      </c>
      <c r="D670" s="146">
        <v>1945</v>
      </c>
      <c r="E670" s="145" t="s">
        <v>18093</v>
      </c>
      <c r="F670" s="145">
        <v>552</v>
      </c>
      <c r="G670" s="145">
        <v>611538</v>
      </c>
      <c r="H670" s="145" t="s">
        <v>10184</v>
      </c>
      <c r="I670" s="145" t="s">
        <v>10124</v>
      </c>
    </row>
    <row r="671" spans="1:9" x14ac:dyDescent="0.2">
      <c r="A671" s="145">
        <v>667</v>
      </c>
      <c r="B671" s="145" t="s">
        <v>1349</v>
      </c>
      <c r="C671" s="145" t="s">
        <v>553</v>
      </c>
      <c r="D671" s="146">
        <v>2360</v>
      </c>
      <c r="E671" s="145" t="s">
        <v>18092</v>
      </c>
      <c r="F671" s="145">
        <v>552</v>
      </c>
      <c r="G671" s="145">
        <v>941399</v>
      </c>
      <c r="H671" s="145" t="s">
        <v>1349</v>
      </c>
      <c r="I671" s="145" t="s">
        <v>10124</v>
      </c>
    </row>
    <row r="672" spans="1:9" x14ac:dyDescent="0.2">
      <c r="A672" s="145">
        <v>668</v>
      </c>
      <c r="B672" s="145" t="s">
        <v>6174</v>
      </c>
      <c r="C672" s="145" t="s">
        <v>553</v>
      </c>
      <c r="D672" s="146">
        <v>2790</v>
      </c>
      <c r="E672" s="145" t="s">
        <v>18091</v>
      </c>
      <c r="F672" s="145">
        <v>552</v>
      </c>
      <c r="G672" s="145">
        <v>914805</v>
      </c>
      <c r="H672" s="145" t="s">
        <v>6174</v>
      </c>
      <c r="I672" s="145" t="s">
        <v>10124</v>
      </c>
    </row>
    <row r="673" spans="1:9" x14ac:dyDescent="0.2">
      <c r="A673" s="145">
        <v>669</v>
      </c>
      <c r="B673" s="145" t="s">
        <v>3972</v>
      </c>
      <c r="C673" s="145" t="s">
        <v>553</v>
      </c>
      <c r="D673" s="146">
        <v>1966</v>
      </c>
      <c r="E673" s="145" t="s">
        <v>13373</v>
      </c>
      <c r="F673" s="145">
        <v>552</v>
      </c>
      <c r="G673" s="145">
        <v>637152</v>
      </c>
      <c r="H673" s="145" t="s">
        <v>10177</v>
      </c>
      <c r="I673" s="145" t="s">
        <v>10124</v>
      </c>
    </row>
    <row r="674" spans="1:9" x14ac:dyDescent="0.2">
      <c r="A674" s="145">
        <v>670</v>
      </c>
      <c r="B674" s="145" t="s">
        <v>3262</v>
      </c>
      <c r="C674" s="145" t="s">
        <v>553</v>
      </c>
      <c r="D674" s="146">
        <v>2739</v>
      </c>
      <c r="E674" s="145" t="s">
        <v>10043</v>
      </c>
      <c r="F674" s="145">
        <v>552</v>
      </c>
      <c r="G674" s="145">
        <v>901313</v>
      </c>
      <c r="H674" s="145" t="s">
        <v>2278</v>
      </c>
      <c r="I674" s="145" t="s">
        <v>10124</v>
      </c>
    </row>
    <row r="675" spans="1:9" x14ac:dyDescent="0.2">
      <c r="A675" s="145">
        <v>671</v>
      </c>
      <c r="B675" s="145" t="s">
        <v>1698</v>
      </c>
      <c r="C675" s="145" t="s">
        <v>553</v>
      </c>
      <c r="D675" s="146">
        <v>2066</v>
      </c>
      <c r="E675" s="145" t="s">
        <v>14582</v>
      </c>
      <c r="F675" s="145">
        <v>552</v>
      </c>
      <c r="G675" s="145">
        <v>610571</v>
      </c>
      <c r="H675" s="145" t="s">
        <v>10495</v>
      </c>
      <c r="I675" s="145" t="s">
        <v>10080</v>
      </c>
    </row>
    <row r="676" spans="1:9" x14ac:dyDescent="0.2">
      <c r="A676" s="145">
        <v>672</v>
      </c>
      <c r="B676" s="145" t="s">
        <v>832</v>
      </c>
      <c r="C676" s="145" t="s">
        <v>831</v>
      </c>
      <c r="D676" s="146">
        <v>10003</v>
      </c>
      <c r="E676" s="145" t="s">
        <v>18090</v>
      </c>
      <c r="F676" s="145">
        <v>552</v>
      </c>
      <c r="G676" s="145">
        <v>1259370</v>
      </c>
      <c r="H676" s="145" t="s">
        <v>10380</v>
      </c>
      <c r="I676" s="145" t="s">
        <v>10077</v>
      </c>
    </row>
    <row r="677" spans="1:9" x14ac:dyDescent="0.2">
      <c r="A677" s="145">
        <v>673</v>
      </c>
      <c r="B677" s="145" t="s">
        <v>18027</v>
      </c>
      <c r="C677" s="145" t="s">
        <v>2392</v>
      </c>
      <c r="D677" s="146">
        <v>8210</v>
      </c>
      <c r="E677" s="145" t="s">
        <v>18089</v>
      </c>
      <c r="F677" s="145">
        <v>552</v>
      </c>
      <c r="G677" s="145">
        <v>1274986</v>
      </c>
      <c r="H677" s="145" t="s">
        <v>10081</v>
      </c>
      <c r="I677" s="145" t="s">
        <v>10077</v>
      </c>
    </row>
    <row r="678" spans="1:9" x14ac:dyDescent="0.2">
      <c r="A678" s="145">
        <v>674</v>
      </c>
      <c r="B678" s="145" t="s">
        <v>1370</v>
      </c>
      <c r="C678" s="145" t="s">
        <v>553</v>
      </c>
      <c r="D678" s="146">
        <v>2364</v>
      </c>
      <c r="E678" s="145" t="s">
        <v>18088</v>
      </c>
      <c r="F678" s="145">
        <v>552</v>
      </c>
      <c r="G678" s="145" t="s">
        <v>18087</v>
      </c>
      <c r="H678" s="145" t="s">
        <v>2268</v>
      </c>
      <c r="I678" s="145" t="s">
        <v>10077</v>
      </c>
    </row>
    <row r="679" spans="1:9" x14ac:dyDescent="0.2">
      <c r="A679" s="145">
        <v>675</v>
      </c>
      <c r="B679" s="145" t="s">
        <v>592</v>
      </c>
      <c r="C679" s="145" t="s">
        <v>553</v>
      </c>
      <c r="D679" s="146">
        <v>1905</v>
      </c>
      <c r="E679" s="145" t="s">
        <v>10908</v>
      </c>
      <c r="F679" s="145">
        <v>552</v>
      </c>
      <c r="G679" s="145" t="s">
        <v>3997</v>
      </c>
      <c r="H679" s="145" t="s">
        <v>10411</v>
      </c>
      <c r="I679" s="145" t="s">
        <v>10077</v>
      </c>
    </row>
    <row r="680" spans="1:9" x14ac:dyDescent="0.2">
      <c r="A680" s="145">
        <v>676</v>
      </c>
      <c r="B680" s="145" t="s">
        <v>1349</v>
      </c>
      <c r="C680" s="145" t="s">
        <v>553</v>
      </c>
      <c r="D680" s="146">
        <v>2360</v>
      </c>
      <c r="E680" s="145" t="s">
        <v>17767</v>
      </c>
      <c r="F680" s="145">
        <v>552</v>
      </c>
      <c r="G680" s="145">
        <v>581754</v>
      </c>
      <c r="H680" s="145" t="s">
        <v>1349</v>
      </c>
      <c r="I680" s="145" t="s">
        <v>10077</v>
      </c>
    </row>
    <row r="681" spans="1:9" x14ac:dyDescent="0.2">
      <c r="A681" s="145">
        <v>677</v>
      </c>
      <c r="B681" s="145" t="s">
        <v>18086</v>
      </c>
      <c r="C681" s="145" t="s">
        <v>533</v>
      </c>
      <c r="D681" s="146">
        <v>33062</v>
      </c>
      <c r="E681" s="145" t="s">
        <v>17024</v>
      </c>
      <c r="F681" s="145">
        <v>552</v>
      </c>
      <c r="G681" s="145">
        <v>1254140</v>
      </c>
      <c r="H681" s="145" t="s">
        <v>6255</v>
      </c>
      <c r="I681" s="145" t="s">
        <v>10077</v>
      </c>
    </row>
    <row r="682" spans="1:9" x14ac:dyDescent="0.2">
      <c r="A682" s="145">
        <v>678</v>
      </c>
      <c r="B682" s="145" t="s">
        <v>8871</v>
      </c>
      <c r="C682" s="145" t="s">
        <v>553</v>
      </c>
      <c r="D682" s="146">
        <v>2652</v>
      </c>
      <c r="E682" s="145" t="s">
        <v>11379</v>
      </c>
      <c r="F682" s="145">
        <v>552</v>
      </c>
      <c r="G682" s="145" t="s">
        <v>8918</v>
      </c>
      <c r="H682" s="145" t="s">
        <v>10317</v>
      </c>
      <c r="I682" s="145" t="s">
        <v>10077</v>
      </c>
    </row>
    <row r="683" spans="1:9" x14ac:dyDescent="0.2">
      <c r="A683" s="145">
        <v>679</v>
      </c>
      <c r="B683" s="145" t="s">
        <v>781</v>
      </c>
      <c r="C683" s="145" t="s">
        <v>553</v>
      </c>
      <c r="D683" s="146">
        <v>2655</v>
      </c>
      <c r="E683" s="145" t="s">
        <v>18085</v>
      </c>
      <c r="F683" s="145">
        <v>552</v>
      </c>
      <c r="G683" s="145">
        <v>1133898</v>
      </c>
      <c r="H683" s="145" t="s">
        <v>10380</v>
      </c>
      <c r="I683" s="145" t="s">
        <v>10077</v>
      </c>
    </row>
    <row r="684" spans="1:9" x14ac:dyDescent="0.2">
      <c r="A684" s="145">
        <v>680</v>
      </c>
      <c r="B684" s="145" t="s">
        <v>3544</v>
      </c>
      <c r="C684" s="145" t="s">
        <v>553</v>
      </c>
      <c r="D684" s="146">
        <v>2638</v>
      </c>
      <c r="E684" s="145" t="s">
        <v>18084</v>
      </c>
      <c r="F684" s="145">
        <v>552</v>
      </c>
      <c r="G684" s="145">
        <v>1262033</v>
      </c>
      <c r="H684" s="145" t="s">
        <v>10238</v>
      </c>
      <c r="I684" s="145" t="s">
        <v>10077</v>
      </c>
    </row>
    <row r="685" spans="1:9" x14ac:dyDescent="0.2">
      <c r="A685" s="145">
        <v>681</v>
      </c>
      <c r="B685" s="145" t="s">
        <v>18083</v>
      </c>
      <c r="C685" s="145" t="s">
        <v>831</v>
      </c>
      <c r="D685" s="146">
        <v>11795</v>
      </c>
      <c r="E685" s="145" t="s">
        <v>18082</v>
      </c>
      <c r="F685" s="145">
        <v>552</v>
      </c>
      <c r="G685" s="145">
        <v>1262356</v>
      </c>
      <c r="H685" s="145" t="s">
        <v>6255</v>
      </c>
      <c r="I685" s="145" t="s">
        <v>10077</v>
      </c>
    </row>
    <row r="686" spans="1:9" x14ac:dyDescent="0.2">
      <c r="A686" s="145">
        <v>682</v>
      </c>
      <c r="B686" s="145" t="s">
        <v>1698</v>
      </c>
      <c r="C686" s="145" t="s">
        <v>553</v>
      </c>
      <c r="D686" s="146">
        <v>2066</v>
      </c>
      <c r="E686" s="145" t="s">
        <v>13824</v>
      </c>
      <c r="F686" s="145">
        <v>552</v>
      </c>
      <c r="G686" s="145">
        <v>285253</v>
      </c>
      <c r="H686" s="145" t="s">
        <v>10495</v>
      </c>
      <c r="I686" s="145" t="s">
        <v>10077</v>
      </c>
    </row>
    <row r="687" spans="1:9" x14ac:dyDescent="0.2">
      <c r="A687" s="145">
        <v>683</v>
      </c>
      <c r="B687" s="145" t="s">
        <v>1370</v>
      </c>
      <c r="C687" s="145" t="s">
        <v>553</v>
      </c>
      <c r="D687" s="146">
        <v>2364</v>
      </c>
      <c r="E687" s="145" t="s">
        <v>18081</v>
      </c>
      <c r="F687" s="145">
        <v>549</v>
      </c>
      <c r="G687" s="145">
        <v>1207861</v>
      </c>
      <c r="H687" s="145" t="s">
        <v>1370</v>
      </c>
      <c r="I687" s="145" t="s">
        <v>10077</v>
      </c>
    </row>
    <row r="688" spans="1:9" x14ac:dyDescent="0.2">
      <c r="A688" s="145">
        <v>684</v>
      </c>
      <c r="B688" s="145" t="s">
        <v>3985</v>
      </c>
      <c r="C688" s="145" t="s">
        <v>553</v>
      </c>
      <c r="D688" s="146">
        <v>1908</v>
      </c>
      <c r="E688" s="145" t="s">
        <v>18080</v>
      </c>
      <c r="F688" s="145">
        <v>545</v>
      </c>
      <c r="G688" s="145">
        <v>918270</v>
      </c>
      <c r="H688" s="145" t="s">
        <v>11350</v>
      </c>
      <c r="I688" s="145" t="s">
        <v>10124</v>
      </c>
    </row>
    <row r="689" spans="1:9" x14ac:dyDescent="0.2">
      <c r="A689" s="145">
        <v>685</v>
      </c>
      <c r="B689" s="145" t="s">
        <v>2409</v>
      </c>
      <c r="C689" s="145" t="s">
        <v>553</v>
      </c>
      <c r="D689" s="146">
        <v>2050</v>
      </c>
      <c r="E689" s="145" t="s">
        <v>17331</v>
      </c>
      <c r="F689" s="145">
        <v>540</v>
      </c>
      <c r="G689" s="145" t="s">
        <v>2407</v>
      </c>
      <c r="H689" s="145" t="s">
        <v>10495</v>
      </c>
      <c r="I689" s="145" t="s">
        <v>10124</v>
      </c>
    </row>
    <row r="690" spans="1:9" x14ac:dyDescent="0.2">
      <c r="A690" s="145">
        <v>686</v>
      </c>
      <c r="B690" s="145" t="s">
        <v>3972</v>
      </c>
      <c r="C690" s="145" t="s">
        <v>553</v>
      </c>
      <c r="D690" s="146">
        <v>1966</v>
      </c>
      <c r="E690" s="145" t="s">
        <v>18079</v>
      </c>
      <c r="F690" s="145">
        <v>540</v>
      </c>
      <c r="G690" s="145">
        <v>916899</v>
      </c>
      <c r="H690" s="145" t="s">
        <v>10230</v>
      </c>
      <c r="I690" s="145" t="s">
        <v>10124</v>
      </c>
    </row>
    <row r="691" spans="1:9" x14ac:dyDescent="0.2">
      <c r="A691" s="145">
        <v>687</v>
      </c>
      <c r="B691" s="145" t="s">
        <v>1698</v>
      </c>
      <c r="C691" s="145" t="s">
        <v>553</v>
      </c>
      <c r="D691" s="146">
        <v>2066</v>
      </c>
      <c r="E691" s="145" t="s">
        <v>18078</v>
      </c>
      <c r="F691" s="145">
        <v>540</v>
      </c>
      <c r="G691" s="145">
        <v>951658</v>
      </c>
      <c r="H691" s="145" t="s">
        <v>10495</v>
      </c>
      <c r="I691" s="145" t="s">
        <v>10124</v>
      </c>
    </row>
    <row r="692" spans="1:9" x14ac:dyDescent="0.2">
      <c r="A692" s="145">
        <v>688</v>
      </c>
      <c r="B692" s="145" t="s">
        <v>908</v>
      </c>
      <c r="C692" s="145" t="s">
        <v>553</v>
      </c>
      <c r="D692" s="146">
        <v>2770</v>
      </c>
      <c r="E692" s="145" t="s">
        <v>17706</v>
      </c>
      <c r="F692" s="145">
        <v>540</v>
      </c>
      <c r="G692" s="145" t="s">
        <v>18077</v>
      </c>
      <c r="H692" s="145" t="s">
        <v>3262</v>
      </c>
      <c r="I692" s="145" t="s">
        <v>10124</v>
      </c>
    </row>
    <row r="693" spans="1:9" x14ac:dyDescent="0.2">
      <c r="A693" s="145">
        <v>689</v>
      </c>
      <c r="B693" s="145" t="s">
        <v>3972</v>
      </c>
      <c r="C693" s="145" t="s">
        <v>553</v>
      </c>
      <c r="D693" s="146">
        <v>1966</v>
      </c>
      <c r="E693" s="145" t="s">
        <v>18076</v>
      </c>
      <c r="F693" s="145">
        <v>540</v>
      </c>
      <c r="G693" s="145">
        <v>1093216</v>
      </c>
      <c r="H693" s="145" t="s">
        <v>10230</v>
      </c>
      <c r="I693" s="145" t="s">
        <v>10124</v>
      </c>
    </row>
    <row r="694" spans="1:9" x14ac:dyDescent="0.2">
      <c r="A694" s="145">
        <v>690</v>
      </c>
      <c r="B694" s="145" t="s">
        <v>713</v>
      </c>
      <c r="C694" s="145" t="s">
        <v>553</v>
      </c>
      <c r="D694" s="146">
        <v>1923</v>
      </c>
      <c r="E694" s="145" t="s">
        <v>18075</v>
      </c>
      <c r="F694" s="145">
        <v>540</v>
      </c>
      <c r="G694" s="145" t="s">
        <v>3977</v>
      </c>
      <c r="H694" s="145" t="s">
        <v>10233</v>
      </c>
      <c r="I694" s="145" t="s">
        <v>10124</v>
      </c>
    </row>
    <row r="695" spans="1:9" x14ac:dyDescent="0.2">
      <c r="A695" s="145">
        <v>691</v>
      </c>
      <c r="B695" s="145" t="s">
        <v>583</v>
      </c>
      <c r="C695" s="145" t="s">
        <v>553</v>
      </c>
      <c r="D695" s="146">
        <v>1907</v>
      </c>
      <c r="E695" s="145" t="s">
        <v>18074</v>
      </c>
      <c r="F695" s="145">
        <v>540</v>
      </c>
      <c r="G695" s="145" t="s">
        <v>3950</v>
      </c>
      <c r="H695" s="145" t="s">
        <v>10177</v>
      </c>
      <c r="I695" s="145" t="s">
        <v>10124</v>
      </c>
    </row>
    <row r="696" spans="1:9" x14ac:dyDescent="0.2">
      <c r="A696" s="145">
        <v>692</v>
      </c>
      <c r="B696" s="145" t="s">
        <v>2278</v>
      </c>
      <c r="C696" s="145" t="s">
        <v>553</v>
      </c>
      <c r="D696" s="146">
        <v>2719</v>
      </c>
      <c r="E696" s="145" t="s">
        <v>18073</v>
      </c>
      <c r="F696" s="145">
        <v>540</v>
      </c>
      <c r="G696" s="145" t="s">
        <v>2437</v>
      </c>
      <c r="H696" s="145" t="s">
        <v>2278</v>
      </c>
      <c r="I696" s="145" t="s">
        <v>10112</v>
      </c>
    </row>
    <row r="697" spans="1:9" x14ac:dyDescent="0.2">
      <c r="A697" s="145">
        <v>693</v>
      </c>
      <c r="B697" s="145" t="s">
        <v>5120</v>
      </c>
      <c r="C697" s="145" t="s">
        <v>553</v>
      </c>
      <c r="D697" s="146">
        <v>2642</v>
      </c>
      <c r="E697" s="145" t="s">
        <v>18072</v>
      </c>
      <c r="F697" s="145">
        <v>540</v>
      </c>
      <c r="G697" s="145">
        <v>1260248</v>
      </c>
      <c r="H697" s="145" t="s">
        <v>10391</v>
      </c>
      <c r="I697" s="145" t="s">
        <v>10124</v>
      </c>
    </row>
    <row r="698" spans="1:9" x14ac:dyDescent="0.2">
      <c r="A698" s="145">
        <v>694</v>
      </c>
      <c r="B698" s="145" t="s">
        <v>1570</v>
      </c>
      <c r="C698" s="145" t="s">
        <v>553</v>
      </c>
      <c r="D698" s="146">
        <v>1930</v>
      </c>
      <c r="E698" s="145" t="s">
        <v>18071</v>
      </c>
      <c r="F698" s="145">
        <v>540</v>
      </c>
      <c r="G698" s="145">
        <v>668060</v>
      </c>
      <c r="H698" s="145" t="s">
        <v>10177</v>
      </c>
      <c r="I698" s="145" t="s">
        <v>10124</v>
      </c>
    </row>
    <row r="699" spans="1:9" x14ac:dyDescent="0.2">
      <c r="A699" s="145">
        <v>695</v>
      </c>
      <c r="B699" s="145" t="s">
        <v>1349</v>
      </c>
      <c r="C699" s="145" t="s">
        <v>553</v>
      </c>
      <c r="D699" s="146">
        <v>2360</v>
      </c>
      <c r="E699" s="145" t="s">
        <v>16807</v>
      </c>
      <c r="F699" s="145">
        <v>540</v>
      </c>
      <c r="G699" s="145" t="s">
        <v>2290</v>
      </c>
      <c r="H699" s="145" t="s">
        <v>1349</v>
      </c>
      <c r="I699" s="145" t="s">
        <v>10124</v>
      </c>
    </row>
    <row r="700" spans="1:9" x14ac:dyDescent="0.2">
      <c r="A700" s="145">
        <v>696</v>
      </c>
      <c r="B700" s="145" t="s">
        <v>746</v>
      </c>
      <c r="C700" s="145" t="s">
        <v>553</v>
      </c>
      <c r="D700" s="146">
        <v>2666</v>
      </c>
      <c r="E700" s="145" t="s">
        <v>18070</v>
      </c>
      <c r="F700" s="145">
        <v>540</v>
      </c>
      <c r="G700" s="145">
        <v>922459</v>
      </c>
      <c r="H700" s="145" t="s">
        <v>10317</v>
      </c>
      <c r="I700" s="145" t="s">
        <v>10124</v>
      </c>
    </row>
    <row r="701" spans="1:9" x14ac:dyDescent="0.2">
      <c r="A701" s="145">
        <v>697</v>
      </c>
      <c r="B701" s="145" t="s">
        <v>1698</v>
      </c>
      <c r="C701" s="145" t="s">
        <v>553</v>
      </c>
      <c r="D701" s="146">
        <v>2066</v>
      </c>
      <c r="E701" s="145" t="s">
        <v>18069</v>
      </c>
      <c r="F701" s="145">
        <v>540</v>
      </c>
      <c r="G701" s="145">
        <v>687590</v>
      </c>
      <c r="H701" s="145" t="s">
        <v>10495</v>
      </c>
      <c r="I701" s="145" t="s">
        <v>10124</v>
      </c>
    </row>
    <row r="702" spans="1:9" x14ac:dyDescent="0.2">
      <c r="A702" s="145">
        <v>698</v>
      </c>
      <c r="B702" s="145" t="s">
        <v>2278</v>
      </c>
      <c r="C702" s="145" t="s">
        <v>553</v>
      </c>
      <c r="D702" s="146">
        <v>2719</v>
      </c>
      <c r="E702" s="145" t="s">
        <v>16723</v>
      </c>
      <c r="F702" s="145">
        <v>540</v>
      </c>
      <c r="G702" s="145" t="s">
        <v>18068</v>
      </c>
      <c r="H702" s="145" t="s">
        <v>2278</v>
      </c>
      <c r="I702" s="145" t="s">
        <v>10124</v>
      </c>
    </row>
    <row r="703" spans="1:9" x14ac:dyDescent="0.2">
      <c r="A703" s="145">
        <v>699</v>
      </c>
      <c r="B703" s="145" t="s">
        <v>1310</v>
      </c>
      <c r="C703" s="145" t="s">
        <v>553</v>
      </c>
      <c r="D703" s="146">
        <v>1945</v>
      </c>
      <c r="E703" s="145" t="s">
        <v>18051</v>
      </c>
      <c r="F703" s="145">
        <v>540</v>
      </c>
      <c r="G703" s="145" t="s">
        <v>6214</v>
      </c>
      <c r="H703" s="145" t="s">
        <v>10184</v>
      </c>
      <c r="I703" s="145" t="s">
        <v>10124</v>
      </c>
    </row>
    <row r="704" spans="1:9" x14ac:dyDescent="0.2">
      <c r="A704" s="145">
        <v>700</v>
      </c>
      <c r="B704" s="145" t="s">
        <v>1570</v>
      </c>
      <c r="C704" s="145" t="s">
        <v>553</v>
      </c>
      <c r="D704" s="146">
        <v>1930</v>
      </c>
      <c r="E704" s="145" t="s">
        <v>18067</v>
      </c>
      <c r="F704" s="145">
        <v>540</v>
      </c>
      <c r="G704" s="145">
        <v>688790</v>
      </c>
      <c r="H704" s="145" t="s">
        <v>10177</v>
      </c>
      <c r="I704" s="145" t="s">
        <v>10124</v>
      </c>
    </row>
    <row r="705" spans="1:9" x14ac:dyDescent="0.2">
      <c r="A705" s="145">
        <v>701</v>
      </c>
      <c r="B705" s="145" t="s">
        <v>6174</v>
      </c>
      <c r="C705" s="145" t="s">
        <v>553</v>
      </c>
      <c r="D705" s="146">
        <v>2790</v>
      </c>
      <c r="E705" s="145" t="s">
        <v>18066</v>
      </c>
      <c r="F705" s="145">
        <v>540</v>
      </c>
      <c r="G705" s="145">
        <v>675834</v>
      </c>
      <c r="H705" s="145" t="s">
        <v>6174</v>
      </c>
      <c r="I705" s="145" t="s">
        <v>10124</v>
      </c>
    </row>
    <row r="706" spans="1:9" x14ac:dyDescent="0.2">
      <c r="A706" s="145">
        <v>702</v>
      </c>
      <c r="B706" s="145" t="s">
        <v>1146</v>
      </c>
      <c r="C706" s="145" t="s">
        <v>553</v>
      </c>
      <c r="D706" s="146">
        <v>2115</v>
      </c>
      <c r="E706" s="145" t="s">
        <v>10539</v>
      </c>
      <c r="F706" s="145">
        <v>540</v>
      </c>
      <c r="G706" s="145">
        <v>1190487</v>
      </c>
      <c r="H706" s="145" t="s">
        <v>10303</v>
      </c>
      <c r="I706" s="145" t="s">
        <v>10077</v>
      </c>
    </row>
    <row r="707" spans="1:9" x14ac:dyDescent="0.2">
      <c r="A707" s="145">
        <v>703</v>
      </c>
      <c r="B707" s="145" t="s">
        <v>2278</v>
      </c>
      <c r="C707" s="145" t="s">
        <v>553</v>
      </c>
      <c r="D707" s="146">
        <v>2719</v>
      </c>
      <c r="E707" s="145" t="s">
        <v>18065</v>
      </c>
      <c r="F707" s="145">
        <v>540</v>
      </c>
      <c r="G707" s="145">
        <v>911464</v>
      </c>
      <c r="H707" s="145" t="s">
        <v>1349</v>
      </c>
      <c r="I707" s="145" t="s">
        <v>10077</v>
      </c>
    </row>
    <row r="708" spans="1:9" x14ac:dyDescent="0.2">
      <c r="A708" s="145">
        <v>704</v>
      </c>
      <c r="B708" s="145" t="s">
        <v>2409</v>
      </c>
      <c r="C708" s="145" t="s">
        <v>553</v>
      </c>
      <c r="D708" s="146">
        <v>2050</v>
      </c>
      <c r="E708" s="145" t="s">
        <v>17331</v>
      </c>
      <c r="F708" s="145">
        <v>540</v>
      </c>
      <c r="G708" s="145" t="s">
        <v>2407</v>
      </c>
      <c r="H708" s="145" t="s">
        <v>10495</v>
      </c>
      <c r="I708" s="145" t="s">
        <v>10077</v>
      </c>
    </row>
    <row r="709" spans="1:9" x14ac:dyDescent="0.2">
      <c r="A709" s="145">
        <v>705</v>
      </c>
      <c r="B709" s="145" t="s">
        <v>1570</v>
      </c>
      <c r="C709" s="145" t="s">
        <v>553</v>
      </c>
      <c r="D709" s="146">
        <v>1930</v>
      </c>
      <c r="E709" s="145" t="s">
        <v>18064</v>
      </c>
      <c r="F709" s="145">
        <v>540</v>
      </c>
      <c r="G709" s="145" t="s">
        <v>3881</v>
      </c>
      <c r="H709" s="145" t="s">
        <v>10177</v>
      </c>
      <c r="I709" s="145" t="s">
        <v>10112</v>
      </c>
    </row>
    <row r="710" spans="1:9" x14ac:dyDescent="0.2">
      <c r="A710" s="145">
        <v>706</v>
      </c>
      <c r="B710" s="145" t="s">
        <v>4035</v>
      </c>
      <c r="C710" s="145" t="s">
        <v>553</v>
      </c>
      <c r="D710" s="146">
        <v>2653</v>
      </c>
      <c r="E710" s="145" t="s">
        <v>18063</v>
      </c>
      <c r="F710" s="145">
        <v>540</v>
      </c>
      <c r="G710" s="145" t="s">
        <v>4033</v>
      </c>
      <c r="H710" s="145" t="s">
        <v>634</v>
      </c>
      <c r="I710" s="145" t="s">
        <v>10077</v>
      </c>
    </row>
    <row r="711" spans="1:9" x14ac:dyDescent="0.2">
      <c r="A711" s="145">
        <v>707</v>
      </c>
      <c r="B711" s="145" t="s">
        <v>566</v>
      </c>
      <c r="C711" s="145" t="s">
        <v>553</v>
      </c>
      <c r="D711" s="146">
        <v>2659</v>
      </c>
      <c r="E711" s="145" t="s">
        <v>18021</v>
      </c>
      <c r="F711" s="145">
        <v>540</v>
      </c>
      <c r="G711" s="145">
        <v>970860</v>
      </c>
      <c r="H711" s="145" t="s">
        <v>10081</v>
      </c>
      <c r="I711" s="145" t="s">
        <v>10112</v>
      </c>
    </row>
    <row r="712" spans="1:9" x14ac:dyDescent="0.2">
      <c r="A712" s="145">
        <v>708</v>
      </c>
      <c r="B712" s="145" t="s">
        <v>1146</v>
      </c>
      <c r="C712" s="145" t="s">
        <v>553</v>
      </c>
      <c r="D712" s="146">
        <v>2116</v>
      </c>
      <c r="E712" s="145" t="s">
        <v>18062</v>
      </c>
      <c r="F712" s="145">
        <v>540</v>
      </c>
      <c r="G712" s="145">
        <v>1207343</v>
      </c>
      <c r="H712" s="145" t="s">
        <v>6255</v>
      </c>
      <c r="I712" s="145" t="s">
        <v>10077</v>
      </c>
    </row>
    <row r="713" spans="1:9" x14ac:dyDescent="0.2">
      <c r="A713" s="145">
        <v>709</v>
      </c>
      <c r="B713" s="145" t="s">
        <v>8864</v>
      </c>
      <c r="C713" s="145" t="s">
        <v>553</v>
      </c>
      <c r="D713" s="146">
        <v>2657</v>
      </c>
      <c r="E713" s="145" t="s">
        <v>18061</v>
      </c>
      <c r="F713" s="145">
        <v>540</v>
      </c>
      <c r="G713" s="145" t="s">
        <v>18060</v>
      </c>
      <c r="H713" s="145" t="s">
        <v>10317</v>
      </c>
      <c r="I713" s="145" t="s">
        <v>10077</v>
      </c>
    </row>
    <row r="714" spans="1:9" x14ac:dyDescent="0.2">
      <c r="A714" s="145">
        <v>710</v>
      </c>
      <c r="B714" s="145" t="s">
        <v>1513</v>
      </c>
      <c r="C714" s="145" t="s">
        <v>553</v>
      </c>
      <c r="D714" s="146">
        <v>1950</v>
      </c>
      <c r="E714" s="145" t="s">
        <v>16162</v>
      </c>
      <c r="F714" s="145">
        <v>540</v>
      </c>
      <c r="G714" s="145">
        <v>1092458</v>
      </c>
      <c r="H714" s="145" t="s">
        <v>10130</v>
      </c>
      <c r="I714" s="145" t="s">
        <v>10077</v>
      </c>
    </row>
    <row r="715" spans="1:9" x14ac:dyDescent="0.2">
      <c r="A715" s="145">
        <v>711</v>
      </c>
      <c r="B715" s="145" t="s">
        <v>543</v>
      </c>
      <c r="C715" s="145" t="s">
        <v>553</v>
      </c>
      <c r="D715" s="146">
        <v>2645</v>
      </c>
      <c r="E715" s="145" t="s">
        <v>18059</v>
      </c>
      <c r="F715" s="145">
        <v>540</v>
      </c>
      <c r="G715" s="145" t="s">
        <v>575</v>
      </c>
      <c r="H715" s="145" t="s">
        <v>9574</v>
      </c>
      <c r="I715" s="145" t="s">
        <v>10077</v>
      </c>
    </row>
    <row r="716" spans="1:9" x14ac:dyDescent="0.2">
      <c r="A716" s="145">
        <v>712</v>
      </c>
      <c r="B716" s="145" t="s">
        <v>6546</v>
      </c>
      <c r="C716" s="145" t="s">
        <v>1403</v>
      </c>
      <c r="D716" s="146">
        <v>3049</v>
      </c>
      <c r="E716" s="145" t="s">
        <v>18058</v>
      </c>
      <c r="F716" s="145">
        <v>540</v>
      </c>
      <c r="G716" s="145" t="s">
        <v>18057</v>
      </c>
      <c r="H716" s="145" t="s">
        <v>6255</v>
      </c>
      <c r="I716" s="145" t="s">
        <v>10077</v>
      </c>
    </row>
    <row r="717" spans="1:9" x14ac:dyDescent="0.2">
      <c r="A717" s="145">
        <v>713</v>
      </c>
      <c r="B717" s="145" t="s">
        <v>1018</v>
      </c>
      <c r="C717" s="145" t="s">
        <v>553</v>
      </c>
      <c r="D717" s="146">
        <v>2646</v>
      </c>
      <c r="E717" s="145" t="s">
        <v>18056</v>
      </c>
      <c r="F717" s="145">
        <v>540</v>
      </c>
      <c r="G717" s="145">
        <v>552556</v>
      </c>
      <c r="H717" s="145" t="s">
        <v>9376</v>
      </c>
      <c r="I717" s="145" t="s">
        <v>10077</v>
      </c>
    </row>
    <row r="718" spans="1:9" x14ac:dyDescent="0.2">
      <c r="A718" s="145">
        <v>714</v>
      </c>
      <c r="B718" s="145" t="s">
        <v>1398</v>
      </c>
      <c r="C718" s="145" t="s">
        <v>5198</v>
      </c>
      <c r="D718" s="146">
        <v>2809</v>
      </c>
      <c r="E718" s="145" t="s">
        <v>18055</v>
      </c>
      <c r="F718" s="145">
        <v>540</v>
      </c>
      <c r="G718" s="145" t="s">
        <v>18054</v>
      </c>
      <c r="H718" s="145" t="s">
        <v>6255</v>
      </c>
      <c r="I718" s="145" t="s">
        <v>10077</v>
      </c>
    </row>
    <row r="719" spans="1:9" x14ac:dyDescent="0.2">
      <c r="A719" s="145">
        <v>715</v>
      </c>
      <c r="B719" s="145" t="s">
        <v>2552</v>
      </c>
      <c r="C719" s="145" t="s">
        <v>553</v>
      </c>
      <c r="D719" s="146">
        <v>2139</v>
      </c>
      <c r="E719" s="145" t="s">
        <v>18053</v>
      </c>
      <c r="F719" s="145">
        <v>540</v>
      </c>
      <c r="G719" s="145" t="s">
        <v>18052</v>
      </c>
      <c r="H719" s="145" t="s">
        <v>9574</v>
      </c>
      <c r="I719" s="145" t="s">
        <v>10077</v>
      </c>
    </row>
    <row r="720" spans="1:9" x14ac:dyDescent="0.2">
      <c r="A720" s="145">
        <v>716</v>
      </c>
      <c r="B720" s="145" t="s">
        <v>1310</v>
      </c>
      <c r="C720" s="145" t="s">
        <v>553</v>
      </c>
      <c r="D720" s="146">
        <v>1945</v>
      </c>
      <c r="E720" s="145" t="s">
        <v>18051</v>
      </c>
      <c r="F720" s="145">
        <v>540</v>
      </c>
      <c r="G720" s="145" t="s">
        <v>6214</v>
      </c>
      <c r="H720" s="145" t="s">
        <v>10184</v>
      </c>
      <c r="I720" s="145" t="s">
        <v>10077</v>
      </c>
    </row>
    <row r="721" spans="1:9" x14ac:dyDescent="0.2">
      <c r="A721" s="145">
        <v>717</v>
      </c>
      <c r="B721" s="145" t="s">
        <v>18050</v>
      </c>
      <c r="C721" s="145" t="s">
        <v>4125</v>
      </c>
      <c r="D721" s="146">
        <v>4680</v>
      </c>
      <c r="E721" s="145" t="s">
        <v>18049</v>
      </c>
      <c r="F721" s="145">
        <v>540</v>
      </c>
      <c r="G721" s="145" t="s">
        <v>18048</v>
      </c>
      <c r="H721" s="145" t="s">
        <v>6255</v>
      </c>
      <c r="I721" s="145" t="s">
        <v>10077</v>
      </c>
    </row>
    <row r="722" spans="1:9" x14ac:dyDescent="0.2">
      <c r="A722" s="145">
        <v>718</v>
      </c>
      <c r="B722" s="145" t="s">
        <v>1121</v>
      </c>
      <c r="C722" s="145" t="s">
        <v>553</v>
      </c>
      <c r="D722" s="146">
        <v>1860</v>
      </c>
      <c r="E722" s="145" t="s">
        <v>18047</v>
      </c>
      <c r="F722" s="145">
        <v>540</v>
      </c>
      <c r="G722" s="145">
        <v>240097</v>
      </c>
      <c r="H722" s="145" t="s">
        <v>15855</v>
      </c>
      <c r="I722" s="145" t="s">
        <v>10112</v>
      </c>
    </row>
    <row r="723" spans="1:9" x14ac:dyDescent="0.2">
      <c r="A723" s="145">
        <v>719</v>
      </c>
      <c r="B723" s="145" t="s">
        <v>18046</v>
      </c>
      <c r="C723" s="145" t="s">
        <v>5198</v>
      </c>
      <c r="D723" s="146">
        <v>2882</v>
      </c>
      <c r="E723" s="145" t="s">
        <v>18045</v>
      </c>
      <c r="F723" s="145">
        <v>540</v>
      </c>
      <c r="G723" s="145">
        <v>643199</v>
      </c>
      <c r="H723" s="145" t="s">
        <v>6255</v>
      </c>
      <c r="I723" s="145" t="s">
        <v>10112</v>
      </c>
    </row>
    <row r="724" spans="1:9" x14ac:dyDescent="0.2">
      <c r="A724" s="145">
        <v>720</v>
      </c>
      <c r="B724" s="145" t="s">
        <v>1570</v>
      </c>
      <c r="C724" s="145" t="s">
        <v>553</v>
      </c>
      <c r="D724" s="146">
        <v>1930</v>
      </c>
      <c r="E724" s="145" t="s">
        <v>18044</v>
      </c>
      <c r="F724" s="145">
        <v>540</v>
      </c>
      <c r="G724" s="145">
        <v>278350</v>
      </c>
      <c r="H724" s="145" t="s">
        <v>10177</v>
      </c>
      <c r="I724" s="145" t="s">
        <v>10112</v>
      </c>
    </row>
    <row r="725" spans="1:9" x14ac:dyDescent="0.2">
      <c r="A725" s="145">
        <v>721</v>
      </c>
      <c r="B725" s="145" t="s">
        <v>17398</v>
      </c>
      <c r="C725" s="145" t="s">
        <v>1403</v>
      </c>
      <c r="D725" s="146">
        <v>3862</v>
      </c>
      <c r="E725" s="145" t="s">
        <v>18043</v>
      </c>
      <c r="F725" s="145">
        <v>540</v>
      </c>
      <c r="G725" s="145" t="s">
        <v>18042</v>
      </c>
      <c r="H725" s="145" t="s">
        <v>6255</v>
      </c>
      <c r="I725" s="145" t="s">
        <v>10077</v>
      </c>
    </row>
    <row r="726" spans="1:9" x14ac:dyDescent="0.2">
      <c r="A726" s="145">
        <v>722</v>
      </c>
      <c r="B726" s="145" t="s">
        <v>18041</v>
      </c>
      <c r="C726" s="145" t="s">
        <v>553</v>
      </c>
      <c r="D726" s="146">
        <v>2559</v>
      </c>
      <c r="E726" s="145" t="s">
        <v>18040</v>
      </c>
      <c r="F726" s="145">
        <v>540</v>
      </c>
      <c r="G726" s="145">
        <v>967653</v>
      </c>
      <c r="H726" s="145" t="s">
        <v>634</v>
      </c>
      <c r="I726" s="145" t="s">
        <v>10077</v>
      </c>
    </row>
    <row r="727" spans="1:9" x14ac:dyDescent="0.2">
      <c r="A727" s="145">
        <v>723</v>
      </c>
      <c r="B727" s="145" t="s">
        <v>3912</v>
      </c>
      <c r="C727" s="145" t="s">
        <v>831</v>
      </c>
      <c r="D727" s="146">
        <v>11933</v>
      </c>
      <c r="E727" s="145" t="s">
        <v>18039</v>
      </c>
      <c r="F727" s="145">
        <v>540</v>
      </c>
      <c r="G727" s="145" t="s">
        <v>3910</v>
      </c>
      <c r="H727" s="145" t="s">
        <v>10177</v>
      </c>
      <c r="I727" s="145" t="s">
        <v>10080</v>
      </c>
    </row>
    <row r="728" spans="1:9" x14ac:dyDescent="0.2">
      <c r="A728" s="145">
        <v>724</v>
      </c>
      <c r="B728" s="145" t="s">
        <v>554</v>
      </c>
      <c r="C728" s="145" t="s">
        <v>553</v>
      </c>
      <c r="D728" s="146">
        <v>2633</v>
      </c>
      <c r="E728" s="145" t="s">
        <v>18038</v>
      </c>
      <c r="F728" s="145">
        <v>539</v>
      </c>
      <c r="G728" s="145" t="s">
        <v>18037</v>
      </c>
      <c r="H728" s="145" t="s">
        <v>10081</v>
      </c>
      <c r="I728" s="145" t="s">
        <v>10124</v>
      </c>
    </row>
    <row r="729" spans="1:9" x14ac:dyDescent="0.2">
      <c r="A729" s="145">
        <v>725</v>
      </c>
      <c r="B729" s="145" t="s">
        <v>5027</v>
      </c>
      <c r="C729" s="145" t="s">
        <v>553</v>
      </c>
      <c r="D729" s="146">
        <v>2553</v>
      </c>
      <c r="E729" s="145" t="s">
        <v>18036</v>
      </c>
      <c r="F729" s="145">
        <v>539</v>
      </c>
      <c r="G729" s="145" t="s">
        <v>5025</v>
      </c>
      <c r="H729" s="145" t="s">
        <v>10081</v>
      </c>
      <c r="I729" s="145" t="s">
        <v>10077</v>
      </c>
    </row>
    <row r="730" spans="1:9" x14ac:dyDescent="0.2">
      <c r="A730" s="145">
        <v>726</v>
      </c>
      <c r="B730" s="145" t="s">
        <v>14202</v>
      </c>
      <c r="C730" s="145" t="s">
        <v>5198</v>
      </c>
      <c r="D730" s="146">
        <v>2892</v>
      </c>
      <c r="E730" s="145" t="s">
        <v>18035</v>
      </c>
      <c r="F730" s="145">
        <v>539</v>
      </c>
      <c r="G730" s="145" t="s">
        <v>18034</v>
      </c>
      <c r="H730" s="145" t="s">
        <v>6255</v>
      </c>
      <c r="I730" s="145" t="s">
        <v>10077</v>
      </c>
    </row>
    <row r="731" spans="1:9" x14ac:dyDescent="0.2">
      <c r="A731" s="145">
        <v>727</v>
      </c>
      <c r="B731" s="145" t="s">
        <v>5423</v>
      </c>
      <c r="C731" s="145" t="s">
        <v>553</v>
      </c>
      <c r="D731" s="146">
        <v>2669</v>
      </c>
      <c r="E731" s="145" t="s">
        <v>18033</v>
      </c>
      <c r="F731" s="145">
        <v>539</v>
      </c>
      <c r="G731" s="145" t="s">
        <v>5118</v>
      </c>
      <c r="H731" s="145" t="s">
        <v>10081</v>
      </c>
      <c r="I731" s="145" t="s">
        <v>10080</v>
      </c>
    </row>
    <row r="732" spans="1:9" x14ac:dyDescent="0.2">
      <c r="A732" s="145">
        <v>728</v>
      </c>
      <c r="B732" s="145" t="s">
        <v>8864</v>
      </c>
      <c r="C732" s="145" t="s">
        <v>553</v>
      </c>
      <c r="D732" s="146">
        <v>2657</v>
      </c>
      <c r="E732" s="145" t="s">
        <v>18032</v>
      </c>
      <c r="F732" s="145">
        <v>539</v>
      </c>
      <c r="G732" s="145" t="s">
        <v>18031</v>
      </c>
      <c r="H732" s="145" t="s">
        <v>10317</v>
      </c>
      <c r="I732" s="145" t="s">
        <v>10077</v>
      </c>
    </row>
    <row r="733" spans="1:9" x14ac:dyDescent="0.2">
      <c r="A733" s="145">
        <v>729</v>
      </c>
      <c r="B733" s="145" t="s">
        <v>2268</v>
      </c>
      <c r="C733" s="145" t="s">
        <v>553</v>
      </c>
      <c r="D733" s="146">
        <v>2744</v>
      </c>
      <c r="E733" s="145" t="s">
        <v>18030</v>
      </c>
      <c r="F733" s="145">
        <v>539</v>
      </c>
      <c r="G733" s="145" t="s">
        <v>2323</v>
      </c>
      <c r="H733" s="145" t="s">
        <v>2268</v>
      </c>
      <c r="I733" s="145" t="s">
        <v>10077</v>
      </c>
    </row>
    <row r="734" spans="1:9" x14ac:dyDescent="0.2">
      <c r="A734" s="145">
        <v>730</v>
      </c>
      <c r="B734" s="145" t="s">
        <v>1081</v>
      </c>
      <c r="C734" s="145" t="s">
        <v>553</v>
      </c>
      <c r="D734" s="146">
        <v>2339</v>
      </c>
      <c r="E734" s="145" t="s">
        <v>18029</v>
      </c>
      <c r="F734" s="145">
        <v>539</v>
      </c>
      <c r="G734" s="145" t="s">
        <v>2305</v>
      </c>
      <c r="H734" s="145" t="s">
        <v>10495</v>
      </c>
      <c r="I734" s="145" t="s">
        <v>10080</v>
      </c>
    </row>
    <row r="735" spans="1:9" x14ac:dyDescent="0.2">
      <c r="A735" s="145">
        <v>731</v>
      </c>
      <c r="B735" s="145" t="s">
        <v>932</v>
      </c>
      <c r="C735" s="145" t="s">
        <v>553</v>
      </c>
      <c r="D735" s="146">
        <v>1929</v>
      </c>
      <c r="E735" s="145" t="s">
        <v>18028</v>
      </c>
      <c r="F735" s="145">
        <v>539</v>
      </c>
      <c r="G735" s="145" t="s">
        <v>3921</v>
      </c>
      <c r="H735" s="145" t="s">
        <v>10177</v>
      </c>
      <c r="I735" s="145" t="s">
        <v>10077</v>
      </c>
    </row>
    <row r="736" spans="1:9" x14ac:dyDescent="0.2">
      <c r="A736" s="145">
        <v>732</v>
      </c>
      <c r="B736" s="145" t="s">
        <v>18027</v>
      </c>
      <c r="C736" s="145" t="s">
        <v>2392</v>
      </c>
      <c r="D736" s="146">
        <v>8210</v>
      </c>
      <c r="E736" s="145" t="s">
        <v>18026</v>
      </c>
      <c r="F736" s="145">
        <v>539</v>
      </c>
      <c r="G736" s="145" t="s">
        <v>18025</v>
      </c>
      <c r="H736" s="145" t="s">
        <v>6255</v>
      </c>
      <c r="I736" s="145" t="s">
        <v>10077</v>
      </c>
    </row>
    <row r="737" spans="1:9" x14ac:dyDescent="0.2">
      <c r="A737" s="145">
        <v>733</v>
      </c>
      <c r="B737" s="145" t="s">
        <v>6037</v>
      </c>
      <c r="C737" s="145" t="s">
        <v>553</v>
      </c>
      <c r="D737" s="146">
        <v>2662</v>
      </c>
      <c r="E737" s="145" t="s">
        <v>18024</v>
      </c>
      <c r="F737" s="145">
        <v>539</v>
      </c>
      <c r="G737" s="145" t="s">
        <v>5041</v>
      </c>
      <c r="H737" s="145" t="s">
        <v>10081</v>
      </c>
      <c r="I737" s="145" t="s">
        <v>10080</v>
      </c>
    </row>
    <row r="738" spans="1:9" x14ac:dyDescent="0.2">
      <c r="A738" s="145">
        <v>734</v>
      </c>
      <c r="B738" s="145" t="s">
        <v>5423</v>
      </c>
      <c r="C738" s="145" t="s">
        <v>553</v>
      </c>
      <c r="D738" s="146">
        <v>2669</v>
      </c>
      <c r="E738" s="145" t="s">
        <v>16531</v>
      </c>
      <c r="F738" s="145">
        <v>532</v>
      </c>
      <c r="G738" s="145">
        <v>960701</v>
      </c>
      <c r="H738" s="145" t="s">
        <v>10081</v>
      </c>
      <c r="I738" s="145" t="s">
        <v>10080</v>
      </c>
    </row>
    <row r="739" spans="1:9" x14ac:dyDescent="0.2">
      <c r="A739" s="145">
        <v>735</v>
      </c>
      <c r="B739" s="145" t="s">
        <v>543</v>
      </c>
      <c r="C739" s="145" t="s">
        <v>553</v>
      </c>
      <c r="D739" s="146">
        <v>2645</v>
      </c>
      <c r="E739" s="145" t="s">
        <v>18023</v>
      </c>
      <c r="F739" s="145">
        <v>529</v>
      </c>
      <c r="G739" s="145">
        <v>1040066</v>
      </c>
      <c r="H739" s="145" t="s">
        <v>10081</v>
      </c>
      <c r="I739" s="145" t="s">
        <v>10124</v>
      </c>
    </row>
    <row r="740" spans="1:9" x14ac:dyDescent="0.2">
      <c r="A740" s="145">
        <v>736</v>
      </c>
      <c r="B740" s="145" t="s">
        <v>2278</v>
      </c>
      <c r="C740" s="145" t="s">
        <v>553</v>
      </c>
      <c r="D740" s="146">
        <v>2719</v>
      </c>
      <c r="E740" s="145" t="s">
        <v>18022</v>
      </c>
      <c r="F740" s="145">
        <v>529</v>
      </c>
      <c r="G740" s="145">
        <v>595889</v>
      </c>
      <c r="H740" s="145" t="s">
        <v>2278</v>
      </c>
      <c r="I740" s="145" t="s">
        <v>10077</v>
      </c>
    </row>
    <row r="741" spans="1:9" x14ac:dyDescent="0.2">
      <c r="A741" s="145">
        <v>737</v>
      </c>
      <c r="B741" s="145" t="s">
        <v>660</v>
      </c>
      <c r="C741" s="145" t="s">
        <v>553</v>
      </c>
      <c r="D741" s="146">
        <v>1944</v>
      </c>
      <c r="E741" s="145" t="s">
        <v>18021</v>
      </c>
      <c r="F741" s="145">
        <v>528</v>
      </c>
      <c r="G741" s="145" t="s">
        <v>18020</v>
      </c>
      <c r="H741" s="145" t="s">
        <v>10177</v>
      </c>
      <c r="I741" s="145" t="s">
        <v>10124</v>
      </c>
    </row>
    <row r="742" spans="1:9" x14ac:dyDescent="0.2">
      <c r="A742" s="145">
        <v>738</v>
      </c>
      <c r="B742" s="145" t="s">
        <v>3972</v>
      </c>
      <c r="C742" s="145" t="s">
        <v>553</v>
      </c>
      <c r="D742" s="146">
        <v>1966</v>
      </c>
      <c r="E742" s="145" t="s">
        <v>18019</v>
      </c>
      <c r="F742" s="145">
        <v>528</v>
      </c>
      <c r="G742" s="145">
        <v>948801</v>
      </c>
      <c r="H742" s="145" t="s">
        <v>10177</v>
      </c>
      <c r="I742" s="145" t="s">
        <v>10112</v>
      </c>
    </row>
    <row r="743" spans="1:9" x14ac:dyDescent="0.2">
      <c r="A743" s="145">
        <v>739</v>
      </c>
      <c r="B743" s="145" t="s">
        <v>706</v>
      </c>
      <c r="C743" s="145" t="s">
        <v>553</v>
      </c>
      <c r="D743" s="146">
        <v>1923</v>
      </c>
      <c r="E743" s="145" t="s">
        <v>17278</v>
      </c>
      <c r="F743" s="145">
        <v>528</v>
      </c>
      <c r="G743" s="145">
        <v>906649</v>
      </c>
      <c r="H743" s="145" t="s">
        <v>10233</v>
      </c>
      <c r="I743" s="145" t="s">
        <v>10124</v>
      </c>
    </row>
    <row r="744" spans="1:9" x14ac:dyDescent="0.2">
      <c r="A744" s="145">
        <v>740</v>
      </c>
      <c r="B744" s="145" t="s">
        <v>746</v>
      </c>
      <c r="C744" s="145" t="s">
        <v>553</v>
      </c>
      <c r="D744" s="146">
        <v>2666</v>
      </c>
      <c r="E744" s="145" t="s">
        <v>17989</v>
      </c>
      <c r="F744" s="145">
        <v>528</v>
      </c>
      <c r="G744" s="145">
        <v>1264510</v>
      </c>
      <c r="H744" s="145" t="s">
        <v>10317</v>
      </c>
      <c r="I744" s="145" t="s">
        <v>10124</v>
      </c>
    </row>
    <row r="745" spans="1:9" x14ac:dyDescent="0.2">
      <c r="A745" s="145">
        <v>741</v>
      </c>
      <c r="B745" s="145" t="s">
        <v>3972</v>
      </c>
      <c r="C745" s="145" t="s">
        <v>553</v>
      </c>
      <c r="D745" s="146">
        <v>1966</v>
      </c>
      <c r="E745" s="145" t="s">
        <v>18018</v>
      </c>
      <c r="F745" s="145">
        <v>528</v>
      </c>
      <c r="G745" s="145" t="s">
        <v>8926</v>
      </c>
      <c r="H745" s="145" t="s">
        <v>11801</v>
      </c>
      <c r="I745" s="145" t="s">
        <v>10124</v>
      </c>
    </row>
    <row r="746" spans="1:9" x14ac:dyDescent="0.2">
      <c r="A746" s="145">
        <v>742</v>
      </c>
      <c r="B746" s="145" t="s">
        <v>6174</v>
      </c>
      <c r="C746" s="145" t="s">
        <v>553</v>
      </c>
      <c r="D746" s="146">
        <v>2790</v>
      </c>
      <c r="E746" s="145" t="s">
        <v>18017</v>
      </c>
      <c r="F746" s="145">
        <v>528</v>
      </c>
      <c r="G746" s="145" t="s">
        <v>18016</v>
      </c>
      <c r="H746" s="145" t="s">
        <v>6174</v>
      </c>
      <c r="I746" s="145" t="s">
        <v>10112</v>
      </c>
    </row>
    <row r="747" spans="1:9" x14ac:dyDescent="0.2">
      <c r="A747" s="145">
        <v>743</v>
      </c>
      <c r="B747" s="145" t="s">
        <v>1570</v>
      </c>
      <c r="C747" s="145" t="s">
        <v>553</v>
      </c>
      <c r="D747" s="146">
        <v>1930</v>
      </c>
      <c r="E747" s="145" t="s">
        <v>18015</v>
      </c>
      <c r="F747" s="145">
        <v>528</v>
      </c>
      <c r="G747" s="145">
        <v>916348</v>
      </c>
      <c r="H747" s="145" t="s">
        <v>10177</v>
      </c>
      <c r="I747" s="145" t="s">
        <v>10124</v>
      </c>
    </row>
    <row r="748" spans="1:9" x14ac:dyDescent="0.2">
      <c r="A748" s="145">
        <v>744</v>
      </c>
      <c r="B748" s="145" t="s">
        <v>543</v>
      </c>
      <c r="C748" s="145" t="s">
        <v>553</v>
      </c>
      <c r="D748" s="146">
        <v>2645</v>
      </c>
      <c r="E748" s="145" t="s">
        <v>18014</v>
      </c>
      <c r="F748" s="145">
        <v>528</v>
      </c>
      <c r="G748" s="145">
        <v>1265744</v>
      </c>
      <c r="H748" s="145" t="s">
        <v>9574</v>
      </c>
      <c r="I748" s="145" t="s">
        <v>10124</v>
      </c>
    </row>
    <row r="749" spans="1:9" x14ac:dyDescent="0.2">
      <c r="A749" s="145">
        <v>745</v>
      </c>
      <c r="B749" s="145" t="s">
        <v>1370</v>
      </c>
      <c r="C749" s="145" t="s">
        <v>5198</v>
      </c>
      <c r="D749" s="146">
        <v>2879</v>
      </c>
      <c r="E749" s="145" t="s">
        <v>18013</v>
      </c>
      <c r="F749" s="145">
        <v>528</v>
      </c>
      <c r="G749" s="145">
        <v>993160</v>
      </c>
      <c r="H749" s="145" t="s">
        <v>6255</v>
      </c>
      <c r="I749" s="145" t="s">
        <v>10077</v>
      </c>
    </row>
    <row r="750" spans="1:9" x14ac:dyDescent="0.2">
      <c r="A750" s="145">
        <v>746</v>
      </c>
      <c r="B750" s="145" t="s">
        <v>3972</v>
      </c>
      <c r="C750" s="145" t="s">
        <v>553</v>
      </c>
      <c r="D750" s="146">
        <v>1966</v>
      </c>
      <c r="E750" s="145" t="s">
        <v>18012</v>
      </c>
      <c r="F750" s="145">
        <v>528</v>
      </c>
      <c r="G750" s="145">
        <v>598695</v>
      </c>
      <c r="H750" s="145" t="s">
        <v>10230</v>
      </c>
      <c r="I750" s="145" t="s">
        <v>10124</v>
      </c>
    </row>
    <row r="751" spans="1:9" x14ac:dyDescent="0.2">
      <c r="A751" s="145">
        <v>747</v>
      </c>
      <c r="B751" s="145" t="s">
        <v>8871</v>
      </c>
      <c r="C751" s="145" t="s">
        <v>553</v>
      </c>
      <c r="D751" s="146">
        <v>2652</v>
      </c>
      <c r="E751" s="145" t="s">
        <v>16134</v>
      </c>
      <c r="F751" s="145">
        <v>528</v>
      </c>
      <c r="G751" s="145">
        <v>1181799</v>
      </c>
      <c r="H751" s="145" t="s">
        <v>10317</v>
      </c>
      <c r="I751" s="145" t="s">
        <v>10124</v>
      </c>
    </row>
    <row r="752" spans="1:9" x14ac:dyDescent="0.2">
      <c r="A752" s="145">
        <v>748</v>
      </c>
      <c r="B752" s="145" t="s">
        <v>1570</v>
      </c>
      <c r="C752" s="145" t="s">
        <v>553</v>
      </c>
      <c r="D752" s="146">
        <v>1930</v>
      </c>
      <c r="E752" s="145" t="s">
        <v>18011</v>
      </c>
      <c r="F752" s="145">
        <v>528</v>
      </c>
      <c r="G752" s="145" t="s">
        <v>3870</v>
      </c>
      <c r="H752" s="145" t="s">
        <v>10177</v>
      </c>
      <c r="I752" s="145" t="s">
        <v>10124</v>
      </c>
    </row>
    <row r="753" spans="1:9" x14ac:dyDescent="0.2">
      <c r="A753" s="145">
        <v>749</v>
      </c>
      <c r="B753" s="145" t="s">
        <v>3028</v>
      </c>
      <c r="C753" s="145" t="s">
        <v>553</v>
      </c>
      <c r="D753" s="146">
        <v>2025</v>
      </c>
      <c r="E753" s="145" t="s">
        <v>18010</v>
      </c>
      <c r="F753" s="145">
        <v>528</v>
      </c>
      <c r="G753" s="145">
        <v>968046</v>
      </c>
      <c r="H753" s="145" t="s">
        <v>10259</v>
      </c>
      <c r="I753" s="145" t="s">
        <v>10124</v>
      </c>
    </row>
    <row r="754" spans="1:9" x14ac:dyDescent="0.2">
      <c r="A754" s="145">
        <v>750</v>
      </c>
      <c r="B754" s="145" t="s">
        <v>2278</v>
      </c>
      <c r="C754" s="145" t="s">
        <v>553</v>
      </c>
      <c r="D754" s="146">
        <v>2719</v>
      </c>
      <c r="E754" s="145" t="s">
        <v>18009</v>
      </c>
      <c r="F754" s="145">
        <v>528</v>
      </c>
      <c r="G754" s="145" t="s">
        <v>2282</v>
      </c>
      <c r="H754" s="145" t="s">
        <v>2278</v>
      </c>
      <c r="I754" s="145" t="s">
        <v>10124</v>
      </c>
    </row>
    <row r="755" spans="1:9" x14ac:dyDescent="0.2">
      <c r="A755" s="145">
        <v>751</v>
      </c>
      <c r="B755" s="145" t="s">
        <v>1807</v>
      </c>
      <c r="C755" s="145" t="s">
        <v>553</v>
      </c>
      <c r="D755" s="146">
        <v>2152</v>
      </c>
      <c r="E755" s="145" t="s">
        <v>18008</v>
      </c>
      <c r="F755" s="145">
        <v>528</v>
      </c>
      <c r="G755" s="145">
        <v>934271</v>
      </c>
      <c r="H755" s="145" t="s">
        <v>1807</v>
      </c>
      <c r="I755" s="145" t="s">
        <v>10124</v>
      </c>
    </row>
    <row r="756" spans="1:9" x14ac:dyDescent="0.2">
      <c r="A756" s="145">
        <v>752</v>
      </c>
      <c r="B756" s="145" t="s">
        <v>812</v>
      </c>
      <c r="C756" s="145" t="s">
        <v>553</v>
      </c>
      <c r="D756" s="146">
        <v>1950</v>
      </c>
      <c r="E756" s="145" t="s">
        <v>18007</v>
      </c>
      <c r="F756" s="145">
        <v>528</v>
      </c>
      <c r="G756" s="145">
        <v>689215</v>
      </c>
      <c r="H756" s="145" t="s">
        <v>812</v>
      </c>
      <c r="I756" s="145" t="s">
        <v>10112</v>
      </c>
    </row>
    <row r="757" spans="1:9" x14ac:dyDescent="0.2">
      <c r="A757" s="145">
        <v>753</v>
      </c>
      <c r="B757" s="145" t="s">
        <v>1370</v>
      </c>
      <c r="C757" s="145" t="s">
        <v>553</v>
      </c>
      <c r="D757" s="146">
        <v>2364</v>
      </c>
      <c r="E757" s="145" t="s">
        <v>18006</v>
      </c>
      <c r="F757" s="145">
        <v>528</v>
      </c>
      <c r="G757" s="145" t="s">
        <v>2415</v>
      </c>
      <c r="H757" s="145" t="s">
        <v>1349</v>
      </c>
      <c r="I757" s="145" t="s">
        <v>10112</v>
      </c>
    </row>
    <row r="758" spans="1:9" x14ac:dyDescent="0.2">
      <c r="A758" s="145">
        <v>754</v>
      </c>
      <c r="B758" s="145" t="s">
        <v>1189</v>
      </c>
      <c r="C758" s="145" t="s">
        <v>553</v>
      </c>
      <c r="D758" s="146">
        <v>2631</v>
      </c>
      <c r="E758" s="145" t="s">
        <v>18005</v>
      </c>
      <c r="F758" s="145">
        <v>528</v>
      </c>
      <c r="G758" s="145" t="s">
        <v>5123</v>
      </c>
      <c r="H758" s="145" t="s">
        <v>10081</v>
      </c>
      <c r="I758" s="145" t="s">
        <v>10077</v>
      </c>
    </row>
    <row r="759" spans="1:9" x14ac:dyDescent="0.2">
      <c r="A759" s="145">
        <v>755</v>
      </c>
      <c r="B759" s="145" t="s">
        <v>18004</v>
      </c>
      <c r="C759" s="145" t="s">
        <v>4125</v>
      </c>
      <c r="D759" s="146">
        <v>4554</v>
      </c>
      <c r="E759" s="145" t="s">
        <v>18003</v>
      </c>
      <c r="F759" s="145">
        <v>528</v>
      </c>
      <c r="G759" s="145">
        <v>661920</v>
      </c>
      <c r="H759" s="145" t="s">
        <v>6255</v>
      </c>
      <c r="I759" s="145" t="s">
        <v>10077</v>
      </c>
    </row>
    <row r="760" spans="1:9" x14ac:dyDescent="0.2">
      <c r="A760" s="145">
        <v>756</v>
      </c>
      <c r="B760" s="145" t="s">
        <v>2978</v>
      </c>
      <c r="C760" s="145" t="s">
        <v>553</v>
      </c>
      <c r="D760" s="146">
        <v>2081</v>
      </c>
      <c r="E760" s="145" t="s">
        <v>18002</v>
      </c>
      <c r="F760" s="145">
        <v>528</v>
      </c>
      <c r="G760" s="145">
        <v>592555</v>
      </c>
      <c r="H760" s="145" t="s">
        <v>634</v>
      </c>
      <c r="I760" s="145" t="s">
        <v>10077</v>
      </c>
    </row>
    <row r="761" spans="1:9" x14ac:dyDescent="0.2">
      <c r="A761" s="145">
        <v>757</v>
      </c>
      <c r="B761" s="145" t="s">
        <v>805</v>
      </c>
      <c r="C761" s="145" t="s">
        <v>553</v>
      </c>
      <c r="D761" s="146">
        <v>1952</v>
      </c>
      <c r="E761" s="145" t="s">
        <v>18001</v>
      </c>
      <c r="F761" s="145">
        <v>528</v>
      </c>
      <c r="G761" s="145">
        <v>652947</v>
      </c>
      <c r="H761" s="145" t="s">
        <v>805</v>
      </c>
      <c r="I761" s="145" t="s">
        <v>10112</v>
      </c>
    </row>
    <row r="762" spans="1:9" x14ac:dyDescent="0.2">
      <c r="A762" s="145">
        <v>758</v>
      </c>
      <c r="B762" s="145" t="s">
        <v>566</v>
      </c>
      <c r="C762" s="145" t="s">
        <v>553</v>
      </c>
      <c r="D762" s="146">
        <v>2659</v>
      </c>
      <c r="E762" s="145" t="s">
        <v>18000</v>
      </c>
      <c r="F762" s="145">
        <v>528</v>
      </c>
      <c r="G762" s="145" t="s">
        <v>5093</v>
      </c>
      <c r="H762" s="145" t="s">
        <v>10081</v>
      </c>
      <c r="I762" s="145" t="s">
        <v>10080</v>
      </c>
    </row>
    <row r="763" spans="1:9" x14ac:dyDescent="0.2">
      <c r="A763" s="145">
        <v>759</v>
      </c>
      <c r="B763" s="145" t="s">
        <v>17999</v>
      </c>
      <c r="C763" s="145" t="s">
        <v>4125</v>
      </c>
      <c r="D763" s="146">
        <v>4074</v>
      </c>
      <c r="E763" s="145" t="s">
        <v>17998</v>
      </c>
      <c r="F763" s="145">
        <v>528</v>
      </c>
      <c r="G763" s="145">
        <v>625108</v>
      </c>
      <c r="H763" s="145" t="s">
        <v>6255</v>
      </c>
      <c r="I763" s="145" t="s">
        <v>10077</v>
      </c>
    </row>
    <row r="764" spans="1:9" x14ac:dyDescent="0.2">
      <c r="A764" s="145">
        <v>760</v>
      </c>
      <c r="B764" s="145" t="s">
        <v>566</v>
      </c>
      <c r="C764" s="145" t="s">
        <v>553</v>
      </c>
      <c r="D764" s="146">
        <v>2659</v>
      </c>
      <c r="E764" s="145" t="s">
        <v>17044</v>
      </c>
      <c r="F764" s="145">
        <v>528</v>
      </c>
      <c r="G764" s="145" t="s">
        <v>17997</v>
      </c>
      <c r="H764" s="145" t="s">
        <v>10081</v>
      </c>
      <c r="I764" s="145" t="s">
        <v>10080</v>
      </c>
    </row>
    <row r="765" spans="1:9" x14ac:dyDescent="0.2">
      <c r="A765" s="145">
        <v>761</v>
      </c>
      <c r="B765" s="145" t="s">
        <v>1525</v>
      </c>
      <c r="C765" s="145" t="s">
        <v>553</v>
      </c>
      <c r="D765" s="146">
        <v>2650</v>
      </c>
      <c r="E765" s="145" t="s">
        <v>729</v>
      </c>
      <c r="F765" s="145">
        <v>528</v>
      </c>
      <c r="G765" s="145">
        <v>622359</v>
      </c>
      <c r="H765" s="145" t="s">
        <v>10081</v>
      </c>
      <c r="I765" s="145" t="s">
        <v>10112</v>
      </c>
    </row>
    <row r="766" spans="1:9" x14ac:dyDescent="0.2">
      <c r="A766" s="145">
        <v>762</v>
      </c>
      <c r="B766" s="145" t="s">
        <v>10917</v>
      </c>
      <c r="C766" s="145" t="s">
        <v>831</v>
      </c>
      <c r="D766" s="146">
        <v>11954</v>
      </c>
      <c r="E766" s="145" t="s">
        <v>17996</v>
      </c>
      <c r="F766" s="145">
        <v>528</v>
      </c>
      <c r="G766" s="145" t="s">
        <v>17995</v>
      </c>
      <c r="H766" s="145" t="s">
        <v>6255</v>
      </c>
      <c r="I766" s="145" t="s">
        <v>10077</v>
      </c>
    </row>
    <row r="767" spans="1:9" x14ac:dyDescent="0.2">
      <c r="A767" s="145">
        <v>763</v>
      </c>
      <c r="B767" s="145" t="s">
        <v>3972</v>
      </c>
      <c r="C767" s="145" t="s">
        <v>553</v>
      </c>
      <c r="D767" s="146">
        <v>1966</v>
      </c>
      <c r="E767" s="145" t="s">
        <v>17994</v>
      </c>
      <c r="F767" s="145">
        <v>528</v>
      </c>
      <c r="G767" s="145">
        <v>674459</v>
      </c>
      <c r="H767" s="145" t="s">
        <v>10230</v>
      </c>
      <c r="I767" s="145" t="s">
        <v>10077</v>
      </c>
    </row>
    <row r="768" spans="1:9" x14ac:dyDescent="0.2">
      <c r="A768" s="145">
        <v>764</v>
      </c>
      <c r="B768" s="145" t="s">
        <v>17993</v>
      </c>
      <c r="C768" s="145" t="s">
        <v>4125</v>
      </c>
      <c r="D768" s="146">
        <v>3905</v>
      </c>
      <c r="E768" s="145" t="s">
        <v>17992</v>
      </c>
      <c r="F768" s="145">
        <v>528</v>
      </c>
      <c r="G768" s="145">
        <v>621018</v>
      </c>
      <c r="H768" s="145" t="s">
        <v>6255</v>
      </c>
      <c r="I768" s="145" t="s">
        <v>10077</v>
      </c>
    </row>
    <row r="769" spans="1:9" x14ac:dyDescent="0.2">
      <c r="A769" s="145">
        <v>765</v>
      </c>
      <c r="B769" s="145" t="s">
        <v>5120</v>
      </c>
      <c r="C769" s="145" t="s">
        <v>553</v>
      </c>
      <c r="D769" s="146">
        <v>2642</v>
      </c>
      <c r="E769" s="145" t="s">
        <v>17991</v>
      </c>
      <c r="F769" s="145">
        <v>528</v>
      </c>
      <c r="G769" s="145" t="s">
        <v>17990</v>
      </c>
      <c r="H769" s="145" t="s">
        <v>10317</v>
      </c>
      <c r="I769" s="145" t="s">
        <v>10077</v>
      </c>
    </row>
    <row r="770" spans="1:9" x14ac:dyDescent="0.2">
      <c r="A770" s="145">
        <v>766</v>
      </c>
      <c r="B770" s="145" t="s">
        <v>746</v>
      </c>
      <c r="C770" s="145" t="s">
        <v>553</v>
      </c>
      <c r="D770" s="146">
        <v>2666</v>
      </c>
      <c r="E770" s="145" t="s">
        <v>17989</v>
      </c>
      <c r="F770" s="145">
        <v>528</v>
      </c>
      <c r="G770" s="145">
        <v>1264510</v>
      </c>
      <c r="H770" s="145" t="s">
        <v>10317</v>
      </c>
      <c r="I770" s="145" t="s">
        <v>10077</v>
      </c>
    </row>
    <row r="771" spans="1:9" x14ac:dyDescent="0.2">
      <c r="A771" s="145">
        <v>767</v>
      </c>
      <c r="B771" s="145" t="s">
        <v>543</v>
      </c>
      <c r="C771" s="145" t="s">
        <v>553</v>
      </c>
      <c r="D771" s="146">
        <v>2645</v>
      </c>
      <c r="E771" s="145" t="s">
        <v>12949</v>
      </c>
      <c r="F771" s="145">
        <v>528</v>
      </c>
      <c r="G771" s="145" t="s">
        <v>17988</v>
      </c>
      <c r="H771" s="145" t="s">
        <v>10081</v>
      </c>
      <c r="I771" s="145" t="s">
        <v>10077</v>
      </c>
    </row>
    <row r="772" spans="1:9" x14ac:dyDescent="0.2">
      <c r="A772" s="145">
        <v>768</v>
      </c>
      <c r="B772" s="145" t="s">
        <v>17987</v>
      </c>
      <c r="C772" s="145" t="s">
        <v>4125</v>
      </c>
      <c r="D772" s="146">
        <v>4547</v>
      </c>
      <c r="E772" s="145" t="s">
        <v>17986</v>
      </c>
      <c r="F772" s="145">
        <v>528</v>
      </c>
      <c r="G772" s="145">
        <v>1245411</v>
      </c>
      <c r="H772" s="145" t="s">
        <v>6255</v>
      </c>
      <c r="I772" s="145" t="s">
        <v>10077</v>
      </c>
    </row>
    <row r="773" spans="1:9" x14ac:dyDescent="0.2">
      <c r="A773" s="145">
        <v>769</v>
      </c>
      <c r="B773" s="145" t="s">
        <v>1570</v>
      </c>
      <c r="C773" s="145" t="s">
        <v>553</v>
      </c>
      <c r="D773" s="146">
        <v>1930</v>
      </c>
      <c r="E773" s="145" t="s">
        <v>17985</v>
      </c>
      <c r="F773" s="145">
        <v>528</v>
      </c>
      <c r="G773" s="145">
        <v>1258316</v>
      </c>
      <c r="H773" s="145" t="s">
        <v>10177</v>
      </c>
      <c r="I773" s="145" t="s">
        <v>10077</v>
      </c>
    </row>
    <row r="774" spans="1:9" x14ac:dyDescent="0.2">
      <c r="A774" s="145">
        <v>770</v>
      </c>
      <c r="B774" s="145" t="s">
        <v>965</v>
      </c>
      <c r="C774" s="145" t="s">
        <v>553</v>
      </c>
      <c r="D774" s="146">
        <v>1938</v>
      </c>
      <c r="E774" s="145" t="s">
        <v>17984</v>
      </c>
      <c r="F774" s="145">
        <v>528</v>
      </c>
      <c r="G774" s="145">
        <v>1248263</v>
      </c>
      <c r="H774" s="145" t="s">
        <v>6255</v>
      </c>
      <c r="I774" s="145" t="s">
        <v>10077</v>
      </c>
    </row>
    <row r="775" spans="1:9" x14ac:dyDescent="0.2">
      <c r="A775" s="145">
        <v>771</v>
      </c>
      <c r="B775" s="145" t="s">
        <v>1404</v>
      </c>
      <c r="C775" s="145" t="s">
        <v>4125</v>
      </c>
      <c r="D775" s="146">
        <v>4062</v>
      </c>
      <c r="E775" s="145" t="s">
        <v>17983</v>
      </c>
      <c r="F775" s="145">
        <v>528</v>
      </c>
      <c r="G775" s="145">
        <v>1259119</v>
      </c>
      <c r="H775" s="145" t="s">
        <v>6255</v>
      </c>
      <c r="I775" s="145" t="s">
        <v>10077</v>
      </c>
    </row>
    <row r="776" spans="1:9" x14ac:dyDescent="0.2">
      <c r="A776" s="145">
        <v>772</v>
      </c>
      <c r="B776" s="145" t="s">
        <v>1576</v>
      </c>
      <c r="C776" s="145" t="s">
        <v>553</v>
      </c>
      <c r="D776" s="146">
        <v>2667</v>
      </c>
      <c r="E776" s="145" t="s">
        <v>17982</v>
      </c>
      <c r="F776" s="145">
        <v>528</v>
      </c>
      <c r="G776" s="145" t="s">
        <v>17981</v>
      </c>
      <c r="H776" s="145" t="s">
        <v>10391</v>
      </c>
      <c r="I776" s="145" t="s">
        <v>10077</v>
      </c>
    </row>
    <row r="777" spans="1:9" x14ac:dyDescent="0.2">
      <c r="A777" s="145">
        <v>773</v>
      </c>
      <c r="B777" s="145" t="s">
        <v>3972</v>
      </c>
      <c r="C777" s="145" t="s">
        <v>553</v>
      </c>
      <c r="D777" s="146">
        <v>1966</v>
      </c>
      <c r="E777" s="145" t="s">
        <v>17980</v>
      </c>
      <c r="F777" s="145">
        <v>525</v>
      </c>
      <c r="G777" s="145" t="s">
        <v>17979</v>
      </c>
      <c r="H777" s="145" t="s">
        <v>10230</v>
      </c>
      <c r="I777" s="145" t="s">
        <v>10124</v>
      </c>
    </row>
    <row r="778" spans="1:9" x14ac:dyDescent="0.2">
      <c r="A778" s="145">
        <v>774</v>
      </c>
      <c r="B778" s="145" t="s">
        <v>1452</v>
      </c>
      <c r="C778" s="145" t="s">
        <v>553</v>
      </c>
      <c r="D778" s="146">
        <v>2537</v>
      </c>
      <c r="E778" s="145" t="s">
        <v>17978</v>
      </c>
      <c r="F778" s="145">
        <v>525</v>
      </c>
      <c r="G778" s="145">
        <v>622532</v>
      </c>
      <c r="H778" s="145" t="s">
        <v>10119</v>
      </c>
      <c r="I778" s="145" t="s">
        <v>10124</v>
      </c>
    </row>
    <row r="779" spans="1:9" x14ac:dyDescent="0.2">
      <c r="A779" s="145">
        <v>775</v>
      </c>
      <c r="B779" s="145" t="s">
        <v>7624</v>
      </c>
      <c r="C779" s="145" t="s">
        <v>553</v>
      </c>
      <c r="D779" s="146">
        <v>2072</v>
      </c>
      <c r="E779" s="145" t="s">
        <v>17977</v>
      </c>
      <c r="F779" s="145">
        <v>524</v>
      </c>
      <c r="G779" s="145">
        <v>671871</v>
      </c>
      <c r="H779" s="145" t="s">
        <v>9376</v>
      </c>
      <c r="I779" s="145" t="s">
        <v>10077</v>
      </c>
    </row>
    <row r="780" spans="1:9" x14ac:dyDescent="0.2">
      <c r="A780" s="145">
        <v>776</v>
      </c>
      <c r="B780" s="145" t="s">
        <v>670</v>
      </c>
      <c r="C780" s="145" t="s">
        <v>553</v>
      </c>
      <c r="D780" s="146">
        <v>2184</v>
      </c>
      <c r="E780" s="145" t="s">
        <v>17976</v>
      </c>
      <c r="F780" s="145">
        <v>519</v>
      </c>
      <c r="G780" s="145">
        <v>1218035</v>
      </c>
      <c r="H780" s="145" t="s">
        <v>6255</v>
      </c>
      <c r="I780" s="145" t="s">
        <v>10077</v>
      </c>
    </row>
    <row r="781" spans="1:9" x14ac:dyDescent="0.2">
      <c r="A781" s="145">
        <v>777</v>
      </c>
      <c r="B781" s="145" t="s">
        <v>660</v>
      </c>
      <c r="C781" s="145" t="s">
        <v>553</v>
      </c>
      <c r="D781" s="146">
        <v>1944</v>
      </c>
      <c r="E781" s="145" t="s">
        <v>17975</v>
      </c>
      <c r="F781" s="145">
        <v>519</v>
      </c>
      <c r="G781" s="145">
        <v>668249</v>
      </c>
      <c r="H781" s="145" t="s">
        <v>10177</v>
      </c>
      <c r="I781" s="145" t="s">
        <v>10080</v>
      </c>
    </row>
    <row r="782" spans="1:9" x14ac:dyDescent="0.2">
      <c r="A782" s="145">
        <v>778</v>
      </c>
      <c r="B782" s="145" t="s">
        <v>1525</v>
      </c>
      <c r="C782" s="145" t="s">
        <v>553</v>
      </c>
      <c r="D782" s="146">
        <v>2650</v>
      </c>
      <c r="E782" s="145" t="s">
        <v>17974</v>
      </c>
      <c r="F782" s="145">
        <v>519</v>
      </c>
      <c r="G782" s="145" t="s">
        <v>551</v>
      </c>
      <c r="H782" s="145" t="s">
        <v>10152</v>
      </c>
      <c r="I782" s="145" t="s">
        <v>10077</v>
      </c>
    </row>
    <row r="783" spans="1:9" x14ac:dyDescent="0.2">
      <c r="A783" s="145">
        <v>779</v>
      </c>
      <c r="B783" s="145" t="s">
        <v>10917</v>
      </c>
      <c r="C783" s="145" t="s">
        <v>831</v>
      </c>
      <c r="D783" s="146">
        <v>11954</v>
      </c>
      <c r="E783" s="145" t="s">
        <v>17973</v>
      </c>
      <c r="F783" s="145">
        <v>517</v>
      </c>
      <c r="G783" s="145">
        <v>567244</v>
      </c>
      <c r="H783" s="145" t="s">
        <v>6255</v>
      </c>
      <c r="I783" s="145" t="s">
        <v>10080</v>
      </c>
    </row>
    <row r="784" spans="1:9" x14ac:dyDescent="0.2">
      <c r="A784" s="145">
        <v>780</v>
      </c>
      <c r="B784" s="145" t="s">
        <v>2654</v>
      </c>
      <c r="C784" s="145" t="s">
        <v>553</v>
      </c>
      <c r="D784" s="146">
        <v>2535</v>
      </c>
      <c r="E784" s="145" t="s">
        <v>17972</v>
      </c>
      <c r="F784" s="145">
        <v>516</v>
      </c>
      <c r="G784" s="145">
        <v>573996</v>
      </c>
      <c r="H784" s="145" t="s">
        <v>8736</v>
      </c>
      <c r="I784" s="145" t="s">
        <v>10112</v>
      </c>
    </row>
    <row r="785" spans="1:9" x14ac:dyDescent="0.2">
      <c r="A785" s="145">
        <v>781</v>
      </c>
      <c r="B785" s="145" t="s">
        <v>1570</v>
      </c>
      <c r="C785" s="145" t="s">
        <v>553</v>
      </c>
      <c r="D785" s="146">
        <v>1930</v>
      </c>
      <c r="E785" s="145" t="s">
        <v>17971</v>
      </c>
      <c r="F785" s="145">
        <v>516</v>
      </c>
      <c r="G785" s="145">
        <v>1047510</v>
      </c>
      <c r="H785" s="145" t="s">
        <v>10177</v>
      </c>
      <c r="I785" s="145" t="s">
        <v>10124</v>
      </c>
    </row>
    <row r="786" spans="1:9" x14ac:dyDescent="0.2">
      <c r="A786" s="145">
        <v>782</v>
      </c>
      <c r="B786" s="145" t="s">
        <v>583</v>
      </c>
      <c r="C786" s="145" t="s">
        <v>553</v>
      </c>
      <c r="D786" s="146">
        <v>1907</v>
      </c>
      <c r="E786" s="145" t="s">
        <v>17966</v>
      </c>
      <c r="F786" s="145">
        <v>516</v>
      </c>
      <c r="G786" s="145" t="s">
        <v>3934</v>
      </c>
      <c r="H786" s="145" t="s">
        <v>10177</v>
      </c>
      <c r="I786" s="145" t="s">
        <v>10124</v>
      </c>
    </row>
    <row r="787" spans="1:9" x14ac:dyDescent="0.2">
      <c r="A787" s="145">
        <v>783</v>
      </c>
      <c r="B787" s="145" t="s">
        <v>3972</v>
      </c>
      <c r="C787" s="145" t="s">
        <v>553</v>
      </c>
      <c r="D787" s="146">
        <v>1966</v>
      </c>
      <c r="E787" s="145" t="s">
        <v>17970</v>
      </c>
      <c r="F787" s="145">
        <v>516</v>
      </c>
      <c r="G787" s="145">
        <v>1260863</v>
      </c>
      <c r="H787" s="145" t="s">
        <v>10230</v>
      </c>
      <c r="I787" s="145" t="s">
        <v>10124</v>
      </c>
    </row>
    <row r="788" spans="1:9" x14ac:dyDescent="0.2">
      <c r="A788" s="145">
        <v>784</v>
      </c>
      <c r="B788" s="145" t="s">
        <v>2409</v>
      </c>
      <c r="C788" s="145" t="s">
        <v>553</v>
      </c>
      <c r="D788" s="146">
        <v>2050</v>
      </c>
      <c r="E788" s="145" t="s">
        <v>1642</v>
      </c>
      <c r="F788" s="145">
        <v>516</v>
      </c>
      <c r="G788" s="145">
        <v>605288</v>
      </c>
      <c r="H788" s="145" t="s">
        <v>8951</v>
      </c>
      <c r="I788" s="145" t="s">
        <v>10124</v>
      </c>
    </row>
    <row r="789" spans="1:9" x14ac:dyDescent="0.2">
      <c r="A789" s="145">
        <v>785</v>
      </c>
      <c r="B789" s="145" t="s">
        <v>1370</v>
      </c>
      <c r="C789" s="145" t="s">
        <v>553</v>
      </c>
      <c r="D789" s="146">
        <v>2364</v>
      </c>
      <c r="E789" s="145" t="s">
        <v>14288</v>
      </c>
      <c r="F789" s="145">
        <v>516</v>
      </c>
      <c r="G789" s="145">
        <v>1140036</v>
      </c>
      <c r="H789" s="145" t="s">
        <v>5682</v>
      </c>
      <c r="I789" s="145" t="s">
        <v>10077</v>
      </c>
    </row>
    <row r="790" spans="1:9" x14ac:dyDescent="0.2">
      <c r="A790" s="145">
        <v>786</v>
      </c>
      <c r="B790" s="145" t="s">
        <v>3851</v>
      </c>
      <c r="C790" s="145" t="s">
        <v>553</v>
      </c>
      <c r="D790" s="146">
        <v>2554</v>
      </c>
      <c r="E790" s="145" t="s">
        <v>17969</v>
      </c>
      <c r="F790" s="145">
        <v>516</v>
      </c>
      <c r="G790" s="145" t="s">
        <v>3883</v>
      </c>
      <c r="H790" s="145" t="s">
        <v>10806</v>
      </c>
      <c r="I790" s="145" t="s">
        <v>10077</v>
      </c>
    </row>
    <row r="791" spans="1:9" x14ac:dyDescent="0.2">
      <c r="A791" s="145">
        <v>787</v>
      </c>
      <c r="B791" s="145" t="s">
        <v>1755</v>
      </c>
      <c r="C791" s="145" t="s">
        <v>5198</v>
      </c>
      <c r="D791" s="146">
        <v>2813</v>
      </c>
      <c r="E791" s="145" t="s">
        <v>17968</v>
      </c>
      <c r="F791" s="145">
        <v>516</v>
      </c>
      <c r="G791" s="145" t="s">
        <v>17967</v>
      </c>
      <c r="H791" s="145" t="s">
        <v>6255</v>
      </c>
      <c r="I791" s="145" t="s">
        <v>10077</v>
      </c>
    </row>
    <row r="792" spans="1:9" x14ac:dyDescent="0.2">
      <c r="A792" s="145">
        <v>788</v>
      </c>
      <c r="B792" s="145" t="s">
        <v>583</v>
      </c>
      <c r="C792" s="145" t="s">
        <v>553</v>
      </c>
      <c r="D792" s="146">
        <v>1907</v>
      </c>
      <c r="E792" s="145" t="s">
        <v>17966</v>
      </c>
      <c r="F792" s="145">
        <v>516</v>
      </c>
      <c r="G792" s="145" t="s">
        <v>3934</v>
      </c>
      <c r="H792" s="145" t="s">
        <v>10177</v>
      </c>
      <c r="I792" s="145" t="s">
        <v>10077</v>
      </c>
    </row>
    <row r="793" spans="1:9" x14ac:dyDescent="0.2">
      <c r="A793" s="145">
        <v>789</v>
      </c>
      <c r="B793" s="145" t="s">
        <v>932</v>
      </c>
      <c r="C793" s="145" t="s">
        <v>553</v>
      </c>
      <c r="D793" s="146">
        <v>1929</v>
      </c>
      <c r="E793" s="145" t="s">
        <v>17965</v>
      </c>
      <c r="F793" s="145">
        <v>516</v>
      </c>
      <c r="G793" s="145">
        <v>1199181</v>
      </c>
      <c r="H793" s="145" t="s">
        <v>10177</v>
      </c>
      <c r="I793" s="145" t="s">
        <v>10077</v>
      </c>
    </row>
    <row r="794" spans="1:9" x14ac:dyDescent="0.2">
      <c r="A794" s="145">
        <v>790</v>
      </c>
      <c r="B794" s="145" t="s">
        <v>17964</v>
      </c>
      <c r="C794" s="145" t="s">
        <v>4125</v>
      </c>
      <c r="D794" s="146">
        <v>4654</v>
      </c>
      <c r="E794" s="145" t="s">
        <v>17963</v>
      </c>
      <c r="F794" s="145">
        <v>516</v>
      </c>
      <c r="G794" s="145" t="s">
        <v>17962</v>
      </c>
      <c r="H794" s="145" t="s">
        <v>6255</v>
      </c>
      <c r="I794" s="145" t="s">
        <v>10077</v>
      </c>
    </row>
    <row r="795" spans="1:9" x14ac:dyDescent="0.2">
      <c r="A795" s="145">
        <v>791</v>
      </c>
      <c r="B795" s="145" t="s">
        <v>554</v>
      </c>
      <c r="C795" s="145" t="s">
        <v>553</v>
      </c>
      <c r="D795" s="146">
        <v>2633</v>
      </c>
      <c r="E795" s="145" t="s">
        <v>17961</v>
      </c>
      <c r="F795" s="145">
        <v>516</v>
      </c>
      <c r="G795" s="145" t="s">
        <v>5037</v>
      </c>
      <c r="H795" s="145" t="s">
        <v>10081</v>
      </c>
      <c r="I795" s="145" t="s">
        <v>10077</v>
      </c>
    </row>
    <row r="796" spans="1:9" x14ac:dyDescent="0.2">
      <c r="A796" s="145">
        <v>792</v>
      </c>
      <c r="B796" s="145" t="s">
        <v>7866</v>
      </c>
      <c r="C796" s="145" t="s">
        <v>553</v>
      </c>
      <c r="D796" s="146">
        <v>2559</v>
      </c>
      <c r="E796" s="145" t="s">
        <v>17960</v>
      </c>
      <c r="F796" s="145">
        <v>516</v>
      </c>
      <c r="G796" s="145">
        <v>1158612</v>
      </c>
      <c r="H796" s="145" t="s">
        <v>10130</v>
      </c>
      <c r="I796" s="145" t="s">
        <v>10077</v>
      </c>
    </row>
    <row r="797" spans="1:9" x14ac:dyDescent="0.2">
      <c r="A797" s="145">
        <v>793</v>
      </c>
      <c r="B797" s="145" t="s">
        <v>5214</v>
      </c>
      <c r="C797" s="145" t="s">
        <v>5198</v>
      </c>
      <c r="D797" s="146">
        <v>2879</v>
      </c>
      <c r="E797" s="145" t="s">
        <v>17959</v>
      </c>
      <c r="F797" s="145">
        <v>516</v>
      </c>
      <c r="G797" s="145" t="s">
        <v>17958</v>
      </c>
      <c r="H797" s="145" t="s">
        <v>6255</v>
      </c>
      <c r="I797" s="145" t="s">
        <v>10077</v>
      </c>
    </row>
    <row r="798" spans="1:9" x14ac:dyDescent="0.2">
      <c r="A798" s="145">
        <v>794</v>
      </c>
      <c r="B798" s="145" t="s">
        <v>6174</v>
      </c>
      <c r="C798" s="145" t="s">
        <v>553</v>
      </c>
      <c r="D798" s="146">
        <v>2790</v>
      </c>
      <c r="E798" s="145" t="s">
        <v>17957</v>
      </c>
      <c r="F798" s="145">
        <v>516</v>
      </c>
      <c r="G798" s="145" t="s">
        <v>6177</v>
      </c>
      <c r="H798" s="145" t="s">
        <v>6174</v>
      </c>
      <c r="I798" s="145" t="s">
        <v>10077</v>
      </c>
    </row>
    <row r="799" spans="1:9" x14ac:dyDescent="0.2">
      <c r="A799" s="145">
        <v>795</v>
      </c>
      <c r="B799" s="145" t="s">
        <v>17956</v>
      </c>
      <c r="C799" s="145" t="s">
        <v>4125</v>
      </c>
      <c r="D799" s="146">
        <v>4079</v>
      </c>
      <c r="E799" s="145" t="s">
        <v>17955</v>
      </c>
      <c r="F799" s="145">
        <v>516</v>
      </c>
      <c r="G799" s="145" t="s">
        <v>17954</v>
      </c>
      <c r="H799" s="145" t="s">
        <v>6255</v>
      </c>
      <c r="I799" s="145" t="s">
        <v>10080</v>
      </c>
    </row>
    <row r="800" spans="1:9" x14ac:dyDescent="0.2">
      <c r="A800" s="145">
        <v>796</v>
      </c>
      <c r="B800" s="145" t="s">
        <v>6828</v>
      </c>
      <c r="C800" s="145" t="s">
        <v>4125</v>
      </c>
      <c r="D800" s="146">
        <v>3903</v>
      </c>
      <c r="E800" s="145" t="s">
        <v>17953</v>
      </c>
      <c r="F800" s="145">
        <v>516</v>
      </c>
      <c r="G800" s="145">
        <v>665083</v>
      </c>
      <c r="H800" s="145" t="s">
        <v>6255</v>
      </c>
      <c r="I800" s="145" t="s">
        <v>10077</v>
      </c>
    </row>
    <row r="801" spans="1:9" x14ac:dyDescent="0.2">
      <c r="A801" s="145">
        <v>797</v>
      </c>
      <c r="B801" s="145" t="s">
        <v>8864</v>
      </c>
      <c r="C801" s="145" t="s">
        <v>553</v>
      </c>
      <c r="D801" s="146">
        <v>2657</v>
      </c>
      <c r="E801" s="145" t="s">
        <v>17952</v>
      </c>
      <c r="F801" s="145">
        <v>516</v>
      </c>
      <c r="G801" s="145" t="s">
        <v>8869</v>
      </c>
      <c r="H801" s="145" t="s">
        <v>10317</v>
      </c>
      <c r="I801" s="145" t="s">
        <v>10077</v>
      </c>
    </row>
    <row r="802" spans="1:9" x14ac:dyDescent="0.2">
      <c r="A802" s="145">
        <v>798</v>
      </c>
      <c r="B802" s="145" t="s">
        <v>17951</v>
      </c>
      <c r="C802" s="145" t="s">
        <v>4125</v>
      </c>
      <c r="D802" s="146">
        <v>4640</v>
      </c>
      <c r="E802" s="145" t="s">
        <v>17950</v>
      </c>
      <c r="F802" s="145">
        <v>516</v>
      </c>
      <c r="G802" s="145">
        <v>1184880</v>
      </c>
      <c r="H802" s="145" t="s">
        <v>6255</v>
      </c>
      <c r="I802" s="145" t="s">
        <v>10077</v>
      </c>
    </row>
    <row r="803" spans="1:9" x14ac:dyDescent="0.2">
      <c r="A803" s="145">
        <v>799</v>
      </c>
      <c r="B803" s="145" t="s">
        <v>17949</v>
      </c>
      <c r="C803" s="145" t="s">
        <v>831</v>
      </c>
      <c r="D803" s="146">
        <v>11786</v>
      </c>
      <c r="E803" s="145" t="s">
        <v>17948</v>
      </c>
      <c r="F803" s="145">
        <v>516</v>
      </c>
      <c r="G803" s="145">
        <v>646216</v>
      </c>
      <c r="H803" s="145" t="s">
        <v>6255</v>
      </c>
      <c r="I803" s="145" t="s">
        <v>10077</v>
      </c>
    </row>
    <row r="804" spans="1:9" x14ac:dyDescent="0.2">
      <c r="A804" s="145">
        <v>800</v>
      </c>
      <c r="B804" s="145" t="s">
        <v>17947</v>
      </c>
      <c r="C804" s="145" t="s">
        <v>553</v>
      </c>
      <c r="D804" s="146">
        <v>2447</v>
      </c>
      <c r="E804" s="145" t="s">
        <v>17946</v>
      </c>
      <c r="F804" s="145">
        <v>516</v>
      </c>
      <c r="G804" s="145">
        <v>1061271</v>
      </c>
      <c r="H804" s="145" t="s">
        <v>9376</v>
      </c>
      <c r="I804" s="145" t="s">
        <v>10077</v>
      </c>
    </row>
    <row r="805" spans="1:9" x14ac:dyDescent="0.2">
      <c r="A805" s="145">
        <v>801</v>
      </c>
      <c r="B805" s="145" t="s">
        <v>1570</v>
      </c>
      <c r="C805" s="145" t="s">
        <v>553</v>
      </c>
      <c r="D805" s="146">
        <v>1930</v>
      </c>
      <c r="E805" s="145" t="s">
        <v>17945</v>
      </c>
      <c r="F805" s="145">
        <v>516</v>
      </c>
      <c r="G805" s="145">
        <v>908470</v>
      </c>
      <c r="H805" s="145" t="s">
        <v>10177</v>
      </c>
      <c r="I805" s="145" t="s">
        <v>10077</v>
      </c>
    </row>
    <row r="806" spans="1:9" x14ac:dyDescent="0.2">
      <c r="A806" s="145">
        <v>802</v>
      </c>
      <c r="B806" s="145" t="s">
        <v>2409</v>
      </c>
      <c r="C806" s="145" t="s">
        <v>553</v>
      </c>
      <c r="D806" s="146">
        <v>2050</v>
      </c>
      <c r="E806" s="145" t="s">
        <v>17944</v>
      </c>
      <c r="F806" s="145">
        <v>513</v>
      </c>
      <c r="G806" s="145">
        <v>1194557</v>
      </c>
      <c r="H806" s="145" t="s">
        <v>8951</v>
      </c>
      <c r="I806" s="145" t="s">
        <v>10124</v>
      </c>
    </row>
    <row r="807" spans="1:9" x14ac:dyDescent="0.2">
      <c r="A807" s="145">
        <v>803</v>
      </c>
      <c r="B807" s="145" t="s">
        <v>543</v>
      </c>
      <c r="C807" s="145" t="s">
        <v>553</v>
      </c>
      <c r="D807" s="146">
        <v>2645</v>
      </c>
      <c r="E807" s="145" t="s">
        <v>17943</v>
      </c>
      <c r="F807" s="145">
        <v>513</v>
      </c>
      <c r="G807" s="145">
        <v>574482</v>
      </c>
      <c r="H807" s="145" t="s">
        <v>9574</v>
      </c>
      <c r="I807" s="145" t="s">
        <v>10077</v>
      </c>
    </row>
    <row r="808" spans="1:9" x14ac:dyDescent="0.2">
      <c r="A808" s="145">
        <v>804</v>
      </c>
      <c r="B808" s="145" t="s">
        <v>3851</v>
      </c>
      <c r="C808" s="145" t="s">
        <v>553</v>
      </c>
      <c r="D808" s="146">
        <v>2554</v>
      </c>
      <c r="E808" s="145" t="s">
        <v>17942</v>
      </c>
      <c r="F808" s="145">
        <v>513</v>
      </c>
      <c r="G808" s="145" t="s">
        <v>3994</v>
      </c>
      <c r="H808" s="145" t="s">
        <v>10806</v>
      </c>
      <c r="I808" s="145" t="s">
        <v>10077</v>
      </c>
    </row>
    <row r="809" spans="1:9" x14ac:dyDescent="0.2">
      <c r="A809" s="145">
        <v>805</v>
      </c>
      <c r="B809" s="145" t="s">
        <v>1570</v>
      </c>
      <c r="C809" s="145" t="s">
        <v>553</v>
      </c>
      <c r="D809" s="146">
        <v>1930</v>
      </c>
      <c r="E809" s="145" t="s">
        <v>17941</v>
      </c>
      <c r="F809" s="145">
        <v>512</v>
      </c>
      <c r="G809" s="145" t="s">
        <v>17940</v>
      </c>
      <c r="H809" s="145" t="s">
        <v>6255</v>
      </c>
      <c r="I809" s="145" t="s">
        <v>10080</v>
      </c>
    </row>
    <row r="810" spans="1:9" x14ac:dyDescent="0.2">
      <c r="A810" s="145">
        <v>806</v>
      </c>
      <c r="B810" s="145" t="s">
        <v>1322</v>
      </c>
      <c r="C810" s="145" t="s">
        <v>553</v>
      </c>
      <c r="D810" s="146">
        <v>2673</v>
      </c>
      <c r="E810" s="145" t="s">
        <v>17939</v>
      </c>
      <c r="F810" s="145">
        <v>512</v>
      </c>
      <c r="G810" s="145" t="s">
        <v>4989</v>
      </c>
      <c r="H810" s="145" t="s">
        <v>10081</v>
      </c>
      <c r="I810" s="145" t="s">
        <v>10077</v>
      </c>
    </row>
    <row r="811" spans="1:9" x14ac:dyDescent="0.2">
      <c r="A811" s="145">
        <v>807</v>
      </c>
      <c r="B811" s="145" t="s">
        <v>17938</v>
      </c>
      <c r="C811" s="145" t="s">
        <v>4125</v>
      </c>
      <c r="D811" s="146">
        <v>4072</v>
      </c>
      <c r="E811" s="145" t="s">
        <v>16849</v>
      </c>
      <c r="F811" s="145">
        <v>510</v>
      </c>
      <c r="G811" s="145">
        <v>270699</v>
      </c>
      <c r="H811" s="145" t="s">
        <v>6255</v>
      </c>
      <c r="I811" s="145" t="s">
        <v>10077</v>
      </c>
    </row>
    <row r="812" spans="1:9" x14ac:dyDescent="0.2">
      <c r="A812" s="145">
        <v>808</v>
      </c>
      <c r="B812" s="145" t="s">
        <v>554</v>
      </c>
      <c r="C812" s="145" t="s">
        <v>553</v>
      </c>
      <c r="D812" s="146">
        <v>2633</v>
      </c>
      <c r="E812" s="145" t="s">
        <v>17317</v>
      </c>
      <c r="F812" s="145">
        <v>507</v>
      </c>
      <c r="G812" s="145">
        <v>909503</v>
      </c>
      <c r="H812" s="145" t="s">
        <v>10081</v>
      </c>
      <c r="I812" s="145" t="s">
        <v>10124</v>
      </c>
    </row>
    <row r="813" spans="1:9" x14ac:dyDescent="0.2">
      <c r="A813" s="145">
        <v>809</v>
      </c>
      <c r="B813" s="145" t="s">
        <v>2260</v>
      </c>
      <c r="C813" s="145" t="s">
        <v>553</v>
      </c>
      <c r="D813" s="146">
        <v>2738</v>
      </c>
      <c r="E813" s="145" t="s">
        <v>17937</v>
      </c>
      <c r="F813" s="145">
        <v>507</v>
      </c>
      <c r="G813" s="145">
        <v>1178757</v>
      </c>
      <c r="H813" s="145" t="s">
        <v>2260</v>
      </c>
      <c r="I813" s="145" t="s">
        <v>10077</v>
      </c>
    </row>
    <row r="814" spans="1:9" x14ac:dyDescent="0.2">
      <c r="A814" s="145">
        <v>810</v>
      </c>
      <c r="B814" s="145" t="s">
        <v>746</v>
      </c>
      <c r="C814" s="145" t="s">
        <v>553</v>
      </c>
      <c r="D814" s="146">
        <v>2666</v>
      </c>
      <c r="E814" s="145" t="s">
        <v>17936</v>
      </c>
      <c r="F814" s="145">
        <v>506</v>
      </c>
      <c r="G814" s="145">
        <v>670811</v>
      </c>
      <c r="H814" s="145" t="s">
        <v>10317</v>
      </c>
      <c r="I814" s="145" t="s">
        <v>10124</v>
      </c>
    </row>
    <row r="815" spans="1:9" x14ac:dyDescent="0.2">
      <c r="A815" s="145">
        <v>811</v>
      </c>
      <c r="B815" s="145" t="s">
        <v>8956</v>
      </c>
      <c r="C815" s="145" t="s">
        <v>553</v>
      </c>
      <c r="D815" s="146">
        <v>2020</v>
      </c>
      <c r="E815" s="145" t="s">
        <v>17935</v>
      </c>
      <c r="F815" s="145">
        <v>506</v>
      </c>
      <c r="G815" s="145">
        <v>1046241</v>
      </c>
      <c r="H815" s="145" t="s">
        <v>8956</v>
      </c>
      <c r="I815" s="145" t="s">
        <v>10124</v>
      </c>
    </row>
    <row r="816" spans="1:9" x14ac:dyDescent="0.2">
      <c r="A816" s="145">
        <v>812</v>
      </c>
      <c r="B816" s="145" t="s">
        <v>3489</v>
      </c>
      <c r="C816" s="145" t="s">
        <v>553</v>
      </c>
      <c r="D816" s="146">
        <v>2045</v>
      </c>
      <c r="E816" s="145" t="s">
        <v>17934</v>
      </c>
      <c r="F816" s="145">
        <v>504</v>
      </c>
      <c r="G816" s="145">
        <v>1128676</v>
      </c>
      <c r="H816" s="145" t="s">
        <v>11360</v>
      </c>
      <c r="I816" s="145" t="s">
        <v>10124</v>
      </c>
    </row>
    <row r="817" spans="1:9" x14ac:dyDescent="0.2">
      <c r="A817" s="145">
        <v>813</v>
      </c>
      <c r="B817" s="145" t="s">
        <v>1337</v>
      </c>
      <c r="C817" s="145" t="s">
        <v>553</v>
      </c>
      <c r="D817" s="146">
        <v>1970</v>
      </c>
      <c r="E817" s="145" t="s">
        <v>17933</v>
      </c>
      <c r="F817" s="145">
        <v>504</v>
      </c>
      <c r="G817" s="145" t="s">
        <v>6232</v>
      </c>
      <c r="H817" s="145" t="s">
        <v>10184</v>
      </c>
      <c r="I817" s="145" t="s">
        <v>10124</v>
      </c>
    </row>
    <row r="818" spans="1:9" x14ac:dyDescent="0.2">
      <c r="A818" s="145">
        <v>814</v>
      </c>
      <c r="B818" s="145" t="s">
        <v>1570</v>
      </c>
      <c r="C818" s="145" t="s">
        <v>553</v>
      </c>
      <c r="D818" s="146">
        <v>1930</v>
      </c>
      <c r="E818" s="145" t="s">
        <v>17932</v>
      </c>
      <c r="F818" s="145">
        <v>504</v>
      </c>
      <c r="G818" s="145">
        <v>965110</v>
      </c>
      <c r="H818" s="145" t="s">
        <v>10177</v>
      </c>
      <c r="I818" s="145" t="s">
        <v>10124</v>
      </c>
    </row>
    <row r="819" spans="1:9" x14ac:dyDescent="0.2">
      <c r="A819" s="145">
        <v>815</v>
      </c>
      <c r="B819" s="145" t="s">
        <v>1698</v>
      </c>
      <c r="C819" s="145" t="s">
        <v>553</v>
      </c>
      <c r="D819" s="146">
        <v>2066</v>
      </c>
      <c r="E819" s="145" t="s">
        <v>17931</v>
      </c>
      <c r="F819" s="145">
        <v>504</v>
      </c>
      <c r="G819" s="145">
        <v>604547</v>
      </c>
      <c r="H819" s="145" t="s">
        <v>10259</v>
      </c>
      <c r="I819" s="145" t="s">
        <v>10124</v>
      </c>
    </row>
    <row r="820" spans="1:9" x14ac:dyDescent="0.2">
      <c r="A820" s="145">
        <v>816</v>
      </c>
      <c r="B820" s="145" t="s">
        <v>3489</v>
      </c>
      <c r="C820" s="145" t="s">
        <v>553</v>
      </c>
      <c r="D820" s="146">
        <v>2045</v>
      </c>
      <c r="E820" s="145" t="s">
        <v>17930</v>
      </c>
      <c r="F820" s="145">
        <v>504</v>
      </c>
      <c r="G820" s="145">
        <v>978164</v>
      </c>
      <c r="H820" s="145" t="s">
        <v>3489</v>
      </c>
      <c r="I820" s="145" t="s">
        <v>10124</v>
      </c>
    </row>
    <row r="821" spans="1:9" x14ac:dyDescent="0.2">
      <c r="A821" s="145">
        <v>817</v>
      </c>
      <c r="B821" s="145" t="s">
        <v>2275</v>
      </c>
      <c r="C821" s="145" t="s">
        <v>553</v>
      </c>
      <c r="D821" s="146">
        <v>2568</v>
      </c>
      <c r="E821" s="145" t="s">
        <v>16462</v>
      </c>
      <c r="F821" s="145">
        <v>504</v>
      </c>
      <c r="G821" s="145">
        <v>1139957</v>
      </c>
      <c r="H821" s="145" t="s">
        <v>4214</v>
      </c>
      <c r="I821" s="145" t="s">
        <v>10077</v>
      </c>
    </row>
    <row r="822" spans="1:9" x14ac:dyDescent="0.2">
      <c r="A822" s="145">
        <v>818</v>
      </c>
      <c r="B822" s="145" t="s">
        <v>619</v>
      </c>
      <c r="C822" s="145" t="s">
        <v>553</v>
      </c>
      <c r="D822" s="146">
        <v>2021</v>
      </c>
      <c r="E822" s="145" t="s">
        <v>17929</v>
      </c>
      <c r="F822" s="145">
        <v>504</v>
      </c>
      <c r="G822" s="145" t="s">
        <v>8960</v>
      </c>
      <c r="H822" s="145" t="s">
        <v>8951</v>
      </c>
      <c r="I822" s="145" t="s">
        <v>10124</v>
      </c>
    </row>
    <row r="823" spans="1:9" x14ac:dyDescent="0.2">
      <c r="A823" s="145">
        <v>819</v>
      </c>
      <c r="B823" s="145" t="s">
        <v>3028</v>
      </c>
      <c r="C823" s="145" t="s">
        <v>553</v>
      </c>
      <c r="D823" s="146">
        <v>2025</v>
      </c>
      <c r="E823" s="145" t="s">
        <v>17928</v>
      </c>
      <c r="F823" s="145">
        <v>504</v>
      </c>
      <c r="G823" s="145">
        <v>568184</v>
      </c>
      <c r="H823" s="145" t="s">
        <v>3489</v>
      </c>
      <c r="I823" s="145" t="s">
        <v>10124</v>
      </c>
    </row>
    <row r="824" spans="1:9" x14ac:dyDescent="0.2">
      <c r="A824" s="145">
        <v>820</v>
      </c>
      <c r="B824" s="145" t="s">
        <v>1153</v>
      </c>
      <c r="C824" s="145" t="s">
        <v>553</v>
      </c>
      <c r="D824" s="146">
        <v>2043</v>
      </c>
      <c r="E824" s="145" t="s">
        <v>17090</v>
      </c>
      <c r="F824" s="145">
        <v>504</v>
      </c>
      <c r="G824" s="145" t="s">
        <v>9021</v>
      </c>
      <c r="H824" s="145" t="s">
        <v>9376</v>
      </c>
      <c r="I824" s="145" t="s">
        <v>10124</v>
      </c>
    </row>
    <row r="825" spans="1:9" x14ac:dyDescent="0.2">
      <c r="A825" s="145">
        <v>821</v>
      </c>
      <c r="B825" s="145" t="s">
        <v>1310</v>
      </c>
      <c r="C825" s="145" t="s">
        <v>553</v>
      </c>
      <c r="D825" s="146">
        <v>1945</v>
      </c>
      <c r="E825" s="145" t="s">
        <v>17927</v>
      </c>
      <c r="F825" s="145">
        <v>504</v>
      </c>
      <c r="G825" s="145">
        <v>606453</v>
      </c>
      <c r="H825" s="145" t="s">
        <v>10184</v>
      </c>
      <c r="I825" s="145" t="s">
        <v>10124</v>
      </c>
    </row>
    <row r="826" spans="1:9" x14ac:dyDescent="0.2">
      <c r="A826" s="145">
        <v>822</v>
      </c>
      <c r="B826" s="145" t="s">
        <v>2024</v>
      </c>
      <c r="C826" s="145" t="s">
        <v>553</v>
      </c>
      <c r="D826" s="146">
        <v>2359</v>
      </c>
      <c r="E826" s="145" t="s">
        <v>17926</v>
      </c>
      <c r="F826" s="145">
        <v>504</v>
      </c>
      <c r="G826" s="145" t="s">
        <v>2492</v>
      </c>
      <c r="H826" s="145" t="s">
        <v>1349</v>
      </c>
      <c r="I826" s="145" t="s">
        <v>10124</v>
      </c>
    </row>
    <row r="827" spans="1:9" x14ac:dyDescent="0.2">
      <c r="A827" s="145">
        <v>823</v>
      </c>
      <c r="B827" s="145" t="s">
        <v>8956</v>
      </c>
      <c r="C827" s="145" t="s">
        <v>553</v>
      </c>
      <c r="D827" s="146">
        <v>2020</v>
      </c>
      <c r="E827" s="145" t="s">
        <v>17925</v>
      </c>
      <c r="F827" s="145">
        <v>504</v>
      </c>
      <c r="G827" s="145" t="s">
        <v>17924</v>
      </c>
      <c r="H827" s="145" t="s">
        <v>8951</v>
      </c>
      <c r="I827" s="145" t="s">
        <v>10124</v>
      </c>
    </row>
    <row r="828" spans="1:9" x14ac:dyDescent="0.2">
      <c r="A828" s="145">
        <v>824</v>
      </c>
      <c r="B828" s="145" t="s">
        <v>1370</v>
      </c>
      <c r="C828" s="145" t="s">
        <v>553</v>
      </c>
      <c r="D828" s="146">
        <v>2364</v>
      </c>
      <c r="E828" s="145" t="s">
        <v>17923</v>
      </c>
      <c r="F828" s="145">
        <v>504</v>
      </c>
      <c r="G828" s="145">
        <v>569934</v>
      </c>
      <c r="H828" s="145" t="s">
        <v>1349</v>
      </c>
      <c r="I828" s="145" t="s">
        <v>10124</v>
      </c>
    </row>
    <row r="829" spans="1:9" x14ac:dyDescent="0.2">
      <c r="A829" s="145">
        <v>825</v>
      </c>
      <c r="B829" s="145" t="s">
        <v>713</v>
      </c>
      <c r="C829" s="145" t="s">
        <v>553</v>
      </c>
      <c r="D829" s="146">
        <v>1915</v>
      </c>
      <c r="E829" s="145" t="s">
        <v>15172</v>
      </c>
      <c r="F829" s="145">
        <v>504</v>
      </c>
      <c r="G829" s="145">
        <v>618869</v>
      </c>
      <c r="H829" s="145" t="s">
        <v>10177</v>
      </c>
      <c r="I829" s="145" t="s">
        <v>10124</v>
      </c>
    </row>
    <row r="830" spans="1:9" x14ac:dyDescent="0.2">
      <c r="A830" s="145">
        <v>826</v>
      </c>
      <c r="B830" s="145" t="s">
        <v>5423</v>
      </c>
      <c r="C830" s="145" t="s">
        <v>553</v>
      </c>
      <c r="D830" s="146">
        <v>2669</v>
      </c>
      <c r="E830" s="145" t="s">
        <v>17922</v>
      </c>
      <c r="F830" s="145">
        <v>504</v>
      </c>
      <c r="G830" s="145" t="s">
        <v>17921</v>
      </c>
      <c r="H830" s="145" t="s">
        <v>10081</v>
      </c>
      <c r="I830" s="145" t="s">
        <v>10080</v>
      </c>
    </row>
    <row r="831" spans="1:9" x14ac:dyDescent="0.2">
      <c r="A831" s="145">
        <v>827</v>
      </c>
      <c r="B831" s="145" t="s">
        <v>1570</v>
      </c>
      <c r="C831" s="145" t="s">
        <v>553</v>
      </c>
      <c r="D831" s="146">
        <v>1930</v>
      </c>
      <c r="E831" s="145" t="s">
        <v>17920</v>
      </c>
      <c r="F831" s="145">
        <v>504</v>
      </c>
      <c r="G831" s="145" t="s">
        <v>4021</v>
      </c>
      <c r="H831" s="145" t="s">
        <v>10177</v>
      </c>
      <c r="I831" s="145" t="s">
        <v>10124</v>
      </c>
    </row>
    <row r="832" spans="1:9" x14ac:dyDescent="0.2">
      <c r="A832" s="145">
        <v>828</v>
      </c>
      <c r="B832" s="145" t="s">
        <v>2409</v>
      </c>
      <c r="C832" s="145" t="s">
        <v>553</v>
      </c>
      <c r="D832" s="146">
        <v>2050</v>
      </c>
      <c r="E832" s="145" t="s">
        <v>17315</v>
      </c>
      <c r="F832" s="145">
        <v>504</v>
      </c>
      <c r="G832" s="145">
        <v>543928</v>
      </c>
      <c r="H832" s="145" t="s">
        <v>8951</v>
      </c>
      <c r="I832" s="145" t="s">
        <v>10124</v>
      </c>
    </row>
    <row r="833" spans="1:9" x14ac:dyDescent="0.2">
      <c r="A833" s="145">
        <v>829</v>
      </c>
      <c r="B833" s="145" t="s">
        <v>2327</v>
      </c>
      <c r="C833" s="145" t="s">
        <v>553</v>
      </c>
      <c r="D833" s="146">
        <v>2170</v>
      </c>
      <c r="E833" s="145" t="s">
        <v>17919</v>
      </c>
      <c r="F833" s="145">
        <v>504</v>
      </c>
      <c r="G833" s="145" t="s">
        <v>9025</v>
      </c>
      <c r="H833" s="145" t="s">
        <v>9376</v>
      </c>
      <c r="I833" s="145" t="s">
        <v>10124</v>
      </c>
    </row>
    <row r="834" spans="1:9" x14ac:dyDescent="0.2">
      <c r="A834" s="145">
        <v>830</v>
      </c>
      <c r="B834" s="145" t="s">
        <v>805</v>
      </c>
      <c r="C834" s="145" t="s">
        <v>553</v>
      </c>
      <c r="D834" s="146">
        <v>1952</v>
      </c>
      <c r="E834" s="145" t="s">
        <v>17918</v>
      </c>
      <c r="F834" s="145">
        <v>504</v>
      </c>
      <c r="G834" s="145">
        <v>911382</v>
      </c>
      <c r="H834" s="145" t="s">
        <v>10177</v>
      </c>
      <c r="I834" s="145" t="s">
        <v>10124</v>
      </c>
    </row>
    <row r="835" spans="1:9" x14ac:dyDescent="0.2">
      <c r="A835" s="145">
        <v>831</v>
      </c>
      <c r="B835" s="145" t="s">
        <v>3489</v>
      </c>
      <c r="C835" s="145" t="s">
        <v>553</v>
      </c>
      <c r="D835" s="146">
        <v>2045</v>
      </c>
      <c r="E835" s="145" t="s">
        <v>17917</v>
      </c>
      <c r="F835" s="145">
        <v>504</v>
      </c>
      <c r="G835" s="145">
        <v>601134</v>
      </c>
      <c r="H835" s="145" t="s">
        <v>12838</v>
      </c>
      <c r="I835" s="145" t="s">
        <v>10124</v>
      </c>
    </row>
    <row r="836" spans="1:9" x14ac:dyDescent="0.2">
      <c r="A836" s="145">
        <v>832</v>
      </c>
      <c r="B836" s="145" t="s">
        <v>1570</v>
      </c>
      <c r="C836" s="145" t="s">
        <v>553</v>
      </c>
      <c r="D836" s="146">
        <v>1930</v>
      </c>
      <c r="E836" s="145" t="s">
        <v>17916</v>
      </c>
      <c r="F836" s="145">
        <v>504</v>
      </c>
      <c r="G836" s="145">
        <v>913480</v>
      </c>
      <c r="H836" s="145" t="s">
        <v>10177</v>
      </c>
      <c r="I836" s="145" t="s">
        <v>10124</v>
      </c>
    </row>
    <row r="837" spans="1:9" x14ac:dyDescent="0.2">
      <c r="A837" s="145">
        <v>833</v>
      </c>
      <c r="B837" s="145" t="s">
        <v>1570</v>
      </c>
      <c r="C837" s="145" t="s">
        <v>553</v>
      </c>
      <c r="D837" s="146">
        <v>1930</v>
      </c>
      <c r="E837" s="145" t="s">
        <v>17915</v>
      </c>
      <c r="F837" s="145">
        <v>504</v>
      </c>
      <c r="G837" s="145" t="s">
        <v>8968</v>
      </c>
      <c r="H837" s="145" t="s">
        <v>11801</v>
      </c>
      <c r="I837" s="145" t="s">
        <v>10124</v>
      </c>
    </row>
    <row r="838" spans="1:9" x14ac:dyDescent="0.2">
      <c r="A838" s="145">
        <v>834</v>
      </c>
      <c r="B838" s="145" t="s">
        <v>1310</v>
      </c>
      <c r="C838" s="145" t="s">
        <v>553</v>
      </c>
      <c r="D838" s="146">
        <v>1945</v>
      </c>
      <c r="E838" s="145" t="s">
        <v>17914</v>
      </c>
      <c r="F838" s="145">
        <v>504</v>
      </c>
      <c r="G838" s="145" t="s">
        <v>6220</v>
      </c>
      <c r="H838" s="145" t="s">
        <v>10184</v>
      </c>
      <c r="I838" s="145" t="s">
        <v>10124</v>
      </c>
    </row>
    <row r="839" spans="1:9" x14ac:dyDescent="0.2">
      <c r="A839" s="145">
        <v>835</v>
      </c>
      <c r="B839" s="145" t="s">
        <v>3489</v>
      </c>
      <c r="C839" s="145" t="s">
        <v>553</v>
      </c>
      <c r="D839" s="146">
        <v>2045</v>
      </c>
      <c r="E839" s="145" t="s">
        <v>13126</v>
      </c>
      <c r="F839" s="145">
        <v>504</v>
      </c>
      <c r="G839" s="145" t="s">
        <v>5053</v>
      </c>
      <c r="H839" s="145" t="s">
        <v>11360</v>
      </c>
      <c r="I839" s="145" t="s">
        <v>10124</v>
      </c>
    </row>
    <row r="840" spans="1:9" x14ac:dyDescent="0.2">
      <c r="A840" s="145">
        <v>836</v>
      </c>
      <c r="B840" s="145" t="s">
        <v>1349</v>
      </c>
      <c r="C840" s="145" t="s">
        <v>553</v>
      </c>
      <c r="D840" s="146">
        <v>2360</v>
      </c>
      <c r="E840" s="145" t="s">
        <v>17913</v>
      </c>
      <c r="F840" s="145">
        <v>504</v>
      </c>
      <c r="G840" s="145">
        <v>921532</v>
      </c>
      <c r="H840" s="145" t="s">
        <v>3489</v>
      </c>
      <c r="I840" s="145" t="s">
        <v>10124</v>
      </c>
    </row>
    <row r="841" spans="1:9" x14ac:dyDescent="0.2">
      <c r="A841" s="145">
        <v>837</v>
      </c>
      <c r="B841" s="145" t="s">
        <v>8951</v>
      </c>
      <c r="C841" s="145" t="s">
        <v>553</v>
      </c>
      <c r="D841" s="146">
        <v>2041</v>
      </c>
      <c r="E841" s="145" t="s">
        <v>17912</v>
      </c>
      <c r="F841" s="145">
        <v>504</v>
      </c>
      <c r="G841" s="145">
        <v>947819</v>
      </c>
      <c r="H841" s="145" t="s">
        <v>8951</v>
      </c>
      <c r="I841" s="145" t="s">
        <v>10124</v>
      </c>
    </row>
    <row r="842" spans="1:9" x14ac:dyDescent="0.2">
      <c r="A842" s="145">
        <v>838</v>
      </c>
      <c r="B842" s="145" t="s">
        <v>1678</v>
      </c>
      <c r="C842" s="145" t="s">
        <v>553</v>
      </c>
      <c r="D842" s="146">
        <v>2191</v>
      </c>
      <c r="E842" s="145" t="s">
        <v>17911</v>
      </c>
      <c r="F842" s="145">
        <v>504</v>
      </c>
      <c r="G842" s="145" t="s">
        <v>7099</v>
      </c>
      <c r="H842" s="145" t="s">
        <v>1678</v>
      </c>
      <c r="I842" s="145" t="s">
        <v>10124</v>
      </c>
    </row>
    <row r="843" spans="1:9" x14ac:dyDescent="0.2">
      <c r="A843" s="145">
        <v>839</v>
      </c>
      <c r="B843" s="145" t="s">
        <v>713</v>
      </c>
      <c r="C843" s="145" t="s">
        <v>553</v>
      </c>
      <c r="D843" s="146">
        <v>1915</v>
      </c>
      <c r="E843" s="145" t="s">
        <v>17910</v>
      </c>
      <c r="F843" s="145">
        <v>504</v>
      </c>
      <c r="G843" s="145">
        <v>568403</v>
      </c>
      <c r="H843" s="145" t="s">
        <v>10177</v>
      </c>
      <c r="I843" s="145" t="s">
        <v>10124</v>
      </c>
    </row>
    <row r="844" spans="1:9" x14ac:dyDescent="0.2">
      <c r="A844" s="145">
        <v>840</v>
      </c>
      <c r="B844" s="145" t="s">
        <v>1570</v>
      </c>
      <c r="C844" s="145" t="s">
        <v>553</v>
      </c>
      <c r="D844" s="146">
        <v>1930</v>
      </c>
      <c r="E844" s="145" t="s">
        <v>17909</v>
      </c>
      <c r="F844" s="145">
        <v>504</v>
      </c>
      <c r="G844" s="145" t="s">
        <v>4003</v>
      </c>
      <c r="H844" s="145" t="s">
        <v>10177</v>
      </c>
      <c r="I844" s="145" t="s">
        <v>10124</v>
      </c>
    </row>
    <row r="845" spans="1:9" x14ac:dyDescent="0.2">
      <c r="A845" s="145">
        <v>841</v>
      </c>
      <c r="B845" s="145" t="s">
        <v>932</v>
      </c>
      <c r="C845" s="145" t="s">
        <v>553</v>
      </c>
      <c r="D845" s="146">
        <v>1929</v>
      </c>
      <c r="E845" s="145" t="s">
        <v>17908</v>
      </c>
      <c r="F845" s="145">
        <v>504</v>
      </c>
      <c r="G845" s="145">
        <v>1068251</v>
      </c>
      <c r="H845" s="145" t="s">
        <v>10177</v>
      </c>
      <c r="I845" s="145" t="s">
        <v>10124</v>
      </c>
    </row>
    <row r="846" spans="1:9" x14ac:dyDescent="0.2">
      <c r="A846" s="145">
        <v>842</v>
      </c>
      <c r="B846" s="145" t="s">
        <v>713</v>
      </c>
      <c r="C846" s="145" t="s">
        <v>553</v>
      </c>
      <c r="D846" s="146">
        <v>1915</v>
      </c>
      <c r="E846" s="145" t="s">
        <v>17907</v>
      </c>
      <c r="F846" s="145">
        <v>504</v>
      </c>
      <c r="G846" s="145" t="s">
        <v>3947</v>
      </c>
      <c r="H846" s="145" t="s">
        <v>10233</v>
      </c>
      <c r="I846" s="145" t="s">
        <v>10124</v>
      </c>
    </row>
    <row r="847" spans="1:9" x14ac:dyDescent="0.2">
      <c r="A847" s="145">
        <v>843</v>
      </c>
      <c r="B847" s="145" t="s">
        <v>2409</v>
      </c>
      <c r="C847" s="145" t="s">
        <v>553</v>
      </c>
      <c r="D847" s="146">
        <v>2050</v>
      </c>
      <c r="E847" s="145" t="s">
        <v>17906</v>
      </c>
      <c r="F847" s="145">
        <v>504</v>
      </c>
      <c r="G847" s="145">
        <v>600104</v>
      </c>
      <c r="H847" s="145" t="s">
        <v>9376</v>
      </c>
      <c r="I847" s="145" t="s">
        <v>10124</v>
      </c>
    </row>
    <row r="848" spans="1:9" x14ac:dyDescent="0.2">
      <c r="A848" s="145">
        <v>844</v>
      </c>
      <c r="B848" s="145" t="s">
        <v>2559</v>
      </c>
      <c r="C848" s="145" t="s">
        <v>553</v>
      </c>
      <c r="D848" s="146">
        <v>1940</v>
      </c>
      <c r="E848" s="145" t="s">
        <v>17887</v>
      </c>
      <c r="F848" s="145">
        <v>504</v>
      </c>
      <c r="G848" s="145">
        <v>964067</v>
      </c>
      <c r="H848" s="145" t="s">
        <v>9376</v>
      </c>
      <c r="I848" s="145" t="s">
        <v>10124</v>
      </c>
    </row>
    <row r="849" spans="1:9" x14ac:dyDescent="0.2">
      <c r="A849" s="145">
        <v>845</v>
      </c>
      <c r="B849" s="145" t="s">
        <v>3972</v>
      </c>
      <c r="C849" s="145" t="s">
        <v>553</v>
      </c>
      <c r="D849" s="146">
        <v>1966</v>
      </c>
      <c r="E849" s="145" t="s">
        <v>17905</v>
      </c>
      <c r="F849" s="145">
        <v>504</v>
      </c>
      <c r="G849" s="145" t="s">
        <v>17904</v>
      </c>
      <c r="H849" s="145" t="s">
        <v>11801</v>
      </c>
      <c r="I849" s="145" t="s">
        <v>10124</v>
      </c>
    </row>
    <row r="850" spans="1:9" x14ac:dyDescent="0.2">
      <c r="A850" s="145">
        <v>846</v>
      </c>
      <c r="B850" s="145" t="s">
        <v>3489</v>
      </c>
      <c r="C850" s="145" t="s">
        <v>553</v>
      </c>
      <c r="D850" s="146">
        <v>2045</v>
      </c>
      <c r="E850" s="145" t="s">
        <v>17903</v>
      </c>
      <c r="F850" s="145">
        <v>504</v>
      </c>
      <c r="G850" s="145">
        <v>1124565</v>
      </c>
      <c r="H850" s="145" t="s">
        <v>11360</v>
      </c>
      <c r="I850" s="145" t="s">
        <v>10124</v>
      </c>
    </row>
    <row r="851" spans="1:9" x14ac:dyDescent="0.2">
      <c r="A851" s="145">
        <v>847</v>
      </c>
      <c r="B851" s="145" t="s">
        <v>654</v>
      </c>
      <c r="C851" s="145" t="s">
        <v>553</v>
      </c>
      <c r="D851" s="146">
        <v>2632</v>
      </c>
      <c r="E851" s="145" t="s">
        <v>17902</v>
      </c>
      <c r="F851" s="145">
        <v>504</v>
      </c>
      <c r="G851" s="145" t="s">
        <v>652</v>
      </c>
      <c r="H851" s="145" t="s">
        <v>10380</v>
      </c>
      <c r="I851" s="145" t="s">
        <v>10077</v>
      </c>
    </row>
    <row r="852" spans="1:9" x14ac:dyDescent="0.2">
      <c r="A852" s="145">
        <v>848</v>
      </c>
      <c r="B852" s="145" t="s">
        <v>2313</v>
      </c>
      <c r="C852" s="145" t="s">
        <v>553</v>
      </c>
      <c r="D852" s="146">
        <v>2747</v>
      </c>
      <c r="E852" s="145" t="s">
        <v>17901</v>
      </c>
      <c r="F852" s="145">
        <v>504</v>
      </c>
      <c r="G852" s="145">
        <v>525919</v>
      </c>
      <c r="H852" s="145" t="s">
        <v>2767</v>
      </c>
      <c r="I852" s="145" t="s">
        <v>10124</v>
      </c>
    </row>
    <row r="853" spans="1:9" x14ac:dyDescent="0.2">
      <c r="A853" s="145">
        <v>849</v>
      </c>
      <c r="B853" s="145" t="s">
        <v>5102</v>
      </c>
      <c r="C853" s="145" t="s">
        <v>553</v>
      </c>
      <c r="D853" s="146">
        <v>2343</v>
      </c>
      <c r="E853" s="145" t="s">
        <v>17900</v>
      </c>
      <c r="F853" s="145">
        <v>504</v>
      </c>
      <c r="G853" s="145">
        <v>976979</v>
      </c>
      <c r="H853" s="145" t="s">
        <v>17609</v>
      </c>
      <c r="I853" s="145" t="s">
        <v>10124</v>
      </c>
    </row>
    <row r="854" spans="1:9" x14ac:dyDescent="0.2">
      <c r="A854" s="145">
        <v>850</v>
      </c>
      <c r="B854" s="145" t="s">
        <v>1570</v>
      </c>
      <c r="C854" s="145" t="s">
        <v>553</v>
      </c>
      <c r="D854" s="146">
        <v>1930</v>
      </c>
      <c r="E854" s="145" t="s">
        <v>17899</v>
      </c>
      <c r="F854" s="145">
        <v>504</v>
      </c>
      <c r="G854" s="145">
        <v>565318</v>
      </c>
      <c r="H854" s="145" t="s">
        <v>10177</v>
      </c>
      <c r="I854" s="145" t="s">
        <v>10124</v>
      </c>
    </row>
    <row r="855" spans="1:9" x14ac:dyDescent="0.2">
      <c r="A855" s="145">
        <v>851</v>
      </c>
      <c r="B855" s="145" t="s">
        <v>6174</v>
      </c>
      <c r="C855" s="145" t="s">
        <v>553</v>
      </c>
      <c r="D855" s="146">
        <v>2790</v>
      </c>
      <c r="E855" s="145" t="s">
        <v>17898</v>
      </c>
      <c r="F855" s="145">
        <v>504</v>
      </c>
      <c r="G855" s="145" t="s">
        <v>7115</v>
      </c>
      <c r="H855" s="145" t="s">
        <v>1678</v>
      </c>
      <c r="I855" s="145" t="s">
        <v>10124</v>
      </c>
    </row>
    <row r="856" spans="1:9" x14ac:dyDescent="0.2">
      <c r="A856" s="145">
        <v>852</v>
      </c>
      <c r="B856" s="145" t="s">
        <v>1570</v>
      </c>
      <c r="C856" s="145" t="s">
        <v>553</v>
      </c>
      <c r="D856" s="146">
        <v>1930</v>
      </c>
      <c r="E856" s="145" t="s">
        <v>17827</v>
      </c>
      <c r="F856" s="145">
        <v>504</v>
      </c>
      <c r="G856" s="145">
        <v>554592</v>
      </c>
      <c r="H856" s="145" t="s">
        <v>10177</v>
      </c>
      <c r="I856" s="145" t="s">
        <v>10124</v>
      </c>
    </row>
    <row r="857" spans="1:9" x14ac:dyDescent="0.2">
      <c r="A857" s="145">
        <v>853</v>
      </c>
      <c r="B857" s="145" t="s">
        <v>1310</v>
      </c>
      <c r="C857" s="145" t="s">
        <v>553</v>
      </c>
      <c r="D857" s="146">
        <v>1945</v>
      </c>
      <c r="E857" s="145" t="s">
        <v>17897</v>
      </c>
      <c r="F857" s="145">
        <v>504</v>
      </c>
      <c r="G857" s="145" t="s">
        <v>6239</v>
      </c>
      <c r="H857" s="145" t="s">
        <v>10184</v>
      </c>
      <c r="I857" s="145" t="s">
        <v>10124</v>
      </c>
    </row>
    <row r="858" spans="1:9" x14ac:dyDescent="0.2">
      <c r="A858" s="145">
        <v>854</v>
      </c>
      <c r="B858" s="145" t="s">
        <v>2260</v>
      </c>
      <c r="C858" s="145" t="s">
        <v>553</v>
      </c>
      <c r="D858" s="146">
        <v>2738</v>
      </c>
      <c r="E858" s="145" t="s">
        <v>17896</v>
      </c>
      <c r="F858" s="145">
        <v>504</v>
      </c>
      <c r="G858" s="145" t="s">
        <v>2481</v>
      </c>
      <c r="H858" s="145" t="s">
        <v>2260</v>
      </c>
      <c r="I858" s="145" t="s">
        <v>10124</v>
      </c>
    </row>
    <row r="859" spans="1:9" x14ac:dyDescent="0.2">
      <c r="A859" s="145">
        <v>855</v>
      </c>
      <c r="B859" s="145" t="s">
        <v>1570</v>
      </c>
      <c r="C859" s="145" t="s">
        <v>553</v>
      </c>
      <c r="D859" s="146">
        <v>1930</v>
      </c>
      <c r="E859" s="145" t="s">
        <v>17895</v>
      </c>
      <c r="F859" s="145">
        <v>504</v>
      </c>
      <c r="G859" s="145" t="s">
        <v>4353</v>
      </c>
      <c r="H859" s="145" t="s">
        <v>10177</v>
      </c>
      <c r="I859" s="145" t="s">
        <v>10124</v>
      </c>
    </row>
    <row r="860" spans="1:9" x14ac:dyDescent="0.2">
      <c r="A860" s="145">
        <v>856</v>
      </c>
      <c r="B860" s="145" t="s">
        <v>2327</v>
      </c>
      <c r="C860" s="145" t="s">
        <v>553</v>
      </c>
      <c r="D860" s="146">
        <v>2169</v>
      </c>
      <c r="E860" s="145" t="s">
        <v>17894</v>
      </c>
      <c r="F860" s="145">
        <v>504</v>
      </c>
      <c r="G860" s="145" t="s">
        <v>9010</v>
      </c>
      <c r="H860" s="145" t="s">
        <v>13236</v>
      </c>
      <c r="I860" s="145" t="s">
        <v>10124</v>
      </c>
    </row>
    <row r="861" spans="1:9" x14ac:dyDescent="0.2">
      <c r="A861" s="145">
        <v>857</v>
      </c>
      <c r="B861" s="145" t="s">
        <v>2327</v>
      </c>
      <c r="C861" s="145" t="s">
        <v>553</v>
      </c>
      <c r="D861" s="146">
        <v>2169</v>
      </c>
      <c r="E861" s="145" t="s">
        <v>17893</v>
      </c>
      <c r="F861" s="145">
        <v>504</v>
      </c>
      <c r="G861" s="145" t="s">
        <v>9000</v>
      </c>
      <c r="H861" s="145" t="s">
        <v>9376</v>
      </c>
      <c r="I861" s="145" t="s">
        <v>10124</v>
      </c>
    </row>
    <row r="862" spans="1:9" x14ac:dyDescent="0.2">
      <c r="A862" s="145">
        <v>858</v>
      </c>
      <c r="B862" s="145" t="s">
        <v>713</v>
      </c>
      <c r="C862" s="145" t="s">
        <v>553</v>
      </c>
      <c r="D862" s="146">
        <v>1915</v>
      </c>
      <c r="E862" s="145" t="s">
        <v>17892</v>
      </c>
      <c r="F862" s="145">
        <v>504</v>
      </c>
      <c r="G862" s="145">
        <v>964992</v>
      </c>
      <c r="H862" s="145" t="s">
        <v>10233</v>
      </c>
      <c r="I862" s="145" t="s">
        <v>10124</v>
      </c>
    </row>
    <row r="863" spans="1:9" x14ac:dyDescent="0.2">
      <c r="A863" s="145">
        <v>859</v>
      </c>
      <c r="B863" s="145" t="s">
        <v>17891</v>
      </c>
      <c r="C863" s="145" t="s">
        <v>4125</v>
      </c>
      <c r="D863" s="146">
        <v>4622</v>
      </c>
      <c r="E863" s="145" t="s">
        <v>17890</v>
      </c>
      <c r="F863" s="145">
        <v>504</v>
      </c>
      <c r="G863" s="145">
        <v>995914</v>
      </c>
      <c r="H863" s="145" t="s">
        <v>634</v>
      </c>
      <c r="I863" s="145" t="s">
        <v>10112</v>
      </c>
    </row>
    <row r="864" spans="1:9" x14ac:dyDescent="0.2">
      <c r="A864" s="145">
        <v>860</v>
      </c>
      <c r="B864" s="145" t="s">
        <v>2409</v>
      </c>
      <c r="C864" s="145" t="s">
        <v>553</v>
      </c>
      <c r="D864" s="146">
        <v>2050</v>
      </c>
      <c r="E864" s="145" t="s">
        <v>17889</v>
      </c>
      <c r="F864" s="145">
        <v>504</v>
      </c>
      <c r="G864" s="145" t="s">
        <v>8974</v>
      </c>
      <c r="H864" s="145" t="s">
        <v>8951</v>
      </c>
      <c r="I864" s="145" t="s">
        <v>10124</v>
      </c>
    </row>
    <row r="865" spans="1:9" x14ac:dyDescent="0.2">
      <c r="A865" s="145">
        <v>861</v>
      </c>
      <c r="B865" s="145" t="s">
        <v>8951</v>
      </c>
      <c r="C865" s="145" t="s">
        <v>553</v>
      </c>
      <c r="D865" s="146">
        <v>2041</v>
      </c>
      <c r="E865" s="145" t="s">
        <v>17353</v>
      </c>
      <c r="F865" s="145">
        <v>504</v>
      </c>
      <c r="G865" s="145" t="s">
        <v>8949</v>
      </c>
      <c r="H865" s="145" t="s">
        <v>8951</v>
      </c>
      <c r="I865" s="145" t="s">
        <v>10124</v>
      </c>
    </row>
    <row r="866" spans="1:9" x14ac:dyDescent="0.2">
      <c r="A866" s="145">
        <v>862</v>
      </c>
      <c r="B866" s="145" t="s">
        <v>2327</v>
      </c>
      <c r="C866" s="145" t="s">
        <v>553</v>
      </c>
      <c r="D866" s="146">
        <v>2169</v>
      </c>
      <c r="E866" s="145" t="s">
        <v>17888</v>
      </c>
      <c r="F866" s="145">
        <v>504</v>
      </c>
      <c r="G866" s="145" t="s">
        <v>9013</v>
      </c>
      <c r="H866" s="145" t="s">
        <v>9376</v>
      </c>
      <c r="I866" s="145" t="s">
        <v>10124</v>
      </c>
    </row>
    <row r="867" spans="1:9" x14ac:dyDescent="0.2">
      <c r="A867" s="145">
        <v>863</v>
      </c>
      <c r="B867" s="145" t="s">
        <v>3489</v>
      </c>
      <c r="C867" s="145" t="s">
        <v>553</v>
      </c>
      <c r="D867" s="146">
        <v>2045</v>
      </c>
      <c r="E867" s="145" t="s">
        <v>17860</v>
      </c>
      <c r="F867" s="145">
        <v>504</v>
      </c>
      <c r="G867" s="145">
        <v>548821</v>
      </c>
      <c r="H867" s="145" t="s">
        <v>3489</v>
      </c>
      <c r="I867" s="145" t="s">
        <v>10124</v>
      </c>
    </row>
    <row r="868" spans="1:9" x14ac:dyDescent="0.2">
      <c r="A868" s="145">
        <v>864</v>
      </c>
      <c r="B868" s="145" t="s">
        <v>646</v>
      </c>
      <c r="C868" s="145" t="s">
        <v>553</v>
      </c>
      <c r="D868" s="146">
        <v>2648</v>
      </c>
      <c r="E868" s="145" t="s">
        <v>14340</v>
      </c>
      <c r="F868" s="145">
        <v>504</v>
      </c>
      <c r="G868" s="145">
        <v>541381</v>
      </c>
      <c r="H868" s="145" t="s">
        <v>10380</v>
      </c>
      <c r="I868" s="145" t="s">
        <v>10124</v>
      </c>
    </row>
    <row r="869" spans="1:9" x14ac:dyDescent="0.2">
      <c r="A869" s="145">
        <v>865</v>
      </c>
      <c r="B869" s="145" t="s">
        <v>5423</v>
      </c>
      <c r="C869" s="145" t="s">
        <v>553</v>
      </c>
      <c r="D869" s="146">
        <v>2669</v>
      </c>
      <c r="E869" s="145" t="s">
        <v>10379</v>
      </c>
      <c r="F869" s="145">
        <v>504</v>
      </c>
      <c r="G869" s="145">
        <v>570228</v>
      </c>
      <c r="H869" s="145" t="s">
        <v>10081</v>
      </c>
      <c r="I869" s="145" t="s">
        <v>10077</v>
      </c>
    </row>
    <row r="870" spans="1:9" x14ac:dyDescent="0.2">
      <c r="A870" s="145">
        <v>866</v>
      </c>
      <c r="B870" s="145" t="s">
        <v>2559</v>
      </c>
      <c r="C870" s="145" t="s">
        <v>553</v>
      </c>
      <c r="D870" s="146">
        <v>1940</v>
      </c>
      <c r="E870" s="145" t="s">
        <v>17887</v>
      </c>
      <c r="F870" s="145">
        <v>504</v>
      </c>
      <c r="G870" s="145">
        <v>964067</v>
      </c>
      <c r="H870" s="145" t="s">
        <v>9376</v>
      </c>
      <c r="I870" s="145" t="s">
        <v>10124</v>
      </c>
    </row>
    <row r="871" spans="1:9" x14ac:dyDescent="0.2">
      <c r="A871" s="145">
        <v>867</v>
      </c>
      <c r="B871" s="145" t="s">
        <v>3262</v>
      </c>
      <c r="C871" s="145" t="s">
        <v>553</v>
      </c>
      <c r="D871" s="146">
        <v>2739</v>
      </c>
      <c r="E871" s="145" t="s">
        <v>17886</v>
      </c>
      <c r="F871" s="145">
        <v>504</v>
      </c>
      <c r="G871" s="145" t="s">
        <v>8993</v>
      </c>
      <c r="H871" s="145" t="s">
        <v>9376</v>
      </c>
      <c r="I871" s="145" t="s">
        <v>10124</v>
      </c>
    </row>
    <row r="872" spans="1:9" x14ac:dyDescent="0.2">
      <c r="A872" s="145">
        <v>868</v>
      </c>
      <c r="B872" s="145" t="s">
        <v>660</v>
      </c>
      <c r="C872" s="145" t="s">
        <v>553</v>
      </c>
      <c r="D872" s="146">
        <v>1944</v>
      </c>
      <c r="E872" s="145" t="s">
        <v>12100</v>
      </c>
      <c r="F872" s="145">
        <v>504</v>
      </c>
      <c r="G872" s="145">
        <v>1140704</v>
      </c>
      <c r="H872" s="145" t="s">
        <v>10762</v>
      </c>
      <c r="I872" s="145" t="s">
        <v>10124</v>
      </c>
    </row>
    <row r="873" spans="1:9" x14ac:dyDescent="0.2">
      <c r="A873" s="145">
        <v>869</v>
      </c>
      <c r="B873" s="145" t="s">
        <v>1698</v>
      </c>
      <c r="C873" s="145" t="s">
        <v>553</v>
      </c>
      <c r="D873" s="146">
        <v>2066</v>
      </c>
      <c r="E873" s="145" t="s">
        <v>17885</v>
      </c>
      <c r="F873" s="145">
        <v>504</v>
      </c>
      <c r="G873" s="145">
        <v>979402</v>
      </c>
      <c r="H873" s="145" t="s">
        <v>10495</v>
      </c>
      <c r="I873" s="145" t="s">
        <v>10124</v>
      </c>
    </row>
    <row r="874" spans="1:9" x14ac:dyDescent="0.2">
      <c r="A874" s="145">
        <v>870</v>
      </c>
      <c r="B874" s="145" t="s">
        <v>2327</v>
      </c>
      <c r="C874" s="145" t="s">
        <v>553</v>
      </c>
      <c r="D874" s="146">
        <v>2169</v>
      </c>
      <c r="E874" s="145" t="s">
        <v>17884</v>
      </c>
      <c r="F874" s="145">
        <v>504</v>
      </c>
      <c r="G874" s="145" t="s">
        <v>8985</v>
      </c>
      <c r="H874" s="145" t="s">
        <v>9376</v>
      </c>
      <c r="I874" s="145" t="s">
        <v>10124</v>
      </c>
    </row>
    <row r="875" spans="1:9" x14ac:dyDescent="0.2">
      <c r="A875" s="145">
        <v>871</v>
      </c>
      <c r="B875" s="145" t="s">
        <v>1276</v>
      </c>
      <c r="C875" s="145" t="s">
        <v>553</v>
      </c>
      <c r="D875" s="146">
        <v>2641</v>
      </c>
      <c r="E875" s="145" t="s">
        <v>17883</v>
      </c>
      <c r="F875" s="145">
        <v>504</v>
      </c>
      <c r="G875" s="145">
        <v>673929</v>
      </c>
      <c r="H875" s="145" t="s">
        <v>10081</v>
      </c>
      <c r="I875" s="145" t="s">
        <v>10124</v>
      </c>
    </row>
    <row r="876" spans="1:9" x14ac:dyDescent="0.2">
      <c r="A876" s="145">
        <v>872</v>
      </c>
      <c r="B876" s="145" t="s">
        <v>1698</v>
      </c>
      <c r="C876" s="145" t="s">
        <v>553</v>
      </c>
      <c r="D876" s="146">
        <v>2066</v>
      </c>
      <c r="E876" s="145" t="s">
        <v>17124</v>
      </c>
      <c r="F876" s="145">
        <v>504</v>
      </c>
      <c r="G876" s="145">
        <v>557094</v>
      </c>
      <c r="H876" s="145" t="s">
        <v>10495</v>
      </c>
      <c r="I876" s="145" t="s">
        <v>10124</v>
      </c>
    </row>
    <row r="877" spans="1:9" x14ac:dyDescent="0.2">
      <c r="A877" s="145">
        <v>873</v>
      </c>
      <c r="B877" s="145" t="s">
        <v>8335</v>
      </c>
      <c r="C877" s="145" t="s">
        <v>553</v>
      </c>
      <c r="D877" s="146">
        <v>2151</v>
      </c>
      <c r="E877" s="145" t="s">
        <v>16970</v>
      </c>
      <c r="F877" s="145">
        <v>504</v>
      </c>
      <c r="G877" s="145">
        <v>622247</v>
      </c>
      <c r="H877" s="145" t="s">
        <v>1807</v>
      </c>
      <c r="I877" s="145" t="s">
        <v>10124</v>
      </c>
    </row>
    <row r="878" spans="1:9" x14ac:dyDescent="0.2">
      <c r="A878" s="145">
        <v>874</v>
      </c>
      <c r="B878" s="145" t="s">
        <v>8956</v>
      </c>
      <c r="C878" s="145" t="s">
        <v>553</v>
      </c>
      <c r="D878" s="146">
        <v>2020</v>
      </c>
      <c r="E878" s="145" t="s">
        <v>17882</v>
      </c>
      <c r="F878" s="145">
        <v>504</v>
      </c>
      <c r="G878" s="145">
        <v>565874</v>
      </c>
      <c r="H878" s="145" t="s">
        <v>8951</v>
      </c>
      <c r="I878" s="145" t="s">
        <v>10124</v>
      </c>
    </row>
    <row r="879" spans="1:9" x14ac:dyDescent="0.2">
      <c r="A879" s="145">
        <v>875</v>
      </c>
      <c r="B879" s="145" t="s">
        <v>1385</v>
      </c>
      <c r="C879" s="145" t="s">
        <v>553</v>
      </c>
      <c r="D879" s="146">
        <v>1906</v>
      </c>
      <c r="E879" s="145" t="s">
        <v>17881</v>
      </c>
      <c r="F879" s="145">
        <v>504</v>
      </c>
      <c r="G879" s="145" t="s">
        <v>9018</v>
      </c>
      <c r="H879" s="145" t="s">
        <v>11375</v>
      </c>
      <c r="I879" s="145" t="s">
        <v>10124</v>
      </c>
    </row>
    <row r="880" spans="1:9" x14ac:dyDescent="0.2">
      <c r="A880" s="145">
        <v>876</v>
      </c>
      <c r="B880" s="145" t="s">
        <v>713</v>
      </c>
      <c r="C880" s="145" t="s">
        <v>553</v>
      </c>
      <c r="D880" s="146">
        <v>1915</v>
      </c>
      <c r="E880" s="145" t="s">
        <v>10915</v>
      </c>
      <c r="F880" s="145">
        <v>504</v>
      </c>
      <c r="G880" s="145">
        <v>915302</v>
      </c>
      <c r="H880" s="145" t="s">
        <v>10233</v>
      </c>
      <c r="I880" s="145" t="s">
        <v>10124</v>
      </c>
    </row>
    <row r="881" spans="1:9" x14ac:dyDescent="0.2">
      <c r="A881" s="145">
        <v>877</v>
      </c>
      <c r="B881" s="145" t="s">
        <v>3972</v>
      </c>
      <c r="C881" s="145" t="s">
        <v>553</v>
      </c>
      <c r="D881" s="146">
        <v>1966</v>
      </c>
      <c r="E881" s="145" t="s">
        <v>17880</v>
      </c>
      <c r="F881" s="145">
        <v>504</v>
      </c>
      <c r="G881" s="145">
        <v>911574</v>
      </c>
      <c r="H881" s="145" t="s">
        <v>10177</v>
      </c>
      <c r="I881" s="145" t="s">
        <v>10124</v>
      </c>
    </row>
    <row r="882" spans="1:9" x14ac:dyDescent="0.2">
      <c r="A882" s="145">
        <v>878</v>
      </c>
      <c r="B882" s="145" t="s">
        <v>14891</v>
      </c>
      <c r="C882" s="145" t="s">
        <v>553</v>
      </c>
      <c r="D882" s="146">
        <v>2366</v>
      </c>
      <c r="E882" s="145" t="s">
        <v>15235</v>
      </c>
      <c r="F882" s="145">
        <v>504</v>
      </c>
      <c r="G882" s="145">
        <v>1210671</v>
      </c>
      <c r="H882" s="145" t="s">
        <v>1349</v>
      </c>
      <c r="I882" s="145" t="s">
        <v>10124</v>
      </c>
    </row>
    <row r="883" spans="1:9" x14ac:dyDescent="0.2">
      <c r="A883" s="145">
        <v>879</v>
      </c>
      <c r="B883" s="145" t="s">
        <v>3972</v>
      </c>
      <c r="C883" s="145" t="s">
        <v>553</v>
      </c>
      <c r="D883" s="146">
        <v>1966</v>
      </c>
      <c r="E883" s="145" t="s">
        <v>17879</v>
      </c>
      <c r="F883" s="145">
        <v>504</v>
      </c>
      <c r="G883" s="145" t="s">
        <v>17878</v>
      </c>
      <c r="H883" s="145" t="s">
        <v>10230</v>
      </c>
      <c r="I883" s="145" t="s">
        <v>10124</v>
      </c>
    </row>
    <row r="884" spans="1:9" x14ac:dyDescent="0.2">
      <c r="A884" s="145">
        <v>880</v>
      </c>
      <c r="B884" s="145" t="s">
        <v>3489</v>
      </c>
      <c r="C884" s="145" t="s">
        <v>553</v>
      </c>
      <c r="D884" s="146">
        <v>2045</v>
      </c>
      <c r="E884" s="145" t="s">
        <v>17877</v>
      </c>
      <c r="F884" s="145">
        <v>504</v>
      </c>
      <c r="G884" s="145">
        <v>985625</v>
      </c>
      <c r="H884" s="145" t="s">
        <v>3489</v>
      </c>
      <c r="I884" s="145" t="s">
        <v>10124</v>
      </c>
    </row>
    <row r="885" spans="1:9" x14ac:dyDescent="0.2">
      <c r="A885" s="145">
        <v>881</v>
      </c>
      <c r="B885" s="145" t="s">
        <v>3985</v>
      </c>
      <c r="C885" s="145" t="s">
        <v>553</v>
      </c>
      <c r="D885" s="146">
        <v>1908</v>
      </c>
      <c r="E885" s="145" t="s">
        <v>17876</v>
      </c>
      <c r="F885" s="145">
        <v>504</v>
      </c>
      <c r="G885" s="145" t="s">
        <v>3983</v>
      </c>
      <c r="H885" s="145" t="s">
        <v>10177</v>
      </c>
      <c r="I885" s="145" t="s">
        <v>10124</v>
      </c>
    </row>
    <row r="886" spans="1:9" x14ac:dyDescent="0.2">
      <c r="A886" s="145">
        <v>882</v>
      </c>
      <c r="B886" s="145" t="s">
        <v>1698</v>
      </c>
      <c r="C886" s="145" t="s">
        <v>553</v>
      </c>
      <c r="D886" s="146">
        <v>2066</v>
      </c>
      <c r="E886" s="145" t="s">
        <v>17875</v>
      </c>
      <c r="F886" s="145">
        <v>504</v>
      </c>
      <c r="G886" s="145">
        <v>559151</v>
      </c>
      <c r="H886" s="145" t="s">
        <v>10495</v>
      </c>
      <c r="I886" s="145" t="s">
        <v>10124</v>
      </c>
    </row>
    <row r="887" spans="1:9" x14ac:dyDescent="0.2">
      <c r="A887" s="145">
        <v>883</v>
      </c>
      <c r="B887" s="145" t="s">
        <v>1570</v>
      </c>
      <c r="C887" s="145" t="s">
        <v>553</v>
      </c>
      <c r="D887" s="146">
        <v>1930</v>
      </c>
      <c r="E887" s="145" t="s">
        <v>17874</v>
      </c>
      <c r="F887" s="145">
        <v>504</v>
      </c>
      <c r="G887" s="145" t="s">
        <v>4040</v>
      </c>
      <c r="H887" s="145" t="s">
        <v>10177</v>
      </c>
      <c r="I887" s="145" t="s">
        <v>10124</v>
      </c>
    </row>
    <row r="888" spans="1:9" x14ac:dyDescent="0.2">
      <c r="A888" s="145">
        <v>884</v>
      </c>
      <c r="B888" s="145" t="s">
        <v>2211</v>
      </c>
      <c r="C888" s="145" t="s">
        <v>553</v>
      </c>
      <c r="D888" s="146">
        <v>2090</v>
      </c>
      <c r="E888" s="145" t="s">
        <v>17873</v>
      </c>
      <c r="F888" s="145">
        <v>504</v>
      </c>
      <c r="G888" s="145">
        <v>1242788</v>
      </c>
      <c r="H888" s="145" t="s">
        <v>9376</v>
      </c>
      <c r="I888" s="145" t="s">
        <v>10124</v>
      </c>
    </row>
    <row r="889" spans="1:9" x14ac:dyDescent="0.2">
      <c r="A889" s="145">
        <v>885</v>
      </c>
      <c r="B889" s="145" t="s">
        <v>17872</v>
      </c>
      <c r="C889" s="145" t="s">
        <v>8599</v>
      </c>
      <c r="D889" s="146">
        <v>28579</v>
      </c>
      <c r="E889" s="145" t="s">
        <v>17871</v>
      </c>
      <c r="F889" s="145">
        <v>504</v>
      </c>
      <c r="G889" s="145" t="s">
        <v>7071</v>
      </c>
      <c r="H889" s="145" t="s">
        <v>7053</v>
      </c>
      <c r="I889" s="145" t="s">
        <v>10077</v>
      </c>
    </row>
    <row r="890" spans="1:9" x14ac:dyDescent="0.2">
      <c r="A890" s="145">
        <v>886</v>
      </c>
      <c r="B890" s="145" t="s">
        <v>2409</v>
      </c>
      <c r="C890" s="145" t="s">
        <v>553</v>
      </c>
      <c r="D890" s="146">
        <v>2050</v>
      </c>
      <c r="E890" s="145" t="s">
        <v>17870</v>
      </c>
      <c r="F890" s="145">
        <v>504</v>
      </c>
      <c r="G890" s="145">
        <v>555180</v>
      </c>
      <c r="H890" s="145" t="s">
        <v>11193</v>
      </c>
      <c r="I890" s="145" t="s">
        <v>10124</v>
      </c>
    </row>
    <row r="891" spans="1:9" x14ac:dyDescent="0.2">
      <c r="A891" s="145">
        <v>887</v>
      </c>
      <c r="B891" s="145" t="s">
        <v>2409</v>
      </c>
      <c r="C891" s="145" t="s">
        <v>553</v>
      </c>
      <c r="D891" s="146">
        <v>2050</v>
      </c>
      <c r="E891" s="145" t="s">
        <v>13216</v>
      </c>
      <c r="F891" s="145">
        <v>504</v>
      </c>
      <c r="G891" s="145">
        <v>1112287</v>
      </c>
      <c r="H891" s="145" t="s">
        <v>11193</v>
      </c>
      <c r="I891" s="145" t="s">
        <v>10124</v>
      </c>
    </row>
    <row r="892" spans="1:9" x14ac:dyDescent="0.2">
      <c r="A892" s="145">
        <v>888</v>
      </c>
      <c r="B892" s="145" t="s">
        <v>746</v>
      </c>
      <c r="C892" s="145" t="s">
        <v>553</v>
      </c>
      <c r="D892" s="146">
        <v>2666</v>
      </c>
      <c r="E892" s="145" t="s">
        <v>17869</v>
      </c>
      <c r="F892" s="145">
        <v>504</v>
      </c>
      <c r="G892" s="145">
        <v>1259668</v>
      </c>
      <c r="H892" s="145" t="s">
        <v>10317</v>
      </c>
      <c r="I892" s="145" t="s">
        <v>10124</v>
      </c>
    </row>
    <row r="893" spans="1:9" x14ac:dyDescent="0.2">
      <c r="A893" s="145">
        <v>889</v>
      </c>
      <c r="B893" s="145" t="s">
        <v>1570</v>
      </c>
      <c r="C893" s="145" t="s">
        <v>553</v>
      </c>
      <c r="D893" s="146">
        <v>1930</v>
      </c>
      <c r="E893" s="145" t="s">
        <v>17868</v>
      </c>
      <c r="F893" s="145">
        <v>504</v>
      </c>
      <c r="G893" s="145">
        <v>587210</v>
      </c>
      <c r="H893" s="145" t="s">
        <v>10177</v>
      </c>
      <c r="I893" s="145" t="s">
        <v>10124</v>
      </c>
    </row>
    <row r="894" spans="1:9" x14ac:dyDescent="0.2">
      <c r="A894" s="145">
        <v>890</v>
      </c>
      <c r="B894" s="145" t="s">
        <v>7091</v>
      </c>
      <c r="C894" s="145" t="s">
        <v>553</v>
      </c>
      <c r="D894" s="146">
        <v>2191</v>
      </c>
      <c r="E894" s="145" t="s">
        <v>17867</v>
      </c>
      <c r="F894" s="145">
        <v>504</v>
      </c>
      <c r="G894" s="145" t="s">
        <v>7090</v>
      </c>
      <c r="H894" s="145" t="s">
        <v>16832</v>
      </c>
      <c r="I894" s="145" t="s">
        <v>10124</v>
      </c>
    </row>
    <row r="895" spans="1:9" x14ac:dyDescent="0.2">
      <c r="A895" s="145">
        <v>891</v>
      </c>
      <c r="B895" s="145" t="s">
        <v>1570</v>
      </c>
      <c r="C895" s="145" t="s">
        <v>553</v>
      </c>
      <c r="D895" s="146">
        <v>1930</v>
      </c>
      <c r="E895" s="145" t="s">
        <v>17866</v>
      </c>
      <c r="F895" s="145">
        <v>504</v>
      </c>
      <c r="G895" s="145" t="s">
        <v>17865</v>
      </c>
      <c r="H895" s="145" t="s">
        <v>10177</v>
      </c>
      <c r="I895" s="145" t="s">
        <v>10124</v>
      </c>
    </row>
    <row r="896" spans="1:9" x14ac:dyDescent="0.2">
      <c r="A896" s="145">
        <v>892</v>
      </c>
      <c r="B896" s="145" t="s">
        <v>3972</v>
      </c>
      <c r="C896" s="145" t="s">
        <v>553</v>
      </c>
      <c r="D896" s="146">
        <v>1966</v>
      </c>
      <c r="E896" s="145" t="s">
        <v>14344</v>
      </c>
      <c r="F896" s="145">
        <v>504</v>
      </c>
      <c r="G896" s="145">
        <v>603305</v>
      </c>
      <c r="H896" s="145" t="s">
        <v>11801</v>
      </c>
      <c r="I896" s="145" t="s">
        <v>10124</v>
      </c>
    </row>
    <row r="897" spans="1:9" x14ac:dyDescent="0.2">
      <c r="A897" s="145">
        <v>893</v>
      </c>
      <c r="B897" s="145" t="s">
        <v>1570</v>
      </c>
      <c r="C897" s="145" t="s">
        <v>553</v>
      </c>
      <c r="D897" s="146">
        <v>1930</v>
      </c>
      <c r="E897" s="145" t="s">
        <v>17864</v>
      </c>
      <c r="F897" s="145">
        <v>504</v>
      </c>
      <c r="G897" s="145">
        <v>606127</v>
      </c>
      <c r="H897" s="145" t="s">
        <v>10177</v>
      </c>
      <c r="I897" s="145" t="s">
        <v>10124</v>
      </c>
    </row>
    <row r="898" spans="1:9" x14ac:dyDescent="0.2">
      <c r="A898" s="145">
        <v>894</v>
      </c>
      <c r="B898" s="145" t="s">
        <v>6174</v>
      </c>
      <c r="C898" s="145" t="s">
        <v>553</v>
      </c>
      <c r="D898" s="146">
        <v>2790</v>
      </c>
      <c r="E898" s="145" t="s">
        <v>17839</v>
      </c>
      <c r="F898" s="145">
        <v>504</v>
      </c>
      <c r="G898" s="145" t="s">
        <v>6224</v>
      </c>
      <c r="H898" s="145" t="s">
        <v>6174</v>
      </c>
      <c r="I898" s="145" t="s">
        <v>10197</v>
      </c>
    </row>
    <row r="899" spans="1:9" x14ac:dyDescent="0.2">
      <c r="A899" s="145">
        <v>895</v>
      </c>
      <c r="B899" s="145" t="s">
        <v>2409</v>
      </c>
      <c r="C899" s="145" t="s">
        <v>553</v>
      </c>
      <c r="D899" s="146">
        <v>2050</v>
      </c>
      <c r="E899" s="145" t="s">
        <v>17863</v>
      </c>
      <c r="F899" s="145">
        <v>504</v>
      </c>
      <c r="G899" s="145">
        <v>1151439</v>
      </c>
      <c r="H899" s="145" t="s">
        <v>8951</v>
      </c>
      <c r="I899" s="145" t="s">
        <v>10077</v>
      </c>
    </row>
    <row r="900" spans="1:9" x14ac:dyDescent="0.2">
      <c r="A900" s="145">
        <v>896</v>
      </c>
      <c r="B900" s="145" t="s">
        <v>2385</v>
      </c>
      <c r="C900" s="145" t="s">
        <v>553</v>
      </c>
      <c r="D900" s="146">
        <v>2748</v>
      </c>
      <c r="E900" s="145" t="s">
        <v>17862</v>
      </c>
      <c r="F900" s="145">
        <v>504</v>
      </c>
      <c r="G900" s="145">
        <v>546410</v>
      </c>
      <c r="H900" s="145" t="s">
        <v>2767</v>
      </c>
      <c r="I900" s="145" t="s">
        <v>10112</v>
      </c>
    </row>
    <row r="901" spans="1:9" x14ac:dyDescent="0.2">
      <c r="A901" s="145">
        <v>897</v>
      </c>
      <c r="B901" s="145" t="s">
        <v>1285</v>
      </c>
      <c r="C901" s="145" t="s">
        <v>553</v>
      </c>
      <c r="D901" s="146">
        <v>2341</v>
      </c>
      <c r="E901" s="145" t="s">
        <v>17861</v>
      </c>
      <c r="F901" s="145">
        <v>504</v>
      </c>
      <c r="G901" s="145">
        <v>1140479</v>
      </c>
      <c r="H901" s="145" t="s">
        <v>12838</v>
      </c>
      <c r="I901" s="145" t="s">
        <v>10077</v>
      </c>
    </row>
    <row r="902" spans="1:9" x14ac:dyDescent="0.2">
      <c r="A902" s="145">
        <v>898</v>
      </c>
      <c r="B902" s="145" t="s">
        <v>3489</v>
      </c>
      <c r="C902" s="145" t="s">
        <v>553</v>
      </c>
      <c r="D902" s="146">
        <v>2045</v>
      </c>
      <c r="E902" s="145" t="s">
        <v>17860</v>
      </c>
      <c r="F902" s="145">
        <v>504</v>
      </c>
      <c r="G902" s="145">
        <v>548821</v>
      </c>
      <c r="H902" s="145" t="s">
        <v>3489</v>
      </c>
      <c r="I902" s="145" t="s">
        <v>10316</v>
      </c>
    </row>
    <row r="903" spans="1:9" x14ac:dyDescent="0.2">
      <c r="A903" s="145">
        <v>899</v>
      </c>
      <c r="B903" s="145" t="s">
        <v>2090</v>
      </c>
      <c r="C903" s="145" t="s">
        <v>553</v>
      </c>
      <c r="D903" s="146">
        <v>1983</v>
      </c>
      <c r="E903" s="145" t="s">
        <v>17859</v>
      </c>
      <c r="F903" s="145">
        <v>504</v>
      </c>
      <c r="G903" s="145">
        <v>1123313</v>
      </c>
      <c r="H903" s="145" t="s">
        <v>10406</v>
      </c>
      <c r="I903" s="145" t="s">
        <v>10077</v>
      </c>
    </row>
    <row r="904" spans="1:9" x14ac:dyDescent="0.2">
      <c r="A904" s="145">
        <v>900</v>
      </c>
      <c r="B904" s="145" t="s">
        <v>10917</v>
      </c>
      <c r="C904" s="145" t="s">
        <v>831</v>
      </c>
      <c r="D904" s="146">
        <v>11954</v>
      </c>
      <c r="E904" s="145" t="s">
        <v>17858</v>
      </c>
      <c r="F904" s="145">
        <v>504</v>
      </c>
      <c r="G904" s="145">
        <v>1149980</v>
      </c>
      <c r="H904" s="145" t="s">
        <v>6255</v>
      </c>
      <c r="I904" s="145" t="s">
        <v>10077</v>
      </c>
    </row>
    <row r="905" spans="1:9" x14ac:dyDescent="0.2">
      <c r="A905" s="145">
        <v>901</v>
      </c>
      <c r="B905" s="145" t="s">
        <v>17857</v>
      </c>
      <c r="C905" s="145" t="s">
        <v>841</v>
      </c>
      <c r="D905" s="146">
        <v>6890</v>
      </c>
      <c r="E905" s="145" t="s">
        <v>17856</v>
      </c>
      <c r="F905" s="145">
        <v>504</v>
      </c>
      <c r="G905" s="145">
        <v>1167854</v>
      </c>
      <c r="H905" s="145" t="s">
        <v>10806</v>
      </c>
      <c r="I905" s="145" t="s">
        <v>10077</v>
      </c>
    </row>
    <row r="906" spans="1:9" x14ac:dyDescent="0.2">
      <c r="A906" s="145">
        <v>902</v>
      </c>
      <c r="B906" s="145" t="s">
        <v>5780</v>
      </c>
      <c r="C906" s="145" t="s">
        <v>553</v>
      </c>
      <c r="D906" s="146">
        <v>1801</v>
      </c>
      <c r="E906" s="145" t="s">
        <v>17855</v>
      </c>
      <c r="F906" s="145">
        <v>504</v>
      </c>
      <c r="G906" s="145">
        <v>1090277</v>
      </c>
      <c r="H906" s="145" t="s">
        <v>5682</v>
      </c>
      <c r="I906" s="145" t="s">
        <v>10077</v>
      </c>
    </row>
    <row r="907" spans="1:9" x14ac:dyDescent="0.2">
      <c r="A907" s="145">
        <v>903</v>
      </c>
      <c r="B907" s="145" t="s">
        <v>7816</v>
      </c>
      <c r="C907" s="145" t="s">
        <v>1403</v>
      </c>
      <c r="D907" s="146">
        <v>3827</v>
      </c>
      <c r="E907" s="145" t="s">
        <v>17854</v>
      </c>
      <c r="F907" s="145">
        <v>504</v>
      </c>
      <c r="G907" s="145" t="s">
        <v>7814</v>
      </c>
      <c r="H907" s="145" t="s">
        <v>812</v>
      </c>
      <c r="I907" s="145" t="s">
        <v>10112</v>
      </c>
    </row>
    <row r="908" spans="1:9" x14ac:dyDescent="0.2">
      <c r="A908" s="145">
        <v>904</v>
      </c>
      <c r="B908" s="145" t="s">
        <v>1570</v>
      </c>
      <c r="C908" s="145" t="s">
        <v>553</v>
      </c>
      <c r="D908" s="146">
        <v>1930</v>
      </c>
      <c r="E908" s="145" t="s">
        <v>17853</v>
      </c>
      <c r="F908" s="145">
        <v>504</v>
      </c>
      <c r="G908" s="145">
        <v>542840</v>
      </c>
      <c r="H908" s="145" t="s">
        <v>10177</v>
      </c>
      <c r="I908" s="145" t="s">
        <v>10112</v>
      </c>
    </row>
    <row r="909" spans="1:9" x14ac:dyDescent="0.2">
      <c r="A909" s="145">
        <v>905</v>
      </c>
      <c r="B909" s="145" t="s">
        <v>6763</v>
      </c>
      <c r="C909" s="145" t="s">
        <v>533</v>
      </c>
      <c r="D909" s="146">
        <v>33483</v>
      </c>
      <c r="E909" s="145" t="s">
        <v>17852</v>
      </c>
      <c r="F909" s="145">
        <v>504</v>
      </c>
      <c r="G909" s="145">
        <v>1244471</v>
      </c>
      <c r="H909" s="145" t="s">
        <v>6255</v>
      </c>
      <c r="I909" s="145" t="s">
        <v>10077</v>
      </c>
    </row>
    <row r="910" spans="1:9" x14ac:dyDescent="0.2">
      <c r="A910" s="145">
        <v>906</v>
      </c>
      <c r="B910" s="145" t="s">
        <v>812</v>
      </c>
      <c r="C910" s="145" t="s">
        <v>553</v>
      </c>
      <c r="D910" s="146">
        <v>1950</v>
      </c>
      <c r="E910" s="145" t="s">
        <v>17851</v>
      </c>
      <c r="F910" s="145">
        <v>504</v>
      </c>
      <c r="G910" s="145">
        <v>646797</v>
      </c>
      <c r="H910" s="145" t="s">
        <v>812</v>
      </c>
      <c r="I910" s="145" t="s">
        <v>10077</v>
      </c>
    </row>
    <row r="911" spans="1:9" x14ac:dyDescent="0.2">
      <c r="A911" s="145">
        <v>907</v>
      </c>
      <c r="B911" s="145" t="s">
        <v>1576</v>
      </c>
      <c r="C911" s="145" t="s">
        <v>553</v>
      </c>
      <c r="D911" s="146">
        <v>2667</v>
      </c>
      <c r="E911" s="145" t="s">
        <v>13789</v>
      </c>
      <c r="F911" s="145">
        <v>504</v>
      </c>
      <c r="G911" s="145">
        <v>228091</v>
      </c>
      <c r="H911" s="145" t="s">
        <v>10391</v>
      </c>
      <c r="I911" s="145" t="s">
        <v>10285</v>
      </c>
    </row>
    <row r="912" spans="1:9" x14ac:dyDescent="0.2">
      <c r="A912" s="145">
        <v>908</v>
      </c>
      <c r="B912" s="145" t="s">
        <v>2654</v>
      </c>
      <c r="C912" s="145" t="s">
        <v>553</v>
      </c>
      <c r="D912" s="146">
        <v>2535</v>
      </c>
      <c r="E912" s="145" t="s">
        <v>13058</v>
      </c>
      <c r="F912" s="145">
        <v>504</v>
      </c>
      <c r="G912" s="145">
        <v>542410</v>
      </c>
      <c r="H912" s="145" t="s">
        <v>10264</v>
      </c>
      <c r="I912" s="145" t="s">
        <v>10077</v>
      </c>
    </row>
    <row r="913" spans="1:9" x14ac:dyDescent="0.2">
      <c r="A913" s="145">
        <v>909</v>
      </c>
      <c r="B913" s="145" t="s">
        <v>1576</v>
      </c>
      <c r="C913" s="145" t="s">
        <v>553</v>
      </c>
      <c r="D913" s="146">
        <v>2667</v>
      </c>
      <c r="E913" s="145" t="s">
        <v>17850</v>
      </c>
      <c r="F913" s="145">
        <v>504</v>
      </c>
      <c r="G913" s="145" t="s">
        <v>2379</v>
      </c>
      <c r="H913" s="145" t="s">
        <v>634</v>
      </c>
      <c r="I913" s="145" t="s">
        <v>10077</v>
      </c>
    </row>
    <row r="914" spans="1:9" x14ac:dyDescent="0.2">
      <c r="A914" s="145">
        <v>910</v>
      </c>
      <c r="B914" s="145" t="s">
        <v>554</v>
      </c>
      <c r="C914" s="145" t="s">
        <v>553</v>
      </c>
      <c r="D914" s="146">
        <v>2633</v>
      </c>
      <c r="E914" s="145" t="s">
        <v>17849</v>
      </c>
      <c r="F914" s="145">
        <v>504</v>
      </c>
      <c r="G914" s="145">
        <v>983256</v>
      </c>
      <c r="H914" s="145" t="s">
        <v>10081</v>
      </c>
      <c r="I914" s="145" t="s">
        <v>10080</v>
      </c>
    </row>
    <row r="915" spans="1:9" x14ac:dyDescent="0.2">
      <c r="A915" s="145">
        <v>911</v>
      </c>
      <c r="B915" s="145" t="s">
        <v>2268</v>
      </c>
      <c r="C915" s="145" t="s">
        <v>553</v>
      </c>
      <c r="D915" s="146">
        <v>2740</v>
      </c>
      <c r="E915" s="145" t="s">
        <v>17815</v>
      </c>
      <c r="F915" s="145">
        <v>504</v>
      </c>
      <c r="G915" s="145" t="s">
        <v>2417</v>
      </c>
      <c r="H915" s="145" t="s">
        <v>2268</v>
      </c>
      <c r="I915" s="145" t="s">
        <v>10077</v>
      </c>
    </row>
    <row r="916" spans="1:9" x14ac:dyDescent="0.2">
      <c r="A916" s="145">
        <v>912</v>
      </c>
      <c r="B916" s="145" t="s">
        <v>7080</v>
      </c>
      <c r="C916" s="145" t="s">
        <v>553</v>
      </c>
      <c r="D916" s="146">
        <v>2536</v>
      </c>
      <c r="E916" s="145" t="s">
        <v>17848</v>
      </c>
      <c r="F916" s="145">
        <v>504</v>
      </c>
      <c r="G916" s="145" t="s">
        <v>17847</v>
      </c>
      <c r="H916" s="145" t="s">
        <v>7053</v>
      </c>
      <c r="I916" s="145" t="s">
        <v>10112</v>
      </c>
    </row>
    <row r="917" spans="1:9" x14ac:dyDescent="0.2">
      <c r="A917" s="145">
        <v>913</v>
      </c>
      <c r="B917" s="145" t="s">
        <v>8427</v>
      </c>
      <c r="C917" s="145" t="s">
        <v>553</v>
      </c>
      <c r="D917" s="146">
        <v>2561</v>
      </c>
      <c r="E917" s="145" t="s">
        <v>17846</v>
      </c>
      <c r="F917" s="145">
        <v>504</v>
      </c>
      <c r="G917" s="145">
        <v>643617</v>
      </c>
      <c r="H917" s="145" t="s">
        <v>10119</v>
      </c>
      <c r="I917" s="145" t="s">
        <v>10077</v>
      </c>
    </row>
    <row r="918" spans="1:9" x14ac:dyDescent="0.2">
      <c r="A918" s="145">
        <v>914</v>
      </c>
      <c r="B918" s="145" t="s">
        <v>7080</v>
      </c>
      <c r="C918" s="145" t="s">
        <v>553</v>
      </c>
      <c r="D918" s="146">
        <v>2536</v>
      </c>
      <c r="E918" s="145" t="s">
        <v>17845</v>
      </c>
      <c r="F918" s="145">
        <v>504</v>
      </c>
      <c r="G918" s="145">
        <v>1262560</v>
      </c>
      <c r="H918" s="145" t="s">
        <v>634</v>
      </c>
      <c r="I918" s="145" t="s">
        <v>10077</v>
      </c>
    </row>
    <row r="919" spans="1:9" x14ac:dyDescent="0.2">
      <c r="A919" s="145">
        <v>915</v>
      </c>
      <c r="B919" s="145" t="s">
        <v>660</v>
      </c>
      <c r="C919" s="145" t="s">
        <v>553</v>
      </c>
      <c r="D919" s="146">
        <v>1944</v>
      </c>
      <c r="E919" s="145" t="s">
        <v>17844</v>
      </c>
      <c r="F919" s="145">
        <v>504</v>
      </c>
      <c r="G919" s="145">
        <v>1172947</v>
      </c>
      <c r="H919" s="145" t="s">
        <v>10762</v>
      </c>
      <c r="I919" s="145" t="s">
        <v>10077</v>
      </c>
    </row>
    <row r="920" spans="1:9" x14ac:dyDescent="0.2">
      <c r="A920" s="145">
        <v>916</v>
      </c>
      <c r="B920" s="145" t="s">
        <v>4035</v>
      </c>
      <c r="C920" s="145" t="s">
        <v>553</v>
      </c>
      <c r="D920" s="146">
        <v>2653</v>
      </c>
      <c r="E920" s="145" t="s">
        <v>2444</v>
      </c>
      <c r="F920" s="145">
        <v>504</v>
      </c>
      <c r="G920" s="145">
        <v>985374</v>
      </c>
      <c r="H920" s="145" t="s">
        <v>10264</v>
      </c>
      <c r="I920" s="145" t="s">
        <v>10077</v>
      </c>
    </row>
    <row r="921" spans="1:9" x14ac:dyDescent="0.2">
      <c r="A921" s="145">
        <v>917</v>
      </c>
      <c r="B921" s="145" t="s">
        <v>543</v>
      </c>
      <c r="C921" s="145" t="s">
        <v>553</v>
      </c>
      <c r="D921" s="146">
        <v>2645</v>
      </c>
      <c r="E921" s="145" t="s">
        <v>17843</v>
      </c>
      <c r="F921" s="145">
        <v>504</v>
      </c>
      <c r="G921" s="145">
        <v>609462</v>
      </c>
      <c r="H921" s="145" t="s">
        <v>634</v>
      </c>
      <c r="I921" s="145" t="s">
        <v>10080</v>
      </c>
    </row>
    <row r="922" spans="1:9" x14ac:dyDescent="0.2">
      <c r="A922" s="145">
        <v>918</v>
      </c>
      <c r="B922" s="145" t="s">
        <v>17842</v>
      </c>
      <c r="C922" s="145" t="s">
        <v>4125</v>
      </c>
      <c r="D922" s="146">
        <v>4017</v>
      </c>
      <c r="E922" s="145" t="s">
        <v>17841</v>
      </c>
      <c r="F922" s="145">
        <v>504</v>
      </c>
      <c r="G922" s="145">
        <v>1183969</v>
      </c>
      <c r="H922" s="145" t="s">
        <v>6255</v>
      </c>
      <c r="I922" s="145" t="s">
        <v>10077</v>
      </c>
    </row>
    <row r="923" spans="1:9" x14ac:dyDescent="0.2">
      <c r="A923" s="145">
        <v>919</v>
      </c>
      <c r="B923" s="145" t="s">
        <v>17177</v>
      </c>
      <c r="C923" s="145" t="s">
        <v>1403</v>
      </c>
      <c r="D923" s="146">
        <v>3844</v>
      </c>
      <c r="E923" s="145" t="s">
        <v>17840</v>
      </c>
      <c r="F923" s="145">
        <v>504</v>
      </c>
      <c r="G923" s="145">
        <v>973012</v>
      </c>
      <c r="H923" s="145" t="s">
        <v>6255</v>
      </c>
      <c r="I923" s="145" t="s">
        <v>10112</v>
      </c>
    </row>
    <row r="924" spans="1:9" x14ac:dyDescent="0.2">
      <c r="A924" s="145">
        <v>920</v>
      </c>
      <c r="B924" s="145" t="s">
        <v>6174</v>
      </c>
      <c r="C924" s="145" t="s">
        <v>553</v>
      </c>
      <c r="D924" s="146">
        <v>2790</v>
      </c>
      <c r="E924" s="145" t="s">
        <v>17839</v>
      </c>
      <c r="F924" s="145">
        <v>504</v>
      </c>
      <c r="G924" s="145" t="s">
        <v>6224</v>
      </c>
      <c r="H924" s="145" t="s">
        <v>6174</v>
      </c>
      <c r="I924" s="145" t="s">
        <v>10077</v>
      </c>
    </row>
    <row r="925" spans="1:9" x14ac:dyDescent="0.2">
      <c r="A925" s="145">
        <v>921</v>
      </c>
      <c r="B925" s="145" t="s">
        <v>5102</v>
      </c>
      <c r="C925" s="145" t="s">
        <v>553</v>
      </c>
      <c r="D925" s="146">
        <v>2343</v>
      </c>
      <c r="E925" s="145" t="s">
        <v>17838</v>
      </c>
      <c r="F925" s="145">
        <v>504</v>
      </c>
      <c r="G925" s="145">
        <v>907694</v>
      </c>
      <c r="H925" s="145" t="s">
        <v>15855</v>
      </c>
      <c r="I925" s="145" t="s">
        <v>10077</v>
      </c>
    </row>
    <row r="926" spans="1:9" x14ac:dyDescent="0.2">
      <c r="A926" s="145">
        <v>922</v>
      </c>
      <c r="B926" s="145" t="s">
        <v>1570</v>
      </c>
      <c r="C926" s="145" t="s">
        <v>553</v>
      </c>
      <c r="D926" s="146">
        <v>1930</v>
      </c>
      <c r="E926" s="145" t="s">
        <v>16119</v>
      </c>
      <c r="F926" s="145">
        <v>504</v>
      </c>
      <c r="G926" s="145">
        <v>620799</v>
      </c>
      <c r="H926" s="145" t="s">
        <v>634</v>
      </c>
      <c r="I926" s="145" t="s">
        <v>10112</v>
      </c>
    </row>
    <row r="927" spans="1:9" x14ac:dyDescent="0.2">
      <c r="A927" s="145">
        <v>923</v>
      </c>
      <c r="B927" s="145" t="s">
        <v>11594</v>
      </c>
      <c r="C927" s="145" t="s">
        <v>5198</v>
      </c>
      <c r="D927" s="146">
        <v>2852</v>
      </c>
      <c r="E927" s="145" t="s">
        <v>17837</v>
      </c>
      <c r="F927" s="145">
        <v>504</v>
      </c>
      <c r="G927" s="145">
        <v>1137640</v>
      </c>
      <c r="H927" s="145" t="s">
        <v>6255</v>
      </c>
      <c r="I927" s="145" t="s">
        <v>10107</v>
      </c>
    </row>
    <row r="928" spans="1:9" x14ac:dyDescent="0.2">
      <c r="A928" s="145">
        <v>924</v>
      </c>
      <c r="B928" s="145" t="s">
        <v>1900</v>
      </c>
      <c r="C928" s="145" t="s">
        <v>1403</v>
      </c>
      <c r="D928" s="146">
        <v>3051</v>
      </c>
      <c r="E928" s="145" t="s">
        <v>17836</v>
      </c>
      <c r="F928" s="145">
        <v>504</v>
      </c>
      <c r="G928" s="145" t="s">
        <v>17835</v>
      </c>
      <c r="H928" s="145" t="s">
        <v>10177</v>
      </c>
      <c r="I928" s="145" t="s">
        <v>10077</v>
      </c>
    </row>
    <row r="929" spans="1:9" x14ac:dyDescent="0.2">
      <c r="A929" s="145">
        <v>925</v>
      </c>
      <c r="B929" s="145" t="s">
        <v>1211</v>
      </c>
      <c r="C929" s="145" t="s">
        <v>553</v>
      </c>
      <c r="D929" s="146">
        <v>2145</v>
      </c>
      <c r="E929" s="145" t="s">
        <v>17834</v>
      </c>
      <c r="F929" s="145">
        <v>504</v>
      </c>
      <c r="G929" s="145">
        <v>1141692</v>
      </c>
      <c r="H929" s="145" t="s">
        <v>10411</v>
      </c>
      <c r="I929" s="145" t="s">
        <v>10077</v>
      </c>
    </row>
    <row r="930" spans="1:9" x14ac:dyDescent="0.2">
      <c r="A930" s="145">
        <v>926</v>
      </c>
      <c r="B930" s="145" t="s">
        <v>1576</v>
      </c>
      <c r="C930" s="145" t="s">
        <v>553</v>
      </c>
      <c r="D930" s="146">
        <v>2667</v>
      </c>
      <c r="E930" s="145" t="s">
        <v>17833</v>
      </c>
      <c r="F930" s="145">
        <v>504</v>
      </c>
      <c r="G930" s="145" t="s">
        <v>2375</v>
      </c>
      <c r="H930" s="145" t="s">
        <v>10317</v>
      </c>
      <c r="I930" s="145" t="s">
        <v>10077</v>
      </c>
    </row>
    <row r="931" spans="1:9" x14ac:dyDescent="0.2">
      <c r="A931" s="145">
        <v>927</v>
      </c>
      <c r="B931" s="145" t="s">
        <v>1698</v>
      </c>
      <c r="C931" s="145" t="s">
        <v>553</v>
      </c>
      <c r="D931" s="146">
        <v>2066</v>
      </c>
      <c r="E931" s="145" t="s">
        <v>17832</v>
      </c>
      <c r="F931" s="145">
        <v>504</v>
      </c>
      <c r="G931" s="145" t="s">
        <v>17831</v>
      </c>
      <c r="H931" s="145" t="s">
        <v>10495</v>
      </c>
      <c r="I931" s="145" t="s">
        <v>10077</v>
      </c>
    </row>
    <row r="932" spans="1:9" x14ac:dyDescent="0.2">
      <c r="A932" s="145">
        <v>928</v>
      </c>
      <c r="B932" s="145" t="s">
        <v>1349</v>
      </c>
      <c r="C932" s="145" t="s">
        <v>553</v>
      </c>
      <c r="D932" s="146">
        <v>2360</v>
      </c>
      <c r="E932" s="145" t="s">
        <v>17830</v>
      </c>
      <c r="F932" s="145">
        <v>504</v>
      </c>
      <c r="G932" s="145">
        <v>558858</v>
      </c>
      <c r="H932" s="145" t="s">
        <v>1349</v>
      </c>
      <c r="I932" s="145" t="s">
        <v>10077</v>
      </c>
    </row>
    <row r="933" spans="1:9" x14ac:dyDescent="0.2">
      <c r="A933" s="145">
        <v>929</v>
      </c>
      <c r="B933" s="145" t="s">
        <v>2459</v>
      </c>
      <c r="C933" s="145" t="s">
        <v>553</v>
      </c>
      <c r="D933" s="146">
        <v>2576</v>
      </c>
      <c r="E933" s="145" t="s">
        <v>17829</v>
      </c>
      <c r="F933" s="145">
        <v>504</v>
      </c>
      <c r="G933" s="145" t="s">
        <v>2457</v>
      </c>
      <c r="H933" s="145" t="s">
        <v>2268</v>
      </c>
      <c r="I933" s="145" t="s">
        <v>10077</v>
      </c>
    </row>
    <row r="934" spans="1:9" x14ac:dyDescent="0.2">
      <c r="A934" s="145">
        <v>930</v>
      </c>
      <c r="B934" s="145" t="s">
        <v>1698</v>
      </c>
      <c r="C934" s="145" t="s">
        <v>553</v>
      </c>
      <c r="D934" s="146">
        <v>2066</v>
      </c>
      <c r="E934" s="145" t="s">
        <v>17828</v>
      </c>
      <c r="F934" s="145">
        <v>504</v>
      </c>
      <c r="G934" s="145">
        <v>1179511</v>
      </c>
      <c r="H934" s="145" t="s">
        <v>10495</v>
      </c>
      <c r="I934" s="145" t="s">
        <v>10077</v>
      </c>
    </row>
    <row r="935" spans="1:9" x14ac:dyDescent="0.2">
      <c r="A935" s="145">
        <v>931</v>
      </c>
      <c r="B935" s="145" t="s">
        <v>1018</v>
      </c>
      <c r="C935" s="145" t="s">
        <v>553</v>
      </c>
      <c r="D935" s="146">
        <v>2646</v>
      </c>
      <c r="E935" s="145" t="s">
        <v>14588</v>
      </c>
      <c r="F935" s="145">
        <v>504</v>
      </c>
      <c r="G935" s="145">
        <v>1124542</v>
      </c>
      <c r="H935" s="145" t="s">
        <v>9574</v>
      </c>
      <c r="I935" s="145" t="s">
        <v>10077</v>
      </c>
    </row>
    <row r="936" spans="1:9" x14ac:dyDescent="0.2">
      <c r="A936" s="145">
        <v>932</v>
      </c>
      <c r="B936" s="145" t="s">
        <v>4035</v>
      </c>
      <c r="C936" s="145" t="s">
        <v>553</v>
      </c>
      <c r="D936" s="146">
        <v>2653</v>
      </c>
      <c r="E936" s="145" t="s">
        <v>3031</v>
      </c>
      <c r="F936" s="145">
        <v>504</v>
      </c>
      <c r="G936" s="145">
        <v>295163</v>
      </c>
      <c r="H936" s="145" t="s">
        <v>4035</v>
      </c>
      <c r="I936" s="145" t="s">
        <v>10285</v>
      </c>
    </row>
    <row r="937" spans="1:9" x14ac:dyDescent="0.2">
      <c r="A937" s="145">
        <v>933</v>
      </c>
      <c r="B937" s="145" t="s">
        <v>1570</v>
      </c>
      <c r="C937" s="145" t="s">
        <v>553</v>
      </c>
      <c r="D937" s="146">
        <v>1930</v>
      </c>
      <c r="E937" s="145" t="s">
        <v>17827</v>
      </c>
      <c r="F937" s="145">
        <v>504</v>
      </c>
      <c r="G937" s="145">
        <v>554592</v>
      </c>
      <c r="H937" s="145" t="s">
        <v>10177</v>
      </c>
      <c r="I937" s="145" t="s">
        <v>10077</v>
      </c>
    </row>
    <row r="938" spans="1:9" x14ac:dyDescent="0.2">
      <c r="A938" s="145">
        <v>934</v>
      </c>
      <c r="B938" s="145" t="s">
        <v>17826</v>
      </c>
      <c r="C938" s="145" t="s">
        <v>533</v>
      </c>
      <c r="D938" s="146">
        <v>33329</v>
      </c>
      <c r="E938" s="145" t="s">
        <v>17825</v>
      </c>
      <c r="F938" s="145">
        <v>504</v>
      </c>
      <c r="G938" s="145">
        <v>1127885</v>
      </c>
      <c r="H938" s="145" t="s">
        <v>4035</v>
      </c>
      <c r="I938" s="145" t="s">
        <v>10077</v>
      </c>
    </row>
    <row r="939" spans="1:9" x14ac:dyDescent="0.2">
      <c r="A939" s="145">
        <v>935</v>
      </c>
      <c r="B939" s="145" t="s">
        <v>1570</v>
      </c>
      <c r="C939" s="145" t="s">
        <v>553</v>
      </c>
      <c r="D939" s="146">
        <v>1930</v>
      </c>
      <c r="E939" s="145" t="s">
        <v>17824</v>
      </c>
      <c r="F939" s="145">
        <v>504</v>
      </c>
      <c r="G939" s="145">
        <v>593653</v>
      </c>
      <c r="H939" s="145" t="s">
        <v>10177</v>
      </c>
      <c r="I939" s="145" t="s">
        <v>10077</v>
      </c>
    </row>
    <row r="940" spans="1:9" x14ac:dyDescent="0.2">
      <c r="A940" s="145">
        <v>936</v>
      </c>
      <c r="B940" s="145" t="s">
        <v>566</v>
      </c>
      <c r="C940" s="145" t="s">
        <v>553</v>
      </c>
      <c r="D940" s="146">
        <v>2659</v>
      </c>
      <c r="E940" s="145" t="s">
        <v>17823</v>
      </c>
      <c r="F940" s="145">
        <v>504</v>
      </c>
      <c r="G940" s="145" t="s">
        <v>5067</v>
      </c>
      <c r="H940" s="145" t="s">
        <v>10081</v>
      </c>
      <c r="I940" s="145" t="s">
        <v>10080</v>
      </c>
    </row>
    <row r="941" spans="1:9" x14ac:dyDescent="0.2">
      <c r="A941" s="145">
        <v>937</v>
      </c>
      <c r="B941" s="145" t="s">
        <v>1211</v>
      </c>
      <c r="C941" s="145" t="s">
        <v>553</v>
      </c>
      <c r="D941" s="146">
        <v>2144</v>
      </c>
      <c r="E941" s="145" t="s">
        <v>17822</v>
      </c>
      <c r="F941" s="145">
        <v>504</v>
      </c>
      <c r="G941" s="145">
        <v>574512</v>
      </c>
      <c r="H941" s="145" t="s">
        <v>10177</v>
      </c>
      <c r="I941" s="145" t="s">
        <v>10077</v>
      </c>
    </row>
    <row r="942" spans="1:9" x14ac:dyDescent="0.2">
      <c r="A942" s="145">
        <v>938</v>
      </c>
      <c r="B942" s="145" t="s">
        <v>1503</v>
      </c>
      <c r="C942" s="145" t="s">
        <v>553</v>
      </c>
      <c r="D942" s="146">
        <v>2186</v>
      </c>
      <c r="E942" s="145" t="s">
        <v>17821</v>
      </c>
      <c r="F942" s="145">
        <v>504</v>
      </c>
      <c r="G942" s="145">
        <v>1247843</v>
      </c>
      <c r="H942" s="145" t="s">
        <v>6255</v>
      </c>
      <c r="I942" s="145" t="s">
        <v>10077</v>
      </c>
    </row>
    <row r="943" spans="1:9" x14ac:dyDescent="0.2">
      <c r="A943" s="145">
        <v>939</v>
      </c>
      <c r="B943" s="145" t="s">
        <v>566</v>
      </c>
      <c r="C943" s="145" t="s">
        <v>553</v>
      </c>
      <c r="D943" s="146">
        <v>2659</v>
      </c>
      <c r="E943" s="145" t="s">
        <v>17820</v>
      </c>
      <c r="F943" s="145">
        <v>504</v>
      </c>
      <c r="G943" s="145">
        <v>621043</v>
      </c>
      <c r="H943" s="145" t="s">
        <v>10081</v>
      </c>
      <c r="I943" s="145" t="s">
        <v>10077</v>
      </c>
    </row>
    <row r="944" spans="1:9" x14ac:dyDescent="0.2">
      <c r="A944" s="145">
        <v>940</v>
      </c>
      <c r="B944" s="145" t="s">
        <v>9574</v>
      </c>
      <c r="C944" s="145" t="s">
        <v>553</v>
      </c>
      <c r="D944" s="146">
        <v>2646</v>
      </c>
      <c r="E944" s="145" t="s">
        <v>17819</v>
      </c>
      <c r="F944" s="145">
        <v>504</v>
      </c>
      <c r="G944" s="145">
        <v>1152077</v>
      </c>
      <c r="H944" s="145" t="s">
        <v>9574</v>
      </c>
      <c r="I944" s="145" t="s">
        <v>10077</v>
      </c>
    </row>
    <row r="945" spans="1:9" x14ac:dyDescent="0.2">
      <c r="A945" s="145">
        <v>941</v>
      </c>
      <c r="B945" s="145" t="s">
        <v>11536</v>
      </c>
      <c r="C945" s="145" t="s">
        <v>553</v>
      </c>
      <c r="D945" s="146">
        <v>1501</v>
      </c>
      <c r="E945" s="145" t="s">
        <v>17818</v>
      </c>
      <c r="F945" s="145">
        <v>504</v>
      </c>
      <c r="G945" s="145" t="s">
        <v>17817</v>
      </c>
      <c r="H945" s="145" t="s">
        <v>10081</v>
      </c>
      <c r="I945" s="145" t="s">
        <v>10077</v>
      </c>
    </row>
    <row r="946" spans="1:9" x14ac:dyDescent="0.2">
      <c r="A946" s="145">
        <v>942</v>
      </c>
      <c r="B946" s="145" t="s">
        <v>2268</v>
      </c>
      <c r="C946" s="145" t="s">
        <v>553</v>
      </c>
      <c r="D946" s="146">
        <v>2740</v>
      </c>
      <c r="E946" s="145" t="s">
        <v>17815</v>
      </c>
      <c r="F946" s="145">
        <v>504</v>
      </c>
      <c r="G946" s="145" t="s">
        <v>2417</v>
      </c>
      <c r="H946" s="145" t="s">
        <v>2268</v>
      </c>
      <c r="I946" s="145" t="s">
        <v>10316</v>
      </c>
    </row>
    <row r="947" spans="1:9" x14ac:dyDescent="0.2">
      <c r="A947" s="145">
        <v>943</v>
      </c>
      <c r="B947" s="145" t="s">
        <v>5323</v>
      </c>
      <c r="C947" s="145" t="s">
        <v>553</v>
      </c>
      <c r="D947" s="146">
        <v>1844</v>
      </c>
      <c r="E947" s="145" t="s">
        <v>17725</v>
      </c>
      <c r="F947" s="145">
        <v>504</v>
      </c>
      <c r="G947" s="145">
        <v>642083</v>
      </c>
      <c r="H947" s="145" t="s">
        <v>634</v>
      </c>
      <c r="I947" s="145" t="s">
        <v>10077</v>
      </c>
    </row>
    <row r="948" spans="1:9" x14ac:dyDescent="0.2">
      <c r="A948" s="145">
        <v>944</v>
      </c>
      <c r="B948" s="145" t="s">
        <v>1071</v>
      </c>
      <c r="C948" s="145" t="s">
        <v>553</v>
      </c>
      <c r="D948" s="146">
        <v>2563</v>
      </c>
      <c r="E948" s="145" t="s">
        <v>17816</v>
      </c>
      <c r="F948" s="145">
        <v>504</v>
      </c>
      <c r="G948" s="145">
        <v>930251</v>
      </c>
      <c r="H948" s="145" t="s">
        <v>10119</v>
      </c>
      <c r="I948" s="145" t="s">
        <v>10077</v>
      </c>
    </row>
    <row r="949" spans="1:9" x14ac:dyDescent="0.2">
      <c r="A949" s="145">
        <v>945</v>
      </c>
      <c r="B949" s="145" t="s">
        <v>2268</v>
      </c>
      <c r="C949" s="145" t="s">
        <v>553</v>
      </c>
      <c r="D949" s="146">
        <v>2740</v>
      </c>
      <c r="E949" s="145" t="s">
        <v>17815</v>
      </c>
      <c r="F949" s="145">
        <v>504</v>
      </c>
      <c r="G949" s="145" t="s">
        <v>2417</v>
      </c>
      <c r="H949" s="145" t="s">
        <v>2268</v>
      </c>
      <c r="I949" s="145" t="s">
        <v>10316</v>
      </c>
    </row>
    <row r="950" spans="1:9" x14ac:dyDescent="0.2">
      <c r="A950" s="145">
        <v>946</v>
      </c>
      <c r="B950" s="145" t="s">
        <v>5214</v>
      </c>
      <c r="C950" s="145" t="s">
        <v>5198</v>
      </c>
      <c r="D950" s="146">
        <v>2879</v>
      </c>
      <c r="E950" s="145" t="s">
        <v>17814</v>
      </c>
      <c r="F950" s="145">
        <v>504</v>
      </c>
      <c r="G950" s="145">
        <v>1078377</v>
      </c>
      <c r="H950" s="145" t="s">
        <v>6255</v>
      </c>
      <c r="I950" s="145" t="s">
        <v>10107</v>
      </c>
    </row>
    <row r="951" spans="1:9" x14ac:dyDescent="0.2">
      <c r="A951" s="145">
        <v>947</v>
      </c>
      <c r="B951" s="145" t="s">
        <v>1138</v>
      </c>
      <c r="C951" s="145" t="s">
        <v>553</v>
      </c>
      <c r="D951" s="146">
        <v>1913</v>
      </c>
      <c r="E951" s="145" t="s">
        <v>17739</v>
      </c>
      <c r="F951" s="145">
        <v>504</v>
      </c>
      <c r="G951" s="145" t="s">
        <v>17813</v>
      </c>
      <c r="H951" s="145" t="s">
        <v>6255</v>
      </c>
      <c r="I951" s="145" t="s">
        <v>10077</v>
      </c>
    </row>
    <row r="952" spans="1:9" x14ac:dyDescent="0.2">
      <c r="A952" s="145">
        <v>948</v>
      </c>
      <c r="B952" s="145" t="s">
        <v>2409</v>
      </c>
      <c r="C952" s="145" t="s">
        <v>553</v>
      </c>
      <c r="D952" s="146">
        <v>2050</v>
      </c>
      <c r="E952" s="145" t="s">
        <v>17812</v>
      </c>
      <c r="F952" s="145">
        <v>504</v>
      </c>
      <c r="G952" s="145">
        <v>1059148</v>
      </c>
      <c r="H952" s="145" t="s">
        <v>634</v>
      </c>
      <c r="I952" s="145" t="s">
        <v>10077</v>
      </c>
    </row>
    <row r="953" spans="1:9" x14ac:dyDescent="0.2">
      <c r="A953" s="145">
        <v>949</v>
      </c>
      <c r="B953" s="145" t="s">
        <v>3985</v>
      </c>
      <c r="C953" s="145" t="s">
        <v>553</v>
      </c>
      <c r="D953" s="146">
        <v>1908</v>
      </c>
      <c r="E953" s="145" t="s">
        <v>17811</v>
      </c>
      <c r="F953" s="145">
        <v>501</v>
      </c>
      <c r="G953" s="145">
        <v>968697</v>
      </c>
      <c r="H953" s="145" t="s">
        <v>11350</v>
      </c>
      <c r="I953" s="145" t="s">
        <v>10124</v>
      </c>
    </row>
    <row r="954" spans="1:9" x14ac:dyDescent="0.2">
      <c r="A954" s="145">
        <v>950</v>
      </c>
      <c r="B954" s="145" t="s">
        <v>1570</v>
      </c>
      <c r="C954" s="145" t="s">
        <v>553</v>
      </c>
      <c r="D954" s="146">
        <v>1930</v>
      </c>
      <c r="E954" s="145" t="s">
        <v>17810</v>
      </c>
      <c r="F954" s="145">
        <v>500</v>
      </c>
      <c r="G954" s="145">
        <v>650222</v>
      </c>
      <c r="H954" s="145" t="s">
        <v>10177</v>
      </c>
      <c r="I954" s="145" t="s">
        <v>10124</v>
      </c>
    </row>
    <row r="955" spans="1:9" x14ac:dyDescent="0.2">
      <c r="A955" s="145">
        <v>951</v>
      </c>
      <c r="B955" s="145" t="s">
        <v>6174</v>
      </c>
      <c r="C955" s="145" t="s">
        <v>553</v>
      </c>
      <c r="D955" s="146">
        <v>2790</v>
      </c>
      <c r="E955" s="145" t="s">
        <v>17665</v>
      </c>
      <c r="F955" s="145">
        <v>500</v>
      </c>
      <c r="G955" s="145">
        <v>1082184</v>
      </c>
      <c r="H955" s="145" t="s">
        <v>6174</v>
      </c>
      <c r="I955" s="145" t="s">
        <v>10124</v>
      </c>
    </row>
    <row r="956" spans="1:9" x14ac:dyDescent="0.2">
      <c r="A956" s="145">
        <v>952</v>
      </c>
      <c r="B956" s="145" t="s">
        <v>713</v>
      </c>
      <c r="C956" s="145" t="s">
        <v>553</v>
      </c>
      <c r="D956" s="146">
        <v>1915</v>
      </c>
      <c r="E956" s="145" t="s">
        <v>17809</v>
      </c>
      <c r="F956" s="145">
        <v>498</v>
      </c>
      <c r="G956" s="145">
        <v>1116095</v>
      </c>
      <c r="H956" s="145" t="s">
        <v>10233</v>
      </c>
      <c r="I956" s="145" t="s">
        <v>10124</v>
      </c>
    </row>
    <row r="957" spans="1:9" x14ac:dyDescent="0.2">
      <c r="A957" s="145">
        <v>953</v>
      </c>
      <c r="B957" s="145" t="s">
        <v>2401</v>
      </c>
      <c r="C957" s="145" t="s">
        <v>553</v>
      </c>
      <c r="D957" s="146">
        <v>2346</v>
      </c>
      <c r="E957" s="145" t="s">
        <v>10508</v>
      </c>
      <c r="F957" s="145">
        <v>498</v>
      </c>
      <c r="G957" s="145" t="s">
        <v>2399</v>
      </c>
      <c r="H957" s="145" t="s">
        <v>1349</v>
      </c>
      <c r="I957" s="145" t="s">
        <v>10077</v>
      </c>
    </row>
    <row r="958" spans="1:9" x14ac:dyDescent="0.2">
      <c r="A958" s="145">
        <v>954</v>
      </c>
      <c r="B958" s="145" t="s">
        <v>2268</v>
      </c>
      <c r="C958" s="145" t="s">
        <v>553</v>
      </c>
      <c r="D958" s="146">
        <v>2744</v>
      </c>
      <c r="E958" s="145" t="s">
        <v>17808</v>
      </c>
      <c r="F958" s="145">
        <v>494</v>
      </c>
      <c r="G958" s="145" t="s">
        <v>2383</v>
      </c>
      <c r="H958" s="145" t="s">
        <v>634</v>
      </c>
      <c r="I958" s="145" t="s">
        <v>10124</v>
      </c>
    </row>
    <row r="959" spans="1:9" x14ac:dyDescent="0.2">
      <c r="A959" s="145">
        <v>955</v>
      </c>
      <c r="B959" s="145" t="s">
        <v>2313</v>
      </c>
      <c r="C959" s="145" t="s">
        <v>553</v>
      </c>
      <c r="D959" s="146">
        <v>2747</v>
      </c>
      <c r="E959" s="145" t="s">
        <v>17807</v>
      </c>
      <c r="F959" s="145">
        <v>493</v>
      </c>
      <c r="G959" s="145" t="s">
        <v>2311</v>
      </c>
      <c r="H959" s="145" t="s">
        <v>2268</v>
      </c>
      <c r="I959" s="145" t="s">
        <v>10077</v>
      </c>
    </row>
    <row r="960" spans="1:9" x14ac:dyDescent="0.2">
      <c r="A960" s="145">
        <v>956</v>
      </c>
      <c r="B960" s="145" t="s">
        <v>965</v>
      </c>
      <c r="C960" s="145" t="s">
        <v>553</v>
      </c>
      <c r="D960" s="146">
        <v>1938</v>
      </c>
      <c r="E960" s="145" t="s">
        <v>17806</v>
      </c>
      <c r="F960" s="145">
        <v>492</v>
      </c>
      <c r="G960" s="145" t="s">
        <v>4000</v>
      </c>
      <c r="H960" s="145" t="s">
        <v>10177</v>
      </c>
      <c r="I960" s="145" t="s">
        <v>10124</v>
      </c>
    </row>
    <row r="961" spans="1:9" x14ac:dyDescent="0.2">
      <c r="A961" s="145">
        <v>957</v>
      </c>
      <c r="B961" s="145" t="s">
        <v>2432</v>
      </c>
      <c r="C961" s="145" t="s">
        <v>553</v>
      </c>
      <c r="D961" s="146">
        <v>2367</v>
      </c>
      <c r="E961" s="145" t="s">
        <v>17805</v>
      </c>
      <c r="F961" s="145">
        <v>492</v>
      </c>
      <c r="G961" s="145" t="s">
        <v>8990</v>
      </c>
      <c r="H961" s="145" t="s">
        <v>9376</v>
      </c>
      <c r="I961" s="145" t="s">
        <v>10124</v>
      </c>
    </row>
    <row r="962" spans="1:9" x14ac:dyDescent="0.2">
      <c r="A962" s="145">
        <v>958</v>
      </c>
      <c r="B962" s="145" t="s">
        <v>1698</v>
      </c>
      <c r="C962" s="145" t="s">
        <v>553</v>
      </c>
      <c r="D962" s="146">
        <v>2066</v>
      </c>
      <c r="E962" s="145" t="s">
        <v>17804</v>
      </c>
      <c r="F962" s="145">
        <v>492</v>
      </c>
      <c r="G962" s="145">
        <v>1090177</v>
      </c>
      <c r="H962" s="145" t="s">
        <v>10259</v>
      </c>
      <c r="I962" s="145" t="s">
        <v>10124</v>
      </c>
    </row>
    <row r="963" spans="1:9" x14ac:dyDescent="0.2">
      <c r="A963" s="145">
        <v>959</v>
      </c>
      <c r="B963" s="145" t="s">
        <v>2268</v>
      </c>
      <c r="C963" s="145" t="s">
        <v>553</v>
      </c>
      <c r="D963" s="146">
        <v>2740</v>
      </c>
      <c r="E963" s="145" t="s">
        <v>17803</v>
      </c>
      <c r="F963" s="145">
        <v>492</v>
      </c>
      <c r="G963" s="145">
        <v>695035</v>
      </c>
      <c r="H963" s="145" t="s">
        <v>2268</v>
      </c>
      <c r="I963" s="145" t="s">
        <v>10124</v>
      </c>
    </row>
    <row r="964" spans="1:9" x14ac:dyDescent="0.2">
      <c r="A964" s="145">
        <v>960</v>
      </c>
      <c r="B964" s="145" t="s">
        <v>1349</v>
      </c>
      <c r="C964" s="145" t="s">
        <v>553</v>
      </c>
      <c r="D964" s="146">
        <v>2360</v>
      </c>
      <c r="E964" s="145" t="s">
        <v>4827</v>
      </c>
      <c r="F964" s="145">
        <v>492</v>
      </c>
      <c r="G964" s="145">
        <v>1027153</v>
      </c>
      <c r="H964" s="145" t="s">
        <v>1349</v>
      </c>
      <c r="I964" s="145" t="s">
        <v>10124</v>
      </c>
    </row>
    <row r="965" spans="1:9" x14ac:dyDescent="0.2">
      <c r="A965" s="145">
        <v>961</v>
      </c>
      <c r="B965" s="145" t="s">
        <v>1349</v>
      </c>
      <c r="C965" s="145" t="s">
        <v>553</v>
      </c>
      <c r="D965" s="146">
        <v>2360</v>
      </c>
      <c r="E965" s="145" t="s">
        <v>17311</v>
      </c>
      <c r="F965" s="145">
        <v>492</v>
      </c>
      <c r="G965" s="145">
        <v>693464</v>
      </c>
      <c r="H965" s="145" t="s">
        <v>1349</v>
      </c>
      <c r="I965" s="145" t="s">
        <v>10124</v>
      </c>
    </row>
    <row r="966" spans="1:9" x14ac:dyDescent="0.2">
      <c r="A966" s="145">
        <v>962</v>
      </c>
      <c r="B966" s="145" t="s">
        <v>1576</v>
      </c>
      <c r="C966" s="145" t="s">
        <v>553</v>
      </c>
      <c r="D966" s="146">
        <v>2667</v>
      </c>
      <c r="E966" s="145" t="s">
        <v>17802</v>
      </c>
      <c r="F966" s="145">
        <v>492</v>
      </c>
      <c r="G966" s="145" t="s">
        <v>8929</v>
      </c>
      <c r="H966" s="145" t="s">
        <v>10317</v>
      </c>
      <c r="I966" s="145" t="s">
        <v>10124</v>
      </c>
    </row>
    <row r="967" spans="1:9" x14ac:dyDescent="0.2">
      <c r="A967" s="145">
        <v>963</v>
      </c>
      <c r="B967" s="145" t="s">
        <v>7080</v>
      </c>
      <c r="C967" s="145" t="s">
        <v>553</v>
      </c>
      <c r="D967" s="146">
        <v>2536</v>
      </c>
      <c r="E967" s="145" t="s">
        <v>17801</v>
      </c>
      <c r="F967" s="145">
        <v>492</v>
      </c>
      <c r="G967" s="145" t="s">
        <v>17800</v>
      </c>
      <c r="H967" s="145" t="s">
        <v>7053</v>
      </c>
      <c r="I967" s="145" t="s">
        <v>10124</v>
      </c>
    </row>
    <row r="968" spans="1:9" x14ac:dyDescent="0.2">
      <c r="A968" s="145">
        <v>964</v>
      </c>
      <c r="B968" s="145" t="s">
        <v>1310</v>
      </c>
      <c r="C968" s="145" t="s">
        <v>553</v>
      </c>
      <c r="D968" s="146">
        <v>1945</v>
      </c>
      <c r="E968" s="145" t="s">
        <v>17799</v>
      </c>
      <c r="F968" s="145">
        <v>492</v>
      </c>
      <c r="G968" s="145">
        <v>649353</v>
      </c>
      <c r="H968" s="145" t="s">
        <v>10177</v>
      </c>
      <c r="I968" s="145" t="s">
        <v>10124</v>
      </c>
    </row>
    <row r="969" spans="1:9" x14ac:dyDescent="0.2">
      <c r="A969" s="145">
        <v>965</v>
      </c>
      <c r="B969" s="145" t="s">
        <v>2513</v>
      </c>
      <c r="C969" s="145" t="s">
        <v>553</v>
      </c>
      <c r="D969" s="146">
        <v>2571</v>
      </c>
      <c r="E969" s="145" t="s">
        <v>17798</v>
      </c>
      <c r="F969" s="145">
        <v>492</v>
      </c>
      <c r="G969" s="145" t="s">
        <v>9003</v>
      </c>
      <c r="H969" s="145" t="s">
        <v>10119</v>
      </c>
      <c r="I969" s="145" t="s">
        <v>10124</v>
      </c>
    </row>
    <row r="970" spans="1:9" x14ac:dyDescent="0.2">
      <c r="A970" s="145">
        <v>966</v>
      </c>
      <c r="B970" s="145" t="s">
        <v>1570</v>
      </c>
      <c r="C970" s="145" t="s">
        <v>553</v>
      </c>
      <c r="D970" s="146">
        <v>1930</v>
      </c>
      <c r="E970" s="145" t="s">
        <v>17797</v>
      </c>
      <c r="F970" s="145">
        <v>492</v>
      </c>
      <c r="G970" s="145" t="s">
        <v>4011</v>
      </c>
      <c r="H970" s="145" t="s">
        <v>10177</v>
      </c>
      <c r="I970" s="145" t="s">
        <v>10124</v>
      </c>
    </row>
    <row r="971" spans="1:9" x14ac:dyDescent="0.2">
      <c r="A971" s="145">
        <v>967</v>
      </c>
      <c r="B971" s="145" t="s">
        <v>1570</v>
      </c>
      <c r="C971" s="145" t="s">
        <v>553</v>
      </c>
      <c r="D971" s="146">
        <v>1930</v>
      </c>
      <c r="E971" s="145" t="s">
        <v>17796</v>
      </c>
      <c r="F971" s="145">
        <v>492</v>
      </c>
      <c r="G971" s="145" t="s">
        <v>4005</v>
      </c>
      <c r="H971" s="145" t="s">
        <v>10177</v>
      </c>
      <c r="I971" s="145" t="s">
        <v>10124</v>
      </c>
    </row>
    <row r="972" spans="1:9" x14ac:dyDescent="0.2">
      <c r="A972" s="145">
        <v>968</v>
      </c>
      <c r="B972" s="145" t="s">
        <v>6891</v>
      </c>
      <c r="C972" s="145" t="s">
        <v>553</v>
      </c>
      <c r="D972" s="146">
        <v>1721</v>
      </c>
      <c r="E972" s="145" t="s">
        <v>17795</v>
      </c>
      <c r="F972" s="145">
        <v>492</v>
      </c>
      <c r="G972" s="145">
        <v>1058508</v>
      </c>
      <c r="H972" s="145" t="s">
        <v>2327</v>
      </c>
      <c r="I972" s="145" t="s">
        <v>10124</v>
      </c>
    </row>
    <row r="973" spans="1:9" x14ac:dyDescent="0.2">
      <c r="A973" s="145">
        <v>969</v>
      </c>
      <c r="B973" s="145" t="s">
        <v>1310</v>
      </c>
      <c r="C973" s="145" t="s">
        <v>553</v>
      </c>
      <c r="D973" s="146">
        <v>1945</v>
      </c>
      <c r="E973" s="145" t="s">
        <v>16553</v>
      </c>
      <c r="F973" s="145">
        <v>492</v>
      </c>
      <c r="G973" s="145">
        <v>1183359</v>
      </c>
      <c r="H973" s="145" t="s">
        <v>10184</v>
      </c>
      <c r="I973" s="145" t="s">
        <v>10077</v>
      </c>
    </row>
    <row r="974" spans="1:9" x14ac:dyDescent="0.2">
      <c r="A974" s="145">
        <v>970</v>
      </c>
      <c r="B974" s="145" t="s">
        <v>4035</v>
      </c>
      <c r="C974" s="145" t="s">
        <v>553</v>
      </c>
      <c r="D974" s="146">
        <v>2653</v>
      </c>
      <c r="E974" s="145" t="s">
        <v>17790</v>
      </c>
      <c r="F974" s="145">
        <v>492</v>
      </c>
      <c r="G974" s="145" t="s">
        <v>6182</v>
      </c>
      <c r="H974" s="145" t="s">
        <v>4035</v>
      </c>
      <c r="I974" s="145" t="s">
        <v>10077</v>
      </c>
    </row>
    <row r="975" spans="1:9" x14ac:dyDescent="0.2">
      <c r="A975" s="145">
        <v>971</v>
      </c>
      <c r="B975" s="145" t="s">
        <v>1162</v>
      </c>
      <c r="C975" s="145" t="s">
        <v>553</v>
      </c>
      <c r="D975" s="146">
        <v>1984</v>
      </c>
      <c r="E975" s="145" t="s">
        <v>11505</v>
      </c>
      <c r="F975" s="145">
        <v>492</v>
      </c>
      <c r="G975" s="145">
        <v>1084794</v>
      </c>
      <c r="H975" s="145" t="s">
        <v>6255</v>
      </c>
      <c r="I975" s="145" t="s">
        <v>10077</v>
      </c>
    </row>
    <row r="976" spans="1:9" x14ac:dyDescent="0.2">
      <c r="A976" s="145">
        <v>972</v>
      </c>
      <c r="B976" s="145" t="s">
        <v>1570</v>
      </c>
      <c r="C976" s="145" t="s">
        <v>553</v>
      </c>
      <c r="D976" s="146">
        <v>1930</v>
      </c>
      <c r="E976" s="145" t="s">
        <v>17794</v>
      </c>
      <c r="F976" s="145">
        <v>492</v>
      </c>
      <c r="G976" s="145" t="s">
        <v>17793</v>
      </c>
      <c r="H976" s="145" t="s">
        <v>10177</v>
      </c>
      <c r="I976" s="145" t="s">
        <v>10112</v>
      </c>
    </row>
    <row r="977" spans="1:9" x14ac:dyDescent="0.2">
      <c r="A977" s="145">
        <v>973</v>
      </c>
      <c r="B977" s="145" t="s">
        <v>5120</v>
      </c>
      <c r="C977" s="145" t="s">
        <v>553</v>
      </c>
      <c r="D977" s="146">
        <v>2642</v>
      </c>
      <c r="E977" s="145" t="s">
        <v>17792</v>
      </c>
      <c r="F977" s="145">
        <v>492</v>
      </c>
      <c r="G977" s="145">
        <v>1233711</v>
      </c>
      <c r="H977" s="145" t="s">
        <v>634</v>
      </c>
      <c r="I977" s="145" t="s">
        <v>10077</v>
      </c>
    </row>
    <row r="978" spans="1:9" x14ac:dyDescent="0.2">
      <c r="A978" s="145">
        <v>974</v>
      </c>
      <c r="B978" s="145" t="s">
        <v>554</v>
      </c>
      <c r="C978" s="145" t="s">
        <v>553</v>
      </c>
      <c r="D978" s="146">
        <v>2633</v>
      </c>
      <c r="E978" s="145" t="s">
        <v>17791</v>
      </c>
      <c r="F978" s="145">
        <v>492</v>
      </c>
      <c r="G978" s="145">
        <v>660626</v>
      </c>
      <c r="H978" s="145" t="s">
        <v>10081</v>
      </c>
      <c r="I978" s="145" t="s">
        <v>10077</v>
      </c>
    </row>
    <row r="979" spans="1:9" x14ac:dyDescent="0.2">
      <c r="A979" s="145">
        <v>975</v>
      </c>
      <c r="B979" s="145" t="s">
        <v>4035</v>
      </c>
      <c r="C979" s="145" t="s">
        <v>553</v>
      </c>
      <c r="D979" s="146">
        <v>2653</v>
      </c>
      <c r="E979" s="145" t="s">
        <v>17790</v>
      </c>
      <c r="F979" s="145">
        <v>492</v>
      </c>
      <c r="G979" s="145" t="s">
        <v>6182</v>
      </c>
      <c r="H979" s="145" t="s">
        <v>4035</v>
      </c>
      <c r="I979" s="145" t="s">
        <v>10077</v>
      </c>
    </row>
    <row r="980" spans="1:9" x14ac:dyDescent="0.2">
      <c r="A980" s="145">
        <v>976</v>
      </c>
      <c r="B980" s="145" t="s">
        <v>543</v>
      </c>
      <c r="C980" s="145" t="s">
        <v>553</v>
      </c>
      <c r="D980" s="146">
        <v>2645</v>
      </c>
      <c r="E980" s="145" t="s">
        <v>17789</v>
      </c>
      <c r="F980" s="145">
        <v>492</v>
      </c>
      <c r="G980" s="145">
        <v>1141416</v>
      </c>
      <c r="H980" s="145" t="s">
        <v>9574</v>
      </c>
      <c r="I980" s="145" t="s">
        <v>10077</v>
      </c>
    </row>
    <row r="981" spans="1:9" x14ac:dyDescent="0.2">
      <c r="A981" s="145">
        <v>977</v>
      </c>
      <c r="B981" s="145" t="s">
        <v>2654</v>
      </c>
      <c r="C981" s="145" t="s">
        <v>553</v>
      </c>
      <c r="D981" s="146">
        <v>2535</v>
      </c>
      <c r="E981" s="145" t="s">
        <v>17788</v>
      </c>
      <c r="F981" s="145">
        <v>488</v>
      </c>
      <c r="G981" s="145">
        <v>268737</v>
      </c>
      <c r="H981" s="145" t="s">
        <v>634</v>
      </c>
      <c r="I981" s="145" t="s">
        <v>10077</v>
      </c>
    </row>
    <row r="982" spans="1:9" x14ac:dyDescent="0.2">
      <c r="A982" s="145">
        <v>978</v>
      </c>
      <c r="B982" s="145" t="s">
        <v>2278</v>
      </c>
      <c r="C982" s="145" t="s">
        <v>553</v>
      </c>
      <c r="D982" s="146">
        <v>2719</v>
      </c>
      <c r="E982" s="145" t="s">
        <v>17787</v>
      </c>
      <c r="F982" s="145">
        <v>486</v>
      </c>
      <c r="G982" s="145">
        <v>650296</v>
      </c>
      <c r="H982" s="145" t="s">
        <v>2278</v>
      </c>
      <c r="I982" s="145" t="s">
        <v>10077</v>
      </c>
    </row>
    <row r="983" spans="1:9" x14ac:dyDescent="0.2">
      <c r="A983" s="145">
        <v>979</v>
      </c>
      <c r="B983" s="145" t="s">
        <v>8864</v>
      </c>
      <c r="C983" s="145" t="s">
        <v>553</v>
      </c>
      <c r="D983" s="146">
        <v>2657</v>
      </c>
      <c r="E983" s="145" t="s">
        <v>17786</v>
      </c>
      <c r="F983" s="145">
        <v>486</v>
      </c>
      <c r="G983" s="145" t="s">
        <v>8892</v>
      </c>
      <c r="H983" s="145" t="s">
        <v>10317</v>
      </c>
      <c r="I983" s="145" t="s">
        <v>10080</v>
      </c>
    </row>
    <row r="984" spans="1:9" x14ac:dyDescent="0.2">
      <c r="A984" s="145">
        <v>980</v>
      </c>
      <c r="B984" s="145" t="s">
        <v>8951</v>
      </c>
      <c r="C984" s="145" t="s">
        <v>553</v>
      </c>
      <c r="D984" s="146">
        <v>2041</v>
      </c>
      <c r="E984" s="145" t="s">
        <v>17785</v>
      </c>
      <c r="F984" s="145">
        <v>484</v>
      </c>
      <c r="G984" s="145">
        <v>955822</v>
      </c>
      <c r="H984" s="145" t="s">
        <v>8951</v>
      </c>
      <c r="I984" s="145" t="s">
        <v>10124</v>
      </c>
    </row>
    <row r="985" spans="1:9" x14ac:dyDescent="0.2">
      <c r="A985" s="145">
        <v>981</v>
      </c>
      <c r="B985" s="145" t="s">
        <v>566</v>
      </c>
      <c r="C985" s="145" t="s">
        <v>553</v>
      </c>
      <c r="D985" s="146">
        <v>2659</v>
      </c>
      <c r="E985" s="145" t="s">
        <v>17784</v>
      </c>
      <c r="F985" s="145">
        <v>484</v>
      </c>
      <c r="G985" s="145">
        <v>1076698</v>
      </c>
      <c r="H985" s="145" t="s">
        <v>10081</v>
      </c>
      <c r="I985" s="145" t="s">
        <v>10077</v>
      </c>
    </row>
    <row r="986" spans="1:9" x14ac:dyDescent="0.2">
      <c r="A986" s="145">
        <v>982</v>
      </c>
      <c r="B986" s="145" t="s">
        <v>1138</v>
      </c>
      <c r="C986" s="145" t="s">
        <v>553</v>
      </c>
      <c r="D986" s="146">
        <v>1913</v>
      </c>
      <c r="E986" s="145" t="s">
        <v>17783</v>
      </c>
      <c r="F986" s="145">
        <v>482</v>
      </c>
      <c r="G986" s="145" t="s">
        <v>17782</v>
      </c>
      <c r="H986" s="145" t="s">
        <v>6255</v>
      </c>
      <c r="I986" s="145" t="s">
        <v>10077</v>
      </c>
    </row>
    <row r="987" spans="1:9" x14ac:dyDescent="0.2">
      <c r="A987" s="145">
        <v>983</v>
      </c>
      <c r="B987" s="145" t="s">
        <v>3262</v>
      </c>
      <c r="C987" s="145" t="s">
        <v>553</v>
      </c>
      <c r="D987" s="146">
        <v>2739</v>
      </c>
      <c r="E987" s="145" t="s">
        <v>15940</v>
      </c>
      <c r="F987" s="145">
        <v>480</v>
      </c>
      <c r="G987" s="145">
        <v>1083189</v>
      </c>
      <c r="H987" s="145" t="s">
        <v>3262</v>
      </c>
      <c r="I987" s="145" t="s">
        <v>10124</v>
      </c>
    </row>
    <row r="988" spans="1:9" x14ac:dyDescent="0.2">
      <c r="A988" s="145">
        <v>984</v>
      </c>
      <c r="B988" s="145" t="s">
        <v>1570</v>
      </c>
      <c r="C988" s="145" t="s">
        <v>553</v>
      </c>
      <c r="D988" s="146">
        <v>1930</v>
      </c>
      <c r="E988" s="145" t="s">
        <v>17781</v>
      </c>
      <c r="F988" s="145">
        <v>480</v>
      </c>
      <c r="G988" s="145" t="s">
        <v>8932</v>
      </c>
      <c r="H988" s="145" t="s">
        <v>13245</v>
      </c>
      <c r="I988" s="145" t="s">
        <v>10124</v>
      </c>
    </row>
    <row r="989" spans="1:9" x14ac:dyDescent="0.2">
      <c r="A989" s="145">
        <v>985</v>
      </c>
      <c r="B989" s="145" t="s">
        <v>1698</v>
      </c>
      <c r="C989" s="145" t="s">
        <v>553</v>
      </c>
      <c r="D989" s="146">
        <v>2066</v>
      </c>
      <c r="E989" s="145" t="s">
        <v>12158</v>
      </c>
      <c r="F989" s="145">
        <v>480</v>
      </c>
      <c r="G989" s="145">
        <v>657519</v>
      </c>
      <c r="H989" s="145" t="s">
        <v>10495</v>
      </c>
      <c r="I989" s="145" t="s">
        <v>10124</v>
      </c>
    </row>
    <row r="990" spans="1:9" x14ac:dyDescent="0.2">
      <c r="A990" s="145">
        <v>986</v>
      </c>
      <c r="B990" s="145" t="s">
        <v>746</v>
      </c>
      <c r="C990" s="145" t="s">
        <v>553</v>
      </c>
      <c r="D990" s="146">
        <v>2666</v>
      </c>
      <c r="E990" s="145" t="s">
        <v>17780</v>
      </c>
      <c r="F990" s="145">
        <v>480</v>
      </c>
      <c r="G990" s="145" t="s">
        <v>8867</v>
      </c>
      <c r="H990" s="145" t="s">
        <v>10317</v>
      </c>
      <c r="I990" s="145" t="s">
        <v>10124</v>
      </c>
    </row>
    <row r="991" spans="1:9" x14ac:dyDescent="0.2">
      <c r="A991" s="145">
        <v>987</v>
      </c>
      <c r="B991" s="145" t="s">
        <v>1570</v>
      </c>
      <c r="C991" s="145" t="s">
        <v>553</v>
      </c>
      <c r="D991" s="146">
        <v>1930</v>
      </c>
      <c r="E991" s="145" t="s">
        <v>17779</v>
      </c>
      <c r="F991" s="145">
        <v>480</v>
      </c>
      <c r="G991" s="145" t="s">
        <v>17778</v>
      </c>
      <c r="H991" s="145" t="s">
        <v>10177</v>
      </c>
      <c r="I991" s="145" t="s">
        <v>10124</v>
      </c>
    </row>
    <row r="992" spans="1:9" x14ac:dyDescent="0.2">
      <c r="A992" s="145">
        <v>988</v>
      </c>
      <c r="B992" s="145" t="s">
        <v>1786</v>
      </c>
      <c r="C992" s="145" t="s">
        <v>553</v>
      </c>
      <c r="D992" s="146">
        <v>1969</v>
      </c>
      <c r="E992" s="145" t="s">
        <v>17777</v>
      </c>
      <c r="F992" s="145">
        <v>480</v>
      </c>
      <c r="G992" s="145" t="s">
        <v>6217</v>
      </c>
      <c r="H992" s="145" t="s">
        <v>10184</v>
      </c>
      <c r="I992" s="145" t="s">
        <v>10124</v>
      </c>
    </row>
    <row r="993" spans="1:9" x14ac:dyDescent="0.2">
      <c r="A993" s="145">
        <v>989</v>
      </c>
      <c r="B993" s="145" t="s">
        <v>3489</v>
      </c>
      <c r="C993" s="145" t="s">
        <v>553</v>
      </c>
      <c r="D993" s="146">
        <v>2045</v>
      </c>
      <c r="E993" s="145" t="s">
        <v>17776</v>
      </c>
      <c r="F993" s="145">
        <v>480</v>
      </c>
      <c r="G993" s="145" t="s">
        <v>5126</v>
      </c>
      <c r="H993" s="145" t="s">
        <v>17109</v>
      </c>
      <c r="I993" s="145" t="s">
        <v>10124</v>
      </c>
    </row>
    <row r="994" spans="1:9" x14ac:dyDescent="0.2">
      <c r="A994" s="145">
        <v>990</v>
      </c>
      <c r="B994" s="145" t="s">
        <v>1576</v>
      </c>
      <c r="C994" s="145" t="s">
        <v>553</v>
      </c>
      <c r="D994" s="146">
        <v>2667</v>
      </c>
      <c r="E994" s="145" t="s">
        <v>17740</v>
      </c>
      <c r="F994" s="145">
        <v>480</v>
      </c>
      <c r="G994" s="145">
        <v>1238811</v>
      </c>
      <c r="H994" s="145" t="s">
        <v>10317</v>
      </c>
      <c r="I994" s="145" t="s">
        <v>10124</v>
      </c>
    </row>
    <row r="995" spans="1:9" x14ac:dyDescent="0.2">
      <c r="A995" s="145">
        <v>991</v>
      </c>
      <c r="B995" s="145" t="s">
        <v>1576</v>
      </c>
      <c r="C995" s="145" t="s">
        <v>553</v>
      </c>
      <c r="D995" s="146">
        <v>2667</v>
      </c>
      <c r="E995" s="145" t="s">
        <v>17740</v>
      </c>
      <c r="F995" s="145">
        <v>480</v>
      </c>
      <c r="G995" s="145">
        <v>1238811</v>
      </c>
      <c r="H995" s="145" t="s">
        <v>10317</v>
      </c>
      <c r="I995" s="145" t="s">
        <v>10124</v>
      </c>
    </row>
    <row r="996" spans="1:9" x14ac:dyDescent="0.2">
      <c r="A996" s="145">
        <v>992</v>
      </c>
      <c r="B996" s="145" t="s">
        <v>8335</v>
      </c>
      <c r="C996" s="145" t="s">
        <v>553</v>
      </c>
      <c r="D996" s="146">
        <v>2151</v>
      </c>
      <c r="E996" s="145" t="s">
        <v>17738</v>
      </c>
      <c r="F996" s="145">
        <v>480</v>
      </c>
      <c r="G996" s="145">
        <v>901755</v>
      </c>
      <c r="H996" s="145" t="s">
        <v>11375</v>
      </c>
      <c r="I996" s="145" t="s">
        <v>10124</v>
      </c>
    </row>
    <row r="997" spans="1:9" x14ac:dyDescent="0.2">
      <c r="A997" s="145">
        <v>993</v>
      </c>
      <c r="B997" s="145" t="s">
        <v>1576</v>
      </c>
      <c r="C997" s="145" t="s">
        <v>553</v>
      </c>
      <c r="D997" s="146">
        <v>2667</v>
      </c>
      <c r="E997" s="145" t="s">
        <v>17740</v>
      </c>
      <c r="F997" s="145">
        <v>480</v>
      </c>
      <c r="G997" s="145">
        <v>1238811</v>
      </c>
      <c r="H997" s="145" t="s">
        <v>10317</v>
      </c>
      <c r="I997" s="145" t="s">
        <v>10197</v>
      </c>
    </row>
    <row r="998" spans="1:9" x14ac:dyDescent="0.2">
      <c r="A998" s="145">
        <v>994</v>
      </c>
      <c r="B998" s="145" t="s">
        <v>1576</v>
      </c>
      <c r="C998" s="145" t="s">
        <v>553</v>
      </c>
      <c r="D998" s="146">
        <v>2667</v>
      </c>
      <c r="E998" s="145" t="s">
        <v>17740</v>
      </c>
      <c r="F998" s="145">
        <v>480</v>
      </c>
      <c r="G998" s="145">
        <v>1238811</v>
      </c>
      <c r="H998" s="145" t="s">
        <v>10317</v>
      </c>
      <c r="I998" s="145" t="s">
        <v>10197</v>
      </c>
    </row>
    <row r="999" spans="1:9" x14ac:dyDescent="0.2">
      <c r="A999" s="145">
        <v>995</v>
      </c>
      <c r="B999" s="145" t="s">
        <v>3544</v>
      </c>
      <c r="C999" s="145" t="s">
        <v>553</v>
      </c>
      <c r="D999" s="146">
        <v>2638</v>
      </c>
      <c r="E999" s="145" t="s">
        <v>17775</v>
      </c>
      <c r="F999" s="145">
        <v>480</v>
      </c>
      <c r="G999" s="145">
        <v>1201510</v>
      </c>
      <c r="H999" s="145" t="s">
        <v>10238</v>
      </c>
      <c r="I999" s="145" t="s">
        <v>10124</v>
      </c>
    </row>
    <row r="1000" spans="1:9" x14ac:dyDescent="0.2">
      <c r="A1000" s="145">
        <v>996</v>
      </c>
      <c r="B1000" s="145" t="s">
        <v>8951</v>
      </c>
      <c r="C1000" s="145" t="s">
        <v>553</v>
      </c>
      <c r="D1000" s="146">
        <v>2041</v>
      </c>
      <c r="E1000" s="145" t="s">
        <v>17774</v>
      </c>
      <c r="F1000" s="145">
        <v>480</v>
      </c>
      <c r="G1000" s="145">
        <v>626678</v>
      </c>
      <c r="H1000" s="145" t="s">
        <v>8951</v>
      </c>
      <c r="I1000" s="145" t="s">
        <v>10124</v>
      </c>
    </row>
    <row r="1001" spans="1:9" x14ac:dyDescent="0.2">
      <c r="A1001" s="145">
        <v>997</v>
      </c>
      <c r="B1001" s="145" t="s">
        <v>1576</v>
      </c>
      <c r="C1001" s="145" t="s">
        <v>553</v>
      </c>
      <c r="D1001" s="146">
        <v>2667</v>
      </c>
      <c r="E1001" s="145" t="s">
        <v>17740</v>
      </c>
      <c r="F1001" s="145">
        <v>480</v>
      </c>
      <c r="G1001" s="145">
        <v>1238811</v>
      </c>
      <c r="H1001" s="145" t="s">
        <v>10317</v>
      </c>
      <c r="I1001" s="145" t="s">
        <v>10124</v>
      </c>
    </row>
    <row r="1002" spans="1:9" x14ac:dyDescent="0.2">
      <c r="A1002" s="145">
        <v>998</v>
      </c>
      <c r="B1002" s="145" t="s">
        <v>3985</v>
      </c>
      <c r="C1002" s="145" t="s">
        <v>553</v>
      </c>
      <c r="D1002" s="146">
        <v>1908</v>
      </c>
      <c r="E1002" s="145" t="s">
        <v>17773</v>
      </c>
      <c r="F1002" s="145">
        <v>480</v>
      </c>
      <c r="G1002" s="145">
        <v>902077</v>
      </c>
      <c r="H1002" s="145" t="s">
        <v>11350</v>
      </c>
      <c r="I1002" s="145" t="s">
        <v>10124</v>
      </c>
    </row>
    <row r="1003" spans="1:9" x14ac:dyDescent="0.2">
      <c r="A1003" s="145">
        <v>999</v>
      </c>
      <c r="B1003" s="145" t="s">
        <v>3985</v>
      </c>
      <c r="C1003" s="145" t="s">
        <v>553</v>
      </c>
      <c r="D1003" s="146">
        <v>1908</v>
      </c>
      <c r="E1003" s="145" t="s">
        <v>17773</v>
      </c>
      <c r="F1003" s="145">
        <v>480</v>
      </c>
      <c r="G1003" s="145">
        <v>902077</v>
      </c>
      <c r="H1003" s="145" t="s">
        <v>11350</v>
      </c>
      <c r="I1003" s="145" t="s">
        <v>10124</v>
      </c>
    </row>
    <row r="1004" spans="1:9" x14ac:dyDescent="0.2">
      <c r="A1004" s="145">
        <v>1000</v>
      </c>
      <c r="B1004" s="145" t="s">
        <v>1995</v>
      </c>
      <c r="C1004" s="145" t="s">
        <v>553</v>
      </c>
      <c r="D1004" s="146">
        <v>2645</v>
      </c>
      <c r="E1004" s="145" t="s">
        <v>17772</v>
      </c>
      <c r="F1004" s="145">
        <v>480</v>
      </c>
      <c r="G1004" s="145">
        <v>1182371</v>
      </c>
      <c r="H1004" s="145" t="s">
        <v>10081</v>
      </c>
      <c r="I1004" s="145" t="s">
        <v>10124</v>
      </c>
    </row>
    <row r="1005" spans="1:9" x14ac:dyDescent="0.2">
      <c r="A1005" s="145">
        <v>1001</v>
      </c>
      <c r="B1005" s="145" t="s">
        <v>1370</v>
      </c>
      <c r="C1005" s="145" t="s">
        <v>553</v>
      </c>
      <c r="D1005" s="146">
        <v>2364</v>
      </c>
      <c r="E1005" s="145" t="s">
        <v>17764</v>
      </c>
      <c r="F1005" s="145">
        <v>480</v>
      </c>
      <c r="G1005" s="145">
        <v>663521</v>
      </c>
      <c r="H1005" s="145" t="s">
        <v>1349</v>
      </c>
      <c r="I1005" s="145" t="s">
        <v>10124</v>
      </c>
    </row>
    <row r="1006" spans="1:9" x14ac:dyDescent="0.2">
      <c r="A1006" s="145">
        <v>1002</v>
      </c>
      <c r="B1006" s="145" t="s">
        <v>1698</v>
      </c>
      <c r="C1006" s="145" t="s">
        <v>553</v>
      </c>
      <c r="D1006" s="146">
        <v>2066</v>
      </c>
      <c r="E1006" s="145" t="s">
        <v>17771</v>
      </c>
      <c r="F1006" s="145">
        <v>480</v>
      </c>
      <c r="G1006" s="145">
        <v>593750</v>
      </c>
      <c r="H1006" s="145" t="s">
        <v>10259</v>
      </c>
      <c r="I1006" s="145" t="s">
        <v>10124</v>
      </c>
    </row>
    <row r="1007" spans="1:9" x14ac:dyDescent="0.2">
      <c r="A1007" s="145">
        <v>1003</v>
      </c>
      <c r="B1007" s="145" t="s">
        <v>8871</v>
      </c>
      <c r="C1007" s="145" t="s">
        <v>553</v>
      </c>
      <c r="D1007" s="146">
        <v>2652</v>
      </c>
      <c r="E1007" s="145" t="s">
        <v>17770</v>
      </c>
      <c r="F1007" s="145">
        <v>480</v>
      </c>
      <c r="G1007" s="145">
        <v>657490</v>
      </c>
      <c r="H1007" s="145" t="s">
        <v>10317</v>
      </c>
      <c r="I1007" s="145" t="s">
        <v>10124</v>
      </c>
    </row>
    <row r="1008" spans="1:9" x14ac:dyDescent="0.2">
      <c r="A1008" s="145">
        <v>1004</v>
      </c>
      <c r="B1008" s="145" t="s">
        <v>1370</v>
      </c>
      <c r="C1008" s="145" t="s">
        <v>553</v>
      </c>
      <c r="D1008" s="146">
        <v>2364</v>
      </c>
      <c r="E1008" s="145" t="s">
        <v>17016</v>
      </c>
      <c r="F1008" s="145">
        <v>480</v>
      </c>
      <c r="G1008" s="145" t="s">
        <v>17769</v>
      </c>
      <c r="H1008" s="145" t="s">
        <v>8956</v>
      </c>
      <c r="I1008" s="145" t="s">
        <v>10124</v>
      </c>
    </row>
    <row r="1009" spans="1:9" x14ac:dyDescent="0.2">
      <c r="A1009" s="145">
        <v>1005</v>
      </c>
      <c r="B1009" s="145" t="s">
        <v>2268</v>
      </c>
      <c r="C1009" s="145" t="s">
        <v>553</v>
      </c>
      <c r="D1009" s="146">
        <v>2746</v>
      </c>
      <c r="E1009" s="145" t="s">
        <v>17768</v>
      </c>
      <c r="F1009" s="145">
        <v>480</v>
      </c>
      <c r="G1009" s="145">
        <v>276399</v>
      </c>
      <c r="H1009" s="145" t="s">
        <v>2278</v>
      </c>
      <c r="I1009" s="145" t="s">
        <v>10124</v>
      </c>
    </row>
    <row r="1010" spans="1:9" x14ac:dyDescent="0.2">
      <c r="A1010" s="145">
        <v>1006</v>
      </c>
      <c r="B1010" s="145" t="s">
        <v>5102</v>
      </c>
      <c r="C1010" s="145" t="s">
        <v>553</v>
      </c>
      <c r="D1010" s="146">
        <v>2343</v>
      </c>
      <c r="E1010" s="145" t="s">
        <v>17767</v>
      </c>
      <c r="F1010" s="145">
        <v>480</v>
      </c>
      <c r="G1010" s="145" t="s">
        <v>5100</v>
      </c>
      <c r="H1010" s="145" t="s">
        <v>3489</v>
      </c>
      <c r="I1010" s="145" t="s">
        <v>10124</v>
      </c>
    </row>
    <row r="1011" spans="1:9" x14ac:dyDescent="0.2">
      <c r="A1011" s="145">
        <v>1007</v>
      </c>
      <c r="B1011" s="145" t="s">
        <v>1698</v>
      </c>
      <c r="C1011" s="145" t="s">
        <v>553</v>
      </c>
      <c r="D1011" s="146">
        <v>2066</v>
      </c>
      <c r="E1011" s="145" t="s">
        <v>17702</v>
      </c>
      <c r="F1011" s="145">
        <v>480</v>
      </c>
      <c r="G1011" s="145" t="s">
        <v>2452</v>
      </c>
      <c r="H1011" s="145" t="s">
        <v>10495</v>
      </c>
      <c r="I1011" s="145" t="s">
        <v>10124</v>
      </c>
    </row>
    <row r="1012" spans="1:9" x14ac:dyDescent="0.2">
      <c r="A1012" s="145">
        <v>1008</v>
      </c>
      <c r="B1012" s="145" t="s">
        <v>713</v>
      </c>
      <c r="C1012" s="145" t="s">
        <v>553</v>
      </c>
      <c r="D1012" s="146">
        <v>1915</v>
      </c>
      <c r="E1012" s="145" t="s">
        <v>17766</v>
      </c>
      <c r="F1012" s="145">
        <v>480</v>
      </c>
      <c r="G1012" s="145">
        <v>1131290</v>
      </c>
      <c r="H1012" s="145" t="s">
        <v>10233</v>
      </c>
      <c r="I1012" s="145" t="s">
        <v>10124</v>
      </c>
    </row>
    <row r="1013" spans="1:9" x14ac:dyDescent="0.2">
      <c r="A1013" s="145">
        <v>1009</v>
      </c>
      <c r="B1013" s="145" t="s">
        <v>805</v>
      </c>
      <c r="C1013" s="145" t="s">
        <v>553</v>
      </c>
      <c r="D1013" s="146">
        <v>1952</v>
      </c>
      <c r="E1013" s="145" t="s">
        <v>17765</v>
      </c>
      <c r="F1013" s="145">
        <v>480</v>
      </c>
      <c r="G1013" s="145">
        <v>950308</v>
      </c>
      <c r="H1013" s="145" t="s">
        <v>805</v>
      </c>
      <c r="I1013" s="145" t="s">
        <v>10124</v>
      </c>
    </row>
    <row r="1014" spans="1:9" x14ac:dyDescent="0.2">
      <c r="A1014" s="145">
        <v>1010</v>
      </c>
      <c r="B1014" s="145" t="s">
        <v>1349</v>
      </c>
      <c r="C1014" s="145" t="s">
        <v>553</v>
      </c>
      <c r="D1014" s="146">
        <v>2360</v>
      </c>
      <c r="E1014" s="145" t="s">
        <v>17764</v>
      </c>
      <c r="F1014" s="145">
        <v>480</v>
      </c>
      <c r="G1014" s="145">
        <v>663521</v>
      </c>
      <c r="H1014" s="145" t="s">
        <v>1349</v>
      </c>
      <c r="I1014" s="145" t="s">
        <v>10124</v>
      </c>
    </row>
    <row r="1015" spans="1:9" x14ac:dyDescent="0.2">
      <c r="A1015" s="145">
        <v>1011</v>
      </c>
      <c r="B1015" s="145" t="s">
        <v>1576</v>
      </c>
      <c r="C1015" s="145" t="s">
        <v>553</v>
      </c>
      <c r="D1015" s="146">
        <v>2667</v>
      </c>
      <c r="E1015" s="145" t="s">
        <v>17740</v>
      </c>
      <c r="F1015" s="145">
        <v>480</v>
      </c>
      <c r="G1015" s="145">
        <v>1238811</v>
      </c>
      <c r="H1015" s="145" t="s">
        <v>10317</v>
      </c>
      <c r="I1015" s="145" t="s">
        <v>10197</v>
      </c>
    </row>
    <row r="1016" spans="1:9" x14ac:dyDescent="0.2">
      <c r="A1016" s="145">
        <v>1012</v>
      </c>
      <c r="B1016" s="145" t="s">
        <v>543</v>
      </c>
      <c r="C1016" s="145" t="s">
        <v>553</v>
      </c>
      <c r="D1016" s="146">
        <v>2645</v>
      </c>
      <c r="E1016" s="145" t="s">
        <v>17763</v>
      </c>
      <c r="F1016" s="145">
        <v>480</v>
      </c>
      <c r="G1016" s="145">
        <v>1235773</v>
      </c>
      <c r="H1016" s="145" t="s">
        <v>9574</v>
      </c>
      <c r="I1016" s="145" t="s">
        <v>10112</v>
      </c>
    </row>
    <row r="1017" spans="1:9" x14ac:dyDescent="0.2">
      <c r="A1017" s="145">
        <v>1013</v>
      </c>
      <c r="B1017" s="145" t="s">
        <v>3985</v>
      </c>
      <c r="C1017" s="145" t="s">
        <v>553</v>
      </c>
      <c r="D1017" s="146">
        <v>1908</v>
      </c>
      <c r="E1017" s="145" t="s">
        <v>17762</v>
      </c>
      <c r="F1017" s="145">
        <v>480</v>
      </c>
      <c r="G1017" s="145">
        <v>901028</v>
      </c>
      <c r="H1017" s="145" t="s">
        <v>11350</v>
      </c>
      <c r="I1017" s="145" t="s">
        <v>10124</v>
      </c>
    </row>
    <row r="1018" spans="1:9" x14ac:dyDescent="0.2">
      <c r="A1018" s="145">
        <v>1014</v>
      </c>
      <c r="B1018" s="145" t="s">
        <v>3489</v>
      </c>
      <c r="C1018" s="145" t="s">
        <v>553</v>
      </c>
      <c r="D1018" s="146">
        <v>2045</v>
      </c>
      <c r="E1018" s="145" t="s">
        <v>1344</v>
      </c>
      <c r="F1018" s="145">
        <v>480</v>
      </c>
      <c r="G1018" s="145" t="s">
        <v>17761</v>
      </c>
      <c r="H1018" s="145" t="s">
        <v>3489</v>
      </c>
      <c r="I1018" s="145" t="s">
        <v>10124</v>
      </c>
    </row>
    <row r="1019" spans="1:9" x14ac:dyDescent="0.2">
      <c r="A1019" s="145">
        <v>1015</v>
      </c>
      <c r="B1019" s="145" t="s">
        <v>1570</v>
      </c>
      <c r="C1019" s="145" t="s">
        <v>553</v>
      </c>
      <c r="D1019" s="146">
        <v>1930</v>
      </c>
      <c r="E1019" s="145" t="s">
        <v>17760</v>
      </c>
      <c r="F1019" s="145">
        <v>480</v>
      </c>
      <c r="G1019" s="145">
        <v>932696</v>
      </c>
      <c r="H1019" s="145" t="s">
        <v>10177</v>
      </c>
      <c r="I1019" s="145" t="s">
        <v>10124</v>
      </c>
    </row>
    <row r="1020" spans="1:9" x14ac:dyDescent="0.2">
      <c r="A1020" s="145">
        <v>1016</v>
      </c>
      <c r="B1020" s="145" t="s">
        <v>3489</v>
      </c>
      <c r="C1020" s="145" t="s">
        <v>553</v>
      </c>
      <c r="D1020" s="146">
        <v>2045</v>
      </c>
      <c r="E1020" s="145" t="s">
        <v>17759</v>
      </c>
      <c r="F1020" s="145">
        <v>480</v>
      </c>
      <c r="G1020" s="145" t="s">
        <v>5114</v>
      </c>
      <c r="H1020" s="145" t="s">
        <v>3489</v>
      </c>
      <c r="I1020" s="145" t="s">
        <v>10124</v>
      </c>
    </row>
    <row r="1021" spans="1:9" x14ac:dyDescent="0.2">
      <c r="A1021" s="145">
        <v>1017</v>
      </c>
      <c r="B1021" s="145" t="s">
        <v>1310</v>
      </c>
      <c r="C1021" s="145" t="s">
        <v>553</v>
      </c>
      <c r="D1021" s="146">
        <v>1945</v>
      </c>
      <c r="E1021" s="145" t="s">
        <v>17758</v>
      </c>
      <c r="F1021" s="145">
        <v>480</v>
      </c>
      <c r="G1021" s="145" t="s">
        <v>6248</v>
      </c>
      <c r="H1021" s="145" t="s">
        <v>10184</v>
      </c>
      <c r="I1021" s="145" t="s">
        <v>10124</v>
      </c>
    </row>
    <row r="1022" spans="1:9" x14ac:dyDescent="0.2">
      <c r="A1022" s="145">
        <v>1018</v>
      </c>
      <c r="B1022" s="145" t="s">
        <v>1349</v>
      </c>
      <c r="C1022" s="145" t="s">
        <v>553</v>
      </c>
      <c r="D1022" s="146">
        <v>2360</v>
      </c>
      <c r="E1022" s="145" t="s">
        <v>16631</v>
      </c>
      <c r="F1022" s="145">
        <v>480</v>
      </c>
      <c r="G1022" s="145">
        <v>947399</v>
      </c>
      <c r="H1022" s="145" t="s">
        <v>11193</v>
      </c>
      <c r="I1022" s="145" t="s">
        <v>10124</v>
      </c>
    </row>
    <row r="1023" spans="1:9" x14ac:dyDescent="0.2">
      <c r="A1023" s="145">
        <v>1019</v>
      </c>
      <c r="B1023" s="145" t="s">
        <v>8871</v>
      </c>
      <c r="C1023" s="145" t="s">
        <v>553</v>
      </c>
      <c r="D1023" s="146">
        <v>2652</v>
      </c>
      <c r="E1023" s="145" t="s">
        <v>17757</v>
      </c>
      <c r="F1023" s="145">
        <v>480</v>
      </c>
      <c r="G1023" s="145" t="s">
        <v>8886</v>
      </c>
      <c r="H1023" s="145" t="s">
        <v>10317</v>
      </c>
      <c r="I1023" s="145" t="s">
        <v>10124</v>
      </c>
    </row>
    <row r="1024" spans="1:9" x14ac:dyDescent="0.2">
      <c r="A1024" s="145">
        <v>1020</v>
      </c>
      <c r="B1024" s="145" t="s">
        <v>1153</v>
      </c>
      <c r="C1024" s="145" t="s">
        <v>553</v>
      </c>
      <c r="D1024" s="146">
        <v>2043</v>
      </c>
      <c r="E1024" s="145" t="s">
        <v>17756</v>
      </c>
      <c r="F1024" s="145">
        <v>480</v>
      </c>
      <c r="G1024" s="145" t="s">
        <v>17755</v>
      </c>
      <c r="H1024" s="145" t="s">
        <v>12838</v>
      </c>
      <c r="I1024" s="145" t="s">
        <v>10124</v>
      </c>
    </row>
    <row r="1025" spans="1:9" x14ac:dyDescent="0.2">
      <c r="A1025" s="145">
        <v>1021</v>
      </c>
      <c r="B1025" s="145" t="s">
        <v>1370</v>
      </c>
      <c r="C1025" s="145" t="s">
        <v>553</v>
      </c>
      <c r="D1025" s="146">
        <v>2364</v>
      </c>
      <c r="E1025" s="145" t="s">
        <v>15674</v>
      </c>
      <c r="F1025" s="145">
        <v>480</v>
      </c>
      <c r="G1025" s="145">
        <v>1149703</v>
      </c>
      <c r="H1025" s="145" t="s">
        <v>1370</v>
      </c>
      <c r="I1025" s="145" t="s">
        <v>10124</v>
      </c>
    </row>
    <row r="1026" spans="1:9" x14ac:dyDescent="0.2">
      <c r="A1026" s="145">
        <v>1022</v>
      </c>
      <c r="B1026" s="145" t="s">
        <v>2327</v>
      </c>
      <c r="C1026" s="145" t="s">
        <v>553</v>
      </c>
      <c r="D1026" s="146">
        <v>2169</v>
      </c>
      <c r="E1026" s="145" t="s">
        <v>17754</v>
      </c>
      <c r="F1026" s="145">
        <v>480</v>
      </c>
      <c r="G1026" s="145" t="s">
        <v>8988</v>
      </c>
      <c r="H1026" s="145" t="s">
        <v>9376</v>
      </c>
      <c r="I1026" s="145" t="s">
        <v>10124</v>
      </c>
    </row>
    <row r="1027" spans="1:9" x14ac:dyDescent="0.2">
      <c r="A1027" s="145">
        <v>1023</v>
      </c>
      <c r="B1027" s="145" t="s">
        <v>713</v>
      </c>
      <c r="C1027" s="145" t="s">
        <v>553</v>
      </c>
      <c r="D1027" s="146">
        <v>1915</v>
      </c>
      <c r="E1027" s="145" t="s">
        <v>17753</v>
      </c>
      <c r="F1027" s="145">
        <v>480</v>
      </c>
      <c r="G1027" s="145">
        <v>602348</v>
      </c>
      <c r="H1027" s="145" t="s">
        <v>10233</v>
      </c>
      <c r="I1027" s="145" t="s">
        <v>10124</v>
      </c>
    </row>
    <row r="1028" spans="1:9" x14ac:dyDescent="0.2">
      <c r="A1028" s="145">
        <v>1024</v>
      </c>
      <c r="B1028" s="145" t="s">
        <v>706</v>
      </c>
      <c r="C1028" s="145" t="s">
        <v>553</v>
      </c>
      <c r="D1028" s="146">
        <v>1923</v>
      </c>
      <c r="E1028" s="145" t="s">
        <v>15712</v>
      </c>
      <c r="F1028" s="145">
        <v>480</v>
      </c>
      <c r="G1028" s="145" t="s">
        <v>17752</v>
      </c>
      <c r="H1028" s="145" t="s">
        <v>11375</v>
      </c>
      <c r="I1028" s="145" t="s">
        <v>10124</v>
      </c>
    </row>
    <row r="1029" spans="1:9" x14ac:dyDescent="0.2">
      <c r="A1029" s="145">
        <v>1025</v>
      </c>
      <c r="B1029" s="145" t="s">
        <v>3489</v>
      </c>
      <c r="C1029" s="145" t="s">
        <v>553</v>
      </c>
      <c r="D1029" s="146">
        <v>2045</v>
      </c>
      <c r="E1029" s="145" t="s">
        <v>17751</v>
      </c>
      <c r="F1029" s="145">
        <v>480</v>
      </c>
      <c r="G1029" s="145" t="s">
        <v>5826</v>
      </c>
      <c r="H1029" s="145" t="s">
        <v>11360</v>
      </c>
      <c r="I1029" s="145" t="s">
        <v>10124</v>
      </c>
    </row>
    <row r="1030" spans="1:9" x14ac:dyDescent="0.2">
      <c r="A1030" s="145">
        <v>1026</v>
      </c>
      <c r="B1030" s="145" t="s">
        <v>8427</v>
      </c>
      <c r="C1030" s="145" t="s">
        <v>553</v>
      </c>
      <c r="D1030" s="146">
        <v>2561</v>
      </c>
      <c r="E1030" s="145" t="s">
        <v>17730</v>
      </c>
      <c r="F1030" s="145">
        <v>480</v>
      </c>
      <c r="G1030" s="145" t="s">
        <v>8890</v>
      </c>
      <c r="H1030" s="145" t="s">
        <v>10119</v>
      </c>
      <c r="I1030" s="145" t="s">
        <v>10124</v>
      </c>
    </row>
    <row r="1031" spans="1:9" x14ac:dyDescent="0.2">
      <c r="A1031" s="145">
        <v>1027</v>
      </c>
      <c r="B1031" s="145" t="s">
        <v>3972</v>
      </c>
      <c r="C1031" s="145" t="s">
        <v>553</v>
      </c>
      <c r="D1031" s="146">
        <v>1966</v>
      </c>
      <c r="E1031" s="145" t="s">
        <v>17750</v>
      </c>
      <c r="F1031" s="145">
        <v>480</v>
      </c>
      <c r="G1031" s="145">
        <v>961753</v>
      </c>
      <c r="H1031" s="145" t="s">
        <v>11801</v>
      </c>
      <c r="I1031" s="145" t="s">
        <v>10124</v>
      </c>
    </row>
    <row r="1032" spans="1:9" x14ac:dyDescent="0.2">
      <c r="A1032" s="145">
        <v>1028</v>
      </c>
      <c r="B1032" s="145" t="s">
        <v>1071</v>
      </c>
      <c r="C1032" s="145" t="s">
        <v>553</v>
      </c>
      <c r="D1032" s="146">
        <v>2537</v>
      </c>
      <c r="E1032" s="145" t="s">
        <v>17749</v>
      </c>
      <c r="F1032" s="145">
        <v>480</v>
      </c>
      <c r="G1032" s="145">
        <v>680154</v>
      </c>
      <c r="H1032" s="145" t="s">
        <v>10119</v>
      </c>
      <c r="I1032" s="145" t="s">
        <v>10124</v>
      </c>
    </row>
    <row r="1033" spans="1:9" x14ac:dyDescent="0.2">
      <c r="A1033" s="145">
        <v>1029</v>
      </c>
      <c r="B1033" s="145" t="s">
        <v>1570</v>
      </c>
      <c r="C1033" s="145" t="s">
        <v>553</v>
      </c>
      <c r="D1033" s="146">
        <v>1930</v>
      </c>
      <c r="E1033" s="145" t="s">
        <v>17748</v>
      </c>
      <c r="F1033" s="145">
        <v>480</v>
      </c>
      <c r="G1033" s="145">
        <v>590228</v>
      </c>
      <c r="H1033" s="145" t="s">
        <v>10177</v>
      </c>
      <c r="I1033" s="145" t="s">
        <v>10124</v>
      </c>
    </row>
    <row r="1034" spans="1:9" x14ac:dyDescent="0.2">
      <c r="A1034" s="145">
        <v>1030</v>
      </c>
      <c r="B1034" s="145" t="s">
        <v>3985</v>
      </c>
      <c r="C1034" s="145" t="s">
        <v>553</v>
      </c>
      <c r="D1034" s="146">
        <v>1908</v>
      </c>
      <c r="E1034" s="145" t="s">
        <v>17747</v>
      </c>
      <c r="F1034" s="145">
        <v>480</v>
      </c>
      <c r="G1034" s="145" t="s">
        <v>17746</v>
      </c>
      <c r="H1034" s="145" t="s">
        <v>11350</v>
      </c>
      <c r="I1034" s="145" t="s">
        <v>10124</v>
      </c>
    </row>
    <row r="1035" spans="1:9" x14ac:dyDescent="0.2">
      <c r="A1035" s="145">
        <v>1031</v>
      </c>
      <c r="B1035" s="145" t="s">
        <v>1276</v>
      </c>
      <c r="C1035" s="145" t="s">
        <v>553</v>
      </c>
      <c r="D1035" s="146">
        <v>2641</v>
      </c>
      <c r="E1035" s="145" t="s">
        <v>17745</v>
      </c>
      <c r="F1035" s="145">
        <v>480</v>
      </c>
      <c r="G1035" s="145">
        <v>1225738</v>
      </c>
      <c r="H1035" s="145" t="s">
        <v>10081</v>
      </c>
      <c r="I1035" s="145" t="s">
        <v>10124</v>
      </c>
    </row>
    <row r="1036" spans="1:9" x14ac:dyDescent="0.2">
      <c r="A1036" s="145">
        <v>1032</v>
      </c>
      <c r="B1036" s="145" t="s">
        <v>3565</v>
      </c>
      <c r="C1036" s="145" t="s">
        <v>553</v>
      </c>
      <c r="D1036" s="146">
        <v>2124</v>
      </c>
      <c r="E1036" s="145" t="s">
        <v>17744</v>
      </c>
      <c r="F1036" s="145">
        <v>480</v>
      </c>
      <c r="G1036" s="145" t="s">
        <v>8980</v>
      </c>
      <c r="H1036" s="145" t="s">
        <v>9376</v>
      </c>
      <c r="I1036" s="145" t="s">
        <v>10124</v>
      </c>
    </row>
    <row r="1037" spans="1:9" x14ac:dyDescent="0.2">
      <c r="A1037" s="145">
        <v>1033</v>
      </c>
      <c r="B1037" s="145" t="s">
        <v>4214</v>
      </c>
      <c r="C1037" s="145" t="s">
        <v>553</v>
      </c>
      <c r="D1037" s="146">
        <v>2539</v>
      </c>
      <c r="E1037" s="145" t="s">
        <v>17743</v>
      </c>
      <c r="F1037" s="145">
        <v>480</v>
      </c>
      <c r="G1037" s="145" t="s">
        <v>5083</v>
      </c>
      <c r="H1037" s="145" t="s">
        <v>4214</v>
      </c>
      <c r="I1037" s="145" t="s">
        <v>10124</v>
      </c>
    </row>
    <row r="1038" spans="1:9" x14ac:dyDescent="0.2">
      <c r="A1038" s="145">
        <v>1034</v>
      </c>
      <c r="B1038" s="145" t="s">
        <v>7193</v>
      </c>
      <c r="C1038" s="145" t="s">
        <v>553</v>
      </c>
      <c r="D1038" s="146">
        <v>2453</v>
      </c>
      <c r="E1038" s="145" t="s">
        <v>17742</v>
      </c>
      <c r="F1038" s="145">
        <v>480</v>
      </c>
      <c r="G1038" s="145" t="s">
        <v>17741</v>
      </c>
      <c r="H1038" s="145" t="s">
        <v>1807</v>
      </c>
      <c r="I1038" s="145" t="s">
        <v>10124</v>
      </c>
    </row>
    <row r="1039" spans="1:9" x14ac:dyDescent="0.2">
      <c r="A1039" s="145">
        <v>1035</v>
      </c>
      <c r="B1039" s="145" t="s">
        <v>1576</v>
      </c>
      <c r="C1039" s="145" t="s">
        <v>553</v>
      </c>
      <c r="D1039" s="146">
        <v>2667</v>
      </c>
      <c r="E1039" s="145" t="s">
        <v>17740</v>
      </c>
      <c r="F1039" s="145">
        <v>480</v>
      </c>
      <c r="G1039" s="145">
        <v>1238811</v>
      </c>
      <c r="H1039" s="145" t="s">
        <v>10317</v>
      </c>
      <c r="I1039" s="145" t="s">
        <v>10197</v>
      </c>
    </row>
    <row r="1040" spans="1:9" x14ac:dyDescent="0.2">
      <c r="A1040" s="145">
        <v>1036</v>
      </c>
      <c r="B1040" s="145" t="s">
        <v>3028</v>
      </c>
      <c r="C1040" s="145" t="s">
        <v>553</v>
      </c>
      <c r="D1040" s="146">
        <v>2025</v>
      </c>
      <c r="E1040" s="145" t="s">
        <v>17739</v>
      </c>
      <c r="F1040" s="145">
        <v>480</v>
      </c>
      <c r="G1040" s="145">
        <v>973415</v>
      </c>
      <c r="H1040" s="145" t="s">
        <v>10259</v>
      </c>
      <c r="I1040" s="145" t="s">
        <v>10124</v>
      </c>
    </row>
    <row r="1041" spans="1:9" x14ac:dyDescent="0.2">
      <c r="A1041" s="145">
        <v>1037</v>
      </c>
      <c r="B1041" s="145" t="s">
        <v>1807</v>
      </c>
      <c r="C1041" s="145" t="s">
        <v>553</v>
      </c>
      <c r="D1041" s="146">
        <v>2152</v>
      </c>
      <c r="E1041" s="145" t="s">
        <v>17738</v>
      </c>
      <c r="F1041" s="145">
        <v>480</v>
      </c>
      <c r="G1041" s="145">
        <v>901755</v>
      </c>
      <c r="H1041" s="145" t="s">
        <v>11375</v>
      </c>
      <c r="I1041" s="145" t="s">
        <v>10124</v>
      </c>
    </row>
    <row r="1042" spans="1:9" x14ac:dyDescent="0.2">
      <c r="A1042" s="145">
        <v>1038</v>
      </c>
      <c r="B1042" s="145" t="s">
        <v>1189</v>
      </c>
      <c r="C1042" s="145" t="s">
        <v>553</v>
      </c>
      <c r="D1042" s="146">
        <v>2631</v>
      </c>
      <c r="E1042" s="145" t="s">
        <v>17737</v>
      </c>
      <c r="F1042" s="145">
        <v>480</v>
      </c>
      <c r="G1042" s="145" t="s">
        <v>5029</v>
      </c>
      <c r="H1042" s="145" t="s">
        <v>9574</v>
      </c>
      <c r="I1042" s="145" t="s">
        <v>10080</v>
      </c>
    </row>
    <row r="1043" spans="1:9" x14ac:dyDescent="0.2">
      <c r="A1043" s="145">
        <v>1039</v>
      </c>
      <c r="B1043" s="145" t="s">
        <v>17736</v>
      </c>
      <c r="C1043" s="145" t="s">
        <v>1403</v>
      </c>
      <c r="D1043" s="146">
        <v>3872</v>
      </c>
      <c r="E1043" s="145" t="s">
        <v>17670</v>
      </c>
      <c r="F1043" s="145">
        <v>480</v>
      </c>
      <c r="G1043" s="145" t="s">
        <v>3954</v>
      </c>
      <c r="H1043" s="145" t="s">
        <v>10177</v>
      </c>
      <c r="I1043" s="145" t="s">
        <v>10077</v>
      </c>
    </row>
    <row r="1044" spans="1:9" x14ac:dyDescent="0.2">
      <c r="A1044" s="145">
        <v>1040</v>
      </c>
      <c r="B1044" s="145" t="s">
        <v>543</v>
      </c>
      <c r="C1044" s="145" t="s">
        <v>553</v>
      </c>
      <c r="D1044" s="146">
        <v>2669</v>
      </c>
      <c r="E1044" s="145" t="s">
        <v>17735</v>
      </c>
      <c r="F1044" s="145">
        <v>480</v>
      </c>
      <c r="G1044" s="145" t="s">
        <v>5056</v>
      </c>
      <c r="H1044" s="145" t="s">
        <v>10081</v>
      </c>
      <c r="I1044" s="145" t="s">
        <v>10077</v>
      </c>
    </row>
    <row r="1045" spans="1:9" x14ac:dyDescent="0.2">
      <c r="A1045" s="145">
        <v>1041</v>
      </c>
      <c r="B1045" s="145" t="s">
        <v>706</v>
      </c>
      <c r="C1045" s="145" t="s">
        <v>553</v>
      </c>
      <c r="D1045" s="146">
        <v>1923</v>
      </c>
      <c r="E1045" s="145" t="s">
        <v>17734</v>
      </c>
      <c r="F1045" s="145">
        <v>480</v>
      </c>
      <c r="G1045" s="145">
        <v>1104276</v>
      </c>
      <c r="H1045" s="145" t="s">
        <v>11320</v>
      </c>
      <c r="I1045" s="145" t="s">
        <v>10077</v>
      </c>
    </row>
    <row r="1046" spans="1:9" x14ac:dyDescent="0.2">
      <c r="A1046" s="145">
        <v>1042</v>
      </c>
      <c r="B1046" s="145" t="s">
        <v>4573</v>
      </c>
      <c r="C1046" s="145" t="s">
        <v>4125</v>
      </c>
      <c r="D1046" s="146">
        <v>4626</v>
      </c>
      <c r="E1046" s="145" t="s">
        <v>17733</v>
      </c>
      <c r="F1046" s="145">
        <v>480</v>
      </c>
      <c r="G1046" s="145" t="s">
        <v>17732</v>
      </c>
      <c r="H1046" s="145" t="s">
        <v>6255</v>
      </c>
      <c r="I1046" s="145" t="s">
        <v>10077</v>
      </c>
    </row>
    <row r="1047" spans="1:9" x14ac:dyDescent="0.2">
      <c r="A1047" s="145">
        <v>1043</v>
      </c>
      <c r="B1047" s="145" t="s">
        <v>8864</v>
      </c>
      <c r="C1047" s="145" t="s">
        <v>553</v>
      </c>
      <c r="D1047" s="146">
        <v>2657</v>
      </c>
      <c r="E1047" s="145" t="s">
        <v>2329</v>
      </c>
      <c r="F1047" s="145">
        <v>480</v>
      </c>
      <c r="G1047" s="145">
        <v>251780</v>
      </c>
      <c r="H1047" s="145" t="s">
        <v>10317</v>
      </c>
      <c r="I1047" s="145" t="s">
        <v>10077</v>
      </c>
    </row>
    <row r="1048" spans="1:9" x14ac:dyDescent="0.2">
      <c r="A1048" s="145">
        <v>1044</v>
      </c>
      <c r="B1048" s="145" t="s">
        <v>1525</v>
      </c>
      <c r="C1048" s="145" t="s">
        <v>553</v>
      </c>
      <c r="D1048" s="146">
        <v>2650</v>
      </c>
      <c r="E1048" s="145" t="s">
        <v>17731</v>
      </c>
      <c r="F1048" s="145">
        <v>480</v>
      </c>
      <c r="G1048" s="145">
        <v>1061977</v>
      </c>
      <c r="H1048" s="145" t="s">
        <v>10081</v>
      </c>
      <c r="I1048" s="145" t="s">
        <v>10077</v>
      </c>
    </row>
    <row r="1049" spans="1:9" x14ac:dyDescent="0.2">
      <c r="A1049" s="145">
        <v>1045</v>
      </c>
      <c r="B1049" s="145" t="s">
        <v>8427</v>
      </c>
      <c r="C1049" s="145" t="s">
        <v>553</v>
      </c>
      <c r="D1049" s="146">
        <v>2561</v>
      </c>
      <c r="E1049" s="145" t="s">
        <v>17730</v>
      </c>
      <c r="F1049" s="145">
        <v>480</v>
      </c>
      <c r="G1049" s="145" t="s">
        <v>8890</v>
      </c>
      <c r="H1049" s="145" t="s">
        <v>10119</v>
      </c>
      <c r="I1049" s="145" t="s">
        <v>10077</v>
      </c>
    </row>
    <row r="1050" spans="1:9" x14ac:dyDescent="0.2">
      <c r="A1050" s="145">
        <v>1046</v>
      </c>
      <c r="B1050" s="145" t="s">
        <v>2410</v>
      </c>
      <c r="C1050" s="145" t="s">
        <v>553</v>
      </c>
      <c r="D1050" s="146">
        <v>2330</v>
      </c>
      <c r="E1050" s="145" t="s">
        <v>17729</v>
      </c>
      <c r="F1050" s="145">
        <v>480</v>
      </c>
      <c r="G1050" s="145">
        <v>686693</v>
      </c>
      <c r="H1050" s="145" t="s">
        <v>2346</v>
      </c>
      <c r="I1050" s="145" t="s">
        <v>10077</v>
      </c>
    </row>
    <row r="1051" spans="1:9" x14ac:dyDescent="0.2">
      <c r="A1051" s="145">
        <v>1047</v>
      </c>
      <c r="B1051" s="145" t="s">
        <v>17728</v>
      </c>
      <c r="C1051" s="145" t="s">
        <v>4125</v>
      </c>
      <c r="D1051" s="146">
        <v>4677</v>
      </c>
      <c r="E1051" s="145" t="s">
        <v>17727</v>
      </c>
      <c r="F1051" s="145">
        <v>480</v>
      </c>
      <c r="G1051" s="145" t="s">
        <v>17726</v>
      </c>
      <c r="H1051" s="145" t="s">
        <v>6255</v>
      </c>
      <c r="I1051" s="145" t="s">
        <v>10077</v>
      </c>
    </row>
    <row r="1052" spans="1:9" x14ac:dyDescent="0.2">
      <c r="A1052" s="145">
        <v>1048</v>
      </c>
      <c r="B1052" s="145" t="s">
        <v>3539</v>
      </c>
      <c r="C1052" s="145" t="s">
        <v>4125</v>
      </c>
      <c r="D1052" s="146">
        <v>4864</v>
      </c>
      <c r="E1052" s="145" t="s">
        <v>17725</v>
      </c>
      <c r="F1052" s="145">
        <v>480</v>
      </c>
      <c r="G1052" s="145">
        <v>642286</v>
      </c>
      <c r="H1052" s="145" t="s">
        <v>6255</v>
      </c>
      <c r="I1052" s="145" t="s">
        <v>10077</v>
      </c>
    </row>
    <row r="1053" spans="1:9" x14ac:dyDescent="0.2">
      <c r="A1053" s="145">
        <v>1049</v>
      </c>
      <c r="B1053" s="145" t="s">
        <v>1443</v>
      </c>
      <c r="C1053" s="145" t="s">
        <v>553</v>
      </c>
      <c r="D1053" s="146">
        <v>2649</v>
      </c>
      <c r="E1053" s="145" t="s">
        <v>17724</v>
      </c>
      <c r="F1053" s="145">
        <v>480</v>
      </c>
      <c r="G1053" s="145">
        <v>574324</v>
      </c>
      <c r="H1053" s="145" t="s">
        <v>9376</v>
      </c>
      <c r="I1053" s="145" t="s">
        <v>10077</v>
      </c>
    </row>
    <row r="1054" spans="1:9" x14ac:dyDescent="0.2">
      <c r="A1054" s="145">
        <v>1050</v>
      </c>
      <c r="B1054" s="145" t="s">
        <v>1698</v>
      </c>
      <c r="C1054" s="145" t="s">
        <v>553</v>
      </c>
      <c r="D1054" s="146">
        <v>2066</v>
      </c>
      <c r="E1054" s="145" t="s">
        <v>17702</v>
      </c>
      <c r="F1054" s="145">
        <v>480</v>
      </c>
      <c r="G1054" s="145" t="s">
        <v>2452</v>
      </c>
      <c r="H1054" s="145" t="s">
        <v>10495</v>
      </c>
      <c r="I1054" s="145" t="s">
        <v>10077</v>
      </c>
    </row>
    <row r="1055" spans="1:9" x14ac:dyDescent="0.2">
      <c r="A1055" s="145">
        <v>1051</v>
      </c>
      <c r="B1055" s="145" t="s">
        <v>14472</v>
      </c>
      <c r="C1055" s="145" t="s">
        <v>553</v>
      </c>
      <c r="D1055" s="146">
        <v>2375</v>
      </c>
      <c r="E1055" s="145" t="s">
        <v>17723</v>
      </c>
      <c r="F1055" s="145">
        <v>480</v>
      </c>
      <c r="G1055" s="145">
        <v>1155497</v>
      </c>
      <c r="H1055" s="145" t="s">
        <v>9376</v>
      </c>
      <c r="I1055" s="145" t="s">
        <v>10077</v>
      </c>
    </row>
    <row r="1056" spans="1:9" x14ac:dyDescent="0.2">
      <c r="A1056" s="145">
        <v>1052</v>
      </c>
      <c r="B1056" s="145" t="s">
        <v>1349</v>
      </c>
      <c r="C1056" s="145" t="s">
        <v>553</v>
      </c>
      <c r="D1056" s="146">
        <v>2360</v>
      </c>
      <c r="E1056" s="145" t="s">
        <v>17722</v>
      </c>
      <c r="F1056" s="145">
        <v>480</v>
      </c>
      <c r="G1056" s="145">
        <v>250536</v>
      </c>
      <c r="H1056" s="145" t="s">
        <v>10119</v>
      </c>
      <c r="I1056" s="145" t="s">
        <v>10080</v>
      </c>
    </row>
    <row r="1057" spans="1:9" x14ac:dyDescent="0.2">
      <c r="A1057" s="145">
        <v>1053</v>
      </c>
      <c r="B1057" s="145" t="s">
        <v>1570</v>
      </c>
      <c r="C1057" s="145" t="s">
        <v>553</v>
      </c>
      <c r="D1057" s="146">
        <v>1930</v>
      </c>
      <c r="E1057" s="145" t="s">
        <v>17721</v>
      </c>
      <c r="F1057" s="145">
        <v>480</v>
      </c>
      <c r="G1057" s="145">
        <v>635378</v>
      </c>
      <c r="H1057" s="145" t="s">
        <v>10177</v>
      </c>
      <c r="I1057" s="145" t="s">
        <v>10112</v>
      </c>
    </row>
    <row r="1058" spans="1:9" x14ac:dyDescent="0.2">
      <c r="A1058" s="145">
        <v>1054</v>
      </c>
      <c r="B1058" s="145" t="s">
        <v>2476</v>
      </c>
      <c r="C1058" s="145" t="s">
        <v>553</v>
      </c>
      <c r="D1058" s="146">
        <v>2743</v>
      </c>
      <c r="E1058" s="145" t="s">
        <v>17696</v>
      </c>
      <c r="F1058" s="145">
        <v>480</v>
      </c>
      <c r="G1058" s="145" t="s">
        <v>2474</v>
      </c>
      <c r="H1058" s="145" t="s">
        <v>2268</v>
      </c>
      <c r="I1058" s="145" t="s">
        <v>10077</v>
      </c>
    </row>
    <row r="1059" spans="1:9" x14ac:dyDescent="0.2">
      <c r="A1059" s="145">
        <v>1055</v>
      </c>
      <c r="B1059" s="145" t="s">
        <v>4782</v>
      </c>
      <c r="C1059" s="145" t="s">
        <v>553</v>
      </c>
      <c r="D1059" s="146">
        <v>1824</v>
      </c>
      <c r="E1059" s="145" t="s">
        <v>17720</v>
      </c>
      <c r="F1059" s="145">
        <v>480</v>
      </c>
      <c r="G1059" s="145">
        <v>631095</v>
      </c>
      <c r="H1059" s="145" t="s">
        <v>10177</v>
      </c>
      <c r="I1059" s="145" t="s">
        <v>10077</v>
      </c>
    </row>
    <row r="1060" spans="1:9" x14ac:dyDescent="0.2">
      <c r="A1060" s="145">
        <v>1056</v>
      </c>
      <c r="B1060" s="145" t="s">
        <v>605</v>
      </c>
      <c r="C1060" s="145" t="s">
        <v>553</v>
      </c>
      <c r="D1060" s="146">
        <v>2493</v>
      </c>
      <c r="E1060" s="145" t="s">
        <v>17719</v>
      </c>
      <c r="F1060" s="145">
        <v>480</v>
      </c>
      <c r="G1060" s="145">
        <v>1158490</v>
      </c>
      <c r="H1060" s="145" t="s">
        <v>1349</v>
      </c>
      <c r="I1060" s="145" t="s">
        <v>10077</v>
      </c>
    </row>
    <row r="1061" spans="1:9" x14ac:dyDescent="0.2">
      <c r="A1061" s="145">
        <v>1057</v>
      </c>
      <c r="B1061" s="145" t="s">
        <v>2268</v>
      </c>
      <c r="C1061" s="145" t="s">
        <v>553</v>
      </c>
      <c r="D1061" s="146">
        <v>2745</v>
      </c>
      <c r="E1061" s="145" t="s">
        <v>17718</v>
      </c>
      <c r="F1061" s="145">
        <v>480</v>
      </c>
      <c r="G1061" s="145" t="s">
        <v>2293</v>
      </c>
      <c r="H1061" s="145" t="s">
        <v>2268</v>
      </c>
      <c r="I1061" s="145" t="s">
        <v>10077</v>
      </c>
    </row>
    <row r="1062" spans="1:9" x14ac:dyDescent="0.2">
      <c r="A1062" s="145">
        <v>1058</v>
      </c>
      <c r="B1062" s="145" t="s">
        <v>1576</v>
      </c>
      <c r="C1062" s="145" t="s">
        <v>553</v>
      </c>
      <c r="D1062" s="146">
        <v>2667</v>
      </c>
      <c r="E1062" s="145" t="s">
        <v>17717</v>
      </c>
      <c r="F1062" s="145">
        <v>480</v>
      </c>
      <c r="G1062" s="145">
        <v>1091556</v>
      </c>
      <c r="H1062" s="145" t="s">
        <v>10391</v>
      </c>
      <c r="I1062" s="145" t="s">
        <v>10077</v>
      </c>
    </row>
    <row r="1063" spans="1:9" x14ac:dyDescent="0.2">
      <c r="A1063" s="145">
        <v>1059</v>
      </c>
      <c r="B1063" s="145" t="s">
        <v>554</v>
      </c>
      <c r="C1063" s="145" t="s">
        <v>553</v>
      </c>
      <c r="D1063" s="146">
        <v>2633</v>
      </c>
      <c r="E1063" s="145" t="s">
        <v>17716</v>
      </c>
      <c r="F1063" s="145">
        <v>480</v>
      </c>
      <c r="H1063" s="145" t="s">
        <v>10081</v>
      </c>
      <c r="I1063" s="145" t="s">
        <v>10077</v>
      </c>
    </row>
    <row r="1064" spans="1:9" x14ac:dyDescent="0.2">
      <c r="A1064" s="145">
        <v>1060</v>
      </c>
      <c r="B1064" s="145" t="s">
        <v>1570</v>
      </c>
      <c r="C1064" s="145" t="s">
        <v>553</v>
      </c>
      <c r="D1064" s="146">
        <v>1930</v>
      </c>
      <c r="E1064" s="145" t="s">
        <v>17715</v>
      </c>
      <c r="F1064" s="145">
        <v>480</v>
      </c>
      <c r="G1064" s="145" t="s">
        <v>3989</v>
      </c>
      <c r="H1064" s="145" t="s">
        <v>10177</v>
      </c>
      <c r="I1064" s="145" t="s">
        <v>10316</v>
      </c>
    </row>
    <row r="1065" spans="1:9" x14ac:dyDescent="0.2">
      <c r="A1065" s="145">
        <v>1061</v>
      </c>
      <c r="B1065" s="145" t="s">
        <v>554</v>
      </c>
      <c r="C1065" s="145" t="s">
        <v>553</v>
      </c>
      <c r="D1065" s="146">
        <v>2633</v>
      </c>
      <c r="E1065" s="145" t="s">
        <v>17714</v>
      </c>
      <c r="F1065" s="145">
        <v>480</v>
      </c>
      <c r="G1065" s="145" t="s">
        <v>5077</v>
      </c>
      <c r="H1065" s="145" t="s">
        <v>634</v>
      </c>
      <c r="I1065" s="145" t="s">
        <v>10112</v>
      </c>
    </row>
    <row r="1066" spans="1:9" x14ac:dyDescent="0.2">
      <c r="A1066" s="145">
        <v>1062</v>
      </c>
      <c r="B1066" s="145" t="s">
        <v>6468</v>
      </c>
      <c r="C1066" s="145" t="s">
        <v>553</v>
      </c>
      <c r="D1066" s="146">
        <v>1867</v>
      </c>
      <c r="E1066" s="145" t="s">
        <v>17713</v>
      </c>
      <c r="F1066" s="145">
        <v>480</v>
      </c>
      <c r="G1066" s="145">
        <v>687925</v>
      </c>
      <c r="H1066" s="145" t="s">
        <v>634</v>
      </c>
      <c r="I1066" s="145" t="s">
        <v>10077</v>
      </c>
    </row>
    <row r="1067" spans="1:9" x14ac:dyDescent="0.2">
      <c r="A1067" s="145">
        <v>1063</v>
      </c>
      <c r="B1067" s="145" t="s">
        <v>4214</v>
      </c>
      <c r="C1067" s="145" t="s">
        <v>553</v>
      </c>
      <c r="D1067" s="146">
        <v>2539</v>
      </c>
      <c r="E1067" s="145" t="s">
        <v>17712</v>
      </c>
      <c r="F1067" s="145">
        <v>480</v>
      </c>
      <c r="G1067" s="145">
        <v>1232788</v>
      </c>
      <c r="H1067" s="145" t="s">
        <v>3877</v>
      </c>
      <c r="I1067" s="145" t="s">
        <v>10077</v>
      </c>
    </row>
    <row r="1068" spans="1:9" x14ac:dyDescent="0.2">
      <c r="A1068" s="145">
        <v>1064</v>
      </c>
      <c r="B1068" s="145" t="s">
        <v>8864</v>
      </c>
      <c r="C1068" s="145" t="s">
        <v>553</v>
      </c>
      <c r="D1068" s="146">
        <v>2657</v>
      </c>
      <c r="E1068" s="145" t="s">
        <v>17711</v>
      </c>
      <c r="F1068" s="145">
        <v>480</v>
      </c>
      <c r="G1068" s="145" t="s">
        <v>17710</v>
      </c>
      <c r="H1068" s="145" t="s">
        <v>10317</v>
      </c>
      <c r="I1068" s="145" t="s">
        <v>10077</v>
      </c>
    </row>
    <row r="1069" spans="1:9" x14ac:dyDescent="0.2">
      <c r="A1069" s="145">
        <v>1065</v>
      </c>
      <c r="B1069" s="145" t="s">
        <v>17709</v>
      </c>
      <c r="C1069" s="145" t="s">
        <v>553</v>
      </c>
      <c r="D1069" s="146">
        <v>1930</v>
      </c>
      <c r="E1069" s="145" t="s">
        <v>17708</v>
      </c>
      <c r="F1069" s="145">
        <v>480</v>
      </c>
      <c r="G1069" s="145">
        <v>1131564</v>
      </c>
      <c r="H1069" s="145" t="s">
        <v>10177</v>
      </c>
      <c r="I1069" s="145" t="s">
        <v>10077</v>
      </c>
    </row>
    <row r="1070" spans="1:9" x14ac:dyDescent="0.2">
      <c r="A1070" s="145">
        <v>1066</v>
      </c>
      <c r="B1070" s="145" t="s">
        <v>5423</v>
      </c>
      <c r="C1070" s="145" t="s">
        <v>553</v>
      </c>
      <c r="D1070" s="146">
        <v>2669</v>
      </c>
      <c r="E1070" s="145" t="s">
        <v>17707</v>
      </c>
      <c r="F1070" s="145">
        <v>480</v>
      </c>
      <c r="G1070" s="145">
        <v>626072</v>
      </c>
      <c r="H1070" s="145" t="s">
        <v>10081</v>
      </c>
      <c r="I1070" s="145" t="s">
        <v>10080</v>
      </c>
    </row>
    <row r="1071" spans="1:9" x14ac:dyDescent="0.2">
      <c r="A1071" s="145">
        <v>1067</v>
      </c>
      <c r="B1071" s="145" t="s">
        <v>554</v>
      </c>
      <c r="C1071" s="145" t="s">
        <v>553</v>
      </c>
      <c r="D1071" s="146">
        <v>2633</v>
      </c>
      <c r="E1071" s="145" t="s">
        <v>17706</v>
      </c>
      <c r="F1071" s="145">
        <v>480</v>
      </c>
      <c r="G1071" s="145" t="s">
        <v>5097</v>
      </c>
      <c r="H1071" s="145" t="s">
        <v>10081</v>
      </c>
      <c r="I1071" s="145" t="s">
        <v>10077</v>
      </c>
    </row>
    <row r="1072" spans="1:9" x14ac:dyDescent="0.2">
      <c r="A1072" s="145">
        <v>1068</v>
      </c>
      <c r="B1072" s="145" t="s">
        <v>17705</v>
      </c>
      <c r="C1072" s="145" t="s">
        <v>841</v>
      </c>
      <c r="D1072" s="146">
        <v>6238</v>
      </c>
      <c r="E1072" s="145" t="s">
        <v>17704</v>
      </c>
      <c r="F1072" s="145">
        <v>480</v>
      </c>
      <c r="G1072" s="145" t="s">
        <v>17703</v>
      </c>
      <c r="H1072" s="145" t="s">
        <v>6255</v>
      </c>
      <c r="I1072" s="145" t="s">
        <v>10077</v>
      </c>
    </row>
    <row r="1073" spans="1:9" x14ac:dyDescent="0.2">
      <c r="A1073" s="145">
        <v>1069</v>
      </c>
      <c r="B1073" s="145" t="s">
        <v>1698</v>
      </c>
      <c r="C1073" s="145" t="s">
        <v>553</v>
      </c>
      <c r="D1073" s="146">
        <v>2066</v>
      </c>
      <c r="E1073" s="145" t="s">
        <v>17702</v>
      </c>
      <c r="F1073" s="145">
        <v>480</v>
      </c>
      <c r="G1073" s="145" t="s">
        <v>2452</v>
      </c>
      <c r="H1073" s="145" t="s">
        <v>10495</v>
      </c>
      <c r="I1073" s="145" t="s">
        <v>10077</v>
      </c>
    </row>
    <row r="1074" spans="1:9" x14ac:dyDescent="0.2">
      <c r="A1074" s="145">
        <v>1070</v>
      </c>
      <c r="B1074" s="145" t="s">
        <v>554</v>
      </c>
      <c r="C1074" s="145" t="s">
        <v>553</v>
      </c>
      <c r="D1074" s="146">
        <v>2633</v>
      </c>
      <c r="E1074" s="145" t="s">
        <v>17701</v>
      </c>
      <c r="F1074" s="145">
        <v>480</v>
      </c>
      <c r="G1074" s="145">
        <v>1050939</v>
      </c>
      <c r="H1074" s="145" t="s">
        <v>10081</v>
      </c>
      <c r="I1074" s="145" t="s">
        <v>10080</v>
      </c>
    </row>
    <row r="1075" spans="1:9" x14ac:dyDescent="0.2">
      <c r="A1075" s="145">
        <v>1071</v>
      </c>
      <c r="B1075" s="145" t="s">
        <v>2313</v>
      </c>
      <c r="C1075" s="145" t="s">
        <v>553</v>
      </c>
      <c r="D1075" s="146">
        <v>2747</v>
      </c>
      <c r="E1075" s="145" t="s">
        <v>12792</v>
      </c>
      <c r="F1075" s="145">
        <v>480</v>
      </c>
      <c r="G1075" s="145" t="s">
        <v>17700</v>
      </c>
      <c r="H1075" s="145" t="s">
        <v>2767</v>
      </c>
      <c r="I1075" s="145" t="s">
        <v>10077</v>
      </c>
    </row>
    <row r="1076" spans="1:9" x14ac:dyDescent="0.2">
      <c r="A1076" s="145">
        <v>1072</v>
      </c>
      <c r="B1076" s="145" t="s">
        <v>566</v>
      </c>
      <c r="C1076" s="145" t="s">
        <v>553</v>
      </c>
      <c r="D1076" s="146">
        <v>2659</v>
      </c>
      <c r="E1076" s="145" t="s">
        <v>17699</v>
      </c>
      <c r="F1076" s="145">
        <v>480</v>
      </c>
      <c r="G1076" s="145" t="s">
        <v>17698</v>
      </c>
      <c r="H1076" s="145" t="s">
        <v>10391</v>
      </c>
      <c r="I1076" s="145" t="s">
        <v>10077</v>
      </c>
    </row>
    <row r="1077" spans="1:9" x14ac:dyDescent="0.2">
      <c r="A1077" s="145">
        <v>1073</v>
      </c>
      <c r="B1077" s="145" t="s">
        <v>554</v>
      </c>
      <c r="C1077" s="145" t="s">
        <v>553</v>
      </c>
      <c r="D1077" s="146">
        <v>2633</v>
      </c>
      <c r="E1077" s="145" t="s">
        <v>17697</v>
      </c>
      <c r="F1077" s="145">
        <v>480</v>
      </c>
      <c r="G1077" s="145" t="s">
        <v>4997</v>
      </c>
      <c r="H1077" s="145" t="s">
        <v>10081</v>
      </c>
      <c r="I1077" s="145" t="s">
        <v>10080</v>
      </c>
    </row>
    <row r="1078" spans="1:9" x14ac:dyDescent="0.2">
      <c r="A1078" s="145">
        <v>1074</v>
      </c>
      <c r="B1078" s="145" t="s">
        <v>2476</v>
      </c>
      <c r="C1078" s="145" t="s">
        <v>553</v>
      </c>
      <c r="D1078" s="146">
        <v>2743</v>
      </c>
      <c r="E1078" s="145" t="s">
        <v>17696</v>
      </c>
      <c r="F1078" s="145">
        <v>480</v>
      </c>
      <c r="G1078" s="145" t="s">
        <v>2474</v>
      </c>
      <c r="H1078" s="145" t="s">
        <v>2268</v>
      </c>
      <c r="I1078" s="145" t="s">
        <v>10077</v>
      </c>
    </row>
    <row r="1079" spans="1:9" x14ac:dyDescent="0.2">
      <c r="A1079" s="145">
        <v>1075</v>
      </c>
      <c r="B1079" s="145" t="s">
        <v>8951</v>
      </c>
      <c r="C1079" s="145" t="s">
        <v>553</v>
      </c>
      <c r="D1079" s="146">
        <v>2041</v>
      </c>
      <c r="E1079" s="145" t="s">
        <v>17695</v>
      </c>
      <c r="F1079" s="145">
        <v>479</v>
      </c>
      <c r="G1079" s="145" t="s">
        <v>17694</v>
      </c>
      <c r="H1079" s="145" t="s">
        <v>8951</v>
      </c>
      <c r="I1079" s="145" t="s">
        <v>10124</v>
      </c>
    </row>
    <row r="1080" spans="1:9" x14ac:dyDescent="0.2">
      <c r="A1080" s="145">
        <v>1076</v>
      </c>
      <c r="B1080" s="145" t="s">
        <v>554</v>
      </c>
      <c r="C1080" s="145" t="s">
        <v>553</v>
      </c>
      <c r="D1080" s="146">
        <v>2663</v>
      </c>
      <c r="E1080" s="145" t="s">
        <v>14566</v>
      </c>
      <c r="F1080" s="145">
        <v>479</v>
      </c>
      <c r="G1080" s="145" t="s">
        <v>5379</v>
      </c>
      <c r="H1080" s="145" t="s">
        <v>10081</v>
      </c>
      <c r="I1080" s="145" t="s">
        <v>10080</v>
      </c>
    </row>
    <row r="1081" spans="1:9" x14ac:dyDescent="0.2">
      <c r="A1081" s="145">
        <v>1077</v>
      </c>
      <c r="B1081" s="145" t="s">
        <v>2409</v>
      </c>
      <c r="C1081" s="145" t="s">
        <v>553</v>
      </c>
      <c r="D1081" s="146">
        <v>2050</v>
      </c>
      <c r="E1081" s="145" t="s">
        <v>17695</v>
      </c>
      <c r="F1081" s="145">
        <v>479</v>
      </c>
      <c r="G1081" s="145" t="s">
        <v>17694</v>
      </c>
      <c r="H1081" s="145" t="s">
        <v>8951</v>
      </c>
      <c r="I1081" s="145" t="s">
        <v>10077</v>
      </c>
    </row>
    <row r="1082" spans="1:9" x14ac:dyDescent="0.2">
      <c r="A1082" s="145">
        <v>1078</v>
      </c>
      <c r="B1082" s="145" t="s">
        <v>2260</v>
      </c>
      <c r="C1082" s="145" t="s">
        <v>553</v>
      </c>
      <c r="D1082" s="146">
        <v>2738</v>
      </c>
      <c r="E1082" s="145" t="s">
        <v>17693</v>
      </c>
      <c r="F1082" s="145">
        <v>477</v>
      </c>
      <c r="G1082" s="145">
        <v>683187</v>
      </c>
      <c r="H1082" s="145" t="s">
        <v>2260</v>
      </c>
      <c r="I1082" s="145" t="s">
        <v>10124</v>
      </c>
    </row>
    <row r="1083" spans="1:9" x14ac:dyDescent="0.2">
      <c r="A1083" s="145">
        <v>1079</v>
      </c>
      <c r="B1083" s="145" t="s">
        <v>1698</v>
      </c>
      <c r="C1083" s="145" t="s">
        <v>553</v>
      </c>
      <c r="D1083" s="146">
        <v>2066</v>
      </c>
      <c r="E1083" s="145" t="s">
        <v>17692</v>
      </c>
      <c r="F1083" s="145">
        <v>477</v>
      </c>
      <c r="G1083" s="145">
        <v>950124</v>
      </c>
      <c r="H1083" s="145" t="s">
        <v>10259</v>
      </c>
      <c r="I1083" s="145" t="s">
        <v>10124</v>
      </c>
    </row>
    <row r="1084" spans="1:9" x14ac:dyDescent="0.2">
      <c r="A1084" s="145">
        <v>1080</v>
      </c>
      <c r="B1084" s="145" t="s">
        <v>2275</v>
      </c>
      <c r="C1084" s="145" t="s">
        <v>553</v>
      </c>
      <c r="D1084" s="146">
        <v>2568</v>
      </c>
      <c r="E1084" s="145" t="s">
        <v>17691</v>
      </c>
      <c r="F1084" s="145">
        <v>477</v>
      </c>
      <c r="G1084" s="145" t="s">
        <v>17690</v>
      </c>
      <c r="H1084" s="145" t="s">
        <v>11445</v>
      </c>
      <c r="I1084" s="145" t="s">
        <v>10124</v>
      </c>
    </row>
    <row r="1085" spans="1:9" x14ac:dyDescent="0.2">
      <c r="A1085" s="145">
        <v>1081</v>
      </c>
      <c r="B1085" s="145" t="s">
        <v>566</v>
      </c>
      <c r="C1085" s="145" t="s">
        <v>553</v>
      </c>
      <c r="D1085" s="146">
        <v>2659</v>
      </c>
      <c r="E1085" s="145" t="s">
        <v>17689</v>
      </c>
      <c r="F1085" s="145">
        <v>477</v>
      </c>
      <c r="G1085" s="145" t="s">
        <v>5461</v>
      </c>
      <c r="H1085" s="145" t="s">
        <v>10081</v>
      </c>
      <c r="I1085" s="145" t="s">
        <v>10080</v>
      </c>
    </row>
    <row r="1086" spans="1:9" x14ac:dyDescent="0.2">
      <c r="A1086" s="145">
        <v>1082</v>
      </c>
      <c r="B1086" s="145" t="s">
        <v>5120</v>
      </c>
      <c r="C1086" s="145" t="s">
        <v>553</v>
      </c>
      <c r="D1086" s="146">
        <v>2642</v>
      </c>
      <c r="E1086" s="145" t="s">
        <v>17688</v>
      </c>
      <c r="F1086" s="145">
        <v>477</v>
      </c>
      <c r="G1086" s="145" t="s">
        <v>9413</v>
      </c>
      <c r="H1086" s="145" t="s">
        <v>10081</v>
      </c>
      <c r="I1086" s="145" t="s">
        <v>10080</v>
      </c>
    </row>
    <row r="1087" spans="1:9" x14ac:dyDescent="0.2">
      <c r="A1087" s="145">
        <v>1083</v>
      </c>
      <c r="B1087" s="145" t="s">
        <v>3822</v>
      </c>
      <c r="C1087" s="145" t="s">
        <v>553</v>
      </c>
      <c r="D1087" s="146">
        <v>2780</v>
      </c>
      <c r="E1087" s="145" t="s">
        <v>17687</v>
      </c>
      <c r="F1087" s="145">
        <v>477</v>
      </c>
      <c r="G1087" s="145">
        <v>916744</v>
      </c>
      <c r="H1087" s="145" t="s">
        <v>634</v>
      </c>
      <c r="I1087" s="145" t="s">
        <v>10077</v>
      </c>
    </row>
    <row r="1088" spans="1:9" x14ac:dyDescent="0.2">
      <c r="A1088" s="145">
        <v>1084</v>
      </c>
      <c r="B1088" s="145" t="s">
        <v>695</v>
      </c>
      <c r="C1088" s="145" t="s">
        <v>553</v>
      </c>
      <c r="D1088" s="146">
        <v>2332</v>
      </c>
      <c r="E1088" s="145" t="s">
        <v>17686</v>
      </c>
      <c r="F1088" s="145">
        <v>476</v>
      </c>
      <c r="G1088" s="145">
        <v>554354</v>
      </c>
      <c r="H1088" s="145" t="s">
        <v>1349</v>
      </c>
      <c r="I1088" s="145" t="s">
        <v>10077</v>
      </c>
    </row>
    <row r="1089" spans="1:9" x14ac:dyDescent="0.2">
      <c r="A1089" s="145">
        <v>1085</v>
      </c>
      <c r="B1089" s="145" t="s">
        <v>1576</v>
      </c>
      <c r="C1089" s="145" t="s">
        <v>553</v>
      </c>
      <c r="D1089" s="146">
        <v>2667</v>
      </c>
      <c r="E1089" s="145" t="s">
        <v>17685</v>
      </c>
      <c r="F1089" s="145">
        <v>474</v>
      </c>
      <c r="G1089" s="145">
        <v>685132</v>
      </c>
      <c r="H1089" s="145" t="s">
        <v>10391</v>
      </c>
      <c r="I1089" s="145" t="s">
        <v>10124</v>
      </c>
    </row>
    <row r="1090" spans="1:9" x14ac:dyDescent="0.2">
      <c r="A1090" s="145">
        <v>1086</v>
      </c>
      <c r="B1090" s="145" t="s">
        <v>3851</v>
      </c>
      <c r="C1090" s="145" t="s">
        <v>553</v>
      </c>
      <c r="D1090" s="146">
        <v>2554</v>
      </c>
      <c r="E1090" s="145" t="s">
        <v>17684</v>
      </c>
      <c r="F1090" s="145">
        <v>474</v>
      </c>
      <c r="G1090" s="145">
        <v>608141</v>
      </c>
      <c r="H1090" s="145" t="s">
        <v>10806</v>
      </c>
      <c r="I1090" s="145" t="s">
        <v>10077</v>
      </c>
    </row>
    <row r="1091" spans="1:9" x14ac:dyDescent="0.2">
      <c r="A1091" s="145">
        <v>1087</v>
      </c>
      <c r="B1091" s="145" t="s">
        <v>5102</v>
      </c>
      <c r="C1091" s="145" t="s">
        <v>553</v>
      </c>
      <c r="D1091" s="146">
        <v>2343</v>
      </c>
      <c r="E1091" s="145" t="s">
        <v>1642</v>
      </c>
      <c r="F1091" s="145">
        <v>473</v>
      </c>
      <c r="G1091" s="145">
        <v>1122970</v>
      </c>
      <c r="H1091" s="145" t="s">
        <v>17609</v>
      </c>
      <c r="I1091" s="145" t="s">
        <v>10124</v>
      </c>
    </row>
    <row r="1092" spans="1:9" x14ac:dyDescent="0.2">
      <c r="A1092" s="145">
        <v>1088</v>
      </c>
      <c r="B1092" s="145" t="s">
        <v>2409</v>
      </c>
      <c r="C1092" s="145" t="s">
        <v>553</v>
      </c>
      <c r="D1092" s="146">
        <v>2050</v>
      </c>
      <c r="E1092" s="145" t="s">
        <v>17683</v>
      </c>
      <c r="F1092" s="145">
        <v>472</v>
      </c>
      <c r="G1092" s="145" t="s">
        <v>9691</v>
      </c>
      <c r="H1092" s="145" t="s">
        <v>8956</v>
      </c>
      <c r="I1092" s="145" t="s">
        <v>10124</v>
      </c>
    </row>
    <row r="1093" spans="1:9" x14ac:dyDescent="0.2">
      <c r="A1093" s="145">
        <v>1089</v>
      </c>
      <c r="B1093" s="145" t="s">
        <v>1385</v>
      </c>
      <c r="C1093" s="145" t="s">
        <v>553</v>
      </c>
      <c r="D1093" s="146">
        <v>1906</v>
      </c>
      <c r="E1093" s="145" t="s">
        <v>17682</v>
      </c>
      <c r="F1093" s="145">
        <v>472</v>
      </c>
      <c r="G1093" s="145" t="s">
        <v>4346</v>
      </c>
      <c r="H1093" s="145" t="s">
        <v>11375</v>
      </c>
      <c r="I1093" s="145" t="s">
        <v>10124</v>
      </c>
    </row>
    <row r="1094" spans="1:9" x14ac:dyDescent="0.2">
      <c r="A1094" s="145">
        <v>1090</v>
      </c>
      <c r="B1094" s="145" t="s">
        <v>17366</v>
      </c>
      <c r="C1094" s="145" t="s">
        <v>553</v>
      </c>
      <c r="D1094" s="146">
        <v>1862</v>
      </c>
      <c r="E1094" s="145" t="s">
        <v>17681</v>
      </c>
      <c r="F1094" s="145">
        <v>470</v>
      </c>
      <c r="G1094" s="145">
        <v>642843</v>
      </c>
      <c r="H1094" s="145" t="s">
        <v>9376</v>
      </c>
      <c r="I1094" s="145" t="s">
        <v>10124</v>
      </c>
    </row>
    <row r="1095" spans="1:9" x14ac:dyDescent="0.2">
      <c r="A1095" s="145">
        <v>1091</v>
      </c>
      <c r="B1095" s="145" t="s">
        <v>1349</v>
      </c>
      <c r="C1095" s="145" t="s">
        <v>553</v>
      </c>
      <c r="D1095" s="146">
        <v>2360</v>
      </c>
      <c r="E1095" s="145" t="s">
        <v>17680</v>
      </c>
      <c r="F1095" s="145">
        <v>470</v>
      </c>
      <c r="G1095" s="145">
        <v>586816</v>
      </c>
      <c r="H1095" s="145" t="s">
        <v>1349</v>
      </c>
      <c r="I1095" s="145" t="s">
        <v>10124</v>
      </c>
    </row>
    <row r="1096" spans="1:9" x14ac:dyDescent="0.2">
      <c r="A1096" s="145">
        <v>1092</v>
      </c>
      <c r="B1096" s="145" t="s">
        <v>1349</v>
      </c>
      <c r="C1096" s="145" t="s">
        <v>553</v>
      </c>
      <c r="D1096" s="146">
        <v>2360</v>
      </c>
      <c r="E1096" s="145" t="s">
        <v>17680</v>
      </c>
      <c r="F1096" s="145">
        <v>470</v>
      </c>
      <c r="G1096" s="145">
        <v>586816</v>
      </c>
      <c r="H1096" s="145" t="s">
        <v>1349</v>
      </c>
      <c r="I1096" s="145" t="s">
        <v>10077</v>
      </c>
    </row>
    <row r="1097" spans="1:9" x14ac:dyDescent="0.2">
      <c r="A1097" s="145">
        <v>1093</v>
      </c>
      <c r="B1097" s="145" t="s">
        <v>1385</v>
      </c>
      <c r="C1097" s="145" t="s">
        <v>553</v>
      </c>
      <c r="D1097" s="146">
        <v>1906</v>
      </c>
      <c r="E1097" s="145" t="s">
        <v>17679</v>
      </c>
      <c r="F1097" s="145">
        <v>468</v>
      </c>
      <c r="G1097" s="145" t="s">
        <v>8977</v>
      </c>
      <c r="H1097" s="145" t="s">
        <v>11375</v>
      </c>
      <c r="I1097" s="145" t="s">
        <v>10124</v>
      </c>
    </row>
    <row r="1098" spans="1:9" x14ac:dyDescent="0.2">
      <c r="A1098" s="145">
        <v>1094</v>
      </c>
      <c r="B1098" s="145" t="s">
        <v>1570</v>
      </c>
      <c r="C1098" s="145" t="s">
        <v>553</v>
      </c>
      <c r="D1098" s="146">
        <v>1930</v>
      </c>
      <c r="E1098" s="145" t="s">
        <v>17678</v>
      </c>
      <c r="F1098" s="145">
        <v>468</v>
      </c>
      <c r="G1098" s="145">
        <v>669083</v>
      </c>
      <c r="H1098" s="145" t="s">
        <v>10177</v>
      </c>
      <c r="I1098" s="145" t="s">
        <v>10124</v>
      </c>
    </row>
    <row r="1099" spans="1:9" x14ac:dyDescent="0.2">
      <c r="A1099" s="145">
        <v>1095</v>
      </c>
      <c r="B1099" s="145" t="s">
        <v>1570</v>
      </c>
      <c r="C1099" s="145" t="s">
        <v>553</v>
      </c>
      <c r="D1099" s="146">
        <v>1930</v>
      </c>
      <c r="E1099" s="145" t="s">
        <v>17677</v>
      </c>
      <c r="F1099" s="145">
        <v>468</v>
      </c>
      <c r="G1099" s="145" t="s">
        <v>4720</v>
      </c>
      <c r="H1099" s="145" t="s">
        <v>10177</v>
      </c>
      <c r="I1099" s="145" t="s">
        <v>10124</v>
      </c>
    </row>
    <row r="1100" spans="1:9" x14ac:dyDescent="0.2">
      <c r="A1100" s="145">
        <v>1096</v>
      </c>
      <c r="B1100" s="145" t="s">
        <v>2278</v>
      </c>
      <c r="C1100" s="145" t="s">
        <v>553</v>
      </c>
      <c r="D1100" s="146">
        <v>2719</v>
      </c>
      <c r="E1100" s="145" t="s">
        <v>13569</v>
      </c>
      <c r="F1100" s="145">
        <v>468</v>
      </c>
      <c r="G1100" s="145">
        <v>938795</v>
      </c>
      <c r="H1100" s="145" t="s">
        <v>2278</v>
      </c>
      <c r="I1100" s="145" t="s">
        <v>10077</v>
      </c>
    </row>
    <row r="1101" spans="1:9" x14ac:dyDescent="0.2">
      <c r="A1101" s="145">
        <v>1097</v>
      </c>
      <c r="B1101" s="145" t="s">
        <v>2275</v>
      </c>
      <c r="C1101" s="145" t="s">
        <v>553</v>
      </c>
      <c r="D1101" s="146">
        <v>2568</v>
      </c>
      <c r="E1101" s="145" t="s">
        <v>17649</v>
      </c>
      <c r="F1101" s="145">
        <v>468</v>
      </c>
      <c r="G1101" s="145" t="s">
        <v>17648</v>
      </c>
      <c r="H1101" s="145" t="s">
        <v>2275</v>
      </c>
      <c r="I1101" s="145" t="s">
        <v>10124</v>
      </c>
    </row>
    <row r="1102" spans="1:9" x14ac:dyDescent="0.2">
      <c r="A1102" s="145">
        <v>1098</v>
      </c>
      <c r="B1102" s="145" t="s">
        <v>1570</v>
      </c>
      <c r="C1102" s="145" t="s">
        <v>553</v>
      </c>
      <c r="D1102" s="146">
        <v>1930</v>
      </c>
      <c r="E1102" s="145" t="s">
        <v>17676</v>
      </c>
      <c r="F1102" s="145">
        <v>468</v>
      </c>
      <c r="G1102" s="145">
        <v>919970</v>
      </c>
      <c r="H1102" s="145" t="s">
        <v>10177</v>
      </c>
      <c r="I1102" s="145" t="s">
        <v>10124</v>
      </c>
    </row>
    <row r="1103" spans="1:9" x14ac:dyDescent="0.2">
      <c r="A1103" s="145">
        <v>1099</v>
      </c>
      <c r="B1103" s="145" t="s">
        <v>2278</v>
      </c>
      <c r="C1103" s="145" t="s">
        <v>553</v>
      </c>
      <c r="D1103" s="146">
        <v>2719</v>
      </c>
      <c r="E1103" s="145" t="s">
        <v>17675</v>
      </c>
      <c r="F1103" s="145">
        <v>468</v>
      </c>
      <c r="G1103" s="145" t="s">
        <v>3320</v>
      </c>
      <c r="H1103" s="145" t="s">
        <v>2278</v>
      </c>
      <c r="I1103" s="145" t="s">
        <v>10124</v>
      </c>
    </row>
    <row r="1104" spans="1:9" x14ac:dyDescent="0.2">
      <c r="A1104" s="145">
        <v>1100</v>
      </c>
      <c r="B1104" s="145" t="s">
        <v>1698</v>
      </c>
      <c r="C1104" s="145" t="s">
        <v>553</v>
      </c>
      <c r="D1104" s="146">
        <v>2066</v>
      </c>
      <c r="E1104" s="145" t="s">
        <v>17638</v>
      </c>
      <c r="F1104" s="145">
        <v>468</v>
      </c>
      <c r="G1104" s="145" t="s">
        <v>2789</v>
      </c>
      <c r="H1104" s="145" t="s">
        <v>10495</v>
      </c>
      <c r="I1104" s="145" t="s">
        <v>10124</v>
      </c>
    </row>
    <row r="1105" spans="1:9" x14ac:dyDescent="0.2">
      <c r="A1105" s="145">
        <v>1101</v>
      </c>
      <c r="B1105" s="145" t="s">
        <v>1570</v>
      </c>
      <c r="C1105" s="145" t="s">
        <v>553</v>
      </c>
      <c r="D1105" s="146">
        <v>1930</v>
      </c>
      <c r="E1105" s="145" t="s">
        <v>17674</v>
      </c>
      <c r="F1105" s="145">
        <v>468</v>
      </c>
      <c r="G1105" s="145" t="s">
        <v>17673</v>
      </c>
      <c r="H1105" s="145" t="s">
        <v>10177</v>
      </c>
      <c r="I1105" s="145" t="s">
        <v>10124</v>
      </c>
    </row>
    <row r="1106" spans="1:9" x14ac:dyDescent="0.2">
      <c r="A1106" s="145">
        <v>1102</v>
      </c>
      <c r="B1106" s="145" t="s">
        <v>1310</v>
      </c>
      <c r="C1106" s="145" t="s">
        <v>553</v>
      </c>
      <c r="D1106" s="146">
        <v>1945</v>
      </c>
      <c r="E1106" s="145" t="s">
        <v>17672</v>
      </c>
      <c r="F1106" s="145">
        <v>468</v>
      </c>
      <c r="G1106" s="145" t="s">
        <v>1308</v>
      </c>
      <c r="H1106" s="145" t="s">
        <v>10875</v>
      </c>
      <c r="I1106" s="145" t="s">
        <v>10124</v>
      </c>
    </row>
    <row r="1107" spans="1:9" x14ac:dyDescent="0.2">
      <c r="A1107" s="145">
        <v>1103</v>
      </c>
      <c r="B1107" s="145" t="s">
        <v>695</v>
      </c>
      <c r="C1107" s="145" t="s">
        <v>553</v>
      </c>
      <c r="D1107" s="146">
        <v>2332</v>
      </c>
      <c r="E1107" s="145" t="s">
        <v>17671</v>
      </c>
      <c r="F1107" s="145">
        <v>468</v>
      </c>
      <c r="G1107" s="145">
        <v>682287</v>
      </c>
      <c r="H1107" s="145" t="s">
        <v>8951</v>
      </c>
      <c r="I1107" s="145" t="s">
        <v>10124</v>
      </c>
    </row>
    <row r="1108" spans="1:9" x14ac:dyDescent="0.2">
      <c r="A1108" s="145">
        <v>1104</v>
      </c>
      <c r="B1108" s="145" t="s">
        <v>1766</v>
      </c>
      <c r="C1108" s="145" t="s">
        <v>553</v>
      </c>
      <c r="D1108" s="146">
        <v>1833</v>
      </c>
      <c r="E1108" s="145" t="s">
        <v>17670</v>
      </c>
      <c r="F1108" s="145">
        <v>468</v>
      </c>
      <c r="G1108" s="145" t="s">
        <v>1335</v>
      </c>
      <c r="H1108" s="145" t="s">
        <v>10875</v>
      </c>
      <c r="I1108" s="145" t="s">
        <v>10124</v>
      </c>
    </row>
    <row r="1109" spans="1:9" x14ac:dyDescent="0.2">
      <c r="A1109" s="145">
        <v>1105</v>
      </c>
      <c r="B1109" s="145" t="s">
        <v>592</v>
      </c>
      <c r="C1109" s="145" t="s">
        <v>553</v>
      </c>
      <c r="D1109" s="146">
        <v>1904</v>
      </c>
      <c r="E1109" s="145" t="s">
        <v>17669</v>
      </c>
      <c r="F1109" s="145">
        <v>468</v>
      </c>
      <c r="G1109" s="145" t="s">
        <v>17668</v>
      </c>
      <c r="H1109" s="145" t="s">
        <v>11375</v>
      </c>
      <c r="I1109" s="145" t="s">
        <v>10124</v>
      </c>
    </row>
    <row r="1110" spans="1:9" x14ac:dyDescent="0.2">
      <c r="A1110" s="145">
        <v>1106</v>
      </c>
      <c r="B1110" s="145" t="s">
        <v>1698</v>
      </c>
      <c r="C1110" s="145" t="s">
        <v>553</v>
      </c>
      <c r="D1110" s="146">
        <v>2066</v>
      </c>
      <c r="E1110" s="145" t="s">
        <v>4827</v>
      </c>
      <c r="F1110" s="145">
        <v>468</v>
      </c>
      <c r="G1110" s="145">
        <v>562627</v>
      </c>
      <c r="H1110" s="145" t="s">
        <v>10495</v>
      </c>
      <c r="I1110" s="145" t="s">
        <v>10124</v>
      </c>
    </row>
    <row r="1111" spans="1:9" x14ac:dyDescent="0.2">
      <c r="A1111" s="145">
        <v>1107</v>
      </c>
      <c r="B1111" s="145" t="s">
        <v>660</v>
      </c>
      <c r="C1111" s="145" t="s">
        <v>553</v>
      </c>
      <c r="D1111" s="146">
        <v>1944</v>
      </c>
      <c r="E1111" s="145" t="s">
        <v>17667</v>
      </c>
      <c r="F1111" s="145">
        <v>468</v>
      </c>
      <c r="G1111" s="145" t="s">
        <v>4497</v>
      </c>
      <c r="H1111" s="145" t="s">
        <v>10177</v>
      </c>
      <c r="I1111" s="145" t="s">
        <v>10124</v>
      </c>
    </row>
    <row r="1112" spans="1:9" x14ac:dyDescent="0.2">
      <c r="A1112" s="145">
        <v>1108</v>
      </c>
      <c r="B1112" s="145" t="s">
        <v>1698</v>
      </c>
      <c r="C1112" s="145" t="s">
        <v>553</v>
      </c>
      <c r="D1112" s="146">
        <v>2066</v>
      </c>
      <c r="E1112" s="145" t="s">
        <v>17666</v>
      </c>
      <c r="F1112" s="145">
        <v>468</v>
      </c>
      <c r="G1112" s="145">
        <v>963285</v>
      </c>
      <c r="H1112" s="145" t="s">
        <v>10495</v>
      </c>
      <c r="I1112" s="145" t="s">
        <v>10124</v>
      </c>
    </row>
    <row r="1113" spans="1:9" x14ac:dyDescent="0.2">
      <c r="A1113" s="145">
        <v>1109</v>
      </c>
      <c r="B1113" s="145" t="s">
        <v>1349</v>
      </c>
      <c r="C1113" s="145" t="s">
        <v>553</v>
      </c>
      <c r="D1113" s="146">
        <v>2360</v>
      </c>
      <c r="E1113" s="145" t="s">
        <v>17665</v>
      </c>
      <c r="F1113" s="145">
        <v>468</v>
      </c>
      <c r="G1113" s="145" t="s">
        <v>2879</v>
      </c>
      <c r="H1113" s="145" t="s">
        <v>1349</v>
      </c>
      <c r="I1113" s="145" t="s">
        <v>10124</v>
      </c>
    </row>
    <row r="1114" spans="1:9" x14ac:dyDescent="0.2">
      <c r="A1114" s="145">
        <v>1110</v>
      </c>
      <c r="B1114" s="145" t="s">
        <v>1570</v>
      </c>
      <c r="C1114" s="145" t="s">
        <v>553</v>
      </c>
      <c r="D1114" s="146">
        <v>1930</v>
      </c>
      <c r="E1114" s="145" t="s">
        <v>17664</v>
      </c>
      <c r="F1114" s="145">
        <v>468</v>
      </c>
      <c r="G1114" s="145">
        <v>663710</v>
      </c>
      <c r="H1114" s="145" t="s">
        <v>10177</v>
      </c>
      <c r="I1114" s="145" t="s">
        <v>10124</v>
      </c>
    </row>
    <row r="1115" spans="1:9" x14ac:dyDescent="0.2">
      <c r="A1115" s="145">
        <v>1111</v>
      </c>
      <c r="B1115" s="145" t="s">
        <v>17663</v>
      </c>
      <c r="C1115" s="145" t="s">
        <v>4125</v>
      </c>
      <c r="D1115" s="146">
        <v>4330</v>
      </c>
      <c r="E1115" s="145" t="s">
        <v>17662</v>
      </c>
      <c r="F1115" s="145">
        <v>468</v>
      </c>
      <c r="G1115" s="145">
        <v>694150</v>
      </c>
      <c r="H1115" s="145" t="s">
        <v>6255</v>
      </c>
      <c r="I1115" s="145" t="s">
        <v>10077</v>
      </c>
    </row>
    <row r="1116" spans="1:9" x14ac:dyDescent="0.2">
      <c r="A1116" s="145">
        <v>1112</v>
      </c>
      <c r="B1116" s="145" t="s">
        <v>6174</v>
      </c>
      <c r="C1116" s="145" t="s">
        <v>553</v>
      </c>
      <c r="D1116" s="146">
        <v>2790</v>
      </c>
      <c r="E1116" s="145" t="s">
        <v>10266</v>
      </c>
      <c r="F1116" s="145">
        <v>468</v>
      </c>
      <c r="G1116" s="145">
        <v>930130</v>
      </c>
      <c r="H1116" s="145" t="s">
        <v>6174</v>
      </c>
      <c r="I1116" s="145" t="s">
        <v>10112</v>
      </c>
    </row>
    <row r="1117" spans="1:9" x14ac:dyDescent="0.2">
      <c r="A1117" s="145">
        <v>1113</v>
      </c>
      <c r="B1117" s="145" t="s">
        <v>10256</v>
      </c>
      <c r="C1117" s="145" t="s">
        <v>553</v>
      </c>
      <c r="D1117" s="146">
        <v>2760</v>
      </c>
      <c r="E1117" s="145" t="s">
        <v>17661</v>
      </c>
      <c r="F1117" s="145">
        <v>468</v>
      </c>
      <c r="G1117" s="145">
        <v>1270717</v>
      </c>
      <c r="H1117" s="145" t="s">
        <v>2268</v>
      </c>
      <c r="I1117" s="145" t="s">
        <v>10077</v>
      </c>
    </row>
    <row r="1118" spans="1:9" x14ac:dyDescent="0.2">
      <c r="A1118" s="145">
        <v>1114</v>
      </c>
      <c r="B1118" s="145" t="s">
        <v>1570</v>
      </c>
      <c r="C1118" s="145" t="s">
        <v>553</v>
      </c>
      <c r="D1118" s="146">
        <v>1930</v>
      </c>
      <c r="E1118" s="145" t="s">
        <v>17660</v>
      </c>
      <c r="F1118" s="145">
        <v>468</v>
      </c>
      <c r="G1118" s="145">
        <v>1044860</v>
      </c>
      <c r="H1118" s="145" t="s">
        <v>10230</v>
      </c>
      <c r="I1118" s="145" t="s">
        <v>10112</v>
      </c>
    </row>
    <row r="1119" spans="1:9" x14ac:dyDescent="0.2">
      <c r="A1119" s="145">
        <v>1115</v>
      </c>
      <c r="B1119" s="145" t="s">
        <v>2591</v>
      </c>
      <c r="C1119" s="145" t="s">
        <v>553</v>
      </c>
      <c r="D1119" s="146">
        <v>1756</v>
      </c>
      <c r="E1119" s="145" t="s">
        <v>17659</v>
      </c>
      <c r="F1119" s="145">
        <v>468</v>
      </c>
      <c r="G1119" s="145">
        <v>1139535</v>
      </c>
      <c r="H1119" s="145" t="s">
        <v>3262</v>
      </c>
      <c r="I1119" s="145" t="s">
        <v>10077</v>
      </c>
    </row>
    <row r="1120" spans="1:9" x14ac:dyDescent="0.2">
      <c r="A1120" s="145">
        <v>1116</v>
      </c>
      <c r="B1120" s="145" t="s">
        <v>17658</v>
      </c>
      <c r="C1120" s="145" t="s">
        <v>4125</v>
      </c>
      <c r="D1120" s="146">
        <v>3904</v>
      </c>
      <c r="E1120" s="145" t="s">
        <v>17657</v>
      </c>
      <c r="F1120" s="145">
        <v>468</v>
      </c>
      <c r="G1120" s="145" t="s">
        <v>17656</v>
      </c>
      <c r="H1120" s="145" t="s">
        <v>6255</v>
      </c>
      <c r="I1120" s="145" t="s">
        <v>10077</v>
      </c>
    </row>
    <row r="1121" spans="1:9" x14ac:dyDescent="0.2">
      <c r="A1121" s="145">
        <v>1117</v>
      </c>
      <c r="B1121" s="145" t="s">
        <v>1570</v>
      </c>
      <c r="C1121" s="145" t="s">
        <v>553</v>
      </c>
      <c r="D1121" s="146">
        <v>1930</v>
      </c>
      <c r="E1121" s="145" t="s">
        <v>17655</v>
      </c>
      <c r="F1121" s="145">
        <v>468</v>
      </c>
      <c r="G1121" s="145">
        <v>688789</v>
      </c>
      <c r="H1121" s="145" t="s">
        <v>10177</v>
      </c>
      <c r="I1121" s="145" t="s">
        <v>10112</v>
      </c>
    </row>
    <row r="1122" spans="1:9" x14ac:dyDescent="0.2">
      <c r="A1122" s="145">
        <v>1118</v>
      </c>
      <c r="B1122" s="145" t="s">
        <v>7162</v>
      </c>
      <c r="C1122" s="145" t="s">
        <v>553</v>
      </c>
      <c r="D1122" s="146">
        <v>2574</v>
      </c>
      <c r="E1122" s="145" t="s">
        <v>17654</v>
      </c>
      <c r="F1122" s="145">
        <v>468</v>
      </c>
      <c r="G1122" s="145">
        <v>1095815</v>
      </c>
      <c r="H1122" s="145" t="s">
        <v>10130</v>
      </c>
      <c r="I1122" s="145" t="s">
        <v>10077</v>
      </c>
    </row>
    <row r="1123" spans="1:9" x14ac:dyDescent="0.2">
      <c r="A1123" s="145">
        <v>1119</v>
      </c>
      <c r="B1123" s="145" t="s">
        <v>1153</v>
      </c>
      <c r="C1123" s="145" t="s">
        <v>553</v>
      </c>
      <c r="D1123" s="146">
        <v>2043</v>
      </c>
      <c r="E1123" s="145" t="s">
        <v>17653</v>
      </c>
      <c r="F1123" s="145">
        <v>468</v>
      </c>
      <c r="G1123" s="145" t="s">
        <v>17652</v>
      </c>
      <c r="H1123" s="145" t="s">
        <v>12838</v>
      </c>
      <c r="I1123" s="145" t="s">
        <v>10077</v>
      </c>
    </row>
    <row r="1124" spans="1:9" x14ac:dyDescent="0.2">
      <c r="A1124" s="145">
        <v>1120</v>
      </c>
      <c r="B1124" s="145" t="s">
        <v>17651</v>
      </c>
      <c r="C1124" s="145" t="s">
        <v>4125</v>
      </c>
      <c r="D1124" s="146">
        <v>4655</v>
      </c>
      <c r="E1124" s="145" t="s">
        <v>10908</v>
      </c>
      <c r="F1124" s="145">
        <v>468</v>
      </c>
      <c r="G1124" s="145" t="s">
        <v>17650</v>
      </c>
      <c r="H1124" s="145" t="s">
        <v>6255</v>
      </c>
      <c r="I1124" s="145" t="s">
        <v>10077</v>
      </c>
    </row>
    <row r="1125" spans="1:9" x14ac:dyDescent="0.2">
      <c r="A1125" s="145">
        <v>1121</v>
      </c>
      <c r="B1125" s="145" t="s">
        <v>2275</v>
      </c>
      <c r="C1125" s="145" t="s">
        <v>553</v>
      </c>
      <c r="D1125" s="146">
        <v>2568</v>
      </c>
      <c r="E1125" s="145" t="s">
        <v>17649</v>
      </c>
      <c r="F1125" s="145">
        <v>468</v>
      </c>
      <c r="G1125" s="145" t="s">
        <v>17648</v>
      </c>
      <c r="H1125" s="145" t="s">
        <v>2275</v>
      </c>
      <c r="I1125" s="145" t="s">
        <v>10285</v>
      </c>
    </row>
    <row r="1126" spans="1:9" x14ac:dyDescent="0.2">
      <c r="A1126" s="145">
        <v>1122</v>
      </c>
      <c r="B1126" s="145" t="s">
        <v>17647</v>
      </c>
      <c r="C1126" s="145" t="s">
        <v>553</v>
      </c>
      <c r="D1126" s="146">
        <v>1944</v>
      </c>
      <c r="E1126" s="145" t="s">
        <v>17646</v>
      </c>
      <c r="F1126" s="145">
        <v>468</v>
      </c>
      <c r="G1126" s="145" t="s">
        <v>17645</v>
      </c>
      <c r="H1126" s="145" t="s">
        <v>10177</v>
      </c>
      <c r="I1126" s="145" t="s">
        <v>10080</v>
      </c>
    </row>
    <row r="1127" spans="1:9" x14ac:dyDescent="0.2">
      <c r="A1127" s="145">
        <v>1123</v>
      </c>
      <c r="B1127" s="145" t="s">
        <v>2024</v>
      </c>
      <c r="C1127" s="145" t="s">
        <v>553</v>
      </c>
      <c r="D1127" s="146">
        <v>2359</v>
      </c>
      <c r="E1127" s="145" t="s">
        <v>17644</v>
      </c>
      <c r="F1127" s="145">
        <v>468</v>
      </c>
      <c r="G1127" s="145">
        <v>1077979</v>
      </c>
      <c r="H1127" s="145" t="s">
        <v>695</v>
      </c>
      <c r="I1127" s="145" t="s">
        <v>10077</v>
      </c>
    </row>
    <row r="1128" spans="1:9" x14ac:dyDescent="0.2">
      <c r="A1128" s="145">
        <v>1124</v>
      </c>
      <c r="B1128" s="145" t="s">
        <v>3972</v>
      </c>
      <c r="C1128" s="145" t="s">
        <v>553</v>
      </c>
      <c r="D1128" s="146">
        <v>1966</v>
      </c>
      <c r="E1128" s="145" t="s">
        <v>17643</v>
      </c>
      <c r="F1128" s="145">
        <v>468</v>
      </c>
      <c r="G1128" s="145" t="s">
        <v>17642</v>
      </c>
      <c r="H1128" s="145" t="s">
        <v>10177</v>
      </c>
      <c r="I1128" s="145" t="s">
        <v>10077</v>
      </c>
    </row>
    <row r="1129" spans="1:9" x14ac:dyDescent="0.2">
      <c r="A1129" s="145">
        <v>1125</v>
      </c>
      <c r="B1129" s="145" t="s">
        <v>1071</v>
      </c>
      <c r="C1129" s="145" t="s">
        <v>553</v>
      </c>
      <c r="D1129" s="146">
        <v>2563</v>
      </c>
      <c r="E1129" s="145" t="s">
        <v>17641</v>
      </c>
      <c r="F1129" s="145">
        <v>465</v>
      </c>
      <c r="G1129" s="145">
        <v>1226244</v>
      </c>
      <c r="H1129" s="145" t="s">
        <v>10119</v>
      </c>
      <c r="I1129" s="145" t="s">
        <v>10077</v>
      </c>
    </row>
    <row r="1130" spans="1:9" x14ac:dyDescent="0.2">
      <c r="A1130" s="145">
        <v>1126</v>
      </c>
      <c r="B1130" s="145" t="s">
        <v>2275</v>
      </c>
      <c r="C1130" s="145" t="s">
        <v>553</v>
      </c>
      <c r="D1130" s="146">
        <v>2568</v>
      </c>
      <c r="E1130" s="145" t="s">
        <v>17640</v>
      </c>
      <c r="F1130" s="145">
        <v>465</v>
      </c>
      <c r="G1130" s="145">
        <v>1272659</v>
      </c>
      <c r="H1130" s="145" t="s">
        <v>3877</v>
      </c>
      <c r="I1130" s="145" t="s">
        <v>10077</v>
      </c>
    </row>
    <row r="1131" spans="1:9" x14ac:dyDescent="0.2">
      <c r="A1131" s="145">
        <v>1127</v>
      </c>
      <c r="B1131" s="145" t="s">
        <v>1349</v>
      </c>
      <c r="C1131" s="145" t="s">
        <v>553</v>
      </c>
      <c r="D1131" s="146">
        <v>2360</v>
      </c>
      <c r="E1131" s="145" t="s">
        <v>17639</v>
      </c>
      <c r="F1131" s="145">
        <v>462</v>
      </c>
      <c r="G1131" s="145">
        <v>675440</v>
      </c>
      <c r="H1131" s="145" t="s">
        <v>1349</v>
      </c>
      <c r="I1131" s="145" t="s">
        <v>10077</v>
      </c>
    </row>
    <row r="1132" spans="1:9" x14ac:dyDescent="0.2">
      <c r="A1132" s="145">
        <v>1128</v>
      </c>
      <c r="B1132" s="145" t="s">
        <v>5214</v>
      </c>
      <c r="C1132" s="145" t="s">
        <v>553</v>
      </c>
      <c r="D1132" s="146">
        <v>1880</v>
      </c>
      <c r="E1132" s="145" t="s">
        <v>17638</v>
      </c>
      <c r="F1132" s="145">
        <v>462</v>
      </c>
      <c r="G1132" s="145">
        <v>1110125</v>
      </c>
      <c r="H1132" s="145" t="s">
        <v>10177</v>
      </c>
      <c r="I1132" s="145" t="s">
        <v>10077</v>
      </c>
    </row>
    <row r="1133" spans="1:9" x14ac:dyDescent="0.2">
      <c r="A1133" s="145">
        <v>1129</v>
      </c>
      <c r="B1133" s="145" t="s">
        <v>619</v>
      </c>
      <c r="C1133" s="145" t="s">
        <v>553</v>
      </c>
      <c r="D1133" s="146">
        <v>2021</v>
      </c>
      <c r="E1133" s="145" t="s">
        <v>17637</v>
      </c>
      <c r="F1133" s="145">
        <v>461</v>
      </c>
      <c r="G1133" s="145">
        <v>1228906</v>
      </c>
      <c r="H1133" s="145" t="s">
        <v>8951</v>
      </c>
      <c r="I1133" s="145" t="s">
        <v>10077</v>
      </c>
    </row>
    <row r="1134" spans="1:9" x14ac:dyDescent="0.2">
      <c r="A1134" s="145">
        <v>1130</v>
      </c>
      <c r="B1134" s="145" t="s">
        <v>1570</v>
      </c>
      <c r="C1134" s="145" t="s">
        <v>553</v>
      </c>
      <c r="D1134" s="146">
        <v>1930</v>
      </c>
      <c r="E1134" s="145" t="s">
        <v>17292</v>
      </c>
      <c r="F1134" s="145">
        <v>459</v>
      </c>
      <c r="G1134" s="145">
        <v>586337</v>
      </c>
      <c r="H1134" s="145" t="s">
        <v>10177</v>
      </c>
      <c r="I1134" s="145" t="s">
        <v>10124</v>
      </c>
    </row>
    <row r="1135" spans="1:9" x14ac:dyDescent="0.2">
      <c r="A1135" s="145">
        <v>1131</v>
      </c>
      <c r="B1135" s="145" t="s">
        <v>1570</v>
      </c>
      <c r="C1135" s="145" t="s">
        <v>553</v>
      </c>
      <c r="D1135" s="146">
        <v>1930</v>
      </c>
      <c r="E1135" s="145" t="s">
        <v>17292</v>
      </c>
      <c r="F1135" s="145">
        <v>459</v>
      </c>
      <c r="G1135" s="145">
        <v>586337</v>
      </c>
      <c r="H1135" s="145" t="s">
        <v>10177</v>
      </c>
      <c r="I1135" s="145" t="s">
        <v>10077</v>
      </c>
    </row>
    <row r="1136" spans="1:9" x14ac:dyDescent="0.2">
      <c r="A1136" s="145">
        <v>1132</v>
      </c>
      <c r="B1136" s="145" t="s">
        <v>2953</v>
      </c>
      <c r="C1136" s="145" t="s">
        <v>553</v>
      </c>
      <c r="D1136" s="146">
        <v>2767</v>
      </c>
      <c r="E1136" s="145" t="s">
        <v>17636</v>
      </c>
      <c r="F1136" s="145">
        <v>459</v>
      </c>
      <c r="G1136" s="145">
        <v>591740</v>
      </c>
      <c r="H1136" s="145" t="s">
        <v>9376</v>
      </c>
      <c r="I1136" s="145" t="s">
        <v>10077</v>
      </c>
    </row>
    <row r="1137" spans="1:9" x14ac:dyDescent="0.2">
      <c r="A1137" s="145">
        <v>1133</v>
      </c>
      <c r="B1137" s="145" t="s">
        <v>1837</v>
      </c>
      <c r="C1137" s="145" t="s">
        <v>553</v>
      </c>
      <c r="D1137" s="146">
        <v>2660</v>
      </c>
      <c r="E1137" s="145" t="s">
        <v>17635</v>
      </c>
      <c r="F1137" s="145">
        <v>459</v>
      </c>
      <c r="G1137" s="145">
        <v>975363</v>
      </c>
      <c r="H1137" s="145" t="s">
        <v>634</v>
      </c>
      <c r="I1137" s="145" t="s">
        <v>10077</v>
      </c>
    </row>
    <row r="1138" spans="1:9" x14ac:dyDescent="0.2">
      <c r="A1138" s="145">
        <v>1134</v>
      </c>
      <c r="B1138" s="145" t="s">
        <v>1570</v>
      </c>
      <c r="C1138" s="145" t="s">
        <v>553</v>
      </c>
      <c r="D1138" s="146">
        <v>1930</v>
      </c>
      <c r="E1138" s="145" t="s">
        <v>1123</v>
      </c>
      <c r="F1138" s="145">
        <v>458</v>
      </c>
      <c r="G1138" s="145">
        <v>949186</v>
      </c>
      <c r="H1138" s="145" t="s">
        <v>10177</v>
      </c>
      <c r="I1138" s="145" t="s">
        <v>10077</v>
      </c>
    </row>
    <row r="1139" spans="1:9" x14ac:dyDescent="0.2">
      <c r="A1139" s="145">
        <v>1135</v>
      </c>
      <c r="B1139" s="145" t="s">
        <v>1604</v>
      </c>
      <c r="C1139" s="145" t="s">
        <v>553</v>
      </c>
      <c r="D1139" s="146">
        <v>2668</v>
      </c>
      <c r="E1139" s="145" t="s">
        <v>17634</v>
      </c>
      <c r="F1139" s="145">
        <v>458</v>
      </c>
      <c r="G1139" s="145">
        <v>1108075</v>
      </c>
      <c r="H1139" s="145" t="s">
        <v>10380</v>
      </c>
      <c r="I1139" s="145" t="s">
        <v>10077</v>
      </c>
    </row>
    <row r="1140" spans="1:9" x14ac:dyDescent="0.2">
      <c r="A1140" s="145">
        <v>1136</v>
      </c>
      <c r="B1140" s="145" t="s">
        <v>695</v>
      </c>
      <c r="C1140" s="145" t="s">
        <v>553</v>
      </c>
      <c r="D1140" s="146">
        <v>2331</v>
      </c>
      <c r="E1140" s="145" t="s">
        <v>17633</v>
      </c>
      <c r="F1140" s="145">
        <v>458</v>
      </c>
      <c r="G1140" s="145">
        <v>1203996</v>
      </c>
      <c r="H1140" s="145" t="s">
        <v>8951</v>
      </c>
      <c r="I1140" s="145" t="s">
        <v>10077</v>
      </c>
    </row>
    <row r="1141" spans="1:9" x14ac:dyDescent="0.2">
      <c r="A1141" s="145">
        <v>1137</v>
      </c>
      <c r="B1141" s="145" t="s">
        <v>4903</v>
      </c>
      <c r="C1141" s="145" t="s">
        <v>553</v>
      </c>
      <c r="D1141" s="146">
        <v>1826</v>
      </c>
      <c r="E1141" s="145" t="s">
        <v>11513</v>
      </c>
      <c r="F1141" s="145">
        <v>458</v>
      </c>
      <c r="G1141" s="145">
        <v>1260417</v>
      </c>
      <c r="H1141" s="145" t="s">
        <v>6255</v>
      </c>
      <c r="I1141" s="145" t="s">
        <v>10077</v>
      </c>
    </row>
    <row r="1142" spans="1:9" x14ac:dyDescent="0.2">
      <c r="A1142" s="145">
        <v>1138</v>
      </c>
      <c r="B1142" s="145" t="s">
        <v>1698</v>
      </c>
      <c r="C1142" s="145" t="s">
        <v>553</v>
      </c>
      <c r="D1142" s="146">
        <v>2066</v>
      </c>
      <c r="E1142" s="145" t="s">
        <v>17632</v>
      </c>
      <c r="F1142" s="145">
        <v>457</v>
      </c>
      <c r="G1142" s="145">
        <v>572118</v>
      </c>
      <c r="H1142" s="145" t="s">
        <v>10495</v>
      </c>
      <c r="I1142" s="145" t="s">
        <v>10124</v>
      </c>
    </row>
    <row r="1143" spans="1:9" x14ac:dyDescent="0.2">
      <c r="A1143" s="145">
        <v>1139</v>
      </c>
      <c r="B1143" s="145" t="s">
        <v>3489</v>
      </c>
      <c r="C1143" s="145" t="s">
        <v>553</v>
      </c>
      <c r="D1143" s="146">
        <v>2045</v>
      </c>
      <c r="E1143" s="145" t="s">
        <v>17631</v>
      </c>
      <c r="F1143" s="145">
        <v>457</v>
      </c>
      <c r="G1143" s="145">
        <v>603205</v>
      </c>
      <c r="H1143" s="145" t="s">
        <v>11360</v>
      </c>
      <c r="I1143" s="145" t="s">
        <v>10124</v>
      </c>
    </row>
    <row r="1144" spans="1:9" x14ac:dyDescent="0.2">
      <c r="A1144" s="145">
        <v>1140</v>
      </c>
      <c r="B1144" s="145" t="s">
        <v>1349</v>
      </c>
      <c r="C1144" s="145" t="s">
        <v>553</v>
      </c>
      <c r="D1144" s="146">
        <v>2360</v>
      </c>
      <c r="E1144" s="145" t="s">
        <v>17628</v>
      </c>
      <c r="F1144" s="145">
        <v>457</v>
      </c>
      <c r="G1144" s="145">
        <v>612620</v>
      </c>
      <c r="H1144" s="145" t="s">
        <v>10119</v>
      </c>
      <c r="I1144" s="145" t="s">
        <v>10124</v>
      </c>
    </row>
    <row r="1145" spans="1:9" x14ac:dyDescent="0.2">
      <c r="A1145" s="145">
        <v>1141</v>
      </c>
      <c r="B1145" s="145" t="s">
        <v>1513</v>
      </c>
      <c r="C1145" s="145" t="s">
        <v>553</v>
      </c>
      <c r="D1145" s="146">
        <v>1922</v>
      </c>
      <c r="E1145" s="145" t="s">
        <v>17630</v>
      </c>
      <c r="F1145" s="145">
        <v>457</v>
      </c>
      <c r="G1145" s="145">
        <v>586541</v>
      </c>
      <c r="H1145" s="145" t="s">
        <v>10177</v>
      </c>
      <c r="I1145" s="145" t="s">
        <v>10124</v>
      </c>
    </row>
    <row r="1146" spans="1:9" x14ac:dyDescent="0.2">
      <c r="A1146" s="145">
        <v>1142</v>
      </c>
      <c r="B1146" s="145" t="s">
        <v>1310</v>
      </c>
      <c r="C1146" s="145" t="s">
        <v>553</v>
      </c>
      <c r="D1146" s="146">
        <v>1945</v>
      </c>
      <c r="E1146" s="145" t="s">
        <v>17629</v>
      </c>
      <c r="F1146" s="145">
        <v>457</v>
      </c>
      <c r="G1146" s="145">
        <v>545566</v>
      </c>
      <c r="H1146" s="145" t="s">
        <v>10184</v>
      </c>
      <c r="I1146" s="145" t="s">
        <v>10124</v>
      </c>
    </row>
    <row r="1147" spans="1:9" x14ac:dyDescent="0.2">
      <c r="A1147" s="145">
        <v>1143</v>
      </c>
      <c r="B1147" s="145" t="s">
        <v>1322</v>
      </c>
      <c r="C1147" s="145" t="s">
        <v>553</v>
      </c>
      <c r="D1147" s="146">
        <v>2673</v>
      </c>
      <c r="E1147" s="145" t="s">
        <v>17625</v>
      </c>
      <c r="F1147" s="145">
        <v>457</v>
      </c>
      <c r="G1147" s="145">
        <v>590815</v>
      </c>
      <c r="H1147" s="145" t="s">
        <v>10380</v>
      </c>
      <c r="I1147" s="145" t="s">
        <v>10077</v>
      </c>
    </row>
    <row r="1148" spans="1:9" x14ac:dyDescent="0.2">
      <c r="A1148" s="145">
        <v>1144</v>
      </c>
      <c r="B1148" s="145" t="s">
        <v>1349</v>
      </c>
      <c r="C1148" s="145" t="s">
        <v>553</v>
      </c>
      <c r="D1148" s="146">
        <v>2360</v>
      </c>
      <c r="E1148" s="145" t="s">
        <v>17628</v>
      </c>
      <c r="F1148" s="145">
        <v>457</v>
      </c>
      <c r="G1148" s="145">
        <v>612620</v>
      </c>
      <c r="H1148" s="145" t="s">
        <v>10119</v>
      </c>
      <c r="I1148" s="145" t="s">
        <v>10077</v>
      </c>
    </row>
    <row r="1149" spans="1:9" x14ac:dyDescent="0.2">
      <c r="A1149" s="145">
        <v>1145</v>
      </c>
      <c r="B1149" s="145" t="s">
        <v>2268</v>
      </c>
      <c r="C1149" s="145" t="s">
        <v>553</v>
      </c>
      <c r="D1149" s="146">
        <v>2740</v>
      </c>
      <c r="E1149" s="145" t="s">
        <v>17627</v>
      </c>
      <c r="F1149" s="145">
        <v>457</v>
      </c>
      <c r="G1149" s="145">
        <v>553768</v>
      </c>
      <c r="H1149" s="145" t="s">
        <v>2268</v>
      </c>
      <c r="I1149" s="145" t="s">
        <v>10080</v>
      </c>
    </row>
    <row r="1150" spans="1:9" x14ac:dyDescent="0.2">
      <c r="A1150" s="145">
        <v>1146</v>
      </c>
      <c r="B1150" s="145" t="s">
        <v>3262</v>
      </c>
      <c r="C1150" s="145" t="s">
        <v>553</v>
      </c>
      <c r="D1150" s="146">
        <v>2739</v>
      </c>
      <c r="E1150" s="145" t="s">
        <v>17626</v>
      </c>
      <c r="F1150" s="145">
        <v>457</v>
      </c>
      <c r="G1150" s="145">
        <v>912008</v>
      </c>
      <c r="H1150" s="145" t="s">
        <v>3262</v>
      </c>
      <c r="I1150" s="145" t="s">
        <v>10077</v>
      </c>
    </row>
    <row r="1151" spans="1:9" x14ac:dyDescent="0.2">
      <c r="A1151" s="145">
        <v>1147</v>
      </c>
      <c r="B1151" s="145" t="s">
        <v>4092</v>
      </c>
      <c r="C1151" s="145" t="s">
        <v>553</v>
      </c>
      <c r="D1151" s="146">
        <v>1985</v>
      </c>
      <c r="E1151" s="145" t="s">
        <v>9347</v>
      </c>
      <c r="F1151" s="145">
        <v>457</v>
      </c>
      <c r="G1151" s="145">
        <v>1092667</v>
      </c>
      <c r="H1151" s="145" t="s">
        <v>634</v>
      </c>
      <c r="I1151" s="145" t="s">
        <v>10107</v>
      </c>
    </row>
    <row r="1152" spans="1:9" x14ac:dyDescent="0.2">
      <c r="A1152" s="145">
        <v>1148</v>
      </c>
      <c r="B1152" s="145" t="s">
        <v>1604</v>
      </c>
      <c r="C1152" s="145" t="s">
        <v>553</v>
      </c>
      <c r="D1152" s="146">
        <v>2668</v>
      </c>
      <c r="E1152" s="145" t="s">
        <v>17625</v>
      </c>
      <c r="F1152" s="145">
        <v>457</v>
      </c>
      <c r="G1152" s="145">
        <v>590815</v>
      </c>
      <c r="H1152" s="145" t="s">
        <v>10380</v>
      </c>
      <c r="I1152" s="145" t="s">
        <v>10077</v>
      </c>
    </row>
    <row r="1153" spans="1:9" x14ac:dyDescent="0.2">
      <c r="A1153" s="145">
        <v>1149</v>
      </c>
      <c r="B1153" s="145" t="s">
        <v>554</v>
      </c>
      <c r="C1153" s="145" t="s">
        <v>553</v>
      </c>
      <c r="D1153" s="146">
        <v>2633</v>
      </c>
      <c r="E1153" s="145" t="s">
        <v>17624</v>
      </c>
      <c r="F1153" s="145">
        <v>456</v>
      </c>
      <c r="G1153" s="145">
        <v>1063265</v>
      </c>
      <c r="H1153" s="145" t="s">
        <v>10081</v>
      </c>
      <c r="I1153" s="145" t="s">
        <v>10124</v>
      </c>
    </row>
    <row r="1154" spans="1:9" x14ac:dyDescent="0.2">
      <c r="A1154" s="145">
        <v>1150</v>
      </c>
      <c r="B1154" s="145" t="s">
        <v>660</v>
      </c>
      <c r="C1154" s="145" t="s">
        <v>553</v>
      </c>
      <c r="D1154" s="146">
        <v>1944</v>
      </c>
      <c r="E1154" s="145" t="s">
        <v>17623</v>
      </c>
      <c r="F1154" s="145">
        <v>456</v>
      </c>
      <c r="G1154" s="145">
        <v>685408</v>
      </c>
      <c r="H1154" s="145" t="s">
        <v>10233</v>
      </c>
      <c r="I1154" s="145" t="s">
        <v>10124</v>
      </c>
    </row>
    <row r="1155" spans="1:9" x14ac:dyDescent="0.2">
      <c r="A1155" s="145">
        <v>1151</v>
      </c>
      <c r="B1155" s="145" t="s">
        <v>3822</v>
      </c>
      <c r="C1155" s="145" t="s">
        <v>553</v>
      </c>
      <c r="D1155" s="146">
        <v>2780</v>
      </c>
      <c r="E1155" s="145" t="s">
        <v>17622</v>
      </c>
      <c r="F1155" s="145">
        <v>456</v>
      </c>
      <c r="G1155" s="145">
        <v>658359</v>
      </c>
      <c r="H1155" s="145" t="s">
        <v>1349</v>
      </c>
      <c r="I1155" s="145" t="s">
        <v>10124</v>
      </c>
    </row>
    <row r="1156" spans="1:9" x14ac:dyDescent="0.2">
      <c r="A1156" s="145">
        <v>1152</v>
      </c>
      <c r="B1156" s="145" t="s">
        <v>3972</v>
      </c>
      <c r="C1156" s="145" t="s">
        <v>553</v>
      </c>
      <c r="D1156" s="146">
        <v>1966</v>
      </c>
      <c r="E1156" s="145" t="s">
        <v>17621</v>
      </c>
      <c r="F1156" s="145">
        <v>456</v>
      </c>
      <c r="G1156" s="145" t="s">
        <v>17620</v>
      </c>
      <c r="H1156" s="145" t="s">
        <v>10177</v>
      </c>
      <c r="I1156" s="145" t="s">
        <v>10124</v>
      </c>
    </row>
    <row r="1157" spans="1:9" x14ac:dyDescent="0.2">
      <c r="A1157" s="145">
        <v>1153</v>
      </c>
      <c r="B1157" s="145" t="s">
        <v>8736</v>
      </c>
      <c r="C1157" s="145" t="s">
        <v>553</v>
      </c>
      <c r="D1157" s="146">
        <v>2552</v>
      </c>
      <c r="E1157" s="145" t="s">
        <v>17619</v>
      </c>
      <c r="F1157" s="145">
        <v>456</v>
      </c>
      <c r="G1157" s="145" t="s">
        <v>2658</v>
      </c>
      <c r="H1157" s="145" t="s">
        <v>8736</v>
      </c>
      <c r="I1157" s="145" t="s">
        <v>10124</v>
      </c>
    </row>
    <row r="1158" spans="1:9" x14ac:dyDescent="0.2">
      <c r="A1158" s="145">
        <v>1154</v>
      </c>
      <c r="B1158" s="145" t="s">
        <v>5423</v>
      </c>
      <c r="C1158" s="145" t="s">
        <v>553</v>
      </c>
      <c r="D1158" s="146">
        <v>2669</v>
      </c>
      <c r="E1158" s="145" t="s">
        <v>14799</v>
      </c>
      <c r="F1158" s="145">
        <v>456</v>
      </c>
      <c r="G1158" s="145" t="s">
        <v>5421</v>
      </c>
      <c r="H1158" s="145" t="s">
        <v>10081</v>
      </c>
      <c r="I1158" s="145" t="s">
        <v>10077</v>
      </c>
    </row>
    <row r="1159" spans="1:9" x14ac:dyDescent="0.2">
      <c r="A1159" s="145">
        <v>1155</v>
      </c>
      <c r="B1159" s="145" t="s">
        <v>706</v>
      </c>
      <c r="C1159" s="145" t="s">
        <v>553</v>
      </c>
      <c r="D1159" s="146">
        <v>1923</v>
      </c>
      <c r="E1159" s="145" t="s">
        <v>17618</v>
      </c>
      <c r="F1159" s="145">
        <v>456</v>
      </c>
      <c r="G1159" s="145" t="s">
        <v>4120</v>
      </c>
      <c r="H1159" s="145" t="s">
        <v>10233</v>
      </c>
      <c r="I1159" s="145" t="s">
        <v>10124</v>
      </c>
    </row>
    <row r="1160" spans="1:9" x14ac:dyDescent="0.2">
      <c r="A1160" s="145">
        <v>1156</v>
      </c>
      <c r="B1160" s="145" t="s">
        <v>1349</v>
      </c>
      <c r="C1160" s="145" t="s">
        <v>553</v>
      </c>
      <c r="D1160" s="146">
        <v>2360</v>
      </c>
      <c r="E1160" s="145" t="s">
        <v>17617</v>
      </c>
      <c r="F1160" s="145">
        <v>456</v>
      </c>
      <c r="G1160" s="145" t="s">
        <v>3008</v>
      </c>
      <c r="H1160" s="145" t="s">
        <v>1349</v>
      </c>
      <c r="I1160" s="145" t="s">
        <v>10124</v>
      </c>
    </row>
    <row r="1161" spans="1:9" x14ac:dyDescent="0.2">
      <c r="A1161" s="145">
        <v>1157</v>
      </c>
      <c r="B1161" s="145" t="s">
        <v>2409</v>
      </c>
      <c r="C1161" s="145" t="s">
        <v>553</v>
      </c>
      <c r="D1161" s="146">
        <v>2050</v>
      </c>
      <c r="E1161" s="145" t="s">
        <v>17616</v>
      </c>
      <c r="F1161" s="145">
        <v>456</v>
      </c>
      <c r="G1161" s="145">
        <v>586683</v>
      </c>
      <c r="H1161" s="145" t="s">
        <v>10495</v>
      </c>
      <c r="I1161" s="145" t="s">
        <v>10124</v>
      </c>
    </row>
    <row r="1162" spans="1:9" x14ac:dyDescent="0.2">
      <c r="A1162" s="145">
        <v>1158</v>
      </c>
      <c r="B1162" s="145" t="s">
        <v>2327</v>
      </c>
      <c r="C1162" s="145" t="s">
        <v>553</v>
      </c>
      <c r="D1162" s="146">
        <v>2169</v>
      </c>
      <c r="E1162" s="145" t="s">
        <v>17615</v>
      </c>
      <c r="F1162" s="145">
        <v>456</v>
      </c>
      <c r="G1162" s="145" t="s">
        <v>9730</v>
      </c>
      <c r="H1162" s="145" t="s">
        <v>9376</v>
      </c>
      <c r="I1162" s="145" t="s">
        <v>10124</v>
      </c>
    </row>
    <row r="1163" spans="1:9" x14ac:dyDescent="0.2">
      <c r="A1163" s="145">
        <v>1159</v>
      </c>
      <c r="B1163" s="145" t="s">
        <v>1337</v>
      </c>
      <c r="C1163" s="145" t="s">
        <v>553</v>
      </c>
      <c r="D1163" s="146">
        <v>1970</v>
      </c>
      <c r="E1163" s="145" t="s">
        <v>17614</v>
      </c>
      <c r="F1163" s="145">
        <v>456</v>
      </c>
      <c r="G1163" s="145" t="s">
        <v>6646</v>
      </c>
      <c r="H1163" s="145" t="s">
        <v>10184</v>
      </c>
      <c r="I1163" s="145" t="s">
        <v>10124</v>
      </c>
    </row>
    <row r="1164" spans="1:9" x14ac:dyDescent="0.2">
      <c r="A1164" s="145">
        <v>1160</v>
      </c>
      <c r="B1164" s="145" t="s">
        <v>2409</v>
      </c>
      <c r="C1164" s="145" t="s">
        <v>553</v>
      </c>
      <c r="D1164" s="146">
        <v>2050</v>
      </c>
      <c r="E1164" s="145" t="s">
        <v>17613</v>
      </c>
      <c r="F1164" s="145">
        <v>456</v>
      </c>
      <c r="G1164" s="145">
        <v>607733</v>
      </c>
      <c r="H1164" s="145" t="s">
        <v>10495</v>
      </c>
      <c r="I1164" s="145" t="s">
        <v>10124</v>
      </c>
    </row>
    <row r="1165" spans="1:9" x14ac:dyDescent="0.2">
      <c r="A1165" s="145">
        <v>1161</v>
      </c>
      <c r="B1165" s="145" t="s">
        <v>2654</v>
      </c>
      <c r="C1165" s="145" t="s">
        <v>553</v>
      </c>
      <c r="D1165" s="146">
        <v>2535</v>
      </c>
      <c r="E1165" s="145" t="s">
        <v>17612</v>
      </c>
      <c r="F1165" s="145">
        <v>456</v>
      </c>
      <c r="G1165" s="145">
        <v>595131</v>
      </c>
      <c r="H1165" s="145" t="s">
        <v>8736</v>
      </c>
      <c r="I1165" s="145" t="s">
        <v>10124</v>
      </c>
    </row>
    <row r="1166" spans="1:9" x14ac:dyDescent="0.2">
      <c r="A1166" s="145">
        <v>1162</v>
      </c>
      <c r="B1166" s="145" t="s">
        <v>3028</v>
      </c>
      <c r="C1166" s="145" t="s">
        <v>553</v>
      </c>
      <c r="D1166" s="146">
        <v>2025</v>
      </c>
      <c r="E1166" s="145" t="s">
        <v>17277</v>
      </c>
      <c r="F1166" s="145">
        <v>456</v>
      </c>
      <c r="G1166" s="145">
        <v>1218274</v>
      </c>
      <c r="H1166" s="145" t="s">
        <v>10259</v>
      </c>
      <c r="I1166" s="145" t="s">
        <v>10124</v>
      </c>
    </row>
    <row r="1167" spans="1:9" x14ac:dyDescent="0.2">
      <c r="A1167" s="145">
        <v>1163</v>
      </c>
      <c r="B1167" s="145" t="s">
        <v>1570</v>
      </c>
      <c r="C1167" s="145" t="s">
        <v>553</v>
      </c>
      <c r="D1167" s="146">
        <v>1931</v>
      </c>
      <c r="E1167" s="145" t="s">
        <v>17136</v>
      </c>
      <c r="F1167" s="145">
        <v>456</v>
      </c>
      <c r="G1167" s="145">
        <v>573593</v>
      </c>
      <c r="H1167" s="145" t="s">
        <v>10177</v>
      </c>
      <c r="I1167" s="145" t="s">
        <v>10124</v>
      </c>
    </row>
    <row r="1168" spans="1:9" x14ac:dyDescent="0.2">
      <c r="A1168" s="145">
        <v>1164</v>
      </c>
      <c r="B1168" s="145" t="s">
        <v>908</v>
      </c>
      <c r="C1168" s="145" t="s">
        <v>553</v>
      </c>
      <c r="D1168" s="146">
        <v>2770</v>
      </c>
      <c r="E1168" s="145" t="s">
        <v>17611</v>
      </c>
      <c r="F1168" s="145">
        <v>456</v>
      </c>
      <c r="G1168" s="145">
        <v>248028</v>
      </c>
      <c r="H1168" s="145" t="s">
        <v>2278</v>
      </c>
      <c r="I1168" s="145" t="s">
        <v>10124</v>
      </c>
    </row>
    <row r="1169" spans="1:9" x14ac:dyDescent="0.2">
      <c r="A1169" s="145">
        <v>1165</v>
      </c>
      <c r="B1169" s="145" t="s">
        <v>1452</v>
      </c>
      <c r="C1169" s="145" t="s">
        <v>553</v>
      </c>
      <c r="D1169" s="146">
        <v>2537</v>
      </c>
      <c r="E1169" s="145" t="s">
        <v>17610</v>
      </c>
      <c r="F1169" s="145">
        <v>456</v>
      </c>
      <c r="G1169" s="145">
        <v>1059169</v>
      </c>
      <c r="H1169" s="145" t="s">
        <v>10119</v>
      </c>
      <c r="I1169" s="145" t="s">
        <v>10124</v>
      </c>
    </row>
    <row r="1170" spans="1:9" x14ac:dyDescent="0.2">
      <c r="A1170" s="145">
        <v>1166</v>
      </c>
      <c r="B1170" s="145" t="s">
        <v>2603</v>
      </c>
      <c r="C1170" s="145" t="s">
        <v>553</v>
      </c>
      <c r="D1170" s="146">
        <v>2061</v>
      </c>
      <c r="E1170" s="145" t="s">
        <v>16628</v>
      </c>
      <c r="F1170" s="145">
        <v>456</v>
      </c>
      <c r="G1170" s="145">
        <v>926800</v>
      </c>
      <c r="H1170" s="145" t="s">
        <v>17609</v>
      </c>
      <c r="I1170" s="145" t="s">
        <v>10124</v>
      </c>
    </row>
    <row r="1171" spans="1:9" x14ac:dyDescent="0.2">
      <c r="A1171" s="145">
        <v>1167</v>
      </c>
      <c r="B1171" s="145" t="s">
        <v>1385</v>
      </c>
      <c r="C1171" s="145" t="s">
        <v>553</v>
      </c>
      <c r="D1171" s="146">
        <v>1906</v>
      </c>
      <c r="E1171" s="145" t="s">
        <v>17608</v>
      </c>
      <c r="F1171" s="145">
        <v>456</v>
      </c>
      <c r="G1171" s="145">
        <v>544440</v>
      </c>
      <c r="H1171" s="145" t="s">
        <v>11375</v>
      </c>
      <c r="I1171" s="145" t="s">
        <v>10124</v>
      </c>
    </row>
    <row r="1172" spans="1:9" x14ac:dyDescent="0.2">
      <c r="A1172" s="145">
        <v>1168</v>
      </c>
      <c r="B1172" s="145" t="s">
        <v>706</v>
      </c>
      <c r="C1172" s="145" t="s">
        <v>553</v>
      </c>
      <c r="D1172" s="146">
        <v>1923</v>
      </c>
      <c r="E1172" s="145" t="s">
        <v>17607</v>
      </c>
      <c r="F1172" s="145">
        <v>456</v>
      </c>
      <c r="G1172" s="145">
        <v>917469</v>
      </c>
      <c r="H1172" s="145" t="s">
        <v>10762</v>
      </c>
      <c r="I1172" s="145" t="s">
        <v>10124</v>
      </c>
    </row>
    <row r="1173" spans="1:9" x14ac:dyDescent="0.2">
      <c r="A1173" s="145">
        <v>1169</v>
      </c>
      <c r="B1173" s="145" t="s">
        <v>1018</v>
      </c>
      <c r="C1173" s="145" t="s">
        <v>553</v>
      </c>
      <c r="D1173" s="146">
        <v>2646</v>
      </c>
      <c r="E1173" s="145" t="s">
        <v>17606</v>
      </c>
      <c r="F1173" s="145">
        <v>456</v>
      </c>
      <c r="G1173" s="145">
        <v>1047815</v>
      </c>
      <c r="H1173" s="145" t="s">
        <v>10119</v>
      </c>
      <c r="I1173" s="145" t="s">
        <v>10124</v>
      </c>
    </row>
    <row r="1174" spans="1:9" x14ac:dyDescent="0.2">
      <c r="A1174" s="145">
        <v>1170</v>
      </c>
      <c r="B1174" s="145" t="s">
        <v>3972</v>
      </c>
      <c r="C1174" s="145" t="s">
        <v>553</v>
      </c>
      <c r="D1174" s="146">
        <v>1966</v>
      </c>
      <c r="E1174" s="145" t="s">
        <v>17605</v>
      </c>
      <c r="F1174" s="145">
        <v>456</v>
      </c>
      <c r="G1174" s="145" t="s">
        <v>9742</v>
      </c>
      <c r="H1174" s="145" t="s">
        <v>10230</v>
      </c>
      <c r="I1174" s="145" t="s">
        <v>10124</v>
      </c>
    </row>
    <row r="1175" spans="1:9" x14ac:dyDescent="0.2">
      <c r="A1175" s="145">
        <v>1171</v>
      </c>
      <c r="B1175" s="145" t="s">
        <v>2278</v>
      </c>
      <c r="C1175" s="145" t="s">
        <v>553</v>
      </c>
      <c r="D1175" s="146">
        <v>2719</v>
      </c>
      <c r="E1175" s="145" t="s">
        <v>17604</v>
      </c>
      <c r="F1175" s="145">
        <v>456</v>
      </c>
      <c r="G1175" s="145" t="s">
        <v>3300</v>
      </c>
      <c r="H1175" s="145" t="s">
        <v>2278</v>
      </c>
      <c r="I1175" s="145" t="s">
        <v>10124</v>
      </c>
    </row>
    <row r="1176" spans="1:9" x14ac:dyDescent="0.2">
      <c r="A1176" s="145">
        <v>1172</v>
      </c>
      <c r="B1176" s="145" t="s">
        <v>3028</v>
      </c>
      <c r="C1176" s="145" t="s">
        <v>553</v>
      </c>
      <c r="D1176" s="146">
        <v>2025</v>
      </c>
      <c r="E1176" s="145" t="s">
        <v>17603</v>
      </c>
      <c r="F1176" s="145">
        <v>456</v>
      </c>
      <c r="G1176" s="145" t="s">
        <v>6676</v>
      </c>
      <c r="H1176" s="145" t="s">
        <v>10259</v>
      </c>
      <c r="I1176" s="145" t="s">
        <v>10124</v>
      </c>
    </row>
    <row r="1177" spans="1:9" x14ac:dyDescent="0.2">
      <c r="A1177" s="145">
        <v>1173</v>
      </c>
      <c r="B1177" s="145" t="s">
        <v>706</v>
      </c>
      <c r="C1177" s="145" t="s">
        <v>553</v>
      </c>
      <c r="D1177" s="146">
        <v>1923</v>
      </c>
      <c r="E1177" s="145" t="s">
        <v>17602</v>
      </c>
      <c r="F1177" s="145">
        <v>456</v>
      </c>
      <c r="G1177" s="145" t="s">
        <v>17601</v>
      </c>
      <c r="H1177" s="145" t="s">
        <v>11320</v>
      </c>
      <c r="I1177" s="145" t="s">
        <v>10124</v>
      </c>
    </row>
    <row r="1178" spans="1:9" x14ac:dyDescent="0.2">
      <c r="A1178" s="145">
        <v>1174</v>
      </c>
      <c r="B1178" s="145" t="s">
        <v>2409</v>
      </c>
      <c r="C1178" s="145" t="s">
        <v>553</v>
      </c>
      <c r="D1178" s="146">
        <v>2050</v>
      </c>
      <c r="E1178" s="145" t="s">
        <v>17600</v>
      </c>
      <c r="F1178" s="145">
        <v>456</v>
      </c>
      <c r="G1178" s="145">
        <v>1138830</v>
      </c>
      <c r="H1178" s="145" t="s">
        <v>8951</v>
      </c>
      <c r="I1178" s="145" t="s">
        <v>10124</v>
      </c>
    </row>
    <row r="1179" spans="1:9" x14ac:dyDescent="0.2">
      <c r="A1179" s="145">
        <v>1175</v>
      </c>
      <c r="B1179" s="145" t="s">
        <v>3972</v>
      </c>
      <c r="C1179" s="145" t="s">
        <v>553</v>
      </c>
      <c r="D1179" s="146">
        <v>1966</v>
      </c>
      <c r="E1179" s="145" t="s">
        <v>17599</v>
      </c>
      <c r="F1179" s="145">
        <v>456</v>
      </c>
      <c r="G1179" s="145" t="s">
        <v>9768</v>
      </c>
      <c r="H1179" s="145" t="s">
        <v>11801</v>
      </c>
      <c r="I1179" s="145" t="s">
        <v>10124</v>
      </c>
    </row>
    <row r="1180" spans="1:9" x14ac:dyDescent="0.2">
      <c r="A1180" s="145">
        <v>1176</v>
      </c>
      <c r="B1180" s="145" t="s">
        <v>8864</v>
      </c>
      <c r="C1180" s="145" t="s">
        <v>553</v>
      </c>
      <c r="D1180" s="146">
        <v>2657</v>
      </c>
      <c r="E1180" s="145" t="s">
        <v>17598</v>
      </c>
      <c r="F1180" s="145">
        <v>456</v>
      </c>
      <c r="G1180" s="145">
        <v>908842</v>
      </c>
      <c r="H1180" s="145" t="s">
        <v>10317</v>
      </c>
      <c r="I1180" s="145" t="s">
        <v>10124</v>
      </c>
    </row>
    <row r="1181" spans="1:9" x14ac:dyDescent="0.2">
      <c r="A1181" s="145">
        <v>1177</v>
      </c>
      <c r="B1181" s="145" t="s">
        <v>1310</v>
      </c>
      <c r="C1181" s="145" t="s">
        <v>553</v>
      </c>
      <c r="D1181" s="146">
        <v>1945</v>
      </c>
      <c r="E1181" s="145" t="s">
        <v>12199</v>
      </c>
      <c r="F1181" s="145">
        <v>456</v>
      </c>
      <c r="G1181" s="145" t="s">
        <v>6537</v>
      </c>
      <c r="H1181" s="145" t="s">
        <v>10184</v>
      </c>
      <c r="I1181" s="145" t="s">
        <v>10124</v>
      </c>
    </row>
    <row r="1182" spans="1:9" x14ac:dyDescent="0.2">
      <c r="A1182" s="145">
        <v>1178</v>
      </c>
      <c r="B1182" s="145" t="s">
        <v>3907</v>
      </c>
      <c r="C1182" s="145" t="s">
        <v>553</v>
      </c>
      <c r="D1182" s="146">
        <v>2127</v>
      </c>
      <c r="E1182" s="145" t="s">
        <v>3235</v>
      </c>
      <c r="F1182" s="145">
        <v>456</v>
      </c>
      <c r="G1182" s="145">
        <v>1088382</v>
      </c>
      <c r="H1182" s="145" t="s">
        <v>9376</v>
      </c>
      <c r="I1182" s="145" t="s">
        <v>10124</v>
      </c>
    </row>
    <row r="1183" spans="1:9" x14ac:dyDescent="0.2">
      <c r="A1183" s="145">
        <v>1179</v>
      </c>
      <c r="B1183" s="145" t="s">
        <v>812</v>
      </c>
      <c r="C1183" s="145" t="s">
        <v>553</v>
      </c>
      <c r="D1183" s="146">
        <v>1950</v>
      </c>
      <c r="E1183" s="145" t="s">
        <v>17597</v>
      </c>
      <c r="F1183" s="145">
        <v>456</v>
      </c>
      <c r="G1183" s="145" t="s">
        <v>1592</v>
      </c>
      <c r="H1183" s="145" t="s">
        <v>805</v>
      </c>
      <c r="I1183" s="145" t="s">
        <v>10124</v>
      </c>
    </row>
    <row r="1184" spans="1:9" x14ac:dyDescent="0.2">
      <c r="A1184" s="145">
        <v>1180</v>
      </c>
      <c r="B1184" s="145" t="s">
        <v>4302</v>
      </c>
      <c r="C1184" s="145" t="s">
        <v>553</v>
      </c>
      <c r="D1184" s="146">
        <v>1960</v>
      </c>
      <c r="E1184" s="145" t="s">
        <v>17596</v>
      </c>
      <c r="F1184" s="145">
        <v>456</v>
      </c>
      <c r="G1184" s="145">
        <v>631471</v>
      </c>
      <c r="H1184" s="145" t="s">
        <v>10233</v>
      </c>
      <c r="I1184" s="145" t="s">
        <v>10124</v>
      </c>
    </row>
    <row r="1185" spans="1:9" x14ac:dyDescent="0.2">
      <c r="A1185" s="145">
        <v>1181</v>
      </c>
      <c r="B1185" s="145" t="s">
        <v>2513</v>
      </c>
      <c r="C1185" s="145" t="s">
        <v>553</v>
      </c>
      <c r="D1185" s="146">
        <v>2571</v>
      </c>
      <c r="E1185" s="145" t="s">
        <v>17595</v>
      </c>
      <c r="F1185" s="145">
        <v>456</v>
      </c>
      <c r="G1185" s="145" t="s">
        <v>17594</v>
      </c>
      <c r="H1185" s="145" t="s">
        <v>2513</v>
      </c>
      <c r="I1185" s="145" t="s">
        <v>10124</v>
      </c>
    </row>
    <row r="1186" spans="1:9" x14ac:dyDescent="0.2">
      <c r="A1186" s="145">
        <v>1182</v>
      </c>
      <c r="B1186" s="145" t="s">
        <v>2260</v>
      </c>
      <c r="C1186" s="145" t="s">
        <v>553</v>
      </c>
      <c r="D1186" s="146">
        <v>2738</v>
      </c>
      <c r="E1186" s="145" t="s">
        <v>17593</v>
      </c>
      <c r="F1186" s="145">
        <v>456</v>
      </c>
      <c r="G1186" s="145">
        <v>1203996</v>
      </c>
      <c r="H1186" s="145" t="s">
        <v>2260</v>
      </c>
      <c r="I1186" s="145" t="s">
        <v>10077</v>
      </c>
    </row>
    <row r="1187" spans="1:9" x14ac:dyDescent="0.2">
      <c r="A1187" s="145">
        <v>1183</v>
      </c>
      <c r="B1187" s="145" t="s">
        <v>695</v>
      </c>
      <c r="C1187" s="145" t="s">
        <v>553</v>
      </c>
      <c r="D1187" s="146">
        <v>2332</v>
      </c>
      <c r="E1187" s="145" t="s">
        <v>17592</v>
      </c>
      <c r="F1187" s="145">
        <v>456</v>
      </c>
      <c r="G1187" s="145">
        <v>992130</v>
      </c>
      <c r="H1187" s="145" t="s">
        <v>8951</v>
      </c>
      <c r="I1187" s="145" t="s">
        <v>10124</v>
      </c>
    </row>
    <row r="1188" spans="1:9" x14ac:dyDescent="0.2">
      <c r="A1188" s="145">
        <v>1184</v>
      </c>
      <c r="B1188" s="145" t="s">
        <v>3972</v>
      </c>
      <c r="C1188" s="145" t="s">
        <v>553</v>
      </c>
      <c r="D1188" s="146">
        <v>1966</v>
      </c>
      <c r="E1188" s="145" t="s">
        <v>17591</v>
      </c>
      <c r="F1188" s="145">
        <v>456</v>
      </c>
      <c r="G1188" s="145">
        <v>591126</v>
      </c>
      <c r="H1188" s="145" t="s">
        <v>10230</v>
      </c>
      <c r="I1188" s="145" t="s">
        <v>10124</v>
      </c>
    </row>
    <row r="1189" spans="1:9" x14ac:dyDescent="0.2">
      <c r="A1189" s="145">
        <v>1185</v>
      </c>
      <c r="B1189" s="145" t="s">
        <v>8956</v>
      </c>
      <c r="C1189" s="145" t="s">
        <v>553</v>
      </c>
      <c r="D1189" s="146">
        <v>2020</v>
      </c>
      <c r="E1189" s="145" t="s">
        <v>17590</v>
      </c>
      <c r="F1189" s="145">
        <v>456</v>
      </c>
      <c r="G1189" s="145">
        <v>1021459</v>
      </c>
      <c r="H1189" s="145" t="s">
        <v>8951</v>
      </c>
      <c r="I1189" s="145" t="s">
        <v>10124</v>
      </c>
    </row>
    <row r="1190" spans="1:9" x14ac:dyDescent="0.2">
      <c r="A1190" s="145">
        <v>1186</v>
      </c>
      <c r="B1190" s="145" t="s">
        <v>554</v>
      </c>
      <c r="C1190" s="145" t="s">
        <v>553</v>
      </c>
      <c r="D1190" s="146">
        <v>2633</v>
      </c>
      <c r="E1190" s="145" t="s">
        <v>17589</v>
      </c>
      <c r="F1190" s="145">
        <v>456</v>
      </c>
      <c r="G1190" s="145">
        <v>1137632</v>
      </c>
      <c r="H1190" s="145" t="s">
        <v>10081</v>
      </c>
      <c r="I1190" s="145" t="s">
        <v>10124</v>
      </c>
    </row>
    <row r="1191" spans="1:9" x14ac:dyDescent="0.2">
      <c r="A1191" s="145">
        <v>1187</v>
      </c>
      <c r="B1191" s="145" t="s">
        <v>1310</v>
      </c>
      <c r="C1191" s="145" t="s">
        <v>553</v>
      </c>
      <c r="D1191" s="146">
        <v>1945</v>
      </c>
      <c r="E1191" s="145" t="s">
        <v>17588</v>
      </c>
      <c r="F1191" s="145">
        <v>456</v>
      </c>
      <c r="G1191" s="145">
        <v>1122067</v>
      </c>
      <c r="H1191" s="145" t="s">
        <v>11350</v>
      </c>
      <c r="I1191" s="145" t="s">
        <v>10124</v>
      </c>
    </row>
    <row r="1192" spans="1:9" x14ac:dyDescent="0.2">
      <c r="A1192" s="145">
        <v>1188</v>
      </c>
      <c r="B1192" s="145" t="s">
        <v>1337</v>
      </c>
      <c r="C1192" s="145" t="s">
        <v>553</v>
      </c>
      <c r="D1192" s="146">
        <v>1970</v>
      </c>
      <c r="E1192" s="145" t="s">
        <v>17587</v>
      </c>
      <c r="F1192" s="145">
        <v>456</v>
      </c>
      <c r="G1192" s="145">
        <v>970044</v>
      </c>
      <c r="H1192" s="145" t="s">
        <v>10177</v>
      </c>
      <c r="I1192" s="145" t="s">
        <v>10124</v>
      </c>
    </row>
    <row r="1193" spans="1:9" x14ac:dyDescent="0.2">
      <c r="A1193" s="145">
        <v>1189</v>
      </c>
      <c r="B1193" s="145" t="s">
        <v>6174</v>
      </c>
      <c r="C1193" s="145" t="s">
        <v>553</v>
      </c>
      <c r="D1193" s="146">
        <v>2790</v>
      </c>
      <c r="E1193" s="145" t="s">
        <v>16807</v>
      </c>
      <c r="F1193" s="145">
        <v>456</v>
      </c>
      <c r="G1193" s="145">
        <v>681890</v>
      </c>
      <c r="H1193" s="145" t="s">
        <v>6174</v>
      </c>
      <c r="I1193" s="145" t="s">
        <v>10077</v>
      </c>
    </row>
    <row r="1194" spans="1:9" x14ac:dyDescent="0.2">
      <c r="A1194" s="145">
        <v>1190</v>
      </c>
      <c r="B1194" s="145" t="s">
        <v>706</v>
      </c>
      <c r="C1194" s="145" t="s">
        <v>553</v>
      </c>
      <c r="D1194" s="146">
        <v>1923</v>
      </c>
      <c r="E1194" s="145" t="s">
        <v>17586</v>
      </c>
      <c r="F1194" s="145">
        <v>456</v>
      </c>
      <c r="G1194" s="145" t="s">
        <v>17585</v>
      </c>
      <c r="H1194" s="145" t="s">
        <v>11320</v>
      </c>
      <c r="I1194" s="145" t="s">
        <v>10124</v>
      </c>
    </row>
    <row r="1195" spans="1:9" x14ac:dyDescent="0.2">
      <c r="A1195" s="145">
        <v>1191</v>
      </c>
      <c r="B1195" s="145" t="s">
        <v>1570</v>
      </c>
      <c r="C1195" s="145" t="s">
        <v>553</v>
      </c>
      <c r="D1195" s="146">
        <v>1930</v>
      </c>
      <c r="E1195" s="145" t="s">
        <v>17584</v>
      </c>
      <c r="F1195" s="145">
        <v>456</v>
      </c>
      <c r="G1195" s="145">
        <v>1051202</v>
      </c>
      <c r="H1195" s="145" t="s">
        <v>10177</v>
      </c>
      <c r="I1195" s="145" t="s">
        <v>10124</v>
      </c>
    </row>
    <row r="1196" spans="1:9" x14ac:dyDescent="0.2">
      <c r="A1196" s="145">
        <v>1192</v>
      </c>
      <c r="B1196" s="145" t="s">
        <v>3489</v>
      </c>
      <c r="C1196" s="145" t="s">
        <v>553</v>
      </c>
      <c r="D1196" s="146">
        <v>2045</v>
      </c>
      <c r="E1196" s="145" t="s">
        <v>17583</v>
      </c>
      <c r="F1196" s="145">
        <v>456</v>
      </c>
      <c r="G1196" s="145">
        <v>1141554</v>
      </c>
      <c r="H1196" s="145" t="s">
        <v>3489</v>
      </c>
      <c r="I1196" s="145" t="s">
        <v>10124</v>
      </c>
    </row>
    <row r="1197" spans="1:9" x14ac:dyDescent="0.2">
      <c r="A1197" s="145">
        <v>1193</v>
      </c>
      <c r="B1197" s="145" t="s">
        <v>3985</v>
      </c>
      <c r="C1197" s="145" t="s">
        <v>553</v>
      </c>
      <c r="D1197" s="146">
        <v>1908</v>
      </c>
      <c r="E1197" s="145" t="s">
        <v>17582</v>
      </c>
      <c r="F1197" s="145">
        <v>456</v>
      </c>
      <c r="G1197" s="145" t="s">
        <v>5803</v>
      </c>
      <c r="H1197" s="145" t="s">
        <v>11350</v>
      </c>
      <c r="I1197" s="145" t="s">
        <v>10124</v>
      </c>
    </row>
    <row r="1198" spans="1:9" x14ac:dyDescent="0.2">
      <c r="A1198" s="145">
        <v>1194</v>
      </c>
      <c r="B1198" s="145" t="s">
        <v>1349</v>
      </c>
      <c r="C1198" s="145" t="s">
        <v>553</v>
      </c>
      <c r="D1198" s="146">
        <v>2360</v>
      </c>
      <c r="E1198" s="145" t="s">
        <v>17581</v>
      </c>
      <c r="F1198" s="145">
        <v>456</v>
      </c>
      <c r="G1198" s="145">
        <v>563099</v>
      </c>
      <c r="H1198" s="145" t="s">
        <v>1349</v>
      </c>
      <c r="I1198" s="145" t="s">
        <v>10124</v>
      </c>
    </row>
    <row r="1199" spans="1:9" x14ac:dyDescent="0.2">
      <c r="A1199" s="145">
        <v>1195</v>
      </c>
      <c r="B1199" s="145" t="s">
        <v>5216</v>
      </c>
      <c r="C1199" s="145" t="s">
        <v>553</v>
      </c>
      <c r="D1199" s="146">
        <v>2476</v>
      </c>
      <c r="E1199" s="145" t="s">
        <v>17580</v>
      </c>
      <c r="F1199" s="145">
        <v>456</v>
      </c>
      <c r="G1199" s="145">
        <v>1057427</v>
      </c>
      <c r="H1199" s="145" t="s">
        <v>9376</v>
      </c>
      <c r="I1199" s="145" t="s">
        <v>10077</v>
      </c>
    </row>
    <row r="1200" spans="1:9" x14ac:dyDescent="0.2">
      <c r="A1200" s="145">
        <v>1196</v>
      </c>
      <c r="B1200" s="145" t="s">
        <v>3530</v>
      </c>
      <c r="C1200" s="145" t="s">
        <v>553</v>
      </c>
      <c r="D1200" s="146">
        <v>2030</v>
      </c>
      <c r="E1200" s="145" t="s">
        <v>17579</v>
      </c>
      <c r="F1200" s="145">
        <v>456</v>
      </c>
      <c r="G1200" s="145">
        <v>1227990</v>
      </c>
      <c r="H1200" s="145" t="s">
        <v>10495</v>
      </c>
      <c r="I1200" s="145" t="s">
        <v>10077</v>
      </c>
    </row>
    <row r="1201" spans="1:9" x14ac:dyDescent="0.2">
      <c r="A1201" s="145">
        <v>1197</v>
      </c>
      <c r="B1201" s="145" t="s">
        <v>1138</v>
      </c>
      <c r="C1201" s="145" t="s">
        <v>553</v>
      </c>
      <c r="D1201" s="146">
        <v>1913</v>
      </c>
      <c r="E1201" s="145" t="s">
        <v>17578</v>
      </c>
      <c r="F1201" s="145">
        <v>456</v>
      </c>
      <c r="G1201" s="145">
        <v>1179171</v>
      </c>
      <c r="H1201" s="145" t="s">
        <v>812</v>
      </c>
      <c r="I1201" s="145" t="s">
        <v>10077</v>
      </c>
    </row>
    <row r="1202" spans="1:9" x14ac:dyDescent="0.2">
      <c r="A1202" s="145">
        <v>1198</v>
      </c>
      <c r="B1202" s="145" t="s">
        <v>1349</v>
      </c>
      <c r="C1202" s="145" t="s">
        <v>553</v>
      </c>
      <c r="D1202" s="146">
        <v>2360</v>
      </c>
      <c r="E1202" s="145" t="s">
        <v>17577</v>
      </c>
      <c r="F1202" s="145">
        <v>456</v>
      </c>
      <c r="G1202" s="145">
        <v>957950</v>
      </c>
      <c r="H1202" s="145" t="s">
        <v>1349</v>
      </c>
      <c r="I1202" s="145" t="s">
        <v>10077</v>
      </c>
    </row>
    <row r="1203" spans="1:9" x14ac:dyDescent="0.2">
      <c r="A1203" s="145">
        <v>1199</v>
      </c>
      <c r="B1203" s="145" t="s">
        <v>4092</v>
      </c>
      <c r="C1203" s="145" t="s">
        <v>553</v>
      </c>
      <c r="D1203" s="146">
        <v>1985</v>
      </c>
      <c r="E1203" s="145" t="s">
        <v>17576</v>
      </c>
      <c r="F1203" s="145">
        <v>456</v>
      </c>
      <c r="G1203" s="145">
        <v>1029800</v>
      </c>
      <c r="H1203" s="145" t="s">
        <v>805</v>
      </c>
      <c r="I1203" s="145" t="s">
        <v>10077</v>
      </c>
    </row>
    <row r="1204" spans="1:9" x14ac:dyDescent="0.2">
      <c r="A1204" s="145">
        <v>1200</v>
      </c>
      <c r="B1204" s="145" t="s">
        <v>1349</v>
      </c>
      <c r="C1204" s="145" t="s">
        <v>553</v>
      </c>
      <c r="D1204" s="146">
        <v>2360</v>
      </c>
      <c r="E1204" s="145" t="s">
        <v>17575</v>
      </c>
      <c r="F1204" s="145">
        <v>456</v>
      </c>
      <c r="G1204" s="145">
        <v>1047277</v>
      </c>
      <c r="H1204" s="145" t="s">
        <v>1349</v>
      </c>
      <c r="I1204" s="145" t="s">
        <v>10077</v>
      </c>
    </row>
    <row r="1205" spans="1:9" x14ac:dyDescent="0.2">
      <c r="A1205" s="145">
        <v>1201</v>
      </c>
      <c r="B1205" s="145" t="s">
        <v>17574</v>
      </c>
      <c r="C1205" s="145" t="s">
        <v>4125</v>
      </c>
      <c r="D1205" s="146">
        <v>4860</v>
      </c>
      <c r="E1205" s="145" t="s">
        <v>12577</v>
      </c>
      <c r="F1205" s="145">
        <v>456</v>
      </c>
      <c r="G1205" s="145">
        <v>908625</v>
      </c>
      <c r="H1205" s="145" t="s">
        <v>6255</v>
      </c>
      <c r="I1205" s="145" t="s">
        <v>10077</v>
      </c>
    </row>
    <row r="1206" spans="1:9" x14ac:dyDescent="0.2">
      <c r="A1206" s="145">
        <v>1202</v>
      </c>
      <c r="B1206" s="145" t="s">
        <v>1398</v>
      </c>
      <c r="C1206" s="145" t="s">
        <v>5198</v>
      </c>
      <c r="D1206" s="146">
        <v>2809</v>
      </c>
      <c r="E1206" s="145" t="s">
        <v>17573</v>
      </c>
      <c r="F1206" s="145">
        <v>456</v>
      </c>
      <c r="G1206" s="145" t="s">
        <v>17572</v>
      </c>
      <c r="H1206" s="145" t="s">
        <v>6255</v>
      </c>
      <c r="I1206" s="145" t="s">
        <v>10077</v>
      </c>
    </row>
    <row r="1207" spans="1:9" x14ac:dyDescent="0.2">
      <c r="A1207" s="145">
        <v>1203</v>
      </c>
      <c r="B1207" s="145" t="s">
        <v>1370</v>
      </c>
      <c r="C1207" s="145" t="s">
        <v>553</v>
      </c>
      <c r="D1207" s="146">
        <v>2364</v>
      </c>
      <c r="E1207" s="145" t="s">
        <v>17571</v>
      </c>
      <c r="F1207" s="145">
        <v>456</v>
      </c>
      <c r="G1207" s="145">
        <v>1231460</v>
      </c>
      <c r="H1207" s="145" t="s">
        <v>1349</v>
      </c>
      <c r="I1207" s="145" t="s">
        <v>10077</v>
      </c>
    </row>
    <row r="1208" spans="1:9" x14ac:dyDescent="0.2">
      <c r="A1208" s="145">
        <v>1204</v>
      </c>
      <c r="B1208" s="145" t="s">
        <v>592</v>
      </c>
      <c r="C1208" s="145" t="s">
        <v>553</v>
      </c>
      <c r="D1208" s="146">
        <v>1902</v>
      </c>
      <c r="E1208" s="145" t="s">
        <v>17570</v>
      </c>
      <c r="F1208" s="145">
        <v>456</v>
      </c>
      <c r="G1208" s="145" t="s">
        <v>17569</v>
      </c>
      <c r="H1208" s="145" t="s">
        <v>10406</v>
      </c>
      <c r="I1208" s="145" t="s">
        <v>10077</v>
      </c>
    </row>
    <row r="1209" spans="1:9" x14ac:dyDescent="0.2">
      <c r="A1209" s="145">
        <v>1205</v>
      </c>
      <c r="B1209" s="145" t="s">
        <v>8634</v>
      </c>
      <c r="C1209" s="145" t="s">
        <v>5198</v>
      </c>
      <c r="D1209" s="146">
        <v>2871</v>
      </c>
      <c r="E1209" s="145" t="s">
        <v>17568</v>
      </c>
      <c r="F1209" s="145">
        <v>456</v>
      </c>
      <c r="G1209" s="145">
        <v>1158767</v>
      </c>
      <c r="H1209" s="145" t="s">
        <v>6255</v>
      </c>
      <c r="I1209" s="145" t="s">
        <v>10077</v>
      </c>
    </row>
    <row r="1210" spans="1:9" x14ac:dyDescent="0.2">
      <c r="A1210" s="145">
        <v>1206</v>
      </c>
      <c r="B1210" s="145" t="s">
        <v>4035</v>
      </c>
      <c r="C1210" s="145" t="s">
        <v>553</v>
      </c>
      <c r="D1210" s="146">
        <v>2653</v>
      </c>
      <c r="E1210" s="145" t="s">
        <v>14434</v>
      </c>
      <c r="F1210" s="145">
        <v>456</v>
      </c>
      <c r="G1210" s="145">
        <v>1022668</v>
      </c>
      <c r="H1210" s="145" t="s">
        <v>634</v>
      </c>
      <c r="I1210" s="145" t="s">
        <v>10107</v>
      </c>
    </row>
    <row r="1211" spans="1:9" x14ac:dyDescent="0.2">
      <c r="A1211" s="145">
        <v>1207</v>
      </c>
      <c r="B1211" s="145" t="s">
        <v>7505</v>
      </c>
      <c r="C1211" s="145" t="s">
        <v>553</v>
      </c>
      <c r="D1211" s="146">
        <v>1520</v>
      </c>
      <c r="E1211" s="145" t="s">
        <v>17567</v>
      </c>
      <c r="F1211" s="145">
        <v>456</v>
      </c>
      <c r="G1211" s="145">
        <v>1038559</v>
      </c>
      <c r="H1211" s="145" t="s">
        <v>9574</v>
      </c>
      <c r="I1211" s="145" t="s">
        <v>10077</v>
      </c>
    </row>
    <row r="1212" spans="1:9" x14ac:dyDescent="0.2">
      <c r="A1212" s="145">
        <v>1208</v>
      </c>
      <c r="B1212" s="145" t="s">
        <v>11776</v>
      </c>
      <c r="C1212" s="145" t="s">
        <v>5198</v>
      </c>
      <c r="D1212" s="146">
        <v>2878</v>
      </c>
      <c r="E1212" s="145" t="s">
        <v>17566</v>
      </c>
      <c r="F1212" s="145">
        <v>456</v>
      </c>
      <c r="G1212" s="145" t="s">
        <v>17565</v>
      </c>
      <c r="H1212" s="145" t="s">
        <v>6255</v>
      </c>
      <c r="I1212" s="145" t="s">
        <v>10077</v>
      </c>
    </row>
    <row r="1213" spans="1:9" x14ac:dyDescent="0.2">
      <c r="A1213" s="145">
        <v>1209</v>
      </c>
      <c r="B1213" s="145" t="s">
        <v>1570</v>
      </c>
      <c r="C1213" s="145" t="s">
        <v>553</v>
      </c>
      <c r="D1213" s="146">
        <v>1930</v>
      </c>
      <c r="E1213" s="145" t="s">
        <v>17564</v>
      </c>
      <c r="F1213" s="145">
        <v>456</v>
      </c>
      <c r="G1213" s="145">
        <v>1268729</v>
      </c>
      <c r="H1213" s="145" t="s">
        <v>10177</v>
      </c>
      <c r="I1213" s="145" t="s">
        <v>10077</v>
      </c>
    </row>
    <row r="1214" spans="1:9" x14ac:dyDescent="0.2">
      <c r="A1214" s="145">
        <v>1210</v>
      </c>
      <c r="B1214" s="145" t="s">
        <v>2268</v>
      </c>
      <c r="C1214" s="145" t="s">
        <v>553</v>
      </c>
      <c r="D1214" s="146">
        <v>2740</v>
      </c>
      <c r="E1214" s="145" t="s">
        <v>16891</v>
      </c>
      <c r="F1214" s="145">
        <v>456</v>
      </c>
      <c r="G1214" s="145">
        <v>909502</v>
      </c>
      <c r="H1214" s="145" t="s">
        <v>2268</v>
      </c>
      <c r="I1214" s="145" t="s">
        <v>10077</v>
      </c>
    </row>
    <row r="1215" spans="1:9" x14ac:dyDescent="0.2">
      <c r="A1215" s="145">
        <v>1211</v>
      </c>
      <c r="B1215" s="145" t="s">
        <v>2401</v>
      </c>
      <c r="C1215" s="145" t="s">
        <v>553</v>
      </c>
      <c r="D1215" s="146">
        <v>2346</v>
      </c>
      <c r="E1215" s="145" t="s">
        <v>17563</v>
      </c>
      <c r="F1215" s="145">
        <v>456</v>
      </c>
      <c r="G1215" s="145">
        <v>1173303</v>
      </c>
      <c r="H1215" s="145" t="s">
        <v>2268</v>
      </c>
      <c r="I1215" s="145" t="s">
        <v>10077</v>
      </c>
    </row>
    <row r="1216" spans="1:9" x14ac:dyDescent="0.2">
      <c r="A1216" s="145">
        <v>1212</v>
      </c>
      <c r="B1216" s="145" t="s">
        <v>4402</v>
      </c>
      <c r="C1216" s="145" t="s">
        <v>553</v>
      </c>
      <c r="D1216" s="146">
        <v>1730</v>
      </c>
      <c r="E1216" s="145" t="s">
        <v>17562</v>
      </c>
      <c r="F1216" s="145">
        <v>456</v>
      </c>
      <c r="G1216" s="145">
        <v>1187003</v>
      </c>
      <c r="H1216" s="145" t="s">
        <v>10177</v>
      </c>
      <c r="I1216" s="145" t="s">
        <v>10077</v>
      </c>
    </row>
    <row r="1217" spans="1:9" x14ac:dyDescent="0.2">
      <c r="A1217" s="145">
        <v>1213</v>
      </c>
      <c r="B1217" s="145" t="s">
        <v>7193</v>
      </c>
      <c r="C1217" s="145" t="s">
        <v>553</v>
      </c>
      <c r="D1217" s="146">
        <v>2453</v>
      </c>
      <c r="E1217" s="145" t="s">
        <v>17561</v>
      </c>
      <c r="F1217" s="145">
        <v>456</v>
      </c>
      <c r="G1217" s="145">
        <v>288956</v>
      </c>
      <c r="H1217" s="145" t="s">
        <v>9376</v>
      </c>
      <c r="I1217" s="145" t="s">
        <v>10077</v>
      </c>
    </row>
    <row r="1218" spans="1:9" x14ac:dyDescent="0.2">
      <c r="A1218" s="145">
        <v>1214</v>
      </c>
      <c r="B1218" s="145" t="s">
        <v>1570</v>
      </c>
      <c r="C1218" s="145" t="s">
        <v>553</v>
      </c>
      <c r="D1218" s="146">
        <v>1930</v>
      </c>
      <c r="E1218" s="145" t="s">
        <v>17560</v>
      </c>
      <c r="F1218" s="145">
        <v>456</v>
      </c>
      <c r="G1218" s="145">
        <v>684432</v>
      </c>
      <c r="H1218" s="145" t="s">
        <v>10177</v>
      </c>
      <c r="I1218" s="145" t="s">
        <v>10112</v>
      </c>
    </row>
    <row r="1219" spans="1:9" x14ac:dyDescent="0.2">
      <c r="A1219" s="145">
        <v>1215</v>
      </c>
      <c r="B1219" s="145" t="s">
        <v>746</v>
      </c>
      <c r="C1219" s="145" t="s">
        <v>553</v>
      </c>
      <c r="D1219" s="146">
        <v>2666</v>
      </c>
      <c r="E1219" s="145" t="s">
        <v>17559</v>
      </c>
      <c r="F1219" s="145">
        <v>456</v>
      </c>
      <c r="G1219" s="145" t="s">
        <v>17558</v>
      </c>
      <c r="H1219" s="145" t="s">
        <v>10317</v>
      </c>
      <c r="I1219" s="145" t="s">
        <v>10077</v>
      </c>
    </row>
    <row r="1220" spans="1:9" x14ac:dyDescent="0.2">
      <c r="A1220" s="145">
        <v>1216</v>
      </c>
      <c r="B1220" s="145" t="s">
        <v>6604</v>
      </c>
      <c r="C1220" s="145" t="s">
        <v>553</v>
      </c>
      <c r="D1220" s="146">
        <v>2370</v>
      </c>
      <c r="E1220" s="145" t="s">
        <v>17557</v>
      </c>
      <c r="F1220" s="145">
        <v>456</v>
      </c>
      <c r="G1220" s="145">
        <v>1039055</v>
      </c>
      <c r="H1220" s="145" t="s">
        <v>8951</v>
      </c>
      <c r="I1220" s="145" t="s">
        <v>10077</v>
      </c>
    </row>
    <row r="1221" spans="1:9" x14ac:dyDescent="0.2">
      <c r="A1221" s="145">
        <v>1217</v>
      </c>
      <c r="B1221" s="145" t="s">
        <v>4434</v>
      </c>
      <c r="C1221" s="145" t="s">
        <v>553</v>
      </c>
      <c r="D1221" s="146">
        <v>1890</v>
      </c>
      <c r="E1221" s="145" t="s">
        <v>17556</v>
      </c>
      <c r="F1221" s="145">
        <v>456</v>
      </c>
      <c r="G1221" s="145">
        <v>1160968</v>
      </c>
      <c r="H1221" s="145" t="s">
        <v>1807</v>
      </c>
      <c r="I1221" s="145" t="s">
        <v>10077</v>
      </c>
    </row>
    <row r="1222" spans="1:9" x14ac:dyDescent="0.2">
      <c r="A1222" s="145">
        <v>1218</v>
      </c>
      <c r="B1222" s="145" t="s">
        <v>554</v>
      </c>
      <c r="C1222" s="145" t="s">
        <v>553</v>
      </c>
      <c r="D1222" s="146">
        <v>2633</v>
      </c>
      <c r="E1222" s="145" t="s">
        <v>17555</v>
      </c>
      <c r="F1222" s="145">
        <v>456</v>
      </c>
      <c r="G1222" s="145" t="s">
        <v>17554</v>
      </c>
      <c r="H1222" s="145" t="s">
        <v>5120</v>
      </c>
      <c r="I1222" s="145" t="s">
        <v>10077</v>
      </c>
    </row>
    <row r="1223" spans="1:9" x14ac:dyDescent="0.2">
      <c r="A1223" s="145">
        <v>1219</v>
      </c>
      <c r="B1223" s="145" t="s">
        <v>654</v>
      </c>
      <c r="C1223" s="145" t="s">
        <v>553</v>
      </c>
      <c r="D1223" s="146">
        <v>2632</v>
      </c>
      <c r="E1223" s="145" t="s">
        <v>17553</v>
      </c>
      <c r="F1223" s="145">
        <v>456</v>
      </c>
      <c r="G1223" s="145">
        <v>966185</v>
      </c>
      <c r="H1223" s="145" t="s">
        <v>10380</v>
      </c>
      <c r="I1223" s="145" t="s">
        <v>10077</v>
      </c>
    </row>
    <row r="1224" spans="1:9" x14ac:dyDescent="0.2">
      <c r="A1224" s="145">
        <v>1220</v>
      </c>
      <c r="B1224" s="145" t="s">
        <v>932</v>
      </c>
      <c r="C1224" s="145" t="s">
        <v>553</v>
      </c>
      <c r="D1224" s="146">
        <v>1929</v>
      </c>
      <c r="E1224" s="145" t="s">
        <v>17552</v>
      </c>
      <c r="F1224" s="145">
        <v>456</v>
      </c>
      <c r="G1224" s="145">
        <v>608691</v>
      </c>
      <c r="H1224" s="145" t="s">
        <v>10177</v>
      </c>
      <c r="I1224" s="145" t="s">
        <v>10077</v>
      </c>
    </row>
    <row r="1225" spans="1:9" x14ac:dyDescent="0.2">
      <c r="A1225" s="145">
        <v>1221</v>
      </c>
      <c r="B1225" s="145" t="s">
        <v>2409</v>
      </c>
      <c r="C1225" s="145" t="s">
        <v>553</v>
      </c>
      <c r="D1225" s="146">
        <v>2050</v>
      </c>
      <c r="E1225" s="145" t="s">
        <v>17551</v>
      </c>
      <c r="F1225" s="145">
        <v>456</v>
      </c>
      <c r="G1225" s="145">
        <v>648817</v>
      </c>
      <c r="H1225" s="145" t="s">
        <v>8951</v>
      </c>
      <c r="I1225" s="145" t="s">
        <v>10080</v>
      </c>
    </row>
    <row r="1226" spans="1:9" x14ac:dyDescent="0.2">
      <c r="A1226" s="145">
        <v>1222</v>
      </c>
      <c r="B1226" s="145" t="s">
        <v>7080</v>
      </c>
      <c r="C1226" s="145" t="s">
        <v>553</v>
      </c>
      <c r="D1226" s="146">
        <v>2536</v>
      </c>
      <c r="E1226" s="145" t="s">
        <v>17550</v>
      </c>
      <c r="F1226" s="145">
        <v>456</v>
      </c>
      <c r="G1226" s="145">
        <v>1096371</v>
      </c>
      <c r="H1226" s="145" t="s">
        <v>3877</v>
      </c>
      <c r="I1226" s="145" t="s">
        <v>10077</v>
      </c>
    </row>
    <row r="1227" spans="1:9" x14ac:dyDescent="0.2">
      <c r="A1227" s="145">
        <v>1223</v>
      </c>
      <c r="B1227" s="145" t="s">
        <v>3179</v>
      </c>
      <c r="C1227" s="145" t="s">
        <v>553</v>
      </c>
      <c r="D1227" s="146">
        <v>2051</v>
      </c>
      <c r="E1227" s="145" t="s">
        <v>17549</v>
      </c>
      <c r="F1227" s="145">
        <v>456</v>
      </c>
      <c r="G1227" s="145">
        <v>976663</v>
      </c>
      <c r="H1227" s="145" t="s">
        <v>8951</v>
      </c>
      <c r="I1227" s="145" t="s">
        <v>10077</v>
      </c>
    </row>
    <row r="1228" spans="1:9" x14ac:dyDescent="0.2">
      <c r="A1228" s="145">
        <v>1224</v>
      </c>
      <c r="B1228" s="145" t="s">
        <v>4512</v>
      </c>
      <c r="C1228" s="145" t="s">
        <v>553</v>
      </c>
      <c r="D1228" s="146">
        <v>1864</v>
      </c>
      <c r="E1228" s="145" t="s">
        <v>17548</v>
      </c>
      <c r="F1228" s="145">
        <v>456</v>
      </c>
      <c r="G1228" s="145">
        <v>1089427</v>
      </c>
      <c r="H1228" s="145" t="s">
        <v>10177</v>
      </c>
      <c r="I1228" s="145" t="s">
        <v>10077</v>
      </c>
    </row>
    <row r="1229" spans="1:9" x14ac:dyDescent="0.2">
      <c r="A1229" s="145">
        <v>1225</v>
      </c>
      <c r="B1229" s="145" t="s">
        <v>2260</v>
      </c>
      <c r="C1229" s="145" t="s">
        <v>553</v>
      </c>
      <c r="D1229" s="146">
        <v>2738</v>
      </c>
      <c r="E1229" s="145" t="s">
        <v>17547</v>
      </c>
      <c r="F1229" s="145">
        <v>456</v>
      </c>
      <c r="G1229" s="145">
        <v>609742</v>
      </c>
      <c r="H1229" s="145" t="s">
        <v>9376</v>
      </c>
      <c r="I1229" s="145" t="s">
        <v>10077</v>
      </c>
    </row>
    <row r="1230" spans="1:9" x14ac:dyDescent="0.2">
      <c r="A1230" s="145">
        <v>1226</v>
      </c>
      <c r="B1230" s="145" t="s">
        <v>9716</v>
      </c>
      <c r="C1230" s="145" t="s">
        <v>553</v>
      </c>
      <c r="D1230" s="146">
        <v>2368</v>
      </c>
      <c r="E1230" s="145" t="s">
        <v>17546</v>
      </c>
      <c r="F1230" s="145">
        <v>456</v>
      </c>
      <c r="G1230" s="145">
        <v>944299</v>
      </c>
      <c r="H1230" s="145" t="s">
        <v>9376</v>
      </c>
      <c r="I1230" s="145" t="s">
        <v>10077</v>
      </c>
    </row>
    <row r="1231" spans="1:9" x14ac:dyDescent="0.2">
      <c r="A1231" s="145">
        <v>1227</v>
      </c>
      <c r="B1231" s="145" t="s">
        <v>2313</v>
      </c>
      <c r="C1231" s="145" t="s">
        <v>553</v>
      </c>
      <c r="D1231" s="146">
        <v>2747</v>
      </c>
      <c r="E1231" s="145" t="s">
        <v>17545</v>
      </c>
      <c r="F1231" s="145">
        <v>456</v>
      </c>
      <c r="G1231" s="145" t="s">
        <v>3396</v>
      </c>
      <c r="H1231" s="145" t="s">
        <v>2268</v>
      </c>
      <c r="I1231" s="145" t="s">
        <v>10077</v>
      </c>
    </row>
    <row r="1232" spans="1:9" x14ac:dyDescent="0.2">
      <c r="A1232" s="145">
        <v>1228</v>
      </c>
      <c r="B1232" s="145" t="s">
        <v>908</v>
      </c>
      <c r="C1232" s="145" t="s">
        <v>553</v>
      </c>
      <c r="D1232" s="146">
        <v>2770</v>
      </c>
      <c r="E1232" s="145" t="s">
        <v>17544</v>
      </c>
      <c r="F1232" s="145">
        <v>454</v>
      </c>
      <c r="G1232" s="145">
        <v>684743</v>
      </c>
      <c r="H1232" s="145" t="s">
        <v>2278</v>
      </c>
      <c r="I1232" s="145" t="s">
        <v>10077</v>
      </c>
    </row>
    <row r="1233" spans="1:9" x14ac:dyDescent="0.2">
      <c r="A1233" s="145">
        <v>1229</v>
      </c>
      <c r="B1233" s="145" t="s">
        <v>2591</v>
      </c>
      <c r="C1233" s="145" t="s">
        <v>553</v>
      </c>
      <c r="D1233" s="146">
        <v>1756</v>
      </c>
      <c r="E1233" s="145" t="s">
        <v>17543</v>
      </c>
      <c r="F1233" s="145">
        <v>452</v>
      </c>
      <c r="G1233" s="145">
        <v>1261168</v>
      </c>
      <c r="H1233" s="145" t="s">
        <v>10130</v>
      </c>
      <c r="I1233" s="145" t="s">
        <v>10077</v>
      </c>
    </row>
    <row r="1234" spans="1:9" x14ac:dyDescent="0.2">
      <c r="A1234" s="145">
        <v>1230</v>
      </c>
      <c r="B1234" s="145" t="s">
        <v>812</v>
      </c>
      <c r="C1234" s="145" t="s">
        <v>553</v>
      </c>
      <c r="D1234" s="146">
        <v>1950</v>
      </c>
      <c r="E1234" s="145" t="s">
        <v>17542</v>
      </c>
      <c r="F1234" s="145">
        <v>451</v>
      </c>
      <c r="G1234" s="145">
        <v>1118056</v>
      </c>
      <c r="H1234" s="145" t="s">
        <v>812</v>
      </c>
      <c r="I1234" s="145" t="s">
        <v>10107</v>
      </c>
    </row>
    <row r="1235" spans="1:9" x14ac:dyDescent="0.2">
      <c r="A1235" s="145">
        <v>1231</v>
      </c>
      <c r="B1235" s="145" t="s">
        <v>4302</v>
      </c>
      <c r="C1235" s="145" t="s">
        <v>553</v>
      </c>
      <c r="D1235" s="146">
        <v>1960</v>
      </c>
      <c r="E1235" s="145" t="s">
        <v>17541</v>
      </c>
      <c r="F1235" s="145">
        <v>450</v>
      </c>
      <c r="G1235" s="145">
        <v>1122116</v>
      </c>
      <c r="H1235" s="145" t="s">
        <v>10233</v>
      </c>
      <c r="I1235" s="145" t="s">
        <v>10124</v>
      </c>
    </row>
    <row r="1236" spans="1:9" x14ac:dyDescent="0.2">
      <c r="A1236" s="145">
        <v>1232</v>
      </c>
      <c r="B1236" s="145" t="s">
        <v>2969</v>
      </c>
      <c r="C1236" s="145" t="s">
        <v>553</v>
      </c>
      <c r="D1236" s="146">
        <v>2347</v>
      </c>
      <c r="E1236" s="145" t="s">
        <v>17540</v>
      </c>
      <c r="F1236" s="145">
        <v>450</v>
      </c>
      <c r="G1236" s="145" t="s">
        <v>17539</v>
      </c>
      <c r="H1236" s="145" t="s">
        <v>2268</v>
      </c>
      <c r="I1236" s="145" t="s">
        <v>10077</v>
      </c>
    </row>
    <row r="1237" spans="1:9" x14ac:dyDescent="0.2">
      <c r="A1237" s="145">
        <v>1233</v>
      </c>
      <c r="B1237" s="145" t="s">
        <v>4035</v>
      </c>
      <c r="C1237" s="145" t="s">
        <v>553</v>
      </c>
      <c r="D1237" s="146">
        <v>2653</v>
      </c>
      <c r="E1237" s="145" t="s">
        <v>17538</v>
      </c>
      <c r="F1237" s="145">
        <v>449</v>
      </c>
      <c r="G1237" s="145" t="s">
        <v>17537</v>
      </c>
      <c r="H1237" s="145" t="s">
        <v>10264</v>
      </c>
      <c r="I1237" s="145" t="s">
        <v>10077</v>
      </c>
    </row>
    <row r="1238" spans="1:9" x14ac:dyDescent="0.2">
      <c r="A1238" s="145">
        <v>1234</v>
      </c>
      <c r="B1238" s="145" t="s">
        <v>6273</v>
      </c>
      <c r="C1238" s="145" t="s">
        <v>553</v>
      </c>
      <c r="D1238" s="146">
        <v>1951</v>
      </c>
      <c r="E1238" s="145" t="s">
        <v>17536</v>
      </c>
      <c r="F1238" s="145">
        <v>448</v>
      </c>
      <c r="G1238" s="145">
        <v>970054</v>
      </c>
      <c r="H1238" s="145" t="s">
        <v>812</v>
      </c>
      <c r="I1238" s="145" t="s">
        <v>10124</v>
      </c>
    </row>
    <row r="1239" spans="1:9" x14ac:dyDescent="0.2">
      <c r="A1239" s="145">
        <v>1235</v>
      </c>
      <c r="B1239" s="145" t="s">
        <v>3972</v>
      </c>
      <c r="C1239" s="145" t="s">
        <v>553</v>
      </c>
      <c r="D1239" s="146">
        <v>1966</v>
      </c>
      <c r="E1239" s="145" t="s">
        <v>17535</v>
      </c>
      <c r="F1239" s="145">
        <v>446</v>
      </c>
      <c r="G1239" s="145">
        <v>1104497</v>
      </c>
      <c r="H1239" s="145" t="s">
        <v>10177</v>
      </c>
      <c r="I1239" s="145" t="s">
        <v>10077</v>
      </c>
    </row>
    <row r="1240" spans="1:9" x14ac:dyDescent="0.2">
      <c r="A1240" s="145">
        <v>1236</v>
      </c>
      <c r="B1240" s="145" t="s">
        <v>1570</v>
      </c>
      <c r="C1240" s="145" t="s">
        <v>553</v>
      </c>
      <c r="D1240" s="146">
        <v>1930</v>
      </c>
      <c r="E1240" s="145" t="s">
        <v>17534</v>
      </c>
      <c r="F1240" s="145">
        <v>444</v>
      </c>
      <c r="G1240" s="145" t="s">
        <v>17533</v>
      </c>
      <c r="H1240" s="145" t="s">
        <v>10177</v>
      </c>
      <c r="I1240" s="145" t="s">
        <v>10124</v>
      </c>
    </row>
    <row r="1241" spans="1:9" x14ac:dyDescent="0.2">
      <c r="A1241" s="145">
        <v>1237</v>
      </c>
      <c r="B1241" s="145" t="s">
        <v>1041</v>
      </c>
      <c r="C1241" s="145" t="s">
        <v>553</v>
      </c>
      <c r="D1241" s="146">
        <v>2382</v>
      </c>
      <c r="E1241" s="145" t="s">
        <v>17532</v>
      </c>
      <c r="F1241" s="145">
        <v>444</v>
      </c>
      <c r="G1241" s="145" t="s">
        <v>17531</v>
      </c>
      <c r="H1241" s="145" t="s">
        <v>3489</v>
      </c>
      <c r="I1241" s="145" t="s">
        <v>10124</v>
      </c>
    </row>
    <row r="1242" spans="1:9" x14ac:dyDescent="0.2">
      <c r="A1242" s="145">
        <v>1238</v>
      </c>
      <c r="B1242" s="145" t="s">
        <v>746</v>
      </c>
      <c r="C1242" s="145" t="s">
        <v>553</v>
      </c>
      <c r="D1242" s="146">
        <v>2666</v>
      </c>
      <c r="E1242" s="145" t="s">
        <v>17530</v>
      </c>
      <c r="F1242" s="145">
        <v>444</v>
      </c>
      <c r="G1242" s="145" t="s">
        <v>9651</v>
      </c>
      <c r="H1242" s="145" t="s">
        <v>10317</v>
      </c>
      <c r="I1242" s="145" t="s">
        <v>10124</v>
      </c>
    </row>
    <row r="1243" spans="1:9" x14ac:dyDescent="0.2">
      <c r="A1243" s="145">
        <v>1239</v>
      </c>
      <c r="B1243" s="145" t="s">
        <v>15388</v>
      </c>
      <c r="C1243" s="145" t="s">
        <v>553</v>
      </c>
      <c r="D1243" s="146">
        <v>1588</v>
      </c>
      <c r="E1243" s="145" t="s">
        <v>17529</v>
      </c>
      <c r="F1243" s="145">
        <v>444</v>
      </c>
      <c r="G1243" s="145">
        <v>647766</v>
      </c>
      <c r="H1243" s="145" t="s">
        <v>10177</v>
      </c>
      <c r="I1243" s="145" t="s">
        <v>10124</v>
      </c>
    </row>
    <row r="1244" spans="1:9" x14ac:dyDescent="0.2">
      <c r="A1244" s="145">
        <v>1240</v>
      </c>
      <c r="B1244" s="145" t="s">
        <v>1385</v>
      </c>
      <c r="C1244" s="145" t="s">
        <v>553</v>
      </c>
      <c r="D1244" s="146">
        <v>1906</v>
      </c>
      <c r="E1244" s="145" t="s">
        <v>17528</v>
      </c>
      <c r="F1244" s="145">
        <v>444</v>
      </c>
      <c r="G1244" s="145" t="s">
        <v>9698</v>
      </c>
      <c r="H1244" s="145" t="s">
        <v>11375</v>
      </c>
      <c r="I1244" s="145" t="s">
        <v>10124</v>
      </c>
    </row>
    <row r="1245" spans="1:9" x14ac:dyDescent="0.2">
      <c r="A1245" s="145">
        <v>1241</v>
      </c>
      <c r="B1245" s="145" t="s">
        <v>1385</v>
      </c>
      <c r="C1245" s="145" t="s">
        <v>553</v>
      </c>
      <c r="D1245" s="146">
        <v>1906</v>
      </c>
      <c r="E1245" s="145" t="s">
        <v>17527</v>
      </c>
      <c r="F1245" s="145">
        <v>444</v>
      </c>
      <c r="G1245" s="145" t="s">
        <v>9720</v>
      </c>
      <c r="H1245" s="145" t="s">
        <v>11375</v>
      </c>
      <c r="I1245" s="145" t="s">
        <v>10124</v>
      </c>
    </row>
    <row r="1246" spans="1:9" x14ac:dyDescent="0.2">
      <c r="A1246" s="145">
        <v>1242</v>
      </c>
      <c r="B1246" s="145" t="s">
        <v>6966</v>
      </c>
      <c r="C1246" s="145" t="s">
        <v>553</v>
      </c>
      <c r="D1246" s="146">
        <v>2791</v>
      </c>
      <c r="E1246" s="145" t="s">
        <v>17526</v>
      </c>
      <c r="F1246" s="145">
        <v>444</v>
      </c>
      <c r="G1246" s="145" t="s">
        <v>6698</v>
      </c>
      <c r="H1246" s="145" t="s">
        <v>6174</v>
      </c>
      <c r="I1246" s="145" t="s">
        <v>10124</v>
      </c>
    </row>
    <row r="1247" spans="1:9" x14ac:dyDescent="0.2">
      <c r="A1247" s="145">
        <v>1243</v>
      </c>
      <c r="B1247" s="145" t="s">
        <v>7091</v>
      </c>
      <c r="C1247" s="145" t="s">
        <v>553</v>
      </c>
      <c r="D1247" s="146">
        <v>2191</v>
      </c>
      <c r="E1247" s="145" t="s">
        <v>17525</v>
      </c>
      <c r="F1247" s="145">
        <v>444</v>
      </c>
      <c r="G1247" s="145">
        <v>587809</v>
      </c>
      <c r="H1247" s="145" t="s">
        <v>17524</v>
      </c>
      <c r="I1247" s="145" t="s">
        <v>10124</v>
      </c>
    </row>
    <row r="1248" spans="1:9" x14ac:dyDescent="0.2">
      <c r="A1248" s="145">
        <v>1244</v>
      </c>
      <c r="B1248" s="145" t="s">
        <v>2603</v>
      </c>
      <c r="C1248" s="145" t="s">
        <v>553</v>
      </c>
      <c r="D1248" s="146">
        <v>2061</v>
      </c>
      <c r="E1248" s="145" t="s">
        <v>17523</v>
      </c>
      <c r="F1248" s="145">
        <v>444</v>
      </c>
      <c r="G1248" s="145" t="s">
        <v>17522</v>
      </c>
      <c r="H1248" s="145" t="s">
        <v>10259</v>
      </c>
      <c r="I1248" s="145" t="s">
        <v>10124</v>
      </c>
    </row>
    <row r="1249" spans="1:9" x14ac:dyDescent="0.2">
      <c r="A1249" s="145">
        <v>1245</v>
      </c>
      <c r="B1249" s="145" t="s">
        <v>8594</v>
      </c>
      <c r="C1249" s="145" t="s">
        <v>553</v>
      </c>
      <c r="D1249" s="146">
        <v>2056</v>
      </c>
      <c r="E1249" s="145" t="s">
        <v>13608</v>
      </c>
      <c r="F1249" s="145">
        <v>444</v>
      </c>
      <c r="G1249" s="145">
        <v>929222</v>
      </c>
      <c r="H1249" s="145" t="s">
        <v>1349</v>
      </c>
      <c r="I1249" s="145" t="s">
        <v>10124</v>
      </c>
    </row>
    <row r="1250" spans="1:9" x14ac:dyDescent="0.2">
      <c r="A1250" s="145">
        <v>1246</v>
      </c>
      <c r="B1250" s="145" t="s">
        <v>660</v>
      </c>
      <c r="C1250" s="145" t="s">
        <v>553</v>
      </c>
      <c r="D1250" s="146">
        <v>1944</v>
      </c>
      <c r="E1250" s="145" t="s">
        <v>17521</v>
      </c>
      <c r="F1250" s="145">
        <v>444</v>
      </c>
      <c r="G1250" s="145" t="s">
        <v>17520</v>
      </c>
      <c r="H1250" s="145" t="s">
        <v>10762</v>
      </c>
      <c r="I1250" s="145" t="s">
        <v>10124</v>
      </c>
    </row>
    <row r="1251" spans="1:9" x14ac:dyDescent="0.2">
      <c r="A1251" s="145">
        <v>1247</v>
      </c>
      <c r="B1251" s="145" t="s">
        <v>4302</v>
      </c>
      <c r="C1251" s="145" t="s">
        <v>553</v>
      </c>
      <c r="D1251" s="146">
        <v>1960</v>
      </c>
      <c r="E1251" s="145" t="s">
        <v>17519</v>
      </c>
      <c r="F1251" s="145">
        <v>444</v>
      </c>
      <c r="G1251" s="145" t="s">
        <v>17518</v>
      </c>
      <c r="H1251" s="145" t="s">
        <v>11375</v>
      </c>
      <c r="I1251" s="145" t="s">
        <v>10124</v>
      </c>
    </row>
    <row r="1252" spans="1:9" x14ac:dyDescent="0.2">
      <c r="A1252" s="145">
        <v>1248</v>
      </c>
      <c r="B1252" s="145" t="s">
        <v>1349</v>
      </c>
      <c r="C1252" s="145" t="s">
        <v>553</v>
      </c>
      <c r="D1252" s="146">
        <v>2360</v>
      </c>
      <c r="E1252" s="145" t="s">
        <v>17517</v>
      </c>
      <c r="F1252" s="145">
        <v>444</v>
      </c>
      <c r="G1252" s="145">
        <v>614761</v>
      </c>
      <c r="H1252" s="145" t="s">
        <v>1349</v>
      </c>
      <c r="I1252" s="145" t="s">
        <v>10124</v>
      </c>
    </row>
    <row r="1253" spans="1:9" x14ac:dyDescent="0.2">
      <c r="A1253" s="145">
        <v>1249</v>
      </c>
      <c r="B1253" s="145" t="s">
        <v>1310</v>
      </c>
      <c r="C1253" s="145" t="s">
        <v>553</v>
      </c>
      <c r="D1253" s="146">
        <v>1945</v>
      </c>
      <c r="E1253" s="145" t="s">
        <v>17516</v>
      </c>
      <c r="F1253" s="145">
        <v>444</v>
      </c>
      <c r="G1253" s="145">
        <v>934223</v>
      </c>
      <c r="H1253" s="145" t="s">
        <v>10184</v>
      </c>
      <c r="I1253" s="145" t="s">
        <v>10124</v>
      </c>
    </row>
    <row r="1254" spans="1:9" x14ac:dyDescent="0.2">
      <c r="A1254" s="145">
        <v>1250</v>
      </c>
      <c r="B1254" s="145" t="s">
        <v>1385</v>
      </c>
      <c r="C1254" s="145" t="s">
        <v>553</v>
      </c>
      <c r="D1254" s="146">
        <v>1906</v>
      </c>
      <c r="E1254" s="145" t="s">
        <v>16063</v>
      </c>
      <c r="F1254" s="145">
        <v>444</v>
      </c>
      <c r="G1254" s="145" t="s">
        <v>17515</v>
      </c>
      <c r="H1254" s="145" t="s">
        <v>11375</v>
      </c>
      <c r="I1254" s="145" t="s">
        <v>10124</v>
      </c>
    </row>
    <row r="1255" spans="1:9" x14ac:dyDescent="0.2">
      <c r="A1255" s="145">
        <v>1251</v>
      </c>
      <c r="B1255" s="145" t="s">
        <v>3985</v>
      </c>
      <c r="C1255" s="145" t="s">
        <v>553</v>
      </c>
      <c r="D1255" s="146">
        <v>1908</v>
      </c>
      <c r="E1255" s="145" t="s">
        <v>10179</v>
      </c>
      <c r="F1255" s="145">
        <v>444</v>
      </c>
      <c r="G1255" s="145" t="s">
        <v>17514</v>
      </c>
      <c r="H1255" s="145" t="s">
        <v>11375</v>
      </c>
      <c r="I1255" s="145" t="s">
        <v>10124</v>
      </c>
    </row>
    <row r="1256" spans="1:9" x14ac:dyDescent="0.2">
      <c r="A1256" s="145">
        <v>1252</v>
      </c>
      <c r="B1256" s="145" t="s">
        <v>3489</v>
      </c>
      <c r="C1256" s="145" t="s">
        <v>553</v>
      </c>
      <c r="D1256" s="146">
        <v>2045</v>
      </c>
      <c r="E1256" s="145" t="s">
        <v>17513</v>
      </c>
      <c r="F1256" s="145">
        <v>444</v>
      </c>
      <c r="G1256" s="145" t="s">
        <v>17512</v>
      </c>
      <c r="H1256" s="145" t="s">
        <v>3489</v>
      </c>
      <c r="I1256" s="145" t="s">
        <v>10124</v>
      </c>
    </row>
    <row r="1257" spans="1:9" x14ac:dyDescent="0.2">
      <c r="A1257" s="145">
        <v>1253</v>
      </c>
      <c r="B1257" s="145" t="s">
        <v>1570</v>
      </c>
      <c r="C1257" s="145" t="s">
        <v>553</v>
      </c>
      <c r="D1257" s="146">
        <v>1930</v>
      </c>
      <c r="E1257" s="145" t="s">
        <v>17511</v>
      </c>
      <c r="F1257" s="145">
        <v>444</v>
      </c>
      <c r="G1257" s="145">
        <v>612164</v>
      </c>
      <c r="H1257" s="145" t="s">
        <v>10177</v>
      </c>
      <c r="I1257" s="145" t="s">
        <v>10124</v>
      </c>
    </row>
    <row r="1258" spans="1:9" x14ac:dyDescent="0.2">
      <c r="A1258" s="145">
        <v>1254</v>
      </c>
      <c r="B1258" s="145" t="s">
        <v>2603</v>
      </c>
      <c r="C1258" s="145" t="s">
        <v>553</v>
      </c>
      <c r="D1258" s="146">
        <v>2061</v>
      </c>
      <c r="E1258" s="145" t="s">
        <v>17510</v>
      </c>
      <c r="F1258" s="145">
        <v>444</v>
      </c>
      <c r="G1258" s="145" t="s">
        <v>17509</v>
      </c>
      <c r="H1258" s="145" t="s">
        <v>12838</v>
      </c>
      <c r="I1258" s="145" t="s">
        <v>10124</v>
      </c>
    </row>
    <row r="1259" spans="1:9" x14ac:dyDescent="0.2">
      <c r="A1259" s="145">
        <v>1255</v>
      </c>
      <c r="B1259" s="145" t="s">
        <v>8956</v>
      </c>
      <c r="C1259" s="145" t="s">
        <v>553</v>
      </c>
      <c r="D1259" s="146">
        <v>2020</v>
      </c>
      <c r="E1259" s="145" t="s">
        <v>17508</v>
      </c>
      <c r="F1259" s="145">
        <v>444</v>
      </c>
      <c r="G1259" s="145">
        <v>608201</v>
      </c>
      <c r="H1259" s="145" t="s">
        <v>8951</v>
      </c>
      <c r="I1259" s="145" t="s">
        <v>10124</v>
      </c>
    </row>
    <row r="1260" spans="1:9" x14ac:dyDescent="0.2">
      <c r="A1260" s="145">
        <v>1256</v>
      </c>
      <c r="B1260" s="145" t="s">
        <v>805</v>
      </c>
      <c r="C1260" s="145" t="s">
        <v>553</v>
      </c>
      <c r="D1260" s="146">
        <v>1952</v>
      </c>
      <c r="E1260" s="145" t="s">
        <v>17360</v>
      </c>
      <c r="F1260" s="145">
        <v>444</v>
      </c>
      <c r="G1260" s="145" t="s">
        <v>17507</v>
      </c>
      <c r="H1260" s="145" t="s">
        <v>805</v>
      </c>
      <c r="I1260" s="145" t="s">
        <v>10124</v>
      </c>
    </row>
    <row r="1261" spans="1:9" x14ac:dyDescent="0.2">
      <c r="A1261" s="145">
        <v>1257</v>
      </c>
      <c r="B1261" s="145" t="s">
        <v>1385</v>
      </c>
      <c r="C1261" s="145" t="s">
        <v>553</v>
      </c>
      <c r="D1261" s="146">
        <v>1906</v>
      </c>
      <c r="E1261" s="145" t="s">
        <v>17506</v>
      </c>
      <c r="F1261" s="145">
        <v>444</v>
      </c>
      <c r="G1261" s="145" t="s">
        <v>9770</v>
      </c>
      <c r="H1261" s="145" t="s">
        <v>11375</v>
      </c>
      <c r="I1261" s="145" t="s">
        <v>10124</v>
      </c>
    </row>
    <row r="1262" spans="1:9" x14ac:dyDescent="0.2">
      <c r="A1262" s="145">
        <v>1258</v>
      </c>
      <c r="B1262" s="145" t="s">
        <v>15500</v>
      </c>
      <c r="C1262" s="145" t="s">
        <v>5198</v>
      </c>
      <c r="D1262" s="146">
        <v>2837</v>
      </c>
      <c r="E1262" s="145" t="s">
        <v>17505</v>
      </c>
      <c r="F1262" s="145">
        <v>444</v>
      </c>
      <c r="G1262" s="145">
        <v>1173380</v>
      </c>
      <c r="H1262" s="145" t="s">
        <v>6174</v>
      </c>
      <c r="I1262" s="145" t="s">
        <v>10112</v>
      </c>
    </row>
    <row r="1263" spans="1:9" x14ac:dyDescent="0.2">
      <c r="A1263" s="145">
        <v>1259</v>
      </c>
      <c r="B1263" s="145" t="s">
        <v>1807</v>
      </c>
      <c r="C1263" s="145" t="s">
        <v>553</v>
      </c>
      <c r="D1263" s="146">
        <v>2152</v>
      </c>
      <c r="E1263" s="145" t="s">
        <v>17504</v>
      </c>
      <c r="F1263" s="145">
        <v>444</v>
      </c>
      <c r="G1263" s="145" t="s">
        <v>8072</v>
      </c>
      <c r="H1263" s="145" t="s">
        <v>1807</v>
      </c>
      <c r="I1263" s="145" t="s">
        <v>10124</v>
      </c>
    </row>
    <row r="1264" spans="1:9" x14ac:dyDescent="0.2">
      <c r="A1264" s="145">
        <v>1260</v>
      </c>
      <c r="B1264" s="145" t="s">
        <v>1310</v>
      </c>
      <c r="C1264" s="145" t="s">
        <v>553</v>
      </c>
      <c r="D1264" s="146">
        <v>1945</v>
      </c>
      <c r="E1264" s="145" t="s">
        <v>17503</v>
      </c>
      <c r="F1264" s="145">
        <v>444</v>
      </c>
      <c r="G1264" s="145" t="s">
        <v>17502</v>
      </c>
      <c r="H1264" s="145" t="s">
        <v>10184</v>
      </c>
      <c r="I1264" s="145" t="s">
        <v>10124</v>
      </c>
    </row>
    <row r="1265" spans="1:9" x14ac:dyDescent="0.2">
      <c r="A1265" s="145">
        <v>1261</v>
      </c>
      <c r="B1265" s="145" t="s">
        <v>4550</v>
      </c>
      <c r="C1265" s="145" t="s">
        <v>553</v>
      </c>
      <c r="D1265" s="146">
        <v>1841</v>
      </c>
      <c r="E1265" s="145" t="s">
        <v>17501</v>
      </c>
      <c r="F1265" s="145">
        <v>444</v>
      </c>
      <c r="G1265" s="145">
        <v>1142709</v>
      </c>
      <c r="H1265" s="145" t="s">
        <v>15855</v>
      </c>
      <c r="I1265" s="145" t="s">
        <v>10077</v>
      </c>
    </row>
    <row r="1266" spans="1:9" x14ac:dyDescent="0.2">
      <c r="A1266" s="145">
        <v>1262</v>
      </c>
      <c r="B1266" s="145" t="s">
        <v>1385</v>
      </c>
      <c r="C1266" s="145" t="s">
        <v>553</v>
      </c>
      <c r="D1266" s="146">
        <v>1906</v>
      </c>
      <c r="E1266" s="145" t="s">
        <v>17500</v>
      </c>
      <c r="F1266" s="145">
        <v>444</v>
      </c>
      <c r="G1266" s="145" t="s">
        <v>9675</v>
      </c>
      <c r="H1266" s="145" t="s">
        <v>11375</v>
      </c>
      <c r="I1266" s="145" t="s">
        <v>10077</v>
      </c>
    </row>
    <row r="1267" spans="1:9" x14ac:dyDescent="0.2">
      <c r="A1267" s="145">
        <v>1263</v>
      </c>
      <c r="B1267" s="145" t="s">
        <v>1525</v>
      </c>
      <c r="C1267" s="145" t="s">
        <v>553</v>
      </c>
      <c r="D1267" s="146">
        <v>2650</v>
      </c>
      <c r="E1267" s="145" t="s">
        <v>17499</v>
      </c>
      <c r="F1267" s="145">
        <v>444</v>
      </c>
      <c r="G1267" s="145">
        <v>927160</v>
      </c>
      <c r="H1267" s="145" t="s">
        <v>10081</v>
      </c>
      <c r="I1267" s="145" t="s">
        <v>10077</v>
      </c>
    </row>
    <row r="1268" spans="1:9" x14ac:dyDescent="0.2">
      <c r="A1268" s="145">
        <v>1264</v>
      </c>
      <c r="B1268" s="145" t="s">
        <v>1570</v>
      </c>
      <c r="C1268" s="145" t="s">
        <v>553</v>
      </c>
      <c r="D1268" s="146">
        <v>1930</v>
      </c>
      <c r="E1268" s="145" t="s">
        <v>15322</v>
      </c>
      <c r="F1268" s="145">
        <v>444</v>
      </c>
      <c r="G1268" s="145">
        <v>1246051</v>
      </c>
      <c r="H1268" s="145" t="s">
        <v>10177</v>
      </c>
      <c r="I1268" s="145" t="s">
        <v>10077</v>
      </c>
    </row>
    <row r="1269" spans="1:9" x14ac:dyDescent="0.2">
      <c r="A1269" s="145">
        <v>1265</v>
      </c>
      <c r="B1269" s="145" t="s">
        <v>3539</v>
      </c>
      <c r="C1269" s="145" t="s">
        <v>5198</v>
      </c>
      <c r="D1269" s="146">
        <v>2885</v>
      </c>
      <c r="E1269" s="145" t="s">
        <v>17498</v>
      </c>
      <c r="F1269" s="145">
        <v>444</v>
      </c>
      <c r="G1269" s="145">
        <v>579209</v>
      </c>
      <c r="H1269" s="145" t="s">
        <v>6255</v>
      </c>
      <c r="I1269" s="145" t="s">
        <v>10077</v>
      </c>
    </row>
    <row r="1270" spans="1:9" x14ac:dyDescent="0.2">
      <c r="A1270" s="145">
        <v>1266</v>
      </c>
      <c r="B1270" s="145" t="s">
        <v>1310</v>
      </c>
      <c r="C1270" s="145" t="s">
        <v>553</v>
      </c>
      <c r="D1270" s="146">
        <v>1945</v>
      </c>
      <c r="E1270" s="145" t="s">
        <v>17497</v>
      </c>
      <c r="F1270" s="145">
        <v>444</v>
      </c>
      <c r="G1270" s="145">
        <v>1210117</v>
      </c>
      <c r="H1270" s="145" t="s">
        <v>10184</v>
      </c>
      <c r="I1270" s="145" t="s">
        <v>10077</v>
      </c>
    </row>
    <row r="1271" spans="1:9" x14ac:dyDescent="0.2">
      <c r="A1271" s="145">
        <v>1267</v>
      </c>
      <c r="B1271" s="145" t="s">
        <v>1138</v>
      </c>
      <c r="C1271" s="145" t="s">
        <v>553</v>
      </c>
      <c r="D1271" s="146">
        <v>1913</v>
      </c>
      <c r="E1271" s="145" t="s">
        <v>13631</v>
      </c>
      <c r="F1271" s="145">
        <v>444</v>
      </c>
      <c r="G1271" s="145">
        <v>1223038</v>
      </c>
      <c r="H1271" s="145" t="s">
        <v>812</v>
      </c>
      <c r="I1271" s="145" t="s">
        <v>10285</v>
      </c>
    </row>
    <row r="1272" spans="1:9" x14ac:dyDescent="0.2">
      <c r="A1272" s="145">
        <v>1268</v>
      </c>
      <c r="B1272" s="145" t="s">
        <v>543</v>
      </c>
      <c r="C1272" s="145" t="s">
        <v>553</v>
      </c>
      <c r="D1272" s="146">
        <v>2645</v>
      </c>
      <c r="E1272" s="145" t="s">
        <v>17496</v>
      </c>
      <c r="F1272" s="145">
        <v>444</v>
      </c>
      <c r="G1272" s="145">
        <v>1114609</v>
      </c>
      <c r="H1272" s="145" t="s">
        <v>634</v>
      </c>
      <c r="I1272" s="145" t="s">
        <v>10077</v>
      </c>
    </row>
    <row r="1273" spans="1:9" x14ac:dyDescent="0.2">
      <c r="A1273" s="145">
        <v>1269</v>
      </c>
      <c r="B1273" s="145" t="s">
        <v>1310</v>
      </c>
      <c r="C1273" s="145" t="s">
        <v>553</v>
      </c>
      <c r="D1273" s="146">
        <v>1945</v>
      </c>
      <c r="E1273" s="145" t="s">
        <v>17495</v>
      </c>
      <c r="F1273" s="145">
        <v>444</v>
      </c>
      <c r="G1273" s="145">
        <v>1172495</v>
      </c>
      <c r="H1273" s="145" t="s">
        <v>10184</v>
      </c>
      <c r="I1273" s="145" t="s">
        <v>10077</v>
      </c>
    </row>
    <row r="1274" spans="1:9" x14ac:dyDescent="0.2">
      <c r="A1274" s="145">
        <v>1270</v>
      </c>
      <c r="B1274" s="145" t="s">
        <v>5355</v>
      </c>
      <c r="C1274" s="145" t="s">
        <v>553</v>
      </c>
      <c r="D1274" s="146">
        <v>1571</v>
      </c>
      <c r="E1274" s="145" t="s">
        <v>17494</v>
      </c>
      <c r="F1274" s="145">
        <v>444</v>
      </c>
      <c r="G1274" s="145" t="s">
        <v>17493</v>
      </c>
      <c r="H1274" s="145" t="s">
        <v>10081</v>
      </c>
      <c r="I1274" s="145" t="s">
        <v>10077</v>
      </c>
    </row>
    <row r="1275" spans="1:9" x14ac:dyDescent="0.2">
      <c r="A1275" s="145">
        <v>1271</v>
      </c>
      <c r="B1275" s="145" t="s">
        <v>3120</v>
      </c>
      <c r="C1275" s="145" t="s">
        <v>553</v>
      </c>
      <c r="D1275" s="146">
        <v>2492</v>
      </c>
      <c r="E1275" s="145" t="s">
        <v>17492</v>
      </c>
      <c r="F1275" s="145">
        <v>444</v>
      </c>
      <c r="G1275" s="145">
        <v>1190877</v>
      </c>
      <c r="H1275" s="145" t="s">
        <v>10119</v>
      </c>
      <c r="I1275" s="145" t="s">
        <v>10077</v>
      </c>
    </row>
    <row r="1276" spans="1:9" x14ac:dyDescent="0.2">
      <c r="A1276" s="145">
        <v>1272</v>
      </c>
      <c r="B1276" s="145" t="s">
        <v>1310</v>
      </c>
      <c r="C1276" s="145" t="s">
        <v>553</v>
      </c>
      <c r="D1276" s="146">
        <v>1945</v>
      </c>
      <c r="E1276" s="145" t="s">
        <v>17491</v>
      </c>
      <c r="F1276" s="145">
        <v>444</v>
      </c>
      <c r="G1276" s="145">
        <v>1219419</v>
      </c>
      <c r="H1276" s="145" t="s">
        <v>10177</v>
      </c>
      <c r="I1276" s="145" t="s">
        <v>10316</v>
      </c>
    </row>
    <row r="1277" spans="1:9" x14ac:dyDescent="0.2">
      <c r="A1277" s="145">
        <v>1273</v>
      </c>
      <c r="B1277" s="145" t="s">
        <v>3544</v>
      </c>
      <c r="C1277" s="145" t="s">
        <v>553</v>
      </c>
      <c r="D1277" s="146">
        <v>2638</v>
      </c>
      <c r="E1277" s="145" t="s">
        <v>16623</v>
      </c>
      <c r="F1277" s="145">
        <v>444</v>
      </c>
      <c r="G1277" s="145">
        <v>1220634</v>
      </c>
      <c r="H1277" s="145" t="s">
        <v>10238</v>
      </c>
      <c r="I1277" s="145" t="s">
        <v>10077</v>
      </c>
    </row>
    <row r="1278" spans="1:9" x14ac:dyDescent="0.2">
      <c r="A1278" s="145">
        <v>1274</v>
      </c>
      <c r="B1278" s="145" t="s">
        <v>1698</v>
      </c>
      <c r="C1278" s="145" t="s">
        <v>553</v>
      </c>
      <c r="D1278" s="146">
        <v>2066</v>
      </c>
      <c r="E1278" s="145" t="s">
        <v>17490</v>
      </c>
      <c r="F1278" s="145">
        <v>444</v>
      </c>
      <c r="G1278" s="145">
        <v>1233783</v>
      </c>
      <c r="H1278" s="145" t="s">
        <v>10495</v>
      </c>
      <c r="I1278" s="145" t="s">
        <v>10077</v>
      </c>
    </row>
    <row r="1279" spans="1:9" x14ac:dyDescent="0.2">
      <c r="A1279" s="145">
        <v>1275</v>
      </c>
      <c r="B1279" s="145" t="s">
        <v>1189</v>
      </c>
      <c r="C1279" s="145" t="s">
        <v>553</v>
      </c>
      <c r="D1279" s="146">
        <v>2631</v>
      </c>
      <c r="E1279" s="145" t="s">
        <v>17489</v>
      </c>
      <c r="F1279" s="145">
        <v>444</v>
      </c>
      <c r="G1279" s="145">
        <v>1267295</v>
      </c>
      <c r="H1279" s="145" t="s">
        <v>9574</v>
      </c>
      <c r="I1279" s="145" t="s">
        <v>10077</v>
      </c>
    </row>
    <row r="1280" spans="1:9" x14ac:dyDescent="0.2">
      <c r="A1280" s="145">
        <v>1276</v>
      </c>
      <c r="B1280" s="145" t="s">
        <v>6273</v>
      </c>
      <c r="C1280" s="145" t="s">
        <v>553</v>
      </c>
      <c r="D1280" s="146">
        <v>1951</v>
      </c>
      <c r="E1280" s="145" t="s">
        <v>17488</v>
      </c>
      <c r="F1280" s="145">
        <v>444</v>
      </c>
      <c r="G1280" s="145" t="s">
        <v>17487</v>
      </c>
      <c r="H1280" s="145" t="s">
        <v>812</v>
      </c>
      <c r="I1280" s="145" t="s">
        <v>10077</v>
      </c>
    </row>
    <row r="1281" spans="1:9" x14ac:dyDescent="0.2">
      <c r="A1281" s="145">
        <v>1277</v>
      </c>
      <c r="B1281" s="145" t="s">
        <v>4957</v>
      </c>
      <c r="C1281" s="145" t="s">
        <v>553</v>
      </c>
      <c r="D1281" s="146">
        <v>2540</v>
      </c>
      <c r="E1281" s="145" t="s">
        <v>17486</v>
      </c>
      <c r="F1281" s="145">
        <v>444</v>
      </c>
      <c r="G1281" s="145">
        <v>1168751</v>
      </c>
      <c r="H1281" s="145" t="s">
        <v>10130</v>
      </c>
      <c r="I1281" s="145" t="s">
        <v>10077</v>
      </c>
    </row>
    <row r="1282" spans="1:9" x14ac:dyDescent="0.2">
      <c r="A1282" s="145">
        <v>1278</v>
      </c>
      <c r="B1282" s="145" t="s">
        <v>518</v>
      </c>
      <c r="C1282" s="145" t="s">
        <v>553</v>
      </c>
      <c r="D1282" s="146">
        <v>2630</v>
      </c>
      <c r="E1282" s="145" t="s">
        <v>17485</v>
      </c>
      <c r="F1282" s="145">
        <v>440</v>
      </c>
      <c r="G1282" s="145">
        <v>1218606</v>
      </c>
      <c r="H1282" s="145" t="s">
        <v>10380</v>
      </c>
      <c r="I1282" s="145" t="s">
        <v>10077</v>
      </c>
    </row>
    <row r="1283" spans="1:9" x14ac:dyDescent="0.2">
      <c r="A1283" s="145">
        <v>1279</v>
      </c>
      <c r="B1283" s="145" t="s">
        <v>713</v>
      </c>
      <c r="C1283" s="145" t="s">
        <v>553</v>
      </c>
      <c r="D1283" s="146">
        <v>1915</v>
      </c>
      <c r="E1283" s="145" t="s">
        <v>17484</v>
      </c>
      <c r="F1283" s="145">
        <v>440</v>
      </c>
      <c r="G1283" s="145">
        <v>1109964</v>
      </c>
      <c r="H1283" s="145" t="s">
        <v>10233</v>
      </c>
      <c r="I1283" s="145" t="s">
        <v>10077</v>
      </c>
    </row>
    <row r="1284" spans="1:9" x14ac:dyDescent="0.2">
      <c r="A1284" s="145">
        <v>1280</v>
      </c>
      <c r="B1284" s="145" t="s">
        <v>7080</v>
      </c>
      <c r="C1284" s="145" t="s">
        <v>553</v>
      </c>
      <c r="D1284" s="146">
        <v>2536</v>
      </c>
      <c r="E1284" s="145" t="s">
        <v>17483</v>
      </c>
      <c r="F1284" s="145">
        <v>440</v>
      </c>
      <c r="G1284" s="145">
        <v>1253154</v>
      </c>
      <c r="H1284" s="145" t="s">
        <v>10130</v>
      </c>
      <c r="I1284" s="145" t="s">
        <v>10077</v>
      </c>
    </row>
    <row r="1285" spans="1:9" x14ac:dyDescent="0.2">
      <c r="A1285" s="145">
        <v>1281</v>
      </c>
      <c r="B1285" s="145" t="s">
        <v>11065</v>
      </c>
      <c r="C1285" s="145" t="s">
        <v>553</v>
      </c>
      <c r="D1285" s="146">
        <v>2747</v>
      </c>
      <c r="E1285" s="145" t="s">
        <v>17482</v>
      </c>
      <c r="F1285" s="145">
        <v>439</v>
      </c>
      <c r="G1285" s="145">
        <v>223558</v>
      </c>
      <c r="H1285" s="145" t="s">
        <v>2268</v>
      </c>
      <c r="I1285" s="145" t="s">
        <v>10112</v>
      </c>
    </row>
    <row r="1286" spans="1:9" x14ac:dyDescent="0.2">
      <c r="A1286" s="145">
        <v>1282</v>
      </c>
      <c r="B1286" s="145" t="s">
        <v>17481</v>
      </c>
      <c r="C1286" s="145" t="s">
        <v>553</v>
      </c>
      <c r="D1286" s="146">
        <v>2536</v>
      </c>
      <c r="E1286" s="145" t="s">
        <v>17480</v>
      </c>
      <c r="F1286" s="145">
        <v>439</v>
      </c>
      <c r="G1286" s="145">
        <v>1255890</v>
      </c>
      <c r="H1286" s="145" t="s">
        <v>8951</v>
      </c>
      <c r="I1286" s="145" t="s">
        <v>10077</v>
      </c>
    </row>
    <row r="1287" spans="1:9" x14ac:dyDescent="0.2">
      <c r="A1287" s="145">
        <v>1283</v>
      </c>
      <c r="B1287" s="145" t="s">
        <v>1570</v>
      </c>
      <c r="C1287" s="145" t="s">
        <v>553</v>
      </c>
      <c r="D1287" s="146">
        <v>1930</v>
      </c>
      <c r="E1287" s="145" t="s">
        <v>17479</v>
      </c>
      <c r="F1287" s="145">
        <v>438</v>
      </c>
      <c r="G1287" s="145">
        <v>1222448</v>
      </c>
      <c r="H1287" s="145" t="s">
        <v>10177</v>
      </c>
      <c r="I1287" s="145" t="s">
        <v>10077</v>
      </c>
    </row>
    <row r="1288" spans="1:9" x14ac:dyDescent="0.2">
      <c r="A1288" s="145">
        <v>1284</v>
      </c>
      <c r="B1288" s="145" t="s">
        <v>3155</v>
      </c>
      <c r="C1288" s="145" t="s">
        <v>553</v>
      </c>
      <c r="D1288" s="146">
        <v>2067</v>
      </c>
      <c r="E1288" s="145" t="s">
        <v>17478</v>
      </c>
      <c r="F1288" s="145">
        <v>438</v>
      </c>
      <c r="G1288" s="145">
        <v>1258530</v>
      </c>
      <c r="H1288" s="145" t="s">
        <v>10130</v>
      </c>
      <c r="I1288" s="145" t="s">
        <v>10077</v>
      </c>
    </row>
    <row r="1289" spans="1:9" x14ac:dyDescent="0.2">
      <c r="A1289" s="145">
        <v>1285</v>
      </c>
      <c r="B1289" s="145" t="s">
        <v>713</v>
      </c>
      <c r="C1289" s="145" t="s">
        <v>553</v>
      </c>
      <c r="D1289" s="146">
        <v>1915</v>
      </c>
      <c r="E1289" s="145" t="s">
        <v>17477</v>
      </c>
      <c r="F1289" s="145">
        <v>437</v>
      </c>
      <c r="G1289" s="145" t="s">
        <v>17476</v>
      </c>
      <c r="H1289" s="145" t="s">
        <v>10406</v>
      </c>
      <c r="I1289" s="145" t="s">
        <v>10124</v>
      </c>
    </row>
    <row r="1290" spans="1:9" x14ac:dyDescent="0.2">
      <c r="A1290" s="145">
        <v>1286</v>
      </c>
      <c r="B1290" s="145" t="s">
        <v>4214</v>
      </c>
      <c r="C1290" s="145" t="s">
        <v>553</v>
      </c>
      <c r="D1290" s="146">
        <v>2539</v>
      </c>
      <c r="E1290" s="145" t="s">
        <v>17475</v>
      </c>
      <c r="F1290" s="145">
        <v>436</v>
      </c>
      <c r="G1290" s="145">
        <v>1109507</v>
      </c>
      <c r="H1290" s="145" t="s">
        <v>4214</v>
      </c>
      <c r="I1290" s="145" t="s">
        <v>10077</v>
      </c>
    </row>
    <row r="1291" spans="1:9" x14ac:dyDescent="0.2">
      <c r="A1291" s="145">
        <v>1287</v>
      </c>
      <c r="B1291" s="145" t="s">
        <v>4214</v>
      </c>
      <c r="C1291" s="145" t="s">
        <v>553</v>
      </c>
      <c r="D1291" s="146">
        <v>2539</v>
      </c>
      <c r="E1291" s="145" t="s">
        <v>17475</v>
      </c>
      <c r="F1291" s="145">
        <v>436</v>
      </c>
      <c r="G1291" s="145">
        <v>1109507</v>
      </c>
      <c r="H1291" s="145" t="s">
        <v>4214</v>
      </c>
      <c r="I1291" s="145" t="s">
        <v>10077</v>
      </c>
    </row>
    <row r="1292" spans="1:9" x14ac:dyDescent="0.2">
      <c r="A1292" s="145">
        <v>1288</v>
      </c>
      <c r="B1292" s="145" t="s">
        <v>3489</v>
      </c>
      <c r="C1292" s="145" t="s">
        <v>553</v>
      </c>
      <c r="D1292" s="146">
        <v>2045</v>
      </c>
      <c r="E1292" s="145" t="s">
        <v>17474</v>
      </c>
      <c r="F1292" s="145">
        <v>435</v>
      </c>
      <c r="G1292" s="145">
        <v>696538</v>
      </c>
      <c r="H1292" s="145" t="s">
        <v>3489</v>
      </c>
      <c r="I1292" s="145" t="s">
        <v>10124</v>
      </c>
    </row>
    <row r="1293" spans="1:9" x14ac:dyDescent="0.2">
      <c r="A1293" s="145">
        <v>1289</v>
      </c>
      <c r="B1293" s="145" t="s">
        <v>2432</v>
      </c>
      <c r="C1293" s="145" t="s">
        <v>553</v>
      </c>
      <c r="D1293" s="146">
        <v>2367</v>
      </c>
      <c r="E1293" s="145" t="s">
        <v>17473</v>
      </c>
      <c r="F1293" s="145">
        <v>435</v>
      </c>
      <c r="G1293" s="145">
        <v>978738</v>
      </c>
      <c r="H1293" s="145" t="s">
        <v>1349</v>
      </c>
      <c r="I1293" s="145" t="s">
        <v>10077</v>
      </c>
    </row>
    <row r="1294" spans="1:9" x14ac:dyDescent="0.2">
      <c r="A1294" s="145">
        <v>1290</v>
      </c>
      <c r="B1294" s="145" t="s">
        <v>7080</v>
      </c>
      <c r="C1294" s="145" t="s">
        <v>553</v>
      </c>
      <c r="D1294" s="146">
        <v>2536</v>
      </c>
      <c r="E1294" s="145" t="s">
        <v>17472</v>
      </c>
      <c r="F1294" s="145">
        <v>433</v>
      </c>
      <c r="G1294" s="145">
        <v>600191</v>
      </c>
      <c r="H1294" s="145" t="s">
        <v>634</v>
      </c>
      <c r="I1294" s="145" t="s">
        <v>10285</v>
      </c>
    </row>
    <row r="1295" spans="1:9" x14ac:dyDescent="0.2">
      <c r="A1295" s="145">
        <v>1291</v>
      </c>
      <c r="B1295" s="145" t="s">
        <v>3220</v>
      </c>
      <c r="C1295" s="145" t="s">
        <v>553</v>
      </c>
      <c r="D1295" s="146">
        <v>2724</v>
      </c>
      <c r="E1295" s="145" t="s">
        <v>17471</v>
      </c>
      <c r="F1295" s="145">
        <v>433</v>
      </c>
      <c r="G1295" s="145" t="s">
        <v>17470</v>
      </c>
      <c r="H1295" s="145" t="s">
        <v>3220</v>
      </c>
      <c r="I1295" s="145" t="s">
        <v>10077</v>
      </c>
    </row>
    <row r="1296" spans="1:9" x14ac:dyDescent="0.2">
      <c r="A1296" s="145">
        <v>1292</v>
      </c>
      <c r="B1296" s="145" t="s">
        <v>5120</v>
      </c>
      <c r="C1296" s="145" t="s">
        <v>553</v>
      </c>
      <c r="D1296" s="146">
        <v>2642</v>
      </c>
      <c r="E1296" s="145" t="s">
        <v>17469</v>
      </c>
      <c r="F1296" s="145">
        <v>432</v>
      </c>
      <c r="G1296" s="145" t="s">
        <v>5428</v>
      </c>
      <c r="H1296" s="145" t="s">
        <v>10125</v>
      </c>
      <c r="I1296" s="145" t="s">
        <v>10124</v>
      </c>
    </row>
    <row r="1297" spans="1:9" x14ac:dyDescent="0.2">
      <c r="A1297" s="145">
        <v>1293</v>
      </c>
      <c r="B1297" s="145" t="s">
        <v>1189</v>
      </c>
      <c r="C1297" s="145" t="s">
        <v>553</v>
      </c>
      <c r="D1297" s="146">
        <v>2631</v>
      </c>
      <c r="E1297" s="145" t="s">
        <v>17468</v>
      </c>
      <c r="F1297" s="145">
        <v>432</v>
      </c>
      <c r="G1297" s="145">
        <v>1093037</v>
      </c>
      <c r="H1297" s="145" t="s">
        <v>10081</v>
      </c>
      <c r="I1297" s="145" t="s">
        <v>10124</v>
      </c>
    </row>
    <row r="1298" spans="1:9" x14ac:dyDescent="0.2">
      <c r="A1298" s="145">
        <v>1294</v>
      </c>
      <c r="B1298" s="145" t="s">
        <v>8956</v>
      </c>
      <c r="C1298" s="145" t="s">
        <v>553</v>
      </c>
      <c r="D1298" s="146">
        <v>2020</v>
      </c>
      <c r="E1298" s="145" t="s">
        <v>17467</v>
      </c>
      <c r="F1298" s="145">
        <v>432</v>
      </c>
      <c r="G1298" s="145">
        <v>1133609</v>
      </c>
      <c r="H1298" s="145" t="s">
        <v>8956</v>
      </c>
      <c r="I1298" s="145" t="s">
        <v>10124</v>
      </c>
    </row>
    <row r="1299" spans="1:9" x14ac:dyDescent="0.2">
      <c r="A1299" s="145">
        <v>1295</v>
      </c>
      <c r="B1299" s="145" t="s">
        <v>1576</v>
      </c>
      <c r="C1299" s="145" t="s">
        <v>553</v>
      </c>
      <c r="D1299" s="146">
        <v>2667</v>
      </c>
      <c r="E1299" s="145" t="s">
        <v>17466</v>
      </c>
      <c r="F1299" s="145">
        <v>432</v>
      </c>
      <c r="G1299" s="145">
        <v>914009</v>
      </c>
      <c r="H1299" s="145" t="s">
        <v>10391</v>
      </c>
      <c r="I1299" s="145" t="s">
        <v>10124</v>
      </c>
    </row>
    <row r="1300" spans="1:9" x14ac:dyDescent="0.2">
      <c r="A1300" s="145">
        <v>1296</v>
      </c>
      <c r="B1300" s="145" t="s">
        <v>713</v>
      </c>
      <c r="C1300" s="145" t="s">
        <v>553</v>
      </c>
      <c r="D1300" s="146">
        <v>1915</v>
      </c>
      <c r="E1300" s="145" t="s">
        <v>17465</v>
      </c>
      <c r="F1300" s="145">
        <v>432</v>
      </c>
      <c r="G1300" s="145">
        <v>658380</v>
      </c>
      <c r="H1300" s="145" t="s">
        <v>10233</v>
      </c>
      <c r="I1300" s="145" t="s">
        <v>10124</v>
      </c>
    </row>
    <row r="1301" spans="1:9" x14ac:dyDescent="0.2">
      <c r="A1301" s="145">
        <v>1297</v>
      </c>
      <c r="B1301" s="145" t="s">
        <v>1698</v>
      </c>
      <c r="C1301" s="145" t="s">
        <v>553</v>
      </c>
      <c r="D1301" s="146">
        <v>2066</v>
      </c>
      <c r="E1301" s="145" t="s">
        <v>17464</v>
      </c>
      <c r="F1301" s="145">
        <v>432</v>
      </c>
      <c r="G1301" s="145">
        <v>654971</v>
      </c>
      <c r="H1301" s="145" t="s">
        <v>10495</v>
      </c>
      <c r="I1301" s="145" t="s">
        <v>10124</v>
      </c>
    </row>
    <row r="1302" spans="1:9" x14ac:dyDescent="0.2">
      <c r="A1302" s="145">
        <v>1298</v>
      </c>
      <c r="B1302" s="145" t="s">
        <v>1081</v>
      </c>
      <c r="C1302" s="145" t="s">
        <v>553</v>
      </c>
      <c r="D1302" s="146">
        <v>2339</v>
      </c>
      <c r="E1302" s="145" t="s">
        <v>17463</v>
      </c>
      <c r="F1302" s="145">
        <v>432</v>
      </c>
      <c r="G1302" s="145">
        <v>637853</v>
      </c>
      <c r="H1302" s="145" t="s">
        <v>10495</v>
      </c>
      <c r="I1302" s="145" t="s">
        <v>10124</v>
      </c>
    </row>
    <row r="1303" spans="1:9" x14ac:dyDescent="0.2">
      <c r="A1303" s="145">
        <v>1299</v>
      </c>
      <c r="B1303" s="145" t="s">
        <v>646</v>
      </c>
      <c r="C1303" s="145" t="s">
        <v>553</v>
      </c>
      <c r="D1303" s="146">
        <v>2648</v>
      </c>
      <c r="E1303" s="145" t="s">
        <v>17462</v>
      </c>
      <c r="F1303" s="145">
        <v>432</v>
      </c>
      <c r="G1303" s="145" t="s">
        <v>17461</v>
      </c>
      <c r="H1303" s="145" t="s">
        <v>634</v>
      </c>
      <c r="I1303" s="145" t="s">
        <v>10077</v>
      </c>
    </row>
    <row r="1304" spans="1:9" x14ac:dyDescent="0.2">
      <c r="A1304" s="145">
        <v>1300</v>
      </c>
      <c r="B1304" s="145" t="s">
        <v>1807</v>
      </c>
      <c r="C1304" s="145" t="s">
        <v>553</v>
      </c>
      <c r="D1304" s="146">
        <v>2152</v>
      </c>
      <c r="E1304" s="145" t="s">
        <v>17460</v>
      </c>
      <c r="F1304" s="145">
        <v>432</v>
      </c>
      <c r="G1304" s="145" t="s">
        <v>17459</v>
      </c>
      <c r="H1304" s="145" t="s">
        <v>1807</v>
      </c>
      <c r="I1304" s="145" t="s">
        <v>10124</v>
      </c>
    </row>
    <row r="1305" spans="1:9" x14ac:dyDescent="0.2">
      <c r="A1305" s="145">
        <v>1301</v>
      </c>
      <c r="B1305" s="145" t="s">
        <v>2249</v>
      </c>
      <c r="C1305" s="145" t="s">
        <v>553</v>
      </c>
      <c r="D1305" s="146">
        <v>1832</v>
      </c>
      <c r="E1305" s="145" t="s">
        <v>17458</v>
      </c>
      <c r="F1305" s="145">
        <v>432</v>
      </c>
      <c r="G1305" s="145" t="s">
        <v>17457</v>
      </c>
      <c r="H1305" s="145" t="s">
        <v>812</v>
      </c>
      <c r="I1305" s="145" t="s">
        <v>10124</v>
      </c>
    </row>
    <row r="1306" spans="1:9" x14ac:dyDescent="0.2">
      <c r="A1306" s="145">
        <v>1302</v>
      </c>
      <c r="B1306" s="145" t="s">
        <v>2278</v>
      </c>
      <c r="C1306" s="145" t="s">
        <v>553</v>
      </c>
      <c r="D1306" s="146">
        <v>2719</v>
      </c>
      <c r="E1306" s="145" t="s">
        <v>17456</v>
      </c>
      <c r="F1306" s="145">
        <v>432</v>
      </c>
      <c r="G1306" s="145">
        <v>1027646</v>
      </c>
      <c r="H1306" s="145" t="s">
        <v>2278</v>
      </c>
      <c r="I1306" s="145" t="s">
        <v>10124</v>
      </c>
    </row>
    <row r="1307" spans="1:9" x14ac:dyDescent="0.2">
      <c r="A1307" s="145">
        <v>1303</v>
      </c>
      <c r="B1307" s="145" t="s">
        <v>8956</v>
      </c>
      <c r="C1307" s="145" t="s">
        <v>553</v>
      </c>
      <c r="D1307" s="146">
        <v>2020</v>
      </c>
      <c r="E1307" s="145" t="s">
        <v>17455</v>
      </c>
      <c r="F1307" s="145">
        <v>432</v>
      </c>
      <c r="G1307" s="145">
        <v>1048917</v>
      </c>
      <c r="H1307" s="145" t="s">
        <v>8951</v>
      </c>
      <c r="I1307" s="145" t="s">
        <v>10124</v>
      </c>
    </row>
    <row r="1308" spans="1:9" x14ac:dyDescent="0.2">
      <c r="A1308" s="145">
        <v>1304</v>
      </c>
      <c r="B1308" s="145" t="s">
        <v>1570</v>
      </c>
      <c r="C1308" s="145" t="s">
        <v>553</v>
      </c>
      <c r="D1308" s="146">
        <v>1930</v>
      </c>
      <c r="E1308" s="145" t="s">
        <v>17454</v>
      </c>
      <c r="F1308" s="145">
        <v>432</v>
      </c>
      <c r="G1308" s="145" t="s">
        <v>4710</v>
      </c>
      <c r="H1308" s="145" t="s">
        <v>10177</v>
      </c>
      <c r="I1308" s="145" t="s">
        <v>10124</v>
      </c>
    </row>
    <row r="1309" spans="1:9" x14ac:dyDescent="0.2">
      <c r="A1309" s="145">
        <v>1305</v>
      </c>
      <c r="B1309" s="145" t="s">
        <v>1944</v>
      </c>
      <c r="C1309" s="145" t="s">
        <v>553</v>
      </c>
      <c r="D1309" s="146">
        <v>2302</v>
      </c>
      <c r="E1309" s="145" t="s">
        <v>17453</v>
      </c>
      <c r="F1309" s="145">
        <v>432</v>
      </c>
      <c r="G1309" s="145" t="s">
        <v>17452</v>
      </c>
      <c r="H1309" s="145" t="s">
        <v>11360</v>
      </c>
      <c r="I1309" s="145" t="s">
        <v>10124</v>
      </c>
    </row>
    <row r="1310" spans="1:9" x14ac:dyDescent="0.2">
      <c r="A1310" s="145">
        <v>1306</v>
      </c>
      <c r="B1310" s="145" t="s">
        <v>3028</v>
      </c>
      <c r="C1310" s="145" t="s">
        <v>553</v>
      </c>
      <c r="D1310" s="146">
        <v>2025</v>
      </c>
      <c r="E1310" s="145" t="s">
        <v>17451</v>
      </c>
      <c r="F1310" s="145">
        <v>432</v>
      </c>
      <c r="G1310" s="145" t="s">
        <v>6533</v>
      </c>
      <c r="H1310" s="145" t="s">
        <v>10259</v>
      </c>
      <c r="I1310" s="145" t="s">
        <v>10124</v>
      </c>
    </row>
    <row r="1311" spans="1:9" x14ac:dyDescent="0.2">
      <c r="A1311" s="145">
        <v>1307</v>
      </c>
      <c r="B1311" s="145" t="s">
        <v>3262</v>
      </c>
      <c r="C1311" s="145" t="s">
        <v>553</v>
      </c>
      <c r="D1311" s="146">
        <v>2739</v>
      </c>
      <c r="E1311" s="145" t="s">
        <v>17450</v>
      </c>
      <c r="F1311" s="145">
        <v>432</v>
      </c>
      <c r="G1311" s="145">
        <v>1090831</v>
      </c>
      <c r="H1311" s="145" t="s">
        <v>3262</v>
      </c>
      <c r="I1311" s="145" t="s">
        <v>10124</v>
      </c>
    </row>
    <row r="1312" spans="1:9" x14ac:dyDescent="0.2">
      <c r="A1312" s="145">
        <v>1308</v>
      </c>
      <c r="B1312" s="145" t="s">
        <v>2409</v>
      </c>
      <c r="C1312" s="145" t="s">
        <v>553</v>
      </c>
      <c r="D1312" s="146">
        <v>2050</v>
      </c>
      <c r="E1312" s="145" t="s">
        <v>17152</v>
      </c>
      <c r="F1312" s="145">
        <v>432</v>
      </c>
      <c r="G1312" s="145">
        <v>1092974</v>
      </c>
      <c r="H1312" s="145" t="s">
        <v>8951</v>
      </c>
      <c r="I1312" s="145" t="s">
        <v>10124</v>
      </c>
    </row>
    <row r="1313" spans="1:9" x14ac:dyDescent="0.2">
      <c r="A1313" s="145">
        <v>1309</v>
      </c>
      <c r="B1313" s="145" t="s">
        <v>1276</v>
      </c>
      <c r="C1313" s="145" t="s">
        <v>553</v>
      </c>
      <c r="D1313" s="146">
        <v>2641</v>
      </c>
      <c r="E1313" s="145" t="s">
        <v>17449</v>
      </c>
      <c r="F1313" s="145">
        <v>432</v>
      </c>
      <c r="G1313" s="145">
        <v>962530</v>
      </c>
      <c r="H1313" s="145" t="s">
        <v>10238</v>
      </c>
      <c r="I1313" s="145" t="s">
        <v>10124</v>
      </c>
    </row>
    <row r="1314" spans="1:9" x14ac:dyDescent="0.2">
      <c r="A1314" s="145">
        <v>1310</v>
      </c>
      <c r="B1314" s="145" t="s">
        <v>4073</v>
      </c>
      <c r="C1314" s="145" t="s">
        <v>553</v>
      </c>
      <c r="D1314" s="146">
        <v>1432</v>
      </c>
      <c r="E1314" s="145" t="s">
        <v>17448</v>
      </c>
      <c r="F1314" s="145">
        <v>432</v>
      </c>
      <c r="G1314" s="145" t="s">
        <v>4071</v>
      </c>
      <c r="H1314" s="145" t="s">
        <v>10177</v>
      </c>
      <c r="I1314" s="145" t="s">
        <v>10124</v>
      </c>
    </row>
    <row r="1315" spans="1:9" x14ac:dyDescent="0.2">
      <c r="A1315" s="145">
        <v>1311</v>
      </c>
      <c r="B1315" s="145" t="s">
        <v>2327</v>
      </c>
      <c r="C1315" s="145" t="s">
        <v>553</v>
      </c>
      <c r="D1315" s="146">
        <v>2169</v>
      </c>
      <c r="E1315" s="145" t="s">
        <v>1642</v>
      </c>
      <c r="F1315" s="145">
        <v>432</v>
      </c>
      <c r="G1315" s="145" t="s">
        <v>2829</v>
      </c>
      <c r="H1315" s="145" t="s">
        <v>2327</v>
      </c>
      <c r="I1315" s="145" t="s">
        <v>10124</v>
      </c>
    </row>
    <row r="1316" spans="1:9" x14ac:dyDescent="0.2">
      <c r="A1316" s="145">
        <v>1312</v>
      </c>
      <c r="B1316" s="145" t="s">
        <v>7905</v>
      </c>
      <c r="C1316" s="145" t="s">
        <v>553</v>
      </c>
      <c r="D1316" s="146">
        <v>2532</v>
      </c>
      <c r="E1316" s="145" t="s">
        <v>4281</v>
      </c>
      <c r="F1316" s="145">
        <v>432</v>
      </c>
      <c r="G1316" s="145" t="s">
        <v>17447</v>
      </c>
      <c r="H1316" s="145" t="s">
        <v>10119</v>
      </c>
      <c r="I1316" s="145" t="s">
        <v>10124</v>
      </c>
    </row>
    <row r="1317" spans="1:9" x14ac:dyDescent="0.2">
      <c r="A1317" s="145">
        <v>1313</v>
      </c>
      <c r="B1317" s="145" t="s">
        <v>2409</v>
      </c>
      <c r="C1317" s="145" t="s">
        <v>553</v>
      </c>
      <c r="D1317" s="146">
        <v>2050</v>
      </c>
      <c r="E1317" s="145" t="s">
        <v>17446</v>
      </c>
      <c r="F1317" s="145">
        <v>432</v>
      </c>
      <c r="G1317" s="145">
        <v>594257</v>
      </c>
      <c r="H1317" s="145" t="s">
        <v>8951</v>
      </c>
      <c r="I1317" s="145" t="s">
        <v>10124</v>
      </c>
    </row>
    <row r="1318" spans="1:9" x14ac:dyDescent="0.2">
      <c r="A1318" s="145">
        <v>1314</v>
      </c>
      <c r="B1318" s="145" t="s">
        <v>4214</v>
      </c>
      <c r="C1318" s="145" t="s">
        <v>553</v>
      </c>
      <c r="D1318" s="146">
        <v>2539</v>
      </c>
      <c r="E1318" s="145" t="s">
        <v>17445</v>
      </c>
      <c r="F1318" s="145">
        <v>432</v>
      </c>
      <c r="G1318" s="145">
        <v>1049876</v>
      </c>
      <c r="H1318" s="145" t="s">
        <v>4214</v>
      </c>
      <c r="I1318" s="145" t="s">
        <v>10112</v>
      </c>
    </row>
    <row r="1319" spans="1:9" x14ac:dyDescent="0.2">
      <c r="A1319" s="145">
        <v>1315</v>
      </c>
      <c r="B1319" s="145" t="s">
        <v>2410</v>
      </c>
      <c r="C1319" s="145" t="s">
        <v>553</v>
      </c>
      <c r="D1319" s="146">
        <v>2330</v>
      </c>
      <c r="E1319" s="145" t="s">
        <v>17444</v>
      </c>
      <c r="F1319" s="145">
        <v>432</v>
      </c>
      <c r="G1319" s="145">
        <v>909604</v>
      </c>
      <c r="H1319" s="145" t="s">
        <v>1349</v>
      </c>
      <c r="I1319" s="145" t="s">
        <v>10124</v>
      </c>
    </row>
    <row r="1320" spans="1:9" x14ac:dyDescent="0.2">
      <c r="A1320" s="145">
        <v>1316</v>
      </c>
      <c r="B1320" s="145" t="s">
        <v>1310</v>
      </c>
      <c r="C1320" s="145" t="s">
        <v>553</v>
      </c>
      <c r="D1320" s="146">
        <v>1945</v>
      </c>
      <c r="E1320" s="145" t="s">
        <v>12199</v>
      </c>
      <c r="F1320" s="145">
        <v>432</v>
      </c>
      <c r="G1320" s="145" t="s">
        <v>17443</v>
      </c>
      <c r="H1320" s="145" t="s">
        <v>10875</v>
      </c>
      <c r="I1320" s="145" t="s">
        <v>10124</v>
      </c>
    </row>
    <row r="1321" spans="1:9" x14ac:dyDescent="0.2">
      <c r="A1321" s="145">
        <v>1317</v>
      </c>
      <c r="B1321" s="145" t="s">
        <v>1513</v>
      </c>
      <c r="C1321" s="145" t="s">
        <v>553</v>
      </c>
      <c r="D1321" s="146">
        <v>1922</v>
      </c>
      <c r="E1321" s="145" t="s">
        <v>17385</v>
      </c>
      <c r="F1321" s="145">
        <v>432</v>
      </c>
      <c r="G1321" s="145" t="s">
        <v>1511</v>
      </c>
      <c r="H1321" s="145" t="s">
        <v>10177</v>
      </c>
      <c r="I1321" s="145" t="s">
        <v>10124</v>
      </c>
    </row>
    <row r="1322" spans="1:9" x14ac:dyDescent="0.2">
      <c r="A1322" s="145">
        <v>1318</v>
      </c>
      <c r="B1322" s="145" t="s">
        <v>3544</v>
      </c>
      <c r="C1322" s="145" t="s">
        <v>553</v>
      </c>
      <c r="D1322" s="146">
        <v>2638</v>
      </c>
      <c r="E1322" s="145" t="s">
        <v>17442</v>
      </c>
      <c r="F1322" s="145">
        <v>432</v>
      </c>
      <c r="G1322" s="145">
        <v>586534</v>
      </c>
      <c r="H1322" s="145" t="s">
        <v>10238</v>
      </c>
      <c r="I1322" s="145" t="s">
        <v>10124</v>
      </c>
    </row>
    <row r="1323" spans="1:9" x14ac:dyDescent="0.2">
      <c r="A1323" s="145">
        <v>1319</v>
      </c>
      <c r="B1323" s="145" t="s">
        <v>3972</v>
      </c>
      <c r="C1323" s="145" t="s">
        <v>553</v>
      </c>
      <c r="D1323" s="146">
        <v>1966</v>
      </c>
      <c r="E1323" s="145" t="s">
        <v>17441</v>
      </c>
      <c r="F1323" s="145">
        <v>432</v>
      </c>
      <c r="G1323" s="145">
        <v>1208636</v>
      </c>
      <c r="H1323" s="145" t="s">
        <v>10230</v>
      </c>
      <c r="I1323" s="145" t="s">
        <v>10124</v>
      </c>
    </row>
    <row r="1324" spans="1:9" x14ac:dyDescent="0.2">
      <c r="A1324" s="145">
        <v>1320</v>
      </c>
      <c r="B1324" s="145" t="s">
        <v>1698</v>
      </c>
      <c r="C1324" s="145" t="s">
        <v>553</v>
      </c>
      <c r="D1324" s="146">
        <v>2066</v>
      </c>
      <c r="E1324" s="145" t="s">
        <v>17440</v>
      </c>
      <c r="F1324" s="145">
        <v>432</v>
      </c>
      <c r="G1324" s="145">
        <v>1039063</v>
      </c>
      <c r="H1324" s="145" t="s">
        <v>10495</v>
      </c>
      <c r="I1324" s="145" t="s">
        <v>10124</v>
      </c>
    </row>
    <row r="1325" spans="1:9" x14ac:dyDescent="0.2">
      <c r="A1325" s="145">
        <v>1321</v>
      </c>
      <c r="B1325" s="145" t="s">
        <v>1698</v>
      </c>
      <c r="C1325" s="145" t="s">
        <v>553</v>
      </c>
      <c r="D1325" s="146">
        <v>2066</v>
      </c>
      <c r="E1325" s="145" t="s">
        <v>16794</v>
      </c>
      <c r="F1325" s="145">
        <v>432</v>
      </c>
      <c r="G1325" s="145">
        <v>1049535</v>
      </c>
      <c r="H1325" s="145" t="s">
        <v>10495</v>
      </c>
      <c r="I1325" s="145" t="s">
        <v>10124</v>
      </c>
    </row>
    <row r="1326" spans="1:9" x14ac:dyDescent="0.2">
      <c r="A1326" s="145">
        <v>1322</v>
      </c>
      <c r="B1326" s="145" t="s">
        <v>3408</v>
      </c>
      <c r="C1326" s="145" t="s">
        <v>553</v>
      </c>
      <c r="D1326" s="146">
        <v>2575</v>
      </c>
      <c r="E1326" s="145" t="s">
        <v>17439</v>
      </c>
      <c r="F1326" s="145">
        <v>432</v>
      </c>
      <c r="G1326" s="145" t="s">
        <v>3406</v>
      </c>
      <c r="H1326" s="145" t="s">
        <v>8736</v>
      </c>
      <c r="I1326" s="145" t="s">
        <v>10124</v>
      </c>
    </row>
    <row r="1327" spans="1:9" x14ac:dyDescent="0.2">
      <c r="A1327" s="145">
        <v>1323</v>
      </c>
      <c r="B1327" s="145" t="s">
        <v>5831</v>
      </c>
      <c r="C1327" s="145" t="s">
        <v>553</v>
      </c>
      <c r="D1327" s="146">
        <v>1949</v>
      </c>
      <c r="E1327" s="145" t="s">
        <v>17438</v>
      </c>
      <c r="F1327" s="145">
        <v>432</v>
      </c>
      <c r="G1327" s="145">
        <v>278964</v>
      </c>
      <c r="H1327" s="145" t="s">
        <v>10406</v>
      </c>
      <c r="I1327" s="145" t="s">
        <v>10124</v>
      </c>
    </row>
    <row r="1328" spans="1:9" x14ac:dyDescent="0.2">
      <c r="A1328" s="145">
        <v>1324</v>
      </c>
      <c r="B1328" s="145" t="s">
        <v>3985</v>
      </c>
      <c r="C1328" s="145" t="s">
        <v>553</v>
      </c>
      <c r="D1328" s="146">
        <v>1908</v>
      </c>
      <c r="E1328" s="145" t="s">
        <v>17437</v>
      </c>
      <c r="F1328" s="145">
        <v>432</v>
      </c>
      <c r="G1328" s="145" t="s">
        <v>5192</v>
      </c>
      <c r="H1328" s="145" t="s">
        <v>11350</v>
      </c>
      <c r="I1328" s="145" t="s">
        <v>10124</v>
      </c>
    </row>
    <row r="1329" spans="1:9" x14ac:dyDescent="0.2">
      <c r="A1329" s="145">
        <v>1325</v>
      </c>
      <c r="B1329" s="145" t="s">
        <v>1349</v>
      </c>
      <c r="C1329" s="145" t="s">
        <v>553</v>
      </c>
      <c r="D1329" s="146">
        <v>2360</v>
      </c>
      <c r="E1329" s="145" t="s">
        <v>17436</v>
      </c>
      <c r="F1329" s="145">
        <v>432</v>
      </c>
      <c r="G1329" s="145">
        <v>930190</v>
      </c>
      <c r="H1329" s="145" t="s">
        <v>1349</v>
      </c>
      <c r="I1329" s="145" t="s">
        <v>10124</v>
      </c>
    </row>
    <row r="1330" spans="1:9" x14ac:dyDescent="0.2">
      <c r="A1330" s="145">
        <v>1326</v>
      </c>
      <c r="B1330" s="145" t="s">
        <v>8335</v>
      </c>
      <c r="C1330" s="145" t="s">
        <v>553</v>
      </c>
      <c r="D1330" s="146">
        <v>2151</v>
      </c>
      <c r="E1330" s="145" t="s">
        <v>17435</v>
      </c>
      <c r="F1330" s="145">
        <v>432</v>
      </c>
      <c r="G1330" s="145" t="s">
        <v>17434</v>
      </c>
      <c r="H1330" s="145" t="s">
        <v>634</v>
      </c>
      <c r="I1330" s="145" t="s">
        <v>10124</v>
      </c>
    </row>
    <row r="1331" spans="1:9" x14ac:dyDescent="0.2">
      <c r="A1331" s="145">
        <v>1327</v>
      </c>
      <c r="B1331" s="145" t="s">
        <v>1698</v>
      </c>
      <c r="C1331" s="145" t="s">
        <v>553</v>
      </c>
      <c r="D1331" s="146">
        <v>2066</v>
      </c>
      <c r="E1331" s="145" t="s">
        <v>17433</v>
      </c>
      <c r="F1331" s="145">
        <v>432</v>
      </c>
      <c r="G1331" s="145">
        <v>1187188</v>
      </c>
      <c r="H1331" s="145" t="s">
        <v>10495</v>
      </c>
      <c r="I1331" s="145" t="s">
        <v>10197</v>
      </c>
    </row>
    <row r="1332" spans="1:9" x14ac:dyDescent="0.2">
      <c r="A1332" s="145">
        <v>1328</v>
      </c>
      <c r="B1332" s="145" t="s">
        <v>3877</v>
      </c>
      <c r="C1332" s="145" t="s">
        <v>553</v>
      </c>
      <c r="D1332" s="146">
        <v>2557</v>
      </c>
      <c r="E1332" s="145" t="s">
        <v>17432</v>
      </c>
      <c r="F1332" s="145">
        <v>432</v>
      </c>
      <c r="G1332" s="145">
        <v>1234093</v>
      </c>
      <c r="H1332" s="145" t="s">
        <v>3877</v>
      </c>
      <c r="I1332" s="145" t="s">
        <v>10124</v>
      </c>
    </row>
    <row r="1333" spans="1:9" x14ac:dyDescent="0.2">
      <c r="A1333" s="145">
        <v>1329</v>
      </c>
      <c r="B1333" s="145" t="s">
        <v>17366</v>
      </c>
      <c r="C1333" s="145" t="s">
        <v>553</v>
      </c>
      <c r="D1333" s="146">
        <v>1862</v>
      </c>
      <c r="E1333" s="145" t="s">
        <v>17431</v>
      </c>
      <c r="F1333" s="145">
        <v>432</v>
      </c>
      <c r="G1333" s="145" t="s">
        <v>17430</v>
      </c>
      <c r="H1333" s="145" t="s">
        <v>1807</v>
      </c>
      <c r="I1333" s="145" t="s">
        <v>10124</v>
      </c>
    </row>
    <row r="1334" spans="1:9" x14ac:dyDescent="0.2">
      <c r="A1334" s="145">
        <v>1330</v>
      </c>
      <c r="B1334" s="145" t="s">
        <v>583</v>
      </c>
      <c r="C1334" s="145" t="s">
        <v>553</v>
      </c>
      <c r="D1334" s="146">
        <v>1907</v>
      </c>
      <c r="E1334" s="145" t="s">
        <v>17429</v>
      </c>
      <c r="F1334" s="145">
        <v>432</v>
      </c>
      <c r="G1334" s="145">
        <v>1108309</v>
      </c>
      <c r="H1334" s="145" t="s">
        <v>10875</v>
      </c>
      <c r="I1334" s="145" t="s">
        <v>10124</v>
      </c>
    </row>
    <row r="1335" spans="1:9" x14ac:dyDescent="0.2">
      <c r="A1335" s="145">
        <v>1331</v>
      </c>
      <c r="B1335" s="145" t="s">
        <v>2385</v>
      </c>
      <c r="C1335" s="145" t="s">
        <v>553</v>
      </c>
      <c r="D1335" s="146">
        <v>2748</v>
      </c>
      <c r="E1335" s="145" t="s">
        <v>13043</v>
      </c>
      <c r="F1335" s="145">
        <v>432</v>
      </c>
      <c r="G1335" s="145">
        <v>568306</v>
      </c>
      <c r="H1335" s="145" t="s">
        <v>2767</v>
      </c>
      <c r="I1335" s="145" t="s">
        <v>10124</v>
      </c>
    </row>
    <row r="1336" spans="1:9" x14ac:dyDescent="0.2">
      <c r="A1336" s="145">
        <v>1332</v>
      </c>
      <c r="B1336" s="145" t="s">
        <v>1385</v>
      </c>
      <c r="C1336" s="145" t="s">
        <v>553</v>
      </c>
      <c r="D1336" s="146">
        <v>1906</v>
      </c>
      <c r="E1336" s="145" t="s">
        <v>17428</v>
      </c>
      <c r="F1336" s="145">
        <v>432</v>
      </c>
      <c r="G1336" s="145" t="s">
        <v>17427</v>
      </c>
      <c r="H1336" s="145" t="s">
        <v>11375</v>
      </c>
      <c r="I1336" s="145" t="s">
        <v>10124</v>
      </c>
    </row>
    <row r="1337" spans="1:9" x14ac:dyDescent="0.2">
      <c r="A1337" s="145">
        <v>1333</v>
      </c>
      <c r="B1337" s="145" t="s">
        <v>3851</v>
      </c>
      <c r="C1337" s="145" t="s">
        <v>553</v>
      </c>
      <c r="D1337" s="146">
        <v>2554</v>
      </c>
      <c r="E1337" s="145" t="s">
        <v>17426</v>
      </c>
      <c r="F1337" s="145">
        <v>432</v>
      </c>
      <c r="G1337" s="145">
        <v>696538</v>
      </c>
      <c r="H1337" s="145" t="s">
        <v>10806</v>
      </c>
      <c r="I1337" s="145" t="s">
        <v>10112</v>
      </c>
    </row>
    <row r="1338" spans="1:9" x14ac:dyDescent="0.2">
      <c r="A1338" s="145">
        <v>1334</v>
      </c>
      <c r="B1338" s="145" t="s">
        <v>1349</v>
      </c>
      <c r="C1338" s="145" t="s">
        <v>553</v>
      </c>
      <c r="D1338" s="146">
        <v>2360</v>
      </c>
      <c r="E1338" s="145" t="s">
        <v>16858</v>
      </c>
      <c r="F1338" s="145">
        <v>432</v>
      </c>
      <c r="G1338" s="145">
        <v>1041691</v>
      </c>
      <c r="H1338" s="145" t="s">
        <v>1349</v>
      </c>
      <c r="I1338" s="145" t="s">
        <v>10124</v>
      </c>
    </row>
    <row r="1339" spans="1:9" x14ac:dyDescent="0.2">
      <c r="A1339" s="145">
        <v>1335</v>
      </c>
      <c r="B1339" s="145" t="s">
        <v>713</v>
      </c>
      <c r="C1339" s="145" t="s">
        <v>553</v>
      </c>
      <c r="D1339" s="146">
        <v>1915</v>
      </c>
      <c r="E1339" s="145" t="s">
        <v>17425</v>
      </c>
      <c r="F1339" s="145">
        <v>432</v>
      </c>
      <c r="G1339" s="145">
        <v>542597</v>
      </c>
      <c r="H1339" s="145" t="s">
        <v>10233</v>
      </c>
      <c r="I1339" s="145" t="s">
        <v>10124</v>
      </c>
    </row>
    <row r="1340" spans="1:9" x14ac:dyDescent="0.2">
      <c r="A1340" s="145">
        <v>1336</v>
      </c>
      <c r="B1340" s="145" t="s">
        <v>11536</v>
      </c>
      <c r="C1340" s="145" t="s">
        <v>553</v>
      </c>
      <c r="D1340" s="146">
        <v>1501</v>
      </c>
      <c r="E1340" s="145" t="s">
        <v>17424</v>
      </c>
      <c r="F1340" s="145">
        <v>432</v>
      </c>
      <c r="G1340" s="145">
        <v>590846</v>
      </c>
      <c r="H1340" s="145" t="s">
        <v>11193</v>
      </c>
      <c r="I1340" s="145" t="s">
        <v>10124</v>
      </c>
    </row>
    <row r="1341" spans="1:9" x14ac:dyDescent="0.2">
      <c r="A1341" s="145">
        <v>1337</v>
      </c>
      <c r="B1341" s="145" t="s">
        <v>9716</v>
      </c>
      <c r="C1341" s="145" t="s">
        <v>553</v>
      </c>
      <c r="D1341" s="146">
        <v>2368</v>
      </c>
      <c r="E1341" s="145" t="s">
        <v>8285</v>
      </c>
      <c r="F1341" s="145">
        <v>432</v>
      </c>
      <c r="G1341" s="145" t="s">
        <v>17423</v>
      </c>
      <c r="H1341" s="145" t="s">
        <v>9376</v>
      </c>
      <c r="I1341" s="145" t="s">
        <v>10124</v>
      </c>
    </row>
    <row r="1342" spans="1:9" x14ac:dyDescent="0.2">
      <c r="A1342" s="145">
        <v>1338</v>
      </c>
      <c r="B1342" s="145" t="s">
        <v>2278</v>
      </c>
      <c r="C1342" s="145" t="s">
        <v>553</v>
      </c>
      <c r="D1342" s="146">
        <v>2719</v>
      </c>
      <c r="E1342" s="145" t="s">
        <v>17422</v>
      </c>
      <c r="F1342" s="145">
        <v>432</v>
      </c>
      <c r="G1342" s="145">
        <v>1050626</v>
      </c>
      <c r="H1342" s="145" t="s">
        <v>2268</v>
      </c>
      <c r="I1342" s="145" t="s">
        <v>10124</v>
      </c>
    </row>
    <row r="1343" spans="1:9" x14ac:dyDescent="0.2">
      <c r="A1343" s="145">
        <v>1339</v>
      </c>
      <c r="B1343" s="145" t="s">
        <v>1337</v>
      </c>
      <c r="C1343" s="145" t="s">
        <v>553</v>
      </c>
      <c r="D1343" s="146">
        <v>1970</v>
      </c>
      <c r="E1343" s="145" t="s">
        <v>17421</v>
      </c>
      <c r="F1343" s="145">
        <v>432</v>
      </c>
      <c r="G1343" s="145" t="s">
        <v>6649</v>
      </c>
      <c r="H1343" s="145" t="s">
        <v>10233</v>
      </c>
      <c r="I1343" s="145" t="s">
        <v>10124</v>
      </c>
    </row>
    <row r="1344" spans="1:9" x14ac:dyDescent="0.2">
      <c r="A1344" s="145">
        <v>1340</v>
      </c>
      <c r="B1344" s="145" t="s">
        <v>6174</v>
      </c>
      <c r="C1344" s="145" t="s">
        <v>553</v>
      </c>
      <c r="D1344" s="146">
        <v>2790</v>
      </c>
      <c r="E1344" s="145" t="s">
        <v>17420</v>
      </c>
      <c r="F1344" s="145">
        <v>432</v>
      </c>
      <c r="G1344" s="145">
        <v>1199055</v>
      </c>
      <c r="H1344" s="145" t="s">
        <v>6174</v>
      </c>
      <c r="I1344" s="145" t="s">
        <v>10124</v>
      </c>
    </row>
    <row r="1345" spans="1:9" x14ac:dyDescent="0.2">
      <c r="A1345" s="145">
        <v>1341</v>
      </c>
      <c r="B1345" s="145" t="s">
        <v>1385</v>
      </c>
      <c r="C1345" s="145" t="s">
        <v>553</v>
      </c>
      <c r="D1345" s="146">
        <v>1906</v>
      </c>
      <c r="E1345" s="145" t="s">
        <v>15741</v>
      </c>
      <c r="F1345" s="145">
        <v>432</v>
      </c>
      <c r="G1345" s="145" t="s">
        <v>17419</v>
      </c>
      <c r="H1345" s="145" t="s">
        <v>11375</v>
      </c>
      <c r="I1345" s="145" t="s">
        <v>10124</v>
      </c>
    </row>
    <row r="1346" spans="1:9" x14ac:dyDescent="0.2">
      <c r="A1346" s="145">
        <v>1342</v>
      </c>
      <c r="B1346" s="145" t="s">
        <v>8871</v>
      </c>
      <c r="C1346" s="145" t="s">
        <v>553</v>
      </c>
      <c r="D1346" s="146">
        <v>2652</v>
      </c>
      <c r="E1346" s="145" t="s">
        <v>17418</v>
      </c>
      <c r="F1346" s="145">
        <v>432</v>
      </c>
      <c r="G1346" s="145">
        <v>574360</v>
      </c>
      <c r="H1346" s="145" t="s">
        <v>746</v>
      </c>
      <c r="I1346" s="145" t="s">
        <v>10124</v>
      </c>
    </row>
    <row r="1347" spans="1:9" x14ac:dyDescent="0.2">
      <c r="A1347" s="145">
        <v>1343</v>
      </c>
      <c r="B1347" s="145" t="s">
        <v>3028</v>
      </c>
      <c r="C1347" s="145" t="s">
        <v>553</v>
      </c>
      <c r="D1347" s="146">
        <v>2025</v>
      </c>
      <c r="E1347" s="145" t="s">
        <v>3721</v>
      </c>
      <c r="F1347" s="145">
        <v>432</v>
      </c>
      <c r="G1347" s="145">
        <v>638056</v>
      </c>
      <c r="H1347" s="145" t="s">
        <v>10259</v>
      </c>
      <c r="I1347" s="145" t="s">
        <v>10124</v>
      </c>
    </row>
    <row r="1348" spans="1:9" x14ac:dyDescent="0.2">
      <c r="A1348" s="145">
        <v>1344</v>
      </c>
      <c r="B1348" s="145" t="s">
        <v>2432</v>
      </c>
      <c r="C1348" s="145" t="s">
        <v>553</v>
      </c>
      <c r="D1348" s="146">
        <v>2367</v>
      </c>
      <c r="E1348" s="145" t="s">
        <v>17417</v>
      </c>
      <c r="F1348" s="145">
        <v>432</v>
      </c>
      <c r="G1348" s="145">
        <v>1172748</v>
      </c>
      <c r="H1348" s="145" t="s">
        <v>1349</v>
      </c>
      <c r="I1348" s="145" t="s">
        <v>10124</v>
      </c>
    </row>
    <row r="1349" spans="1:9" x14ac:dyDescent="0.2">
      <c r="A1349" s="145">
        <v>1345</v>
      </c>
      <c r="B1349" s="145" t="s">
        <v>1071</v>
      </c>
      <c r="C1349" s="145" t="s">
        <v>553</v>
      </c>
      <c r="D1349" s="146">
        <v>2563</v>
      </c>
      <c r="E1349" s="145" t="s">
        <v>17416</v>
      </c>
      <c r="F1349" s="145">
        <v>432</v>
      </c>
      <c r="G1349" s="145">
        <v>571691</v>
      </c>
      <c r="H1349" s="145" t="s">
        <v>10119</v>
      </c>
      <c r="I1349" s="145" t="s">
        <v>10124</v>
      </c>
    </row>
    <row r="1350" spans="1:9" x14ac:dyDescent="0.2">
      <c r="A1350" s="145">
        <v>1346</v>
      </c>
      <c r="B1350" s="145" t="s">
        <v>1900</v>
      </c>
      <c r="C1350" s="145" t="s">
        <v>1403</v>
      </c>
      <c r="D1350" s="146">
        <v>3051</v>
      </c>
      <c r="E1350" s="145" t="s">
        <v>17415</v>
      </c>
      <c r="F1350" s="145">
        <v>432</v>
      </c>
      <c r="G1350" s="145" t="s">
        <v>4677</v>
      </c>
      <c r="H1350" s="145" t="s">
        <v>10177</v>
      </c>
      <c r="I1350" s="145" t="s">
        <v>10112</v>
      </c>
    </row>
    <row r="1351" spans="1:9" x14ac:dyDescent="0.2">
      <c r="A1351" s="145">
        <v>1347</v>
      </c>
      <c r="B1351" s="145" t="s">
        <v>566</v>
      </c>
      <c r="C1351" s="145" t="s">
        <v>553</v>
      </c>
      <c r="D1351" s="146">
        <v>2659</v>
      </c>
      <c r="E1351" s="145" t="s">
        <v>17414</v>
      </c>
      <c r="F1351" s="145">
        <v>432</v>
      </c>
      <c r="G1351" s="145">
        <v>1205477</v>
      </c>
      <c r="H1351" s="145" t="s">
        <v>10081</v>
      </c>
      <c r="I1351" s="145" t="s">
        <v>10124</v>
      </c>
    </row>
    <row r="1352" spans="1:9" x14ac:dyDescent="0.2">
      <c r="A1352" s="145">
        <v>1348</v>
      </c>
      <c r="B1352" s="145" t="s">
        <v>17413</v>
      </c>
      <c r="C1352" s="145" t="s">
        <v>1403</v>
      </c>
      <c r="D1352" s="146">
        <v>3833</v>
      </c>
      <c r="E1352" s="145" t="s">
        <v>17412</v>
      </c>
      <c r="F1352" s="145">
        <v>432</v>
      </c>
      <c r="G1352" s="145" t="s">
        <v>17411</v>
      </c>
      <c r="H1352" s="145" t="s">
        <v>6255</v>
      </c>
      <c r="I1352" s="145" t="s">
        <v>10124</v>
      </c>
    </row>
    <row r="1353" spans="1:9" x14ac:dyDescent="0.2">
      <c r="A1353" s="145">
        <v>1349</v>
      </c>
      <c r="B1353" s="145" t="s">
        <v>932</v>
      </c>
      <c r="C1353" s="145" t="s">
        <v>553</v>
      </c>
      <c r="D1353" s="146">
        <v>1929</v>
      </c>
      <c r="E1353" s="145" t="s">
        <v>17410</v>
      </c>
      <c r="F1353" s="145">
        <v>432</v>
      </c>
      <c r="G1353" s="145">
        <v>603662</v>
      </c>
      <c r="H1353" s="145" t="s">
        <v>10762</v>
      </c>
      <c r="I1353" s="145" t="s">
        <v>10124</v>
      </c>
    </row>
    <row r="1354" spans="1:9" x14ac:dyDescent="0.2">
      <c r="A1354" s="145">
        <v>1350</v>
      </c>
      <c r="B1354" s="145" t="s">
        <v>1698</v>
      </c>
      <c r="C1354" s="145" t="s">
        <v>553</v>
      </c>
      <c r="D1354" s="146">
        <v>2066</v>
      </c>
      <c r="E1354" s="145" t="s">
        <v>12591</v>
      </c>
      <c r="F1354" s="145">
        <v>432</v>
      </c>
      <c r="G1354" s="145">
        <v>610195</v>
      </c>
      <c r="H1354" s="145" t="s">
        <v>10495</v>
      </c>
      <c r="I1354" s="145" t="s">
        <v>10124</v>
      </c>
    </row>
    <row r="1355" spans="1:9" x14ac:dyDescent="0.2">
      <c r="A1355" s="145">
        <v>1351</v>
      </c>
      <c r="B1355" s="145" t="s">
        <v>2075</v>
      </c>
      <c r="C1355" s="145" t="s">
        <v>553</v>
      </c>
      <c r="D1355" s="146">
        <v>2661</v>
      </c>
      <c r="E1355" s="145" t="s">
        <v>17409</v>
      </c>
      <c r="F1355" s="145">
        <v>432</v>
      </c>
      <c r="G1355" s="145">
        <v>945312</v>
      </c>
      <c r="H1355" s="145" t="s">
        <v>14939</v>
      </c>
      <c r="I1355" s="145" t="s">
        <v>10124</v>
      </c>
    </row>
    <row r="1356" spans="1:9" x14ac:dyDescent="0.2">
      <c r="A1356" s="145">
        <v>1352</v>
      </c>
      <c r="B1356" s="145" t="s">
        <v>1698</v>
      </c>
      <c r="C1356" s="145" t="s">
        <v>553</v>
      </c>
      <c r="D1356" s="146">
        <v>2066</v>
      </c>
      <c r="E1356" s="145" t="s">
        <v>11264</v>
      </c>
      <c r="F1356" s="145">
        <v>432</v>
      </c>
      <c r="G1356" s="145">
        <v>593985</v>
      </c>
      <c r="H1356" s="145" t="s">
        <v>10495</v>
      </c>
      <c r="I1356" s="145" t="s">
        <v>10124</v>
      </c>
    </row>
    <row r="1357" spans="1:9" x14ac:dyDescent="0.2">
      <c r="A1357" s="145">
        <v>1353</v>
      </c>
      <c r="B1357" s="145" t="s">
        <v>1370</v>
      </c>
      <c r="C1357" s="145" t="s">
        <v>553</v>
      </c>
      <c r="D1357" s="146">
        <v>2364</v>
      </c>
      <c r="E1357" s="145" t="s">
        <v>17408</v>
      </c>
      <c r="F1357" s="145">
        <v>432</v>
      </c>
      <c r="G1357" s="145" t="s">
        <v>1800</v>
      </c>
      <c r="H1357" s="145" t="s">
        <v>695</v>
      </c>
      <c r="I1357" s="145" t="s">
        <v>10124</v>
      </c>
    </row>
    <row r="1358" spans="1:9" x14ac:dyDescent="0.2">
      <c r="A1358" s="145">
        <v>1354</v>
      </c>
      <c r="B1358" s="145" t="s">
        <v>7247</v>
      </c>
      <c r="C1358" s="145" t="s">
        <v>553</v>
      </c>
      <c r="D1358" s="146">
        <v>2556</v>
      </c>
      <c r="E1358" s="145" t="s">
        <v>17407</v>
      </c>
      <c r="F1358" s="145">
        <v>432</v>
      </c>
      <c r="G1358" s="145">
        <v>1128854</v>
      </c>
      <c r="H1358" s="145" t="s">
        <v>10130</v>
      </c>
      <c r="I1358" s="145" t="s">
        <v>10077</v>
      </c>
    </row>
    <row r="1359" spans="1:9" x14ac:dyDescent="0.2">
      <c r="A1359" s="145">
        <v>1355</v>
      </c>
      <c r="B1359" s="145" t="s">
        <v>1570</v>
      </c>
      <c r="C1359" s="145" t="s">
        <v>553</v>
      </c>
      <c r="D1359" s="146">
        <v>1930</v>
      </c>
      <c r="E1359" s="145" t="s">
        <v>17406</v>
      </c>
      <c r="F1359" s="145">
        <v>432</v>
      </c>
      <c r="G1359" s="145">
        <v>651815</v>
      </c>
      <c r="H1359" s="145" t="s">
        <v>10177</v>
      </c>
      <c r="I1359" s="145" t="s">
        <v>10077</v>
      </c>
    </row>
    <row r="1360" spans="1:9" x14ac:dyDescent="0.2">
      <c r="A1360" s="145">
        <v>1356</v>
      </c>
      <c r="B1360" s="145" t="s">
        <v>654</v>
      </c>
      <c r="C1360" s="145" t="s">
        <v>553</v>
      </c>
      <c r="D1360" s="146">
        <v>2632</v>
      </c>
      <c r="E1360" s="145" t="s">
        <v>17405</v>
      </c>
      <c r="F1360" s="145">
        <v>432</v>
      </c>
      <c r="G1360" s="145">
        <v>1062468</v>
      </c>
      <c r="H1360" s="145" t="s">
        <v>10533</v>
      </c>
      <c r="I1360" s="145" t="s">
        <v>10077</v>
      </c>
    </row>
    <row r="1361" spans="1:9" x14ac:dyDescent="0.2">
      <c r="A1361" s="145">
        <v>1357</v>
      </c>
      <c r="B1361" s="145" t="s">
        <v>1570</v>
      </c>
      <c r="C1361" s="145" t="s">
        <v>553</v>
      </c>
      <c r="D1361" s="146">
        <v>1930</v>
      </c>
      <c r="E1361" s="145" t="s">
        <v>17404</v>
      </c>
      <c r="F1361" s="145">
        <v>432</v>
      </c>
      <c r="G1361" s="145" t="s">
        <v>4314</v>
      </c>
      <c r="H1361" s="145" t="s">
        <v>10177</v>
      </c>
      <c r="I1361" s="145" t="s">
        <v>10080</v>
      </c>
    </row>
    <row r="1362" spans="1:9" x14ac:dyDescent="0.2">
      <c r="A1362" s="145">
        <v>1358</v>
      </c>
      <c r="B1362" s="145" t="s">
        <v>543</v>
      </c>
      <c r="C1362" s="145" t="s">
        <v>553</v>
      </c>
      <c r="D1362" s="146">
        <v>2645</v>
      </c>
      <c r="E1362" s="145" t="s">
        <v>17403</v>
      </c>
      <c r="F1362" s="145">
        <v>432</v>
      </c>
      <c r="G1362" s="145" t="s">
        <v>9566</v>
      </c>
      <c r="H1362" s="145" t="s">
        <v>10317</v>
      </c>
      <c r="I1362" s="145" t="s">
        <v>10077</v>
      </c>
    </row>
    <row r="1363" spans="1:9" x14ac:dyDescent="0.2">
      <c r="A1363" s="145">
        <v>1359</v>
      </c>
      <c r="B1363" s="145" t="s">
        <v>583</v>
      </c>
      <c r="C1363" s="145" t="s">
        <v>553</v>
      </c>
      <c r="D1363" s="146">
        <v>1907</v>
      </c>
      <c r="E1363" s="145" t="s">
        <v>17402</v>
      </c>
      <c r="F1363" s="145">
        <v>432</v>
      </c>
      <c r="G1363" s="145">
        <v>1149042</v>
      </c>
      <c r="H1363" s="145" t="s">
        <v>10875</v>
      </c>
      <c r="I1363" s="145" t="s">
        <v>10077</v>
      </c>
    </row>
    <row r="1364" spans="1:9" x14ac:dyDescent="0.2">
      <c r="A1364" s="145">
        <v>1360</v>
      </c>
      <c r="B1364" s="145" t="s">
        <v>1570</v>
      </c>
      <c r="C1364" s="145" t="s">
        <v>553</v>
      </c>
      <c r="D1364" s="146">
        <v>1930</v>
      </c>
      <c r="E1364" s="145" t="s">
        <v>17401</v>
      </c>
      <c r="F1364" s="145">
        <v>432</v>
      </c>
      <c r="G1364" s="145">
        <v>274591</v>
      </c>
      <c r="H1364" s="145" t="s">
        <v>10177</v>
      </c>
      <c r="I1364" s="145" t="s">
        <v>10077</v>
      </c>
    </row>
    <row r="1365" spans="1:9" x14ac:dyDescent="0.2">
      <c r="A1365" s="145">
        <v>1361</v>
      </c>
      <c r="B1365" s="145" t="s">
        <v>1837</v>
      </c>
      <c r="C1365" s="145" t="s">
        <v>553</v>
      </c>
      <c r="D1365" s="146">
        <v>2660</v>
      </c>
      <c r="E1365" s="145" t="s">
        <v>17400</v>
      </c>
      <c r="F1365" s="145">
        <v>432</v>
      </c>
      <c r="G1365" s="145">
        <v>1114974</v>
      </c>
      <c r="H1365" s="145" t="s">
        <v>634</v>
      </c>
      <c r="I1365" s="145" t="s">
        <v>10077</v>
      </c>
    </row>
    <row r="1366" spans="1:9" x14ac:dyDescent="0.2">
      <c r="A1366" s="145">
        <v>1362</v>
      </c>
      <c r="B1366" s="145" t="s">
        <v>2024</v>
      </c>
      <c r="C1366" s="145" t="s">
        <v>553</v>
      </c>
      <c r="D1366" s="146">
        <v>2359</v>
      </c>
      <c r="E1366" s="145" t="s">
        <v>17399</v>
      </c>
      <c r="F1366" s="145">
        <v>432</v>
      </c>
      <c r="G1366" s="145">
        <v>1071969</v>
      </c>
      <c r="H1366" s="145" t="s">
        <v>1349</v>
      </c>
      <c r="I1366" s="145" t="s">
        <v>10077</v>
      </c>
    </row>
    <row r="1367" spans="1:9" x14ac:dyDescent="0.2">
      <c r="A1367" s="145">
        <v>1363</v>
      </c>
      <c r="B1367" s="145" t="s">
        <v>17398</v>
      </c>
      <c r="C1367" s="145" t="s">
        <v>1403</v>
      </c>
      <c r="D1367" s="146">
        <v>3862</v>
      </c>
      <c r="E1367" s="145" t="s">
        <v>17397</v>
      </c>
      <c r="F1367" s="145">
        <v>432</v>
      </c>
      <c r="G1367" s="145">
        <v>1080271</v>
      </c>
      <c r="H1367" s="145" t="s">
        <v>9376</v>
      </c>
      <c r="I1367" s="145" t="s">
        <v>10077</v>
      </c>
    </row>
    <row r="1368" spans="1:9" x14ac:dyDescent="0.2">
      <c r="A1368" s="145">
        <v>1364</v>
      </c>
      <c r="B1368" s="145" t="s">
        <v>8003</v>
      </c>
      <c r="C1368" s="145" t="s">
        <v>2392</v>
      </c>
      <c r="D1368" s="146">
        <v>7945</v>
      </c>
      <c r="E1368" s="145" t="s">
        <v>17396</v>
      </c>
      <c r="F1368" s="145">
        <v>432</v>
      </c>
      <c r="G1368" s="145">
        <v>1028899</v>
      </c>
      <c r="H1368" s="145" t="s">
        <v>6255</v>
      </c>
      <c r="I1368" s="145" t="s">
        <v>10077</v>
      </c>
    </row>
    <row r="1369" spans="1:9" x14ac:dyDescent="0.2">
      <c r="A1369" s="145">
        <v>1365</v>
      </c>
      <c r="B1369" s="145" t="s">
        <v>677</v>
      </c>
      <c r="C1369" s="145" t="s">
        <v>1403</v>
      </c>
      <c r="D1369" s="146">
        <v>3858</v>
      </c>
      <c r="E1369" s="145" t="s">
        <v>14839</v>
      </c>
      <c r="F1369" s="145">
        <v>432</v>
      </c>
      <c r="G1369" s="145" t="s">
        <v>17395</v>
      </c>
      <c r="H1369" s="145" t="s">
        <v>805</v>
      </c>
      <c r="I1369" s="145" t="s">
        <v>10077</v>
      </c>
    </row>
    <row r="1370" spans="1:9" x14ac:dyDescent="0.2">
      <c r="A1370" s="145">
        <v>1366</v>
      </c>
      <c r="B1370" s="145" t="s">
        <v>3779</v>
      </c>
      <c r="C1370" s="145" t="s">
        <v>553</v>
      </c>
      <c r="D1370" s="146">
        <v>2038</v>
      </c>
      <c r="E1370" s="145" t="s">
        <v>17124</v>
      </c>
      <c r="F1370" s="145">
        <v>432</v>
      </c>
      <c r="G1370" s="145">
        <v>1254626</v>
      </c>
      <c r="H1370" s="145" t="s">
        <v>634</v>
      </c>
      <c r="I1370" s="145" t="s">
        <v>10077</v>
      </c>
    </row>
    <row r="1371" spans="1:9" x14ac:dyDescent="0.2">
      <c r="A1371" s="145">
        <v>1367</v>
      </c>
      <c r="B1371" s="145" t="s">
        <v>3851</v>
      </c>
      <c r="C1371" s="145" t="s">
        <v>553</v>
      </c>
      <c r="D1371" s="146">
        <v>2554</v>
      </c>
      <c r="E1371" s="145" t="s">
        <v>17394</v>
      </c>
      <c r="F1371" s="145">
        <v>432</v>
      </c>
      <c r="G1371" s="145">
        <v>1240399</v>
      </c>
      <c r="H1371" s="145" t="s">
        <v>10806</v>
      </c>
      <c r="I1371" s="145" t="s">
        <v>10077</v>
      </c>
    </row>
    <row r="1372" spans="1:9" x14ac:dyDescent="0.2">
      <c r="A1372" s="145">
        <v>1368</v>
      </c>
      <c r="B1372" s="145" t="s">
        <v>8380</v>
      </c>
      <c r="C1372" s="145" t="s">
        <v>1403</v>
      </c>
      <c r="D1372" s="146">
        <v>3874</v>
      </c>
      <c r="E1372" s="145" t="s">
        <v>17393</v>
      </c>
      <c r="F1372" s="145">
        <v>432</v>
      </c>
      <c r="G1372" s="145" t="s">
        <v>17392</v>
      </c>
      <c r="H1372" s="145" t="s">
        <v>6255</v>
      </c>
      <c r="I1372" s="145" t="s">
        <v>10077</v>
      </c>
    </row>
    <row r="1373" spans="1:9" x14ac:dyDescent="0.2">
      <c r="A1373" s="145">
        <v>1369</v>
      </c>
      <c r="B1373" s="145" t="s">
        <v>543</v>
      </c>
      <c r="C1373" s="145" t="s">
        <v>553</v>
      </c>
      <c r="D1373" s="146">
        <v>2645</v>
      </c>
      <c r="E1373" s="145" t="s">
        <v>17391</v>
      </c>
      <c r="F1373" s="145">
        <v>432</v>
      </c>
      <c r="G1373" s="145">
        <v>606126</v>
      </c>
      <c r="H1373" s="145" t="s">
        <v>10264</v>
      </c>
      <c r="I1373" s="145" t="s">
        <v>10077</v>
      </c>
    </row>
    <row r="1374" spans="1:9" x14ac:dyDescent="0.2">
      <c r="A1374" s="145">
        <v>1370</v>
      </c>
      <c r="B1374" s="145" t="s">
        <v>6328</v>
      </c>
      <c r="C1374" s="145" t="s">
        <v>1403</v>
      </c>
      <c r="D1374" s="146">
        <v>3842</v>
      </c>
      <c r="E1374" s="145" t="s">
        <v>17390</v>
      </c>
      <c r="F1374" s="145">
        <v>432</v>
      </c>
      <c r="G1374" s="145" t="s">
        <v>17389</v>
      </c>
      <c r="H1374" s="145" t="s">
        <v>812</v>
      </c>
      <c r="I1374" s="145" t="s">
        <v>10080</v>
      </c>
    </row>
    <row r="1375" spans="1:9" x14ac:dyDescent="0.2">
      <c r="A1375" s="145">
        <v>1371</v>
      </c>
      <c r="B1375" s="145" t="s">
        <v>2513</v>
      </c>
      <c r="C1375" s="145" t="s">
        <v>553</v>
      </c>
      <c r="D1375" s="146">
        <v>2571</v>
      </c>
      <c r="E1375" s="145" t="s">
        <v>6524</v>
      </c>
      <c r="F1375" s="145">
        <v>432</v>
      </c>
      <c r="G1375" s="145">
        <v>606987</v>
      </c>
      <c r="H1375" s="145" t="s">
        <v>2346</v>
      </c>
      <c r="I1375" s="145" t="s">
        <v>10077</v>
      </c>
    </row>
    <row r="1376" spans="1:9" x14ac:dyDescent="0.2">
      <c r="A1376" s="145">
        <v>1372</v>
      </c>
      <c r="B1376" s="145" t="s">
        <v>4302</v>
      </c>
      <c r="C1376" s="145" t="s">
        <v>553</v>
      </c>
      <c r="D1376" s="146">
        <v>1960</v>
      </c>
      <c r="E1376" s="145" t="s">
        <v>17016</v>
      </c>
      <c r="F1376" s="145">
        <v>432</v>
      </c>
      <c r="G1376" s="145">
        <v>1129114</v>
      </c>
      <c r="H1376" s="145" t="s">
        <v>10177</v>
      </c>
      <c r="I1376" s="145" t="s">
        <v>10077</v>
      </c>
    </row>
    <row r="1377" spans="1:9" x14ac:dyDescent="0.2">
      <c r="A1377" s="145">
        <v>1373</v>
      </c>
      <c r="B1377" s="145" t="s">
        <v>3972</v>
      </c>
      <c r="C1377" s="145" t="s">
        <v>553</v>
      </c>
      <c r="D1377" s="146">
        <v>1966</v>
      </c>
      <c r="E1377" s="145" t="s">
        <v>17388</v>
      </c>
      <c r="F1377" s="145">
        <v>432</v>
      </c>
      <c r="G1377" s="145">
        <v>658729</v>
      </c>
      <c r="H1377" s="145" t="s">
        <v>10177</v>
      </c>
      <c r="I1377" s="145" t="s">
        <v>10077</v>
      </c>
    </row>
    <row r="1378" spans="1:9" x14ac:dyDescent="0.2">
      <c r="A1378" s="145">
        <v>1374</v>
      </c>
      <c r="B1378" s="145" t="s">
        <v>5780</v>
      </c>
      <c r="C1378" s="145" t="s">
        <v>553</v>
      </c>
      <c r="D1378" s="146">
        <v>1801</v>
      </c>
      <c r="E1378" s="145" t="s">
        <v>17387</v>
      </c>
      <c r="F1378" s="145">
        <v>432</v>
      </c>
      <c r="G1378" s="145">
        <v>1081034</v>
      </c>
      <c r="H1378" s="145" t="s">
        <v>805</v>
      </c>
      <c r="I1378" s="145" t="s">
        <v>10077</v>
      </c>
    </row>
    <row r="1379" spans="1:9" x14ac:dyDescent="0.2">
      <c r="A1379" s="145">
        <v>1375</v>
      </c>
      <c r="B1379" s="145" t="s">
        <v>646</v>
      </c>
      <c r="C1379" s="145" t="s">
        <v>553</v>
      </c>
      <c r="D1379" s="146">
        <v>2648</v>
      </c>
      <c r="E1379" s="145" t="s">
        <v>12041</v>
      </c>
      <c r="F1379" s="145">
        <v>432</v>
      </c>
      <c r="G1379" s="145">
        <v>1021560</v>
      </c>
      <c r="H1379" s="145" t="s">
        <v>10533</v>
      </c>
      <c r="I1379" s="145" t="s">
        <v>10077</v>
      </c>
    </row>
    <row r="1380" spans="1:9" x14ac:dyDescent="0.2">
      <c r="A1380" s="145">
        <v>1376</v>
      </c>
      <c r="B1380" s="145" t="s">
        <v>554</v>
      </c>
      <c r="C1380" s="145" t="s">
        <v>553</v>
      </c>
      <c r="D1380" s="146">
        <v>2633</v>
      </c>
      <c r="E1380" s="145" t="s">
        <v>17136</v>
      </c>
      <c r="F1380" s="145">
        <v>432</v>
      </c>
      <c r="G1380" s="145">
        <v>1038294</v>
      </c>
      <c r="H1380" s="145" t="s">
        <v>10152</v>
      </c>
      <c r="I1380" s="145" t="s">
        <v>10077</v>
      </c>
    </row>
    <row r="1381" spans="1:9" x14ac:dyDescent="0.2">
      <c r="A1381" s="145">
        <v>1377</v>
      </c>
      <c r="B1381" s="145" t="s">
        <v>2646</v>
      </c>
      <c r="C1381" s="145" t="s">
        <v>553</v>
      </c>
      <c r="D1381" s="146">
        <v>2062</v>
      </c>
      <c r="E1381" s="145" t="s">
        <v>14211</v>
      </c>
      <c r="F1381" s="145">
        <v>432</v>
      </c>
      <c r="G1381" s="145">
        <v>957875</v>
      </c>
      <c r="H1381" s="145" t="s">
        <v>9376</v>
      </c>
      <c r="I1381" s="145" t="s">
        <v>10077</v>
      </c>
    </row>
    <row r="1382" spans="1:9" x14ac:dyDescent="0.2">
      <c r="A1382" s="145">
        <v>1378</v>
      </c>
      <c r="B1382" s="145" t="s">
        <v>1385</v>
      </c>
      <c r="C1382" s="145" t="s">
        <v>553</v>
      </c>
      <c r="D1382" s="146">
        <v>1906</v>
      </c>
      <c r="E1382" s="145" t="s">
        <v>17386</v>
      </c>
      <c r="F1382" s="145">
        <v>432</v>
      </c>
      <c r="G1382" s="145" t="s">
        <v>9434</v>
      </c>
      <c r="H1382" s="145" t="s">
        <v>11375</v>
      </c>
      <c r="I1382" s="145" t="s">
        <v>10077</v>
      </c>
    </row>
    <row r="1383" spans="1:9" x14ac:dyDescent="0.2">
      <c r="A1383" s="145">
        <v>1379</v>
      </c>
      <c r="B1383" s="145" t="s">
        <v>592</v>
      </c>
      <c r="C1383" s="145" t="s">
        <v>553</v>
      </c>
      <c r="D1383" s="146">
        <v>1904</v>
      </c>
      <c r="E1383" s="145" t="s">
        <v>17275</v>
      </c>
      <c r="F1383" s="145">
        <v>432</v>
      </c>
      <c r="G1383" s="145">
        <v>1115104</v>
      </c>
      <c r="H1383" s="145" t="s">
        <v>10411</v>
      </c>
      <c r="I1383" s="145" t="s">
        <v>10077</v>
      </c>
    </row>
    <row r="1384" spans="1:9" x14ac:dyDescent="0.2">
      <c r="A1384" s="145">
        <v>1380</v>
      </c>
      <c r="B1384" s="145" t="s">
        <v>1513</v>
      </c>
      <c r="C1384" s="145" t="s">
        <v>553</v>
      </c>
      <c r="D1384" s="146">
        <v>1922</v>
      </c>
      <c r="E1384" s="145" t="s">
        <v>17385</v>
      </c>
      <c r="F1384" s="145">
        <v>432</v>
      </c>
      <c r="G1384" s="145" t="s">
        <v>1511</v>
      </c>
      <c r="H1384" s="145" t="s">
        <v>10177</v>
      </c>
      <c r="I1384" s="145" t="s">
        <v>10077</v>
      </c>
    </row>
    <row r="1385" spans="1:9" x14ac:dyDescent="0.2">
      <c r="A1385" s="145">
        <v>1381</v>
      </c>
      <c r="B1385" s="145" t="s">
        <v>7352</v>
      </c>
      <c r="C1385" s="145" t="s">
        <v>553</v>
      </c>
      <c r="D1385" s="146">
        <v>2536</v>
      </c>
      <c r="E1385" s="145" t="s">
        <v>13366</v>
      </c>
      <c r="F1385" s="145">
        <v>432</v>
      </c>
      <c r="G1385" s="145">
        <v>1220473</v>
      </c>
      <c r="H1385" s="145" t="s">
        <v>10130</v>
      </c>
      <c r="I1385" s="145" t="s">
        <v>10077</v>
      </c>
    </row>
    <row r="1386" spans="1:9" x14ac:dyDescent="0.2">
      <c r="A1386" s="145">
        <v>1382</v>
      </c>
      <c r="B1386" s="145" t="s">
        <v>5344</v>
      </c>
      <c r="C1386" s="145" t="s">
        <v>553</v>
      </c>
      <c r="D1386" s="146">
        <v>1921</v>
      </c>
      <c r="E1386" s="145" t="s">
        <v>17305</v>
      </c>
      <c r="F1386" s="145">
        <v>432</v>
      </c>
      <c r="G1386" s="145">
        <v>912367</v>
      </c>
      <c r="H1386" s="145" t="s">
        <v>10177</v>
      </c>
      <c r="I1386" s="145" t="s">
        <v>10077</v>
      </c>
    </row>
    <row r="1387" spans="1:9" x14ac:dyDescent="0.2">
      <c r="A1387" s="145">
        <v>1383</v>
      </c>
      <c r="B1387" s="145" t="s">
        <v>554</v>
      </c>
      <c r="C1387" s="145" t="s">
        <v>553</v>
      </c>
      <c r="D1387" s="146">
        <v>2633</v>
      </c>
      <c r="E1387" s="145" t="s">
        <v>17384</v>
      </c>
      <c r="F1387" s="145">
        <v>432</v>
      </c>
      <c r="G1387" s="145">
        <v>924605</v>
      </c>
      <c r="H1387" s="145" t="s">
        <v>10081</v>
      </c>
      <c r="I1387" s="145" t="s">
        <v>10077</v>
      </c>
    </row>
    <row r="1388" spans="1:9" x14ac:dyDescent="0.2">
      <c r="A1388" s="145">
        <v>1384</v>
      </c>
      <c r="B1388" s="145" t="s">
        <v>1570</v>
      </c>
      <c r="C1388" s="145" t="s">
        <v>553</v>
      </c>
      <c r="D1388" s="146">
        <v>1930</v>
      </c>
      <c r="E1388" s="145" t="s">
        <v>17377</v>
      </c>
      <c r="F1388" s="145">
        <v>432</v>
      </c>
      <c r="G1388" s="145">
        <v>509276</v>
      </c>
      <c r="H1388" s="145" t="s">
        <v>10177</v>
      </c>
      <c r="I1388" s="145" t="s">
        <v>10077</v>
      </c>
    </row>
    <row r="1389" spans="1:9" x14ac:dyDescent="0.2">
      <c r="A1389" s="145">
        <v>1385</v>
      </c>
      <c r="B1389" s="145" t="s">
        <v>2409</v>
      </c>
      <c r="C1389" s="145" t="s">
        <v>553</v>
      </c>
      <c r="D1389" s="146">
        <v>2050</v>
      </c>
      <c r="E1389" s="145" t="s">
        <v>17383</v>
      </c>
      <c r="F1389" s="145">
        <v>432</v>
      </c>
      <c r="G1389" s="145">
        <v>1029211</v>
      </c>
      <c r="H1389" s="145" t="s">
        <v>9376</v>
      </c>
      <c r="I1389" s="145" t="s">
        <v>10077</v>
      </c>
    </row>
    <row r="1390" spans="1:9" x14ac:dyDescent="0.2">
      <c r="A1390" s="145">
        <v>1386</v>
      </c>
      <c r="B1390" s="145" t="s">
        <v>1570</v>
      </c>
      <c r="C1390" s="145" t="s">
        <v>553</v>
      </c>
      <c r="D1390" s="146">
        <v>1930</v>
      </c>
      <c r="E1390" s="145" t="s">
        <v>17382</v>
      </c>
      <c r="F1390" s="145">
        <v>432</v>
      </c>
      <c r="G1390" s="145">
        <v>1091162</v>
      </c>
      <c r="H1390" s="145" t="s">
        <v>10177</v>
      </c>
      <c r="I1390" s="145" t="s">
        <v>10077</v>
      </c>
    </row>
    <row r="1391" spans="1:9" x14ac:dyDescent="0.2">
      <c r="A1391" s="145">
        <v>1387</v>
      </c>
      <c r="B1391" s="145" t="s">
        <v>17381</v>
      </c>
      <c r="C1391" s="145" t="s">
        <v>533</v>
      </c>
      <c r="D1391" s="146">
        <v>32439</v>
      </c>
      <c r="E1391" s="145" t="s">
        <v>17380</v>
      </c>
      <c r="F1391" s="145">
        <v>432</v>
      </c>
      <c r="G1391" s="145">
        <v>1260415</v>
      </c>
      <c r="H1391" s="145" t="s">
        <v>6255</v>
      </c>
      <c r="I1391" s="145" t="s">
        <v>10077</v>
      </c>
    </row>
    <row r="1392" spans="1:9" x14ac:dyDescent="0.2">
      <c r="A1392" s="145">
        <v>1388</v>
      </c>
      <c r="B1392" s="145" t="s">
        <v>1698</v>
      </c>
      <c r="C1392" s="145" t="s">
        <v>553</v>
      </c>
      <c r="D1392" s="146">
        <v>2066</v>
      </c>
      <c r="E1392" s="145" t="s">
        <v>17379</v>
      </c>
      <c r="F1392" s="145">
        <v>432</v>
      </c>
      <c r="G1392" s="145">
        <v>980450</v>
      </c>
      <c r="H1392" s="145" t="s">
        <v>10495</v>
      </c>
      <c r="I1392" s="145" t="s">
        <v>10077</v>
      </c>
    </row>
    <row r="1393" spans="1:9" x14ac:dyDescent="0.2">
      <c r="A1393" s="145">
        <v>1389</v>
      </c>
      <c r="B1393" s="145" t="s">
        <v>2670</v>
      </c>
      <c r="C1393" s="145" t="s">
        <v>553</v>
      </c>
      <c r="D1393" s="146">
        <v>2180</v>
      </c>
      <c r="E1393" s="145" t="s">
        <v>17378</v>
      </c>
      <c r="F1393" s="145">
        <v>432</v>
      </c>
      <c r="G1393" s="145">
        <v>926579</v>
      </c>
      <c r="H1393" s="145" t="s">
        <v>10177</v>
      </c>
      <c r="I1393" s="145" t="s">
        <v>10077</v>
      </c>
    </row>
    <row r="1394" spans="1:9" x14ac:dyDescent="0.2">
      <c r="A1394" s="145">
        <v>1390</v>
      </c>
      <c r="B1394" s="145" t="s">
        <v>6273</v>
      </c>
      <c r="C1394" s="145" t="s">
        <v>553</v>
      </c>
      <c r="D1394" s="146">
        <v>1951</v>
      </c>
      <c r="E1394" s="145" t="s">
        <v>17377</v>
      </c>
      <c r="F1394" s="145">
        <v>432</v>
      </c>
      <c r="G1394" s="145" t="s">
        <v>17376</v>
      </c>
      <c r="H1394" s="145" t="s">
        <v>812</v>
      </c>
      <c r="I1394" s="145" t="s">
        <v>10077</v>
      </c>
    </row>
    <row r="1395" spans="1:9" x14ac:dyDescent="0.2">
      <c r="A1395" s="145">
        <v>1391</v>
      </c>
      <c r="B1395" s="145" t="s">
        <v>706</v>
      </c>
      <c r="C1395" s="145" t="s">
        <v>553</v>
      </c>
      <c r="D1395" s="146">
        <v>1923</v>
      </c>
      <c r="E1395" s="145" t="s">
        <v>17375</v>
      </c>
      <c r="F1395" s="145">
        <v>432</v>
      </c>
      <c r="G1395" s="145">
        <v>687177</v>
      </c>
      <c r="H1395" s="145" t="s">
        <v>10233</v>
      </c>
      <c r="I1395" s="145" t="s">
        <v>10077</v>
      </c>
    </row>
    <row r="1396" spans="1:9" x14ac:dyDescent="0.2">
      <c r="A1396" s="145">
        <v>1392</v>
      </c>
      <c r="B1396" s="145" t="s">
        <v>677</v>
      </c>
      <c r="C1396" s="145" t="s">
        <v>553</v>
      </c>
      <c r="D1396" s="146">
        <v>2460</v>
      </c>
      <c r="E1396" s="145" t="s">
        <v>17374</v>
      </c>
      <c r="F1396" s="145">
        <v>432</v>
      </c>
      <c r="G1396" s="145">
        <v>1223038</v>
      </c>
      <c r="H1396" s="145" t="s">
        <v>634</v>
      </c>
      <c r="I1396" s="145" t="s">
        <v>10077</v>
      </c>
    </row>
    <row r="1397" spans="1:9" x14ac:dyDescent="0.2">
      <c r="A1397" s="145">
        <v>1393</v>
      </c>
      <c r="B1397" s="145" t="s">
        <v>1576</v>
      </c>
      <c r="C1397" s="145" t="s">
        <v>553</v>
      </c>
      <c r="D1397" s="146">
        <v>2667</v>
      </c>
      <c r="E1397" s="145" t="s">
        <v>17373</v>
      </c>
      <c r="F1397" s="145">
        <v>432</v>
      </c>
      <c r="G1397" s="145">
        <v>640913</v>
      </c>
      <c r="H1397" s="145" t="s">
        <v>10391</v>
      </c>
      <c r="I1397" s="145" t="s">
        <v>10077</v>
      </c>
    </row>
    <row r="1398" spans="1:9" x14ac:dyDescent="0.2">
      <c r="A1398" s="145">
        <v>1394</v>
      </c>
      <c r="B1398" s="145" t="s">
        <v>5102</v>
      </c>
      <c r="C1398" s="145" t="s">
        <v>553</v>
      </c>
      <c r="D1398" s="146">
        <v>2343</v>
      </c>
      <c r="E1398" s="145" t="s">
        <v>17372</v>
      </c>
      <c r="F1398" s="145">
        <v>432</v>
      </c>
      <c r="G1398" s="145">
        <v>1171376</v>
      </c>
      <c r="H1398" s="145" t="s">
        <v>2327</v>
      </c>
      <c r="I1398" s="145" t="s">
        <v>10077</v>
      </c>
    </row>
    <row r="1399" spans="1:9" x14ac:dyDescent="0.2">
      <c r="A1399" s="145">
        <v>1395</v>
      </c>
      <c r="B1399" s="145" t="s">
        <v>3262</v>
      </c>
      <c r="C1399" s="145" t="s">
        <v>553</v>
      </c>
      <c r="D1399" s="146">
        <v>2739</v>
      </c>
      <c r="E1399" s="145" t="s">
        <v>17371</v>
      </c>
      <c r="F1399" s="145">
        <v>432</v>
      </c>
      <c r="G1399" s="145">
        <v>1074934</v>
      </c>
      <c r="H1399" s="145" t="s">
        <v>2260</v>
      </c>
      <c r="I1399" s="145" t="s">
        <v>10077</v>
      </c>
    </row>
    <row r="1400" spans="1:9" x14ac:dyDescent="0.2">
      <c r="A1400" s="145">
        <v>1396</v>
      </c>
      <c r="B1400" s="145" t="s">
        <v>1698</v>
      </c>
      <c r="C1400" s="145" t="s">
        <v>553</v>
      </c>
      <c r="D1400" s="146">
        <v>2066</v>
      </c>
      <c r="E1400" s="145" t="s">
        <v>17370</v>
      </c>
      <c r="F1400" s="145">
        <v>432</v>
      </c>
      <c r="G1400" s="145">
        <v>1169421</v>
      </c>
      <c r="H1400" s="145" t="s">
        <v>10495</v>
      </c>
      <c r="I1400" s="145" t="s">
        <v>10077</v>
      </c>
    </row>
    <row r="1401" spans="1:9" x14ac:dyDescent="0.2">
      <c r="A1401" s="145">
        <v>1397</v>
      </c>
      <c r="B1401" s="145" t="s">
        <v>2275</v>
      </c>
      <c r="C1401" s="145" t="s">
        <v>553</v>
      </c>
      <c r="D1401" s="146">
        <v>2568</v>
      </c>
      <c r="E1401" s="145" t="s">
        <v>2971</v>
      </c>
      <c r="F1401" s="145">
        <v>431</v>
      </c>
      <c r="G1401" s="145">
        <v>990267</v>
      </c>
      <c r="H1401" s="145" t="s">
        <v>2275</v>
      </c>
      <c r="I1401" s="145" t="s">
        <v>10124</v>
      </c>
    </row>
    <row r="1402" spans="1:9" x14ac:dyDescent="0.2">
      <c r="A1402" s="145">
        <v>1398</v>
      </c>
      <c r="B1402" s="145" t="s">
        <v>543</v>
      </c>
      <c r="C1402" s="145" t="s">
        <v>553</v>
      </c>
      <c r="D1402" s="146">
        <v>2645</v>
      </c>
      <c r="E1402" s="145" t="s">
        <v>17369</v>
      </c>
      <c r="F1402" s="145">
        <v>431</v>
      </c>
      <c r="G1402" s="145">
        <v>1175431</v>
      </c>
      <c r="H1402" s="145" t="s">
        <v>9574</v>
      </c>
      <c r="I1402" s="145" t="s">
        <v>10077</v>
      </c>
    </row>
    <row r="1403" spans="1:9" x14ac:dyDescent="0.2">
      <c r="A1403" s="145">
        <v>1399</v>
      </c>
      <c r="B1403" s="145" t="s">
        <v>1090</v>
      </c>
      <c r="C1403" s="145" t="s">
        <v>553</v>
      </c>
      <c r="D1403" s="146">
        <v>2639</v>
      </c>
      <c r="E1403" s="145" t="s">
        <v>12062</v>
      </c>
      <c r="F1403" s="145">
        <v>430</v>
      </c>
      <c r="G1403" s="145">
        <v>1227650</v>
      </c>
      <c r="H1403" s="145" t="s">
        <v>10238</v>
      </c>
      <c r="I1403" s="145" t="s">
        <v>10077</v>
      </c>
    </row>
    <row r="1404" spans="1:9" x14ac:dyDescent="0.2">
      <c r="A1404" s="145">
        <v>1400</v>
      </c>
      <c r="B1404" s="145" t="s">
        <v>543</v>
      </c>
      <c r="C1404" s="145" t="s">
        <v>553</v>
      </c>
      <c r="D1404" s="146">
        <v>2645</v>
      </c>
      <c r="E1404" s="145" t="s">
        <v>17368</v>
      </c>
      <c r="F1404" s="145">
        <v>430</v>
      </c>
      <c r="G1404" s="145">
        <v>616366</v>
      </c>
      <c r="H1404" s="145" t="s">
        <v>10317</v>
      </c>
      <c r="I1404" s="145" t="s">
        <v>10077</v>
      </c>
    </row>
    <row r="1405" spans="1:9" x14ac:dyDescent="0.2">
      <c r="A1405" s="145">
        <v>1401</v>
      </c>
      <c r="B1405" s="145" t="s">
        <v>1570</v>
      </c>
      <c r="C1405" s="145" t="s">
        <v>553</v>
      </c>
      <c r="D1405" s="146">
        <v>1930</v>
      </c>
      <c r="E1405" s="145" t="s">
        <v>17367</v>
      </c>
      <c r="F1405" s="145">
        <v>429</v>
      </c>
      <c r="G1405" s="145">
        <v>1188119</v>
      </c>
      <c r="H1405" s="145" t="s">
        <v>10177</v>
      </c>
      <c r="I1405" s="145" t="s">
        <v>10124</v>
      </c>
    </row>
    <row r="1406" spans="1:9" x14ac:dyDescent="0.2">
      <c r="A1406" s="145">
        <v>1402</v>
      </c>
      <c r="B1406" s="145" t="s">
        <v>1570</v>
      </c>
      <c r="C1406" s="145" t="s">
        <v>553</v>
      </c>
      <c r="D1406" s="146">
        <v>1930</v>
      </c>
      <c r="E1406" s="145" t="s">
        <v>13126</v>
      </c>
      <c r="F1406" s="145">
        <v>429</v>
      </c>
      <c r="G1406" s="145">
        <v>956676</v>
      </c>
      <c r="H1406" s="145" t="s">
        <v>10177</v>
      </c>
      <c r="I1406" s="145" t="s">
        <v>10124</v>
      </c>
    </row>
    <row r="1407" spans="1:9" x14ac:dyDescent="0.2">
      <c r="A1407" s="145">
        <v>1403</v>
      </c>
      <c r="B1407" s="145" t="s">
        <v>17366</v>
      </c>
      <c r="C1407" s="145" t="s">
        <v>553</v>
      </c>
      <c r="D1407" s="146">
        <v>1862</v>
      </c>
      <c r="E1407" s="145" t="s">
        <v>17365</v>
      </c>
      <c r="F1407" s="145">
        <v>429</v>
      </c>
      <c r="G1407" s="145">
        <v>610864</v>
      </c>
      <c r="H1407" s="145" t="s">
        <v>9376</v>
      </c>
      <c r="I1407" s="145" t="s">
        <v>10124</v>
      </c>
    </row>
    <row r="1408" spans="1:9" x14ac:dyDescent="0.2">
      <c r="A1408" s="145">
        <v>1404</v>
      </c>
      <c r="B1408" s="145" t="s">
        <v>2275</v>
      </c>
      <c r="C1408" s="145" t="s">
        <v>553</v>
      </c>
      <c r="D1408" s="146">
        <v>2568</v>
      </c>
      <c r="E1408" s="145" t="s">
        <v>16100</v>
      </c>
      <c r="F1408" s="145">
        <v>429</v>
      </c>
      <c r="G1408" s="145">
        <v>1132232</v>
      </c>
      <c r="H1408" s="145" t="s">
        <v>2275</v>
      </c>
      <c r="I1408" s="145" t="s">
        <v>10077</v>
      </c>
    </row>
    <row r="1409" spans="1:9" x14ac:dyDescent="0.2">
      <c r="A1409" s="145">
        <v>1405</v>
      </c>
      <c r="B1409" s="145" t="s">
        <v>7247</v>
      </c>
      <c r="C1409" s="145" t="s">
        <v>553</v>
      </c>
      <c r="D1409" s="146">
        <v>2556</v>
      </c>
      <c r="E1409" s="145" t="s">
        <v>17364</v>
      </c>
      <c r="F1409" s="145">
        <v>428</v>
      </c>
      <c r="G1409" s="145">
        <v>1055916</v>
      </c>
      <c r="H1409" s="145" t="s">
        <v>10130</v>
      </c>
      <c r="I1409" s="145" t="s">
        <v>10077</v>
      </c>
    </row>
    <row r="1410" spans="1:9" x14ac:dyDescent="0.2">
      <c r="A1410" s="145">
        <v>1406</v>
      </c>
      <c r="B1410" s="145" t="s">
        <v>1189</v>
      </c>
      <c r="C1410" s="145" t="s">
        <v>553</v>
      </c>
      <c r="D1410" s="146">
        <v>2631</v>
      </c>
      <c r="E1410" s="145" t="s">
        <v>17363</v>
      </c>
      <c r="F1410" s="145">
        <v>427</v>
      </c>
      <c r="G1410" s="145">
        <v>1046947</v>
      </c>
      <c r="H1410" s="145" t="s">
        <v>634</v>
      </c>
      <c r="I1410" s="145" t="s">
        <v>10124</v>
      </c>
    </row>
    <row r="1411" spans="1:9" x14ac:dyDescent="0.2">
      <c r="A1411" s="145">
        <v>1407</v>
      </c>
      <c r="B1411" s="145" t="s">
        <v>1570</v>
      </c>
      <c r="C1411" s="145" t="s">
        <v>553</v>
      </c>
      <c r="D1411" s="146">
        <v>1930</v>
      </c>
      <c r="E1411" s="145" t="s">
        <v>17362</v>
      </c>
      <c r="F1411" s="145">
        <v>427</v>
      </c>
      <c r="G1411" s="145" t="s">
        <v>4325</v>
      </c>
      <c r="H1411" s="145" t="s">
        <v>10177</v>
      </c>
      <c r="I1411" s="145" t="s">
        <v>10077</v>
      </c>
    </row>
    <row r="1412" spans="1:9" x14ac:dyDescent="0.2">
      <c r="A1412" s="145">
        <v>1408</v>
      </c>
      <c r="B1412" s="145" t="s">
        <v>1576</v>
      </c>
      <c r="C1412" s="145" t="s">
        <v>553</v>
      </c>
      <c r="D1412" s="146">
        <v>2667</v>
      </c>
      <c r="E1412" s="145" t="s">
        <v>17360</v>
      </c>
      <c r="F1412" s="145">
        <v>426</v>
      </c>
      <c r="G1412" s="145" t="s">
        <v>17361</v>
      </c>
      <c r="H1412" s="145" t="s">
        <v>10317</v>
      </c>
      <c r="I1412" s="145" t="s">
        <v>10124</v>
      </c>
    </row>
    <row r="1413" spans="1:9" x14ac:dyDescent="0.2">
      <c r="A1413" s="145">
        <v>1409</v>
      </c>
      <c r="B1413" s="145" t="s">
        <v>1385</v>
      </c>
      <c r="C1413" s="145" t="s">
        <v>553</v>
      </c>
      <c r="D1413" s="146">
        <v>1906</v>
      </c>
      <c r="E1413" s="145" t="s">
        <v>17360</v>
      </c>
      <c r="F1413" s="145">
        <v>426</v>
      </c>
      <c r="G1413" s="145" t="s">
        <v>17359</v>
      </c>
      <c r="H1413" s="145" t="s">
        <v>10177</v>
      </c>
      <c r="I1413" s="145" t="s">
        <v>10077</v>
      </c>
    </row>
    <row r="1414" spans="1:9" x14ac:dyDescent="0.2">
      <c r="A1414" s="145">
        <v>1410</v>
      </c>
      <c r="B1414" s="145" t="s">
        <v>2410</v>
      </c>
      <c r="C1414" s="145" t="s">
        <v>553</v>
      </c>
      <c r="D1414" s="146">
        <v>2330</v>
      </c>
      <c r="E1414" s="145" t="s">
        <v>17358</v>
      </c>
      <c r="F1414" s="145">
        <v>425</v>
      </c>
      <c r="G1414" s="145">
        <v>271558</v>
      </c>
      <c r="H1414" s="145" t="s">
        <v>2268</v>
      </c>
      <c r="I1414" s="145" t="s">
        <v>10077</v>
      </c>
    </row>
    <row r="1415" spans="1:9" x14ac:dyDescent="0.2">
      <c r="A1415" s="145">
        <v>1411</v>
      </c>
      <c r="B1415" s="145" t="s">
        <v>5423</v>
      </c>
      <c r="C1415" s="145" t="s">
        <v>553</v>
      </c>
      <c r="D1415" s="146">
        <v>2669</v>
      </c>
      <c r="E1415" s="145" t="s">
        <v>17357</v>
      </c>
      <c r="F1415" s="145">
        <v>424</v>
      </c>
      <c r="G1415" s="145">
        <v>1026557</v>
      </c>
      <c r="H1415" s="145" t="s">
        <v>10081</v>
      </c>
      <c r="I1415" s="145" t="s">
        <v>10080</v>
      </c>
    </row>
    <row r="1416" spans="1:9" x14ac:dyDescent="0.2">
      <c r="A1416" s="145">
        <v>1412</v>
      </c>
      <c r="B1416" s="145" t="s">
        <v>746</v>
      </c>
      <c r="C1416" s="145" t="s">
        <v>553</v>
      </c>
      <c r="D1416" s="146">
        <v>2666</v>
      </c>
      <c r="E1416" s="145" t="s">
        <v>17356</v>
      </c>
      <c r="F1416" s="145">
        <v>423</v>
      </c>
      <c r="G1416" s="145">
        <v>1065001</v>
      </c>
      <c r="H1416" s="145" t="s">
        <v>10317</v>
      </c>
      <c r="I1416" s="145" t="s">
        <v>10077</v>
      </c>
    </row>
    <row r="1417" spans="1:9" x14ac:dyDescent="0.2">
      <c r="A1417" s="145">
        <v>1413</v>
      </c>
      <c r="B1417" s="145" t="s">
        <v>689</v>
      </c>
      <c r="C1417" s="145" t="s">
        <v>553</v>
      </c>
      <c r="D1417" s="146">
        <v>2664</v>
      </c>
      <c r="E1417" s="145" t="s">
        <v>17355</v>
      </c>
      <c r="F1417" s="145">
        <v>420</v>
      </c>
      <c r="G1417" s="145">
        <v>900748</v>
      </c>
      <c r="H1417" s="145" t="s">
        <v>5682</v>
      </c>
      <c r="I1417" s="145" t="s">
        <v>10124</v>
      </c>
    </row>
    <row r="1418" spans="1:9" x14ac:dyDescent="0.2">
      <c r="A1418" s="145">
        <v>1414</v>
      </c>
      <c r="B1418" s="145" t="s">
        <v>1081</v>
      </c>
      <c r="C1418" s="145" t="s">
        <v>553</v>
      </c>
      <c r="D1418" s="146">
        <v>2339</v>
      </c>
      <c r="E1418" s="145" t="s">
        <v>17354</v>
      </c>
      <c r="F1418" s="145">
        <v>420</v>
      </c>
      <c r="G1418" s="145">
        <v>1116195</v>
      </c>
      <c r="H1418" s="145" t="s">
        <v>10495</v>
      </c>
      <c r="I1418" s="145" t="s">
        <v>10124</v>
      </c>
    </row>
    <row r="1419" spans="1:9" x14ac:dyDescent="0.2">
      <c r="A1419" s="145">
        <v>1415</v>
      </c>
      <c r="B1419" s="145" t="s">
        <v>4035</v>
      </c>
      <c r="C1419" s="145" t="s">
        <v>553</v>
      </c>
      <c r="D1419" s="146">
        <v>2653</v>
      </c>
      <c r="E1419" s="145" t="s">
        <v>17353</v>
      </c>
      <c r="F1419" s="145">
        <v>420</v>
      </c>
      <c r="G1419" s="145">
        <v>1181608</v>
      </c>
      <c r="H1419" s="145" t="s">
        <v>4035</v>
      </c>
      <c r="I1419" s="145" t="s">
        <v>10124</v>
      </c>
    </row>
    <row r="1420" spans="1:9" x14ac:dyDescent="0.2">
      <c r="A1420" s="145">
        <v>1416</v>
      </c>
      <c r="B1420" s="145" t="s">
        <v>695</v>
      </c>
      <c r="C1420" s="145" t="s">
        <v>553</v>
      </c>
      <c r="D1420" s="146">
        <v>2332</v>
      </c>
      <c r="E1420" s="145" t="s">
        <v>16671</v>
      </c>
      <c r="F1420" s="145">
        <v>420</v>
      </c>
      <c r="G1420" s="145">
        <v>1197598</v>
      </c>
      <c r="H1420" s="145" t="s">
        <v>695</v>
      </c>
      <c r="I1420" s="145" t="s">
        <v>10124</v>
      </c>
    </row>
    <row r="1421" spans="1:9" x14ac:dyDescent="0.2">
      <c r="A1421" s="145">
        <v>1417</v>
      </c>
      <c r="B1421" s="145" t="s">
        <v>1570</v>
      </c>
      <c r="C1421" s="145" t="s">
        <v>553</v>
      </c>
      <c r="D1421" s="146">
        <v>1930</v>
      </c>
      <c r="E1421" s="145" t="s">
        <v>17352</v>
      </c>
      <c r="F1421" s="145">
        <v>420</v>
      </c>
      <c r="G1421" s="145" t="s">
        <v>4638</v>
      </c>
      <c r="H1421" s="145" t="s">
        <v>10177</v>
      </c>
      <c r="I1421" s="145" t="s">
        <v>10124</v>
      </c>
    </row>
    <row r="1422" spans="1:9" x14ac:dyDescent="0.2">
      <c r="A1422" s="145">
        <v>1418</v>
      </c>
      <c r="B1422" s="145" t="s">
        <v>3972</v>
      </c>
      <c r="C1422" s="145" t="s">
        <v>553</v>
      </c>
      <c r="D1422" s="146">
        <v>1966</v>
      </c>
      <c r="E1422" s="145" t="s">
        <v>17351</v>
      </c>
      <c r="F1422" s="145">
        <v>420</v>
      </c>
      <c r="G1422" s="145">
        <v>597567</v>
      </c>
      <c r="H1422" s="145" t="s">
        <v>10230</v>
      </c>
      <c r="I1422" s="145" t="s">
        <v>10124</v>
      </c>
    </row>
    <row r="1423" spans="1:9" x14ac:dyDescent="0.2">
      <c r="A1423" s="145">
        <v>1419</v>
      </c>
      <c r="B1423" s="145" t="s">
        <v>1349</v>
      </c>
      <c r="C1423" s="145" t="s">
        <v>553</v>
      </c>
      <c r="D1423" s="146">
        <v>2360</v>
      </c>
      <c r="E1423" s="145" t="s">
        <v>17350</v>
      </c>
      <c r="F1423" s="145">
        <v>420</v>
      </c>
      <c r="G1423" s="145">
        <v>1033461</v>
      </c>
      <c r="H1423" s="145" t="s">
        <v>1349</v>
      </c>
      <c r="I1423" s="145" t="s">
        <v>10124</v>
      </c>
    </row>
    <row r="1424" spans="1:9" x14ac:dyDescent="0.2">
      <c r="A1424" s="145">
        <v>1420</v>
      </c>
      <c r="B1424" s="145" t="s">
        <v>583</v>
      </c>
      <c r="C1424" s="145" t="s">
        <v>553</v>
      </c>
      <c r="D1424" s="146">
        <v>1907</v>
      </c>
      <c r="E1424" s="145" t="s">
        <v>17349</v>
      </c>
      <c r="F1424" s="145">
        <v>420</v>
      </c>
      <c r="G1424" s="145">
        <v>663281</v>
      </c>
      <c r="H1424" s="145" t="s">
        <v>10875</v>
      </c>
      <c r="I1424" s="145" t="s">
        <v>10124</v>
      </c>
    </row>
    <row r="1425" spans="1:9" x14ac:dyDescent="0.2">
      <c r="A1425" s="145">
        <v>1421</v>
      </c>
      <c r="B1425" s="145" t="s">
        <v>3489</v>
      </c>
      <c r="C1425" s="145" t="s">
        <v>553</v>
      </c>
      <c r="D1425" s="146">
        <v>2045</v>
      </c>
      <c r="E1425" s="145" t="s">
        <v>17348</v>
      </c>
      <c r="F1425" s="145">
        <v>420</v>
      </c>
      <c r="G1425" s="145">
        <v>668685</v>
      </c>
      <c r="H1425" s="145" t="s">
        <v>3489</v>
      </c>
      <c r="I1425" s="145" t="s">
        <v>10124</v>
      </c>
    </row>
    <row r="1426" spans="1:9" x14ac:dyDescent="0.2">
      <c r="A1426" s="145">
        <v>1422</v>
      </c>
      <c r="B1426" s="145" t="s">
        <v>1570</v>
      </c>
      <c r="C1426" s="145" t="s">
        <v>553</v>
      </c>
      <c r="D1426" s="146">
        <v>1930</v>
      </c>
      <c r="E1426" s="145" t="s">
        <v>17347</v>
      </c>
      <c r="F1426" s="145">
        <v>420</v>
      </c>
      <c r="G1426" s="145">
        <v>596924</v>
      </c>
      <c r="H1426" s="145" t="s">
        <v>10177</v>
      </c>
      <c r="I1426" s="145" t="s">
        <v>10124</v>
      </c>
    </row>
    <row r="1427" spans="1:9" x14ac:dyDescent="0.2">
      <c r="A1427" s="145">
        <v>1423</v>
      </c>
      <c r="B1427" s="145" t="s">
        <v>2409</v>
      </c>
      <c r="C1427" s="145" t="s">
        <v>553</v>
      </c>
      <c r="D1427" s="146">
        <v>2050</v>
      </c>
      <c r="E1427" s="145" t="s">
        <v>17346</v>
      </c>
      <c r="F1427" s="145">
        <v>420</v>
      </c>
      <c r="G1427" s="145" t="s">
        <v>9488</v>
      </c>
      <c r="H1427" s="145" t="s">
        <v>8951</v>
      </c>
      <c r="I1427" s="145" t="s">
        <v>10124</v>
      </c>
    </row>
    <row r="1428" spans="1:9" x14ac:dyDescent="0.2">
      <c r="A1428" s="145">
        <v>1424</v>
      </c>
      <c r="B1428" s="145" t="s">
        <v>4035</v>
      </c>
      <c r="C1428" s="145" t="s">
        <v>553</v>
      </c>
      <c r="D1428" s="146">
        <v>2653</v>
      </c>
      <c r="E1428" s="145" t="s">
        <v>17345</v>
      </c>
      <c r="F1428" s="145">
        <v>420</v>
      </c>
      <c r="G1428" s="145">
        <v>1022407</v>
      </c>
      <c r="H1428" s="145" t="s">
        <v>10125</v>
      </c>
      <c r="I1428" s="145" t="s">
        <v>10124</v>
      </c>
    </row>
    <row r="1429" spans="1:9" x14ac:dyDescent="0.2">
      <c r="A1429" s="145">
        <v>1425</v>
      </c>
      <c r="B1429" s="145" t="s">
        <v>2327</v>
      </c>
      <c r="C1429" s="145" t="s">
        <v>553</v>
      </c>
      <c r="D1429" s="146">
        <v>2169</v>
      </c>
      <c r="E1429" s="145" t="s">
        <v>17020</v>
      </c>
      <c r="F1429" s="145">
        <v>420</v>
      </c>
      <c r="G1429" s="145">
        <v>696998</v>
      </c>
      <c r="H1429" s="145" t="s">
        <v>12838</v>
      </c>
      <c r="I1429" s="145" t="s">
        <v>10124</v>
      </c>
    </row>
    <row r="1430" spans="1:9" x14ac:dyDescent="0.2">
      <c r="A1430" s="145">
        <v>1426</v>
      </c>
      <c r="B1430" s="145" t="s">
        <v>2409</v>
      </c>
      <c r="C1430" s="145" t="s">
        <v>553</v>
      </c>
      <c r="D1430" s="146">
        <v>2050</v>
      </c>
      <c r="E1430" s="145" t="s">
        <v>14949</v>
      </c>
      <c r="F1430" s="145">
        <v>420</v>
      </c>
      <c r="G1430" s="145">
        <v>1090871</v>
      </c>
      <c r="H1430" s="145" t="s">
        <v>8951</v>
      </c>
      <c r="I1430" s="145" t="s">
        <v>10124</v>
      </c>
    </row>
    <row r="1431" spans="1:9" x14ac:dyDescent="0.2">
      <c r="A1431" s="145">
        <v>1427</v>
      </c>
      <c r="B1431" s="145" t="s">
        <v>6273</v>
      </c>
      <c r="C1431" s="145" t="s">
        <v>553</v>
      </c>
      <c r="D1431" s="146">
        <v>1951</v>
      </c>
      <c r="E1431" s="145" t="s">
        <v>17344</v>
      </c>
      <c r="F1431" s="145">
        <v>420</v>
      </c>
      <c r="G1431" s="145">
        <v>905825</v>
      </c>
      <c r="H1431" s="145" t="s">
        <v>17343</v>
      </c>
      <c r="I1431" s="145" t="s">
        <v>10124</v>
      </c>
    </row>
    <row r="1432" spans="1:9" x14ac:dyDescent="0.2">
      <c r="A1432" s="145">
        <v>1428</v>
      </c>
      <c r="B1432" s="145" t="s">
        <v>1570</v>
      </c>
      <c r="C1432" s="145" t="s">
        <v>553</v>
      </c>
      <c r="D1432" s="146">
        <v>1930</v>
      </c>
      <c r="E1432" s="145" t="s">
        <v>17342</v>
      </c>
      <c r="F1432" s="145">
        <v>420</v>
      </c>
      <c r="G1432" s="145" t="s">
        <v>17341</v>
      </c>
      <c r="H1432" s="145" t="s">
        <v>11801</v>
      </c>
      <c r="I1432" s="145" t="s">
        <v>10124</v>
      </c>
    </row>
    <row r="1433" spans="1:9" x14ac:dyDescent="0.2">
      <c r="A1433" s="145">
        <v>1429</v>
      </c>
      <c r="B1433" s="145" t="s">
        <v>2409</v>
      </c>
      <c r="C1433" s="145" t="s">
        <v>553</v>
      </c>
      <c r="D1433" s="146">
        <v>2050</v>
      </c>
      <c r="E1433" s="145" t="s">
        <v>17340</v>
      </c>
      <c r="F1433" s="145">
        <v>420</v>
      </c>
      <c r="G1433" s="145">
        <v>585032</v>
      </c>
      <c r="H1433" s="145" t="s">
        <v>8951</v>
      </c>
      <c r="I1433" s="145" t="s">
        <v>10124</v>
      </c>
    </row>
    <row r="1434" spans="1:9" x14ac:dyDescent="0.2">
      <c r="A1434" s="145">
        <v>1430</v>
      </c>
      <c r="B1434" s="145" t="s">
        <v>1570</v>
      </c>
      <c r="C1434" s="145" t="s">
        <v>553</v>
      </c>
      <c r="D1434" s="146">
        <v>1930</v>
      </c>
      <c r="E1434" s="145" t="s">
        <v>17339</v>
      </c>
      <c r="F1434" s="145">
        <v>420</v>
      </c>
      <c r="G1434" s="145" t="s">
        <v>17338</v>
      </c>
      <c r="H1434" s="145" t="s">
        <v>10177</v>
      </c>
      <c r="I1434" s="145" t="s">
        <v>10124</v>
      </c>
    </row>
    <row r="1435" spans="1:9" x14ac:dyDescent="0.2">
      <c r="A1435" s="145">
        <v>1431</v>
      </c>
      <c r="B1435" s="145" t="s">
        <v>7080</v>
      </c>
      <c r="C1435" s="145" t="s">
        <v>553</v>
      </c>
      <c r="D1435" s="146">
        <v>2536</v>
      </c>
      <c r="E1435" s="145" t="s">
        <v>16063</v>
      </c>
      <c r="F1435" s="145">
        <v>420</v>
      </c>
      <c r="G1435" s="145">
        <v>946630</v>
      </c>
      <c r="H1435" s="145" t="s">
        <v>10130</v>
      </c>
      <c r="I1435" s="145" t="s">
        <v>10077</v>
      </c>
    </row>
    <row r="1436" spans="1:9" x14ac:dyDescent="0.2">
      <c r="A1436" s="145">
        <v>1432</v>
      </c>
      <c r="B1436" s="145" t="s">
        <v>6273</v>
      </c>
      <c r="C1436" s="145" t="s">
        <v>553</v>
      </c>
      <c r="D1436" s="146">
        <v>1922</v>
      </c>
      <c r="E1436" s="145" t="s">
        <v>17337</v>
      </c>
      <c r="F1436" s="145">
        <v>420</v>
      </c>
      <c r="G1436" s="145" t="s">
        <v>17336</v>
      </c>
      <c r="H1436" s="145" t="s">
        <v>10177</v>
      </c>
      <c r="I1436" s="145" t="s">
        <v>10124</v>
      </c>
    </row>
    <row r="1437" spans="1:9" x14ac:dyDescent="0.2">
      <c r="A1437" s="145">
        <v>1433</v>
      </c>
      <c r="B1437" s="145" t="s">
        <v>1570</v>
      </c>
      <c r="C1437" s="145" t="s">
        <v>553</v>
      </c>
      <c r="D1437" s="146">
        <v>1930</v>
      </c>
      <c r="E1437" s="145" t="s">
        <v>17335</v>
      </c>
      <c r="F1437" s="145">
        <v>420</v>
      </c>
      <c r="G1437" s="145">
        <v>675562</v>
      </c>
      <c r="H1437" s="145" t="s">
        <v>10177</v>
      </c>
      <c r="I1437" s="145" t="s">
        <v>10124</v>
      </c>
    </row>
    <row r="1438" spans="1:9" x14ac:dyDescent="0.2">
      <c r="A1438" s="145">
        <v>1434</v>
      </c>
      <c r="B1438" s="145" t="s">
        <v>1349</v>
      </c>
      <c r="C1438" s="145" t="s">
        <v>553</v>
      </c>
      <c r="D1438" s="146">
        <v>2360</v>
      </c>
      <c r="E1438" s="145" t="s">
        <v>17334</v>
      </c>
      <c r="F1438" s="145">
        <v>420</v>
      </c>
      <c r="G1438" s="145" t="s">
        <v>17333</v>
      </c>
      <c r="H1438" s="145" t="s">
        <v>1349</v>
      </c>
      <c r="I1438" s="145" t="s">
        <v>10124</v>
      </c>
    </row>
    <row r="1439" spans="1:9" x14ac:dyDescent="0.2">
      <c r="A1439" s="145">
        <v>1435</v>
      </c>
      <c r="B1439" s="145" t="s">
        <v>3972</v>
      </c>
      <c r="C1439" s="145" t="s">
        <v>553</v>
      </c>
      <c r="D1439" s="146">
        <v>1966</v>
      </c>
      <c r="E1439" s="145" t="s">
        <v>17332</v>
      </c>
      <c r="F1439" s="145">
        <v>420</v>
      </c>
      <c r="G1439" s="145">
        <v>1078031</v>
      </c>
      <c r="H1439" s="145" t="s">
        <v>10233</v>
      </c>
      <c r="I1439" s="145" t="s">
        <v>10124</v>
      </c>
    </row>
    <row r="1440" spans="1:9" x14ac:dyDescent="0.2">
      <c r="A1440" s="145">
        <v>1436</v>
      </c>
      <c r="B1440" s="145" t="s">
        <v>592</v>
      </c>
      <c r="C1440" s="145" t="s">
        <v>553</v>
      </c>
      <c r="D1440" s="146">
        <v>1905</v>
      </c>
      <c r="E1440" s="145" t="s">
        <v>17331</v>
      </c>
      <c r="F1440" s="145">
        <v>420</v>
      </c>
      <c r="G1440" s="145">
        <v>276859</v>
      </c>
      <c r="H1440" s="145" t="s">
        <v>9376</v>
      </c>
      <c r="I1440" s="145" t="s">
        <v>10124</v>
      </c>
    </row>
    <row r="1441" spans="1:9" x14ac:dyDescent="0.2">
      <c r="A1441" s="145">
        <v>1437</v>
      </c>
      <c r="B1441" s="145" t="s">
        <v>1081</v>
      </c>
      <c r="C1441" s="145" t="s">
        <v>553</v>
      </c>
      <c r="D1441" s="146">
        <v>2339</v>
      </c>
      <c r="E1441" s="145" t="s">
        <v>17330</v>
      </c>
      <c r="F1441" s="145">
        <v>420</v>
      </c>
      <c r="G1441" s="145">
        <v>691799</v>
      </c>
      <c r="H1441" s="145" t="s">
        <v>10495</v>
      </c>
      <c r="I1441" s="145" t="s">
        <v>10124</v>
      </c>
    </row>
    <row r="1442" spans="1:9" x14ac:dyDescent="0.2">
      <c r="A1442" s="145">
        <v>1438</v>
      </c>
      <c r="B1442" s="145" t="s">
        <v>3544</v>
      </c>
      <c r="C1442" s="145" t="s">
        <v>553</v>
      </c>
      <c r="D1442" s="146">
        <v>2638</v>
      </c>
      <c r="E1442" s="145" t="s">
        <v>17329</v>
      </c>
      <c r="F1442" s="145">
        <v>420</v>
      </c>
      <c r="G1442" s="145">
        <v>1147468</v>
      </c>
      <c r="H1442" s="145" t="s">
        <v>10238</v>
      </c>
      <c r="I1442" s="145" t="s">
        <v>10124</v>
      </c>
    </row>
    <row r="1443" spans="1:9" x14ac:dyDescent="0.2">
      <c r="A1443" s="145">
        <v>1439</v>
      </c>
      <c r="B1443" s="145" t="s">
        <v>1570</v>
      </c>
      <c r="C1443" s="145" t="s">
        <v>553</v>
      </c>
      <c r="D1443" s="146">
        <v>1930</v>
      </c>
      <c r="E1443" s="145" t="s">
        <v>17328</v>
      </c>
      <c r="F1443" s="145">
        <v>420</v>
      </c>
      <c r="G1443" s="145" t="s">
        <v>4687</v>
      </c>
      <c r="H1443" s="145" t="s">
        <v>10177</v>
      </c>
      <c r="I1443" s="145" t="s">
        <v>10124</v>
      </c>
    </row>
    <row r="1444" spans="1:9" x14ac:dyDescent="0.2">
      <c r="A1444" s="145">
        <v>1440</v>
      </c>
      <c r="B1444" s="145" t="s">
        <v>3877</v>
      </c>
      <c r="C1444" s="145" t="s">
        <v>553</v>
      </c>
      <c r="D1444" s="146">
        <v>2557</v>
      </c>
      <c r="E1444" s="145" t="s">
        <v>17327</v>
      </c>
      <c r="F1444" s="145">
        <v>420</v>
      </c>
      <c r="G1444" s="145" t="s">
        <v>4390</v>
      </c>
      <c r="H1444" s="145" t="s">
        <v>3877</v>
      </c>
      <c r="I1444" s="145" t="s">
        <v>10124</v>
      </c>
    </row>
    <row r="1445" spans="1:9" x14ac:dyDescent="0.2">
      <c r="A1445" s="145">
        <v>1441</v>
      </c>
      <c r="B1445" s="145" t="s">
        <v>1570</v>
      </c>
      <c r="C1445" s="145" t="s">
        <v>553</v>
      </c>
      <c r="D1445" s="146">
        <v>1930</v>
      </c>
      <c r="E1445" s="145" t="s">
        <v>17326</v>
      </c>
      <c r="F1445" s="145">
        <v>420</v>
      </c>
      <c r="G1445" s="145">
        <v>916601</v>
      </c>
      <c r="H1445" s="145" t="s">
        <v>10177</v>
      </c>
      <c r="I1445" s="145" t="s">
        <v>10124</v>
      </c>
    </row>
    <row r="1446" spans="1:9" x14ac:dyDescent="0.2">
      <c r="A1446" s="145">
        <v>1442</v>
      </c>
      <c r="B1446" s="145" t="s">
        <v>1570</v>
      </c>
      <c r="C1446" s="145" t="s">
        <v>553</v>
      </c>
      <c r="D1446" s="146">
        <v>1930</v>
      </c>
      <c r="E1446" s="145" t="s">
        <v>17325</v>
      </c>
      <c r="F1446" s="145">
        <v>420</v>
      </c>
      <c r="G1446" s="145">
        <v>639281</v>
      </c>
      <c r="H1446" s="145" t="s">
        <v>10177</v>
      </c>
      <c r="I1446" s="145" t="s">
        <v>10124</v>
      </c>
    </row>
    <row r="1447" spans="1:9" x14ac:dyDescent="0.2">
      <c r="A1447" s="145">
        <v>1443</v>
      </c>
      <c r="B1447" s="145" t="s">
        <v>4214</v>
      </c>
      <c r="C1447" s="145" t="s">
        <v>553</v>
      </c>
      <c r="D1447" s="146">
        <v>2539</v>
      </c>
      <c r="E1447" s="145" t="s">
        <v>17324</v>
      </c>
      <c r="F1447" s="145">
        <v>420</v>
      </c>
      <c r="G1447" s="145">
        <v>971828</v>
      </c>
      <c r="H1447" s="145" t="s">
        <v>634</v>
      </c>
      <c r="I1447" s="145" t="s">
        <v>10077</v>
      </c>
    </row>
    <row r="1448" spans="1:9" x14ac:dyDescent="0.2">
      <c r="A1448" s="145">
        <v>1444</v>
      </c>
      <c r="B1448" s="145" t="s">
        <v>1349</v>
      </c>
      <c r="C1448" s="145" t="s">
        <v>553</v>
      </c>
      <c r="D1448" s="146">
        <v>2360</v>
      </c>
      <c r="E1448" s="145" t="s">
        <v>17319</v>
      </c>
      <c r="F1448" s="145">
        <v>420</v>
      </c>
      <c r="G1448" s="145">
        <v>680460</v>
      </c>
      <c r="H1448" s="145" t="s">
        <v>1349</v>
      </c>
      <c r="I1448" s="145" t="s">
        <v>10124</v>
      </c>
    </row>
    <row r="1449" spans="1:9" x14ac:dyDescent="0.2">
      <c r="A1449" s="145">
        <v>1445</v>
      </c>
      <c r="B1449" s="145" t="s">
        <v>1807</v>
      </c>
      <c r="C1449" s="145" t="s">
        <v>553</v>
      </c>
      <c r="D1449" s="146">
        <v>2152</v>
      </c>
      <c r="E1449" s="145" t="s">
        <v>17323</v>
      </c>
      <c r="F1449" s="145">
        <v>420</v>
      </c>
      <c r="G1449" s="145" t="s">
        <v>8007</v>
      </c>
      <c r="H1449" s="145" t="s">
        <v>1807</v>
      </c>
      <c r="I1449" s="145" t="s">
        <v>10124</v>
      </c>
    </row>
    <row r="1450" spans="1:9" x14ac:dyDescent="0.2">
      <c r="A1450" s="145">
        <v>1446</v>
      </c>
      <c r="B1450" s="145" t="s">
        <v>654</v>
      </c>
      <c r="C1450" s="145" t="s">
        <v>553</v>
      </c>
      <c r="D1450" s="146">
        <v>2632</v>
      </c>
      <c r="E1450" s="145" t="s">
        <v>13746</v>
      </c>
      <c r="F1450" s="145">
        <v>420</v>
      </c>
      <c r="G1450" s="145">
        <v>671872</v>
      </c>
      <c r="H1450" s="145" t="s">
        <v>10380</v>
      </c>
      <c r="I1450" s="145" t="s">
        <v>10077</v>
      </c>
    </row>
    <row r="1451" spans="1:9" x14ac:dyDescent="0.2">
      <c r="A1451" s="145">
        <v>1447</v>
      </c>
      <c r="B1451" s="145" t="s">
        <v>1349</v>
      </c>
      <c r="C1451" s="145" t="s">
        <v>553</v>
      </c>
      <c r="D1451" s="146">
        <v>2360</v>
      </c>
      <c r="E1451" s="145" t="s">
        <v>17322</v>
      </c>
      <c r="F1451" s="145">
        <v>420</v>
      </c>
      <c r="G1451" s="145" t="s">
        <v>3172</v>
      </c>
      <c r="H1451" s="145" t="s">
        <v>1349</v>
      </c>
      <c r="I1451" s="145" t="s">
        <v>10124</v>
      </c>
    </row>
    <row r="1452" spans="1:9" x14ac:dyDescent="0.2">
      <c r="A1452" s="145">
        <v>1448</v>
      </c>
      <c r="B1452" s="145" t="s">
        <v>1570</v>
      </c>
      <c r="C1452" s="145" t="s">
        <v>553</v>
      </c>
      <c r="D1452" s="146">
        <v>1930</v>
      </c>
      <c r="E1452" s="145" t="s">
        <v>17321</v>
      </c>
      <c r="F1452" s="145">
        <v>420</v>
      </c>
      <c r="G1452" s="145" t="s">
        <v>4566</v>
      </c>
      <c r="H1452" s="145" t="s">
        <v>10177</v>
      </c>
      <c r="I1452" s="145" t="s">
        <v>10124</v>
      </c>
    </row>
    <row r="1453" spans="1:9" x14ac:dyDescent="0.2">
      <c r="A1453" s="145">
        <v>1449</v>
      </c>
      <c r="B1453" s="145" t="s">
        <v>1570</v>
      </c>
      <c r="C1453" s="145" t="s">
        <v>553</v>
      </c>
      <c r="D1453" s="146">
        <v>1930</v>
      </c>
      <c r="E1453" s="145" t="s">
        <v>17320</v>
      </c>
      <c r="F1453" s="145">
        <v>420</v>
      </c>
      <c r="G1453" s="145">
        <v>947396</v>
      </c>
      <c r="H1453" s="145" t="s">
        <v>10177</v>
      </c>
      <c r="I1453" s="145" t="s">
        <v>10124</v>
      </c>
    </row>
    <row r="1454" spans="1:9" x14ac:dyDescent="0.2">
      <c r="A1454" s="145">
        <v>1450</v>
      </c>
      <c r="B1454" s="145" t="s">
        <v>1349</v>
      </c>
      <c r="C1454" s="145" t="s">
        <v>553</v>
      </c>
      <c r="D1454" s="146">
        <v>2360</v>
      </c>
      <c r="E1454" s="145" t="s">
        <v>17319</v>
      </c>
      <c r="F1454" s="145">
        <v>420</v>
      </c>
      <c r="G1454" s="145">
        <v>680460</v>
      </c>
      <c r="H1454" s="145" t="s">
        <v>1349</v>
      </c>
      <c r="I1454" s="145" t="s">
        <v>10124</v>
      </c>
    </row>
    <row r="1455" spans="1:9" x14ac:dyDescent="0.2">
      <c r="A1455" s="145">
        <v>1451</v>
      </c>
      <c r="B1455" s="145" t="s">
        <v>746</v>
      </c>
      <c r="C1455" s="145" t="s">
        <v>553</v>
      </c>
      <c r="D1455" s="146">
        <v>2666</v>
      </c>
      <c r="E1455" s="145" t="s">
        <v>16308</v>
      </c>
      <c r="F1455" s="145">
        <v>420</v>
      </c>
      <c r="G1455" s="145">
        <v>1208090</v>
      </c>
      <c r="H1455" s="145" t="s">
        <v>746</v>
      </c>
      <c r="I1455" s="145" t="s">
        <v>10124</v>
      </c>
    </row>
    <row r="1456" spans="1:9" x14ac:dyDescent="0.2">
      <c r="A1456" s="145">
        <v>1452</v>
      </c>
      <c r="B1456" s="145" t="s">
        <v>8951</v>
      </c>
      <c r="C1456" s="145" t="s">
        <v>553</v>
      </c>
      <c r="D1456" s="146">
        <v>2041</v>
      </c>
      <c r="E1456" s="145" t="s">
        <v>17318</v>
      </c>
      <c r="F1456" s="145">
        <v>420</v>
      </c>
      <c r="G1456" s="145">
        <v>673668</v>
      </c>
      <c r="H1456" s="145" t="s">
        <v>8951</v>
      </c>
      <c r="I1456" s="145" t="s">
        <v>10124</v>
      </c>
    </row>
    <row r="1457" spans="1:9" x14ac:dyDescent="0.2">
      <c r="A1457" s="145">
        <v>1453</v>
      </c>
      <c r="B1457" s="145" t="s">
        <v>3972</v>
      </c>
      <c r="C1457" s="145" t="s">
        <v>553</v>
      </c>
      <c r="D1457" s="146">
        <v>1966</v>
      </c>
      <c r="E1457" s="145" t="s">
        <v>17317</v>
      </c>
      <c r="F1457" s="145">
        <v>420</v>
      </c>
      <c r="G1457" s="145" t="s">
        <v>17316</v>
      </c>
      <c r="H1457" s="145" t="s">
        <v>10230</v>
      </c>
      <c r="I1457" s="145" t="s">
        <v>10124</v>
      </c>
    </row>
    <row r="1458" spans="1:9" x14ac:dyDescent="0.2">
      <c r="A1458" s="145">
        <v>1454</v>
      </c>
      <c r="B1458" s="145" t="s">
        <v>3028</v>
      </c>
      <c r="C1458" s="145" t="s">
        <v>553</v>
      </c>
      <c r="D1458" s="146">
        <v>2025</v>
      </c>
      <c r="E1458" s="145" t="s">
        <v>17315</v>
      </c>
      <c r="F1458" s="145">
        <v>420</v>
      </c>
      <c r="G1458" s="145">
        <v>552894</v>
      </c>
      <c r="H1458" s="145" t="s">
        <v>10259</v>
      </c>
      <c r="I1458" s="145" t="s">
        <v>10124</v>
      </c>
    </row>
    <row r="1459" spans="1:9" x14ac:dyDescent="0.2">
      <c r="A1459" s="145">
        <v>1455</v>
      </c>
      <c r="B1459" s="145" t="s">
        <v>1570</v>
      </c>
      <c r="C1459" s="145" t="s">
        <v>553</v>
      </c>
      <c r="D1459" s="146">
        <v>1930</v>
      </c>
      <c r="E1459" s="145" t="s">
        <v>17314</v>
      </c>
      <c r="F1459" s="145">
        <v>420</v>
      </c>
      <c r="G1459" s="145" t="s">
        <v>4543</v>
      </c>
      <c r="H1459" s="145" t="s">
        <v>10177</v>
      </c>
      <c r="I1459" s="145" t="s">
        <v>10124</v>
      </c>
    </row>
    <row r="1460" spans="1:9" x14ac:dyDescent="0.2">
      <c r="A1460" s="145">
        <v>1456</v>
      </c>
      <c r="B1460" s="145" t="s">
        <v>1698</v>
      </c>
      <c r="C1460" s="145" t="s">
        <v>553</v>
      </c>
      <c r="D1460" s="146">
        <v>2066</v>
      </c>
      <c r="E1460" s="145" t="s">
        <v>17313</v>
      </c>
      <c r="F1460" s="145">
        <v>420</v>
      </c>
      <c r="G1460" s="145" t="s">
        <v>2614</v>
      </c>
      <c r="H1460" s="145" t="s">
        <v>10495</v>
      </c>
      <c r="I1460" s="145" t="s">
        <v>10124</v>
      </c>
    </row>
    <row r="1461" spans="1:9" x14ac:dyDescent="0.2">
      <c r="A1461" s="145">
        <v>1457</v>
      </c>
      <c r="B1461" s="145" t="s">
        <v>6037</v>
      </c>
      <c r="C1461" s="145" t="s">
        <v>553</v>
      </c>
      <c r="D1461" s="146">
        <v>2662</v>
      </c>
      <c r="E1461" s="145" t="s">
        <v>17197</v>
      </c>
      <c r="F1461" s="145">
        <v>420</v>
      </c>
      <c r="G1461" s="145" t="s">
        <v>6711</v>
      </c>
      <c r="H1461" s="145" t="s">
        <v>4035</v>
      </c>
      <c r="I1461" s="145" t="s">
        <v>10124</v>
      </c>
    </row>
    <row r="1462" spans="1:9" x14ac:dyDescent="0.2">
      <c r="A1462" s="145">
        <v>1458</v>
      </c>
      <c r="B1462" s="145" t="s">
        <v>1570</v>
      </c>
      <c r="C1462" s="145" t="s">
        <v>553</v>
      </c>
      <c r="D1462" s="146">
        <v>1930</v>
      </c>
      <c r="E1462" s="145" t="s">
        <v>17312</v>
      </c>
      <c r="F1462" s="145">
        <v>420</v>
      </c>
      <c r="G1462" s="145" t="s">
        <v>1568</v>
      </c>
      <c r="H1462" s="145" t="s">
        <v>10762</v>
      </c>
      <c r="I1462" s="145" t="s">
        <v>10124</v>
      </c>
    </row>
    <row r="1463" spans="1:9" x14ac:dyDescent="0.2">
      <c r="A1463" s="145">
        <v>1459</v>
      </c>
      <c r="B1463" s="145" t="s">
        <v>2278</v>
      </c>
      <c r="C1463" s="145" t="s">
        <v>553</v>
      </c>
      <c r="D1463" s="146">
        <v>2719</v>
      </c>
      <c r="E1463" s="145" t="s">
        <v>17311</v>
      </c>
      <c r="F1463" s="145">
        <v>420</v>
      </c>
      <c r="G1463" s="145" t="s">
        <v>3079</v>
      </c>
      <c r="H1463" s="145" t="s">
        <v>2268</v>
      </c>
      <c r="I1463" s="145" t="s">
        <v>10124</v>
      </c>
    </row>
    <row r="1464" spans="1:9" x14ac:dyDescent="0.2">
      <c r="A1464" s="145">
        <v>1460</v>
      </c>
      <c r="B1464" s="145" t="s">
        <v>1570</v>
      </c>
      <c r="C1464" s="145" t="s">
        <v>553</v>
      </c>
      <c r="D1464" s="146">
        <v>1930</v>
      </c>
      <c r="E1464" s="145" t="s">
        <v>17310</v>
      </c>
      <c r="F1464" s="145">
        <v>420</v>
      </c>
      <c r="G1464" s="145">
        <v>554616</v>
      </c>
      <c r="H1464" s="145" t="s">
        <v>10177</v>
      </c>
      <c r="I1464" s="145" t="s">
        <v>10124</v>
      </c>
    </row>
    <row r="1465" spans="1:9" x14ac:dyDescent="0.2">
      <c r="A1465" s="145">
        <v>1461</v>
      </c>
      <c r="B1465" s="145" t="s">
        <v>3851</v>
      </c>
      <c r="C1465" s="145" t="s">
        <v>553</v>
      </c>
      <c r="D1465" s="146">
        <v>2554</v>
      </c>
      <c r="E1465" s="145" t="s">
        <v>17309</v>
      </c>
      <c r="F1465" s="145">
        <v>420</v>
      </c>
      <c r="G1465" s="145">
        <v>557336</v>
      </c>
      <c r="H1465" s="145" t="s">
        <v>10806</v>
      </c>
      <c r="I1465" s="145" t="s">
        <v>10124</v>
      </c>
    </row>
    <row r="1466" spans="1:9" x14ac:dyDescent="0.2">
      <c r="A1466" s="145">
        <v>1462</v>
      </c>
      <c r="B1466" s="145" t="s">
        <v>3489</v>
      </c>
      <c r="C1466" s="145" t="s">
        <v>553</v>
      </c>
      <c r="D1466" s="146">
        <v>2045</v>
      </c>
      <c r="E1466" s="145" t="s">
        <v>17308</v>
      </c>
      <c r="F1466" s="145">
        <v>420</v>
      </c>
      <c r="G1466" s="145" t="s">
        <v>5487</v>
      </c>
      <c r="H1466" s="145" t="s">
        <v>3489</v>
      </c>
      <c r="I1466" s="145" t="s">
        <v>10124</v>
      </c>
    </row>
    <row r="1467" spans="1:9" x14ac:dyDescent="0.2">
      <c r="A1467" s="145">
        <v>1463</v>
      </c>
      <c r="B1467" s="145" t="s">
        <v>1837</v>
      </c>
      <c r="C1467" s="145" t="s">
        <v>553</v>
      </c>
      <c r="D1467" s="146">
        <v>2660</v>
      </c>
      <c r="E1467" s="145" t="s">
        <v>17307</v>
      </c>
      <c r="F1467" s="145">
        <v>420</v>
      </c>
      <c r="G1467" s="145">
        <v>979710</v>
      </c>
      <c r="H1467" s="145" t="s">
        <v>5682</v>
      </c>
      <c r="I1467" s="145" t="s">
        <v>10077</v>
      </c>
    </row>
    <row r="1468" spans="1:9" x14ac:dyDescent="0.2">
      <c r="A1468" s="145">
        <v>1464</v>
      </c>
      <c r="B1468" s="145" t="s">
        <v>7886</v>
      </c>
      <c r="C1468" s="145" t="s">
        <v>553</v>
      </c>
      <c r="D1468" s="146">
        <v>2538</v>
      </c>
      <c r="E1468" s="145" t="s">
        <v>17250</v>
      </c>
      <c r="F1468" s="145">
        <v>420</v>
      </c>
      <c r="G1468" s="145">
        <v>1107099</v>
      </c>
      <c r="H1468" s="145" t="s">
        <v>2346</v>
      </c>
      <c r="I1468" s="145" t="s">
        <v>10124</v>
      </c>
    </row>
    <row r="1469" spans="1:9" x14ac:dyDescent="0.2">
      <c r="A1469" s="145">
        <v>1465</v>
      </c>
      <c r="B1469" s="145" t="s">
        <v>1570</v>
      </c>
      <c r="C1469" s="145" t="s">
        <v>553</v>
      </c>
      <c r="D1469" s="146">
        <v>1930</v>
      </c>
      <c r="E1469" s="145" t="s">
        <v>17306</v>
      </c>
      <c r="F1469" s="145">
        <v>420</v>
      </c>
      <c r="G1469" s="145">
        <v>605823</v>
      </c>
      <c r="H1469" s="145" t="s">
        <v>10177</v>
      </c>
      <c r="I1469" s="145" t="s">
        <v>10124</v>
      </c>
    </row>
    <row r="1470" spans="1:9" x14ac:dyDescent="0.2">
      <c r="A1470" s="145">
        <v>1466</v>
      </c>
      <c r="B1470" s="145" t="s">
        <v>2409</v>
      </c>
      <c r="C1470" s="145" t="s">
        <v>553</v>
      </c>
      <c r="D1470" s="146">
        <v>2065</v>
      </c>
      <c r="E1470" s="145" t="s">
        <v>16889</v>
      </c>
      <c r="F1470" s="145">
        <v>420</v>
      </c>
      <c r="G1470" s="145">
        <v>676427</v>
      </c>
      <c r="H1470" s="145" t="s">
        <v>8951</v>
      </c>
      <c r="I1470" s="145" t="s">
        <v>10124</v>
      </c>
    </row>
    <row r="1471" spans="1:9" x14ac:dyDescent="0.2">
      <c r="A1471" s="145">
        <v>1467</v>
      </c>
      <c r="B1471" s="145" t="s">
        <v>1570</v>
      </c>
      <c r="C1471" s="145" t="s">
        <v>553</v>
      </c>
      <c r="D1471" s="146">
        <v>1930</v>
      </c>
      <c r="E1471" s="145" t="s">
        <v>16305</v>
      </c>
      <c r="F1471" s="145">
        <v>420</v>
      </c>
      <c r="G1471" s="145" t="s">
        <v>4475</v>
      </c>
      <c r="H1471" s="145" t="s">
        <v>10177</v>
      </c>
      <c r="I1471" s="145" t="s">
        <v>10124</v>
      </c>
    </row>
    <row r="1472" spans="1:9" x14ac:dyDescent="0.2">
      <c r="A1472" s="145">
        <v>1468</v>
      </c>
      <c r="B1472" s="145" t="s">
        <v>2654</v>
      </c>
      <c r="C1472" s="145" t="s">
        <v>553</v>
      </c>
      <c r="D1472" s="146">
        <v>2535</v>
      </c>
      <c r="E1472" s="145" t="s">
        <v>3235</v>
      </c>
      <c r="F1472" s="145">
        <v>420</v>
      </c>
      <c r="G1472" s="145">
        <v>637850</v>
      </c>
      <c r="H1472" s="145" t="s">
        <v>8736</v>
      </c>
      <c r="I1472" s="145" t="s">
        <v>10124</v>
      </c>
    </row>
    <row r="1473" spans="1:9" x14ac:dyDescent="0.2">
      <c r="A1473" s="145">
        <v>1469</v>
      </c>
      <c r="B1473" s="145" t="s">
        <v>1153</v>
      </c>
      <c r="C1473" s="145" t="s">
        <v>553</v>
      </c>
      <c r="D1473" s="146">
        <v>2043</v>
      </c>
      <c r="E1473" s="145" t="s">
        <v>17305</v>
      </c>
      <c r="F1473" s="145">
        <v>420</v>
      </c>
      <c r="G1473" s="145">
        <v>1148396</v>
      </c>
      <c r="H1473" s="145" t="s">
        <v>12838</v>
      </c>
      <c r="I1473" s="145" t="s">
        <v>10124</v>
      </c>
    </row>
    <row r="1474" spans="1:9" x14ac:dyDescent="0.2">
      <c r="A1474" s="145">
        <v>1470</v>
      </c>
      <c r="B1474" s="145" t="s">
        <v>965</v>
      </c>
      <c r="C1474" s="145" t="s">
        <v>553</v>
      </c>
      <c r="D1474" s="146">
        <v>1938</v>
      </c>
      <c r="E1474" s="145" t="s">
        <v>12792</v>
      </c>
      <c r="F1474" s="145">
        <v>420</v>
      </c>
      <c r="G1474" s="145">
        <v>697338</v>
      </c>
      <c r="H1474" s="145" t="s">
        <v>10233</v>
      </c>
      <c r="I1474" s="145" t="s">
        <v>10124</v>
      </c>
    </row>
    <row r="1475" spans="1:9" x14ac:dyDescent="0.2">
      <c r="A1475" s="145">
        <v>1471</v>
      </c>
      <c r="B1475" s="145" t="s">
        <v>2654</v>
      </c>
      <c r="C1475" s="145" t="s">
        <v>553</v>
      </c>
      <c r="D1475" s="146">
        <v>2535</v>
      </c>
      <c r="E1475" s="145" t="s">
        <v>17304</v>
      </c>
      <c r="F1475" s="145">
        <v>420</v>
      </c>
      <c r="G1475" s="145">
        <v>913310</v>
      </c>
      <c r="H1475" s="145" t="s">
        <v>8736</v>
      </c>
      <c r="I1475" s="145" t="s">
        <v>10124</v>
      </c>
    </row>
    <row r="1476" spans="1:9" x14ac:dyDescent="0.2">
      <c r="A1476" s="145">
        <v>1472</v>
      </c>
      <c r="B1476" s="145" t="s">
        <v>1837</v>
      </c>
      <c r="C1476" s="145" t="s">
        <v>553</v>
      </c>
      <c r="D1476" s="146">
        <v>2660</v>
      </c>
      <c r="E1476" s="145" t="s">
        <v>17303</v>
      </c>
      <c r="F1476" s="145">
        <v>420</v>
      </c>
      <c r="G1476" s="145">
        <v>911958</v>
      </c>
      <c r="H1476" s="145" t="s">
        <v>634</v>
      </c>
      <c r="I1476" s="145" t="s">
        <v>10124</v>
      </c>
    </row>
    <row r="1477" spans="1:9" x14ac:dyDescent="0.2">
      <c r="A1477" s="145">
        <v>1473</v>
      </c>
      <c r="B1477" s="145" t="s">
        <v>8335</v>
      </c>
      <c r="C1477" s="145" t="s">
        <v>553</v>
      </c>
      <c r="D1477" s="146">
        <v>2151</v>
      </c>
      <c r="E1477" s="145" t="s">
        <v>17302</v>
      </c>
      <c r="F1477" s="145">
        <v>420</v>
      </c>
      <c r="G1477" s="145" t="s">
        <v>8338</v>
      </c>
      <c r="H1477" s="145" t="s">
        <v>16814</v>
      </c>
      <c r="I1477" s="145" t="s">
        <v>10124</v>
      </c>
    </row>
    <row r="1478" spans="1:9" x14ac:dyDescent="0.2">
      <c r="A1478" s="145">
        <v>1474</v>
      </c>
      <c r="B1478" s="145" t="s">
        <v>8427</v>
      </c>
      <c r="C1478" s="145" t="s">
        <v>553</v>
      </c>
      <c r="D1478" s="146">
        <v>2561</v>
      </c>
      <c r="E1478" s="145" t="s">
        <v>17301</v>
      </c>
      <c r="F1478" s="145">
        <v>420</v>
      </c>
      <c r="G1478" s="145">
        <v>1172747</v>
      </c>
      <c r="H1478" s="145" t="s">
        <v>10119</v>
      </c>
      <c r="I1478" s="145" t="s">
        <v>10124</v>
      </c>
    </row>
    <row r="1479" spans="1:9" x14ac:dyDescent="0.2">
      <c r="A1479" s="145">
        <v>1475</v>
      </c>
      <c r="B1479" s="145" t="s">
        <v>4035</v>
      </c>
      <c r="C1479" s="145" t="s">
        <v>553</v>
      </c>
      <c r="D1479" s="146">
        <v>2653</v>
      </c>
      <c r="E1479" s="145" t="s">
        <v>17300</v>
      </c>
      <c r="F1479" s="145">
        <v>420</v>
      </c>
      <c r="G1479" s="145">
        <v>1095324</v>
      </c>
      <c r="H1479" s="145" t="s">
        <v>10081</v>
      </c>
      <c r="I1479" s="145" t="s">
        <v>10124</v>
      </c>
    </row>
    <row r="1480" spans="1:9" x14ac:dyDescent="0.2">
      <c r="A1480" s="145">
        <v>1476</v>
      </c>
      <c r="B1480" s="145" t="s">
        <v>7041</v>
      </c>
      <c r="C1480" s="145" t="s">
        <v>553</v>
      </c>
      <c r="D1480" s="146">
        <v>2643</v>
      </c>
      <c r="E1480" s="145" t="s">
        <v>17299</v>
      </c>
      <c r="F1480" s="145">
        <v>420</v>
      </c>
      <c r="G1480" s="145" t="s">
        <v>6749</v>
      </c>
      <c r="H1480" s="145" t="s">
        <v>10125</v>
      </c>
      <c r="I1480" s="145" t="s">
        <v>10124</v>
      </c>
    </row>
    <row r="1481" spans="1:9" x14ac:dyDescent="0.2">
      <c r="A1481" s="145">
        <v>1477</v>
      </c>
      <c r="B1481" s="145" t="s">
        <v>2409</v>
      </c>
      <c r="C1481" s="145" t="s">
        <v>553</v>
      </c>
      <c r="D1481" s="146">
        <v>2050</v>
      </c>
      <c r="E1481" s="145" t="s">
        <v>5243</v>
      </c>
      <c r="F1481" s="145">
        <v>420</v>
      </c>
      <c r="G1481" s="145">
        <v>565319</v>
      </c>
      <c r="H1481" s="145" t="s">
        <v>8951</v>
      </c>
      <c r="I1481" s="145" t="s">
        <v>10124</v>
      </c>
    </row>
    <row r="1482" spans="1:9" x14ac:dyDescent="0.2">
      <c r="A1482" s="145">
        <v>1478</v>
      </c>
      <c r="B1482" s="145" t="s">
        <v>1310</v>
      </c>
      <c r="C1482" s="145" t="s">
        <v>553</v>
      </c>
      <c r="D1482" s="146">
        <v>1945</v>
      </c>
      <c r="E1482" s="145" t="s">
        <v>17298</v>
      </c>
      <c r="F1482" s="145">
        <v>420</v>
      </c>
      <c r="G1482" s="145">
        <v>692495</v>
      </c>
      <c r="H1482" s="145" t="s">
        <v>10184</v>
      </c>
      <c r="I1482" s="145" t="s">
        <v>10124</v>
      </c>
    </row>
    <row r="1483" spans="1:9" x14ac:dyDescent="0.2">
      <c r="A1483" s="145">
        <v>1479</v>
      </c>
      <c r="B1483" s="145" t="s">
        <v>1698</v>
      </c>
      <c r="C1483" s="145" t="s">
        <v>553</v>
      </c>
      <c r="D1483" s="146">
        <v>2066</v>
      </c>
      <c r="E1483" s="145" t="s">
        <v>17297</v>
      </c>
      <c r="F1483" s="145">
        <v>420</v>
      </c>
      <c r="G1483" s="145">
        <v>921615</v>
      </c>
      <c r="H1483" s="145" t="s">
        <v>10495</v>
      </c>
      <c r="I1483" s="145" t="s">
        <v>10124</v>
      </c>
    </row>
    <row r="1484" spans="1:9" x14ac:dyDescent="0.2">
      <c r="A1484" s="145">
        <v>1480</v>
      </c>
      <c r="B1484" s="145" t="s">
        <v>1570</v>
      </c>
      <c r="C1484" s="145" t="s">
        <v>553</v>
      </c>
      <c r="D1484" s="146">
        <v>1930</v>
      </c>
      <c r="E1484" s="145" t="s">
        <v>11370</v>
      </c>
      <c r="F1484" s="145">
        <v>420</v>
      </c>
      <c r="G1484" s="145" t="s">
        <v>9583</v>
      </c>
      <c r="H1484" s="145" t="s">
        <v>10177</v>
      </c>
      <c r="I1484" s="145" t="s">
        <v>10124</v>
      </c>
    </row>
    <row r="1485" spans="1:9" x14ac:dyDescent="0.2">
      <c r="A1485" s="145">
        <v>1481</v>
      </c>
      <c r="B1485" s="145" t="s">
        <v>2327</v>
      </c>
      <c r="C1485" s="145" t="s">
        <v>553</v>
      </c>
      <c r="D1485" s="146">
        <v>2170</v>
      </c>
      <c r="E1485" s="145" t="s">
        <v>17296</v>
      </c>
      <c r="F1485" s="145">
        <v>420</v>
      </c>
      <c r="G1485" s="145" t="s">
        <v>9177</v>
      </c>
      <c r="H1485" s="145" t="s">
        <v>12838</v>
      </c>
      <c r="I1485" s="145" t="s">
        <v>10124</v>
      </c>
    </row>
    <row r="1486" spans="1:9" x14ac:dyDescent="0.2">
      <c r="A1486" s="145">
        <v>1482</v>
      </c>
      <c r="B1486" s="145" t="s">
        <v>4035</v>
      </c>
      <c r="C1486" s="145" t="s">
        <v>553</v>
      </c>
      <c r="D1486" s="146">
        <v>2653</v>
      </c>
      <c r="E1486" s="145" t="s">
        <v>11401</v>
      </c>
      <c r="F1486" s="145">
        <v>420</v>
      </c>
      <c r="G1486" s="145">
        <v>1062802</v>
      </c>
      <c r="H1486" s="145" t="s">
        <v>10125</v>
      </c>
      <c r="I1486" s="145" t="s">
        <v>10124</v>
      </c>
    </row>
    <row r="1487" spans="1:9" x14ac:dyDescent="0.2">
      <c r="A1487" s="145">
        <v>1483</v>
      </c>
      <c r="B1487" s="145" t="s">
        <v>1570</v>
      </c>
      <c r="C1487" s="145" t="s">
        <v>553</v>
      </c>
      <c r="D1487" s="146">
        <v>1930</v>
      </c>
      <c r="E1487" s="145" t="s">
        <v>17295</v>
      </c>
      <c r="F1487" s="145">
        <v>420</v>
      </c>
      <c r="G1487" s="145" t="s">
        <v>4673</v>
      </c>
      <c r="H1487" s="145" t="s">
        <v>10177</v>
      </c>
      <c r="I1487" s="145" t="s">
        <v>10124</v>
      </c>
    </row>
    <row r="1488" spans="1:9" x14ac:dyDescent="0.2">
      <c r="A1488" s="145">
        <v>1484</v>
      </c>
      <c r="B1488" s="145" t="s">
        <v>1570</v>
      </c>
      <c r="C1488" s="145" t="s">
        <v>553</v>
      </c>
      <c r="D1488" s="146">
        <v>1930</v>
      </c>
      <c r="E1488" s="145" t="s">
        <v>17294</v>
      </c>
      <c r="F1488" s="145">
        <v>420</v>
      </c>
      <c r="G1488" s="145" t="s">
        <v>17293</v>
      </c>
      <c r="H1488" s="145" t="s">
        <v>10177</v>
      </c>
      <c r="I1488" s="145" t="s">
        <v>10124</v>
      </c>
    </row>
    <row r="1489" spans="1:9" x14ac:dyDescent="0.2">
      <c r="A1489" s="145">
        <v>1485</v>
      </c>
      <c r="B1489" s="145" t="s">
        <v>670</v>
      </c>
      <c r="C1489" s="145" t="s">
        <v>553</v>
      </c>
      <c r="D1489" s="146">
        <v>2184</v>
      </c>
      <c r="E1489" s="145" t="s">
        <v>17292</v>
      </c>
      <c r="F1489" s="145">
        <v>420</v>
      </c>
      <c r="G1489" s="145">
        <v>595140</v>
      </c>
      <c r="H1489" s="145" t="s">
        <v>9376</v>
      </c>
      <c r="I1489" s="145" t="s">
        <v>10124</v>
      </c>
    </row>
    <row r="1490" spans="1:9" x14ac:dyDescent="0.2">
      <c r="A1490" s="145">
        <v>1486</v>
      </c>
      <c r="B1490" s="145" t="s">
        <v>1443</v>
      </c>
      <c r="C1490" s="145" t="s">
        <v>553</v>
      </c>
      <c r="D1490" s="146">
        <v>2649</v>
      </c>
      <c r="E1490" s="145" t="s">
        <v>17291</v>
      </c>
      <c r="F1490" s="145">
        <v>420</v>
      </c>
      <c r="G1490" s="145">
        <v>669679</v>
      </c>
      <c r="H1490" s="145" t="s">
        <v>634</v>
      </c>
      <c r="I1490" s="145" t="s">
        <v>10077</v>
      </c>
    </row>
    <row r="1491" spans="1:9" x14ac:dyDescent="0.2">
      <c r="A1491" s="145">
        <v>1487</v>
      </c>
      <c r="B1491" s="145" t="s">
        <v>8864</v>
      </c>
      <c r="C1491" s="145" t="s">
        <v>553</v>
      </c>
      <c r="D1491" s="146">
        <v>2657</v>
      </c>
      <c r="E1491" s="145" t="s">
        <v>17290</v>
      </c>
      <c r="F1491" s="145">
        <v>420</v>
      </c>
      <c r="G1491" s="145" t="s">
        <v>9132</v>
      </c>
      <c r="H1491" s="145" t="s">
        <v>10317</v>
      </c>
      <c r="I1491" s="145" t="s">
        <v>10124</v>
      </c>
    </row>
    <row r="1492" spans="1:9" x14ac:dyDescent="0.2">
      <c r="A1492" s="145">
        <v>1488</v>
      </c>
      <c r="B1492" s="145" t="s">
        <v>8951</v>
      </c>
      <c r="C1492" s="145" t="s">
        <v>553</v>
      </c>
      <c r="D1492" s="146">
        <v>2041</v>
      </c>
      <c r="E1492" s="145" t="s">
        <v>17289</v>
      </c>
      <c r="F1492" s="145">
        <v>420</v>
      </c>
      <c r="G1492" s="145" t="s">
        <v>9727</v>
      </c>
      <c r="H1492" s="145" t="s">
        <v>8951</v>
      </c>
      <c r="I1492" s="145" t="s">
        <v>10124</v>
      </c>
    </row>
    <row r="1493" spans="1:9" x14ac:dyDescent="0.2">
      <c r="A1493" s="145">
        <v>1489</v>
      </c>
      <c r="B1493" s="145" t="s">
        <v>3972</v>
      </c>
      <c r="C1493" s="145" t="s">
        <v>553</v>
      </c>
      <c r="D1493" s="146">
        <v>1966</v>
      </c>
      <c r="E1493" s="145" t="s">
        <v>17288</v>
      </c>
      <c r="F1493" s="145">
        <v>420</v>
      </c>
      <c r="G1493" s="145">
        <v>548795</v>
      </c>
      <c r="H1493" s="145" t="s">
        <v>10230</v>
      </c>
      <c r="I1493" s="145" t="s">
        <v>10124</v>
      </c>
    </row>
    <row r="1494" spans="1:9" x14ac:dyDescent="0.2">
      <c r="A1494" s="145">
        <v>1490</v>
      </c>
      <c r="B1494" s="145" t="s">
        <v>1698</v>
      </c>
      <c r="C1494" s="145" t="s">
        <v>553</v>
      </c>
      <c r="D1494" s="146">
        <v>2066</v>
      </c>
      <c r="E1494" s="145" t="s">
        <v>17287</v>
      </c>
      <c r="F1494" s="145">
        <v>420</v>
      </c>
      <c r="G1494" s="145" t="s">
        <v>17286</v>
      </c>
      <c r="H1494" s="145" t="s">
        <v>10495</v>
      </c>
      <c r="I1494" s="145" t="s">
        <v>10124</v>
      </c>
    </row>
    <row r="1495" spans="1:9" x14ac:dyDescent="0.2">
      <c r="A1495" s="145">
        <v>1491</v>
      </c>
      <c r="B1495" s="145" t="s">
        <v>1698</v>
      </c>
      <c r="C1495" s="145" t="s">
        <v>553</v>
      </c>
      <c r="D1495" s="146">
        <v>2066</v>
      </c>
      <c r="E1495" s="145" t="s">
        <v>17013</v>
      </c>
      <c r="F1495" s="145">
        <v>420</v>
      </c>
      <c r="G1495" s="145">
        <v>562353</v>
      </c>
      <c r="H1495" s="145" t="s">
        <v>10495</v>
      </c>
      <c r="I1495" s="145" t="s">
        <v>10124</v>
      </c>
    </row>
    <row r="1496" spans="1:9" x14ac:dyDescent="0.2">
      <c r="A1496" s="145">
        <v>1492</v>
      </c>
      <c r="B1496" s="145" t="s">
        <v>4035</v>
      </c>
      <c r="C1496" s="145" t="s">
        <v>553</v>
      </c>
      <c r="D1496" s="146">
        <v>2653</v>
      </c>
      <c r="E1496" s="145" t="s">
        <v>17285</v>
      </c>
      <c r="F1496" s="145">
        <v>420</v>
      </c>
      <c r="G1496" s="145">
        <v>609162</v>
      </c>
      <c r="H1496" s="145" t="s">
        <v>10125</v>
      </c>
      <c r="I1496" s="145" t="s">
        <v>10124</v>
      </c>
    </row>
    <row r="1497" spans="1:9" x14ac:dyDescent="0.2">
      <c r="A1497" s="145">
        <v>1493</v>
      </c>
      <c r="B1497" s="145" t="s">
        <v>1604</v>
      </c>
      <c r="C1497" s="145" t="s">
        <v>553</v>
      </c>
      <c r="D1497" s="146">
        <v>2668</v>
      </c>
      <c r="E1497" s="145" t="s">
        <v>17284</v>
      </c>
      <c r="F1497" s="145">
        <v>420</v>
      </c>
      <c r="G1497" s="145" t="s">
        <v>17283</v>
      </c>
      <c r="H1497" s="145" t="s">
        <v>10380</v>
      </c>
      <c r="I1497" s="145" t="s">
        <v>10077</v>
      </c>
    </row>
    <row r="1498" spans="1:9" x14ac:dyDescent="0.2">
      <c r="A1498" s="145">
        <v>1494</v>
      </c>
      <c r="B1498" s="145" t="s">
        <v>8871</v>
      </c>
      <c r="C1498" s="145" t="s">
        <v>553</v>
      </c>
      <c r="D1498" s="146">
        <v>2652</v>
      </c>
      <c r="E1498" s="145" t="s">
        <v>17282</v>
      </c>
      <c r="F1498" s="145">
        <v>420</v>
      </c>
      <c r="G1498" s="145" t="s">
        <v>9419</v>
      </c>
      <c r="H1498" s="145" t="s">
        <v>10317</v>
      </c>
      <c r="I1498" s="145" t="s">
        <v>10124</v>
      </c>
    </row>
    <row r="1499" spans="1:9" x14ac:dyDescent="0.2">
      <c r="A1499" s="145">
        <v>1495</v>
      </c>
      <c r="B1499" s="145" t="s">
        <v>2385</v>
      </c>
      <c r="C1499" s="145" t="s">
        <v>553</v>
      </c>
      <c r="D1499" s="146">
        <v>2748</v>
      </c>
      <c r="E1499" s="145" t="s">
        <v>13339</v>
      </c>
      <c r="F1499" s="145">
        <v>420</v>
      </c>
      <c r="G1499" s="145" t="s">
        <v>6746</v>
      </c>
      <c r="H1499" s="145" t="s">
        <v>6174</v>
      </c>
      <c r="I1499" s="145" t="s">
        <v>10124</v>
      </c>
    </row>
    <row r="1500" spans="1:9" x14ac:dyDescent="0.2">
      <c r="A1500" s="145">
        <v>1496</v>
      </c>
      <c r="B1500" s="145" t="s">
        <v>1349</v>
      </c>
      <c r="C1500" s="145" t="s">
        <v>553</v>
      </c>
      <c r="D1500" s="146">
        <v>2360</v>
      </c>
      <c r="E1500" s="145" t="s">
        <v>16615</v>
      </c>
      <c r="F1500" s="145">
        <v>420</v>
      </c>
      <c r="G1500" s="145">
        <v>974300</v>
      </c>
      <c r="H1500" s="145" t="s">
        <v>1349</v>
      </c>
      <c r="I1500" s="145" t="s">
        <v>10124</v>
      </c>
    </row>
    <row r="1501" spans="1:9" x14ac:dyDescent="0.2">
      <c r="A1501" s="145">
        <v>1497</v>
      </c>
      <c r="B1501" s="145" t="s">
        <v>1349</v>
      </c>
      <c r="C1501" s="145" t="s">
        <v>553</v>
      </c>
      <c r="D1501" s="146">
        <v>2360</v>
      </c>
      <c r="E1501" s="145" t="s">
        <v>17281</v>
      </c>
      <c r="F1501" s="145">
        <v>420</v>
      </c>
      <c r="G1501" s="145">
        <v>680120</v>
      </c>
      <c r="H1501" s="145" t="s">
        <v>10119</v>
      </c>
      <c r="I1501" s="145" t="s">
        <v>10124</v>
      </c>
    </row>
    <row r="1502" spans="1:9" x14ac:dyDescent="0.2">
      <c r="A1502" s="145">
        <v>1498</v>
      </c>
      <c r="B1502" s="145" t="s">
        <v>7905</v>
      </c>
      <c r="C1502" s="145" t="s">
        <v>553</v>
      </c>
      <c r="D1502" s="146">
        <v>2532</v>
      </c>
      <c r="E1502" s="145" t="s">
        <v>17280</v>
      </c>
      <c r="F1502" s="145">
        <v>420</v>
      </c>
      <c r="G1502" s="145">
        <v>1145798</v>
      </c>
      <c r="H1502" s="145" t="s">
        <v>10119</v>
      </c>
      <c r="I1502" s="145" t="s">
        <v>10124</v>
      </c>
    </row>
    <row r="1503" spans="1:9" x14ac:dyDescent="0.2">
      <c r="A1503" s="145">
        <v>1499</v>
      </c>
      <c r="B1503" s="145" t="s">
        <v>965</v>
      </c>
      <c r="C1503" s="145" t="s">
        <v>553</v>
      </c>
      <c r="D1503" s="146">
        <v>1938</v>
      </c>
      <c r="E1503" s="145" t="s">
        <v>17279</v>
      </c>
      <c r="F1503" s="145">
        <v>420</v>
      </c>
      <c r="G1503" s="145" t="s">
        <v>5593</v>
      </c>
      <c r="H1503" s="145" t="s">
        <v>10163</v>
      </c>
      <c r="I1503" s="145" t="s">
        <v>10124</v>
      </c>
    </row>
    <row r="1504" spans="1:9" x14ac:dyDescent="0.2">
      <c r="A1504" s="145">
        <v>1500</v>
      </c>
      <c r="B1504" s="145" t="s">
        <v>2603</v>
      </c>
      <c r="C1504" s="145" t="s">
        <v>553</v>
      </c>
      <c r="D1504" s="146">
        <v>2061</v>
      </c>
      <c r="E1504" s="145" t="s">
        <v>17278</v>
      </c>
      <c r="F1504" s="145">
        <v>420</v>
      </c>
      <c r="G1504" s="145" t="s">
        <v>2601</v>
      </c>
      <c r="H1504" s="145" t="s">
        <v>10495</v>
      </c>
      <c r="I1504" s="145" t="s">
        <v>10124</v>
      </c>
    </row>
    <row r="1505" spans="1:9" x14ac:dyDescent="0.2">
      <c r="A1505" s="145">
        <v>1501</v>
      </c>
      <c r="B1505" s="145" t="s">
        <v>2603</v>
      </c>
      <c r="C1505" s="145" t="s">
        <v>553</v>
      </c>
      <c r="D1505" s="146">
        <v>2061</v>
      </c>
      <c r="E1505" s="145" t="s">
        <v>17277</v>
      </c>
      <c r="F1505" s="145">
        <v>420</v>
      </c>
      <c r="G1505" s="145">
        <v>662515</v>
      </c>
      <c r="H1505" s="145" t="s">
        <v>10259</v>
      </c>
      <c r="I1505" s="145" t="s">
        <v>10124</v>
      </c>
    </row>
    <row r="1506" spans="1:9" x14ac:dyDescent="0.2">
      <c r="A1506" s="145">
        <v>1502</v>
      </c>
      <c r="B1506" s="145" t="s">
        <v>6037</v>
      </c>
      <c r="C1506" s="145" t="s">
        <v>553</v>
      </c>
      <c r="D1506" s="146">
        <v>2662</v>
      </c>
      <c r="E1506" s="145" t="s">
        <v>17276</v>
      </c>
      <c r="F1506" s="145">
        <v>420</v>
      </c>
      <c r="G1506" s="145">
        <v>670073</v>
      </c>
      <c r="H1506" s="145" t="s">
        <v>10125</v>
      </c>
      <c r="I1506" s="145" t="s">
        <v>10124</v>
      </c>
    </row>
    <row r="1507" spans="1:9" x14ac:dyDescent="0.2">
      <c r="A1507" s="145">
        <v>1503</v>
      </c>
      <c r="B1507" s="145" t="s">
        <v>654</v>
      </c>
      <c r="C1507" s="145" t="s">
        <v>553</v>
      </c>
      <c r="D1507" s="146">
        <v>2632</v>
      </c>
      <c r="E1507" s="145" t="s">
        <v>13746</v>
      </c>
      <c r="F1507" s="145">
        <v>420</v>
      </c>
      <c r="G1507" s="145">
        <v>671872</v>
      </c>
      <c r="H1507" s="145" t="s">
        <v>10380</v>
      </c>
      <c r="I1507" s="145" t="s">
        <v>10077</v>
      </c>
    </row>
    <row r="1508" spans="1:9" x14ac:dyDescent="0.2">
      <c r="A1508" s="145">
        <v>1504</v>
      </c>
      <c r="B1508" s="145" t="s">
        <v>10303</v>
      </c>
      <c r="C1508" s="145" t="s">
        <v>553</v>
      </c>
      <c r="D1508" s="146">
        <v>2675</v>
      </c>
      <c r="E1508" s="145" t="s">
        <v>17275</v>
      </c>
      <c r="F1508" s="145">
        <v>420</v>
      </c>
      <c r="G1508" s="145">
        <v>1256500</v>
      </c>
      <c r="H1508" s="145" t="s">
        <v>10378</v>
      </c>
      <c r="I1508" s="145" t="s">
        <v>10077</v>
      </c>
    </row>
    <row r="1509" spans="1:9" x14ac:dyDescent="0.2">
      <c r="A1509" s="145">
        <v>1505</v>
      </c>
      <c r="B1509" s="145" t="s">
        <v>1570</v>
      </c>
      <c r="C1509" s="145" t="s">
        <v>553</v>
      </c>
      <c r="D1509" s="146">
        <v>1930</v>
      </c>
      <c r="E1509" s="145" t="s">
        <v>17274</v>
      </c>
      <c r="F1509" s="145">
        <v>420</v>
      </c>
      <c r="G1509" s="145" t="s">
        <v>17273</v>
      </c>
      <c r="H1509" s="145" t="s">
        <v>10177</v>
      </c>
      <c r="I1509" s="145" t="s">
        <v>10077</v>
      </c>
    </row>
    <row r="1510" spans="1:9" x14ac:dyDescent="0.2">
      <c r="A1510" s="145">
        <v>1506</v>
      </c>
      <c r="B1510" s="145" t="s">
        <v>3972</v>
      </c>
      <c r="C1510" s="145" t="s">
        <v>553</v>
      </c>
      <c r="D1510" s="146">
        <v>1966</v>
      </c>
      <c r="E1510" s="145" t="s">
        <v>17272</v>
      </c>
      <c r="F1510" s="145">
        <v>420</v>
      </c>
      <c r="G1510" s="145" t="s">
        <v>17271</v>
      </c>
      <c r="H1510" s="145" t="s">
        <v>10230</v>
      </c>
      <c r="I1510" s="145" t="s">
        <v>10077</v>
      </c>
    </row>
    <row r="1511" spans="1:9" x14ac:dyDescent="0.2">
      <c r="A1511" s="145">
        <v>1507</v>
      </c>
      <c r="B1511" s="145" t="s">
        <v>5214</v>
      </c>
      <c r="C1511" s="145" t="s">
        <v>5198</v>
      </c>
      <c r="D1511" s="146">
        <v>2879</v>
      </c>
      <c r="E1511" s="145" t="s">
        <v>17270</v>
      </c>
      <c r="F1511" s="145">
        <v>420</v>
      </c>
      <c r="H1511" s="145" t="s">
        <v>6255</v>
      </c>
      <c r="I1511" s="145" t="s">
        <v>10107</v>
      </c>
    </row>
    <row r="1512" spans="1:9" x14ac:dyDescent="0.2">
      <c r="A1512" s="145">
        <v>1508</v>
      </c>
      <c r="B1512" s="145" t="s">
        <v>17269</v>
      </c>
      <c r="C1512" s="145" t="s">
        <v>553</v>
      </c>
      <c r="D1512" s="146">
        <v>2032</v>
      </c>
      <c r="E1512" s="145" t="s">
        <v>17268</v>
      </c>
      <c r="F1512" s="145">
        <v>420</v>
      </c>
      <c r="G1512" s="145">
        <v>974743</v>
      </c>
      <c r="H1512" s="145" t="s">
        <v>6174</v>
      </c>
      <c r="I1512" s="145" t="s">
        <v>10077</v>
      </c>
    </row>
    <row r="1513" spans="1:9" x14ac:dyDescent="0.2">
      <c r="A1513" s="145">
        <v>1509</v>
      </c>
      <c r="B1513" s="145" t="s">
        <v>17267</v>
      </c>
      <c r="C1513" s="145" t="s">
        <v>553</v>
      </c>
      <c r="D1513" s="146">
        <v>1569</v>
      </c>
      <c r="E1513" s="145" t="s">
        <v>15052</v>
      </c>
      <c r="F1513" s="145">
        <v>420</v>
      </c>
      <c r="G1513" s="145">
        <v>915534</v>
      </c>
      <c r="H1513" s="145" t="s">
        <v>634</v>
      </c>
      <c r="I1513" s="145" t="s">
        <v>10077</v>
      </c>
    </row>
    <row r="1514" spans="1:9" x14ac:dyDescent="0.2">
      <c r="A1514" s="145">
        <v>1510</v>
      </c>
      <c r="B1514" s="145" t="s">
        <v>8956</v>
      </c>
      <c r="C1514" s="145" t="s">
        <v>553</v>
      </c>
      <c r="D1514" s="146">
        <v>2020</v>
      </c>
      <c r="E1514" s="145" t="s">
        <v>12715</v>
      </c>
      <c r="F1514" s="145">
        <v>420</v>
      </c>
      <c r="G1514" s="145">
        <v>652109</v>
      </c>
      <c r="H1514" s="145" t="s">
        <v>634</v>
      </c>
      <c r="I1514" s="145" t="s">
        <v>10080</v>
      </c>
    </row>
    <row r="1515" spans="1:9" x14ac:dyDescent="0.2">
      <c r="A1515" s="145">
        <v>1511</v>
      </c>
      <c r="B1515" s="145" t="s">
        <v>543</v>
      </c>
      <c r="C1515" s="145" t="s">
        <v>553</v>
      </c>
      <c r="D1515" s="146">
        <v>2645</v>
      </c>
      <c r="E1515" s="145" t="s">
        <v>17266</v>
      </c>
      <c r="F1515" s="145">
        <v>420</v>
      </c>
      <c r="G1515" s="145">
        <v>993381</v>
      </c>
      <c r="H1515" s="145" t="s">
        <v>634</v>
      </c>
      <c r="I1515" s="145" t="s">
        <v>10077</v>
      </c>
    </row>
    <row r="1516" spans="1:9" x14ac:dyDescent="0.2">
      <c r="A1516" s="145">
        <v>1512</v>
      </c>
      <c r="B1516" s="145" t="s">
        <v>6049</v>
      </c>
      <c r="C1516" s="145" t="s">
        <v>841</v>
      </c>
      <c r="D1516" s="146">
        <v>6333</v>
      </c>
      <c r="E1516" s="145" t="s">
        <v>17265</v>
      </c>
      <c r="F1516" s="145">
        <v>420</v>
      </c>
      <c r="G1516" s="145">
        <v>601643</v>
      </c>
      <c r="H1516" s="145" t="s">
        <v>6255</v>
      </c>
      <c r="I1516" s="145" t="s">
        <v>10077</v>
      </c>
    </row>
    <row r="1517" spans="1:9" x14ac:dyDescent="0.2">
      <c r="A1517" s="145">
        <v>1513</v>
      </c>
      <c r="B1517" s="145" t="s">
        <v>695</v>
      </c>
      <c r="C1517" s="145" t="s">
        <v>553</v>
      </c>
      <c r="D1517" s="146">
        <v>2332</v>
      </c>
      <c r="E1517" s="145" t="s">
        <v>17264</v>
      </c>
      <c r="F1517" s="145">
        <v>420</v>
      </c>
      <c r="G1517" s="145">
        <v>1183547</v>
      </c>
      <c r="H1517" s="145" t="s">
        <v>8951</v>
      </c>
      <c r="I1517" s="145" t="s">
        <v>10077</v>
      </c>
    </row>
    <row r="1518" spans="1:9" x14ac:dyDescent="0.2">
      <c r="A1518" s="145">
        <v>1514</v>
      </c>
      <c r="B1518" s="145" t="s">
        <v>548</v>
      </c>
      <c r="C1518" s="145" t="s">
        <v>1403</v>
      </c>
      <c r="D1518" s="146">
        <v>3811</v>
      </c>
      <c r="E1518" s="145" t="s">
        <v>17263</v>
      </c>
      <c r="F1518" s="145">
        <v>420</v>
      </c>
      <c r="G1518" s="145">
        <v>641447</v>
      </c>
      <c r="H1518" s="145" t="s">
        <v>9376</v>
      </c>
      <c r="I1518" s="145" t="s">
        <v>10107</v>
      </c>
    </row>
    <row r="1519" spans="1:9" x14ac:dyDescent="0.2">
      <c r="A1519" s="145">
        <v>1515</v>
      </c>
      <c r="B1519" s="145" t="s">
        <v>543</v>
      </c>
      <c r="C1519" s="145" t="s">
        <v>553</v>
      </c>
      <c r="D1519" s="146">
        <v>2645</v>
      </c>
      <c r="E1519" s="145" t="s">
        <v>17262</v>
      </c>
      <c r="F1519" s="145">
        <v>420</v>
      </c>
      <c r="G1519" s="145">
        <v>1140881</v>
      </c>
      <c r="H1519" s="145" t="s">
        <v>10081</v>
      </c>
      <c r="I1519" s="145" t="s">
        <v>10077</v>
      </c>
    </row>
    <row r="1520" spans="1:9" x14ac:dyDescent="0.2">
      <c r="A1520" s="145">
        <v>1516</v>
      </c>
      <c r="B1520" s="145" t="s">
        <v>2476</v>
      </c>
      <c r="C1520" s="145" t="s">
        <v>553</v>
      </c>
      <c r="D1520" s="146">
        <v>2743</v>
      </c>
      <c r="E1520" s="145" t="s">
        <v>17261</v>
      </c>
      <c r="F1520" s="145">
        <v>420</v>
      </c>
      <c r="G1520" s="145">
        <v>1033695</v>
      </c>
      <c r="H1520" s="145" t="s">
        <v>2278</v>
      </c>
      <c r="I1520" s="145" t="s">
        <v>10077</v>
      </c>
    </row>
    <row r="1521" spans="1:9" x14ac:dyDescent="0.2">
      <c r="A1521" s="145">
        <v>1517</v>
      </c>
      <c r="B1521" s="145" t="s">
        <v>3262</v>
      </c>
      <c r="C1521" s="145" t="s">
        <v>553</v>
      </c>
      <c r="D1521" s="146">
        <v>2730</v>
      </c>
      <c r="E1521" s="145" t="s">
        <v>17260</v>
      </c>
      <c r="F1521" s="145">
        <v>420</v>
      </c>
      <c r="G1521" s="145" t="s">
        <v>7324</v>
      </c>
      <c r="H1521" s="145" t="s">
        <v>3262</v>
      </c>
      <c r="I1521" s="145" t="s">
        <v>10077</v>
      </c>
    </row>
    <row r="1522" spans="1:9" x14ac:dyDescent="0.2">
      <c r="A1522" s="145">
        <v>1518</v>
      </c>
      <c r="B1522" s="145" t="s">
        <v>10205</v>
      </c>
      <c r="C1522" s="145" t="s">
        <v>553</v>
      </c>
      <c r="D1522" s="146">
        <v>1752</v>
      </c>
      <c r="E1522" s="145" t="s">
        <v>17259</v>
      </c>
      <c r="F1522" s="145">
        <v>420</v>
      </c>
      <c r="G1522" s="145">
        <v>1175957</v>
      </c>
      <c r="H1522" s="145" t="s">
        <v>634</v>
      </c>
      <c r="I1522" s="145" t="s">
        <v>10077</v>
      </c>
    </row>
    <row r="1523" spans="1:9" x14ac:dyDescent="0.2">
      <c r="A1523" s="145">
        <v>1519</v>
      </c>
      <c r="B1523" s="145" t="s">
        <v>5323</v>
      </c>
      <c r="C1523" s="145" t="s">
        <v>553</v>
      </c>
      <c r="D1523" s="146">
        <v>1844</v>
      </c>
      <c r="E1523" s="145" t="s">
        <v>17258</v>
      </c>
      <c r="F1523" s="145">
        <v>420</v>
      </c>
      <c r="G1523" s="145">
        <v>680981</v>
      </c>
      <c r="H1523" s="145" t="s">
        <v>9376</v>
      </c>
      <c r="I1523" s="145" t="s">
        <v>10077</v>
      </c>
    </row>
    <row r="1524" spans="1:9" x14ac:dyDescent="0.2">
      <c r="A1524" s="145">
        <v>1520</v>
      </c>
      <c r="B1524" s="145" t="s">
        <v>1570</v>
      </c>
      <c r="C1524" s="145" t="s">
        <v>553</v>
      </c>
      <c r="D1524" s="146">
        <v>1930</v>
      </c>
      <c r="E1524" s="145" t="s">
        <v>10248</v>
      </c>
      <c r="F1524" s="145">
        <v>420</v>
      </c>
      <c r="G1524" s="145">
        <v>1043112</v>
      </c>
      <c r="H1524" s="145" t="s">
        <v>10177</v>
      </c>
      <c r="I1524" s="145" t="s">
        <v>10077</v>
      </c>
    </row>
    <row r="1525" spans="1:9" x14ac:dyDescent="0.2">
      <c r="A1525" s="145">
        <v>1521</v>
      </c>
      <c r="B1525" s="145" t="s">
        <v>8380</v>
      </c>
      <c r="C1525" s="145" t="s">
        <v>1403</v>
      </c>
      <c r="D1525" s="146">
        <v>3874</v>
      </c>
      <c r="E1525" s="145" t="s">
        <v>17257</v>
      </c>
      <c r="F1525" s="145">
        <v>420</v>
      </c>
      <c r="G1525" s="145" t="s">
        <v>8378</v>
      </c>
      <c r="H1525" s="145" t="s">
        <v>805</v>
      </c>
      <c r="I1525" s="145" t="s">
        <v>10077</v>
      </c>
    </row>
    <row r="1526" spans="1:9" x14ac:dyDescent="0.2">
      <c r="A1526" s="145">
        <v>1522</v>
      </c>
      <c r="B1526" s="145" t="s">
        <v>1071</v>
      </c>
      <c r="C1526" s="145" t="s">
        <v>553</v>
      </c>
      <c r="D1526" s="146">
        <v>2563</v>
      </c>
      <c r="E1526" s="145" t="s">
        <v>17256</v>
      </c>
      <c r="F1526" s="145">
        <v>420</v>
      </c>
      <c r="G1526" s="145">
        <v>695091</v>
      </c>
      <c r="H1526" s="145" t="s">
        <v>10119</v>
      </c>
      <c r="I1526" s="145" t="s">
        <v>10077</v>
      </c>
    </row>
    <row r="1527" spans="1:9" x14ac:dyDescent="0.2">
      <c r="A1527" s="145">
        <v>1523</v>
      </c>
      <c r="B1527" s="145" t="s">
        <v>1183</v>
      </c>
      <c r="C1527" s="145" t="s">
        <v>553</v>
      </c>
      <c r="D1527" s="146">
        <v>1810</v>
      </c>
      <c r="E1527" s="145" t="s">
        <v>16510</v>
      </c>
      <c r="F1527" s="145">
        <v>420</v>
      </c>
      <c r="G1527" s="145">
        <v>1179355</v>
      </c>
      <c r="H1527" s="145" t="s">
        <v>805</v>
      </c>
      <c r="I1527" s="145" t="s">
        <v>10107</v>
      </c>
    </row>
    <row r="1528" spans="1:9" x14ac:dyDescent="0.2">
      <c r="A1528" s="145">
        <v>1524</v>
      </c>
      <c r="B1528" s="145" t="s">
        <v>1071</v>
      </c>
      <c r="C1528" s="145" t="s">
        <v>553</v>
      </c>
      <c r="D1528" s="146">
        <v>2563</v>
      </c>
      <c r="E1528" s="145" t="s">
        <v>17255</v>
      </c>
      <c r="F1528" s="145">
        <v>420</v>
      </c>
      <c r="G1528" s="145">
        <v>1043114</v>
      </c>
      <c r="H1528" s="145" t="s">
        <v>10119</v>
      </c>
      <c r="I1528" s="145" t="s">
        <v>10077</v>
      </c>
    </row>
    <row r="1529" spans="1:9" x14ac:dyDescent="0.2">
      <c r="A1529" s="145">
        <v>1525</v>
      </c>
      <c r="B1529" s="145" t="s">
        <v>2024</v>
      </c>
      <c r="C1529" s="145" t="s">
        <v>553</v>
      </c>
      <c r="D1529" s="146">
        <v>2359</v>
      </c>
      <c r="E1529" s="145" t="s">
        <v>17254</v>
      </c>
      <c r="F1529" s="145">
        <v>420</v>
      </c>
      <c r="G1529" s="145">
        <v>1138330</v>
      </c>
      <c r="H1529" s="145" t="s">
        <v>8951</v>
      </c>
      <c r="I1529" s="145" t="s">
        <v>10077</v>
      </c>
    </row>
    <row r="1530" spans="1:9" x14ac:dyDescent="0.2">
      <c r="A1530" s="145">
        <v>1526</v>
      </c>
      <c r="B1530" s="145" t="s">
        <v>7080</v>
      </c>
      <c r="C1530" s="145" t="s">
        <v>553</v>
      </c>
      <c r="D1530" s="146">
        <v>2536</v>
      </c>
      <c r="E1530" s="145" t="s">
        <v>11254</v>
      </c>
      <c r="F1530" s="145">
        <v>420</v>
      </c>
      <c r="G1530" s="145" t="s">
        <v>17253</v>
      </c>
      <c r="H1530" s="145" t="s">
        <v>10130</v>
      </c>
      <c r="I1530" s="145" t="s">
        <v>10077</v>
      </c>
    </row>
    <row r="1531" spans="1:9" x14ac:dyDescent="0.2">
      <c r="A1531" s="145">
        <v>1527</v>
      </c>
      <c r="B1531" s="145" t="s">
        <v>16892</v>
      </c>
      <c r="C1531" s="145" t="s">
        <v>5198</v>
      </c>
      <c r="D1531" s="146">
        <v>2827</v>
      </c>
      <c r="E1531" s="145" t="s">
        <v>17252</v>
      </c>
      <c r="F1531" s="145">
        <v>420</v>
      </c>
      <c r="G1531" s="145">
        <v>952117</v>
      </c>
      <c r="H1531" s="145" t="s">
        <v>6255</v>
      </c>
      <c r="I1531" s="145" t="s">
        <v>10077</v>
      </c>
    </row>
    <row r="1532" spans="1:9" x14ac:dyDescent="0.2">
      <c r="A1532" s="145">
        <v>1528</v>
      </c>
      <c r="B1532" s="145" t="s">
        <v>695</v>
      </c>
      <c r="C1532" s="145" t="s">
        <v>553</v>
      </c>
      <c r="D1532" s="146">
        <v>2332</v>
      </c>
      <c r="E1532" s="145" t="s">
        <v>17251</v>
      </c>
      <c r="F1532" s="145">
        <v>420</v>
      </c>
      <c r="G1532" s="145">
        <v>1144299</v>
      </c>
      <c r="H1532" s="145" t="s">
        <v>10495</v>
      </c>
      <c r="I1532" s="145" t="s">
        <v>10077</v>
      </c>
    </row>
    <row r="1533" spans="1:9" x14ac:dyDescent="0.2">
      <c r="A1533" s="145">
        <v>1529</v>
      </c>
      <c r="B1533" s="145" t="s">
        <v>1786</v>
      </c>
      <c r="C1533" s="145" t="s">
        <v>553</v>
      </c>
      <c r="D1533" s="146">
        <v>1969</v>
      </c>
      <c r="E1533" s="145" t="s">
        <v>17250</v>
      </c>
      <c r="F1533" s="145">
        <v>420</v>
      </c>
      <c r="G1533" s="145">
        <v>1140121</v>
      </c>
      <c r="H1533" s="145" t="s">
        <v>10177</v>
      </c>
      <c r="I1533" s="145" t="s">
        <v>10077</v>
      </c>
    </row>
    <row r="1534" spans="1:9" x14ac:dyDescent="0.2">
      <c r="A1534" s="145">
        <v>1530</v>
      </c>
      <c r="B1534" s="145" t="s">
        <v>6037</v>
      </c>
      <c r="C1534" s="145" t="s">
        <v>553</v>
      </c>
      <c r="D1534" s="146">
        <v>2662</v>
      </c>
      <c r="E1534" s="145" t="s">
        <v>17249</v>
      </c>
      <c r="F1534" s="145">
        <v>420</v>
      </c>
      <c r="G1534" s="145">
        <v>1262902</v>
      </c>
      <c r="H1534" s="145" t="s">
        <v>634</v>
      </c>
      <c r="I1534" s="145" t="s">
        <v>10077</v>
      </c>
    </row>
    <row r="1535" spans="1:9" x14ac:dyDescent="0.2">
      <c r="A1535" s="145">
        <v>1531</v>
      </c>
      <c r="B1535" s="145" t="s">
        <v>17248</v>
      </c>
      <c r="C1535" s="145" t="s">
        <v>5198</v>
      </c>
      <c r="D1535" s="146">
        <v>2857</v>
      </c>
      <c r="E1535" s="145" t="s">
        <v>17247</v>
      </c>
      <c r="F1535" s="145">
        <v>420</v>
      </c>
      <c r="G1535" s="145">
        <v>1048307</v>
      </c>
      <c r="H1535" s="145" t="s">
        <v>6255</v>
      </c>
      <c r="I1535" s="145" t="s">
        <v>10077</v>
      </c>
    </row>
    <row r="1536" spans="1:9" x14ac:dyDescent="0.2">
      <c r="A1536" s="145">
        <v>1532</v>
      </c>
      <c r="B1536" s="145" t="s">
        <v>689</v>
      </c>
      <c r="C1536" s="145" t="s">
        <v>553</v>
      </c>
      <c r="D1536" s="146">
        <v>2664</v>
      </c>
      <c r="E1536" s="145" t="s">
        <v>17246</v>
      </c>
      <c r="F1536" s="145">
        <v>420</v>
      </c>
      <c r="G1536" s="145">
        <v>982760</v>
      </c>
      <c r="H1536" s="145" t="s">
        <v>9376</v>
      </c>
      <c r="I1536" s="145" t="s">
        <v>10077</v>
      </c>
    </row>
    <row r="1537" spans="1:9" x14ac:dyDescent="0.2">
      <c r="A1537" s="145">
        <v>1533</v>
      </c>
      <c r="B1537" s="145" t="s">
        <v>17245</v>
      </c>
      <c r="C1537" s="145" t="s">
        <v>831</v>
      </c>
      <c r="D1537" s="146">
        <v>11946</v>
      </c>
      <c r="E1537" s="145" t="s">
        <v>16993</v>
      </c>
      <c r="F1537" s="145">
        <v>420</v>
      </c>
      <c r="G1537" s="145" t="s">
        <v>17244</v>
      </c>
      <c r="H1537" s="145" t="s">
        <v>6255</v>
      </c>
      <c r="I1537" s="145" t="s">
        <v>10077</v>
      </c>
    </row>
    <row r="1538" spans="1:9" x14ac:dyDescent="0.2">
      <c r="A1538" s="145">
        <v>1534</v>
      </c>
      <c r="B1538" s="145" t="s">
        <v>646</v>
      </c>
      <c r="C1538" s="145" t="s">
        <v>553</v>
      </c>
      <c r="D1538" s="146">
        <v>2648</v>
      </c>
      <c r="E1538" s="145" t="s">
        <v>17243</v>
      </c>
      <c r="F1538" s="145">
        <v>420</v>
      </c>
      <c r="G1538" s="145">
        <v>617349</v>
      </c>
      <c r="H1538" s="145" t="s">
        <v>10533</v>
      </c>
      <c r="I1538" s="145" t="s">
        <v>10077</v>
      </c>
    </row>
    <row r="1539" spans="1:9" x14ac:dyDescent="0.2">
      <c r="A1539" s="145">
        <v>1535</v>
      </c>
      <c r="B1539" s="145" t="s">
        <v>5105</v>
      </c>
      <c r="C1539" s="145" t="s">
        <v>553</v>
      </c>
      <c r="D1539" s="146">
        <v>1834</v>
      </c>
      <c r="E1539" s="145" t="s">
        <v>17242</v>
      </c>
      <c r="F1539" s="145">
        <v>420</v>
      </c>
      <c r="G1539" s="145" t="s">
        <v>17241</v>
      </c>
      <c r="H1539" s="145" t="s">
        <v>634</v>
      </c>
      <c r="I1539" s="145" t="s">
        <v>10077</v>
      </c>
    </row>
    <row r="1540" spans="1:9" x14ac:dyDescent="0.2">
      <c r="A1540" s="145">
        <v>1536</v>
      </c>
      <c r="B1540" s="145" t="s">
        <v>4035</v>
      </c>
      <c r="C1540" s="145" t="s">
        <v>553</v>
      </c>
      <c r="D1540" s="146">
        <v>2653</v>
      </c>
      <c r="E1540" s="145" t="s">
        <v>17240</v>
      </c>
      <c r="F1540" s="145">
        <v>420</v>
      </c>
      <c r="G1540" s="145" t="s">
        <v>17239</v>
      </c>
      <c r="H1540" s="145" t="s">
        <v>10264</v>
      </c>
      <c r="I1540" s="145" t="s">
        <v>10077</v>
      </c>
    </row>
    <row r="1541" spans="1:9" x14ac:dyDescent="0.2">
      <c r="A1541" s="145">
        <v>1537</v>
      </c>
      <c r="B1541" s="145" t="s">
        <v>1837</v>
      </c>
      <c r="C1541" s="145" t="s">
        <v>553</v>
      </c>
      <c r="D1541" s="146">
        <v>2660</v>
      </c>
      <c r="E1541" s="145" t="s">
        <v>17238</v>
      </c>
      <c r="F1541" s="145">
        <v>420</v>
      </c>
      <c r="G1541" s="145">
        <v>957315</v>
      </c>
      <c r="H1541" s="145" t="s">
        <v>9574</v>
      </c>
      <c r="I1541" s="145" t="s">
        <v>10077</v>
      </c>
    </row>
    <row r="1542" spans="1:9" x14ac:dyDescent="0.2">
      <c r="A1542" s="145">
        <v>1538</v>
      </c>
      <c r="B1542" s="145" t="s">
        <v>932</v>
      </c>
      <c r="C1542" s="145" t="s">
        <v>553</v>
      </c>
      <c r="D1542" s="146">
        <v>1929</v>
      </c>
      <c r="E1542" s="145" t="s">
        <v>17237</v>
      </c>
      <c r="F1542" s="145">
        <v>420</v>
      </c>
      <c r="G1542" s="145" t="s">
        <v>4730</v>
      </c>
      <c r="H1542" s="145" t="s">
        <v>10177</v>
      </c>
      <c r="I1542" s="145" t="s">
        <v>10077</v>
      </c>
    </row>
    <row r="1543" spans="1:9" x14ac:dyDescent="0.2">
      <c r="A1543" s="145">
        <v>1539</v>
      </c>
      <c r="B1543" s="145" t="s">
        <v>2249</v>
      </c>
      <c r="C1543" s="145" t="s">
        <v>553</v>
      </c>
      <c r="D1543" s="146">
        <v>1830</v>
      </c>
      <c r="E1543" s="145" t="s">
        <v>17236</v>
      </c>
      <c r="F1543" s="145">
        <v>420</v>
      </c>
      <c r="G1543" s="145" t="s">
        <v>17235</v>
      </c>
      <c r="H1543" s="145" t="s">
        <v>6255</v>
      </c>
      <c r="I1543" s="145" t="s">
        <v>10077</v>
      </c>
    </row>
    <row r="1544" spans="1:9" x14ac:dyDescent="0.2">
      <c r="A1544" s="145">
        <v>1540</v>
      </c>
      <c r="B1544" s="145" t="s">
        <v>13920</v>
      </c>
      <c r="C1544" s="145" t="s">
        <v>1403</v>
      </c>
      <c r="D1544" s="146">
        <v>3249</v>
      </c>
      <c r="E1544" s="145" t="s">
        <v>17234</v>
      </c>
      <c r="F1544" s="145">
        <v>420</v>
      </c>
      <c r="G1544" s="145">
        <v>996882</v>
      </c>
      <c r="H1544" s="145" t="s">
        <v>6255</v>
      </c>
      <c r="I1544" s="145" t="s">
        <v>10077</v>
      </c>
    </row>
    <row r="1545" spans="1:9" x14ac:dyDescent="0.2">
      <c r="A1545" s="145">
        <v>1541</v>
      </c>
      <c r="B1545" s="145" t="s">
        <v>3179</v>
      </c>
      <c r="C1545" s="145" t="s">
        <v>553</v>
      </c>
      <c r="D1545" s="146">
        <v>2051</v>
      </c>
      <c r="E1545" s="145" t="s">
        <v>17233</v>
      </c>
      <c r="F1545" s="145">
        <v>420</v>
      </c>
      <c r="G1545" s="145">
        <v>618430</v>
      </c>
      <c r="H1545" s="145" t="s">
        <v>8951</v>
      </c>
      <c r="I1545" s="145" t="s">
        <v>10077</v>
      </c>
    </row>
    <row r="1546" spans="1:9" x14ac:dyDescent="0.2">
      <c r="A1546" s="145">
        <v>1542</v>
      </c>
      <c r="B1546" s="145" t="s">
        <v>1310</v>
      </c>
      <c r="C1546" s="145" t="s">
        <v>553</v>
      </c>
      <c r="D1546" s="146">
        <v>1945</v>
      </c>
      <c r="E1546" s="145" t="s">
        <v>17232</v>
      </c>
      <c r="F1546" s="145">
        <v>420</v>
      </c>
      <c r="G1546" s="145">
        <v>1112322</v>
      </c>
      <c r="H1546" s="145" t="s">
        <v>10184</v>
      </c>
      <c r="I1546" s="145" t="s">
        <v>10077</v>
      </c>
    </row>
    <row r="1547" spans="1:9" x14ac:dyDescent="0.2">
      <c r="A1547" s="145">
        <v>1543</v>
      </c>
      <c r="B1547" s="145" t="s">
        <v>3851</v>
      </c>
      <c r="C1547" s="145" t="s">
        <v>553</v>
      </c>
      <c r="D1547" s="146">
        <v>2554</v>
      </c>
      <c r="E1547" s="145" t="s">
        <v>17231</v>
      </c>
      <c r="F1547" s="145">
        <v>420</v>
      </c>
      <c r="G1547" s="145" t="s">
        <v>4743</v>
      </c>
      <c r="H1547" s="145" t="s">
        <v>10806</v>
      </c>
      <c r="I1547" s="145" t="s">
        <v>10077</v>
      </c>
    </row>
    <row r="1548" spans="1:9" x14ac:dyDescent="0.2">
      <c r="A1548" s="145">
        <v>1544</v>
      </c>
      <c r="B1548" s="145" t="s">
        <v>17230</v>
      </c>
      <c r="C1548" s="145" t="s">
        <v>533</v>
      </c>
      <c r="D1548" s="146">
        <v>33317</v>
      </c>
      <c r="E1548" s="145" t="s">
        <v>17229</v>
      </c>
      <c r="F1548" s="145">
        <v>420</v>
      </c>
      <c r="G1548" s="145">
        <v>1278082</v>
      </c>
      <c r="H1548" s="145" t="s">
        <v>10238</v>
      </c>
      <c r="I1548" s="145" t="s">
        <v>10077</v>
      </c>
    </row>
    <row r="1549" spans="1:9" x14ac:dyDescent="0.2">
      <c r="A1549" s="145">
        <v>1545</v>
      </c>
      <c r="B1549" s="145" t="s">
        <v>1121</v>
      </c>
      <c r="C1549" s="145" t="s">
        <v>553</v>
      </c>
      <c r="D1549" s="146">
        <v>1860</v>
      </c>
      <c r="E1549" s="145" t="s">
        <v>17228</v>
      </c>
      <c r="F1549" s="145">
        <v>420</v>
      </c>
      <c r="G1549" s="145">
        <v>982770</v>
      </c>
      <c r="H1549" s="145" t="s">
        <v>6255</v>
      </c>
      <c r="I1549" s="145" t="s">
        <v>10077</v>
      </c>
    </row>
    <row r="1550" spans="1:9" x14ac:dyDescent="0.2">
      <c r="A1550" s="145">
        <v>1546</v>
      </c>
      <c r="B1550" s="145" t="s">
        <v>1337</v>
      </c>
      <c r="C1550" s="145" t="s">
        <v>553</v>
      </c>
      <c r="D1550" s="146">
        <v>1970</v>
      </c>
      <c r="E1550" s="145" t="s">
        <v>10954</v>
      </c>
      <c r="F1550" s="145">
        <v>420</v>
      </c>
      <c r="G1550" s="145">
        <v>1151252</v>
      </c>
      <c r="H1550" s="145" t="s">
        <v>10177</v>
      </c>
      <c r="I1550" s="145" t="s">
        <v>10077</v>
      </c>
    </row>
    <row r="1551" spans="1:9" x14ac:dyDescent="0.2">
      <c r="A1551" s="145">
        <v>1547</v>
      </c>
      <c r="B1551" s="145" t="s">
        <v>3851</v>
      </c>
      <c r="C1551" s="145" t="s">
        <v>553</v>
      </c>
      <c r="D1551" s="146">
        <v>2554</v>
      </c>
      <c r="E1551" s="145" t="s">
        <v>17227</v>
      </c>
      <c r="F1551" s="145">
        <v>420</v>
      </c>
      <c r="G1551" s="145">
        <v>1065366</v>
      </c>
      <c r="H1551" s="145" t="s">
        <v>10806</v>
      </c>
      <c r="I1551" s="145" t="s">
        <v>10077</v>
      </c>
    </row>
    <row r="1552" spans="1:9" x14ac:dyDescent="0.2">
      <c r="A1552" s="145">
        <v>1548</v>
      </c>
      <c r="B1552" s="145" t="s">
        <v>4512</v>
      </c>
      <c r="C1552" s="145" t="s">
        <v>553</v>
      </c>
      <c r="D1552" s="146">
        <v>1864</v>
      </c>
      <c r="E1552" s="145" t="s">
        <v>17226</v>
      </c>
      <c r="F1552" s="145">
        <v>420</v>
      </c>
      <c r="G1552" s="145">
        <v>1258888</v>
      </c>
      <c r="H1552" s="145" t="s">
        <v>10177</v>
      </c>
      <c r="I1552" s="145" t="s">
        <v>10077</v>
      </c>
    </row>
    <row r="1553" spans="1:9" x14ac:dyDescent="0.2">
      <c r="A1553" s="145">
        <v>1549</v>
      </c>
      <c r="B1553" s="145" t="s">
        <v>3851</v>
      </c>
      <c r="C1553" s="145" t="s">
        <v>553</v>
      </c>
      <c r="D1553" s="146">
        <v>2554</v>
      </c>
      <c r="E1553" s="145" t="s">
        <v>17225</v>
      </c>
      <c r="F1553" s="145">
        <v>420</v>
      </c>
      <c r="G1553" s="145" t="s">
        <v>4457</v>
      </c>
      <c r="H1553" s="145" t="s">
        <v>10806</v>
      </c>
      <c r="I1553" s="145" t="s">
        <v>10077</v>
      </c>
    </row>
    <row r="1554" spans="1:9" x14ac:dyDescent="0.2">
      <c r="A1554" s="145">
        <v>1550</v>
      </c>
      <c r="B1554" s="145" t="s">
        <v>1189</v>
      </c>
      <c r="C1554" s="145" t="s">
        <v>553</v>
      </c>
      <c r="D1554" s="146">
        <v>2631</v>
      </c>
      <c r="E1554" s="145" t="s">
        <v>17224</v>
      </c>
      <c r="F1554" s="145">
        <v>420</v>
      </c>
      <c r="G1554" s="145">
        <v>1269147</v>
      </c>
      <c r="H1554" s="145" t="s">
        <v>10081</v>
      </c>
      <c r="I1554" s="145" t="s">
        <v>10077</v>
      </c>
    </row>
    <row r="1555" spans="1:9" x14ac:dyDescent="0.2">
      <c r="A1555" s="145">
        <v>1551</v>
      </c>
      <c r="B1555" s="145" t="s">
        <v>1153</v>
      </c>
      <c r="C1555" s="145" t="s">
        <v>553</v>
      </c>
      <c r="D1555" s="146">
        <v>2043</v>
      </c>
      <c r="E1555" s="145" t="s">
        <v>17223</v>
      </c>
      <c r="F1555" s="145">
        <v>420</v>
      </c>
      <c r="G1555" s="145">
        <v>1238948</v>
      </c>
      <c r="H1555" s="145" t="s">
        <v>9574</v>
      </c>
      <c r="I1555" s="145" t="s">
        <v>10107</v>
      </c>
    </row>
    <row r="1556" spans="1:9" x14ac:dyDescent="0.2">
      <c r="A1556" s="145">
        <v>1552</v>
      </c>
      <c r="B1556" s="145" t="s">
        <v>1570</v>
      </c>
      <c r="C1556" s="145" t="s">
        <v>553</v>
      </c>
      <c r="D1556" s="146">
        <v>1930</v>
      </c>
      <c r="E1556" s="145" t="s">
        <v>17222</v>
      </c>
      <c r="F1556" s="145">
        <v>420</v>
      </c>
      <c r="G1556" s="145">
        <v>1247219</v>
      </c>
      <c r="H1556" s="145" t="s">
        <v>10177</v>
      </c>
      <c r="I1556" s="145" t="s">
        <v>10077</v>
      </c>
    </row>
    <row r="1557" spans="1:9" x14ac:dyDescent="0.2">
      <c r="A1557" s="145">
        <v>1553</v>
      </c>
      <c r="B1557" s="145" t="s">
        <v>7080</v>
      </c>
      <c r="C1557" s="145" t="s">
        <v>553</v>
      </c>
      <c r="D1557" s="146">
        <v>2536</v>
      </c>
      <c r="E1557" s="145" t="s">
        <v>17221</v>
      </c>
      <c r="F1557" s="145">
        <v>420</v>
      </c>
      <c r="G1557" s="145">
        <v>1210914</v>
      </c>
      <c r="H1557" s="145" t="s">
        <v>634</v>
      </c>
      <c r="I1557" s="145" t="s">
        <v>10077</v>
      </c>
    </row>
    <row r="1558" spans="1:9" x14ac:dyDescent="0.2">
      <c r="A1558" s="145">
        <v>1554</v>
      </c>
      <c r="B1558" s="145" t="s">
        <v>566</v>
      </c>
      <c r="C1558" s="145" t="s">
        <v>553</v>
      </c>
      <c r="D1558" s="146">
        <v>2659</v>
      </c>
      <c r="E1558" s="145" t="s">
        <v>17220</v>
      </c>
      <c r="F1558" s="145">
        <v>420</v>
      </c>
      <c r="G1558" s="145">
        <v>1200874</v>
      </c>
      <c r="H1558" s="145" t="s">
        <v>12335</v>
      </c>
      <c r="I1558" s="145" t="s">
        <v>10077</v>
      </c>
    </row>
    <row r="1559" spans="1:9" x14ac:dyDescent="0.2">
      <c r="A1559" s="145">
        <v>1555</v>
      </c>
      <c r="B1559" s="145" t="s">
        <v>3851</v>
      </c>
      <c r="C1559" s="145" t="s">
        <v>553</v>
      </c>
      <c r="D1559" s="146">
        <v>2554</v>
      </c>
      <c r="E1559" s="145" t="s">
        <v>17219</v>
      </c>
      <c r="F1559" s="145">
        <v>420</v>
      </c>
      <c r="G1559" s="145">
        <v>963269</v>
      </c>
      <c r="H1559" s="145" t="s">
        <v>10806</v>
      </c>
      <c r="I1559" s="145" t="s">
        <v>10077</v>
      </c>
    </row>
    <row r="1560" spans="1:9" x14ac:dyDescent="0.2">
      <c r="A1560" s="145">
        <v>1556</v>
      </c>
      <c r="B1560" s="145" t="s">
        <v>17218</v>
      </c>
      <c r="C1560" s="145" t="s">
        <v>841</v>
      </c>
      <c r="D1560" s="146">
        <v>6281</v>
      </c>
      <c r="E1560" s="145" t="s">
        <v>16194</v>
      </c>
      <c r="F1560" s="145">
        <v>420</v>
      </c>
      <c r="G1560" s="145">
        <v>1185234</v>
      </c>
      <c r="H1560" s="145" t="s">
        <v>8951</v>
      </c>
      <c r="I1560" s="145" t="s">
        <v>10077</v>
      </c>
    </row>
    <row r="1561" spans="1:9" x14ac:dyDescent="0.2">
      <c r="A1561" s="145">
        <v>1557</v>
      </c>
      <c r="B1561" s="145" t="s">
        <v>10320</v>
      </c>
      <c r="C1561" s="145" t="s">
        <v>553</v>
      </c>
      <c r="D1561" s="146">
        <v>2651</v>
      </c>
      <c r="E1561" s="145" t="s">
        <v>17217</v>
      </c>
      <c r="F1561" s="145">
        <v>420</v>
      </c>
      <c r="G1561" s="145">
        <v>607139</v>
      </c>
      <c r="H1561" s="145" t="s">
        <v>10391</v>
      </c>
      <c r="I1561" s="145" t="s">
        <v>10077</v>
      </c>
    </row>
    <row r="1562" spans="1:9" x14ac:dyDescent="0.2">
      <c r="A1562" s="145">
        <v>1558</v>
      </c>
      <c r="B1562" s="145" t="s">
        <v>1162</v>
      </c>
      <c r="C1562" s="145" t="s">
        <v>553</v>
      </c>
      <c r="D1562" s="146">
        <v>1984</v>
      </c>
      <c r="E1562" s="145" t="s">
        <v>17216</v>
      </c>
      <c r="F1562" s="145">
        <v>420</v>
      </c>
      <c r="G1562" s="145">
        <v>1031334</v>
      </c>
      <c r="H1562" s="145" t="s">
        <v>10233</v>
      </c>
      <c r="I1562" s="145" t="s">
        <v>10077</v>
      </c>
    </row>
    <row r="1563" spans="1:9" x14ac:dyDescent="0.2">
      <c r="A1563" s="145">
        <v>1559</v>
      </c>
      <c r="B1563" s="145" t="s">
        <v>654</v>
      </c>
      <c r="C1563" s="145" t="s">
        <v>553</v>
      </c>
      <c r="D1563" s="146">
        <v>2632</v>
      </c>
      <c r="E1563" s="145" t="s">
        <v>17215</v>
      </c>
      <c r="F1563" s="145">
        <v>420</v>
      </c>
      <c r="G1563" s="145">
        <v>1054150</v>
      </c>
      <c r="H1563" s="145" t="s">
        <v>10380</v>
      </c>
      <c r="I1563" s="145" t="s">
        <v>10077</v>
      </c>
    </row>
    <row r="1564" spans="1:9" x14ac:dyDescent="0.2">
      <c r="A1564" s="145">
        <v>1560</v>
      </c>
      <c r="B1564" s="145" t="s">
        <v>654</v>
      </c>
      <c r="C1564" s="145" t="s">
        <v>553</v>
      </c>
      <c r="D1564" s="146">
        <v>2632</v>
      </c>
      <c r="E1564" s="145" t="s">
        <v>17214</v>
      </c>
      <c r="F1564" s="145">
        <v>420</v>
      </c>
      <c r="G1564" s="145">
        <v>1064986</v>
      </c>
      <c r="H1564" s="145" t="s">
        <v>634</v>
      </c>
      <c r="I1564" s="145" t="s">
        <v>10077</v>
      </c>
    </row>
    <row r="1565" spans="1:9" x14ac:dyDescent="0.2">
      <c r="A1565" s="145">
        <v>1561</v>
      </c>
      <c r="B1565" s="145" t="s">
        <v>713</v>
      </c>
      <c r="C1565" s="145" t="s">
        <v>553</v>
      </c>
      <c r="D1565" s="146">
        <v>1915</v>
      </c>
      <c r="E1565" s="145" t="s">
        <v>17213</v>
      </c>
      <c r="F1565" s="145">
        <v>420</v>
      </c>
      <c r="G1565" s="145">
        <v>1152511</v>
      </c>
      <c r="H1565" s="145" t="s">
        <v>3262</v>
      </c>
      <c r="I1565" s="145" t="s">
        <v>10077</v>
      </c>
    </row>
    <row r="1566" spans="1:9" x14ac:dyDescent="0.2">
      <c r="A1566" s="145">
        <v>1562</v>
      </c>
      <c r="B1566" s="145" t="s">
        <v>689</v>
      </c>
      <c r="C1566" s="145" t="s">
        <v>553</v>
      </c>
      <c r="D1566" s="146">
        <v>2664</v>
      </c>
      <c r="E1566" s="145" t="s">
        <v>17212</v>
      </c>
      <c r="F1566" s="145">
        <v>420</v>
      </c>
      <c r="G1566" s="145">
        <v>1054483</v>
      </c>
      <c r="H1566" s="145" t="s">
        <v>5682</v>
      </c>
      <c r="I1566" s="145" t="s">
        <v>10077</v>
      </c>
    </row>
    <row r="1567" spans="1:9" x14ac:dyDescent="0.2">
      <c r="A1567" s="145">
        <v>1563</v>
      </c>
      <c r="B1567" s="145" t="s">
        <v>543</v>
      </c>
      <c r="C1567" s="145" t="s">
        <v>553</v>
      </c>
      <c r="D1567" s="146">
        <v>2645</v>
      </c>
      <c r="E1567" s="145" t="s">
        <v>16331</v>
      </c>
      <c r="F1567" s="145">
        <v>420</v>
      </c>
      <c r="G1567" s="145">
        <v>1168916</v>
      </c>
      <c r="H1567" s="145" t="s">
        <v>10081</v>
      </c>
      <c r="I1567" s="145" t="s">
        <v>10077</v>
      </c>
    </row>
    <row r="1568" spans="1:9" x14ac:dyDescent="0.2">
      <c r="A1568" s="145">
        <v>1564</v>
      </c>
      <c r="B1568" s="145" t="s">
        <v>2409</v>
      </c>
      <c r="C1568" s="145" t="s">
        <v>553</v>
      </c>
      <c r="D1568" s="146">
        <v>2050</v>
      </c>
      <c r="E1568" s="145" t="s">
        <v>17211</v>
      </c>
      <c r="F1568" s="145">
        <v>420</v>
      </c>
      <c r="G1568" s="145" t="s">
        <v>3334</v>
      </c>
      <c r="H1568" s="145" t="s">
        <v>10495</v>
      </c>
      <c r="I1568" s="145" t="s">
        <v>10077</v>
      </c>
    </row>
    <row r="1569" spans="1:9" x14ac:dyDescent="0.2">
      <c r="A1569" s="145">
        <v>1565</v>
      </c>
      <c r="B1569" s="145" t="s">
        <v>1349</v>
      </c>
      <c r="C1569" s="145" t="s">
        <v>553</v>
      </c>
      <c r="D1569" s="146">
        <v>2360</v>
      </c>
      <c r="E1569" s="145" t="s">
        <v>17210</v>
      </c>
      <c r="F1569" s="145">
        <v>420</v>
      </c>
      <c r="G1569" s="145">
        <v>1037787</v>
      </c>
      <c r="H1569" s="145" t="s">
        <v>1349</v>
      </c>
      <c r="I1569" s="145" t="s">
        <v>10077</v>
      </c>
    </row>
    <row r="1570" spans="1:9" x14ac:dyDescent="0.2">
      <c r="A1570" s="145">
        <v>1566</v>
      </c>
      <c r="B1570" s="145" t="s">
        <v>1385</v>
      </c>
      <c r="C1570" s="145" t="s">
        <v>553</v>
      </c>
      <c r="D1570" s="146">
        <v>1906</v>
      </c>
      <c r="E1570" s="145" t="s">
        <v>17209</v>
      </c>
      <c r="F1570" s="145">
        <v>420</v>
      </c>
      <c r="G1570" s="145">
        <v>1108474</v>
      </c>
      <c r="H1570" s="145" t="s">
        <v>9376</v>
      </c>
      <c r="I1570" s="145" t="s">
        <v>10077</v>
      </c>
    </row>
    <row r="1571" spans="1:9" x14ac:dyDescent="0.2">
      <c r="A1571" s="145">
        <v>1567</v>
      </c>
      <c r="B1571" s="145" t="s">
        <v>2275</v>
      </c>
      <c r="C1571" s="145" t="s">
        <v>553</v>
      </c>
      <c r="D1571" s="146">
        <v>2568</v>
      </c>
      <c r="E1571" s="145" t="s">
        <v>17208</v>
      </c>
      <c r="F1571" s="145">
        <v>420</v>
      </c>
      <c r="G1571" s="145">
        <v>671763</v>
      </c>
      <c r="H1571" s="145" t="s">
        <v>2275</v>
      </c>
      <c r="I1571" s="145" t="s">
        <v>10077</v>
      </c>
    </row>
    <row r="1572" spans="1:9" x14ac:dyDescent="0.2">
      <c r="A1572" s="145">
        <v>1568</v>
      </c>
      <c r="B1572" s="145" t="s">
        <v>17207</v>
      </c>
      <c r="C1572" s="145" t="s">
        <v>553</v>
      </c>
      <c r="D1572" s="146">
        <v>2040</v>
      </c>
      <c r="E1572" s="145" t="s">
        <v>17206</v>
      </c>
      <c r="F1572" s="145">
        <v>420</v>
      </c>
      <c r="G1572" s="145" t="s">
        <v>2692</v>
      </c>
      <c r="H1572" s="145" t="s">
        <v>10495</v>
      </c>
      <c r="I1572" s="145" t="s">
        <v>10077</v>
      </c>
    </row>
    <row r="1573" spans="1:9" x14ac:dyDescent="0.2">
      <c r="A1573" s="145">
        <v>1569</v>
      </c>
      <c r="B1573" s="145" t="s">
        <v>1349</v>
      </c>
      <c r="C1573" s="145" t="s">
        <v>553</v>
      </c>
      <c r="D1573" s="146">
        <v>2360</v>
      </c>
      <c r="E1573" s="145" t="s">
        <v>17205</v>
      </c>
      <c r="F1573" s="145">
        <v>420</v>
      </c>
      <c r="G1573" s="145" t="s">
        <v>17204</v>
      </c>
      <c r="H1573" s="145" t="s">
        <v>6255</v>
      </c>
      <c r="I1573" s="145" t="s">
        <v>10077</v>
      </c>
    </row>
    <row r="1574" spans="1:9" x14ac:dyDescent="0.2">
      <c r="A1574" s="145">
        <v>1570</v>
      </c>
      <c r="B1574" s="145" t="s">
        <v>9070</v>
      </c>
      <c r="C1574" s="145" t="s">
        <v>553</v>
      </c>
      <c r="D1574" s="146">
        <v>2026</v>
      </c>
      <c r="E1574" s="145" t="s">
        <v>17203</v>
      </c>
      <c r="F1574" s="145">
        <v>420</v>
      </c>
      <c r="G1574" s="145">
        <v>984487</v>
      </c>
      <c r="H1574" s="145" t="s">
        <v>8951</v>
      </c>
      <c r="I1574" s="145" t="s">
        <v>10077</v>
      </c>
    </row>
    <row r="1575" spans="1:9" x14ac:dyDescent="0.2">
      <c r="A1575" s="145">
        <v>1571</v>
      </c>
      <c r="B1575" s="145" t="s">
        <v>3851</v>
      </c>
      <c r="C1575" s="145" t="s">
        <v>553</v>
      </c>
      <c r="D1575" s="146">
        <v>2554</v>
      </c>
      <c r="E1575" s="145" t="s">
        <v>17202</v>
      </c>
      <c r="F1575" s="145">
        <v>420</v>
      </c>
      <c r="G1575" s="145">
        <v>1145688</v>
      </c>
      <c r="H1575" s="145" t="s">
        <v>10806</v>
      </c>
      <c r="I1575" s="145" t="s">
        <v>10077</v>
      </c>
    </row>
    <row r="1576" spans="1:9" x14ac:dyDescent="0.2">
      <c r="A1576" s="145">
        <v>1572</v>
      </c>
      <c r="B1576" s="145" t="s">
        <v>17201</v>
      </c>
      <c r="C1576" s="145" t="s">
        <v>533</v>
      </c>
      <c r="D1576" s="146">
        <v>34202</v>
      </c>
      <c r="E1576" s="145" t="s">
        <v>17200</v>
      </c>
      <c r="F1576" s="145">
        <v>420</v>
      </c>
      <c r="G1576" s="145" t="s">
        <v>17199</v>
      </c>
      <c r="H1576" s="145" t="s">
        <v>10495</v>
      </c>
      <c r="I1576" s="145" t="s">
        <v>10077</v>
      </c>
    </row>
    <row r="1577" spans="1:9" x14ac:dyDescent="0.2">
      <c r="A1577" s="145">
        <v>1573</v>
      </c>
      <c r="B1577" s="145" t="s">
        <v>3972</v>
      </c>
      <c r="C1577" s="145" t="s">
        <v>553</v>
      </c>
      <c r="D1577" s="146">
        <v>1966</v>
      </c>
      <c r="E1577" s="145" t="s">
        <v>17198</v>
      </c>
      <c r="F1577" s="145">
        <v>420</v>
      </c>
      <c r="G1577" s="145">
        <v>1201828</v>
      </c>
      <c r="H1577" s="145" t="s">
        <v>10177</v>
      </c>
      <c r="I1577" s="145" t="s">
        <v>10077</v>
      </c>
    </row>
    <row r="1578" spans="1:9" x14ac:dyDescent="0.2">
      <c r="A1578" s="145">
        <v>1574</v>
      </c>
      <c r="B1578" s="145" t="s">
        <v>6037</v>
      </c>
      <c r="C1578" s="145" t="s">
        <v>553</v>
      </c>
      <c r="D1578" s="146">
        <v>2662</v>
      </c>
      <c r="E1578" s="145" t="s">
        <v>17197</v>
      </c>
      <c r="F1578" s="145">
        <v>420</v>
      </c>
      <c r="G1578" s="145" t="s">
        <v>6711</v>
      </c>
      <c r="H1578" s="145" t="s">
        <v>4035</v>
      </c>
      <c r="I1578" s="145" t="s">
        <v>10091</v>
      </c>
    </row>
    <row r="1579" spans="1:9" x14ac:dyDescent="0.2">
      <c r="A1579" s="145">
        <v>1575</v>
      </c>
      <c r="B1579" s="145" t="s">
        <v>518</v>
      </c>
      <c r="C1579" s="145" t="s">
        <v>553</v>
      </c>
      <c r="D1579" s="146">
        <v>2630</v>
      </c>
      <c r="E1579" s="145" t="s">
        <v>12741</v>
      </c>
      <c r="F1579" s="145">
        <v>420</v>
      </c>
      <c r="G1579" s="145">
        <v>1163557</v>
      </c>
      <c r="H1579" s="145" t="s">
        <v>10380</v>
      </c>
      <c r="I1579" s="145" t="s">
        <v>10107</v>
      </c>
    </row>
    <row r="1580" spans="1:9" x14ac:dyDescent="0.2">
      <c r="A1580" s="145">
        <v>1576</v>
      </c>
      <c r="B1580" s="145" t="s">
        <v>1349</v>
      </c>
      <c r="C1580" s="145" t="s">
        <v>553</v>
      </c>
      <c r="D1580" s="146">
        <v>2360</v>
      </c>
      <c r="E1580" s="145" t="s">
        <v>17196</v>
      </c>
      <c r="F1580" s="145">
        <v>420</v>
      </c>
      <c r="G1580" s="145">
        <v>1021105</v>
      </c>
      <c r="H1580" s="145" t="s">
        <v>1349</v>
      </c>
      <c r="I1580" s="145" t="s">
        <v>10077</v>
      </c>
    </row>
    <row r="1581" spans="1:9" x14ac:dyDescent="0.2">
      <c r="A1581" s="145">
        <v>1577</v>
      </c>
      <c r="B1581" s="145" t="s">
        <v>713</v>
      </c>
      <c r="C1581" s="145" t="s">
        <v>553</v>
      </c>
      <c r="D1581" s="146">
        <v>1915</v>
      </c>
      <c r="E1581" s="145" t="s">
        <v>17195</v>
      </c>
      <c r="F1581" s="145">
        <v>420</v>
      </c>
      <c r="G1581" s="145">
        <v>1104899</v>
      </c>
      <c r="H1581" s="145" t="s">
        <v>10233</v>
      </c>
      <c r="I1581" s="145" t="s">
        <v>10077</v>
      </c>
    </row>
    <row r="1582" spans="1:9" x14ac:dyDescent="0.2">
      <c r="A1582" s="145">
        <v>1578</v>
      </c>
      <c r="B1582" s="145" t="s">
        <v>10205</v>
      </c>
      <c r="C1582" s="145" t="s">
        <v>841</v>
      </c>
      <c r="D1582" s="146">
        <v>6447</v>
      </c>
      <c r="E1582" s="145" t="s">
        <v>17194</v>
      </c>
      <c r="F1582" s="145">
        <v>420</v>
      </c>
      <c r="G1582" s="145">
        <v>1157737</v>
      </c>
      <c r="H1582" s="145" t="s">
        <v>6255</v>
      </c>
      <c r="I1582" s="145" t="s">
        <v>10077</v>
      </c>
    </row>
    <row r="1583" spans="1:9" x14ac:dyDescent="0.2">
      <c r="A1583" s="145">
        <v>1579</v>
      </c>
      <c r="B1583" s="145" t="s">
        <v>4214</v>
      </c>
      <c r="C1583" s="145" t="s">
        <v>553</v>
      </c>
      <c r="D1583" s="146">
        <v>2539</v>
      </c>
      <c r="E1583" s="145" t="s">
        <v>17193</v>
      </c>
      <c r="F1583" s="145">
        <v>420</v>
      </c>
      <c r="G1583" s="145">
        <v>1125999</v>
      </c>
      <c r="H1583" s="145" t="s">
        <v>3877</v>
      </c>
      <c r="I1583" s="145" t="s">
        <v>10077</v>
      </c>
    </row>
    <row r="1584" spans="1:9" x14ac:dyDescent="0.2">
      <c r="A1584" s="145">
        <v>1580</v>
      </c>
      <c r="B1584" s="145" t="s">
        <v>1807</v>
      </c>
      <c r="C1584" s="145" t="s">
        <v>553</v>
      </c>
      <c r="D1584" s="146">
        <v>2152</v>
      </c>
      <c r="E1584" s="145" t="s">
        <v>11274</v>
      </c>
      <c r="F1584" s="145">
        <v>420</v>
      </c>
      <c r="G1584" s="145">
        <v>1141917</v>
      </c>
      <c r="H1584" s="145" t="s">
        <v>1807</v>
      </c>
      <c r="I1584" s="145" t="s">
        <v>10077</v>
      </c>
    </row>
    <row r="1585" spans="1:9" x14ac:dyDescent="0.2">
      <c r="A1585" s="145">
        <v>1581</v>
      </c>
      <c r="B1585" s="145" t="s">
        <v>3544</v>
      </c>
      <c r="C1585" s="145" t="s">
        <v>553</v>
      </c>
      <c r="D1585" s="146">
        <v>2638</v>
      </c>
      <c r="E1585" s="145" t="s">
        <v>17192</v>
      </c>
      <c r="F1585" s="145">
        <v>420</v>
      </c>
      <c r="G1585" s="145">
        <v>695864</v>
      </c>
      <c r="H1585" s="145" t="s">
        <v>10238</v>
      </c>
      <c r="I1585" s="145" t="s">
        <v>10077</v>
      </c>
    </row>
    <row r="1586" spans="1:9" x14ac:dyDescent="0.2">
      <c r="A1586" s="145">
        <v>1582</v>
      </c>
      <c r="B1586" s="145" t="s">
        <v>2603</v>
      </c>
      <c r="C1586" s="145" t="s">
        <v>553</v>
      </c>
      <c r="D1586" s="146">
        <v>2061</v>
      </c>
      <c r="E1586" s="145" t="s">
        <v>17191</v>
      </c>
      <c r="F1586" s="145">
        <v>420</v>
      </c>
      <c r="G1586" s="145">
        <v>946697</v>
      </c>
      <c r="H1586" s="145" t="s">
        <v>9376</v>
      </c>
      <c r="I1586" s="145" t="s">
        <v>10077</v>
      </c>
    </row>
    <row r="1587" spans="1:9" x14ac:dyDescent="0.2">
      <c r="A1587" s="145">
        <v>1583</v>
      </c>
      <c r="B1587" s="145" t="s">
        <v>8864</v>
      </c>
      <c r="C1587" s="145" t="s">
        <v>553</v>
      </c>
      <c r="D1587" s="146">
        <v>2657</v>
      </c>
      <c r="E1587" s="145" t="s">
        <v>17190</v>
      </c>
      <c r="F1587" s="145">
        <v>420</v>
      </c>
      <c r="G1587" s="145">
        <v>1021248</v>
      </c>
      <c r="H1587" s="145" t="s">
        <v>10317</v>
      </c>
      <c r="I1587" s="145" t="s">
        <v>10077</v>
      </c>
    </row>
    <row r="1588" spans="1:9" x14ac:dyDescent="0.2">
      <c r="A1588" s="145">
        <v>1584</v>
      </c>
      <c r="B1588" s="145" t="s">
        <v>6604</v>
      </c>
      <c r="C1588" s="145" t="s">
        <v>553</v>
      </c>
      <c r="D1588" s="146">
        <v>2770</v>
      </c>
      <c r="E1588" s="145" t="s">
        <v>17189</v>
      </c>
      <c r="F1588" s="145">
        <v>420</v>
      </c>
      <c r="G1588" s="145">
        <v>1034100</v>
      </c>
      <c r="H1588" s="145" t="s">
        <v>1678</v>
      </c>
      <c r="I1588" s="145" t="s">
        <v>10077</v>
      </c>
    </row>
    <row r="1589" spans="1:9" x14ac:dyDescent="0.2">
      <c r="A1589" s="145">
        <v>1585</v>
      </c>
      <c r="B1589" s="145" t="s">
        <v>1570</v>
      </c>
      <c r="C1589" s="145" t="s">
        <v>553</v>
      </c>
      <c r="D1589" s="146">
        <v>1930</v>
      </c>
      <c r="E1589" s="145" t="s">
        <v>1344</v>
      </c>
      <c r="F1589" s="145">
        <v>420</v>
      </c>
      <c r="G1589" s="145">
        <v>932787</v>
      </c>
      <c r="H1589" s="145" t="s">
        <v>634</v>
      </c>
      <c r="I1589" s="145" t="s">
        <v>10077</v>
      </c>
    </row>
    <row r="1590" spans="1:9" x14ac:dyDescent="0.2">
      <c r="A1590" s="145">
        <v>1586</v>
      </c>
      <c r="B1590" s="145" t="s">
        <v>2385</v>
      </c>
      <c r="C1590" s="145" t="s">
        <v>553</v>
      </c>
      <c r="D1590" s="146">
        <v>2748</v>
      </c>
      <c r="E1590" s="145" t="s">
        <v>17188</v>
      </c>
      <c r="F1590" s="145">
        <v>420</v>
      </c>
      <c r="G1590" s="145">
        <v>926304</v>
      </c>
      <c r="H1590" s="145" t="s">
        <v>2268</v>
      </c>
      <c r="I1590" s="145" t="s">
        <v>10077</v>
      </c>
    </row>
    <row r="1591" spans="1:9" x14ac:dyDescent="0.2">
      <c r="A1591" s="145">
        <v>1587</v>
      </c>
      <c r="B1591" s="145" t="s">
        <v>15475</v>
      </c>
      <c r="C1591" s="145" t="s">
        <v>841</v>
      </c>
      <c r="D1591" s="146">
        <v>6405</v>
      </c>
      <c r="E1591" s="145" t="s">
        <v>17187</v>
      </c>
      <c r="F1591" s="145">
        <v>420</v>
      </c>
      <c r="G1591" s="145" t="s">
        <v>17186</v>
      </c>
      <c r="H1591" s="145" t="s">
        <v>6255</v>
      </c>
      <c r="I1591" s="145" t="s">
        <v>10077</v>
      </c>
    </row>
    <row r="1592" spans="1:9" x14ac:dyDescent="0.2">
      <c r="A1592" s="145">
        <v>1588</v>
      </c>
      <c r="B1592" s="145" t="s">
        <v>874</v>
      </c>
      <c r="C1592" s="145" t="s">
        <v>553</v>
      </c>
      <c r="D1592" s="146">
        <v>2601</v>
      </c>
      <c r="E1592" s="145" t="s">
        <v>17185</v>
      </c>
      <c r="F1592" s="145">
        <v>420</v>
      </c>
      <c r="G1592" s="145">
        <v>933773</v>
      </c>
      <c r="H1592" s="145" t="s">
        <v>10533</v>
      </c>
      <c r="I1592" s="145" t="s">
        <v>10077</v>
      </c>
    </row>
    <row r="1593" spans="1:9" x14ac:dyDescent="0.2">
      <c r="A1593" s="145">
        <v>1589</v>
      </c>
      <c r="B1593" s="145" t="s">
        <v>1121</v>
      </c>
      <c r="C1593" s="145" t="s">
        <v>553</v>
      </c>
      <c r="D1593" s="146">
        <v>1860</v>
      </c>
      <c r="E1593" s="145" t="s">
        <v>17184</v>
      </c>
      <c r="F1593" s="145">
        <v>420</v>
      </c>
      <c r="G1593" s="145">
        <v>561723</v>
      </c>
      <c r="H1593" s="145" t="s">
        <v>805</v>
      </c>
      <c r="I1593" s="145" t="s">
        <v>10077</v>
      </c>
    </row>
    <row r="1594" spans="1:9" x14ac:dyDescent="0.2">
      <c r="A1594" s="145">
        <v>1590</v>
      </c>
      <c r="B1594" s="145" t="s">
        <v>6037</v>
      </c>
      <c r="C1594" s="145" t="s">
        <v>553</v>
      </c>
      <c r="D1594" s="146">
        <v>2662</v>
      </c>
      <c r="E1594" s="145" t="s">
        <v>17183</v>
      </c>
      <c r="F1594" s="145">
        <v>420</v>
      </c>
      <c r="G1594" s="145">
        <v>681000</v>
      </c>
      <c r="H1594" s="145" t="s">
        <v>9574</v>
      </c>
      <c r="I1594" s="145" t="s">
        <v>10077</v>
      </c>
    </row>
    <row r="1595" spans="1:9" x14ac:dyDescent="0.2">
      <c r="A1595" s="145">
        <v>1591</v>
      </c>
      <c r="B1595" s="145" t="s">
        <v>2654</v>
      </c>
      <c r="C1595" s="145" t="s">
        <v>553</v>
      </c>
      <c r="D1595" s="146">
        <v>2535</v>
      </c>
      <c r="E1595" s="145" t="s">
        <v>17182</v>
      </c>
      <c r="F1595" s="145">
        <v>420</v>
      </c>
      <c r="G1595" s="145">
        <v>1028630</v>
      </c>
      <c r="H1595" s="145" t="s">
        <v>634</v>
      </c>
      <c r="I1595" s="145" t="s">
        <v>10077</v>
      </c>
    </row>
    <row r="1596" spans="1:9" x14ac:dyDescent="0.2">
      <c r="A1596" s="145">
        <v>1592</v>
      </c>
      <c r="B1596" s="145" t="s">
        <v>932</v>
      </c>
      <c r="C1596" s="145" t="s">
        <v>553</v>
      </c>
      <c r="D1596" s="146">
        <v>19329</v>
      </c>
      <c r="E1596" s="145" t="s">
        <v>16423</v>
      </c>
      <c r="F1596" s="145">
        <v>420</v>
      </c>
      <c r="G1596" s="145">
        <v>572604</v>
      </c>
      <c r="H1596" s="145" t="s">
        <v>10177</v>
      </c>
      <c r="I1596" s="145" t="s">
        <v>10077</v>
      </c>
    </row>
    <row r="1597" spans="1:9" x14ac:dyDescent="0.2">
      <c r="A1597" s="145">
        <v>1593</v>
      </c>
      <c r="B1597" s="145" t="s">
        <v>17181</v>
      </c>
      <c r="C1597" s="145" t="s">
        <v>4776</v>
      </c>
      <c r="D1597" s="146">
        <v>5072</v>
      </c>
      <c r="E1597" s="145" t="s">
        <v>17180</v>
      </c>
      <c r="F1597" s="145">
        <v>420</v>
      </c>
      <c r="G1597" s="145">
        <v>947186</v>
      </c>
      <c r="H1597" s="145" t="s">
        <v>6255</v>
      </c>
      <c r="I1597" s="145" t="s">
        <v>10077</v>
      </c>
    </row>
    <row r="1598" spans="1:9" x14ac:dyDescent="0.2">
      <c r="A1598" s="145">
        <v>1594</v>
      </c>
      <c r="B1598" s="145" t="s">
        <v>17179</v>
      </c>
      <c r="C1598" s="145" t="s">
        <v>831</v>
      </c>
      <c r="D1598" s="146">
        <v>12461</v>
      </c>
      <c r="E1598" s="145" t="s">
        <v>17178</v>
      </c>
      <c r="F1598" s="145">
        <v>420</v>
      </c>
      <c r="G1598" s="145">
        <v>958552</v>
      </c>
      <c r="H1598" s="145" t="s">
        <v>10317</v>
      </c>
      <c r="I1598" s="145" t="s">
        <v>10107</v>
      </c>
    </row>
    <row r="1599" spans="1:9" x14ac:dyDescent="0.2">
      <c r="A1599" s="145">
        <v>1595</v>
      </c>
      <c r="B1599" s="145" t="s">
        <v>17177</v>
      </c>
      <c r="C1599" s="145" t="s">
        <v>1403</v>
      </c>
      <c r="D1599" s="146">
        <v>3844</v>
      </c>
      <c r="E1599" s="145" t="s">
        <v>17176</v>
      </c>
      <c r="F1599" s="145">
        <v>420</v>
      </c>
      <c r="G1599" s="145">
        <v>685758</v>
      </c>
      <c r="H1599" s="145" t="s">
        <v>812</v>
      </c>
      <c r="I1599" s="145" t="s">
        <v>10077</v>
      </c>
    </row>
    <row r="1600" spans="1:9" x14ac:dyDescent="0.2">
      <c r="A1600" s="145">
        <v>1596</v>
      </c>
      <c r="B1600" s="145" t="s">
        <v>1650</v>
      </c>
      <c r="C1600" s="145" t="s">
        <v>553</v>
      </c>
      <c r="D1600" s="146">
        <v>2675</v>
      </c>
      <c r="E1600" s="145" t="s">
        <v>17175</v>
      </c>
      <c r="F1600" s="145">
        <v>420</v>
      </c>
      <c r="G1600" s="145">
        <v>581182</v>
      </c>
      <c r="H1600" s="145" t="s">
        <v>10238</v>
      </c>
      <c r="I1600" s="145" t="s">
        <v>10077</v>
      </c>
    </row>
    <row r="1601" spans="1:9" x14ac:dyDescent="0.2">
      <c r="A1601" s="145">
        <v>1597</v>
      </c>
      <c r="B1601" s="145" t="s">
        <v>3972</v>
      </c>
      <c r="C1601" s="145" t="s">
        <v>553</v>
      </c>
      <c r="D1601" s="146">
        <v>1966</v>
      </c>
      <c r="E1601" s="145" t="s">
        <v>17174</v>
      </c>
      <c r="F1601" s="145">
        <v>420</v>
      </c>
      <c r="G1601" s="145">
        <v>983118</v>
      </c>
      <c r="H1601" s="145" t="s">
        <v>10230</v>
      </c>
      <c r="I1601" s="145" t="s">
        <v>10077</v>
      </c>
    </row>
    <row r="1602" spans="1:9" x14ac:dyDescent="0.2">
      <c r="A1602" s="145">
        <v>1598</v>
      </c>
      <c r="B1602" s="145" t="s">
        <v>6273</v>
      </c>
      <c r="C1602" s="145" t="s">
        <v>553</v>
      </c>
      <c r="D1602" s="146">
        <v>1951</v>
      </c>
      <c r="E1602" s="145" t="s">
        <v>17173</v>
      </c>
      <c r="F1602" s="145">
        <v>419</v>
      </c>
      <c r="G1602" s="145" t="s">
        <v>6450</v>
      </c>
      <c r="H1602" s="145" t="s">
        <v>6255</v>
      </c>
      <c r="I1602" s="145" t="s">
        <v>10124</v>
      </c>
    </row>
    <row r="1603" spans="1:9" x14ac:dyDescent="0.2">
      <c r="A1603" s="145">
        <v>1599</v>
      </c>
      <c r="B1603" s="145" t="s">
        <v>2603</v>
      </c>
      <c r="C1603" s="145" t="s">
        <v>553</v>
      </c>
      <c r="D1603" s="146">
        <v>2061</v>
      </c>
      <c r="E1603" s="145" t="s">
        <v>17172</v>
      </c>
      <c r="F1603" s="145">
        <v>419</v>
      </c>
      <c r="G1603" s="145">
        <v>975104</v>
      </c>
      <c r="H1603" s="145" t="s">
        <v>10495</v>
      </c>
      <c r="I1603" s="145" t="s">
        <v>10077</v>
      </c>
    </row>
    <row r="1604" spans="1:9" x14ac:dyDescent="0.2">
      <c r="A1604" s="145">
        <v>1600</v>
      </c>
      <c r="B1604" s="145" t="s">
        <v>4035</v>
      </c>
      <c r="C1604" s="145" t="s">
        <v>553</v>
      </c>
      <c r="D1604" s="146">
        <v>2653</v>
      </c>
      <c r="E1604" s="145" t="s">
        <v>17171</v>
      </c>
      <c r="F1604" s="145">
        <v>418</v>
      </c>
      <c r="G1604" s="145">
        <v>592315</v>
      </c>
      <c r="H1604" s="145" t="s">
        <v>4035</v>
      </c>
      <c r="I1604" s="145" t="s">
        <v>10077</v>
      </c>
    </row>
    <row r="1605" spans="1:9" x14ac:dyDescent="0.2">
      <c r="A1605" s="145">
        <v>1601</v>
      </c>
      <c r="B1605" s="145" t="s">
        <v>1570</v>
      </c>
      <c r="C1605" s="145" t="s">
        <v>553</v>
      </c>
      <c r="D1605" s="146">
        <v>1930</v>
      </c>
      <c r="E1605" s="145" t="s">
        <v>17170</v>
      </c>
      <c r="F1605" s="145">
        <v>417</v>
      </c>
      <c r="G1605" s="145">
        <v>924259</v>
      </c>
      <c r="H1605" s="145" t="s">
        <v>10177</v>
      </c>
      <c r="I1605" s="145" t="s">
        <v>10124</v>
      </c>
    </row>
    <row r="1606" spans="1:9" x14ac:dyDescent="0.2">
      <c r="A1606" s="145">
        <v>1602</v>
      </c>
      <c r="B1606" s="145" t="s">
        <v>2410</v>
      </c>
      <c r="C1606" s="145" t="s">
        <v>553</v>
      </c>
      <c r="D1606" s="146">
        <v>2330</v>
      </c>
      <c r="E1606" s="145" t="s">
        <v>17169</v>
      </c>
      <c r="F1606" s="145">
        <v>417</v>
      </c>
      <c r="G1606" s="145">
        <v>583611</v>
      </c>
      <c r="H1606" s="145" t="s">
        <v>1370</v>
      </c>
      <c r="I1606" s="145" t="s">
        <v>10124</v>
      </c>
    </row>
    <row r="1607" spans="1:9" x14ac:dyDescent="0.2">
      <c r="A1607" s="145">
        <v>1603</v>
      </c>
      <c r="B1607" s="145" t="s">
        <v>1385</v>
      </c>
      <c r="C1607" s="145" t="s">
        <v>553</v>
      </c>
      <c r="D1607" s="146">
        <v>1906</v>
      </c>
      <c r="E1607" s="145" t="s">
        <v>17168</v>
      </c>
      <c r="F1607" s="145">
        <v>417</v>
      </c>
      <c r="G1607" s="145">
        <v>677262</v>
      </c>
      <c r="H1607" s="145" t="s">
        <v>11375</v>
      </c>
      <c r="I1607" s="145" t="s">
        <v>10124</v>
      </c>
    </row>
    <row r="1608" spans="1:9" x14ac:dyDescent="0.2">
      <c r="A1608" s="145">
        <v>1604</v>
      </c>
      <c r="B1608" s="145" t="s">
        <v>6037</v>
      </c>
      <c r="C1608" s="145" t="s">
        <v>553</v>
      </c>
      <c r="D1608" s="146">
        <v>2662</v>
      </c>
      <c r="E1608" s="145" t="s">
        <v>17167</v>
      </c>
      <c r="F1608" s="145">
        <v>417</v>
      </c>
      <c r="G1608" s="145">
        <v>1233114</v>
      </c>
      <c r="H1608" s="145" t="s">
        <v>4035</v>
      </c>
      <c r="I1608" s="145" t="s">
        <v>10077</v>
      </c>
    </row>
    <row r="1609" spans="1:9" x14ac:dyDescent="0.2">
      <c r="A1609" s="145">
        <v>1605</v>
      </c>
      <c r="B1609" s="145" t="s">
        <v>14519</v>
      </c>
      <c r="C1609" s="145" t="s">
        <v>1403</v>
      </c>
      <c r="D1609" s="146">
        <v>3052</v>
      </c>
      <c r="E1609" s="145" t="s">
        <v>17166</v>
      </c>
      <c r="F1609" s="145">
        <v>417</v>
      </c>
      <c r="G1609" s="145" t="s">
        <v>17165</v>
      </c>
      <c r="H1609" s="145" t="s">
        <v>10177</v>
      </c>
      <c r="I1609" s="145" t="s">
        <v>10077</v>
      </c>
    </row>
    <row r="1610" spans="1:9" x14ac:dyDescent="0.2">
      <c r="A1610" s="145">
        <v>1606</v>
      </c>
      <c r="B1610" s="145" t="s">
        <v>1337</v>
      </c>
      <c r="C1610" s="145" t="s">
        <v>553</v>
      </c>
      <c r="D1610" s="146">
        <v>1970</v>
      </c>
      <c r="E1610" s="145" t="s">
        <v>14336</v>
      </c>
      <c r="F1610" s="145">
        <v>417</v>
      </c>
      <c r="G1610" s="145">
        <v>291003</v>
      </c>
      <c r="H1610" s="145" t="s">
        <v>10721</v>
      </c>
      <c r="I1610" s="145" t="s">
        <v>10077</v>
      </c>
    </row>
    <row r="1611" spans="1:9" x14ac:dyDescent="0.2">
      <c r="A1611" s="145">
        <v>1607</v>
      </c>
      <c r="B1611" s="145" t="s">
        <v>1698</v>
      </c>
      <c r="C1611" s="145" t="s">
        <v>553</v>
      </c>
      <c r="D1611" s="146">
        <v>2066</v>
      </c>
      <c r="E1611" s="145" t="s">
        <v>5060</v>
      </c>
      <c r="F1611" s="145">
        <v>416</v>
      </c>
      <c r="G1611" s="145">
        <v>569494</v>
      </c>
      <c r="H1611" s="145" t="s">
        <v>10495</v>
      </c>
      <c r="I1611" s="145" t="s">
        <v>10124</v>
      </c>
    </row>
    <row r="1612" spans="1:9" x14ac:dyDescent="0.2">
      <c r="A1612" s="145">
        <v>1608</v>
      </c>
      <c r="B1612" s="145" t="s">
        <v>1570</v>
      </c>
      <c r="C1612" s="145" t="s">
        <v>553</v>
      </c>
      <c r="D1612" s="146">
        <v>1931</v>
      </c>
      <c r="E1612" s="145" t="s">
        <v>17164</v>
      </c>
      <c r="F1612" s="145">
        <v>416</v>
      </c>
      <c r="G1612" s="145">
        <v>1064382</v>
      </c>
      <c r="H1612" s="145" t="s">
        <v>10177</v>
      </c>
      <c r="I1612" s="145" t="s">
        <v>10124</v>
      </c>
    </row>
    <row r="1613" spans="1:9" x14ac:dyDescent="0.2">
      <c r="A1613" s="145">
        <v>1609</v>
      </c>
      <c r="B1613" s="145" t="s">
        <v>566</v>
      </c>
      <c r="C1613" s="145" t="s">
        <v>553</v>
      </c>
      <c r="D1613" s="146">
        <v>2659</v>
      </c>
      <c r="E1613" s="145" t="s">
        <v>17163</v>
      </c>
      <c r="F1613" s="145">
        <v>415</v>
      </c>
      <c r="G1613" s="145">
        <v>650414</v>
      </c>
      <c r="H1613" s="145" t="s">
        <v>10081</v>
      </c>
      <c r="I1613" s="145" t="s">
        <v>10077</v>
      </c>
    </row>
    <row r="1614" spans="1:9" x14ac:dyDescent="0.2">
      <c r="A1614" s="145">
        <v>1610</v>
      </c>
      <c r="B1614" s="145" t="s">
        <v>566</v>
      </c>
      <c r="C1614" s="145" t="s">
        <v>553</v>
      </c>
      <c r="D1614" s="146">
        <v>2659</v>
      </c>
      <c r="E1614" s="145" t="s">
        <v>17163</v>
      </c>
      <c r="F1614" s="145">
        <v>415</v>
      </c>
      <c r="G1614" s="145">
        <v>650414</v>
      </c>
      <c r="H1614" s="145" t="s">
        <v>10081</v>
      </c>
      <c r="I1614" s="145" t="s">
        <v>10077</v>
      </c>
    </row>
    <row r="1615" spans="1:9" x14ac:dyDescent="0.2">
      <c r="A1615" s="145">
        <v>1611</v>
      </c>
      <c r="B1615" s="145" t="s">
        <v>2409</v>
      </c>
      <c r="C1615" s="145" t="s">
        <v>553</v>
      </c>
      <c r="D1615" s="146">
        <v>2050</v>
      </c>
      <c r="E1615" s="145" t="s">
        <v>17162</v>
      </c>
      <c r="F1615" s="145">
        <v>414</v>
      </c>
      <c r="G1615" s="145">
        <v>1050793</v>
      </c>
      <c r="H1615" s="145" t="s">
        <v>8956</v>
      </c>
      <c r="I1615" s="145" t="s">
        <v>10124</v>
      </c>
    </row>
    <row r="1616" spans="1:9" x14ac:dyDescent="0.2">
      <c r="A1616" s="145">
        <v>1612</v>
      </c>
      <c r="B1616" s="145" t="s">
        <v>1570</v>
      </c>
      <c r="C1616" s="145" t="s">
        <v>553</v>
      </c>
      <c r="D1616" s="146">
        <v>1930</v>
      </c>
      <c r="E1616" s="145" t="s">
        <v>17161</v>
      </c>
      <c r="F1616" s="145">
        <v>413</v>
      </c>
      <c r="G1616" s="145">
        <v>983964</v>
      </c>
      <c r="H1616" s="145" t="s">
        <v>10177</v>
      </c>
      <c r="I1616" s="145" t="s">
        <v>10077</v>
      </c>
    </row>
    <row r="1617" spans="1:9" x14ac:dyDescent="0.2">
      <c r="A1617" s="145">
        <v>1613</v>
      </c>
      <c r="B1617" s="145" t="s">
        <v>3262</v>
      </c>
      <c r="C1617" s="145" t="s">
        <v>553</v>
      </c>
      <c r="D1617" s="146">
        <v>2739</v>
      </c>
      <c r="E1617" s="145" t="s">
        <v>17160</v>
      </c>
      <c r="F1617" s="145">
        <v>411</v>
      </c>
      <c r="G1617" s="145">
        <v>584057</v>
      </c>
      <c r="H1617" s="145" t="s">
        <v>3262</v>
      </c>
      <c r="I1617" s="145" t="s">
        <v>10124</v>
      </c>
    </row>
    <row r="1618" spans="1:9" x14ac:dyDescent="0.2">
      <c r="A1618" s="145">
        <v>1614</v>
      </c>
      <c r="B1618" s="145" t="s">
        <v>8951</v>
      </c>
      <c r="C1618" s="145" t="s">
        <v>553</v>
      </c>
      <c r="D1618" s="146">
        <v>2041</v>
      </c>
      <c r="E1618" s="145" t="s">
        <v>17159</v>
      </c>
      <c r="F1618" s="145">
        <v>411</v>
      </c>
      <c r="G1618" s="145">
        <v>570701</v>
      </c>
      <c r="H1618" s="145" t="s">
        <v>8951</v>
      </c>
      <c r="I1618" s="145" t="s">
        <v>10124</v>
      </c>
    </row>
    <row r="1619" spans="1:9" x14ac:dyDescent="0.2">
      <c r="A1619" s="145">
        <v>1615</v>
      </c>
      <c r="B1619" s="145" t="s">
        <v>2409</v>
      </c>
      <c r="C1619" s="145" t="s">
        <v>553</v>
      </c>
      <c r="D1619" s="146">
        <v>2050</v>
      </c>
      <c r="E1619" s="145" t="s">
        <v>17158</v>
      </c>
      <c r="F1619" s="145">
        <v>411</v>
      </c>
      <c r="G1619" s="145">
        <v>643202</v>
      </c>
      <c r="H1619" s="145" t="s">
        <v>8951</v>
      </c>
      <c r="I1619" s="145" t="s">
        <v>10124</v>
      </c>
    </row>
    <row r="1620" spans="1:9" x14ac:dyDescent="0.2">
      <c r="A1620" s="145">
        <v>1616</v>
      </c>
      <c r="B1620" s="145" t="s">
        <v>1576</v>
      </c>
      <c r="C1620" s="145" t="s">
        <v>553</v>
      </c>
      <c r="D1620" s="146">
        <v>2667</v>
      </c>
      <c r="E1620" s="145" t="s">
        <v>17157</v>
      </c>
      <c r="F1620" s="145">
        <v>410</v>
      </c>
      <c r="G1620" s="145">
        <v>982983</v>
      </c>
      <c r="H1620" s="145" t="s">
        <v>10317</v>
      </c>
      <c r="I1620" s="145" t="s">
        <v>10124</v>
      </c>
    </row>
    <row r="1621" spans="1:9" x14ac:dyDescent="0.2">
      <c r="A1621" s="145">
        <v>1617</v>
      </c>
      <c r="B1621" s="145" t="s">
        <v>1576</v>
      </c>
      <c r="C1621" s="145" t="s">
        <v>553</v>
      </c>
      <c r="D1621" s="146">
        <v>2667</v>
      </c>
      <c r="E1621" s="145" t="s">
        <v>17157</v>
      </c>
      <c r="F1621" s="145">
        <v>410</v>
      </c>
      <c r="G1621" s="145">
        <v>982983</v>
      </c>
      <c r="H1621" s="145" t="s">
        <v>10317</v>
      </c>
      <c r="I1621" s="145" t="s">
        <v>10124</v>
      </c>
    </row>
    <row r="1622" spans="1:9" x14ac:dyDescent="0.2">
      <c r="A1622" s="145">
        <v>1618</v>
      </c>
      <c r="B1622" s="145" t="s">
        <v>4214</v>
      </c>
      <c r="C1622" s="145" t="s">
        <v>553</v>
      </c>
      <c r="D1622" s="146">
        <v>2539</v>
      </c>
      <c r="E1622" s="145" t="s">
        <v>17156</v>
      </c>
      <c r="F1622" s="145">
        <v>408</v>
      </c>
      <c r="G1622" s="145">
        <v>948005</v>
      </c>
      <c r="H1622" s="145" t="s">
        <v>4214</v>
      </c>
      <c r="I1622" s="145" t="s">
        <v>10077</v>
      </c>
    </row>
    <row r="1623" spans="1:9" x14ac:dyDescent="0.2">
      <c r="A1623" s="145">
        <v>1619</v>
      </c>
      <c r="B1623" s="145" t="s">
        <v>1678</v>
      </c>
      <c r="C1623" s="145" t="s">
        <v>553</v>
      </c>
      <c r="D1623" s="146">
        <v>2189</v>
      </c>
      <c r="E1623" s="145" t="s">
        <v>17155</v>
      </c>
      <c r="F1623" s="145">
        <v>408</v>
      </c>
      <c r="G1623" s="145" t="s">
        <v>5820</v>
      </c>
      <c r="H1623" s="145" t="s">
        <v>17109</v>
      </c>
      <c r="I1623" s="145" t="s">
        <v>10124</v>
      </c>
    </row>
    <row r="1624" spans="1:9" x14ac:dyDescent="0.2">
      <c r="A1624" s="145">
        <v>1620</v>
      </c>
      <c r="B1624" s="145" t="s">
        <v>660</v>
      </c>
      <c r="C1624" s="145" t="s">
        <v>553</v>
      </c>
      <c r="D1624" s="146">
        <v>1944</v>
      </c>
      <c r="E1624" s="145" t="s">
        <v>17154</v>
      </c>
      <c r="F1624" s="145">
        <v>408</v>
      </c>
      <c r="G1624" s="145">
        <v>557586</v>
      </c>
      <c r="H1624" s="145" t="s">
        <v>10233</v>
      </c>
      <c r="I1624" s="145" t="s">
        <v>10124</v>
      </c>
    </row>
    <row r="1625" spans="1:9" x14ac:dyDescent="0.2">
      <c r="A1625" s="145">
        <v>1621</v>
      </c>
      <c r="B1625" s="145" t="s">
        <v>17121</v>
      </c>
      <c r="C1625" s="145" t="s">
        <v>553</v>
      </c>
      <c r="D1625" s="146">
        <v>2065</v>
      </c>
      <c r="E1625" s="145" t="s">
        <v>17153</v>
      </c>
      <c r="F1625" s="145">
        <v>408</v>
      </c>
      <c r="G1625" s="145">
        <v>584798</v>
      </c>
      <c r="H1625" s="145" t="s">
        <v>8956</v>
      </c>
      <c r="I1625" s="145" t="s">
        <v>10124</v>
      </c>
    </row>
    <row r="1626" spans="1:9" x14ac:dyDescent="0.2">
      <c r="A1626" s="145">
        <v>1622</v>
      </c>
      <c r="B1626" s="145" t="s">
        <v>1337</v>
      </c>
      <c r="C1626" s="145" t="s">
        <v>553</v>
      </c>
      <c r="D1626" s="146">
        <v>1970</v>
      </c>
      <c r="E1626" s="145" t="s">
        <v>17152</v>
      </c>
      <c r="F1626" s="145">
        <v>408</v>
      </c>
      <c r="G1626" s="145">
        <v>294769</v>
      </c>
      <c r="H1626" s="145" t="s">
        <v>10406</v>
      </c>
      <c r="I1626" s="145" t="s">
        <v>10124</v>
      </c>
    </row>
    <row r="1627" spans="1:9" x14ac:dyDescent="0.2">
      <c r="A1627" s="145">
        <v>1623</v>
      </c>
      <c r="B1627" s="145" t="s">
        <v>1310</v>
      </c>
      <c r="C1627" s="145" t="s">
        <v>553</v>
      </c>
      <c r="D1627" s="146">
        <v>1945</v>
      </c>
      <c r="E1627" s="145" t="s">
        <v>17151</v>
      </c>
      <c r="F1627" s="145">
        <v>408</v>
      </c>
      <c r="G1627" s="145">
        <v>985268</v>
      </c>
      <c r="H1627" s="145" t="s">
        <v>10184</v>
      </c>
      <c r="I1627" s="145" t="s">
        <v>10124</v>
      </c>
    </row>
    <row r="1628" spans="1:9" x14ac:dyDescent="0.2">
      <c r="A1628" s="145">
        <v>1624</v>
      </c>
      <c r="B1628" s="145" t="s">
        <v>6174</v>
      </c>
      <c r="C1628" s="145" t="s">
        <v>553</v>
      </c>
      <c r="D1628" s="146">
        <v>2790</v>
      </c>
      <c r="E1628" s="145" t="s">
        <v>17150</v>
      </c>
      <c r="F1628" s="145">
        <v>408</v>
      </c>
      <c r="G1628" s="145">
        <v>1107832</v>
      </c>
      <c r="H1628" s="145" t="s">
        <v>6174</v>
      </c>
      <c r="I1628" s="145" t="s">
        <v>10124</v>
      </c>
    </row>
    <row r="1629" spans="1:9" x14ac:dyDescent="0.2">
      <c r="A1629" s="145">
        <v>1625</v>
      </c>
      <c r="B1629" s="145" t="s">
        <v>1570</v>
      </c>
      <c r="C1629" s="145" t="s">
        <v>553</v>
      </c>
      <c r="D1629" s="146">
        <v>1930</v>
      </c>
      <c r="E1629" s="145" t="s">
        <v>17149</v>
      </c>
      <c r="F1629" s="145">
        <v>408</v>
      </c>
      <c r="G1629" s="145">
        <v>577770</v>
      </c>
      <c r="H1629" s="145" t="s">
        <v>10177</v>
      </c>
      <c r="I1629" s="145" t="s">
        <v>10124</v>
      </c>
    </row>
    <row r="1630" spans="1:9" x14ac:dyDescent="0.2">
      <c r="A1630" s="145">
        <v>1626</v>
      </c>
      <c r="B1630" s="145" t="s">
        <v>965</v>
      </c>
      <c r="C1630" s="145" t="s">
        <v>553</v>
      </c>
      <c r="D1630" s="146">
        <v>1938</v>
      </c>
      <c r="E1630" s="145" t="s">
        <v>17148</v>
      </c>
      <c r="F1630" s="145">
        <v>408</v>
      </c>
      <c r="G1630" s="145">
        <v>912229</v>
      </c>
      <c r="H1630" s="145" t="s">
        <v>10163</v>
      </c>
      <c r="I1630" s="145" t="s">
        <v>10124</v>
      </c>
    </row>
    <row r="1631" spans="1:9" x14ac:dyDescent="0.2">
      <c r="A1631" s="145">
        <v>1627</v>
      </c>
      <c r="B1631" s="145" t="s">
        <v>1570</v>
      </c>
      <c r="C1631" s="145" t="s">
        <v>553</v>
      </c>
      <c r="D1631" s="146">
        <v>1930</v>
      </c>
      <c r="E1631" s="145" t="s">
        <v>17147</v>
      </c>
      <c r="F1631" s="145">
        <v>408</v>
      </c>
      <c r="G1631" s="145" t="s">
        <v>4104</v>
      </c>
      <c r="H1631" s="145" t="s">
        <v>10177</v>
      </c>
      <c r="I1631" s="145" t="s">
        <v>10124</v>
      </c>
    </row>
    <row r="1632" spans="1:9" x14ac:dyDescent="0.2">
      <c r="A1632" s="145">
        <v>1628</v>
      </c>
      <c r="B1632" s="145" t="s">
        <v>8871</v>
      </c>
      <c r="C1632" s="145" t="s">
        <v>553</v>
      </c>
      <c r="D1632" s="146">
        <v>2652</v>
      </c>
      <c r="E1632" s="145" t="s">
        <v>17146</v>
      </c>
      <c r="F1632" s="145">
        <v>408</v>
      </c>
      <c r="G1632" s="145">
        <v>577536</v>
      </c>
      <c r="H1632" s="145" t="s">
        <v>10317</v>
      </c>
      <c r="I1632" s="145" t="s">
        <v>10124</v>
      </c>
    </row>
    <row r="1633" spans="1:9" x14ac:dyDescent="0.2">
      <c r="A1633" s="145">
        <v>1629</v>
      </c>
      <c r="B1633" s="145" t="s">
        <v>4302</v>
      </c>
      <c r="C1633" s="145" t="s">
        <v>553</v>
      </c>
      <c r="D1633" s="146">
        <v>1960</v>
      </c>
      <c r="E1633" s="145" t="s">
        <v>17145</v>
      </c>
      <c r="F1633" s="145">
        <v>408</v>
      </c>
      <c r="G1633" s="145" t="s">
        <v>4703</v>
      </c>
      <c r="H1633" s="145" t="s">
        <v>10233</v>
      </c>
      <c r="I1633" s="145" t="s">
        <v>10124</v>
      </c>
    </row>
    <row r="1634" spans="1:9" x14ac:dyDescent="0.2">
      <c r="A1634" s="145">
        <v>1630</v>
      </c>
      <c r="B1634" s="145" t="s">
        <v>1604</v>
      </c>
      <c r="C1634" s="145" t="s">
        <v>553</v>
      </c>
      <c r="D1634" s="146">
        <v>2668</v>
      </c>
      <c r="E1634" s="145" t="s">
        <v>17144</v>
      </c>
      <c r="F1634" s="145">
        <v>408</v>
      </c>
      <c r="G1634" s="145">
        <v>1034764</v>
      </c>
      <c r="H1634" s="145" t="s">
        <v>10119</v>
      </c>
      <c r="I1634" s="145" t="s">
        <v>10124</v>
      </c>
    </row>
    <row r="1635" spans="1:9" x14ac:dyDescent="0.2">
      <c r="A1635" s="145">
        <v>1631</v>
      </c>
      <c r="B1635" s="145" t="s">
        <v>2409</v>
      </c>
      <c r="C1635" s="145" t="s">
        <v>553</v>
      </c>
      <c r="D1635" s="146">
        <v>2050</v>
      </c>
      <c r="E1635" s="145" t="s">
        <v>17143</v>
      </c>
      <c r="F1635" s="145">
        <v>408</v>
      </c>
      <c r="G1635" s="145">
        <v>536066</v>
      </c>
      <c r="H1635" s="145" t="s">
        <v>8951</v>
      </c>
      <c r="I1635" s="145" t="s">
        <v>10124</v>
      </c>
    </row>
    <row r="1636" spans="1:9" x14ac:dyDescent="0.2">
      <c r="A1636" s="145">
        <v>1632</v>
      </c>
      <c r="B1636" s="145" t="s">
        <v>1337</v>
      </c>
      <c r="C1636" s="145" t="s">
        <v>553</v>
      </c>
      <c r="D1636" s="146">
        <v>1970</v>
      </c>
      <c r="E1636" s="145" t="s">
        <v>17142</v>
      </c>
      <c r="F1636" s="145">
        <v>408</v>
      </c>
      <c r="G1636" s="145" t="s">
        <v>17141</v>
      </c>
      <c r="H1636" s="145" t="s">
        <v>10406</v>
      </c>
      <c r="I1636" s="145" t="s">
        <v>10124</v>
      </c>
    </row>
    <row r="1637" spans="1:9" x14ac:dyDescent="0.2">
      <c r="A1637" s="145">
        <v>1633</v>
      </c>
      <c r="B1637" s="145" t="s">
        <v>1310</v>
      </c>
      <c r="C1637" s="145" t="s">
        <v>553</v>
      </c>
      <c r="D1637" s="146">
        <v>1945</v>
      </c>
      <c r="E1637" s="145" t="s">
        <v>17140</v>
      </c>
      <c r="F1637" s="145">
        <v>408</v>
      </c>
      <c r="G1637" s="145" t="s">
        <v>6687</v>
      </c>
      <c r="H1637" s="145" t="s">
        <v>10184</v>
      </c>
      <c r="I1637" s="145" t="s">
        <v>10124</v>
      </c>
    </row>
    <row r="1638" spans="1:9" x14ac:dyDescent="0.2">
      <c r="A1638" s="145">
        <v>1634</v>
      </c>
      <c r="B1638" s="145" t="s">
        <v>5146</v>
      </c>
      <c r="C1638" s="145" t="s">
        <v>553</v>
      </c>
      <c r="D1638" s="146">
        <v>2670</v>
      </c>
      <c r="E1638" s="145" t="s">
        <v>17139</v>
      </c>
      <c r="F1638" s="145">
        <v>408</v>
      </c>
      <c r="G1638" s="145">
        <v>972286</v>
      </c>
      <c r="H1638" s="145" t="s">
        <v>14939</v>
      </c>
      <c r="I1638" s="145" t="s">
        <v>10077</v>
      </c>
    </row>
    <row r="1639" spans="1:9" x14ac:dyDescent="0.2">
      <c r="A1639" s="145">
        <v>1635</v>
      </c>
      <c r="B1639" s="145" t="s">
        <v>660</v>
      </c>
      <c r="C1639" s="145" t="s">
        <v>553</v>
      </c>
      <c r="D1639" s="146">
        <v>1944</v>
      </c>
      <c r="E1639" s="145" t="s">
        <v>17138</v>
      </c>
      <c r="F1639" s="145">
        <v>408</v>
      </c>
      <c r="G1639" s="145" t="s">
        <v>1730</v>
      </c>
      <c r="H1639" s="145" t="s">
        <v>10762</v>
      </c>
      <c r="I1639" s="145" t="s">
        <v>10124</v>
      </c>
    </row>
    <row r="1640" spans="1:9" x14ac:dyDescent="0.2">
      <c r="A1640" s="145">
        <v>1636</v>
      </c>
      <c r="B1640" s="145" t="s">
        <v>1766</v>
      </c>
      <c r="C1640" s="145" t="s">
        <v>553</v>
      </c>
      <c r="D1640" s="146">
        <v>1833</v>
      </c>
      <c r="E1640" s="145" t="s">
        <v>17137</v>
      </c>
      <c r="F1640" s="145">
        <v>408</v>
      </c>
      <c r="G1640" s="145" t="s">
        <v>6823</v>
      </c>
      <c r="H1640" s="145" t="s">
        <v>10184</v>
      </c>
      <c r="I1640" s="145" t="s">
        <v>10124</v>
      </c>
    </row>
    <row r="1641" spans="1:9" x14ac:dyDescent="0.2">
      <c r="A1641" s="145">
        <v>1637</v>
      </c>
      <c r="B1641" s="145" t="s">
        <v>3408</v>
      </c>
      <c r="C1641" s="145" t="s">
        <v>553</v>
      </c>
      <c r="D1641" s="146">
        <v>2575</v>
      </c>
      <c r="E1641" s="145" t="s">
        <v>17136</v>
      </c>
      <c r="F1641" s="145">
        <v>408</v>
      </c>
      <c r="G1641" s="145">
        <v>1170570</v>
      </c>
      <c r="H1641" s="145" t="s">
        <v>8736</v>
      </c>
      <c r="I1641" s="145" t="s">
        <v>10124</v>
      </c>
    </row>
    <row r="1642" spans="1:9" x14ac:dyDescent="0.2">
      <c r="A1642" s="145">
        <v>1638</v>
      </c>
      <c r="B1642" s="145" t="s">
        <v>3972</v>
      </c>
      <c r="C1642" s="145" t="s">
        <v>553</v>
      </c>
      <c r="D1642" s="146">
        <v>1966</v>
      </c>
      <c r="E1642" s="145" t="s">
        <v>17135</v>
      </c>
      <c r="F1642" s="145">
        <v>408</v>
      </c>
      <c r="G1642" s="145" t="s">
        <v>9648</v>
      </c>
      <c r="H1642" s="145" t="s">
        <v>10721</v>
      </c>
      <c r="I1642" s="145" t="s">
        <v>10124</v>
      </c>
    </row>
    <row r="1643" spans="1:9" x14ac:dyDescent="0.2">
      <c r="A1643" s="145">
        <v>1639</v>
      </c>
      <c r="B1643" s="145" t="s">
        <v>1807</v>
      </c>
      <c r="C1643" s="145" t="s">
        <v>553</v>
      </c>
      <c r="D1643" s="146">
        <v>2152</v>
      </c>
      <c r="E1643" s="145" t="s">
        <v>17134</v>
      </c>
      <c r="F1643" s="145">
        <v>408</v>
      </c>
      <c r="G1643" s="145" t="s">
        <v>17133</v>
      </c>
      <c r="H1643" s="145" t="s">
        <v>1807</v>
      </c>
      <c r="I1643" s="145" t="s">
        <v>10124</v>
      </c>
    </row>
    <row r="1644" spans="1:9" x14ac:dyDescent="0.2">
      <c r="A1644" s="145">
        <v>1640</v>
      </c>
      <c r="B1644" s="145" t="s">
        <v>2654</v>
      </c>
      <c r="C1644" s="145" t="s">
        <v>553</v>
      </c>
      <c r="D1644" s="146">
        <v>2535</v>
      </c>
      <c r="E1644" s="145" t="s">
        <v>17132</v>
      </c>
      <c r="F1644" s="145">
        <v>408</v>
      </c>
      <c r="G1644" s="145" t="s">
        <v>3290</v>
      </c>
      <c r="H1644" s="145" t="s">
        <v>8736</v>
      </c>
      <c r="I1644" s="145" t="s">
        <v>10124</v>
      </c>
    </row>
    <row r="1645" spans="1:9" x14ac:dyDescent="0.2">
      <c r="A1645" s="145">
        <v>1641</v>
      </c>
      <c r="B1645" s="145" t="s">
        <v>3972</v>
      </c>
      <c r="C1645" s="145" t="s">
        <v>553</v>
      </c>
      <c r="D1645" s="146">
        <v>1966</v>
      </c>
      <c r="E1645" s="145" t="s">
        <v>17131</v>
      </c>
      <c r="F1645" s="145">
        <v>408</v>
      </c>
      <c r="G1645" s="145">
        <v>605821</v>
      </c>
      <c r="H1645" s="145" t="s">
        <v>10230</v>
      </c>
      <c r="I1645" s="145" t="s">
        <v>10124</v>
      </c>
    </row>
    <row r="1646" spans="1:9" x14ac:dyDescent="0.2">
      <c r="A1646" s="145">
        <v>1642</v>
      </c>
      <c r="B1646" s="145" t="s">
        <v>689</v>
      </c>
      <c r="C1646" s="145" t="s">
        <v>553</v>
      </c>
      <c r="D1646" s="146">
        <v>2664</v>
      </c>
      <c r="E1646" s="145" t="s">
        <v>17127</v>
      </c>
      <c r="F1646" s="145">
        <v>408</v>
      </c>
      <c r="G1646" s="145" t="s">
        <v>17130</v>
      </c>
      <c r="H1646" s="145" t="s">
        <v>5682</v>
      </c>
      <c r="I1646" s="145" t="s">
        <v>10285</v>
      </c>
    </row>
    <row r="1647" spans="1:9" x14ac:dyDescent="0.2">
      <c r="A1647" s="145">
        <v>1643</v>
      </c>
      <c r="B1647" s="145" t="s">
        <v>1570</v>
      </c>
      <c r="C1647" s="145" t="s">
        <v>553</v>
      </c>
      <c r="D1647" s="146">
        <v>1930</v>
      </c>
      <c r="E1647" s="145" t="s">
        <v>2775</v>
      </c>
      <c r="F1647" s="145">
        <v>408</v>
      </c>
      <c r="G1647" s="145">
        <v>539827</v>
      </c>
      <c r="H1647" s="145" t="s">
        <v>13245</v>
      </c>
      <c r="I1647" s="145" t="s">
        <v>10124</v>
      </c>
    </row>
    <row r="1648" spans="1:9" x14ac:dyDescent="0.2">
      <c r="A1648" s="145">
        <v>1644</v>
      </c>
      <c r="B1648" s="145" t="s">
        <v>805</v>
      </c>
      <c r="C1648" s="145" t="s">
        <v>553</v>
      </c>
      <c r="D1648" s="146">
        <v>1952</v>
      </c>
      <c r="E1648" s="145" t="s">
        <v>17129</v>
      </c>
      <c r="F1648" s="145">
        <v>408</v>
      </c>
      <c r="G1648" s="145" t="s">
        <v>17128</v>
      </c>
      <c r="H1648" s="145" t="s">
        <v>812</v>
      </c>
      <c r="I1648" s="145" t="s">
        <v>10124</v>
      </c>
    </row>
    <row r="1649" spans="1:9" x14ac:dyDescent="0.2">
      <c r="A1649" s="145">
        <v>1645</v>
      </c>
      <c r="B1649" s="145" t="s">
        <v>12726</v>
      </c>
      <c r="C1649" s="145" t="s">
        <v>553</v>
      </c>
      <c r="D1649" s="146">
        <v>2639</v>
      </c>
      <c r="E1649" s="145" t="s">
        <v>17127</v>
      </c>
      <c r="F1649" s="145">
        <v>408</v>
      </c>
      <c r="G1649" s="145" t="s">
        <v>9618</v>
      </c>
      <c r="H1649" s="145" t="s">
        <v>5682</v>
      </c>
      <c r="I1649" s="145" t="s">
        <v>10077</v>
      </c>
    </row>
    <row r="1650" spans="1:9" x14ac:dyDescent="0.2">
      <c r="A1650" s="145">
        <v>1646</v>
      </c>
      <c r="B1650" s="145" t="s">
        <v>908</v>
      </c>
      <c r="C1650" s="145" t="s">
        <v>553</v>
      </c>
      <c r="D1650" s="146">
        <v>2770</v>
      </c>
      <c r="E1650" s="145" t="s">
        <v>17126</v>
      </c>
      <c r="F1650" s="145">
        <v>408</v>
      </c>
      <c r="G1650" s="145">
        <v>1051842</v>
      </c>
      <c r="H1650" s="145" t="s">
        <v>2278</v>
      </c>
      <c r="I1650" s="145" t="s">
        <v>10124</v>
      </c>
    </row>
    <row r="1651" spans="1:9" x14ac:dyDescent="0.2">
      <c r="A1651" s="145">
        <v>1647</v>
      </c>
      <c r="B1651" s="145" t="s">
        <v>805</v>
      </c>
      <c r="C1651" s="145" t="s">
        <v>553</v>
      </c>
      <c r="D1651" s="146">
        <v>1952</v>
      </c>
      <c r="E1651" s="145" t="s">
        <v>17125</v>
      </c>
      <c r="F1651" s="145">
        <v>408</v>
      </c>
      <c r="G1651" s="145" t="s">
        <v>6838</v>
      </c>
      <c r="H1651" s="145" t="s">
        <v>6255</v>
      </c>
      <c r="I1651" s="145" t="s">
        <v>10124</v>
      </c>
    </row>
    <row r="1652" spans="1:9" x14ac:dyDescent="0.2">
      <c r="A1652" s="145">
        <v>1648</v>
      </c>
      <c r="B1652" s="145" t="s">
        <v>2654</v>
      </c>
      <c r="C1652" s="145" t="s">
        <v>553</v>
      </c>
      <c r="D1652" s="146">
        <v>2535</v>
      </c>
      <c r="E1652" s="145" t="s">
        <v>17124</v>
      </c>
      <c r="F1652" s="145">
        <v>408</v>
      </c>
      <c r="G1652" s="145">
        <v>1170230</v>
      </c>
      <c r="H1652" s="145" t="s">
        <v>8736</v>
      </c>
      <c r="I1652" s="145" t="s">
        <v>10124</v>
      </c>
    </row>
    <row r="1653" spans="1:9" x14ac:dyDescent="0.2">
      <c r="A1653" s="145">
        <v>1649</v>
      </c>
      <c r="B1653" s="145" t="s">
        <v>1337</v>
      </c>
      <c r="C1653" s="145" t="s">
        <v>553</v>
      </c>
      <c r="D1653" s="146">
        <v>1970</v>
      </c>
      <c r="E1653" s="145" t="s">
        <v>17123</v>
      </c>
      <c r="F1653" s="145">
        <v>408</v>
      </c>
      <c r="G1653" s="145" t="s">
        <v>17122</v>
      </c>
      <c r="H1653" s="145" t="s">
        <v>10875</v>
      </c>
      <c r="I1653" s="145" t="s">
        <v>10124</v>
      </c>
    </row>
    <row r="1654" spans="1:9" x14ac:dyDescent="0.2">
      <c r="A1654" s="145">
        <v>1650</v>
      </c>
      <c r="B1654" s="145" t="s">
        <v>1349</v>
      </c>
      <c r="C1654" s="145" t="s">
        <v>553</v>
      </c>
      <c r="D1654" s="146">
        <v>2360</v>
      </c>
      <c r="E1654" s="145" t="s">
        <v>16308</v>
      </c>
      <c r="F1654" s="145">
        <v>408</v>
      </c>
      <c r="G1654" s="145">
        <v>1069572</v>
      </c>
      <c r="H1654" s="145" t="s">
        <v>1349</v>
      </c>
      <c r="I1654" s="145" t="s">
        <v>10124</v>
      </c>
    </row>
    <row r="1655" spans="1:9" x14ac:dyDescent="0.2">
      <c r="A1655" s="145">
        <v>1651</v>
      </c>
      <c r="B1655" s="145" t="s">
        <v>17121</v>
      </c>
      <c r="C1655" s="145" t="s">
        <v>553</v>
      </c>
      <c r="D1655" s="146">
        <v>2065</v>
      </c>
      <c r="E1655" s="145" t="s">
        <v>17120</v>
      </c>
      <c r="F1655" s="145">
        <v>408</v>
      </c>
      <c r="G1655" s="145">
        <v>505634</v>
      </c>
      <c r="H1655" s="145" t="s">
        <v>8951</v>
      </c>
      <c r="I1655" s="145" t="s">
        <v>10124</v>
      </c>
    </row>
    <row r="1656" spans="1:9" x14ac:dyDescent="0.2">
      <c r="A1656" s="145">
        <v>1652</v>
      </c>
      <c r="B1656" s="145" t="s">
        <v>660</v>
      </c>
      <c r="C1656" s="145" t="s">
        <v>553</v>
      </c>
      <c r="D1656" s="146">
        <v>1944</v>
      </c>
      <c r="E1656" s="145" t="s">
        <v>17119</v>
      </c>
      <c r="F1656" s="145">
        <v>408</v>
      </c>
      <c r="G1656" s="145" t="s">
        <v>1463</v>
      </c>
      <c r="H1656" s="145" t="s">
        <v>10762</v>
      </c>
      <c r="I1656" s="145" t="s">
        <v>10124</v>
      </c>
    </row>
    <row r="1657" spans="1:9" x14ac:dyDescent="0.2">
      <c r="A1657" s="145">
        <v>1653</v>
      </c>
      <c r="B1657" s="145" t="s">
        <v>1310</v>
      </c>
      <c r="C1657" s="145" t="s">
        <v>553</v>
      </c>
      <c r="D1657" s="146">
        <v>1945</v>
      </c>
      <c r="E1657" s="145" t="s">
        <v>17118</v>
      </c>
      <c r="F1657" s="145">
        <v>408</v>
      </c>
      <c r="G1657" s="145">
        <v>593312</v>
      </c>
      <c r="H1657" s="145" t="s">
        <v>10406</v>
      </c>
      <c r="I1657" s="145" t="s">
        <v>10124</v>
      </c>
    </row>
    <row r="1658" spans="1:9" x14ac:dyDescent="0.2">
      <c r="A1658" s="145">
        <v>1654</v>
      </c>
      <c r="B1658" s="145" t="s">
        <v>1349</v>
      </c>
      <c r="C1658" s="145" t="s">
        <v>553</v>
      </c>
      <c r="D1658" s="146">
        <v>2360</v>
      </c>
      <c r="E1658" s="145" t="s">
        <v>17117</v>
      </c>
      <c r="F1658" s="145">
        <v>408</v>
      </c>
      <c r="G1658" s="145">
        <v>595084</v>
      </c>
      <c r="H1658" s="145" t="s">
        <v>1349</v>
      </c>
      <c r="I1658" s="145" t="s">
        <v>10124</v>
      </c>
    </row>
    <row r="1659" spans="1:9" x14ac:dyDescent="0.2">
      <c r="A1659" s="145">
        <v>1655</v>
      </c>
      <c r="B1659" s="145" t="s">
        <v>2409</v>
      </c>
      <c r="C1659" s="145" t="s">
        <v>553</v>
      </c>
      <c r="D1659" s="146">
        <v>2050</v>
      </c>
      <c r="E1659" s="145" t="s">
        <v>17116</v>
      </c>
      <c r="F1659" s="145">
        <v>408</v>
      </c>
      <c r="G1659" s="145" t="s">
        <v>9764</v>
      </c>
      <c r="H1659" s="145" t="s">
        <v>634</v>
      </c>
      <c r="I1659" s="145" t="s">
        <v>10124</v>
      </c>
    </row>
    <row r="1660" spans="1:9" x14ac:dyDescent="0.2">
      <c r="A1660" s="145">
        <v>1656</v>
      </c>
      <c r="B1660" s="145" t="s">
        <v>3822</v>
      </c>
      <c r="C1660" s="145" t="s">
        <v>553</v>
      </c>
      <c r="D1660" s="146">
        <v>2780</v>
      </c>
      <c r="E1660" s="145" t="s">
        <v>17074</v>
      </c>
      <c r="F1660" s="145">
        <v>408</v>
      </c>
      <c r="G1660" s="145">
        <v>592440</v>
      </c>
      <c r="H1660" s="145" t="s">
        <v>1349</v>
      </c>
      <c r="I1660" s="145" t="s">
        <v>10077</v>
      </c>
    </row>
    <row r="1661" spans="1:9" x14ac:dyDescent="0.2">
      <c r="A1661" s="145">
        <v>1657</v>
      </c>
      <c r="B1661" s="145" t="s">
        <v>1337</v>
      </c>
      <c r="C1661" s="145" t="s">
        <v>553</v>
      </c>
      <c r="D1661" s="146">
        <v>1970</v>
      </c>
      <c r="E1661" s="145" t="s">
        <v>17115</v>
      </c>
      <c r="F1661" s="145">
        <v>408</v>
      </c>
      <c r="G1661" s="145" t="s">
        <v>5843</v>
      </c>
      <c r="H1661" s="145" t="s">
        <v>10406</v>
      </c>
      <c r="I1661" s="145" t="s">
        <v>10124</v>
      </c>
    </row>
    <row r="1662" spans="1:9" x14ac:dyDescent="0.2">
      <c r="A1662" s="145">
        <v>1658</v>
      </c>
      <c r="B1662" s="145" t="s">
        <v>1310</v>
      </c>
      <c r="C1662" s="145" t="s">
        <v>553</v>
      </c>
      <c r="D1662" s="146">
        <v>1945</v>
      </c>
      <c r="E1662" s="145" t="s">
        <v>17114</v>
      </c>
      <c r="F1662" s="145">
        <v>408</v>
      </c>
      <c r="G1662" s="145" t="s">
        <v>17113</v>
      </c>
      <c r="H1662" s="145" t="s">
        <v>10184</v>
      </c>
      <c r="I1662" s="145" t="s">
        <v>10124</v>
      </c>
    </row>
    <row r="1663" spans="1:9" x14ac:dyDescent="0.2">
      <c r="A1663" s="145">
        <v>1659</v>
      </c>
      <c r="B1663" s="145" t="s">
        <v>8956</v>
      </c>
      <c r="C1663" s="145" t="s">
        <v>553</v>
      </c>
      <c r="D1663" s="146">
        <v>2020</v>
      </c>
      <c r="E1663" s="145" t="s">
        <v>17112</v>
      </c>
      <c r="F1663" s="145">
        <v>408</v>
      </c>
      <c r="G1663" s="145">
        <v>611572</v>
      </c>
      <c r="H1663" s="145" t="s">
        <v>8951</v>
      </c>
      <c r="I1663" s="145" t="s">
        <v>10124</v>
      </c>
    </row>
    <row r="1664" spans="1:9" x14ac:dyDescent="0.2">
      <c r="A1664" s="145">
        <v>1660</v>
      </c>
      <c r="B1664" s="145" t="s">
        <v>3489</v>
      </c>
      <c r="C1664" s="145" t="s">
        <v>553</v>
      </c>
      <c r="D1664" s="146">
        <v>2045</v>
      </c>
      <c r="E1664" s="145" t="s">
        <v>17111</v>
      </c>
      <c r="F1664" s="145">
        <v>408</v>
      </c>
      <c r="G1664" s="145" t="s">
        <v>17110</v>
      </c>
      <c r="H1664" s="145" t="s">
        <v>17109</v>
      </c>
      <c r="I1664" s="145" t="s">
        <v>10124</v>
      </c>
    </row>
    <row r="1665" spans="1:9" x14ac:dyDescent="0.2">
      <c r="A1665" s="145">
        <v>1661</v>
      </c>
      <c r="B1665" s="145" t="s">
        <v>2024</v>
      </c>
      <c r="C1665" s="145" t="s">
        <v>553</v>
      </c>
      <c r="D1665" s="146">
        <v>2359</v>
      </c>
      <c r="E1665" s="145" t="s">
        <v>17108</v>
      </c>
      <c r="F1665" s="145">
        <v>408</v>
      </c>
      <c r="G1665" s="145">
        <v>1035616</v>
      </c>
      <c r="H1665" s="145" t="s">
        <v>8951</v>
      </c>
      <c r="I1665" s="145" t="s">
        <v>10124</v>
      </c>
    </row>
    <row r="1666" spans="1:9" x14ac:dyDescent="0.2">
      <c r="A1666" s="145">
        <v>1662</v>
      </c>
      <c r="B1666" s="145" t="s">
        <v>1041</v>
      </c>
      <c r="C1666" s="145" t="s">
        <v>553</v>
      </c>
      <c r="D1666" s="146">
        <v>2382</v>
      </c>
      <c r="E1666" s="145" t="s">
        <v>17107</v>
      </c>
      <c r="F1666" s="145">
        <v>408</v>
      </c>
      <c r="G1666" s="145" t="s">
        <v>17106</v>
      </c>
      <c r="H1666" s="145" t="s">
        <v>12838</v>
      </c>
      <c r="I1666" s="145" t="s">
        <v>10124</v>
      </c>
    </row>
    <row r="1667" spans="1:9" x14ac:dyDescent="0.2">
      <c r="A1667" s="145">
        <v>1663</v>
      </c>
      <c r="B1667" s="145" t="s">
        <v>1349</v>
      </c>
      <c r="C1667" s="145" t="s">
        <v>553</v>
      </c>
      <c r="D1667" s="146">
        <v>2360</v>
      </c>
      <c r="E1667" s="145" t="s">
        <v>15775</v>
      </c>
      <c r="F1667" s="145">
        <v>408</v>
      </c>
      <c r="G1667" s="145">
        <v>632977</v>
      </c>
      <c r="H1667" s="145" t="s">
        <v>1349</v>
      </c>
      <c r="I1667" s="145" t="s">
        <v>10124</v>
      </c>
    </row>
    <row r="1668" spans="1:9" x14ac:dyDescent="0.2">
      <c r="A1668" s="145">
        <v>1664</v>
      </c>
      <c r="B1668" s="145" t="s">
        <v>5120</v>
      </c>
      <c r="C1668" s="145" t="s">
        <v>553</v>
      </c>
      <c r="D1668" s="146">
        <v>2642</v>
      </c>
      <c r="E1668" s="145" t="s">
        <v>17105</v>
      </c>
      <c r="F1668" s="145">
        <v>408</v>
      </c>
      <c r="G1668" s="145">
        <v>1076205</v>
      </c>
      <c r="H1668" s="145" t="s">
        <v>10081</v>
      </c>
      <c r="I1668" s="145" t="s">
        <v>10077</v>
      </c>
    </row>
    <row r="1669" spans="1:9" x14ac:dyDescent="0.2">
      <c r="A1669" s="145">
        <v>1665</v>
      </c>
      <c r="B1669" s="145" t="s">
        <v>6328</v>
      </c>
      <c r="C1669" s="145" t="s">
        <v>1403</v>
      </c>
      <c r="D1669" s="146">
        <v>3842</v>
      </c>
      <c r="E1669" s="145" t="s">
        <v>17104</v>
      </c>
      <c r="F1669" s="145">
        <v>408</v>
      </c>
      <c r="G1669" s="145" t="s">
        <v>17103</v>
      </c>
      <c r="H1669" s="145" t="s">
        <v>812</v>
      </c>
      <c r="I1669" s="145" t="s">
        <v>10077</v>
      </c>
    </row>
    <row r="1670" spans="1:9" x14ac:dyDescent="0.2">
      <c r="A1670" s="145">
        <v>1666</v>
      </c>
      <c r="B1670" s="145" t="s">
        <v>1189</v>
      </c>
      <c r="C1670" s="145" t="s">
        <v>553</v>
      </c>
      <c r="D1670" s="146">
        <v>2631</v>
      </c>
      <c r="E1670" s="145" t="s">
        <v>17102</v>
      </c>
      <c r="F1670" s="145">
        <v>408</v>
      </c>
      <c r="G1670" s="145" t="s">
        <v>17101</v>
      </c>
      <c r="H1670" s="145" t="s">
        <v>9574</v>
      </c>
      <c r="I1670" s="145" t="s">
        <v>10077</v>
      </c>
    </row>
    <row r="1671" spans="1:9" x14ac:dyDescent="0.2">
      <c r="A1671" s="145">
        <v>1667</v>
      </c>
      <c r="B1671" s="145" t="s">
        <v>1570</v>
      </c>
      <c r="C1671" s="145" t="s">
        <v>553</v>
      </c>
      <c r="D1671" s="146">
        <v>1930</v>
      </c>
      <c r="E1671" s="145" t="s">
        <v>17100</v>
      </c>
      <c r="F1671" s="145">
        <v>408</v>
      </c>
      <c r="G1671" s="145">
        <v>568836</v>
      </c>
      <c r="H1671" s="145" t="s">
        <v>10177</v>
      </c>
      <c r="I1671" s="145" t="s">
        <v>10077</v>
      </c>
    </row>
    <row r="1672" spans="1:9" x14ac:dyDescent="0.2">
      <c r="A1672" s="145">
        <v>1668</v>
      </c>
      <c r="B1672" s="145" t="s">
        <v>1766</v>
      </c>
      <c r="C1672" s="145" t="s">
        <v>553</v>
      </c>
      <c r="D1672" s="146">
        <v>1833</v>
      </c>
      <c r="E1672" s="145" t="s">
        <v>17099</v>
      </c>
      <c r="F1672" s="145">
        <v>408</v>
      </c>
      <c r="G1672" s="145">
        <v>1181569</v>
      </c>
      <c r="H1672" s="145" t="s">
        <v>812</v>
      </c>
      <c r="I1672" s="145" t="s">
        <v>10107</v>
      </c>
    </row>
    <row r="1673" spans="1:9" x14ac:dyDescent="0.2">
      <c r="A1673" s="145">
        <v>1669</v>
      </c>
      <c r="B1673" s="145" t="s">
        <v>6273</v>
      </c>
      <c r="C1673" s="145" t="s">
        <v>553</v>
      </c>
      <c r="D1673" s="146">
        <v>1951</v>
      </c>
      <c r="E1673" s="145" t="s">
        <v>17098</v>
      </c>
      <c r="F1673" s="145">
        <v>408</v>
      </c>
      <c r="G1673" s="145" t="s">
        <v>17097</v>
      </c>
      <c r="H1673" s="145" t="s">
        <v>805</v>
      </c>
      <c r="I1673" s="145" t="s">
        <v>10077</v>
      </c>
    </row>
    <row r="1674" spans="1:9" x14ac:dyDescent="0.2">
      <c r="A1674" s="145">
        <v>1670</v>
      </c>
      <c r="B1674" s="145" t="s">
        <v>518</v>
      </c>
      <c r="C1674" s="145" t="s">
        <v>553</v>
      </c>
      <c r="D1674" s="146">
        <v>2668</v>
      </c>
      <c r="E1674" s="145" t="s">
        <v>12954</v>
      </c>
      <c r="F1674" s="145">
        <v>408</v>
      </c>
      <c r="G1674" s="145">
        <v>1247610</v>
      </c>
      <c r="H1674" s="145" t="s">
        <v>5682</v>
      </c>
      <c r="I1674" s="145" t="s">
        <v>10077</v>
      </c>
    </row>
    <row r="1675" spans="1:9" x14ac:dyDescent="0.2">
      <c r="A1675" s="145">
        <v>1671</v>
      </c>
      <c r="B1675" s="145" t="s">
        <v>4035</v>
      </c>
      <c r="C1675" s="145" t="s">
        <v>553</v>
      </c>
      <c r="D1675" s="146">
        <v>2653</v>
      </c>
      <c r="E1675" s="145" t="s">
        <v>17096</v>
      </c>
      <c r="F1675" s="145">
        <v>408</v>
      </c>
      <c r="G1675" s="145" t="s">
        <v>17095</v>
      </c>
      <c r="H1675" s="145" t="s">
        <v>10238</v>
      </c>
      <c r="I1675" s="145" t="s">
        <v>10077</v>
      </c>
    </row>
    <row r="1676" spans="1:9" x14ac:dyDescent="0.2">
      <c r="A1676" s="145">
        <v>1672</v>
      </c>
      <c r="B1676" s="145" t="s">
        <v>2024</v>
      </c>
      <c r="C1676" s="145" t="s">
        <v>553</v>
      </c>
      <c r="D1676" s="146">
        <v>2359</v>
      </c>
      <c r="E1676" s="145" t="s">
        <v>17094</v>
      </c>
      <c r="F1676" s="145">
        <v>408</v>
      </c>
      <c r="G1676" s="145">
        <v>689004</v>
      </c>
      <c r="H1676" s="145" t="s">
        <v>1349</v>
      </c>
      <c r="I1676" s="145" t="s">
        <v>10077</v>
      </c>
    </row>
    <row r="1677" spans="1:9" x14ac:dyDescent="0.2">
      <c r="A1677" s="145">
        <v>1673</v>
      </c>
      <c r="B1677" s="145" t="s">
        <v>1786</v>
      </c>
      <c r="C1677" s="145" t="s">
        <v>553</v>
      </c>
      <c r="D1677" s="146">
        <v>1969</v>
      </c>
      <c r="E1677" s="145" t="s">
        <v>17093</v>
      </c>
      <c r="F1677" s="145">
        <v>408</v>
      </c>
      <c r="G1677" s="145" t="s">
        <v>6805</v>
      </c>
      <c r="H1677" s="145" t="s">
        <v>10184</v>
      </c>
      <c r="I1677" s="145" t="s">
        <v>10080</v>
      </c>
    </row>
    <row r="1678" spans="1:9" x14ac:dyDescent="0.2">
      <c r="A1678" s="145">
        <v>1674</v>
      </c>
      <c r="B1678" s="145" t="s">
        <v>1837</v>
      </c>
      <c r="C1678" s="145" t="s">
        <v>553</v>
      </c>
      <c r="D1678" s="146">
        <v>2660</v>
      </c>
      <c r="E1678" s="145" t="s">
        <v>9055</v>
      </c>
      <c r="F1678" s="145">
        <v>408</v>
      </c>
      <c r="G1678" s="145">
        <v>1157878</v>
      </c>
      <c r="H1678" s="145" t="s">
        <v>5682</v>
      </c>
      <c r="I1678" s="145" t="s">
        <v>10077</v>
      </c>
    </row>
    <row r="1679" spans="1:9" x14ac:dyDescent="0.2">
      <c r="A1679" s="145">
        <v>1675</v>
      </c>
      <c r="B1679" s="145" t="s">
        <v>543</v>
      </c>
      <c r="C1679" s="145" t="s">
        <v>553</v>
      </c>
      <c r="D1679" s="146">
        <v>2645</v>
      </c>
      <c r="E1679" s="145" t="s">
        <v>17092</v>
      </c>
      <c r="F1679" s="145">
        <v>408</v>
      </c>
      <c r="G1679" s="145">
        <v>1146994</v>
      </c>
      <c r="H1679" s="145" t="s">
        <v>9574</v>
      </c>
      <c r="I1679" s="145" t="s">
        <v>10077</v>
      </c>
    </row>
    <row r="1680" spans="1:9" x14ac:dyDescent="0.2">
      <c r="A1680" s="145">
        <v>1676</v>
      </c>
      <c r="B1680" s="145" t="s">
        <v>1576</v>
      </c>
      <c r="C1680" s="145" t="s">
        <v>553</v>
      </c>
      <c r="D1680" s="146">
        <v>2667</v>
      </c>
      <c r="E1680" s="145" t="s">
        <v>17091</v>
      </c>
      <c r="F1680" s="145">
        <v>408</v>
      </c>
      <c r="G1680" s="145">
        <v>909088</v>
      </c>
      <c r="H1680" s="145" t="s">
        <v>10264</v>
      </c>
      <c r="I1680" s="145" t="s">
        <v>10077</v>
      </c>
    </row>
    <row r="1681" spans="1:9" x14ac:dyDescent="0.2">
      <c r="A1681" s="145">
        <v>1677</v>
      </c>
      <c r="B1681" s="145" t="s">
        <v>8871</v>
      </c>
      <c r="C1681" s="145" t="s">
        <v>553</v>
      </c>
      <c r="D1681" s="146">
        <v>2652</v>
      </c>
      <c r="E1681" s="145" t="s">
        <v>17090</v>
      </c>
      <c r="F1681" s="145">
        <v>408</v>
      </c>
      <c r="G1681" s="145">
        <v>1041139</v>
      </c>
      <c r="H1681" s="145" t="s">
        <v>10317</v>
      </c>
      <c r="I1681" s="145" t="s">
        <v>10077</v>
      </c>
    </row>
    <row r="1682" spans="1:9" x14ac:dyDescent="0.2">
      <c r="A1682" s="145">
        <v>1678</v>
      </c>
      <c r="B1682" s="145" t="s">
        <v>10508</v>
      </c>
      <c r="C1682" s="145" t="s">
        <v>533</v>
      </c>
      <c r="D1682" s="146">
        <v>33458</v>
      </c>
      <c r="E1682" s="145" t="s">
        <v>17089</v>
      </c>
      <c r="F1682" s="145">
        <v>408</v>
      </c>
      <c r="G1682" s="145" t="s">
        <v>17088</v>
      </c>
      <c r="H1682" s="145" t="s">
        <v>6255</v>
      </c>
      <c r="I1682" s="145" t="s">
        <v>10077</v>
      </c>
    </row>
    <row r="1683" spans="1:9" x14ac:dyDescent="0.2">
      <c r="A1683" s="145">
        <v>1679</v>
      </c>
      <c r="B1683" s="145" t="s">
        <v>1270</v>
      </c>
      <c r="C1683" s="145" t="s">
        <v>553</v>
      </c>
      <c r="D1683" s="146">
        <v>2644</v>
      </c>
      <c r="E1683" s="145" t="s">
        <v>17086</v>
      </c>
      <c r="F1683" s="145">
        <v>408</v>
      </c>
      <c r="G1683" s="145" t="s">
        <v>17085</v>
      </c>
      <c r="H1683" s="145" t="s">
        <v>10119</v>
      </c>
      <c r="I1683" s="145" t="s">
        <v>10077</v>
      </c>
    </row>
    <row r="1684" spans="1:9" x14ac:dyDescent="0.2">
      <c r="A1684" s="145">
        <v>1680</v>
      </c>
      <c r="B1684" s="145" t="s">
        <v>965</v>
      </c>
      <c r="C1684" s="145" t="s">
        <v>553</v>
      </c>
      <c r="D1684" s="146">
        <v>1938</v>
      </c>
      <c r="E1684" s="145" t="s">
        <v>17084</v>
      </c>
      <c r="F1684" s="145">
        <v>408</v>
      </c>
      <c r="G1684" s="145">
        <v>1095717</v>
      </c>
      <c r="H1684" s="145" t="s">
        <v>11380</v>
      </c>
      <c r="I1684" s="145" t="s">
        <v>10077</v>
      </c>
    </row>
    <row r="1685" spans="1:9" x14ac:dyDescent="0.2">
      <c r="A1685" s="145">
        <v>1681</v>
      </c>
      <c r="B1685" s="145" t="s">
        <v>1349</v>
      </c>
      <c r="C1685" s="145" t="s">
        <v>553</v>
      </c>
      <c r="D1685" s="146">
        <v>2360</v>
      </c>
      <c r="E1685" s="145" t="s">
        <v>17083</v>
      </c>
      <c r="F1685" s="145">
        <v>408</v>
      </c>
      <c r="G1685" s="145">
        <v>1188775</v>
      </c>
      <c r="H1685" s="145" t="s">
        <v>6255</v>
      </c>
      <c r="I1685" s="145" t="s">
        <v>10316</v>
      </c>
    </row>
    <row r="1686" spans="1:9" x14ac:dyDescent="0.2">
      <c r="A1686" s="145">
        <v>1682</v>
      </c>
      <c r="B1686" s="145" t="s">
        <v>3851</v>
      </c>
      <c r="C1686" s="145" t="s">
        <v>553</v>
      </c>
      <c r="D1686" s="146">
        <v>2554</v>
      </c>
      <c r="E1686" s="145" t="s">
        <v>17082</v>
      </c>
      <c r="F1686" s="145">
        <v>408</v>
      </c>
      <c r="G1686" s="145">
        <v>957560</v>
      </c>
      <c r="H1686" s="145" t="s">
        <v>10806</v>
      </c>
      <c r="I1686" s="145" t="s">
        <v>10077</v>
      </c>
    </row>
    <row r="1687" spans="1:9" x14ac:dyDescent="0.2">
      <c r="A1687" s="145">
        <v>1683</v>
      </c>
      <c r="B1687" s="145" t="s">
        <v>2476</v>
      </c>
      <c r="C1687" s="145" t="s">
        <v>553</v>
      </c>
      <c r="D1687" s="146">
        <v>2743</v>
      </c>
      <c r="E1687" s="145" t="s">
        <v>17081</v>
      </c>
      <c r="F1687" s="145">
        <v>408</v>
      </c>
      <c r="G1687" s="145">
        <v>999509</v>
      </c>
      <c r="H1687" s="145" t="s">
        <v>2278</v>
      </c>
      <c r="I1687" s="145" t="s">
        <v>10077</v>
      </c>
    </row>
    <row r="1688" spans="1:9" x14ac:dyDescent="0.2">
      <c r="A1688" s="145">
        <v>1684</v>
      </c>
      <c r="B1688" s="145" t="s">
        <v>4035</v>
      </c>
      <c r="C1688" s="145" t="s">
        <v>553</v>
      </c>
      <c r="D1688" s="146">
        <v>2653</v>
      </c>
      <c r="E1688" s="145" t="s">
        <v>2444</v>
      </c>
      <c r="F1688" s="145">
        <v>408</v>
      </c>
      <c r="G1688" s="145">
        <v>1252642</v>
      </c>
      <c r="H1688" s="145" t="s">
        <v>4035</v>
      </c>
      <c r="I1688" s="145" t="s">
        <v>10077</v>
      </c>
    </row>
    <row r="1689" spans="1:9" x14ac:dyDescent="0.2">
      <c r="A1689" s="145">
        <v>1685</v>
      </c>
      <c r="B1689" s="145" t="s">
        <v>1837</v>
      </c>
      <c r="C1689" s="145" t="s">
        <v>553</v>
      </c>
      <c r="D1689" s="146">
        <v>2660</v>
      </c>
      <c r="E1689" s="145" t="s">
        <v>17080</v>
      </c>
      <c r="F1689" s="145">
        <v>408</v>
      </c>
      <c r="G1689" s="145">
        <v>1112720</v>
      </c>
      <c r="H1689" s="145" t="s">
        <v>5682</v>
      </c>
      <c r="I1689" s="145" t="s">
        <v>10077</v>
      </c>
    </row>
    <row r="1690" spans="1:9" x14ac:dyDescent="0.2">
      <c r="A1690" s="145">
        <v>1686</v>
      </c>
      <c r="B1690" s="145" t="s">
        <v>1698</v>
      </c>
      <c r="C1690" s="145" t="s">
        <v>553</v>
      </c>
      <c r="D1690" s="146">
        <v>2066</v>
      </c>
      <c r="E1690" s="145" t="s">
        <v>17079</v>
      </c>
      <c r="F1690" s="145">
        <v>408</v>
      </c>
      <c r="G1690" s="145" t="s">
        <v>17078</v>
      </c>
      <c r="H1690" s="145" t="s">
        <v>10495</v>
      </c>
      <c r="I1690" s="145" t="s">
        <v>10077</v>
      </c>
    </row>
    <row r="1691" spans="1:9" x14ac:dyDescent="0.2">
      <c r="A1691" s="145">
        <v>1687</v>
      </c>
      <c r="B1691" s="145" t="s">
        <v>660</v>
      </c>
      <c r="C1691" s="145" t="s">
        <v>553</v>
      </c>
      <c r="D1691" s="146">
        <v>1944</v>
      </c>
      <c r="E1691" s="145" t="s">
        <v>17077</v>
      </c>
      <c r="F1691" s="145">
        <v>408</v>
      </c>
      <c r="G1691" s="145">
        <v>1201903</v>
      </c>
      <c r="H1691" s="145" t="s">
        <v>10762</v>
      </c>
      <c r="I1691" s="145" t="s">
        <v>10077</v>
      </c>
    </row>
    <row r="1692" spans="1:9" x14ac:dyDescent="0.2">
      <c r="A1692" s="145">
        <v>1688</v>
      </c>
      <c r="B1692" s="145" t="s">
        <v>5178</v>
      </c>
      <c r="C1692" s="145" t="s">
        <v>553</v>
      </c>
      <c r="D1692" s="146">
        <v>1451</v>
      </c>
      <c r="E1692" s="145" t="s">
        <v>17076</v>
      </c>
      <c r="F1692" s="145">
        <v>408</v>
      </c>
      <c r="G1692" s="145" t="s">
        <v>17075</v>
      </c>
      <c r="H1692" s="145" t="s">
        <v>634</v>
      </c>
      <c r="I1692" s="145" t="s">
        <v>10077</v>
      </c>
    </row>
    <row r="1693" spans="1:9" x14ac:dyDescent="0.2">
      <c r="A1693" s="145">
        <v>1689</v>
      </c>
      <c r="B1693" s="145" t="s">
        <v>3822</v>
      </c>
      <c r="C1693" s="145" t="s">
        <v>553</v>
      </c>
      <c r="D1693" s="146">
        <v>2780</v>
      </c>
      <c r="E1693" s="145" t="s">
        <v>17074</v>
      </c>
      <c r="F1693" s="145">
        <v>404</v>
      </c>
      <c r="G1693" s="145">
        <v>592440</v>
      </c>
      <c r="H1693" s="145" t="s">
        <v>1349</v>
      </c>
      <c r="I1693" s="145" t="s">
        <v>10124</v>
      </c>
    </row>
    <row r="1694" spans="1:9" x14ac:dyDescent="0.2">
      <c r="A1694" s="145">
        <v>1690</v>
      </c>
      <c r="B1694" s="145" t="s">
        <v>1570</v>
      </c>
      <c r="C1694" s="145" t="s">
        <v>553</v>
      </c>
      <c r="D1694" s="146">
        <v>1930</v>
      </c>
      <c r="E1694" s="145" t="s">
        <v>14645</v>
      </c>
      <c r="F1694" s="145">
        <v>402</v>
      </c>
      <c r="G1694" s="145" t="s">
        <v>17073</v>
      </c>
      <c r="H1694" s="145" t="s">
        <v>10177</v>
      </c>
      <c r="I1694" s="145" t="s">
        <v>10124</v>
      </c>
    </row>
    <row r="1695" spans="1:9" x14ac:dyDescent="0.2">
      <c r="A1695" s="145">
        <v>1691</v>
      </c>
      <c r="B1695" s="145" t="s">
        <v>3851</v>
      </c>
      <c r="C1695" s="145" t="s">
        <v>553</v>
      </c>
      <c r="D1695" s="146">
        <v>2554</v>
      </c>
      <c r="E1695" s="145" t="s">
        <v>17072</v>
      </c>
      <c r="F1695" s="145">
        <v>402</v>
      </c>
      <c r="G1695" s="145" t="s">
        <v>4362</v>
      </c>
      <c r="H1695" s="145" t="s">
        <v>10806</v>
      </c>
      <c r="I1695" s="145" t="s">
        <v>10124</v>
      </c>
    </row>
    <row r="1696" spans="1:9" x14ac:dyDescent="0.2">
      <c r="A1696" s="145">
        <v>1692</v>
      </c>
      <c r="B1696" s="145" t="s">
        <v>1189</v>
      </c>
      <c r="C1696" s="145" t="s">
        <v>553</v>
      </c>
      <c r="D1696" s="146">
        <v>2631</v>
      </c>
      <c r="E1696" s="145" t="s">
        <v>17071</v>
      </c>
      <c r="F1696" s="145">
        <v>402</v>
      </c>
      <c r="G1696" s="145">
        <v>564378</v>
      </c>
      <c r="H1696" s="145" t="s">
        <v>10238</v>
      </c>
      <c r="I1696" s="145" t="s">
        <v>10124</v>
      </c>
    </row>
    <row r="1697" spans="1:9" x14ac:dyDescent="0.2">
      <c r="A1697" s="145">
        <v>1693</v>
      </c>
      <c r="B1697" s="145" t="s">
        <v>706</v>
      </c>
      <c r="C1697" s="145" t="s">
        <v>553</v>
      </c>
      <c r="D1697" s="146">
        <v>1923</v>
      </c>
      <c r="E1697" s="145" t="s">
        <v>17070</v>
      </c>
      <c r="F1697" s="145">
        <v>402</v>
      </c>
      <c r="G1697" s="145" t="s">
        <v>5519</v>
      </c>
      <c r="H1697" s="145" t="s">
        <v>10406</v>
      </c>
      <c r="I1697" s="145" t="s">
        <v>10124</v>
      </c>
    </row>
    <row r="1698" spans="1:9" x14ac:dyDescent="0.2">
      <c r="A1698" s="145">
        <v>1694</v>
      </c>
      <c r="B1698" s="145" t="s">
        <v>2603</v>
      </c>
      <c r="C1698" s="145" t="s">
        <v>553</v>
      </c>
      <c r="D1698" s="146">
        <v>2061</v>
      </c>
      <c r="E1698" s="145" t="s">
        <v>17069</v>
      </c>
      <c r="F1698" s="145">
        <v>401</v>
      </c>
      <c r="G1698" s="145">
        <v>535300</v>
      </c>
      <c r="H1698" s="145" t="s">
        <v>10495</v>
      </c>
      <c r="I1698" s="145" t="s">
        <v>10124</v>
      </c>
    </row>
    <row r="1699" spans="1:9" x14ac:dyDescent="0.2">
      <c r="A1699" s="145">
        <v>1695</v>
      </c>
      <c r="B1699" s="145" t="s">
        <v>4035</v>
      </c>
      <c r="C1699" s="145" t="s">
        <v>553</v>
      </c>
      <c r="D1699" s="146">
        <v>2653</v>
      </c>
      <c r="E1699" s="145" t="s">
        <v>17068</v>
      </c>
      <c r="F1699" s="145">
        <v>401</v>
      </c>
      <c r="G1699" s="145">
        <v>541050</v>
      </c>
      <c r="H1699" s="145" t="s">
        <v>4035</v>
      </c>
      <c r="I1699" s="145" t="s">
        <v>10124</v>
      </c>
    </row>
    <row r="1700" spans="1:9" x14ac:dyDescent="0.2">
      <c r="A1700" s="145">
        <v>1696</v>
      </c>
      <c r="B1700" s="145" t="s">
        <v>4035</v>
      </c>
      <c r="C1700" s="145" t="s">
        <v>553</v>
      </c>
      <c r="D1700" s="146">
        <v>2653</v>
      </c>
      <c r="E1700" s="145" t="s">
        <v>17068</v>
      </c>
      <c r="F1700" s="145">
        <v>401</v>
      </c>
      <c r="G1700" s="145">
        <v>541050</v>
      </c>
      <c r="H1700" s="145" t="s">
        <v>4035</v>
      </c>
      <c r="I1700" s="145" t="s">
        <v>10077</v>
      </c>
    </row>
    <row r="1701" spans="1:9" x14ac:dyDescent="0.2">
      <c r="A1701" s="145">
        <v>1697</v>
      </c>
      <c r="B1701" s="145" t="s">
        <v>932</v>
      </c>
      <c r="C1701" s="145" t="s">
        <v>553</v>
      </c>
      <c r="D1701" s="146">
        <v>1929</v>
      </c>
      <c r="E1701" s="145" t="s">
        <v>17067</v>
      </c>
      <c r="F1701" s="145">
        <v>396</v>
      </c>
      <c r="G1701" s="145" t="s">
        <v>1302</v>
      </c>
      <c r="H1701" s="145" t="s">
        <v>10762</v>
      </c>
      <c r="I1701" s="145" t="s">
        <v>10124</v>
      </c>
    </row>
    <row r="1702" spans="1:9" x14ac:dyDescent="0.2">
      <c r="A1702" s="145">
        <v>1698</v>
      </c>
      <c r="B1702" s="145" t="s">
        <v>3985</v>
      </c>
      <c r="C1702" s="145" t="s">
        <v>553</v>
      </c>
      <c r="D1702" s="146">
        <v>1908</v>
      </c>
      <c r="E1702" s="145" t="s">
        <v>17066</v>
      </c>
      <c r="F1702" s="145">
        <v>396</v>
      </c>
      <c r="G1702" s="145" t="s">
        <v>5761</v>
      </c>
      <c r="H1702" s="145" t="s">
        <v>11350</v>
      </c>
      <c r="I1702" s="145" t="s">
        <v>10124</v>
      </c>
    </row>
    <row r="1703" spans="1:9" x14ac:dyDescent="0.2">
      <c r="A1703" s="145">
        <v>1699</v>
      </c>
      <c r="B1703" s="145" t="s">
        <v>2654</v>
      </c>
      <c r="C1703" s="145" t="s">
        <v>553</v>
      </c>
      <c r="D1703" s="146">
        <v>2535</v>
      </c>
      <c r="E1703" s="145" t="s">
        <v>17065</v>
      </c>
      <c r="F1703" s="145">
        <v>396</v>
      </c>
      <c r="G1703" s="145" t="s">
        <v>17064</v>
      </c>
      <c r="H1703" s="145" t="s">
        <v>8736</v>
      </c>
      <c r="I1703" s="145" t="s">
        <v>10124</v>
      </c>
    </row>
    <row r="1704" spans="1:9" x14ac:dyDescent="0.2">
      <c r="A1704" s="145">
        <v>1700</v>
      </c>
      <c r="B1704" s="145" t="s">
        <v>2327</v>
      </c>
      <c r="C1704" s="145" t="s">
        <v>553</v>
      </c>
      <c r="D1704" s="146">
        <v>2269</v>
      </c>
      <c r="E1704" s="145" t="s">
        <v>17063</v>
      </c>
      <c r="F1704" s="145">
        <v>396</v>
      </c>
      <c r="G1704" s="145" t="s">
        <v>17062</v>
      </c>
      <c r="H1704" s="145" t="s">
        <v>9376</v>
      </c>
      <c r="I1704" s="145" t="s">
        <v>10124</v>
      </c>
    </row>
    <row r="1705" spans="1:9" x14ac:dyDescent="0.2">
      <c r="A1705" s="145">
        <v>1701</v>
      </c>
      <c r="B1705" s="145" t="s">
        <v>6174</v>
      </c>
      <c r="C1705" s="145" t="s">
        <v>553</v>
      </c>
      <c r="D1705" s="146">
        <v>2790</v>
      </c>
      <c r="E1705" s="145" t="s">
        <v>13369</v>
      </c>
      <c r="F1705" s="145">
        <v>396</v>
      </c>
      <c r="G1705" s="145">
        <v>570678</v>
      </c>
      <c r="H1705" s="145" t="s">
        <v>2268</v>
      </c>
      <c r="I1705" s="145" t="s">
        <v>10124</v>
      </c>
    </row>
    <row r="1706" spans="1:9" x14ac:dyDescent="0.2">
      <c r="A1706" s="145">
        <v>1702</v>
      </c>
      <c r="B1706" s="145" t="s">
        <v>2275</v>
      </c>
      <c r="C1706" s="145" t="s">
        <v>553</v>
      </c>
      <c r="D1706" s="146">
        <v>2568</v>
      </c>
      <c r="E1706" s="145" t="s">
        <v>17061</v>
      </c>
      <c r="F1706" s="145">
        <v>396</v>
      </c>
      <c r="G1706" s="145">
        <v>935544</v>
      </c>
      <c r="H1706" s="145" t="s">
        <v>11445</v>
      </c>
      <c r="I1706" s="145" t="s">
        <v>10124</v>
      </c>
    </row>
    <row r="1707" spans="1:9" x14ac:dyDescent="0.2">
      <c r="A1707" s="145">
        <v>1703</v>
      </c>
      <c r="B1707" s="145" t="s">
        <v>1349</v>
      </c>
      <c r="C1707" s="145" t="s">
        <v>553</v>
      </c>
      <c r="D1707" s="146">
        <v>2360</v>
      </c>
      <c r="E1707" s="145" t="s">
        <v>10181</v>
      </c>
      <c r="F1707" s="145">
        <v>396</v>
      </c>
      <c r="G1707" s="145" t="s">
        <v>2581</v>
      </c>
      <c r="H1707" s="145" t="s">
        <v>1349</v>
      </c>
      <c r="I1707" s="145" t="s">
        <v>10124</v>
      </c>
    </row>
    <row r="1708" spans="1:9" x14ac:dyDescent="0.2">
      <c r="A1708" s="145">
        <v>1704</v>
      </c>
      <c r="B1708" s="145" t="s">
        <v>8864</v>
      </c>
      <c r="C1708" s="145" t="s">
        <v>553</v>
      </c>
      <c r="D1708" s="146">
        <v>2657</v>
      </c>
      <c r="E1708" s="145" t="s">
        <v>17060</v>
      </c>
      <c r="F1708" s="145">
        <v>396</v>
      </c>
      <c r="G1708" s="145">
        <v>1255886</v>
      </c>
      <c r="H1708" s="145" t="s">
        <v>10317</v>
      </c>
      <c r="I1708" s="145" t="s">
        <v>10124</v>
      </c>
    </row>
    <row r="1709" spans="1:9" x14ac:dyDescent="0.2">
      <c r="A1709" s="145">
        <v>1705</v>
      </c>
      <c r="B1709" s="145" t="s">
        <v>4434</v>
      </c>
      <c r="C1709" s="145" t="s">
        <v>553</v>
      </c>
      <c r="D1709" s="146">
        <v>1890</v>
      </c>
      <c r="E1709" s="145" t="s">
        <v>17059</v>
      </c>
      <c r="F1709" s="145">
        <v>396</v>
      </c>
      <c r="G1709" s="145" t="s">
        <v>9480</v>
      </c>
      <c r="H1709" s="145" t="s">
        <v>11801</v>
      </c>
      <c r="I1709" s="145" t="s">
        <v>10124</v>
      </c>
    </row>
    <row r="1710" spans="1:9" x14ac:dyDescent="0.2">
      <c r="A1710" s="145">
        <v>1706</v>
      </c>
      <c r="B1710" s="145" t="s">
        <v>2409</v>
      </c>
      <c r="C1710" s="145" t="s">
        <v>553</v>
      </c>
      <c r="D1710" s="146">
        <v>2050</v>
      </c>
      <c r="E1710" s="145" t="s">
        <v>17058</v>
      </c>
      <c r="F1710" s="145">
        <v>396</v>
      </c>
      <c r="G1710" s="145" t="s">
        <v>9654</v>
      </c>
      <c r="H1710" s="145" t="s">
        <v>8951</v>
      </c>
      <c r="I1710" s="145" t="s">
        <v>10124</v>
      </c>
    </row>
    <row r="1711" spans="1:9" x14ac:dyDescent="0.2">
      <c r="A1711" s="145">
        <v>1707</v>
      </c>
      <c r="B1711" s="145" t="s">
        <v>2409</v>
      </c>
      <c r="C1711" s="145" t="s">
        <v>553</v>
      </c>
      <c r="D1711" s="146">
        <v>2050</v>
      </c>
      <c r="E1711" s="145" t="s">
        <v>17057</v>
      </c>
      <c r="F1711" s="145">
        <v>396</v>
      </c>
      <c r="G1711" s="145" t="s">
        <v>3086</v>
      </c>
      <c r="H1711" s="145" t="s">
        <v>10495</v>
      </c>
      <c r="I1711" s="145" t="s">
        <v>10124</v>
      </c>
    </row>
    <row r="1712" spans="1:9" x14ac:dyDescent="0.2">
      <c r="A1712" s="145">
        <v>1708</v>
      </c>
      <c r="B1712" s="145" t="s">
        <v>965</v>
      </c>
      <c r="C1712" s="145" t="s">
        <v>553</v>
      </c>
      <c r="D1712" s="146">
        <v>1938</v>
      </c>
      <c r="E1712" s="145" t="s">
        <v>17056</v>
      </c>
      <c r="F1712" s="145">
        <v>396</v>
      </c>
      <c r="G1712" s="145" t="s">
        <v>17055</v>
      </c>
      <c r="H1712" s="145" t="s">
        <v>10163</v>
      </c>
      <c r="I1712" s="145" t="s">
        <v>10124</v>
      </c>
    </row>
    <row r="1713" spans="1:9" x14ac:dyDescent="0.2">
      <c r="A1713" s="145">
        <v>1709</v>
      </c>
      <c r="B1713" s="145" t="s">
        <v>1349</v>
      </c>
      <c r="C1713" s="145" t="s">
        <v>553</v>
      </c>
      <c r="D1713" s="146">
        <v>2360</v>
      </c>
      <c r="E1713" s="145" t="s">
        <v>17054</v>
      </c>
      <c r="F1713" s="145">
        <v>396</v>
      </c>
      <c r="G1713" s="145">
        <v>532641</v>
      </c>
      <c r="H1713" s="145" t="s">
        <v>10119</v>
      </c>
      <c r="I1713" s="145" t="s">
        <v>10124</v>
      </c>
    </row>
    <row r="1714" spans="1:9" x14ac:dyDescent="0.2">
      <c r="A1714" s="145">
        <v>1710</v>
      </c>
      <c r="B1714" s="145" t="s">
        <v>1570</v>
      </c>
      <c r="C1714" s="145" t="s">
        <v>553</v>
      </c>
      <c r="D1714" s="146">
        <v>1930</v>
      </c>
      <c r="E1714" s="145" t="s">
        <v>17053</v>
      </c>
      <c r="F1714" s="145">
        <v>396</v>
      </c>
      <c r="G1714" s="145">
        <v>646453</v>
      </c>
      <c r="H1714" s="145" t="s">
        <v>10177</v>
      </c>
      <c r="I1714" s="145" t="s">
        <v>10124</v>
      </c>
    </row>
    <row r="1715" spans="1:9" x14ac:dyDescent="0.2">
      <c r="A1715" s="145">
        <v>1711</v>
      </c>
      <c r="B1715" s="145" t="s">
        <v>592</v>
      </c>
      <c r="C1715" s="145" t="s">
        <v>553</v>
      </c>
      <c r="D1715" s="146">
        <v>1905</v>
      </c>
      <c r="E1715" s="145" t="s">
        <v>17052</v>
      </c>
      <c r="F1715" s="145">
        <v>396</v>
      </c>
      <c r="G1715" s="145" t="s">
        <v>17051</v>
      </c>
      <c r="H1715" s="145" t="s">
        <v>11375</v>
      </c>
      <c r="I1715" s="145" t="s">
        <v>10124</v>
      </c>
    </row>
    <row r="1716" spans="1:9" x14ac:dyDescent="0.2">
      <c r="A1716" s="145">
        <v>1712</v>
      </c>
      <c r="B1716" s="145" t="s">
        <v>1698</v>
      </c>
      <c r="C1716" s="145" t="s">
        <v>553</v>
      </c>
      <c r="D1716" s="146">
        <v>2066</v>
      </c>
      <c r="E1716" s="145" t="s">
        <v>17050</v>
      </c>
      <c r="F1716" s="145">
        <v>396</v>
      </c>
      <c r="G1716" s="145">
        <v>1157924</v>
      </c>
      <c r="H1716" s="145" t="s">
        <v>10495</v>
      </c>
      <c r="I1716" s="145" t="s">
        <v>10077</v>
      </c>
    </row>
    <row r="1717" spans="1:9" x14ac:dyDescent="0.2">
      <c r="A1717" s="145">
        <v>1713</v>
      </c>
      <c r="B1717" s="145" t="s">
        <v>5610</v>
      </c>
      <c r="C1717" s="145" t="s">
        <v>553</v>
      </c>
      <c r="D1717" s="146">
        <v>2379</v>
      </c>
      <c r="E1717" s="145" t="s">
        <v>17049</v>
      </c>
      <c r="F1717" s="145">
        <v>396</v>
      </c>
      <c r="G1717" s="145">
        <v>989894</v>
      </c>
      <c r="H1717" s="145" t="s">
        <v>2278</v>
      </c>
      <c r="I1717" s="145" t="s">
        <v>10077</v>
      </c>
    </row>
    <row r="1718" spans="1:9" x14ac:dyDescent="0.2">
      <c r="A1718" s="145">
        <v>1714</v>
      </c>
      <c r="B1718" s="145" t="s">
        <v>805</v>
      </c>
      <c r="C1718" s="145" t="s">
        <v>553</v>
      </c>
      <c r="D1718" s="146">
        <v>1952</v>
      </c>
      <c r="E1718" s="145" t="s">
        <v>17048</v>
      </c>
      <c r="F1718" s="145">
        <v>396</v>
      </c>
      <c r="G1718" s="145">
        <v>1125134</v>
      </c>
      <c r="H1718" s="145" t="s">
        <v>805</v>
      </c>
      <c r="I1718" s="145" t="s">
        <v>10077</v>
      </c>
    </row>
    <row r="1719" spans="1:9" x14ac:dyDescent="0.2">
      <c r="A1719" s="145">
        <v>1715</v>
      </c>
      <c r="B1719" s="145" t="s">
        <v>4059</v>
      </c>
      <c r="C1719" s="145" t="s">
        <v>553</v>
      </c>
      <c r="D1719" s="146">
        <v>2472</v>
      </c>
      <c r="E1719" s="145" t="s">
        <v>17047</v>
      </c>
      <c r="F1719" s="145">
        <v>396</v>
      </c>
      <c r="G1719" s="145">
        <v>1046897</v>
      </c>
      <c r="H1719" s="145" t="s">
        <v>634</v>
      </c>
      <c r="I1719" s="145" t="s">
        <v>10077</v>
      </c>
    </row>
    <row r="1720" spans="1:9" x14ac:dyDescent="0.2">
      <c r="A1720" s="145">
        <v>1716</v>
      </c>
      <c r="B1720" s="145" t="s">
        <v>4588</v>
      </c>
      <c r="C1720" s="145" t="s">
        <v>553</v>
      </c>
      <c r="D1720" s="146">
        <v>1803</v>
      </c>
      <c r="E1720" s="145" t="s">
        <v>17046</v>
      </c>
      <c r="F1720" s="145">
        <v>396</v>
      </c>
      <c r="G1720" s="145">
        <v>1132332</v>
      </c>
      <c r="H1720" s="145" t="s">
        <v>10177</v>
      </c>
      <c r="I1720" s="145" t="s">
        <v>10077</v>
      </c>
    </row>
    <row r="1721" spans="1:9" x14ac:dyDescent="0.2">
      <c r="A1721" s="145">
        <v>1717</v>
      </c>
      <c r="B1721" s="145" t="s">
        <v>15475</v>
      </c>
      <c r="C1721" s="145" t="s">
        <v>841</v>
      </c>
      <c r="D1721" s="146">
        <v>6405</v>
      </c>
      <c r="E1721" s="145" t="s">
        <v>17045</v>
      </c>
      <c r="F1721" s="145">
        <v>396</v>
      </c>
      <c r="G1721" s="145">
        <v>1052797</v>
      </c>
      <c r="H1721" s="145" t="s">
        <v>6255</v>
      </c>
      <c r="I1721" s="145" t="s">
        <v>10077</v>
      </c>
    </row>
    <row r="1722" spans="1:9" x14ac:dyDescent="0.2">
      <c r="A1722" s="145">
        <v>1718</v>
      </c>
      <c r="B1722" s="145" t="s">
        <v>3179</v>
      </c>
      <c r="C1722" s="145" t="s">
        <v>553</v>
      </c>
      <c r="D1722" s="146">
        <v>2051</v>
      </c>
      <c r="E1722" s="145" t="s">
        <v>17044</v>
      </c>
      <c r="F1722" s="145">
        <v>396</v>
      </c>
      <c r="G1722" s="145">
        <v>1052236</v>
      </c>
      <c r="H1722" s="145" t="s">
        <v>10495</v>
      </c>
      <c r="I1722" s="145" t="s">
        <v>10077</v>
      </c>
    </row>
    <row r="1723" spans="1:9" x14ac:dyDescent="0.2">
      <c r="A1723" s="145">
        <v>1719</v>
      </c>
      <c r="B1723" s="145" t="s">
        <v>1452</v>
      </c>
      <c r="C1723" s="145" t="s">
        <v>553</v>
      </c>
      <c r="D1723" s="146">
        <v>2537</v>
      </c>
      <c r="E1723" s="145" t="s">
        <v>17043</v>
      </c>
      <c r="F1723" s="145">
        <v>396</v>
      </c>
      <c r="G1723" s="145" t="s">
        <v>9548</v>
      </c>
      <c r="H1723" s="145" t="s">
        <v>10119</v>
      </c>
      <c r="I1723" s="145" t="s">
        <v>10077</v>
      </c>
    </row>
    <row r="1724" spans="1:9" x14ac:dyDescent="0.2">
      <c r="A1724" s="145">
        <v>1720</v>
      </c>
      <c r="B1724" s="145" t="s">
        <v>6273</v>
      </c>
      <c r="C1724" s="145" t="s">
        <v>553</v>
      </c>
      <c r="D1724" s="146">
        <v>1951</v>
      </c>
      <c r="E1724" s="145" t="s">
        <v>17042</v>
      </c>
      <c r="F1724" s="145">
        <v>396</v>
      </c>
      <c r="G1724" s="145">
        <v>1246863</v>
      </c>
      <c r="H1724" s="145" t="s">
        <v>10177</v>
      </c>
      <c r="I1724" s="145" t="s">
        <v>10077</v>
      </c>
    </row>
    <row r="1725" spans="1:9" x14ac:dyDescent="0.2">
      <c r="A1725" s="145">
        <v>1721</v>
      </c>
      <c r="B1725" s="145" t="s">
        <v>670</v>
      </c>
      <c r="C1725" s="145" t="s">
        <v>553</v>
      </c>
      <c r="D1725" s="146">
        <v>2184</v>
      </c>
      <c r="E1725" s="145" t="s">
        <v>17041</v>
      </c>
      <c r="F1725" s="145">
        <v>396</v>
      </c>
      <c r="G1725" s="145" t="s">
        <v>17040</v>
      </c>
      <c r="H1725" s="145" t="s">
        <v>2327</v>
      </c>
      <c r="I1725" s="145" t="s">
        <v>10077</v>
      </c>
    </row>
    <row r="1726" spans="1:9" x14ac:dyDescent="0.2">
      <c r="A1726" s="145">
        <v>1722</v>
      </c>
      <c r="B1726" s="145" t="s">
        <v>17039</v>
      </c>
      <c r="C1726" s="145" t="s">
        <v>841</v>
      </c>
      <c r="D1726" s="146">
        <v>6518</v>
      </c>
      <c r="E1726" s="145" t="s">
        <v>17038</v>
      </c>
      <c r="F1726" s="145">
        <v>396</v>
      </c>
      <c r="G1726" s="145">
        <v>596335</v>
      </c>
      <c r="H1726" s="145" t="s">
        <v>3262</v>
      </c>
      <c r="I1726" s="145" t="s">
        <v>10077</v>
      </c>
    </row>
    <row r="1727" spans="1:9" x14ac:dyDescent="0.2">
      <c r="A1727" s="145">
        <v>1723</v>
      </c>
      <c r="B1727" s="145" t="s">
        <v>2559</v>
      </c>
      <c r="C1727" s="145" t="s">
        <v>553</v>
      </c>
      <c r="D1727" s="146">
        <v>1940</v>
      </c>
      <c r="E1727" s="145" t="s">
        <v>17037</v>
      </c>
      <c r="F1727" s="145">
        <v>396</v>
      </c>
      <c r="G1727" s="145">
        <v>1177051</v>
      </c>
      <c r="H1727" s="145" t="s">
        <v>10177</v>
      </c>
      <c r="I1727" s="145" t="s">
        <v>10077</v>
      </c>
    </row>
    <row r="1728" spans="1:9" x14ac:dyDescent="0.2">
      <c r="A1728" s="145">
        <v>1724</v>
      </c>
      <c r="B1728" s="145" t="s">
        <v>1081</v>
      </c>
      <c r="C1728" s="145" t="s">
        <v>553</v>
      </c>
      <c r="D1728" s="146">
        <v>2339</v>
      </c>
      <c r="E1728" s="145" t="s">
        <v>17036</v>
      </c>
      <c r="F1728" s="145">
        <v>396</v>
      </c>
      <c r="G1728" s="145">
        <v>1156487</v>
      </c>
      <c r="H1728" s="145" t="s">
        <v>8951</v>
      </c>
      <c r="I1728" s="145" t="s">
        <v>10107</v>
      </c>
    </row>
    <row r="1729" spans="1:9" x14ac:dyDescent="0.2">
      <c r="A1729" s="145">
        <v>1725</v>
      </c>
      <c r="B1729" s="145" t="s">
        <v>5047</v>
      </c>
      <c r="C1729" s="145" t="s">
        <v>553</v>
      </c>
      <c r="D1729" s="146">
        <v>1462</v>
      </c>
      <c r="E1729" s="145" t="s">
        <v>17035</v>
      </c>
      <c r="F1729" s="145">
        <v>396</v>
      </c>
      <c r="G1729" s="145">
        <v>906984</v>
      </c>
      <c r="H1729" s="145" t="s">
        <v>634</v>
      </c>
      <c r="I1729" s="145" t="s">
        <v>10077</v>
      </c>
    </row>
    <row r="1730" spans="1:9" x14ac:dyDescent="0.2">
      <c r="A1730" s="145">
        <v>1726</v>
      </c>
      <c r="B1730" s="145" t="s">
        <v>1224</v>
      </c>
      <c r="C1730" s="145" t="s">
        <v>553</v>
      </c>
      <c r="D1730" s="146">
        <v>1776</v>
      </c>
      <c r="E1730" s="145" t="s">
        <v>17034</v>
      </c>
      <c r="F1730" s="145">
        <v>396</v>
      </c>
      <c r="G1730" s="145">
        <v>1188274</v>
      </c>
      <c r="H1730" s="145" t="s">
        <v>10130</v>
      </c>
      <c r="I1730" s="145" t="s">
        <v>10077</v>
      </c>
    </row>
    <row r="1731" spans="1:9" x14ac:dyDescent="0.2">
      <c r="A1731" s="145">
        <v>1727</v>
      </c>
      <c r="B1731" s="145" t="s">
        <v>1349</v>
      </c>
      <c r="C1731" s="145" t="s">
        <v>553</v>
      </c>
      <c r="D1731" s="146">
        <v>2360</v>
      </c>
      <c r="E1731" s="145" t="s">
        <v>17033</v>
      </c>
      <c r="F1731" s="145">
        <v>396</v>
      </c>
      <c r="G1731" s="145">
        <v>920744</v>
      </c>
      <c r="H1731" s="145" t="s">
        <v>1349</v>
      </c>
      <c r="I1731" s="145" t="s">
        <v>10077</v>
      </c>
    </row>
    <row r="1732" spans="1:9" x14ac:dyDescent="0.2">
      <c r="A1732" s="145">
        <v>1728</v>
      </c>
      <c r="B1732" s="145" t="s">
        <v>1385</v>
      </c>
      <c r="C1732" s="145" t="s">
        <v>553</v>
      </c>
      <c r="D1732" s="146">
        <v>1906</v>
      </c>
      <c r="E1732" s="145" t="s">
        <v>17032</v>
      </c>
      <c r="F1732" s="145">
        <v>396</v>
      </c>
      <c r="G1732" s="145">
        <v>1213696</v>
      </c>
      <c r="H1732" s="145" t="s">
        <v>10177</v>
      </c>
      <c r="I1732" s="145" t="s">
        <v>10077</v>
      </c>
    </row>
    <row r="1733" spans="1:9" x14ac:dyDescent="0.2">
      <c r="A1733" s="145">
        <v>1729</v>
      </c>
      <c r="B1733" s="145" t="s">
        <v>566</v>
      </c>
      <c r="C1733" s="145" t="s">
        <v>553</v>
      </c>
      <c r="D1733" s="146">
        <v>2659</v>
      </c>
      <c r="E1733" s="145" t="s">
        <v>17031</v>
      </c>
      <c r="F1733" s="145">
        <v>396</v>
      </c>
      <c r="G1733" s="145" t="s">
        <v>17030</v>
      </c>
      <c r="H1733" s="145" t="s">
        <v>10081</v>
      </c>
      <c r="I1733" s="145" t="s">
        <v>10080</v>
      </c>
    </row>
    <row r="1734" spans="1:9" x14ac:dyDescent="0.2">
      <c r="A1734" s="145">
        <v>1730</v>
      </c>
      <c r="B1734" s="145" t="s">
        <v>2635</v>
      </c>
      <c r="C1734" s="145" t="s">
        <v>553</v>
      </c>
      <c r="D1734" s="146">
        <v>1876</v>
      </c>
      <c r="E1734" s="145" t="s">
        <v>17029</v>
      </c>
      <c r="F1734" s="145">
        <v>396</v>
      </c>
      <c r="G1734" s="145">
        <v>1125926</v>
      </c>
      <c r="H1734" s="145" t="s">
        <v>812</v>
      </c>
      <c r="I1734" s="145" t="s">
        <v>10077</v>
      </c>
    </row>
    <row r="1735" spans="1:9" x14ac:dyDescent="0.2">
      <c r="A1735" s="145">
        <v>1731</v>
      </c>
      <c r="B1735" s="145" t="s">
        <v>1398</v>
      </c>
      <c r="C1735" s="145" t="s">
        <v>5198</v>
      </c>
      <c r="D1735" s="146">
        <v>2809</v>
      </c>
      <c r="E1735" s="145" t="s">
        <v>14865</v>
      </c>
      <c r="F1735" s="145">
        <v>396</v>
      </c>
      <c r="G1735" s="145" t="s">
        <v>17028</v>
      </c>
      <c r="H1735" s="145" t="s">
        <v>6255</v>
      </c>
      <c r="I1735" s="145" t="s">
        <v>10107</v>
      </c>
    </row>
    <row r="1736" spans="1:9" x14ac:dyDescent="0.2">
      <c r="A1736" s="145">
        <v>1732</v>
      </c>
      <c r="B1736" s="145" t="s">
        <v>1071</v>
      </c>
      <c r="C1736" s="145" t="s">
        <v>553</v>
      </c>
      <c r="D1736" s="146">
        <v>2563</v>
      </c>
      <c r="E1736" s="145" t="s">
        <v>17027</v>
      </c>
      <c r="F1736" s="145">
        <v>396</v>
      </c>
      <c r="G1736" s="145">
        <v>915387</v>
      </c>
      <c r="H1736" s="145" t="s">
        <v>10119</v>
      </c>
      <c r="I1736" s="145" t="s">
        <v>10077</v>
      </c>
    </row>
    <row r="1737" spans="1:9" x14ac:dyDescent="0.2">
      <c r="A1737" s="145">
        <v>1733</v>
      </c>
      <c r="B1737" s="145" t="s">
        <v>4214</v>
      </c>
      <c r="C1737" s="145" t="s">
        <v>553</v>
      </c>
      <c r="D1737" s="146">
        <v>2539</v>
      </c>
      <c r="E1737" s="145" t="s">
        <v>16703</v>
      </c>
      <c r="F1737" s="145">
        <v>396</v>
      </c>
      <c r="G1737" s="145" t="s">
        <v>4212</v>
      </c>
      <c r="H1737" s="145" t="s">
        <v>634</v>
      </c>
      <c r="I1737" s="145" t="s">
        <v>10077</v>
      </c>
    </row>
    <row r="1738" spans="1:9" x14ac:dyDescent="0.2">
      <c r="A1738" s="145">
        <v>1734</v>
      </c>
      <c r="B1738" s="145" t="s">
        <v>10173</v>
      </c>
      <c r="C1738" s="145" t="s">
        <v>553</v>
      </c>
      <c r="D1738" s="146">
        <v>1226</v>
      </c>
      <c r="E1738" s="145" t="s">
        <v>17026</v>
      </c>
      <c r="F1738" s="145">
        <v>396</v>
      </c>
      <c r="G1738" s="145" t="s">
        <v>17025</v>
      </c>
      <c r="H1738" s="145" t="s">
        <v>10303</v>
      </c>
      <c r="I1738" s="145" t="s">
        <v>10077</v>
      </c>
    </row>
    <row r="1739" spans="1:9" x14ac:dyDescent="0.2">
      <c r="A1739" s="145">
        <v>1735</v>
      </c>
      <c r="B1739" s="145" t="s">
        <v>554</v>
      </c>
      <c r="C1739" s="145" t="s">
        <v>553</v>
      </c>
      <c r="D1739" s="146">
        <v>2633</v>
      </c>
      <c r="E1739" s="145" t="s">
        <v>17024</v>
      </c>
      <c r="F1739" s="145">
        <v>396</v>
      </c>
      <c r="G1739" s="145" t="s">
        <v>17023</v>
      </c>
      <c r="H1739" s="145" t="s">
        <v>10081</v>
      </c>
      <c r="I1739" s="145" t="s">
        <v>10077</v>
      </c>
    </row>
    <row r="1740" spans="1:9" x14ac:dyDescent="0.2">
      <c r="A1740" s="145">
        <v>1736</v>
      </c>
      <c r="B1740" s="145" t="s">
        <v>7866</v>
      </c>
      <c r="C1740" s="145" t="s">
        <v>553</v>
      </c>
      <c r="D1740" s="146">
        <v>2559</v>
      </c>
      <c r="E1740" s="145" t="s">
        <v>17022</v>
      </c>
      <c r="F1740" s="145">
        <v>396</v>
      </c>
      <c r="G1740" s="145">
        <v>1262247</v>
      </c>
      <c r="H1740" s="145" t="s">
        <v>10119</v>
      </c>
      <c r="I1740" s="145" t="s">
        <v>10077</v>
      </c>
    </row>
    <row r="1741" spans="1:9" x14ac:dyDescent="0.2">
      <c r="A1741" s="145">
        <v>1737</v>
      </c>
      <c r="B1741" s="145" t="s">
        <v>6174</v>
      </c>
      <c r="C1741" s="145" t="s">
        <v>553</v>
      </c>
      <c r="D1741" s="146">
        <v>2790</v>
      </c>
      <c r="E1741" s="145" t="s">
        <v>2695</v>
      </c>
      <c r="F1741" s="145">
        <v>396</v>
      </c>
      <c r="G1741" s="145">
        <v>936038</v>
      </c>
      <c r="H1741" s="145" t="s">
        <v>6174</v>
      </c>
      <c r="I1741" s="145" t="s">
        <v>10077</v>
      </c>
    </row>
    <row r="1742" spans="1:9" x14ac:dyDescent="0.2">
      <c r="A1742" s="145">
        <v>1738</v>
      </c>
      <c r="B1742" s="145" t="s">
        <v>3972</v>
      </c>
      <c r="C1742" s="145" t="s">
        <v>553</v>
      </c>
      <c r="D1742" s="146">
        <v>1966</v>
      </c>
      <c r="E1742" s="145" t="s">
        <v>17021</v>
      </c>
      <c r="F1742" s="145">
        <v>396</v>
      </c>
      <c r="G1742" s="145">
        <v>1260173</v>
      </c>
      <c r="H1742" s="145" t="s">
        <v>6255</v>
      </c>
      <c r="I1742" s="145" t="s">
        <v>10077</v>
      </c>
    </row>
    <row r="1743" spans="1:9" x14ac:dyDescent="0.2">
      <c r="A1743" s="145">
        <v>1739</v>
      </c>
      <c r="B1743" s="145" t="s">
        <v>1570</v>
      </c>
      <c r="C1743" s="145" t="s">
        <v>553</v>
      </c>
      <c r="D1743" s="146">
        <v>1930</v>
      </c>
      <c r="E1743" s="145" t="s">
        <v>17020</v>
      </c>
      <c r="F1743" s="145">
        <v>396</v>
      </c>
      <c r="G1743" s="145">
        <v>1274124</v>
      </c>
      <c r="H1743" s="145" t="s">
        <v>10177</v>
      </c>
      <c r="I1743" s="145" t="s">
        <v>10077</v>
      </c>
    </row>
    <row r="1744" spans="1:9" x14ac:dyDescent="0.2">
      <c r="A1744" s="145">
        <v>1740</v>
      </c>
      <c r="B1744" s="145" t="s">
        <v>1071</v>
      </c>
      <c r="C1744" s="145" t="s">
        <v>553</v>
      </c>
      <c r="D1744" s="146">
        <v>2563</v>
      </c>
      <c r="E1744" s="145" t="s">
        <v>14383</v>
      </c>
      <c r="F1744" s="145">
        <v>396</v>
      </c>
      <c r="G1744" s="145">
        <v>1205135</v>
      </c>
      <c r="H1744" s="145" t="s">
        <v>634</v>
      </c>
      <c r="I1744" s="145" t="s">
        <v>10077</v>
      </c>
    </row>
    <row r="1745" spans="1:9" x14ac:dyDescent="0.2">
      <c r="A1745" s="145">
        <v>1741</v>
      </c>
      <c r="B1745" s="145" t="s">
        <v>5105</v>
      </c>
      <c r="C1745" s="145" t="s">
        <v>553</v>
      </c>
      <c r="D1745" s="146">
        <v>1834</v>
      </c>
      <c r="E1745" s="145" t="s">
        <v>17019</v>
      </c>
      <c r="F1745" s="145">
        <v>396</v>
      </c>
      <c r="G1745" s="145">
        <v>600845</v>
      </c>
      <c r="H1745" s="145" t="s">
        <v>812</v>
      </c>
      <c r="I1745" s="145" t="s">
        <v>10077</v>
      </c>
    </row>
    <row r="1746" spans="1:9" x14ac:dyDescent="0.2">
      <c r="A1746" s="145">
        <v>1742</v>
      </c>
      <c r="B1746" s="145" t="s">
        <v>5831</v>
      </c>
      <c r="C1746" s="145" t="s">
        <v>553</v>
      </c>
      <c r="D1746" s="146">
        <v>1949</v>
      </c>
      <c r="E1746" s="145" t="s">
        <v>17018</v>
      </c>
      <c r="F1746" s="145">
        <v>396</v>
      </c>
      <c r="G1746" s="145" t="s">
        <v>5829</v>
      </c>
      <c r="H1746" s="145" t="s">
        <v>10406</v>
      </c>
      <c r="I1746" s="145" t="s">
        <v>10077</v>
      </c>
    </row>
    <row r="1747" spans="1:9" x14ac:dyDescent="0.2">
      <c r="A1747" s="145">
        <v>1743</v>
      </c>
      <c r="B1747" s="145" t="s">
        <v>5423</v>
      </c>
      <c r="C1747" s="145" t="s">
        <v>553</v>
      </c>
      <c r="D1747" s="146">
        <v>2669</v>
      </c>
      <c r="E1747" s="145" t="s">
        <v>13773</v>
      </c>
      <c r="F1747" s="145">
        <v>396</v>
      </c>
      <c r="G1747" s="145">
        <v>533809</v>
      </c>
      <c r="H1747" s="145" t="s">
        <v>10081</v>
      </c>
      <c r="I1747" s="145" t="s">
        <v>10077</v>
      </c>
    </row>
    <row r="1748" spans="1:9" x14ac:dyDescent="0.2">
      <c r="A1748" s="145">
        <v>1744</v>
      </c>
      <c r="B1748" s="145" t="s">
        <v>8594</v>
      </c>
      <c r="C1748" s="145" t="s">
        <v>553</v>
      </c>
      <c r="D1748" s="146">
        <v>2056</v>
      </c>
      <c r="E1748" s="145" t="s">
        <v>17017</v>
      </c>
      <c r="F1748" s="145">
        <v>396</v>
      </c>
      <c r="G1748" s="145">
        <v>956789</v>
      </c>
      <c r="H1748" s="145" t="s">
        <v>1349</v>
      </c>
      <c r="I1748" s="145" t="s">
        <v>10077</v>
      </c>
    </row>
    <row r="1749" spans="1:9" x14ac:dyDescent="0.2">
      <c r="A1749" s="145">
        <v>1745</v>
      </c>
      <c r="B1749" s="145" t="s">
        <v>713</v>
      </c>
      <c r="C1749" s="145" t="s">
        <v>553</v>
      </c>
      <c r="D1749" s="146">
        <v>1915</v>
      </c>
      <c r="E1749" s="145" t="s">
        <v>17016</v>
      </c>
      <c r="F1749" s="145">
        <v>396</v>
      </c>
      <c r="G1749" s="145">
        <v>904716</v>
      </c>
      <c r="H1749" s="145" t="s">
        <v>9376</v>
      </c>
      <c r="I1749" s="145" t="s">
        <v>10077</v>
      </c>
    </row>
    <row r="1750" spans="1:9" x14ac:dyDescent="0.2">
      <c r="A1750" s="145">
        <v>1746</v>
      </c>
      <c r="B1750" s="145" t="s">
        <v>3155</v>
      </c>
      <c r="C1750" s="145" t="s">
        <v>553</v>
      </c>
      <c r="D1750" s="146">
        <v>2067</v>
      </c>
      <c r="E1750" s="145" t="s">
        <v>17015</v>
      </c>
      <c r="F1750" s="145">
        <v>396</v>
      </c>
      <c r="G1750" s="145">
        <v>993251</v>
      </c>
      <c r="H1750" s="145" t="s">
        <v>634</v>
      </c>
      <c r="I1750" s="145" t="s">
        <v>10077</v>
      </c>
    </row>
    <row r="1751" spans="1:9" x14ac:dyDescent="0.2">
      <c r="A1751" s="145">
        <v>1747</v>
      </c>
      <c r="B1751" s="145" t="s">
        <v>1018</v>
      </c>
      <c r="C1751" s="145" t="s">
        <v>553</v>
      </c>
      <c r="D1751" s="146">
        <v>2646</v>
      </c>
      <c r="E1751" s="145" t="s">
        <v>17014</v>
      </c>
      <c r="F1751" s="145">
        <v>396</v>
      </c>
      <c r="G1751" s="145">
        <v>1231911</v>
      </c>
      <c r="H1751" s="145" t="s">
        <v>12335</v>
      </c>
      <c r="I1751" s="145" t="s">
        <v>10077</v>
      </c>
    </row>
    <row r="1752" spans="1:9" x14ac:dyDescent="0.2">
      <c r="A1752" s="145">
        <v>1748</v>
      </c>
      <c r="B1752" s="145" t="s">
        <v>1153</v>
      </c>
      <c r="C1752" s="145" t="s">
        <v>553</v>
      </c>
      <c r="D1752" s="146">
        <v>2043</v>
      </c>
      <c r="E1752" s="145" t="s">
        <v>17013</v>
      </c>
      <c r="F1752" s="145">
        <v>396</v>
      </c>
      <c r="G1752" s="145" t="s">
        <v>9057</v>
      </c>
      <c r="H1752" s="145" t="s">
        <v>12838</v>
      </c>
      <c r="I1752" s="145" t="s">
        <v>10077</v>
      </c>
    </row>
    <row r="1753" spans="1:9" x14ac:dyDescent="0.2">
      <c r="A1753" s="145">
        <v>1749</v>
      </c>
      <c r="B1753" s="145" t="s">
        <v>2513</v>
      </c>
      <c r="C1753" s="145" t="s">
        <v>553</v>
      </c>
      <c r="D1753" s="146">
        <v>2571</v>
      </c>
      <c r="E1753" s="145" t="s">
        <v>17012</v>
      </c>
      <c r="F1753" s="145">
        <v>392</v>
      </c>
      <c r="G1753" s="145">
        <v>581313</v>
      </c>
      <c r="H1753" s="145" t="s">
        <v>2513</v>
      </c>
      <c r="I1753" s="145" t="s">
        <v>10124</v>
      </c>
    </row>
    <row r="1754" spans="1:9" x14ac:dyDescent="0.2">
      <c r="A1754" s="145">
        <v>1750</v>
      </c>
      <c r="B1754" s="145" t="s">
        <v>5423</v>
      </c>
      <c r="C1754" s="145" t="s">
        <v>553</v>
      </c>
      <c r="D1754" s="146">
        <v>2669</v>
      </c>
      <c r="E1754" s="145" t="s">
        <v>16788</v>
      </c>
      <c r="F1754" s="145">
        <v>391</v>
      </c>
      <c r="G1754" s="145" t="s">
        <v>5499</v>
      </c>
      <c r="H1754" s="145" t="s">
        <v>10152</v>
      </c>
      <c r="I1754" s="145" t="s">
        <v>10077</v>
      </c>
    </row>
    <row r="1755" spans="1:9" x14ac:dyDescent="0.2">
      <c r="A1755" s="145">
        <v>1751</v>
      </c>
      <c r="B1755" s="145" t="s">
        <v>1570</v>
      </c>
      <c r="C1755" s="145" t="s">
        <v>553</v>
      </c>
      <c r="D1755" s="146">
        <v>1930</v>
      </c>
      <c r="E1755" s="145" t="s">
        <v>17011</v>
      </c>
      <c r="F1755" s="145">
        <v>391</v>
      </c>
      <c r="G1755" s="145">
        <v>532240</v>
      </c>
      <c r="H1755" s="145" t="s">
        <v>10177</v>
      </c>
      <c r="I1755" s="145" t="s">
        <v>10124</v>
      </c>
    </row>
    <row r="1756" spans="1:9" x14ac:dyDescent="0.2">
      <c r="A1756" s="145">
        <v>1752</v>
      </c>
      <c r="B1756" s="145" t="s">
        <v>15025</v>
      </c>
      <c r="C1756" s="145" t="s">
        <v>553</v>
      </c>
      <c r="D1756" s="146">
        <v>1536</v>
      </c>
      <c r="E1756" s="145" t="s">
        <v>17010</v>
      </c>
      <c r="F1756" s="145">
        <v>391</v>
      </c>
      <c r="G1756" s="145">
        <v>1103318</v>
      </c>
      <c r="H1756" s="145" t="s">
        <v>634</v>
      </c>
      <c r="I1756" s="145" t="s">
        <v>10077</v>
      </c>
    </row>
    <row r="1757" spans="1:9" x14ac:dyDescent="0.2">
      <c r="A1757" s="145">
        <v>1753</v>
      </c>
      <c r="B1757" s="145" t="s">
        <v>7053</v>
      </c>
      <c r="C1757" s="145" t="s">
        <v>553</v>
      </c>
      <c r="D1757" s="146">
        <v>2543</v>
      </c>
      <c r="E1757" s="145" t="s">
        <v>17009</v>
      </c>
      <c r="F1757" s="145">
        <v>390</v>
      </c>
      <c r="G1757" s="145">
        <v>682478</v>
      </c>
      <c r="H1757" s="145" t="s">
        <v>7053</v>
      </c>
      <c r="I1757" s="145" t="s">
        <v>10285</v>
      </c>
    </row>
    <row r="1758" spans="1:9" x14ac:dyDescent="0.2">
      <c r="A1758" s="145">
        <v>1754</v>
      </c>
      <c r="B1758" s="145" t="s">
        <v>1570</v>
      </c>
      <c r="C1758" s="145" t="s">
        <v>553</v>
      </c>
      <c r="D1758" s="146">
        <v>1930</v>
      </c>
      <c r="E1758" s="145" t="s">
        <v>17008</v>
      </c>
      <c r="F1758" s="145">
        <v>390</v>
      </c>
      <c r="G1758" s="145">
        <v>1192721</v>
      </c>
      <c r="H1758" s="145" t="s">
        <v>10177</v>
      </c>
      <c r="I1758" s="145" t="s">
        <v>10077</v>
      </c>
    </row>
    <row r="1759" spans="1:9" x14ac:dyDescent="0.2">
      <c r="A1759" s="145">
        <v>1755</v>
      </c>
      <c r="B1759" s="145" t="s">
        <v>2268</v>
      </c>
      <c r="C1759" s="145" t="s">
        <v>553</v>
      </c>
      <c r="D1759" s="146">
        <v>2740</v>
      </c>
      <c r="E1759" s="145" t="s">
        <v>17007</v>
      </c>
      <c r="F1759" s="145">
        <v>390</v>
      </c>
      <c r="G1759" s="145">
        <v>1251522</v>
      </c>
      <c r="H1759" s="145" t="s">
        <v>2278</v>
      </c>
      <c r="I1759" s="145" t="s">
        <v>10107</v>
      </c>
    </row>
    <row r="1760" spans="1:9" x14ac:dyDescent="0.2">
      <c r="A1760" s="145">
        <v>1756</v>
      </c>
      <c r="B1760" s="145" t="s">
        <v>1698</v>
      </c>
      <c r="C1760" s="145" t="s">
        <v>553</v>
      </c>
      <c r="D1760" s="146">
        <v>2066</v>
      </c>
      <c r="E1760" s="145" t="s">
        <v>17006</v>
      </c>
      <c r="F1760" s="145">
        <v>389</v>
      </c>
      <c r="G1760" s="145">
        <v>682478</v>
      </c>
      <c r="H1760" s="145" t="s">
        <v>10495</v>
      </c>
      <c r="I1760" s="145" t="s">
        <v>10124</v>
      </c>
    </row>
    <row r="1761" spans="1:9" x14ac:dyDescent="0.2">
      <c r="A1761" s="145">
        <v>1757</v>
      </c>
      <c r="B1761" s="145" t="s">
        <v>1698</v>
      </c>
      <c r="C1761" s="145" t="s">
        <v>553</v>
      </c>
      <c r="D1761" s="146">
        <v>2066</v>
      </c>
      <c r="E1761" s="145" t="s">
        <v>17006</v>
      </c>
      <c r="F1761" s="145">
        <v>389</v>
      </c>
      <c r="G1761" s="145">
        <v>682478</v>
      </c>
      <c r="H1761" s="145" t="s">
        <v>10495</v>
      </c>
      <c r="I1761" s="145" t="s">
        <v>10285</v>
      </c>
    </row>
    <row r="1762" spans="1:9" x14ac:dyDescent="0.2">
      <c r="A1762" s="145">
        <v>1758</v>
      </c>
      <c r="B1762" s="145" t="s">
        <v>554</v>
      </c>
      <c r="C1762" s="145" t="s">
        <v>553</v>
      </c>
      <c r="D1762" s="146">
        <v>2633</v>
      </c>
      <c r="E1762" s="145" t="s">
        <v>17005</v>
      </c>
      <c r="F1762" s="145">
        <v>387</v>
      </c>
      <c r="G1762" s="145" t="s">
        <v>17004</v>
      </c>
      <c r="H1762" s="145" t="s">
        <v>9574</v>
      </c>
      <c r="I1762" s="145" t="s">
        <v>10077</v>
      </c>
    </row>
    <row r="1763" spans="1:9" x14ac:dyDescent="0.2">
      <c r="A1763" s="145">
        <v>1759</v>
      </c>
      <c r="B1763" s="145" t="s">
        <v>2268</v>
      </c>
      <c r="C1763" s="145" t="s">
        <v>553</v>
      </c>
      <c r="D1763" s="146">
        <v>2740</v>
      </c>
      <c r="E1763" s="145" t="s">
        <v>16800</v>
      </c>
      <c r="F1763" s="145">
        <v>386</v>
      </c>
      <c r="G1763" s="145">
        <v>1171860</v>
      </c>
      <c r="H1763" s="145" t="s">
        <v>2268</v>
      </c>
      <c r="I1763" s="145" t="s">
        <v>10124</v>
      </c>
    </row>
    <row r="1764" spans="1:9" x14ac:dyDescent="0.2">
      <c r="A1764" s="145">
        <v>1760</v>
      </c>
      <c r="B1764" s="145" t="s">
        <v>2268</v>
      </c>
      <c r="C1764" s="145" t="s">
        <v>553</v>
      </c>
      <c r="D1764" s="146">
        <v>2740</v>
      </c>
      <c r="E1764" s="145" t="s">
        <v>16800</v>
      </c>
      <c r="F1764" s="145">
        <v>386</v>
      </c>
      <c r="G1764" s="145">
        <v>1171860</v>
      </c>
      <c r="H1764" s="145" t="s">
        <v>2268</v>
      </c>
      <c r="I1764" s="145" t="s">
        <v>10077</v>
      </c>
    </row>
    <row r="1765" spans="1:9" x14ac:dyDescent="0.2">
      <c r="A1765" s="145">
        <v>1761</v>
      </c>
      <c r="B1765" s="145" t="s">
        <v>554</v>
      </c>
      <c r="C1765" s="145" t="s">
        <v>553</v>
      </c>
      <c r="D1765" s="146">
        <v>2633</v>
      </c>
      <c r="E1765" s="145" t="s">
        <v>17003</v>
      </c>
      <c r="F1765" s="145">
        <v>386</v>
      </c>
      <c r="G1765" s="145">
        <v>1038350</v>
      </c>
      <c r="H1765" s="145" t="s">
        <v>10081</v>
      </c>
      <c r="I1765" s="145" t="s">
        <v>10077</v>
      </c>
    </row>
    <row r="1766" spans="1:9" x14ac:dyDescent="0.2">
      <c r="A1766" s="145">
        <v>1762</v>
      </c>
      <c r="B1766" s="145" t="s">
        <v>2410</v>
      </c>
      <c r="C1766" s="145" t="s">
        <v>553</v>
      </c>
      <c r="D1766" s="146">
        <v>2330</v>
      </c>
      <c r="E1766" s="145" t="s">
        <v>17002</v>
      </c>
      <c r="F1766" s="145">
        <v>386</v>
      </c>
      <c r="G1766" s="145">
        <v>1106956</v>
      </c>
      <c r="H1766" s="145" t="s">
        <v>1349</v>
      </c>
      <c r="I1766" s="145" t="s">
        <v>10077</v>
      </c>
    </row>
    <row r="1767" spans="1:9" x14ac:dyDescent="0.2">
      <c r="A1767" s="145">
        <v>1763</v>
      </c>
      <c r="B1767" s="145" t="s">
        <v>4035</v>
      </c>
      <c r="C1767" s="145" t="s">
        <v>553</v>
      </c>
      <c r="D1767" s="146">
        <v>2653</v>
      </c>
      <c r="E1767" s="145" t="s">
        <v>17001</v>
      </c>
      <c r="F1767" s="145">
        <v>386</v>
      </c>
      <c r="G1767" s="145" t="s">
        <v>17000</v>
      </c>
      <c r="H1767" s="145" t="s">
        <v>4035</v>
      </c>
      <c r="I1767" s="145" t="s">
        <v>10077</v>
      </c>
    </row>
    <row r="1768" spans="1:9" x14ac:dyDescent="0.2">
      <c r="A1768" s="145">
        <v>1764</v>
      </c>
      <c r="B1768" s="145" t="s">
        <v>8166</v>
      </c>
      <c r="C1768" s="145" t="s">
        <v>553</v>
      </c>
      <c r="D1768" s="146">
        <v>2562</v>
      </c>
      <c r="E1768" s="145" t="s">
        <v>13126</v>
      </c>
      <c r="F1768" s="145">
        <v>385</v>
      </c>
      <c r="G1768" s="145">
        <v>656063</v>
      </c>
      <c r="H1768" s="145" t="s">
        <v>10119</v>
      </c>
      <c r="I1768" s="145" t="s">
        <v>10124</v>
      </c>
    </row>
    <row r="1769" spans="1:9" x14ac:dyDescent="0.2">
      <c r="A1769" s="145">
        <v>1765</v>
      </c>
      <c r="B1769" s="145" t="s">
        <v>713</v>
      </c>
      <c r="C1769" s="145" t="s">
        <v>553</v>
      </c>
      <c r="D1769" s="146">
        <v>1915</v>
      </c>
      <c r="E1769" s="145" t="s">
        <v>16999</v>
      </c>
      <c r="F1769" s="145">
        <v>385</v>
      </c>
      <c r="G1769" s="145">
        <v>563999</v>
      </c>
      <c r="H1769" s="145" t="s">
        <v>10233</v>
      </c>
      <c r="I1769" s="145" t="s">
        <v>10124</v>
      </c>
    </row>
    <row r="1770" spans="1:9" x14ac:dyDescent="0.2">
      <c r="A1770" s="145">
        <v>1766</v>
      </c>
      <c r="B1770" s="145" t="s">
        <v>4214</v>
      </c>
      <c r="C1770" s="145" t="s">
        <v>553</v>
      </c>
      <c r="D1770" s="146">
        <v>2539</v>
      </c>
      <c r="E1770" s="145" t="s">
        <v>16998</v>
      </c>
      <c r="F1770" s="145">
        <v>385</v>
      </c>
      <c r="G1770" s="145">
        <v>1240871</v>
      </c>
      <c r="H1770" s="145" t="s">
        <v>4214</v>
      </c>
      <c r="I1770" s="145" t="s">
        <v>10077</v>
      </c>
    </row>
    <row r="1771" spans="1:9" x14ac:dyDescent="0.2">
      <c r="A1771" s="145">
        <v>1767</v>
      </c>
      <c r="B1771" s="145" t="s">
        <v>1570</v>
      </c>
      <c r="C1771" s="145" t="s">
        <v>553</v>
      </c>
      <c r="D1771" s="146">
        <v>1930</v>
      </c>
      <c r="E1771" s="145" t="s">
        <v>16997</v>
      </c>
      <c r="F1771" s="145">
        <v>385</v>
      </c>
      <c r="G1771" s="145">
        <v>1249481</v>
      </c>
      <c r="H1771" s="145" t="s">
        <v>10177</v>
      </c>
      <c r="I1771" s="145" t="s">
        <v>10077</v>
      </c>
    </row>
    <row r="1772" spans="1:9" x14ac:dyDescent="0.2">
      <c r="A1772" s="145">
        <v>1768</v>
      </c>
      <c r="B1772" s="145" t="s">
        <v>4214</v>
      </c>
      <c r="C1772" s="145" t="s">
        <v>553</v>
      </c>
      <c r="D1772" s="146">
        <v>2539</v>
      </c>
      <c r="E1772" s="145" t="s">
        <v>16996</v>
      </c>
      <c r="F1772" s="145">
        <v>385</v>
      </c>
      <c r="G1772" s="145">
        <v>1218486</v>
      </c>
      <c r="H1772" s="145" t="s">
        <v>4214</v>
      </c>
      <c r="I1772" s="145" t="s">
        <v>10077</v>
      </c>
    </row>
    <row r="1773" spans="1:9" x14ac:dyDescent="0.2">
      <c r="A1773" s="145">
        <v>1769</v>
      </c>
      <c r="B1773" s="145" t="s">
        <v>8864</v>
      </c>
      <c r="C1773" s="145" t="s">
        <v>553</v>
      </c>
      <c r="D1773" s="146">
        <v>2657</v>
      </c>
      <c r="E1773" s="145" t="s">
        <v>16995</v>
      </c>
      <c r="F1773" s="145">
        <v>384</v>
      </c>
      <c r="G1773" s="145" t="s">
        <v>16994</v>
      </c>
      <c r="H1773" s="145" t="s">
        <v>10317</v>
      </c>
      <c r="I1773" s="145" t="s">
        <v>10124</v>
      </c>
    </row>
    <row r="1774" spans="1:9" x14ac:dyDescent="0.2">
      <c r="A1774" s="145">
        <v>1770</v>
      </c>
      <c r="B1774" s="145" t="s">
        <v>965</v>
      </c>
      <c r="C1774" s="145" t="s">
        <v>553</v>
      </c>
      <c r="D1774" s="146">
        <v>1938</v>
      </c>
      <c r="E1774" s="145" t="s">
        <v>16993</v>
      </c>
      <c r="F1774" s="145">
        <v>384</v>
      </c>
      <c r="G1774" s="145">
        <v>532241</v>
      </c>
      <c r="H1774" s="145" t="s">
        <v>10163</v>
      </c>
      <c r="I1774" s="145" t="s">
        <v>10124</v>
      </c>
    </row>
    <row r="1775" spans="1:9" x14ac:dyDescent="0.2">
      <c r="A1775" s="145">
        <v>1771</v>
      </c>
      <c r="B1775" s="145" t="s">
        <v>1349</v>
      </c>
      <c r="C1775" s="145" t="s">
        <v>553</v>
      </c>
      <c r="D1775" s="146">
        <v>2360</v>
      </c>
      <c r="E1775" s="145" t="s">
        <v>16992</v>
      </c>
      <c r="F1775" s="145">
        <v>384</v>
      </c>
      <c r="G1775" s="145">
        <v>626204</v>
      </c>
      <c r="H1775" s="145" t="s">
        <v>10119</v>
      </c>
      <c r="I1775" s="145" t="s">
        <v>10124</v>
      </c>
    </row>
    <row r="1776" spans="1:9" x14ac:dyDescent="0.2">
      <c r="A1776" s="145">
        <v>1772</v>
      </c>
      <c r="B1776" s="145" t="s">
        <v>746</v>
      </c>
      <c r="C1776" s="145" t="s">
        <v>553</v>
      </c>
      <c r="D1776" s="146">
        <v>2666</v>
      </c>
      <c r="E1776" s="145" t="s">
        <v>16991</v>
      </c>
      <c r="F1776" s="145">
        <v>384</v>
      </c>
      <c r="G1776" s="145" t="s">
        <v>9536</v>
      </c>
      <c r="H1776" s="145" t="s">
        <v>10317</v>
      </c>
      <c r="I1776" s="145" t="s">
        <v>10124</v>
      </c>
    </row>
    <row r="1777" spans="1:9" x14ac:dyDescent="0.2">
      <c r="A1777" s="145">
        <v>1773</v>
      </c>
      <c r="B1777" s="145" t="s">
        <v>1786</v>
      </c>
      <c r="C1777" s="145" t="s">
        <v>553</v>
      </c>
      <c r="D1777" s="146">
        <v>1969</v>
      </c>
      <c r="E1777" s="145" t="s">
        <v>16990</v>
      </c>
      <c r="F1777" s="145">
        <v>384</v>
      </c>
      <c r="G1777" s="145">
        <v>1088286</v>
      </c>
      <c r="H1777" s="145" t="s">
        <v>10177</v>
      </c>
      <c r="I1777" s="145" t="s">
        <v>10124</v>
      </c>
    </row>
    <row r="1778" spans="1:9" x14ac:dyDescent="0.2">
      <c r="A1778" s="145">
        <v>1774</v>
      </c>
      <c r="B1778" s="145" t="s">
        <v>932</v>
      </c>
      <c r="C1778" s="145" t="s">
        <v>553</v>
      </c>
      <c r="D1778" s="146">
        <v>1929</v>
      </c>
      <c r="E1778" s="145" t="s">
        <v>16989</v>
      </c>
      <c r="F1778" s="145">
        <v>384</v>
      </c>
      <c r="G1778" s="145">
        <v>605822</v>
      </c>
      <c r="H1778" s="145" t="s">
        <v>10177</v>
      </c>
      <c r="I1778" s="145" t="s">
        <v>10124</v>
      </c>
    </row>
    <row r="1779" spans="1:9" x14ac:dyDescent="0.2">
      <c r="A1779" s="145">
        <v>1775</v>
      </c>
      <c r="B1779" s="145" t="s">
        <v>965</v>
      </c>
      <c r="C1779" s="145" t="s">
        <v>553</v>
      </c>
      <c r="D1779" s="146">
        <v>1938</v>
      </c>
      <c r="E1779" s="145" t="s">
        <v>16988</v>
      </c>
      <c r="F1779" s="145">
        <v>384</v>
      </c>
      <c r="G1779" s="145" t="s">
        <v>5659</v>
      </c>
      <c r="H1779" s="145" t="s">
        <v>9376</v>
      </c>
      <c r="I1779" s="145" t="s">
        <v>10124</v>
      </c>
    </row>
    <row r="1780" spans="1:9" x14ac:dyDescent="0.2">
      <c r="A1780" s="145">
        <v>1776</v>
      </c>
      <c r="B1780" s="145" t="s">
        <v>1310</v>
      </c>
      <c r="C1780" s="145" t="s">
        <v>553</v>
      </c>
      <c r="D1780" s="146">
        <v>1945</v>
      </c>
      <c r="E1780" s="145" t="s">
        <v>16987</v>
      </c>
      <c r="F1780" s="145">
        <v>384</v>
      </c>
      <c r="G1780" s="145" t="s">
        <v>6630</v>
      </c>
      <c r="H1780" s="145" t="s">
        <v>10184</v>
      </c>
      <c r="I1780" s="145" t="s">
        <v>10124</v>
      </c>
    </row>
    <row r="1781" spans="1:9" x14ac:dyDescent="0.2">
      <c r="A1781" s="145">
        <v>1777</v>
      </c>
      <c r="B1781" s="145" t="s">
        <v>1570</v>
      </c>
      <c r="C1781" s="145" t="s">
        <v>553</v>
      </c>
      <c r="D1781" s="146">
        <v>1930</v>
      </c>
      <c r="E1781" s="145" t="s">
        <v>16986</v>
      </c>
      <c r="F1781" s="145">
        <v>384</v>
      </c>
      <c r="G1781" s="145" t="s">
        <v>4626</v>
      </c>
      <c r="H1781" s="145" t="s">
        <v>10177</v>
      </c>
      <c r="I1781" s="145" t="s">
        <v>10124</v>
      </c>
    </row>
    <row r="1782" spans="1:9" x14ac:dyDescent="0.2">
      <c r="A1782" s="145">
        <v>1778</v>
      </c>
      <c r="B1782" s="145" t="s">
        <v>8166</v>
      </c>
      <c r="C1782" s="145" t="s">
        <v>553</v>
      </c>
      <c r="D1782" s="146">
        <v>2562</v>
      </c>
      <c r="E1782" s="145" t="s">
        <v>16985</v>
      </c>
      <c r="F1782" s="145">
        <v>384</v>
      </c>
      <c r="G1782" s="145">
        <v>666528</v>
      </c>
      <c r="H1782" s="145" t="s">
        <v>10119</v>
      </c>
      <c r="I1782" s="145" t="s">
        <v>10124</v>
      </c>
    </row>
    <row r="1783" spans="1:9" x14ac:dyDescent="0.2">
      <c r="A1783" s="145">
        <v>1779</v>
      </c>
      <c r="B1783" s="145" t="s">
        <v>1570</v>
      </c>
      <c r="C1783" s="145" t="s">
        <v>553</v>
      </c>
      <c r="D1783" s="146">
        <v>1930</v>
      </c>
      <c r="E1783" s="145" t="s">
        <v>16984</v>
      </c>
      <c r="F1783" s="145">
        <v>384</v>
      </c>
      <c r="G1783" s="145">
        <v>678378</v>
      </c>
      <c r="H1783" s="145" t="s">
        <v>10177</v>
      </c>
      <c r="I1783" s="145" t="s">
        <v>10124</v>
      </c>
    </row>
    <row r="1784" spans="1:9" x14ac:dyDescent="0.2">
      <c r="A1784" s="145">
        <v>1780</v>
      </c>
      <c r="B1784" s="145" t="s">
        <v>3408</v>
      </c>
      <c r="C1784" s="145" t="s">
        <v>553</v>
      </c>
      <c r="D1784" s="146">
        <v>2575</v>
      </c>
      <c r="E1784" s="145" t="s">
        <v>16889</v>
      </c>
      <c r="F1784" s="145">
        <v>384</v>
      </c>
      <c r="G1784" s="145">
        <v>648426</v>
      </c>
      <c r="H1784" s="145" t="s">
        <v>8736</v>
      </c>
      <c r="I1784" s="145" t="s">
        <v>10124</v>
      </c>
    </row>
    <row r="1785" spans="1:9" x14ac:dyDescent="0.2">
      <c r="A1785" s="145">
        <v>1781</v>
      </c>
      <c r="B1785" s="145" t="s">
        <v>2409</v>
      </c>
      <c r="C1785" s="145" t="s">
        <v>553</v>
      </c>
      <c r="D1785" s="146">
        <v>2050</v>
      </c>
      <c r="E1785" s="145" t="s">
        <v>15551</v>
      </c>
      <c r="F1785" s="145">
        <v>384</v>
      </c>
      <c r="G1785" s="145">
        <v>1133717</v>
      </c>
      <c r="H1785" s="145" t="s">
        <v>10495</v>
      </c>
      <c r="I1785" s="145" t="s">
        <v>10124</v>
      </c>
    </row>
    <row r="1786" spans="1:9" x14ac:dyDescent="0.2">
      <c r="A1786" s="145">
        <v>1782</v>
      </c>
      <c r="B1786" s="145" t="s">
        <v>2313</v>
      </c>
      <c r="C1786" s="145" t="s">
        <v>553</v>
      </c>
      <c r="D1786" s="146">
        <v>2747</v>
      </c>
      <c r="E1786" s="145" t="s">
        <v>16983</v>
      </c>
      <c r="F1786" s="145">
        <v>384</v>
      </c>
      <c r="G1786" s="145" t="s">
        <v>8509</v>
      </c>
      <c r="H1786" s="145" t="s">
        <v>2767</v>
      </c>
      <c r="I1786" s="145" t="s">
        <v>10124</v>
      </c>
    </row>
    <row r="1787" spans="1:9" x14ac:dyDescent="0.2">
      <c r="A1787" s="145">
        <v>1783</v>
      </c>
      <c r="B1787" s="145" t="s">
        <v>1310</v>
      </c>
      <c r="C1787" s="145" t="s">
        <v>553</v>
      </c>
      <c r="D1787" s="146">
        <v>1945</v>
      </c>
      <c r="E1787" s="145" t="s">
        <v>16976</v>
      </c>
      <c r="F1787" s="145">
        <v>384</v>
      </c>
      <c r="G1787" s="145">
        <v>1127184</v>
      </c>
      <c r="H1787" s="145" t="s">
        <v>10184</v>
      </c>
      <c r="I1787" s="145" t="s">
        <v>10124</v>
      </c>
    </row>
    <row r="1788" spans="1:9" x14ac:dyDescent="0.2">
      <c r="A1788" s="145">
        <v>1784</v>
      </c>
      <c r="B1788" s="145" t="s">
        <v>7080</v>
      </c>
      <c r="C1788" s="145" t="s">
        <v>553</v>
      </c>
      <c r="D1788" s="146">
        <v>2536</v>
      </c>
      <c r="E1788" s="145" t="s">
        <v>16982</v>
      </c>
      <c r="F1788" s="145">
        <v>384</v>
      </c>
      <c r="G1788" s="145">
        <v>608434</v>
      </c>
      <c r="H1788" s="145" t="s">
        <v>10130</v>
      </c>
      <c r="I1788" s="145" t="s">
        <v>10124</v>
      </c>
    </row>
    <row r="1789" spans="1:9" x14ac:dyDescent="0.2">
      <c r="A1789" s="145">
        <v>1785</v>
      </c>
      <c r="B1789" s="145" t="s">
        <v>1604</v>
      </c>
      <c r="C1789" s="145" t="s">
        <v>553</v>
      </c>
      <c r="D1789" s="146">
        <v>2668</v>
      </c>
      <c r="E1789" s="145" t="s">
        <v>16981</v>
      </c>
      <c r="F1789" s="145">
        <v>384</v>
      </c>
      <c r="G1789" s="145">
        <v>648930</v>
      </c>
      <c r="H1789" s="145" t="s">
        <v>9574</v>
      </c>
      <c r="I1789" s="145" t="s">
        <v>10077</v>
      </c>
    </row>
    <row r="1790" spans="1:9" x14ac:dyDescent="0.2">
      <c r="A1790" s="145">
        <v>1786</v>
      </c>
      <c r="B1790" s="145" t="s">
        <v>3972</v>
      </c>
      <c r="C1790" s="145" t="s">
        <v>553</v>
      </c>
      <c r="D1790" s="146">
        <v>1966</v>
      </c>
      <c r="E1790" s="145" t="s">
        <v>16980</v>
      </c>
      <c r="F1790" s="145">
        <v>384</v>
      </c>
      <c r="G1790" s="145">
        <v>648845</v>
      </c>
      <c r="H1790" s="145" t="s">
        <v>11801</v>
      </c>
      <c r="I1790" s="145" t="s">
        <v>10124</v>
      </c>
    </row>
    <row r="1791" spans="1:9" x14ac:dyDescent="0.2">
      <c r="A1791" s="145">
        <v>1787</v>
      </c>
      <c r="B1791" s="145" t="s">
        <v>3028</v>
      </c>
      <c r="C1791" s="145" t="s">
        <v>553</v>
      </c>
      <c r="D1791" s="146">
        <v>2025</v>
      </c>
      <c r="E1791" s="145" t="s">
        <v>16979</v>
      </c>
      <c r="F1791" s="145">
        <v>384</v>
      </c>
      <c r="G1791" s="145">
        <v>676780</v>
      </c>
      <c r="H1791" s="145" t="s">
        <v>10259</v>
      </c>
      <c r="I1791" s="145" t="s">
        <v>10124</v>
      </c>
    </row>
    <row r="1792" spans="1:9" x14ac:dyDescent="0.2">
      <c r="A1792" s="145">
        <v>1788</v>
      </c>
      <c r="B1792" s="145" t="s">
        <v>8335</v>
      </c>
      <c r="C1792" s="145" t="s">
        <v>553</v>
      </c>
      <c r="D1792" s="146">
        <v>2151</v>
      </c>
      <c r="E1792" s="145" t="s">
        <v>14480</v>
      </c>
      <c r="F1792" s="145">
        <v>384</v>
      </c>
      <c r="G1792" s="145" t="s">
        <v>16978</v>
      </c>
      <c r="H1792" s="145" t="s">
        <v>11375</v>
      </c>
      <c r="I1792" s="145" t="s">
        <v>10124</v>
      </c>
    </row>
    <row r="1793" spans="1:9" x14ac:dyDescent="0.2">
      <c r="A1793" s="145">
        <v>1789</v>
      </c>
      <c r="B1793" s="145" t="s">
        <v>713</v>
      </c>
      <c r="C1793" s="145" t="s">
        <v>553</v>
      </c>
      <c r="D1793" s="146">
        <v>1915</v>
      </c>
      <c r="E1793" s="145" t="s">
        <v>16977</v>
      </c>
      <c r="F1793" s="145">
        <v>384</v>
      </c>
      <c r="G1793" s="145">
        <v>938994</v>
      </c>
      <c r="H1793" s="145" t="s">
        <v>10233</v>
      </c>
      <c r="I1793" s="145" t="s">
        <v>10124</v>
      </c>
    </row>
    <row r="1794" spans="1:9" x14ac:dyDescent="0.2">
      <c r="A1794" s="145">
        <v>1790</v>
      </c>
      <c r="B1794" s="145" t="s">
        <v>1310</v>
      </c>
      <c r="C1794" s="145" t="s">
        <v>553</v>
      </c>
      <c r="D1794" s="146">
        <v>1945</v>
      </c>
      <c r="E1794" s="145" t="s">
        <v>16976</v>
      </c>
      <c r="F1794" s="145">
        <v>384</v>
      </c>
      <c r="G1794" s="145">
        <v>1127184</v>
      </c>
      <c r="H1794" s="145" t="s">
        <v>10184</v>
      </c>
      <c r="I1794" s="145" t="s">
        <v>10124</v>
      </c>
    </row>
    <row r="1795" spans="1:9" x14ac:dyDescent="0.2">
      <c r="A1795" s="145">
        <v>1791</v>
      </c>
      <c r="B1795" s="145" t="s">
        <v>3489</v>
      </c>
      <c r="C1795" s="145" t="s">
        <v>553</v>
      </c>
      <c r="D1795" s="146">
        <v>2045</v>
      </c>
      <c r="E1795" s="145" t="s">
        <v>16975</v>
      </c>
      <c r="F1795" s="145">
        <v>384</v>
      </c>
      <c r="G1795" s="145" t="s">
        <v>5632</v>
      </c>
      <c r="H1795" s="145" t="s">
        <v>12838</v>
      </c>
      <c r="I1795" s="145" t="s">
        <v>10124</v>
      </c>
    </row>
    <row r="1796" spans="1:9" x14ac:dyDescent="0.2">
      <c r="A1796" s="145">
        <v>1792</v>
      </c>
      <c r="B1796" s="145" t="s">
        <v>1698</v>
      </c>
      <c r="C1796" s="145" t="s">
        <v>553</v>
      </c>
      <c r="D1796" s="146">
        <v>2066</v>
      </c>
      <c r="E1796" s="145" t="s">
        <v>16974</v>
      </c>
      <c r="F1796" s="145">
        <v>384</v>
      </c>
      <c r="G1796" s="145">
        <v>901649</v>
      </c>
      <c r="H1796" s="145" t="s">
        <v>10495</v>
      </c>
      <c r="I1796" s="145" t="s">
        <v>10124</v>
      </c>
    </row>
    <row r="1797" spans="1:9" x14ac:dyDescent="0.2">
      <c r="A1797" s="145">
        <v>1793</v>
      </c>
      <c r="B1797" s="145" t="s">
        <v>1570</v>
      </c>
      <c r="C1797" s="145" t="s">
        <v>553</v>
      </c>
      <c r="D1797" s="146">
        <v>1930</v>
      </c>
      <c r="E1797" s="145" t="s">
        <v>16973</v>
      </c>
      <c r="F1797" s="145">
        <v>384</v>
      </c>
      <c r="G1797" s="145" t="s">
        <v>4252</v>
      </c>
      <c r="H1797" s="145" t="s">
        <v>10177</v>
      </c>
      <c r="I1797" s="145" t="s">
        <v>10124</v>
      </c>
    </row>
    <row r="1798" spans="1:9" x14ac:dyDescent="0.2">
      <c r="A1798" s="145">
        <v>1794</v>
      </c>
      <c r="B1798" s="145" t="s">
        <v>1570</v>
      </c>
      <c r="C1798" s="145" t="s">
        <v>553</v>
      </c>
      <c r="D1798" s="146">
        <v>1930</v>
      </c>
      <c r="E1798" s="145" t="s">
        <v>16972</v>
      </c>
      <c r="F1798" s="145">
        <v>384</v>
      </c>
      <c r="G1798" s="145" t="s">
        <v>1705</v>
      </c>
      <c r="H1798" s="145" t="s">
        <v>10762</v>
      </c>
      <c r="I1798" s="145" t="s">
        <v>10124</v>
      </c>
    </row>
    <row r="1799" spans="1:9" x14ac:dyDescent="0.2">
      <c r="A1799" s="145">
        <v>1795</v>
      </c>
      <c r="B1799" s="145" t="s">
        <v>1310</v>
      </c>
      <c r="C1799" s="145" t="s">
        <v>553</v>
      </c>
      <c r="D1799" s="146">
        <v>1945</v>
      </c>
      <c r="E1799" s="145" t="s">
        <v>16971</v>
      </c>
      <c r="F1799" s="145">
        <v>384</v>
      </c>
      <c r="G1799" s="145">
        <v>1180756</v>
      </c>
      <c r="H1799" s="145" t="s">
        <v>10184</v>
      </c>
      <c r="I1799" s="145" t="s">
        <v>10124</v>
      </c>
    </row>
    <row r="1800" spans="1:9" x14ac:dyDescent="0.2">
      <c r="A1800" s="145">
        <v>1796</v>
      </c>
      <c r="B1800" s="145" t="s">
        <v>1138</v>
      </c>
      <c r="C1800" s="145" t="s">
        <v>553</v>
      </c>
      <c r="D1800" s="146">
        <v>1913</v>
      </c>
      <c r="E1800" s="145" t="s">
        <v>16970</v>
      </c>
      <c r="F1800" s="145">
        <v>384</v>
      </c>
      <c r="G1800" s="145" t="s">
        <v>16969</v>
      </c>
      <c r="H1800" s="145" t="s">
        <v>1138</v>
      </c>
      <c r="I1800" s="145" t="s">
        <v>10124</v>
      </c>
    </row>
    <row r="1801" spans="1:9" x14ac:dyDescent="0.2">
      <c r="A1801" s="145">
        <v>1797</v>
      </c>
      <c r="B1801" s="145" t="s">
        <v>646</v>
      </c>
      <c r="C1801" s="145" t="s">
        <v>553</v>
      </c>
      <c r="D1801" s="146">
        <v>2648</v>
      </c>
      <c r="E1801" s="145" t="s">
        <v>16968</v>
      </c>
      <c r="F1801" s="145">
        <v>384</v>
      </c>
      <c r="G1801" s="145">
        <v>666258</v>
      </c>
      <c r="H1801" s="145" t="s">
        <v>10119</v>
      </c>
      <c r="I1801" s="145" t="s">
        <v>10124</v>
      </c>
    </row>
    <row r="1802" spans="1:9" x14ac:dyDescent="0.2">
      <c r="A1802" s="145">
        <v>1798</v>
      </c>
      <c r="B1802" s="145" t="s">
        <v>1570</v>
      </c>
      <c r="C1802" s="145" t="s">
        <v>553</v>
      </c>
      <c r="D1802" s="146">
        <v>1930</v>
      </c>
      <c r="E1802" s="145" t="s">
        <v>16967</v>
      </c>
      <c r="F1802" s="145">
        <v>384</v>
      </c>
      <c r="G1802" s="145" t="s">
        <v>4527</v>
      </c>
      <c r="H1802" s="145" t="s">
        <v>10177</v>
      </c>
      <c r="I1802" s="145" t="s">
        <v>10124</v>
      </c>
    </row>
    <row r="1803" spans="1:9" x14ac:dyDescent="0.2">
      <c r="A1803" s="145">
        <v>1799</v>
      </c>
      <c r="B1803" s="145" t="s">
        <v>713</v>
      </c>
      <c r="C1803" s="145" t="s">
        <v>553</v>
      </c>
      <c r="D1803" s="146">
        <v>1915</v>
      </c>
      <c r="E1803" s="145" t="s">
        <v>16966</v>
      </c>
      <c r="F1803" s="145">
        <v>384</v>
      </c>
      <c r="G1803" s="145">
        <v>646733</v>
      </c>
      <c r="H1803" s="145" t="s">
        <v>10184</v>
      </c>
      <c r="I1803" s="145" t="s">
        <v>10124</v>
      </c>
    </row>
    <row r="1804" spans="1:9" x14ac:dyDescent="0.2">
      <c r="A1804" s="145">
        <v>1800</v>
      </c>
      <c r="B1804" s="145" t="s">
        <v>965</v>
      </c>
      <c r="C1804" s="145" t="s">
        <v>553</v>
      </c>
      <c r="D1804" s="146">
        <v>1938</v>
      </c>
      <c r="E1804" s="145" t="s">
        <v>16965</v>
      </c>
      <c r="F1804" s="145">
        <v>384</v>
      </c>
      <c r="G1804" s="145">
        <v>625422</v>
      </c>
      <c r="H1804" s="145" t="s">
        <v>10163</v>
      </c>
      <c r="I1804" s="145" t="s">
        <v>10124</v>
      </c>
    </row>
    <row r="1805" spans="1:9" x14ac:dyDescent="0.2">
      <c r="A1805" s="145">
        <v>1801</v>
      </c>
      <c r="B1805" s="145" t="s">
        <v>8212</v>
      </c>
      <c r="C1805" s="145" t="s">
        <v>553</v>
      </c>
      <c r="D1805" s="146">
        <v>2149</v>
      </c>
      <c r="E1805" s="145" t="s">
        <v>16964</v>
      </c>
      <c r="F1805" s="145">
        <v>384</v>
      </c>
      <c r="G1805" s="145" t="s">
        <v>16963</v>
      </c>
      <c r="H1805" s="145" t="s">
        <v>10411</v>
      </c>
      <c r="I1805" s="145" t="s">
        <v>10124</v>
      </c>
    </row>
    <row r="1806" spans="1:9" x14ac:dyDescent="0.2">
      <c r="A1806" s="145">
        <v>1802</v>
      </c>
      <c r="B1806" s="145" t="s">
        <v>543</v>
      </c>
      <c r="C1806" s="145" t="s">
        <v>553</v>
      </c>
      <c r="D1806" s="146">
        <v>2645</v>
      </c>
      <c r="E1806" s="145" t="s">
        <v>16962</v>
      </c>
      <c r="F1806" s="145">
        <v>384</v>
      </c>
      <c r="G1806" s="145">
        <v>656583</v>
      </c>
      <c r="H1806" s="145" t="s">
        <v>10081</v>
      </c>
      <c r="I1806" s="145" t="s">
        <v>10124</v>
      </c>
    </row>
    <row r="1807" spans="1:9" x14ac:dyDescent="0.2">
      <c r="A1807" s="145">
        <v>1803</v>
      </c>
      <c r="B1807" s="145" t="s">
        <v>3877</v>
      </c>
      <c r="C1807" s="145" t="s">
        <v>553</v>
      </c>
      <c r="D1807" s="146">
        <v>2557</v>
      </c>
      <c r="E1807" s="145" t="s">
        <v>16961</v>
      </c>
      <c r="F1807" s="145">
        <v>384</v>
      </c>
      <c r="G1807" s="145" t="s">
        <v>4412</v>
      </c>
      <c r="H1807" s="145" t="s">
        <v>4214</v>
      </c>
      <c r="I1807" s="145" t="s">
        <v>10077</v>
      </c>
    </row>
    <row r="1808" spans="1:9" x14ac:dyDescent="0.2">
      <c r="A1808" s="145">
        <v>1804</v>
      </c>
      <c r="B1808" s="145" t="s">
        <v>5120</v>
      </c>
      <c r="C1808" s="145" t="s">
        <v>553</v>
      </c>
      <c r="D1808" s="146">
        <v>2642</v>
      </c>
      <c r="E1808" s="145" t="s">
        <v>16960</v>
      </c>
      <c r="F1808" s="145">
        <v>384</v>
      </c>
      <c r="G1808" s="145" t="s">
        <v>16959</v>
      </c>
      <c r="H1808" s="145" t="s">
        <v>10125</v>
      </c>
      <c r="I1808" s="145" t="s">
        <v>10124</v>
      </c>
    </row>
    <row r="1809" spans="1:9" x14ac:dyDescent="0.2">
      <c r="A1809" s="145">
        <v>1805</v>
      </c>
      <c r="B1809" s="145" t="s">
        <v>1385</v>
      </c>
      <c r="C1809" s="145" t="s">
        <v>553</v>
      </c>
      <c r="D1809" s="146">
        <v>1906</v>
      </c>
      <c r="E1809" s="145" t="s">
        <v>16958</v>
      </c>
      <c r="F1809" s="145">
        <v>384</v>
      </c>
      <c r="G1809" s="145" t="s">
        <v>4740</v>
      </c>
      <c r="H1809" s="145" t="s">
        <v>11375</v>
      </c>
      <c r="I1809" s="145" t="s">
        <v>10124</v>
      </c>
    </row>
    <row r="1810" spans="1:9" x14ac:dyDescent="0.2">
      <c r="A1810" s="145">
        <v>1806</v>
      </c>
      <c r="B1810" s="145" t="s">
        <v>1349</v>
      </c>
      <c r="C1810" s="145" t="s">
        <v>553</v>
      </c>
      <c r="D1810" s="146">
        <v>2360</v>
      </c>
      <c r="E1810" s="145" t="s">
        <v>16957</v>
      </c>
      <c r="F1810" s="145">
        <v>384</v>
      </c>
      <c r="G1810" s="145">
        <v>1038508</v>
      </c>
      <c r="H1810" s="145" t="s">
        <v>1349</v>
      </c>
      <c r="I1810" s="145" t="s">
        <v>10124</v>
      </c>
    </row>
    <row r="1811" spans="1:9" x14ac:dyDescent="0.2">
      <c r="A1811" s="145">
        <v>1807</v>
      </c>
      <c r="B1811" s="145" t="s">
        <v>3028</v>
      </c>
      <c r="C1811" s="145" t="s">
        <v>553</v>
      </c>
      <c r="D1811" s="146">
        <v>2025</v>
      </c>
      <c r="E1811" s="145" t="s">
        <v>16956</v>
      </c>
      <c r="F1811" s="145">
        <v>384</v>
      </c>
      <c r="G1811" s="145">
        <v>292232</v>
      </c>
      <c r="H1811" s="145" t="s">
        <v>10259</v>
      </c>
      <c r="I1811" s="145" t="s">
        <v>10124</v>
      </c>
    </row>
    <row r="1812" spans="1:9" x14ac:dyDescent="0.2">
      <c r="A1812" s="145">
        <v>1808</v>
      </c>
      <c r="B1812" s="145" t="s">
        <v>1337</v>
      </c>
      <c r="C1812" s="145" t="s">
        <v>553</v>
      </c>
      <c r="D1812" s="146">
        <v>1970</v>
      </c>
      <c r="E1812" s="145" t="s">
        <v>16955</v>
      </c>
      <c r="F1812" s="145">
        <v>384</v>
      </c>
      <c r="G1812" s="145">
        <v>668418</v>
      </c>
      <c r="H1812" s="145" t="s">
        <v>10406</v>
      </c>
      <c r="I1812" s="145" t="s">
        <v>10124</v>
      </c>
    </row>
    <row r="1813" spans="1:9" x14ac:dyDescent="0.2">
      <c r="A1813" s="145">
        <v>1809</v>
      </c>
      <c r="B1813" s="145" t="s">
        <v>746</v>
      </c>
      <c r="C1813" s="145" t="s">
        <v>553</v>
      </c>
      <c r="D1813" s="146">
        <v>2666</v>
      </c>
      <c r="E1813" s="145" t="s">
        <v>16954</v>
      </c>
      <c r="F1813" s="145">
        <v>384</v>
      </c>
      <c r="G1813" s="145">
        <v>982143</v>
      </c>
      <c r="H1813" s="145" t="s">
        <v>10317</v>
      </c>
      <c r="I1813" s="145" t="s">
        <v>10124</v>
      </c>
    </row>
    <row r="1814" spans="1:9" x14ac:dyDescent="0.2">
      <c r="A1814" s="145">
        <v>1810</v>
      </c>
      <c r="B1814" s="145" t="s">
        <v>1570</v>
      </c>
      <c r="C1814" s="145" t="s">
        <v>553</v>
      </c>
      <c r="D1814" s="146">
        <v>1930</v>
      </c>
      <c r="E1814" s="145" t="s">
        <v>16953</v>
      </c>
      <c r="F1814" s="145">
        <v>384</v>
      </c>
      <c r="G1814" s="145" t="s">
        <v>16952</v>
      </c>
      <c r="H1814" s="145" t="s">
        <v>10177</v>
      </c>
      <c r="I1814" s="145" t="s">
        <v>10124</v>
      </c>
    </row>
    <row r="1815" spans="1:9" x14ac:dyDescent="0.2">
      <c r="A1815" s="145">
        <v>1811</v>
      </c>
      <c r="B1815" s="145" t="s">
        <v>8871</v>
      </c>
      <c r="C1815" s="145" t="s">
        <v>553</v>
      </c>
      <c r="D1815" s="146">
        <v>2652</v>
      </c>
      <c r="E1815" s="145" t="s">
        <v>16951</v>
      </c>
      <c r="F1815" s="145">
        <v>384</v>
      </c>
      <c r="G1815" s="145">
        <v>1046946</v>
      </c>
      <c r="H1815" s="145" t="s">
        <v>10317</v>
      </c>
      <c r="I1815" s="145" t="s">
        <v>10124</v>
      </c>
    </row>
    <row r="1816" spans="1:9" x14ac:dyDescent="0.2">
      <c r="A1816" s="145">
        <v>1812</v>
      </c>
      <c r="B1816" s="145" t="s">
        <v>1349</v>
      </c>
      <c r="C1816" s="145" t="s">
        <v>553</v>
      </c>
      <c r="D1816" s="146">
        <v>2360</v>
      </c>
      <c r="E1816" s="145" t="s">
        <v>16950</v>
      </c>
      <c r="F1816" s="145">
        <v>384</v>
      </c>
      <c r="G1816" s="145">
        <v>1093286</v>
      </c>
      <c r="H1816" s="145" t="s">
        <v>1349</v>
      </c>
      <c r="I1816" s="145" t="s">
        <v>10124</v>
      </c>
    </row>
    <row r="1817" spans="1:9" x14ac:dyDescent="0.2">
      <c r="A1817" s="145">
        <v>1813</v>
      </c>
      <c r="B1817" s="145" t="s">
        <v>2654</v>
      </c>
      <c r="C1817" s="145" t="s">
        <v>553</v>
      </c>
      <c r="D1817" s="146">
        <v>2535</v>
      </c>
      <c r="E1817" s="145" t="s">
        <v>16949</v>
      </c>
      <c r="F1817" s="145">
        <v>384</v>
      </c>
      <c r="G1817" s="145">
        <v>1063478</v>
      </c>
      <c r="H1817" s="145" t="s">
        <v>8736</v>
      </c>
      <c r="I1817" s="145" t="s">
        <v>10124</v>
      </c>
    </row>
    <row r="1818" spans="1:9" x14ac:dyDescent="0.2">
      <c r="A1818" s="145">
        <v>1814</v>
      </c>
      <c r="B1818" s="145" t="s">
        <v>660</v>
      </c>
      <c r="C1818" s="145" t="s">
        <v>553</v>
      </c>
      <c r="D1818" s="146">
        <v>1944</v>
      </c>
      <c r="E1818" s="145" t="s">
        <v>16948</v>
      </c>
      <c r="F1818" s="145">
        <v>384</v>
      </c>
      <c r="G1818" s="145" t="s">
        <v>1530</v>
      </c>
      <c r="H1818" s="145" t="s">
        <v>10762</v>
      </c>
      <c r="I1818" s="145" t="s">
        <v>10124</v>
      </c>
    </row>
    <row r="1819" spans="1:9" x14ac:dyDescent="0.2">
      <c r="A1819" s="145">
        <v>1815</v>
      </c>
      <c r="B1819" s="145" t="s">
        <v>965</v>
      </c>
      <c r="C1819" s="145" t="s">
        <v>553</v>
      </c>
      <c r="D1819" s="146">
        <v>1938</v>
      </c>
      <c r="E1819" s="145" t="s">
        <v>16947</v>
      </c>
      <c r="F1819" s="145">
        <v>384</v>
      </c>
      <c r="G1819" s="145" t="s">
        <v>963</v>
      </c>
      <c r="H1819" s="145" t="s">
        <v>10762</v>
      </c>
      <c r="I1819" s="145" t="s">
        <v>10124</v>
      </c>
    </row>
    <row r="1820" spans="1:9" x14ac:dyDescent="0.2">
      <c r="A1820" s="145">
        <v>1816</v>
      </c>
      <c r="B1820" s="145" t="s">
        <v>3028</v>
      </c>
      <c r="C1820" s="145" t="s">
        <v>553</v>
      </c>
      <c r="D1820" s="146">
        <v>2025</v>
      </c>
      <c r="E1820" s="145" t="s">
        <v>16946</v>
      </c>
      <c r="F1820" s="145">
        <v>384</v>
      </c>
      <c r="G1820" s="145" t="s">
        <v>16945</v>
      </c>
      <c r="H1820" s="145" t="s">
        <v>10259</v>
      </c>
      <c r="I1820" s="145" t="s">
        <v>10124</v>
      </c>
    </row>
    <row r="1821" spans="1:9" x14ac:dyDescent="0.2">
      <c r="A1821" s="145">
        <v>1817</v>
      </c>
      <c r="B1821" s="145" t="s">
        <v>3028</v>
      </c>
      <c r="C1821" s="145" t="s">
        <v>553</v>
      </c>
      <c r="D1821" s="146">
        <v>2025</v>
      </c>
      <c r="E1821" s="145" t="s">
        <v>16944</v>
      </c>
      <c r="F1821" s="145">
        <v>384</v>
      </c>
      <c r="G1821" s="145">
        <v>639282</v>
      </c>
      <c r="H1821" s="145" t="s">
        <v>9376</v>
      </c>
      <c r="I1821" s="145" t="s">
        <v>10124</v>
      </c>
    </row>
    <row r="1822" spans="1:9" x14ac:dyDescent="0.2">
      <c r="A1822" s="145">
        <v>1818</v>
      </c>
      <c r="B1822" s="145" t="s">
        <v>1370</v>
      </c>
      <c r="C1822" s="145" t="s">
        <v>553</v>
      </c>
      <c r="D1822" s="146">
        <v>2364</v>
      </c>
      <c r="E1822" s="145" t="s">
        <v>16943</v>
      </c>
      <c r="F1822" s="145">
        <v>384</v>
      </c>
      <c r="G1822" s="145" t="s">
        <v>16942</v>
      </c>
      <c r="H1822" s="145" t="s">
        <v>1370</v>
      </c>
      <c r="I1822" s="145" t="s">
        <v>10124</v>
      </c>
    </row>
    <row r="1823" spans="1:9" x14ac:dyDescent="0.2">
      <c r="A1823" s="145">
        <v>1819</v>
      </c>
      <c r="B1823" s="145" t="s">
        <v>15342</v>
      </c>
      <c r="C1823" s="145" t="s">
        <v>553</v>
      </c>
      <c r="D1823" s="146">
        <v>2703</v>
      </c>
      <c r="E1823" s="145" t="s">
        <v>16941</v>
      </c>
      <c r="F1823" s="145">
        <v>384</v>
      </c>
      <c r="G1823" s="145" t="s">
        <v>16940</v>
      </c>
      <c r="H1823" s="145" t="s">
        <v>634</v>
      </c>
      <c r="I1823" s="145" t="s">
        <v>10077</v>
      </c>
    </row>
    <row r="1824" spans="1:9" x14ac:dyDescent="0.2">
      <c r="A1824" s="145">
        <v>1820</v>
      </c>
      <c r="B1824" s="145" t="s">
        <v>1513</v>
      </c>
      <c r="C1824" s="145" t="s">
        <v>553</v>
      </c>
      <c r="D1824" s="146">
        <v>1922</v>
      </c>
      <c r="E1824" s="145" t="s">
        <v>16939</v>
      </c>
      <c r="F1824" s="145">
        <v>384</v>
      </c>
      <c r="G1824" s="145">
        <v>965731</v>
      </c>
      <c r="H1824" s="145" t="s">
        <v>812</v>
      </c>
      <c r="I1824" s="145" t="s">
        <v>10077</v>
      </c>
    </row>
    <row r="1825" spans="1:9" x14ac:dyDescent="0.2">
      <c r="A1825" s="145">
        <v>1821</v>
      </c>
      <c r="B1825" s="145" t="s">
        <v>706</v>
      </c>
      <c r="C1825" s="145" t="s">
        <v>553</v>
      </c>
      <c r="D1825" s="146">
        <v>1923</v>
      </c>
      <c r="E1825" s="145" t="s">
        <v>16938</v>
      </c>
      <c r="F1825" s="145">
        <v>384</v>
      </c>
      <c r="G1825" s="145" t="s">
        <v>16937</v>
      </c>
      <c r="H1825" s="145" t="s">
        <v>6255</v>
      </c>
      <c r="I1825" s="145" t="s">
        <v>10077</v>
      </c>
    </row>
    <row r="1826" spans="1:9" x14ac:dyDescent="0.2">
      <c r="A1826" s="145">
        <v>1822</v>
      </c>
      <c r="B1826" s="145" t="s">
        <v>10917</v>
      </c>
      <c r="C1826" s="145" t="s">
        <v>831</v>
      </c>
      <c r="D1826" s="146">
        <v>11954</v>
      </c>
      <c r="E1826" s="145" t="s">
        <v>16936</v>
      </c>
      <c r="F1826" s="145">
        <v>384</v>
      </c>
      <c r="G1826" s="145">
        <v>1191696</v>
      </c>
      <c r="H1826" s="145" t="s">
        <v>6255</v>
      </c>
      <c r="I1826" s="145" t="s">
        <v>10077</v>
      </c>
    </row>
    <row r="1827" spans="1:9" x14ac:dyDescent="0.2">
      <c r="A1827" s="145">
        <v>1823</v>
      </c>
      <c r="B1827" s="145" t="s">
        <v>5216</v>
      </c>
      <c r="C1827" s="145" t="s">
        <v>553</v>
      </c>
      <c r="D1827" s="146">
        <v>2476</v>
      </c>
      <c r="E1827" s="145" t="s">
        <v>16935</v>
      </c>
      <c r="F1827" s="145">
        <v>384</v>
      </c>
      <c r="G1827" s="145">
        <v>1157780</v>
      </c>
      <c r="H1827" s="145" t="s">
        <v>1807</v>
      </c>
      <c r="I1827" s="145" t="s">
        <v>10077</v>
      </c>
    </row>
    <row r="1828" spans="1:9" x14ac:dyDescent="0.2">
      <c r="A1828" s="145">
        <v>1824</v>
      </c>
      <c r="B1828" s="145" t="s">
        <v>9070</v>
      </c>
      <c r="C1828" s="145" t="s">
        <v>553</v>
      </c>
      <c r="D1828" s="146">
        <v>2026</v>
      </c>
      <c r="E1828" s="145" t="s">
        <v>16934</v>
      </c>
      <c r="F1828" s="145">
        <v>384</v>
      </c>
      <c r="G1828" s="145" t="s">
        <v>16933</v>
      </c>
      <c r="H1828" s="145" t="s">
        <v>634</v>
      </c>
      <c r="I1828" s="145" t="s">
        <v>10077</v>
      </c>
    </row>
    <row r="1829" spans="1:9" x14ac:dyDescent="0.2">
      <c r="A1829" s="145">
        <v>1825</v>
      </c>
      <c r="B1829" s="145" t="s">
        <v>2409</v>
      </c>
      <c r="C1829" s="145" t="s">
        <v>553</v>
      </c>
      <c r="D1829" s="146">
        <v>2050</v>
      </c>
      <c r="E1829" s="145" t="s">
        <v>16932</v>
      </c>
      <c r="F1829" s="145">
        <v>384</v>
      </c>
      <c r="G1829" s="145" t="s">
        <v>16931</v>
      </c>
      <c r="H1829" s="145" t="s">
        <v>10495</v>
      </c>
      <c r="I1829" s="145" t="s">
        <v>10077</v>
      </c>
    </row>
    <row r="1830" spans="1:9" x14ac:dyDescent="0.2">
      <c r="A1830" s="145">
        <v>1826</v>
      </c>
      <c r="B1830" s="145" t="s">
        <v>932</v>
      </c>
      <c r="C1830" s="145" t="s">
        <v>553</v>
      </c>
      <c r="D1830" s="146">
        <v>1929</v>
      </c>
      <c r="E1830" s="145" t="s">
        <v>16930</v>
      </c>
      <c r="F1830" s="145">
        <v>384</v>
      </c>
      <c r="G1830" s="145" t="s">
        <v>16929</v>
      </c>
      <c r="H1830" s="145" t="s">
        <v>10177</v>
      </c>
      <c r="I1830" s="145" t="s">
        <v>10077</v>
      </c>
    </row>
    <row r="1831" spans="1:9" x14ac:dyDescent="0.2">
      <c r="A1831" s="145">
        <v>1827</v>
      </c>
      <c r="B1831" s="145" t="s">
        <v>2211</v>
      </c>
      <c r="C1831" s="145" t="s">
        <v>553</v>
      </c>
      <c r="D1831" s="146">
        <v>2090</v>
      </c>
      <c r="E1831" s="145" t="s">
        <v>16928</v>
      </c>
      <c r="F1831" s="145">
        <v>384</v>
      </c>
      <c r="G1831" s="145" t="s">
        <v>16927</v>
      </c>
      <c r="H1831" s="145" t="s">
        <v>634</v>
      </c>
      <c r="I1831" s="145" t="s">
        <v>10077</v>
      </c>
    </row>
    <row r="1832" spans="1:9" x14ac:dyDescent="0.2">
      <c r="A1832" s="145">
        <v>1828</v>
      </c>
      <c r="B1832" s="145" t="s">
        <v>5344</v>
      </c>
      <c r="C1832" s="145" t="s">
        <v>553</v>
      </c>
      <c r="D1832" s="146">
        <v>1921</v>
      </c>
      <c r="E1832" s="145" t="s">
        <v>16926</v>
      </c>
      <c r="F1832" s="145">
        <v>384</v>
      </c>
      <c r="G1832" s="145" t="s">
        <v>16925</v>
      </c>
      <c r="H1832" s="145" t="s">
        <v>10177</v>
      </c>
      <c r="I1832" s="145" t="s">
        <v>10077</v>
      </c>
    </row>
    <row r="1833" spans="1:9" x14ac:dyDescent="0.2">
      <c r="A1833" s="145">
        <v>1829</v>
      </c>
      <c r="B1833" s="145" t="s">
        <v>566</v>
      </c>
      <c r="C1833" s="145" t="s">
        <v>553</v>
      </c>
      <c r="D1833" s="146">
        <v>2659</v>
      </c>
      <c r="E1833" s="145" t="s">
        <v>11420</v>
      </c>
      <c r="F1833" s="145">
        <v>384</v>
      </c>
      <c r="G1833" s="145" t="s">
        <v>5667</v>
      </c>
      <c r="H1833" s="145" t="s">
        <v>10081</v>
      </c>
      <c r="I1833" s="145" t="s">
        <v>10077</v>
      </c>
    </row>
    <row r="1834" spans="1:9" x14ac:dyDescent="0.2">
      <c r="A1834" s="145">
        <v>1830</v>
      </c>
      <c r="B1834" s="145" t="s">
        <v>646</v>
      </c>
      <c r="C1834" s="145" t="s">
        <v>553</v>
      </c>
      <c r="D1834" s="146">
        <v>2648</v>
      </c>
      <c r="E1834" s="145" t="s">
        <v>16924</v>
      </c>
      <c r="F1834" s="145">
        <v>384</v>
      </c>
      <c r="G1834" s="145" t="s">
        <v>9636</v>
      </c>
      <c r="H1834" s="145" t="s">
        <v>10119</v>
      </c>
      <c r="I1834" s="145" t="s">
        <v>10077</v>
      </c>
    </row>
    <row r="1835" spans="1:9" x14ac:dyDescent="0.2">
      <c r="A1835" s="145">
        <v>1831</v>
      </c>
      <c r="B1835" s="145" t="s">
        <v>1059</v>
      </c>
      <c r="C1835" s="145" t="s">
        <v>553</v>
      </c>
      <c r="D1835" s="146">
        <v>1887</v>
      </c>
      <c r="E1835" s="145" t="s">
        <v>16923</v>
      </c>
      <c r="F1835" s="145">
        <v>384</v>
      </c>
      <c r="G1835" s="145" t="s">
        <v>4338</v>
      </c>
      <c r="H1835" s="145" t="s">
        <v>10411</v>
      </c>
      <c r="I1835" s="145" t="s">
        <v>10077</v>
      </c>
    </row>
    <row r="1836" spans="1:9" x14ac:dyDescent="0.2">
      <c r="A1836" s="145">
        <v>1832</v>
      </c>
      <c r="B1836" s="145" t="s">
        <v>1807</v>
      </c>
      <c r="C1836" s="145" t="s">
        <v>553</v>
      </c>
      <c r="D1836" s="146">
        <v>2152</v>
      </c>
      <c r="E1836" s="145" t="s">
        <v>16922</v>
      </c>
      <c r="F1836" s="145">
        <v>384</v>
      </c>
      <c r="G1836" s="145">
        <v>1156489</v>
      </c>
      <c r="H1836" s="145" t="s">
        <v>1807</v>
      </c>
      <c r="I1836" s="145" t="s">
        <v>10077</v>
      </c>
    </row>
    <row r="1837" spans="1:9" x14ac:dyDescent="0.2">
      <c r="A1837" s="145">
        <v>1833</v>
      </c>
      <c r="B1837" s="145" t="s">
        <v>7193</v>
      </c>
      <c r="C1837" s="145" t="s">
        <v>553</v>
      </c>
      <c r="D1837" s="146">
        <v>2453</v>
      </c>
      <c r="E1837" s="145" t="s">
        <v>16921</v>
      </c>
      <c r="F1837" s="145">
        <v>384</v>
      </c>
      <c r="G1837" s="145">
        <v>932389</v>
      </c>
      <c r="H1837" s="145" t="s">
        <v>8951</v>
      </c>
      <c r="I1837" s="145" t="s">
        <v>10077</v>
      </c>
    </row>
    <row r="1838" spans="1:9" x14ac:dyDescent="0.2">
      <c r="A1838" s="145">
        <v>1834</v>
      </c>
      <c r="B1838" s="145" t="s">
        <v>619</v>
      </c>
      <c r="C1838" s="145" t="s">
        <v>553</v>
      </c>
      <c r="D1838" s="146">
        <v>2021</v>
      </c>
      <c r="E1838" s="145" t="s">
        <v>16661</v>
      </c>
      <c r="F1838" s="145">
        <v>384</v>
      </c>
      <c r="G1838" s="145" t="s">
        <v>9586</v>
      </c>
      <c r="H1838" s="145" t="s">
        <v>10495</v>
      </c>
      <c r="I1838" s="145" t="s">
        <v>10077</v>
      </c>
    </row>
    <row r="1839" spans="1:9" x14ac:dyDescent="0.2">
      <c r="A1839" s="145">
        <v>1835</v>
      </c>
      <c r="B1839" s="145" t="s">
        <v>1081</v>
      </c>
      <c r="C1839" s="145" t="s">
        <v>553</v>
      </c>
      <c r="D1839" s="146">
        <v>2339</v>
      </c>
      <c r="E1839" s="145" t="s">
        <v>16920</v>
      </c>
      <c r="F1839" s="145">
        <v>384</v>
      </c>
      <c r="G1839" s="145">
        <v>987993</v>
      </c>
      <c r="H1839" s="145" t="s">
        <v>9376</v>
      </c>
      <c r="I1839" s="145" t="s">
        <v>10077</v>
      </c>
    </row>
    <row r="1840" spans="1:9" x14ac:dyDescent="0.2">
      <c r="A1840" s="145">
        <v>1836</v>
      </c>
      <c r="B1840" s="145" t="s">
        <v>6273</v>
      </c>
      <c r="C1840" s="145" t="s">
        <v>553</v>
      </c>
      <c r="D1840" s="146">
        <v>1951</v>
      </c>
      <c r="E1840" s="145" t="s">
        <v>16919</v>
      </c>
      <c r="F1840" s="145">
        <v>384</v>
      </c>
      <c r="G1840" s="145">
        <v>694945</v>
      </c>
      <c r="H1840" s="145" t="s">
        <v>812</v>
      </c>
      <c r="I1840" s="145" t="s">
        <v>10077</v>
      </c>
    </row>
    <row r="1841" spans="1:9" x14ac:dyDescent="0.2">
      <c r="A1841" s="145">
        <v>1837</v>
      </c>
      <c r="B1841" s="145" t="s">
        <v>592</v>
      </c>
      <c r="C1841" s="145" t="s">
        <v>553</v>
      </c>
      <c r="D1841" s="146">
        <v>1904</v>
      </c>
      <c r="E1841" s="145" t="s">
        <v>16918</v>
      </c>
      <c r="F1841" s="145">
        <v>384</v>
      </c>
      <c r="G1841" s="145">
        <v>1167471</v>
      </c>
      <c r="H1841" s="145" t="s">
        <v>10411</v>
      </c>
      <c r="I1841" s="145" t="s">
        <v>10077</v>
      </c>
    </row>
    <row r="1842" spans="1:9" x14ac:dyDescent="0.2">
      <c r="A1842" s="145">
        <v>1838</v>
      </c>
      <c r="B1842" s="145" t="s">
        <v>16917</v>
      </c>
      <c r="C1842" s="145" t="s">
        <v>2128</v>
      </c>
      <c r="D1842" s="146">
        <v>20854</v>
      </c>
      <c r="E1842" s="145" t="s">
        <v>16916</v>
      </c>
      <c r="F1842" s="145">
        <v>384</v>
      </c>
      <c r="G1842" s="145">
        <v>1027444</v>
      </c>
      <c r="H1842" s="145" t="s">
        <v>6255</v>
      </c>
      <c r="I1842" s="145" t="s">
        <v>10077</v>
      </c>
    </row>
    <row r="1843" spans="1:9" x14ac:dyDescent="0.2">
      <c r="A1843" s="145">
        <v>1839</v>
      </c>
      <c r="B1843" s="145" t="s">
        <v>5323</v>
      </c>
      <c r="C1843" s="145" t="s">
        <v>553</v>
      </c>
      <c r="D1843" s="146">
        <v>1844</v>
      </c>
      <c r="E1843" s="145" t="s">
        <v>16915</v>
      </c>
      <c r="F1843" s="145">
        <v>384</v>
      </c>
      <c r="G1843" s="145">
        <v>686029</v>
      </c>
      <c r="H1843" s="145" t="s">
        <v>812</v>
      </c>
      <c r="I1843" s="145" t="s">
        <v>10077</v>
      </c>
    </row>
    <row r="1844" spans="1:9" x14ac:dyDescent="0.2">
      <c r="A1844" s="145">
        <v>1840</v>
      </c>
      <c r="B1844" s="145" t="s">
        <v>16914</v>
      </c>
      <c r="C1844" s="145" t="s">
        <v>553</v>
      </c>
      <c r="D1844" s="146">
        <v>2660</v>
      </c>
      <c r="E1844" s="145" t="s">
        <v>16913</v>
      </c>
      <c r="F1844" s="145">
        <v>384</v>
      </c>
      <c r="G1844" s="145">
        <v>607066</v>
      </c>
      <c r="H1844" s="145" t="s">
        <v>634</v>
      </c>
      <c r="I1844" s="145" t="s">
        <v>10077</v>
      </c>
    </row>
    <row r="1845" spans="1:9" x14ac:dyDescent="0.2">
      <c r="A1845" s="145">
        <v>1841</v>
      </c>
      <c r="B1845" s="145" t="s">
        <v>16912</v>
      </c>
      <c r="C1845" s="145" t="s">
        <v>831</v>
      </c>
      <c r="D1845" s="146">
        <v>12211</v>
      </c>
      <c r="E1845" s="145" t="s">
        <v>16911</v>
      </c>
      <c r="F1845" s="145">
        <v>384</v>
      </c>
      <c r="G1845" s="145">
        <v>1157404</v>
      </c>
      <c r="H1845" s="145" t="s">
        <v>6255</v>
      </c>
      <c r="I1845" s="145" t="s">
        <v>10077</v>
      </c>
    </row>
    <row r="1846" spans="1:9" x14ac:dyDescent="0.2">
      <c r="A1846" s="145">
        <v>1842</v>
      </c>
      <c r="B1846" s="145" t="s">
        <v>4214</v>
      </c>
      <c r="C1846" s="145" t="s">
        <v>553</v>
      </c>
      <c r="D1846" s="146">
        <v>2539</v>
      </c>
      <c r="E1846" s="145" t="s">
        <v>16910</v>
      </c>
      <c r="F1846" s="145">
        <v>384</v>
      </c>
      <c r="G1846" s="145">
        <v>987415</v>
      </c>
      <c r="H1846" s="145" t="s">
        <v>4214</v>
      </c>
      <c r="I1846" s="145" t="s">
        <v>10107</v>
      </c>
    </row>
    <row r="1847" spans="1:9" x14ac:dyDescent="0.2">
      <c r="A1847" s="145">
        <v>1843</v>
      </c>
      <c r="B1847" s="145" t="s">
        <v>1944</v>
      </c>
      <c r="C1847" s="145" t="s">
        <v>553</v>
      </c>
      <c r="D1847" s="146">
        <v>2302</v>
      </c>
      <c r="E1847" s="145" t="s">
        <v>15703</v>
      </c>
      <c r="F1847" s="145">
        <v>384</v>
      </c>
      <c r="G1847" s="145">
        <v>1091343</v>
      </c>
      <c r="H1847" s="145" t="s">
        <v>2327</v>
      </c>
      <c r="I1847" s="145" t="s">
        <v>10077</v>
      </c>
    </row>
    <row r="1848" spans="1:9" x14ac:dyDescent="0.2">
      <c r="A1848" s="145">
        <v>1844</v>
      </c>
      <c r="B1848" s="145" t="s">
        <v>11594</v>
      </c>
      <c r="C1848" s="145" t="s">
        <v>5198</v>
      </c>
      <c r="D1848" s="146">
        <v>2852</v>
      </c>
      <c r="E1848" s="145" t="s">
        <v>16877</v>
      </c>
      <c r="F1848" s="145">
        <v>384</v>
      </c>
      <c r="G1848" s="145">
        <v>1248737</v>
      </c>
      <c r="H1848" s="145" t="s">
        <v>2268</v>
      </c>
      <c r="I1848" s="145" t="s">
        <v>10091</v>
      </c>
    </row>
    <row r="1849" spans="1:9" x14ac:dyDescent="0.2">
      <c r="A1849" s="145">
        <v>1845</v>
      </c>
      <c r="B1849" s="145" t="s">
        <v>4327</v>
      </c>
      <c r="C1849" s="145" t="s">
        <v>553</v>
      </c>
      <c r="D1849" s="146">
        <v>1453</v>
      </c>
      <c r="E1849" s="145" t="s">
        <v>16909</v>
      </c>
      <c r="F1849" s="145">
        <v>384</v>
      </c>
      <c r="G1849" s="145">
        <v>1137543</v>
      </c>
      <c r="H1849" s="145" t="s">
        <v>10233</v>
      </c>
      <c r="I1849" s="145" t="s">
        <v>10077</v>
      </c>
    </row>
    <row r="1850" spans="1:9" x14ac:dyDescent="0.2">
      <c r="A1850" s="145">
        <v>1846</v>
      </c>
      <c r="B1850" s="145" t="s">
        <v>2327</v>
      </c>
      <c r="C1850" s="145" t="s">
        <v>553</v>
      </c>
      <c r="D1850" s="146">
        <v>2169</v>
      </c>
      <c r="E1850" s="145" t="s">
        <v>13781</v>
      </c>
      <c r="F1850" s="145">
        <v>384</v>
      </c>
      <c r="G1850" s="145">
        <v>1227603</v>
      </c>
      <c r="H1850" s="145" t="s">
        <v>2327</v>
      </c>
      <c r="I1850" s="145" t="s">
        <v>10077</v>
      </c>
    </row>
    <row r="1851" spans="1:9" x14ac:dyDescent="0.2">
      <c r="A1851" s="145">
        <v>1847</v>
      </c>
      <c r="B1851" s="145" t="s">
        <v>4806</v>
      </c>
      <c r="C1851" s="145" t="s">
        <v>553</v>
      </c>
      <c r="D1851" s="146">
        <v>1545</v>
      </c>
      <c r="E1851" s="145" t="s">
        <v>16908</v>
      </c>
      <c r="F1851" s="145">
        <v>384</v>
      </c>
      <c r="G1851" s="145" t="s">
        <v>16907</v>
      </c>
      <c r="H1851" s="145" t="s">
        <v>634</v>
      </c>
      <c r="I1851" s="145" t="s">
        <v>10077</v>
      </c>
    </row>
    <row r="1852" spans="1:9" x14ac:dyDescent="0.2">
      <c r="A1852" s="145">
        <v>1848</v>
      </c>
      <c r="B1852" s="145" t="s">
        <v>3851</v>
      </c>
      <c r="C1852" s="145" t="s">
        <v>553</v>
      </c>
      <c r="D1852" s="146">
        <v>2554</v>
      </c>
      <c r="E1852" s="145" t="s">
        <v>16906</v>
      </c>
      <c r="F1852" s="145">
        <v>384</v>
      </c>
      <c r="G1852" s="145">
        <v>1030270</v>
      </c>
      <c r="H1852" s="145" t="s">
        <v>10806</v>
      </c>
      <c r="I1852" s="145" t="s">
        <v>10077</v>
      </c>
    </row>
    <row r="1853" spans="1:9" x14ac:dyDescent="0.2">
      <c r="A1853" s="145">
        <v>1849</v>
      </c>
      <c r="B1853" s="145" t="s">
        <v>4957</v>
      </c>
      <c r="C1853" s="145" t="s">
        <v>553</v>
      </c>
      <c r="D1853" s="146">
        <v>2540</v>
      </c>
      <c r="E1853" s="145" t="s">
        <v>16905</v>
      </c>
      <c r="F1853" s="145">
        <v>384</v>
      </c>
      <c r="G1853" s="145">
        <v>1218153</v>
      </c>
      <c r="H1853" s="145" t="s">
        <v>10130</v>
      </c>
      <c r="I1853" s="145" t="s">
        <v>10077</v>
      </c>
    </row>
    <row r="1854" spans="1:9" x14ac:dyDescent="0.2">
      <c r="A1854" s="145">
        <v>1850</v>
      </c>
      <c r="B1854" s="145" t="s">
        <v>695</v>
      </c>
      <c r="C1854" s="145" t="s">
        <v>553</v>
      </c>
      <c r="D1854" s="146">
        <v>2332</v>
      </c>
      <c r="E1854" s="145" t="s">
        <v>16904</v>
      </c>
      <c r="F1854" s="145">
        <v>384</v>
      </c>
      <c r="G1854" s="145">
        <v>1189242</v>
      </c>
      <c r="H1854" s="145" t="s">
        <v>8951</v>
      </c>
      <c r="I1854" s="145" t="s">
        <v>10077</v>
      </c>
    </row>
    <row r="1855" spans="1:9" x14ac:dyDescent="0.2">
      <c r="A1855" s="145">
        <v>1851</v>
      </c>
      <c r="B1855" s="145" t="s">
        <v>1443</v>
      </c>
      <c r="C1855" s="145" t="s">
        <v>553</v>
      </c>
      <c r="D1855" s="146">
        <v>2649</v>
      </c>
      <c r="E1855" s="145" t="s">
        <v>14907</v>
      </c>
      <c r="F1855" s="145">
        <v>384</v>
      </c>
      <c r="G1855" s="145">
        <v>1140603</v>
      </c>
      <c r="H1855" s="145" t="s">
        <v>10303</v>
      </c>
      <c r="I1855" s="145" t="s">
        <v>10077</v>
      </c>
    </row>
    <row r="1856" spans="1:9" x14ac:dyDescent="0.2">
      <c r="A1856" s="145">
        <v>1852</v>
      </c>
      <c r="B1856" s="145" t="s">
        <v>654</v>
      </c>
      <c r="C1856" s="145" t="s">
        <v>553</v>
      </c>
      <c r="D1856" s="146">
        <v>2632</v>
      </c>
      <c r="E1856" s="145" t="s">
        <v>16903</v>
      </c>
      <c r="F1856" s="145">
        <v>384</v>
      </c>
      <c r="G1856" s="145">
        <v>1198302</v>
      </c>
      <c r="H1856" s="145" t="s">
        <v>634</v>
      </c>
      <c r="I1856" s="145" t="s">
        <v>10077</v>
      </c>
    </row>
    <row r="1857" spans="1:9" x14ac:dyDescent="0.2">
      <c r="A1857" s="145">
        <v>1853</v>
      </c>
      <c r="B1857" s="145" t="s">
        <v>9070</v>
      </c>
      <c r="C1857" s="145" t="s">
        <v>553</v>
      </c>
      <c r="D1857" s="146">
        <v>2026</v>
      </c>
      <c r="E1857" s="145" t="s">
        <v>16902</v>
      </c>
      <c r="F1857" s="145">
        <v>384</v>
      </c>
      <c r="G1857" s="145">
        <v>679586</v>
      </c>
      <c r="H1857" s="145" t="s">
        <v>9376</v>
      </c>
      <c r="I1857" s="145" t="s">
        <v>10077</v>
      </c>
    </row>
    <row r="1858" spans="1:9" x14ac:dyDescent="0.2">
      <c r="A1858" s="145">
        <v>1854</v>
      </c>
      <c r="B1858" s="145" t="s">
        <v>2654</v>
      </c>
      <c r="C1858" s="145" t="s">
        <v>553</v>
      </c>
      <c r="D1858" s="146">
        <v>2535</v>
      </c>
      <c r="E1858" s="145" t="s">
        <v>16901</v>
      </c>
      <c r="F1858" s="145">
        <v>384</v>
      </c>
      <c r="G1858" s="145">
        <v>1022698</v>
      </c>
      <c r="H1858" s="145" t="s">
        <v>8736</v>
      </c>
      <c r="I1858" s="145" t="s">
        <v>10077</v>
      </c>
    </row>
    <row r="1859" spans="1:9" x14ac:dyDescent="0.2">
      <c r="A1859" s="145">
        <v>1855</v>
      </c>
      <c r="B1859" s="145" t="s">
        <v>812</v>
      </c>
      <c r="C1859" s="145" t="s">
        <v>553</v>
      </c>
      <c r="D1859" s="146">
        <v>1950</v>
      </c>
      <c r="E1859" s="145" t="s">
        <v>16900</v>
      </c>
      <c r="F1859" s="145">
        <v>384</v>
      </c>
      <c r="G1859" s="145" t="s">
        <v>810</v>
      </c>
      <c r="H1859" s="145" t="s">
        <v>812</v>
      </c>
      <c r="I1859" s="145" t="s">
        <v>10077</v>
      </c>
    </row>
    <row r="1860" spans="1:9" x14ac:dyDescent="0.2">
      <c r="A1860" s="145">
        <v>1856</v>
      </c>
      <c r="B1860" s="145" t="s">
        <v>3877</v>
      </c>
      <c r="C1860" s="145" t="s">
        <v>553</v>
      </c>
      <c r="D1860" s="146">
        <v>2557</v>
      </c>
      <c r="E1860" s="145" t="s">
        <v>16899</v>
      </c>
      <c r="F1860" s="145">
        <v>384</v>
      </c>
      <c r="G1860" s="145">
        <v>695679</v>
      </c>
      <c r="H1860" s="145" t="s">
        <v>3877</v>
      </c>
      <c r="I1860" s="145" t="s">
        <v>10077</v>
      </c>
    </row>
    <row r="1861" spans="1:9" x14ac:dyDescent="0.2">
      <c r="A1861" s="145">
        <v>1857</v>
      </c>
      <c r="B1861" s="145" t="s">
        <v>4035</v>
      </c>
      <c r="C1861" s="145" t="s">
        <v>553</v>
      </c>
      <c r="D1861" s="146">
        <v>2653</v>
      </c>
      <c r="E1861" s="145" t="s">
        <v>16898</v>
      </c>
      <c r="F1861" s="145">
        <v>384</v>
      </c>
      <c r="G1861" s="145">
        <v>621045</v>
      </c>
      <c r="H1861" s="145" t="s">
        <v>10264</v>
      </c>
      <c r="I1861" s="145" t="s">
        <v>10077</v>
      </c>
    </row>
    <row r="1862" spans="1:9" x14ac:dyDescent="0.2">
      <c r="A1862" s="145">
        <v>1858</v>
      </c>
      <c r="B1862" s="145" t="s">
        <v>8634</v>
      </c>
      <c r="C1862" s="145" t="s">
        <v>5198</v>
      </c>
      <c r="D1862" s="146">
        <v>2871</v>
      </c>
      <c r="E1862" s="145" t="s">
        <v>16897</v>
      </c>
      <c r="F1862" s="145">
        <v>384</v>
      </c>
      <c r="G1862" s="145">
        <v>1267510</v>
      </c>
      <c r="H1862" s="145" t="s">
        <v>6255</v>
      </c>
      <c r="I1862" s="145" t="s">
        <v>10077</v>
      </c>
    </row>
    <row r="1863" spans="1:9" x14ac:dyDescent="0.2">
      <c r="A1863" s="145">
        <v>1859</v>
      </c>
      <c r="B1863" s="145" t="s">
        <v>3544</v>
      </c>
      <c r="C1863" s="145" t="s">
        <v>553</v>
      </c>
      <c r="D1863" s="146">
        <v>2670</v>
      </c>
      <c r="E1863" s="145" t="s">
        <v>16896</v>
      </c>
      <c r="F1863" s="145">
        <v>384</v>
      </c>
      <c r="G1863" s="145">
        <v>1161647</v>
      </c>
      <c r="H1863" s="145" t="s">
        <v>10238</v>
      </c>
      <c r="I1863" s="145" t="s">
        <v>10077</v>
      </c>
    </row>
    <row r="1864" spans="1:9" x14ac:dyDescent="0.2">
      <c r="A1864" s="145">
        <v>1860</v>
      </c>
      <c r="B1864" s="145" t="s">
        <v>1495</v>
      </c>
      <c r="C1864" s="145" t="s">
        <v>553</v>
      </c>
      <c r="D1864" s="146">
        <v>1760</v>
      </c>
      <c r="E1864" s="145" t="s">
        <v>16895</v>
      </c>
      <c r="F1864" s="145">
        <v>384</v>
      </c>
      <c r="G1864" s="145" t="s">
        <v>16894</v>
      </c>
      <c r="H1864" s="145" t="s">
        <v>10081</v>
      </c>
      <c r="I1864" s="145" t="s">
        <v>10077</v>
      </c>
    </row>
    <row r="1865" spans="1:9" x14ac:dyDescent="0.2">
      <c r="A1865" s="145">
        <v>1861</v>
      </c>
      <c r="B1865" s="145" t="s">
        <v>5622</v>
      </c>
      <c r="C1865" s="145" t="s">
        <v>553</v>
      </c>
      <c r="D1865" s="146">
        <v>1503</v>
      </c>
      <c r="E1865" s="145" t="s">
        <v>12110</v>
      </c>
      <c r="F1865" s="145">
        <v>384</v>
      </c>
      <c r="G1865" s="145">
        <v>1251799</v>
      </c>
      <c r="H1865" s="145" t="s">
        <v>10081</v>
      </c>
      <c r="I1865" s="145" t="s">
        <v>10077</v>
      </c>
    </row>
    <row r="1866" spans="1:9" x14ac:dyDescent="0.2">
      <c r="A1866" s="145">
        <v>1862</v>
      </c>
      <c r="B1866" s="145" t="s">
        <v>1604</v>
      </c>
      <c r="C1866" s="145" t="s">
        <v>553</v>
      </c>
      <c r="D1866" s="146">
        <v>2668</v>
      </c>
      <c r="E1866" s="145" t="s">
        <v>16893</v>
      </c>
      <c r="F1866" s="145">
        <v>384</v>
      </c>
      <c r="G1866" s="145">
        <v>968677</v>
      </c>
      <c r="H1866" s="145" t="s">
        <v>10380</v>
      </c>
      <c r="I1866" s="145" t="s">
        <v>10077</v>
      </c>
    </row>
    <row r="1867" spans="1:9" x14ac:dyDescent="0.2">
      <c r="A1867" s="145">
        <v>1863</v>
      </c>
      <c r="B1867" s="145" t="s">
        <v>1698</v>
      </c>
      <c r="C1867" s="145" t="s">
        <v>553</v>
      </c>
      <c r="D1867" s="146">
        <v>2066</v>
      </c>
      <c r="E1867" s="145" t="s">
        <v>16891</v>
      </c>
      <c r="F1867" s="145">
        <v>384</v>
      </c>
      <c r="G1867" s="145">
        <v>1141470</v>
      </c>
      <c r="H1867" s="145" t="s">
        <v>10495</v>
      </c>
      <c r="I1867" s="145" t="s">
        <v>10077</v>
      </c>
    </row>
    <row r="1868" spans="1:9" x14ac:dyDescent="0.2">
      <c r="A1868" s="145">
        <v>1864</v>
      </c>
      <c r="B1868" s="145" t="s">
        <v>2565</v>
      </c>
      <c r="C1868" s="145" t="s">
        <v>553</v>
      </c>
      <c r="D1868" s="146">
        <v>2777</v>
      </c>
      <c r="E1868" s="145" t="s">
        <v>16890</v>
      </c>
      <c r="F1868" s="145">
        <v>384</v>
      </c>
      <c r="G1868" s="145">
        <v>1164989</v>
      </c>
      <c r="H1868" s="145" t="s">
        <v>6174</v>
      </c>
      <c r="I1868" s="145" t="s">
        <v>10077</v>
      </c>
    </row>
    <row r="1869" spans="1:9" x14ac:dyDescent="0.2">
      <c r="A1869" s="145">
        <v>1865</v>
      </c>
      <c r="B1869" s="145" t="s">
        <v>2559</v>
      </c>
      <c r="C1869" s="145" t="s">
        <v>553</v>
      </c>
      <c r="D1869" s="146">
        <v>1940</v>
      </c>
      <c r="E1869" s="145" t="s">
        <v>16889</v>
      </c>
      <c r="F1869" s="145">
        <v>384</v>
      </c>
      <c r="G1869" s="145" t="s">
        <v>16888</v>
      </c>
      <c r="H1869" s="145" t="s">
        <v>10303</v>
      </c>
      <c r="I1869" s="145" t="s">
        <v>10077</v>
      </c>
    </row>
    <row r="1870" spans="1:9" x14ac:dyDescent="0.2">
      <c r="A1870" s="145">
        <v>1866</v>
      </c>
      <c r="B1870" s="145" t="s">
        <v>1576</v>
      </c>
      <c r="C1870" s="145" t="s">
        <v>553</v>
      </c>
      <c r="D1870" s="146">
        <v>2667</v>
      </c>
      <c r="E1870" s="145" t="s">
        <v>16887</v>
      </c>
      <c r="F1870" s="145">
        <v>384</v>
      </c>
      <c r="G1870" s="145">
        <v>254064</v>
      </c>
      <c r="H1870" s="145" t="s">
        <v>10391</v>
      </c>
      <c r="I1870" s="145" t="s">
        <v>10285</v>
      </c>
    </row>
    <row r="1871" spans="1:9" x14ac:dyDescent="0.2">
      <c r="A1871" s="145">
        <v>1867</v>
      </c>
      <c r="B1871" s="145" t="s">
        <v>1146</v>
      </c>
      <c r="C1871" s="145" t="s">
        <v>553</v>
      </c>
      <c r="D1871" s="146">
        <v>2116</v>
      </c>
      <c r="E1871" s="145" t="s">
        <v>8207</v>
      </c>
      <c r="F1871" s="145">
        <v>384</v>
      </c>
      <c r="G1871" s="145">
        <v>1174252</v>
      </c>
      <c r="H1871" s="145" t="s">
        <v>10081</v>
      </c>
      <c r="I1871" s="145" t="s">
        <v>10077</v>
      </c>
    </row>
    <row r="1872" spans="1:9" x14ac:dyDescent="0.2">
      <c r="A1872" s="145">
        <v>1868</v>
      </c>
      <c r="B1872" s="145" t="s">
        <v>2024</v>
      </c>
      <c r="C1872" s="145" t="s">
        <v>553</v>
      </c>
      <c r="D1872" s="146">
        <v>2359</v>
      </c>
      <c r="E1872" s="145" t="s">
        <v>16886</v>
      </c>
      <c r="F1872" s="145">
        <v>384</v>
      </c>
      <c r="G1872" s="145">
        <v>1199815</v>
      </c>
      <c r="H1872" s="145" t="s">
        <v>2327</v>
      </c>
      <c r="I1872" s="145" t="s">
        <v>10077</v>
      </c>
    </row>
    <row r="1873" spans="1:9" x14ac:dyDescent="0.2">
      <c r="A1873" s="145">
        <v>1869</v>
      </c>
      <c r="B1873" s="145" t="s">
        <v>5216</v>
      </c>
      <c r="C1873" s="145" t="s">
        <v>553</v>
      </c>
      <c r="D1873" s="146">
        <v>2474</v>
      </c>
      <c r="E1873" s="145" t="s">
        <v>16885</v>
      </c>
      <c r="F1873" s="145">
        <v>384</v>
      </c>
      <c r="G1873" s="145" t="s">
        <v>16884</v>
      </c>
      <c r="H1873" s="145" t="s">
        <v>9376</v>
      </c>
      <c r="I1873" s="145" t="s">
        <v>10077</v>
      </c>
    </row>
    <row r="1874" spans="1:9" x14ac:dyDescent="0.2">
      <c r="A1874" s="145">
        <v>1870</v>
      </c>
      <c r="B1874" s="145" t="s">
        <v>5423</v>
      </c>
      <c r="C1874" s="145" t="s">
        <v>553</v>
      </c>
      <c r="D1874" s="146">
        <v>2669</v>
      </c>
      <c r="E1874" s="145" t="s">
        <v>16883</v>
      </c>
      <c r="F1874" s="145">
        <v>384</v>
      </c>
      <c r="G1874" s="145" t="s">
        <v>5635</v>
      </c>
      <c r="H1874" s="145" t="s">
        <v>10081</v>
      </c>
      <c r="I1874" s="145" t="s">
        <v>10077</v>
      </c>
    </row>
    <row r="1875" spans="1:9" x14ac:dyDescent="0.2">
      <c r="A1875" s="145">
        <v>1871</v>
      </c>
      <c r="B1875" s="145" t="s">
        <v>9070</v>
      </c>
      <c r="C1875" s="145" t="s">
        <v>553</v>
      </c>
      <c r="D1875" s="146">
        <v>2026</v>
      </c>
      <c r="E1875" s="145" t="s">
        <v>16882</v>
      </c>
      <c r="F1875" s="145">
        <v>384</v>
      </c>
      <c r="G1875" s="145">
        <v>1025070</v>
      </c>
      <c r="H1875" s="145" t="s">
        <v>9376</v>
      </c>
      <c r="I1875" s="145" t="s">
        <v>10077</v>
      </c>
    </row>
    <row r="1876" spans="1:9" x14ac:dyDescent="0.2">
      <c r="A1876" s="145">
        <v>1872</v>
      </c>
      <c r="B1876" s="145" t="s">
        <v>554</v>
      </c>
      <c r="C1876" s="145" t="s">
        <v>553</v>
      </c>
      <c r="D1876" s="146">
        <v>2633</v>
      </c>
      <c r="E1876" s="145" t="s">
        <v>16881</v>
      </c>
      <c r="F1876" s="145">
        <v>384</v>
      </c>
      <c r="G1876" s="145" t="s">
        <v>16880</v>
      </c>
      <c r="H1876" s="145" t="s">
        <v>10081</v>
      </c>
      <c r="I1876" s="145" t="s">
        <v>10077</v>
      </c>
    </row>
    <row r="1877" spans="1:9" x14ac:dyDescent="0.2">
      <c r="A1877" s="145">
        <v>1873</v>
      </c>
      <c r="B1877" s="145" t="s">
        <v>16879</v>
      </c>
      <c r="C1877" s="145" t="s">
        <v>553</v>
      </c>
      <c r="D1877" s="146">
        <v>2050</v>
      </c>
      <c r="E1877" s="145" t="s">
        <v>16878</v>
      </c>
      <c r="F1877" s="145">
        <v>384</v>
      </c>
      <c r="G1877" s="145" t="s">
        <v>9261</v>
      </c>
      <c r="H1877" s="145" t="s">
        <v>8951</v>
      </c>
      <c r="I1877" s="145" t="s">
        <v>10077</v>
      </c>
    </row>
    <row r="1878" spans="1:9" x14ac:dyDescent="0.2">
      <c r="A1878" s="145">
        <v>1874</v>
      </c>
      <c r="B1878" s="145" t="s">
        <v>2268</v>
      </c>
      <c r="C1878" s="145" t="s">
        <v>553</v>
      </c>
      <c r="D1878" s="146">
        <v>2740</v>
      </c>
      <c r="E1878" s="145" t="s">
        <v>16877</v>
      </c>
      <c r="F1878" s="145">
        <v>384</v>
      </c>
      <c r="G1878" s="145">
        <v>1248737</v>
      </c>
      <c r="H1878" s="145" t="s">
        <v>2268</v>
      </c>
      <c r="I1878" s="145" t="s">
        <v>10077</v>
      </c>
    </row>
    <row r="1879" spans="1:9" x14ac:dyDescent="0.2">
      <c r="A1879" s="145">
        <v>1875</v>
      </c>
      <c r="B1879" s="145" t="s">
        <v>2409</v>
      </c>
      <c r="C1879" s="145" t="s">
        <v>553</v>
      </c>
      <c r="D1879" s="146">
        <v>2050</v>
      </c>
      <c r="E1879" s="145" t="s">
        <v>15551</v>
      </c>
      <c r="F1879" s="145">
        <v>384</v>
      </c>
      <c r="G1879" s="145">
        <v>1133717</v>
      </c>
      <c r="H1879" s="145" t="s">
        <v>10495</v>
      </c>
      <c r="I1879" s="145" t="s">
        <v>10077</v>
      </c>
    </row>
    <row r="1880" spans="1:9" x14ac:dyDescent="0.2">
      <c r="A1880" s="145">
        <v>1876</v>
      </c>
      <c r="B1880" s="145" t="s">
        <v>6273</v>
      </c>
      <c r="C1880" s="145" t="s">
        <v>553</v>
      </c>
      <c r="D1880" s="146">
        <v>1951</v>
      </c>
      <c r="E1880" s="145" t="s">
        <v>16876</v>
      </c>
      <c r="F1880" s="145">
        <v>384</v>
      </c>
      <c r="G1880" s="145" t="s">
        <v>8385</v>
      </c>
      <c r="H1880" s="145" t="s">
        <v>812</v>
      </c>
      <c r="I1880" s="145" t="s">
        <v>10077</v>
      </c>
    </row>
    <row r="1881" spans="1:9" x14ac:dyDescent="0.2">
      <c r="A1881" s="145">
        <v>1877</v>
      </c>
      <c r="B1881" s="145" t="s">
        <v>2565</v>
      </c>
      <c r="C1881" s="145" t="s">
        <v>553</v>
      </c>
      <c r="D1881" s="146">
        <v>2777</v>
      </c>
      <c r="E1881" s="145" t="s">
        <v>16875</v>
      </c>
      <c r="F1881" s="145">
        <v>384</v>
      </c>
      <c r="G1881" s="145">
        <v>1222791</v>
      </c>
      <c r="H1881" s="145" t="s">
        <v>2268</v>
      </c>
      <c r="I1881" s="145" t="s">
        <v>10077</v>
      </c>
    </row>
    <row r="1882" spans="1:9" x14ac:dyDescent="0.2">
      <c r="A1882" s="145">
        <v>1878</v>
      </c>
      <c r="B1882" s="145" t="s">
        <v>1138</v>
      </c>
      <c r="C1882" s="145" t="s">
        <v>553</v>
      </c>
      <c r="D1882" s="146">
        <v>1913</v>
      </c>
      <c r="E1882" s="145" t="s">
        <v>16874</v>
      </c>
      <c r="F1882" s="145">
        <v>382</v>
      </c>
      <c r="G1882" s="145">
        <v>915473</v>
      </c>
      <c r="H1882" s="145" t="s">
        <v>805</v>
      </c>
      <c r="I1882" s="145" t="s">
        <v>10124</v>
      </c>
    </row>
    <row r="1883" spans="1:9" x14ac:dyDescent="0.2">
      <c r="A1883" s="145">
        <v>1879</v>
      </c>
      <c r="B1883" s="145" t="s">
        <v>5120</v>
      </c>
      <c r="C1883" s="145" t="s">
        <v>553</v>
      </c>
      <c r="D1883" s="146">
        <v>2642</v>
      </c>
      <c r="E1883" s="145" t="s">
        <v>16873</v>
      </c>
      <c r="F1883" s="145">
        <v>382</v>
      </c>
      <c r="G1883" s="145">
        <v>581181</v>
      </c>
      <c r="H1883" s="145" t="s">
        <v>5120</v>
      </c>
      <c r="I1883" s="145" t="s">
        <v>10077</v>
      </c>
    </row>
    <row r="1884" spans="1:9" x14ac:dyDescent="0.2">
      <c r="A1884" s="145">
        <v>1880</v>
      </c>
      <c r="B1884" s="145" t="s">
        <v>1349</v>
      </c>
      <c r="C1884" s="145" t="s">
        <v>553</v>
      </c>
      <c r="D1884" s="146">
        <v>2360</v>
      </c>
      <c r="E1884" s="145" t="s">
        <v>16872</v>
      </c>
      <c r="F1884" s="145">
        <v>381.6</v>
      </c>
      <c r="G1884" s="145">
        <v>676971</v>
      </c>
      <c r="H1884" s="145" t="s">
        <v>10119</v>
      </c>
      <c r="I1884" s="145" t="s">
        <v>10124</v>
      </c>
    </row>
    <row r="1885" spans="1:9" x14ac:dyDescent="0.2">
      <c r="A1885" s="145">
        <v>1881</v>
      </c>
      <c r="B1885" s="145" t="s">
        <v>554</v>
      </c>
      <c r="C1885" s="145" t="s">
        <v>553</v>
      </c>
      <c r="D1885" s="146">
        <v>2633</v>
      </c>
      <c r="E1885" s="145" t="s">
        <v>16871</v>
      </c>
      <c r="F1885" s="145">
        <v>381.6</v>
      </c>
      <c r="G1885" s="145">
        <v>983692</v>
      </c>
      <c r="H1885" s="145" t="s">
        <v>10081</v>
      </c>
      <c r="I1885" s="145" t="s">
        <v>10285</v>
      </c>
    </row>
    <row r="1886" spans="1:9" x14ac:dyDescent="0.2">
      <c r="A1886" s="145">
        <v>1882</v>
      </c>
      <c r="B1886" s="145" t="s">
        <v>695</v>
      </c>
      <c r="C1886" s="145" t="s">
        <v>553</v>
      </c>
      <c r="D1886" s="146">
        <v>2332</v>
      </c>
      <c r="E1886" s="145" t="s">
        <v>16870</v>
      </c>
      <c r="F1886" s="145">
        <v>381</v>
      </c>
      <c r="G1886" s="145">
        <v>910831</v>
      </c>
      <c r="H1886" s="145" t="s">
        <v>8956</v>
      </c>
      <c r="I1886" s="145" t="s">
        <v>10124</v>
      </c>
    </row>
    <row r="1887" spans="1:9" x14ac:dyDescent="0.2">
      <c r="A1887" s="145">
        <v>1883</v>
      </c>
      <c r="B1887" s="145" t="s">
        <v>8736</v>
      </c>
      <c r="C1887" s="145" t="s">
        <v>553</v>
      </c>
      <c r="D1887" s="146">
        <v>2552</v>
      </c>
      <c r="E1887" s="145" t="s">
        <v>16869</v>
      </c>
      <c r="F1887" s="145">
        <v>381</v>
      </c>
      <c r="G1887" s="145">
        <v>931927</v>
      </c>
      <c r="H1887" s="145" t="s">
        <v>8736</v>
      </c>
      <c r="I1887" s="145" t="s">
        <v>10112</v>
      </c>
    </row>
    <row r="1888" spans="1:9" x14ac:dyDescent="0.2">
      <c r="A1888" s="145">
        <v>1884</v>
      </c>
      <c r="B1888" s="145" t="s">
        <v>2513</v>
      </c>
      <c r="C1888" s="145" t="s">
        <v>553</v>
      </c>
      <c r="D1888" s="146">
        <v>2571</v>
      </c>
      <c r="E1888" s="145" t="s">
        <v>16868</v>
      </c>
      <c r="F1888" s="145">
        <v>381</v>
      </c>
      <c r="G1888" s="145">
        <v>686032</v>
      </c>
      <c r="H1888" s="145" t="s">
        <v>6255</v>
      </c>
      <c r="I1888" s="145" t="s">
        <v>10285</v>
      </c>
    </row>
    <row r="1889" spans="1:9" x14ac:dyDescent="0.2">
      <c r="A1889" s="145">
        <v>1885</v>
      </c>
      <c r="B1889" s="145" t="s">
        <v>554</v>
      </c>
      <c r="C1889" s="145" t="s">
        <v>553</v>
      </c>
      <c r="D1889" s="146">
        <v>2633</v>
      </c>
      <c r="E1889" s="145" t="s">
        <v>16769</v>
      </c>
      <c r="F1889" s="145">
        <v>381</v>
      </c>
      <c r="G1889" s="145">
        <v>586532</v>
      </c>
      <c r="H1889" s="145" t="s">
        <v>10152</v>
      </c>
      <c r="I1889" s="145" t="s">
        <v>10077</v>
      </c>
    </row>
    <row r="1890" spans="1:9" x14ac:dyDescent="0.2">
      <c r="A1890" s="145">
        <v>1886</v>
      </c>
      <c r="B1890" s="145" t="s">
        <v>2278</v>
      </c>
      <c r="C1890" s="145" t="s">
        <v>553</v>
      </c>
      <c r="D1890" s="146">
        <v>2719</v>
      </c>
      <c r="E1890" s="145" t="s">
        <v>16867</v>
      </c>
      <c r="F1890" s="145">
        <v>380</v>
      </c>
      <c r="G1890" s="145">
        <v>911465</v>
      </c>
      <c r="H1890" s="145" t="s">
        <v>2278</v>
      </c>
      <c r="I1890" s="145" t="s">
        <v>10124</v>
      </c>
    </row>
    <row r="1891" spans="1:9" x14ac:dyDescent="0.2">
      <c r="A1891" s="145">
        <v>1887</v>
      </c>
      <c r="B1891" s="145" t="s">
        <v>706</v>
      </c>
      <c r="C1891" s="145" t="s">
        <v>553</v>
      </c>
      <c r="D1891" s="146">
        <v>1923</v>
      </c>
      <c r="E1891" s="145" t="s">
        <v>16864</v>
      </c>
      <c r="F1891" s="145">
        <v>380</v>
      </c>
      <c r="G1891" s="145">
        <v>1024816</v>
      </c>
      <c r="H1891" s="145" t="s">
        <v>11320</v>
      </c>
      <c r="I1891" s="145" t="s">
        <v>10124</v>
      </c>
    </row>
    <row r="1892" spans="1:9" x14ac:dyDescent="0.2">
      <c r="A1892" s="145">
        <v>1888</v>
      </c>
      <c r="B1892" s="145" t="s">
        <v>3972</v>
      </c>
      <c r="C1892" s="145" t="s">
        <v>553</v>
      </c>
      <c r="D1892" s="146">
        <v>1966</v>
      </c>
      <c r="E1892" s="145" t="s">
        <v>16866</v>
      </c>
      <c r="F1892" s="145">
        <v>380</v>
      </c>
      <c r="G1892" s="145">
        <v>1211828</v>
      </c>
      <c r="H1892" s="145" t="s">
        <v>10230</v>
      </c>
      <c r="I1892" s="145" t="s">
        <v>10124</v>
      </c>
    </row>
    <row r="1893" spans="1:9" x14ac:dyDescent="0.2">
      <c r="A1893" s="145">
        <v>1889</v>
      </c>
      <c r="B1893" s="145" t="s">
        <v>554</v>
      </c>
      <c r="C1893" s="145" t="s">
        <v>553</v>
      </c>
      <c r="D1893" s="146">
        <v>2633</v>
      </c>
      <c r="E1893" s="145" t="s">
        <v>16865</v>
      </c>
      <c r="F1893" s="145">
        <v>380</v>
      </c>
      <c r="G1893" s="145">
        <v>666081</v>
      </c>
      <c r="H1893" s="145" t="s">
        <v>10081</v>
      </c>
      <c r="I1893" s="145" t="s">
        <v>10077</v>
      </c>
    </row>
    <row r="1894" spans="1:9" x14ac:dyDescent="0.2">
      <c r="A1894" s="145">
        <v>1890</v>
      </c>
      <c r="B1894" s="145" t="s">
        <v>706</v>
      </c>
      <c r="C1894" s="145" t="s">
        <v>553</v>
      </c>
      <c r="D1894" s="146">
        <v>1923</v>
      </c>
      <c r="E1894" s="145" t="s">
        <v>16864</v>
      </c>
      <c r="F1894" s="145">
        <v>380</v>
      </c>
      <c r="G1894" s="145">
        <v>1024816</v>
      </c>
      <c r="H1894" s="145" t="s">
        <v>11320</v>
      </c>
      <c r="I1894" s="145" t="s">
        <v>10197</v>
      </c>
    </row>
    <row r="1895" spans="1:9" x14ac:dyDescent="0.2">
      <c r="A1895" s="145">
        <v>1891</v>
      </c>
      <c r="B1895" s="145" t="s">
        <v>4214</v>
      </c>
      <c r="C1895" s="145" t="s">
        <v>553</v>
      </c>
      <c r="D1895" s="146">
        <v>2539</v>
      </c>
      <c r="E1895" s="145" t="s">
        <v>16863</v>
      </c>
      <c r="F1895" s="145">
        <v>380</v>
      </c>
      <c r="G1895" s="145">
        <v>931935</v>
      </c>
      <c r="H1895" s="145" t="s">
        <v>4214</v>
      </c>
      <c r="I1895" s="145" t="s">
        <v>10285</v>
      </c>
    </row>
    <row r="1896" spans="1:9" x14ac:dyDescent="0.2">
      <c r="A1896" s="145">
        <v>1892</v>
      </c>
      <c r="B1896" s="145" t="s">
        <v>1349</v>
      </c>
      <c r="C1896" s="145" t="s">
        <v>553</v>
      </c>
      <c r="D1896" s="146">
        <v>2367</v>
      </c>
      <c r="E1896" s="145" t="s">
        <v>16862</v>
      </c>
      <c r="F1896" s="145">
        <v>380</v>
      </c>
      <c r="G1896" s="145">
        <v>913082</v>
      </c>
      <c r="H1896" s="145" t="s">
        <v>9376</v>
      </c>
      <c r="I1896" s="145" t="s">
        <v>10077</v>
      </c>
    </row>
    <row r="1897" spans="1:9" x14ac:dyDescent="0.2">
      <c r="A1897" s="145">
        <v>1893</v>
      </c>
      <c r="B1897" s="145" t="s">
        <v>805</v>
      </c>
      <c r="C1897" s="145" t="s">
        <v>553</v>
      </c>
      <c r="D1897" s="146">
        <v>1952</v>
      </c>
      <c r="E1897" s="145" t="s">
        <v>16861</v>
      </c>
      <c r="F1897" s="145">
        <v>380</v>
      </c>
      <c r="G1897" s="145">
        <v>698370</v>
      </c>
      <c r="H1897" s="145" t="s">
        <v>812</v>
      </c>
      <c r="I1897" s="145" t="s">
        <v>10077</v>
      </c>
    </row>
    <row r="1898" spans="1:9" x14ac:dyDescent="0.2">
      <c r="A1898" s="145">
        <v>1894</v>
      </c>
      <c r="B1898" s="145" t="s">
        <v>1443</v>
      </c>
      <c r="C1898" s="145" t="s">
        <v>553</v>
      </c>
      <c r="D1898" s="146">
        <v>2649</v>
      </c>
      <c r="E1898" s="145" t="s">
        <v>16860</v>
      </c>
      <c r="F1898" s="145">
        <v>380</v>
      </c>
      <c r="G1898" s="145" t="s">
        <v>16859</v>
      </c>
      <c r="H1898" s="145" t="s">
        <v>634</v>
      </c>
      <c r="I1898" s="145" t="s">
        <v>10285</v>
      </c>
    </row>
    <row r="1899" spans="1:9" x14ac:dyDescent="0.2">
      <c r="A1899" s="145">
        <v>1895</v>
      </c>
      <c r="B1899" s="145" t="s">
        <v>5120</v>
      </c>
      <c r="C1899" s="145" t="s">
        <v>553</v>
      </c>
      <c r="D1899" s="146">
        <v>2642</v>
      </c>
      <c r="E1899" s="145" t="s">
        <v>16857</v>
      </c>
      <c r="F1899" s="145">
        <v>379</v>
      </c>
      <c r="G1899" s="145">
        <v>947548</v>
      </c>
      <c r="H1899" s="145" t="s">
        <v>4035</v>
      </c>
      <c r="I1899" s="145" t="s">
        <v>10124</v>
      </c>
    </row>
    <row r="1900" spans="1:9" x14ac:dyDescent="0.2">
      <c r="A1900" s="145">
        <v>1896</v>
      </c>
      <c r="B1900" s="145" t="s">
        <v>1349</v>
      </c>
      <c r="C1900" s="145" t="s">
        <v>553</v>
      </c>
      <c r="D1900" s="146">
        <v>2360</v>
      </c>
      <c r="E1900" s="145" t="s">
        <v>16858</v>
      </c>
      <c r="F1900" s="145">
        <v>379</v>
      </c>
      <c r="G1900" s="145">
        <v>659738</v>
      </c>
      <c r="H1900" s="145" t="s">
        <v>1678</v>
      </c>
      <c r="I1900" s="145" t="s">
        <v>10124</v>
      </c>
    </row>
    <row r="1901" spans="1:9" x14ac:dyDescent="0.2">
      <c r="A1901" s="145">
        <v>1897</v>
      </c>
      <c r="B1901" s="145" t="s">
        <v>5120</v>
      </c>
      <c r="C1901" s="145" t="s">
        <v>553</v>
      </c>
      <c r="D1901" s="146">
        <v>2642</v>
      </c>
      <c r="E1901" s="145" t="s">
        <v>16857</v>
      </c>
      <c r="F1901" s="145">
        <v>379</v>
      </c>
      <c r="G1901" s="145">
        <v>947548</v>
      </c>
      <c r="H1901" s="145" t="s">
        <v>4035</v>
      </c>
      <c r="I1901" s="145" t="s">
        <v>10124</v>
      </c>
    </row>
    <row r="1902" spans="1:9" x14ac:dyDescent="0.2">
      <c r="A1902" s="145">
        <v>1898</v>
      </c>
      <c r="B1902" s="145" t="s">
        <v>8871</v>
      </c>
      <c r="C1902" s="145" t="s">
        <v>553</v>
      </c>
      <c r="D1902" s="146">
        <v>2652</v>
      </c>
      <c r="E1902" s="145" t="s">
        <v>16856</v>
      </c>
      <c r="F1902" s="145">
        <v>379</v>
      </c>
      <c r="G1902" s="145">
        <v>1053370</v>
      </c>
      <c r="H1902" s="145" t="s">
        <v>746</v>
      </c>
      <c r="I1902" s="145" t="s">
        <v>10124</v>
      </c>
    </row>
    <row r="1903" spans="1:9" x14ac:dyDescent="0.2">
      <c r="A1903" s="145">
        <v>1899</v>
      </c>
      <c r="B1903" s="145" t="s">
        <v>805</v>
      </c>
      <c r="C1903" s="145" t="s">
        <v>553</v>
      </c>
      <c r="D1903" s="146">
        <v>1952</v>
      </c>
      <c r="E1903" s="145" t="s">
        <v>14288</v>
      </c>
      <c r="F1903" s="145">
        <v>379</v>
      </c>
      <c r="G1903" s="145">
        <v>655498</v>
      </c>
      <c r="H1903" s="145" t="s">
        <v>805</v>
      </c>
      <c r="I1903" s="145" t="s">
        <v>10077</v>
      </c>
    </row>
    <row r="1904" spans="1:9" x14ac:dyDescent="0.2">
      <c r="A1904" s="145">
        <v>1900</v>
      </c>
      <c r="B1904" s="145" t="s">
        <v>2075</v>
      </c>
      <c r="C1904" s="145" t="s">
        <v>553</v>
      </c>
      <c r="D1904" s="146">
        <v>2661</v>
      </c>
      <c r="E1904" s="145" t="s">
        <v>16855</v>
      </c>
      <c r="F1904" s="145">
        <v>378</v>
      </c>
      <c r="G1904" s="145">
        <v>699888</v>
      </c>
      <c r="H1904" s="145" t="s">
        <v>16168</v>
      </c>
      <c r="I1904" s="145" t="s">
        <v>10077</v>
      </c>
    </row>
    <row r="1905" spans="1:9" x14ac:dyDescent="0.2">
      <c r="A1905" s="145">
        <v>1901</v>
      </c>
      <c r="B1905" s="145" t="s">
        <v>874</v>
      </c>
      <c r="C1905" s="145" t="s">
        <v>553</v>
      </c>
      <c r="D1905" s="146">
        <v>2601</v>
      </c>
      <c r="E1905" s="145" t="s">
        <v>16854</v>
      </c>
      <c r="F1905" s="145">
        <v>378</v>
      </c>
      <c r="G1905" s="145">
        <v>983254</v>
      </c>
      <c r="H1905" s="145" t="s">
        <v>634</v>
      </c>
      <c r="I1905" s="145" t="s">
        <v>10077</v>
      </c>
    </row>
    <row r="1906" spans="1:9" x14ac:dyDescent="0.2">
      <c r="A1906" s="145">
        <v>1902</v>
      </c>
      <c r="B1906" s="145" t="s">
        <v>5120</v>
      </c>
      <c r="C1906" s="145" t="s">
        <v>553</v>
      </c>
      <c r="D1906" s="146">
        <v>2642</v>
      </c>
      <c r="E1906" s="145" t="s">
        <v>16853</v>
      </c>
      <c r="F1906" s="145">
        <v>375</v>
      </c>
      <c r="G1906" s="145">
        <v>1047427</v>
      </c>
      <c r="H1906" s="145" t="s">
        <v>634</v>
      </c>
      <c r="I1906" s="145" t="s">
        <v>10077</v>
      </c>
    </row>
    <row r="1907" spans="1:9" x14ac:dyDescent="0.2">
      <c r="A1907" s="145">
        <v>1903</v>
      </c>
      <c r="B1907" s="145" t="s">
        <v>13636</v>
      </c>
      <c r="C1907" s="145" t="s">
        <v>1403</v>
      </c>
      <c r="D1907" s="146">
        <v>3055</v>
      </c>
      <c r="E1907" s="145" t="s">
        <v>16852</v>
      </c>
      <c r="F1907" s="145">
        <v>375</v>
      </c>
      <c r="G1907" s="145">
        <v>912684</v>
      </c>
      <c r="H1907" s="145" t="s">
        <v>10177</v>
      </c>
      <c r="I1907" s="145" t="s">
        <v>10077</v>
      </c>
    </row>
    <row r="1908" spans="1:9" x14ac:dyDescent="0.2">
      <c r="A1908" s="145">
        <v>1904</v>
      </c>
      <c r="B1908" s="145" t="s">
        <v>6604</v>
      </c>
      <c r="C1908" s="145" t="s">
        <v>553</v>
      </c>
      <c r="D1908" s="146">
        <v>2370</v>
      </c>
      <c r="E1908" s="145" t="s">
        <v>15644</v>
      </c>
      <c r="F1908" s="145">
        <v>372</v>
      </c>
      <c r="G1908" s="145">
        <v>694556</v>
      </c>
      <c r="H1908" s="145" t="s">
        <v>10259</v>
      </c>
      <c r="I1908" s="145" t="s">
        <v>10124</v>
      </c>
    </row>
    <row r="1909" spans="1:9" x14ac:dyDescent="0.2">
      <c r="A1909" s="145">
        <v>1905</v>
      </c>
      <c r="B1909" s="145" t="s">
        <v>543</v>
      </c>
      <c r="C1909" s="145" t="s">
        <v>553</v>
      </c>
      <c r="D1909" s="146">
        <v>2645</v>
      </c>
      <c r="E1909" s="145" t="s">
        <v>16851</v>
      </c>
      <c r="F1909" s="145">
        <v>372</v>
      </c>
      <c r="G1909" s="145" t="s">
        <v>1817</v>
      </c>
      <c r="H1909" s="145" t="s">
        <v>9574</v>
      </c>
      <c r="I1909" s="145" t="s">
        <v>10124</v>
      </c>
    </row>
    <row r="1910" spans="1:9" x14ac:dyDescent="0.2">
      <c r="A1910" s="145">
        <v>1906</v>
      </c>
      <c r="B1910" s="145" t="s">
        <v>1570</v>
      </c>
      <c r="C1910" s="145" t="s">
        <v>553</v>
      </c>
      <c r="D1910" s="146">
        <v>1931</v>
      </c>
      <c r="E1910" s="145" t="s">
        <v>16850</v>
      </c>
      <c r="F1910" s="145">
        <v>372</v>
      </c>
      <c r="G1910" s="145">
        <v>691669</v>
      </c>
      <c r="H1910" s="145" t="s">
        <v>10177</v>
      </c>
      <c r="I1910" s="145" t="s">
        <v>10124</v>
      </c>
    </row>
    <row r="1911" spans="1:9" x14ac:dyDescent="0.2">
      <c r="A1911" s="145">
        <v>1907</v>
      </c>
      <c r="B1911" s="145" t="s">
        <v>1349</v>
      </c>
      <c r="C1911" s="145" t="s">
        <v>553</v>
      </c>
      <c r="D1911" s="146">
        <v>2362</v>
      </c>
      <c r="E1911" s="145" t="s">
        <v>16849</v>
      </c>
      <c r="F1911" s="145">
        <v>372</v>
      </c>
      <c r="G1911" s="145" t="s">
        <v>16848</v>
      </c>
      <c r="H1911" s="145" t="s">
        <v>1349</v>
      </c>
      <c r="I1911" s="145" t="s">
        <v>10124</v>
      </c>
    </row>
    <row r="1912" spans="1:9" x14ac:dyDescent="0.2">
      <c r="A1912" s="145">
        <v>1908</v>
      </c>
      <c r="B1912" s="145" t="s">
        <v>1349</v>
      </c>
      <c r="C1912" s="145" t="s">
        <v>553</v>
      </c>
      <c r="D1912" s="146">
        <v>2360</v>
      </c>
      <c r="E1912" s="145" t="s">
        <v>16847</v>
      </c>
      <c r="F1912" s="145">
        <v>372</v>
      </c>
      <c r="G1912" s="145">
        <v>959106</v>
      </c>
      <c r="H1912" s="145" t="s">
        <v>1349</v>
      </c>
      <c r="I1912" s="145" t="s">
        <v>10124</v>
      </c>
    </row>
    <row r="1913" spans="1:9" x14ac:dyDescent="0.2">
      <c r="A1913" s="145">
        <v>1909</v>
      </c>
      <c r="B1913" s="145" t="s">
        <v>2327</v>
      </c>
      <c r="C1913" s="145" t="s">
        <v>553</v>
      </c>
      <c r="D1913" s="146">
        <v>2169</v>
      </c>
      <c r="E1913" s="145" t="s">
        <v>16846</v>
      </c>
      <c r="F1913" s="145">
        <v>372</v>
      </c>
      <c r="G1913" s="145">
        <v>622371</v>
      </c>
      <c r="H1913" s="145" t="s">
        <v>9376</v>
      </c>
      <c r="I1913" s="145" t="s">
        <v>10124</v>
      </c>
    </row>
    <row r="1914" spans="1:9" x14ac:dyDescent="0.2">
      <c r="A1914" s="145">
        <v>1910</v>
      </c>
      <c r="B1914" s="145" t="s">
        <v>1900</v>
      </c>
      <c r="C1914" s="145" t="s">
        <v>553</v>
      </c>
      <c r="D1914" s="146">
        <v>1749</v>
      </c>
      <c r="E1914" s="145" t="s">
        <v>16845</v>
      </c>
      <c r="F1914" s="145">
        <v>372</v>
      </c>
      <c r="G1914" s="145">
        <v>696535</v>
      </c>
      <c r="H1914" s="145" t="s">
        <v>10411</v>
      </c>
      <c r="I1914" s="145" t="s">
        <v>10124</v>
      </c>
    </row>
    <row r="1915" spans="1:9" x14ac:dyDescent="0.2">
      <c r="A1915" s="145">
        <v>1911</v>
      </c>
      <c r="B1915" s="145" t="s">
        <v>1570</v>
      </c>
      <c r="C1915" s="145" t="s">
        <v>553</v>
      </c>
      <c r="D1915" s="146">
        <v>1930</v>
      </c>
      <c r="E1915" s="145" t="s">
        <v>16844</v>
      </c>
      <c r="F1915" s="145">
        <v>372</v>
      </c>
      <c r="G1915" s="145" t="s">
        <v>4335</v>
      </c>
      <c r="H1915" s="145" t="s">
        <v>10177</v>
      </c>
      <c r="I1915" s="145" t="s">
        <v>10124</v>
      </c>
    </row>
    <row r="1916" spans="1:9" x14ac:dyDescent="0.2">
      <c r="A1916" s="145">
        <v>1912</v>
      </c>
      <c r="B1916" s="145" t="s">
        <v>2268</v>
      </c>
      <c r="C1916" s="145" t="s">
        <v>553</v>
      </c>
      <c r="D1916" s="146">
        <v>2740</v>
      </c>
      <c r="E1916" s="145" t="s">
        <v>16843</v>
      </c>
      <c r="F1916" s="145">
        <v>372</v>
      </c>
      <c r="G1916" s="145">
        <v>582814</v>
      </c>
      <c r="H1916" s="145" t="s">
        <v>2268</v>
      </c>
      <c r="I1916" s="145" t="s">
        <v>10124</v>
      </c>
    </row>
    <row r="1917" spans="1:9" x14ac:dyDescent="0.2">
      <c r="A1917" s="145">
        <v>1913</v>
      </c>
      <c r="B1917" s="145" t="s">
        <v>1698</v>
      </c>
      <c r="C1917" s="145" t="s">
        <v>553</v>
      </c>
      <c r="D1917" s="146">
        <v>2066</v>
      </c>
      <c r="E1917" s="145" t="s">
        <v>16725</v>
      </c>
      <c r="F1917" s="145">
        <v>372</v>
      </c>
      <c r="G1917" s="145">
        <v>595444</v>
      </c>
      <c r="H1917" s="145" t="s">
        <v>10495</v>
      </c>
      <c r="I1917" s="145" t="s">
        <v>10124</v>
      </c>
    </row>
    <row r="1918" spans="1:9" x14ac:dyDescent="0.2">
      <c r="A1918" s="145">
        <v>1914</v>
      </c>
      <c r="B1918" s="145" t="s">
        <v>3985</v>
      </c>
      <c r="C1918" s="145" t="s">
        <v>553</v>
      </c>
      <c r="D1918" s="146">
        <v>1908</v>
      </c>
      <c r="E1918" s="145" t="s">
        <v>16842</v>
      </c>
      <c r="F1918" s="145">
        <v>372</v>
      </c>
      <c r="G1918" s="145">
        <v>699581</v>
      </c>
      <c r="H1918" s="145" t="s">
        <v>11350</v>
      </c>
      <c r="I1918" s="145" t="s">
        <v>10124</v>
      </c>
    </row>
    <row r="1919" spans="1:9" x14ac:dyDescent="0.2">
      <c r="A1919" s="145">
        <v>1915</v>
      </c>
      <c r="B1919" s="145" t="s">
        <v>1452</v>
      </c>
      <c r="C1919" s="145" t="s">
        <v>553</v>
      </c>
      <c r="D1919" s="146">
        <v>2537</v>
      </c>
      <c r="E1919" s="145" t="s">
        <v>16841</v>
      </c>
      <c r="F1919" s="145">
        <v>372</v>
      </c>
      <c r="G1919" s="145">
        <v>656158</v>
      </c>
      <c r="H1919" s="145" t="s">
        <v>10119</v>
      </c>
      <c r="I1919" s="145" t="s">
        <v>10124</v>
      </c>
    </row>
    <row r="1920" spans="1:9" x14ac:dyDescent="0.2">
      <c r="A1920" s="145">
        <v>1916</v>
      </c>
      <c r="B1920" s="145" t="s">
        <v>1570</v>
      </c>
      <c r="C1920" s="145" t="s">
        <v>553</v>
      </c>
      <c r="D1920" s="146">
        <v>1930</v>
      </c>
      <c r="E1920" s="145" t="s">
        <v>11232</v>
      </c>
      <c r="F1920" s="145">
        <v>372</v>
      </c>
      <c r="G1920" s="145">
        <v>602194</v>
      </c>
      <c r="H1920" s="145" t="s">
        <v>10177</v>
      </c>
      <c r="I1920" s="145" t="s">
        <v>10124</v>
      </c>
    </row>
    <row r="1921" spans="1:9" x14ac:dyDescent="0.2">
      <c r="A1921" s="145">
        <v>1917</v>
      </c>
      <c r="B1921" s="145" t="s">
        <v>1349</v>
      </c>
      <c r="C1921" s="145" t="s">
        <v>553</v>
      </c>
      <c r="D1921" s="146">
        <v>2360</v>
      </c>
      <c r="E1921" s="145" t="s">
        <v>16840</v>
      </c>
      <c r="F1921" s="145">
        <v>372</v>
      </c>
      <c r="G1921" s="145" t="s">
        <v>16839</v>
      </c>
      <c r="H1921" s="145" t="s">
        <v>8951</v>
      </c>
      <c r="I1921" s="145" t="s">
        <v>10124</v>
      </c>
    </row>
    <row r="1922" spans="1:9" x14ac:dyDescent="0.2">
      <c r="A1922" s="145">
        <v>1918</v>
      </c>
      <c r="B1922" s="145" t="s">
        <v>3471</v>
      </c>
      <c r="C1922" s="145" t="s">
        <v>553</v>
      </c>
      <c r="D1922" s="146">
        <v>2381</v>
      </c>
      <c r="E1922" s="145" t="s">
        <v>16838</v>
      </c>
      <c r="F1922" s="145">
        <v>372</v>
      </c>
      <c r="G1922" s="145" t="s">
        <v>3469</v>
      </c>
      <c r="H1922" s="145" t="s">
        <v>1349</v>
      </c>
      <c r="I1922" s="145" t="s">
        <v>10124</v>
      </c>
    </row>
    <row r="1923" spans="1:9" x14ac:dyDescent="0.2">
      <c r="A1923" s="145">
        <v>1919</v>
      </c>
      <c r="B1923" s="145" t="s">
        <v>2275</v>
      </c>
      <c r="C1923" s="145" t="s">
        <v>553</v>
      </c>
      <c r="D1923" s="146">
        <v>2568</v>
      </c>
      <c r="E1923" s="145" t="s">
        <v>16837</v>
      </c>
      <c r="F1923" s="145">
        <v>372</v>
      </c>
      <c r="G1923" s="145">
        <v>1114019</v>
      </c>
      <c r="H1923" s="145" t="s">
        <v>3877</v>
      </c>
      <c r="I1923" s="145" t="s">
        <v>10077</v>
      </c>
    </row>
    <row r="1924" spans="1:9" x14ac:dyDescent="0.2">
      <c r="A1924" s="145">
        <v>1920</v>
      </c>
      <c r="B1924" s="145" t="s">
        <v>2268</v>
      </c>
      <c r="C1924" s="145" t="s">
        <v>553</v>
      </c>
      <c r="D1924" s="146">
        <v>2745</v>
      </c>
      <c r="E1924" s="145" t="s">
        <v>10622</v>
      </c>
      <c r="F1924" s="145">
        <v>372</v>
      </c>
      <c r="G1924" s="145" t="s">
        <v>3475</v>
      </c>
      <c r="H1924" s="145" t="s">
        <v>2268</v>
      </c>
      <c r="I1924" s="145" t="s">
        <v>10077</v>
      </c>
    </row>
    <row r="1925" spans="1:9" x14ac:dyDescent="0.2">
      <c r="A1925" s="145">
        <v>1921</v>
      </c>
      <c r="B1925" s="145" t="s">
        <v>2275</v>
      </c>
      <c r="C1925" s="145" t="s">
        <v>553</v>
      </c>
      <c r="D1925" s="146">
        <v>2568</v>
      </c>
      <c r="E1925" s="145" t="s">
        <v>15100</v>
      </c>
      <c r="F1925" s="145">
        <v>372</v>
      </c>
      <c r="G1925" s="145">
        <v>675608</v>
      </c>
      <c r="H1925" s="145" t="s">
        <v>2275</v>
      </c>
      <c r="I1925" s="145" t="s">
        <v>10124</v>
      </c>
    </row>
    <row r="1926" spans="1:9" x14ac:dyDescent="0.2">
      <c r="A1926" s="145">
        <v>1922</v>
      </c>
      <c r="B1926" s="145" t="s">
        <v>1698</v>
      </c>
      <c r="C1926" s="145" t="s">
        <v>553</v>
      </c>
      <c r="D1926" s="146">
        <v>2066</v>
      </c>
      <c r="E1926" s="145" t="s">
        <v>16836</v>
      </c>
      <c r="F1926" s="145">
        <v>372</v>
      </c>
      <c r="G1926" s="145">
        <v>595139</v>
      </c>
      <c r="H1926" s="145" t="s">
        <v>10495</v>
      </c>
      <c r="I1926" s="145" t="s">
        <v>10124</v>
      </c>
    </row>
    <row r="1927" spans="1:9" x14ac:dyDescent="0.2">
      <c r="A1927" s="145">
        <v>1923</v>
      </c>
      <c r="B1927" s="145" t="s">
        <v>2278</v>
      </c>
      <c r="C1927" s="145" t="s">
        <v>553</v>
      </c>
      <c r="D1927" s="146">
        <v>2719</v>
      </c>
      <c r="E1927" s="145" t="s">
        <v>16835</v>
      </c>
      <c r="F1927" s="145">
        <v>372</v>
      </c>
      <c r="G1927" s="145" t="s">
        <v>3074</v>
      </c>
      <c r="H1927" s="145" t="s">
        <v>2278</v>
      </c>
      <c r="I1927" s="145" t="s">
        <v>10124</v>
      </c>
    </row>
    <row r="1928" spans="1:9" x14ac:dyDescent="0.2">
      <c r="A1928" s="145">
        <v>1924</v>
      </c>
      <c r="B1928" s="145" t="s">
        <v>10435</v>
      </c>
      <c r="C1928" s="145" t="s">
        <v>553</v>
      </c>
      <c r="D1928" s="146">
        <v>2345</v>
      </c>
      <c r="E1928" s="145" t="s">
        <v>14091</v>
      </c>
      <c r="F1928" s="145">
        <v>372</v>
      </c>
      <c r="G1928" s="145" t="s">
        <v>16834</v>
      </c>
      <c r="H1928" s="145" t="s">
        <v>1349</v>
      </c>
      <c r="I1928" s="145" t="s">
        <v>10124</v>
      </c>
    </row>
    <row r="1929" spans="1:9" x14ac:dyDescent="0.2">
      <c r="A1929" s="145">
        <v>1925</v>
      </c>
      <c r="B1929" s="145" t="s">
        <v>1678</v>
      </c>
      <c r="C1929" s="145" t="s">
        <v>553</v>
      </c>
      <c r="D1929" s="146">
        <v>2188</v>
      </c>
      <c r="E1929" s="145" t="s">
        <v>16833</v>
      </c>
      <c r="F1929" s="145">
        <v>372</v>
      </c>
      <c r="G1929" s="145">
        <v>660456</v>
      </c>
      <c r="H1929" s="145" t="s">
        <v>16832</v>
      </c>
      <c r="I1929" s="145" t="s">
        <v>10124</v>
      </c>
    </row>
    <row r="1930" spans="1:9" x14ac:dyDescent="0.2">
      <c r="A1930" s="145">
        <v>1926</v>
      </c>
      <c r="B1930" s="145" t="s">
        <v>1570</v>
      </c>
      <c r="C1930" s="145" t="s">
        <v>553</v>
      </c>
      <c r="D1930" s="146">
        <v>1930</v>
      </c>
      <c r="E1930" s="145" t="s">
        <v>16831</v>
      </c>
      <c r="F1930" s="145">
        <v>372</v>
      </c>
      <c r="G1930" s="145" t="s">
        <v>9394</v>
      </c>
      <c r="H1930" s="145" t="s">
        <v>11801</v>
      </c>
      <c r="I1930" s="145" t="s">
        <v>10124</v>
      </c>
    </row>
    <row r="1931" spans="1:9" x14ac:dyDescent="0.2">
      <c r="A1931" s="145">
        <v>1927</v>
      </c>
      <c r="B1931" s="145" t="s">
        <v>1570</v>
      </c>
      <c r="C1931" s="145" t="s">
        <v>553</v>
      </c>
      <c r="D1931" s="146">
        <v>1930</v>
      </c>
      <c r="E1931" s="145" t="s">
        <v>16830</v>
      </c>
      <c r="F1931" s="145">
        <v>372</v>
      </c>
      <c r="G1931" s="145" t="s">
        <v>16829</v>
      </c>
      <c r="H1931" s="145" t="s">
        <v>10772</v>
      </c>
      <c r="I1931" s="145" t="s">
        <v>10124</v>
      </c>
    </row>
    <row r="1932" spans="1:9" x14ac:dyDescent="0.2">
      <c r="A1932" s="145">
        <v>1928</v>
      </c>
      <c r="B1932" s="145" t="s">
        <v>4035</v>
      </c>
      <c r="C1932" s="145" t="s">
        <v>553</v>
      </c>
      <c r="D1932" s="146">
        <v>2653</v>
      </c>
      <c r="E1932" s="145" t="s">
        <v>16828</v>
      </c>
      <c r="F1932" s="145">
        <v>372</v>
      </c>
      <c r="G1932" s="145">
        <v>902890</v>
      </c>
      <c r="H1932" s="145" t="s">
        <v>10081</v>
      </c>
      <c r="I1932" s="145" t="s">
        <v>10124</v>
      </c>
    </row>
    <row r="1933" spans="1:9" x14ac:dyDescent="0.2">
      <c r="A1933" s="145">
        <v>1929</v>
      </c>
      <c r="B1933" s="145" t="s">
        <v>8212</v>
      </c>
      <c r="C1933" s="145" t="s">
        <v>553</v>
      </c>
      <c r="D1933" s="146">
        <v>2149</v>
      </c>
      <c r="E1933" s="145" t="s">
        <v>13339</v>
      </c>
      <c r="F1933" s="145">
        <v>372</v>
      </c>
      <c r="G1933" s="145">
        <v>666256</v>
      </c>
      <c r="H1933" s="145" t="s">
        <v>1807</v>
      </c>
      <c r="I1933" s="145" t="s">
        <v>10124</v>
      </c>
    </row>
    <row r="1934" spans="1:9" x14ac:dyDescent="0.2">
      <c r="A1934" s="145">
        <v>1930</v>
      </c>
      <c r="B1934" s="145" t="s">
        <v>1310</v>
      </c>
      <c r="C1934" s="145" t="s">
        <v>553</v>
      </c>
      <c r="D1934" s="146">
        <v>1945</v>
      </c>
      <c r="E1934" s="145" t="s">
        <v>16827</v>
      </c>
      <c r="F1934" s="145">
        <v>372</v>
      </c>
      <c r="G1934" s="145">
        <v>637220</v>
      </c>
      <c r="H1934" s="145" t="s">
        <v>10184</v>
      </c>
      <c r="I1934" s="145" t="s">
        <v>10124</v>
      </c>
    </row>
    <row r="1935" spans="1:9" x14ac:dyDescent="0.2">
      <c r="A1935" s="145">
        <v>1931</v>
      </c>
      <c r="B1935" s="145" t="s">
        <v>1349</v>
      </c>
      <c r="C1935" s="145" t="s">
        <v>553</v>
      </c>
      <c r="D1935" s="146">
        <v>2360</v>
      </c>
      <c r="E1935" s="145" t="s">
        <v>16826</v>
      </c>
      <c r="F1935" s="145">
        <v>372</v>
      </c>
      <c r="G1935" s="145">
        <v>586528</v>
      </c>
      <c r="H1935" s="145" t="s">
        <v>1349</v>
      </c>
      <c r="I1935" s="145" t="s">
        <v>10124</v>
      </c>
    </row>
    <row r="1936" spans="1:9" x14ac:dyDescent="0.2">
      <c r="A1936" s="145">
        <v>1932</v>
      </c>
      <c r="B1936" s="145" t="s">
        <v>3972</v>
      </c>
      <c r="C1936" s="145" t="s">
        <v>553</v>
      </c>
      <c r="D1936" s="146">
        <v>1966</v>
      </c>
      <c r="E1936" s="145" t="s">
        <v>16825</v>
      </c>
      <c r="F1936" s="145">
        <v>372</v>
      </c>
      <c r="G1936" s="145">
        <v>674011</v>
      </c>
      <c r="H1936" s="145" t="s">
        <v>10230</v>
      </c>
      <c r="I1936" s="145" t="s">
        <v>10124</v>
      </c>
    </row>
    <row r="1937" spans="1:9" x14ac:dyDescent="0.2">
      <c r="A1937" s="145">
        <v>1933</v>
      </c>
      <c r="B1937" s="145" t="s">
        <v>874</v>
      </c>
      <c r="C1937" s="145" t="s">
        <v>553</v>
      </c>
      <c r="D1937" s="146">
        <v>2601</v>
      </c>
      <c r="E1937" s="145" t="s">
        <v>16824</v>
      </c>
      <c r="F1937" s="145">
        <v>372</v>
      </c>
      <c r="G1937" s="145">
        <v>928158</v>
      </c>
      <c r="H1937" s="145" t="s">
        <v>10533</v>
      </c>
      <c r="I1937" s="145" t="s">
        <v>10077</v>
      </c>
    </row>
    <row r="1938" spans="1:9" x14ac:dyDescent="0.2">
      <c r="A1938" s="145">
        <v>1934</v>
      </c>
      <c r="B1938" s="145" t="s">
        <v>3972</v>
      </c>
      <c r="C1938" s="145" t="s">
        <v>553</v>
      </c>
      <c r="D1938" s="146">
        <v>1966</v>
      </c>
      <c r="E1938" s="145" t="s">
        <v>16823</v>
      </c>
      <c r="F1938" s="145">
        <v>372</v>
      </c>
      <c r="G1938" s="145">
        <v>695562</v>
      </c>
      <c r="H1938" s="145" t="s">
        <v>11801</v>
      </c>
      <c r="I1938" s="145" t="s">
        <v>10124</v>
      </c>
    </row>
    <row r="1939" spans="1:9" x14ac:dyDescent="0.2">
      <c r="A1939" s="145">
        <v>1935</v>
      </c>
      <c r="B1939" s="145" t="s">
        <v>1153</v>
      </c>
      <c r="C1939" s="145" t="s">
        <v>553</v>
      </c>
      <c r="D1939" s="146">
        <v>2043</v>
      </c>
      <c r="E1939" s="145" t="s">
        <v>16822</v>
      </c>
      <c r="F1939" s="145">
        <v>372</v>
      </c>
      <c r="G1939" s="145">
        <v>956370</v>
      </c>
      <c r="H1939" s="145" t="s">
        <v>1678</v>
      </c>
      <c r="I1939" s="145" t="s">
        <v>10124</v>
      </c>
    </row>
    <row r="1940" spans="1:9" x14ac:dyDescent="0.2">
      <c r="A1940" s="145">
        <v>1936</v>
      </c>
      <c r="B1940" s="145" t="s">
        <v>1570</v>
      </c>
      <c r="C1940" s="145" t="s">
        <v>553</v>
      </c>
      <c r="D1940" s="146">
        <v>1930</v>
      </c>
      <c r="E1940" s="145" t="s">
        <v>16821</v>
      </c>
      <c r="F1940" s="145">
        <v>372</v>
      </c>
      <c r="G1940" s="145" t="s">
        <v>16820</v>
      </c>
      <c r="H1940" s="145" t="s">
        <v>10177</v>
      </c>
      <c r="I1940" s="145" t="s">
        <v>10124</v>
      </c>
    </row>
    <row r="1941" spans="1:9" x14ac:dyDescent="0.2">
      <c r="A1941" s="145">
        <v>1937</v>
      </c>
      <c r="B1941" s="145" t="s">
        <v>1650</v>
      </c>
      <c r="C1941" s="145" t="s">
        <v>553</v>
      </c>
      <c r="D1941" s="146">
        <v>2675</v>
      </c>
      <c r="E1941" s="145" t="s">
        <v>16819</v>
      </c>
      <c r="F1941" s="145">
        <v>372</v>
      </c>
      <c r="G1941" s="145">
        <v>918392</v>
      </c>
      <c r="H1941" s="145" t="s">
        <v>5682</v>
      </c>
      <c r="I1941" s="145" t="s">
        <v>10124</v>
      </c>
    </row>
    <row r="1942" spans="1:9" x14ac:dyDescent="0.2">
      <c r="A1942" s="145">
        <v>1938</v>
      </c>
      <c r="B1942" s="145" t="s">
        <v>1570</v>
      </c>
      <c r="C1942" s="145" t="s">
        <v>553</v>
      </c>
      <c r="D1942" s="146">
        <v>1930</v>
      </c>
      <c r="E1942" s="145" t="s">
        <v>16818</v>
      </c>
      <c r="F1942" s="145">
        <v>372</v>
      </c>
      <c r="G1942" s="145">
        <v>913933</v>
      </c>
      <c r="H1942" s="145" t="s">
        <v>10177</v>
      </c>
      <c r="I1942" s="145" t="s">
        <v>10124</v>
      </c>
    </row>
    <row r="1943" spans="1:9" x14ac:dyDescent="0.2">
      <c r="A1943" s="145">
        <v>1939</v>
      </c>
      <c r="B1943" s="145" t="s">
        <v>543</v>
      </c>
      <c r="C1943" s="145" t="s">
        <v>553</v>
      </c>
      <c r="D1943" s="146">
        <v>2645</v>
      </c>
      <c r="E1943" s="145" t="s">
        <v>14177</v>
      </c>
      <c r="F1943" s="145">
        <v>372</v>
      </c>
      <c r="G1943" s="145" t="s">
        <v>5289</v>
      </c>
      <c r="H1943" s="145" t="s">
        <v>10081</v>
      </c>
      <c r="I1943" s="145" t="s">
        <v>10124</v>
      </c>
    </row>
    <row r="1944" spans="1:9" x14ac:dyDescent="0.2">
      <c r="A1944" s="145">
        <v>1940</v>
      </c>
      <c r="B1944" s="145" t="s">
        <v>543</v>
      </c>
      <c r="C1944" s="145" t="s">
        <v>553</v>
      </c>
      <c r="D1944" s="146">
        <v>2645</v>
      </c>
      <c r="E1944" s="145" t="s">
        <v>16817</v>
      </c>
      <c r="F1944" s="145">
        <v>372</v>
      </c>
      <c r="G1944" s="145">
        <v>686039</v>
      </c>
      <c r="H1944" s="145" t="s">
        <v>9574</v>
      </c>
      <c r="I1944" s="145" t="s">
        <v>10077</v>
      </c>
    </row>
    <row r="1945" spans="1:9" x14ac:dyDescent="0.2">
      <c r="A1945" s="145">
        <v>1941</v>
      </c>
      <c r="B1945" s="145" t="s">
        <v>2654</v>
      </c>
      <c r="C1945" s="145" t="s">
        <v>553</v>
      </c>
      <c r="D1945" s="146">
        <v>2535</v>
      </c>
      <c r="E1945" s="145" t="s">
        <v>16816</v>
      </c>
      <c r="F1945" s="145">
        <v>372</v>
      </c>
      <c r="G1945" s="145">
        <v>1144876</v>
      </c>
      <c r="H1945" s="145" t="s">
        <v>634</v>
      </c>
      <c r="I1945" s="145" t="s">
        <v>10077</v>
      </c>
    </row>
    <row r="1946" spans="1:9" x14ac:dyDescent="0.2">
      <c r="A1946" s="145">
        <v>1942</v>
      </c>
      <c r="B1946" s="145" t="s">
        <v>5831</v>
      </c>
      <c r="C1946" s="145" t="s">
        <v>553</v>
      </c>
      <c r="D1946" s="146">
        <v>1949</v>
      </c>
      <c r="E1946" s="145" t="s">
        <v>16815</v>
      </c>
      <c r="F1946" s="145">
        <v>372</v>
      </c>
      <c r="G1946" s="145" t="s">
        <v>8478</v>
      </c>
      <c r="H1946" s="145" t="s">
        <v>16814</v>
      </c>
      <c r="I1946" s="145" t="s">
        <v>10077</v>
      </c>
    </row>
    <row r="1947" spans="1:9" x14ac:dyDescent="0.2">
      <c r="A1947" s="145">
        <v>1943</v>
      </c>
      <c r="B1947" s="145" t="s">
        <v>812</v>
      </c>
      <c r="C1947" s="145" t="s">
        <v>553</v>
      </c>
      <c r="D1947" s="146">
        <v>1950</v>
      </c>
      <c r="E1947" s="145" t="s">
        <v>16813</v>
      </c>
      <c r="F1947" s="145">
        <v>372</v>
      </c>
      <c r="G1947" s="145">
        <v>922607</v>
      </c>
      <c r="H1947" s="145" t="s">
        <v>634</v>
      </c>
      <c r="I1947" s="145" t="s">
        <v>10077</v>
      </c>
    </row>
    <row r="1948" spans="1:9" x14ac:dyDescent="0.2">
      <c r="A1948" s="145">
        <v>1944</v>
      </c>
      <c r="B1948" s="145" t="s">
        <v>965</v>
      </c>
      <c r="C1948" s="145" t="s">
        <v>553</v>
      </c>
      <c r="D1948" s="146">
        <v>1938</v>
      </c>
      <c r="E1948" s="145" t="s">
        <v>16812</v>
      </c>
      <c r="F1948" s="145">
        <v>372</v>
      </c>
      <c r="G1948" s="145">
        <v>996591</v>
      </c>
      <c r="H1948" s="145" t="s">
        <v>10177</v>
      </c>
      <c r="I1948" s="145" t="s">
        <v>10077</v>
      </c>
    </row>
    <row r="1949" spans="1:9" x14ac:dyDescent="0.2">
      <c r="A1949" s="145">
        <v>1945</v>
      </c>
      <c r="B1949" s="145" t="s">
        <v>932</v>
      </c>
      <c r="C1949" s="145" t="s">
        <v>553</v>
      </c>
      <c r="D1949" s="146">
        <v>1929</v>
      </c>
      <c r="E1949" s="145" t="s">
        <v>16811</v>
      </c>
      <c r="F1949" s="145">
        <v>372</v>
      </c>
      <c r="G1949" s="145" t="s">
        <v>16810</v>
      </c>
      <c r="H1949" s="145" t="s">
        <v>10177</v>
      </c>
      <c r="I1949" s="145" t="s">
        <v>10077</v>
      </c>
    </row>
    <row r="1950" spans="1:9" x14ac:dyDescent="0.2">
      <c r="A1950" s="145">
        <v>1946</v>
      </c>
      <c r="B1950" s="145" t="s">
        <v>1995</v>
      </c>
      <c r="C1950" s="145" t="s">
        <v>553</v>
      </c>
      <c r="D1950" s="146">
        <v>2645</v>
      </c>
      <c r="E1950" s="145" t="s">
        <v>10240</v>
      </c>
      <c r="F1950" s="145">
        <v>372</v>
      </c>
      <c r="G1950" s="145">
        <v>1037839</v>
      </c>
      <c r="H1950" s="145" t="s">
        <v>9574</v>
      </c>
      <c r="I1950" s="145" t="s">
        <v>10077</v>
      </c>
    </row>
    <row r="1951" spans="1:9" x14ac:dyDescent="0.2">
      <c r="A1951" s="145">
        <v>1947</v>
      </c>
      <c r="B1951" s="145" t="s">
        <v>7247</v>
      </c>
      <c r="C1951" s="145" t="s">
        <v>553</v>
      </c>
      <c r="D1951" s="146">
        <v>2556</v>
      </c>
      <c r="E1951" s="145" t="s">
        <v>16809</v>
      </c>
      <c r="F1951" s="145">
        <v>372</v>
      </c>
      <c r="G1951" s="145" t="s">
        <v>16808</v>
      </c>
      <c r="H1951" s="145" t="s">
        <v>10130</v>
      </c>
      <c r="I1951" s="145" t="s">
        <v>10077</v>
      </c>
    </row>
    <row r="1952" spans="1:9" x14ac:dyDescent="0.2">
      <c r="A1952" s="145">
        <v>1948</v>
      </c>
      <c r="B1952" s="145" t="s">
        <v>1349</v>
      </c>
      <c r="C1952" s="145" t="s">
        <v>553</v>
      </c>
      <c r="D1952" s="146">
        <v>2360</v>
      </c>
      <c r="E1952" s="145" t="s">
        <v>16807</v>
      </c>
      <c r="F1952" s="145">
        <v>372</v>
      </c>
      <c r="G1952" s="145">
        <v>1067284</v>
      </c>
      <c r="H1952" s="145" t="s">
        <v>2268</v>
      </c>
      <c r="I1952" s="145" t="s">
        <v>10077</v>
      </c>
    </row>
    <row r="1953" spans="1:9" x14ac:dyDescent="0.2">
      <c r="A1953" s="145">
        <v>1949</v>
      </c>
      <c r="B1953" s="145" t="s">
        <v>677</v>
      </c>
      <c r="C1953" s="145" t="s">
        <v>553</v>
      </c>
      <c r="D1953" s="146">
        <v>2159</v>
      </c>
      <c r="E1953" s="145" t="s">
        <v>16806</v>
      </c>
      <c r="F1953" s="145">
        <v>372</v>
      </c>
      <c r="G1953" s="145">
        <v>566186</v>
      </c>
      <c r="H1953" s="145" t="s">
        <v>9376</v>
      </c>
      <c r="I1953" s="145" t="s">
        <v>10077</v>
      </c>
    </row>
    <row r="1954" spans="1:9" x14ac:dyDescent="0.2">
      <c r="A1954" s="145">
        <v>1950</v>
      </c>
      <c r="B1954" s="145" t="s">
        <v>1121</v>
      </c>
      <c r="C1954" s="145" t="s">
        <v>553</v>
      </c>
      <c r="D1954" s="146">
        <v>1860</v>
      </c>
      <c r="E1954" s="145" t="s">
        <v>16805</v>
      </c>
      <c r="F1954" s="145">
        <v>372</v>
      </c>
      <c r="G1954" s="145">
        <v>1215290</v>
      </c>
      <c r="H1954" s="145" t="s">
        <v>805</v>
      </c>
      <c r="I1954" s="145" t="s">
        <v>10077</v>
      </c>
    </row>
    <row r="1955" spans="1:9" x14ac:dyDescent="0.2">
      <c r="A1955" s="145">
        <v>1951</v>
      </c>
      <c r="B1955" s="145" t="s">
        <v>1146</v>
      </c>
      <c r="C1955" s="145" t="s">
        <v>553</v>
      </c>
      <c r="D1955" s="146">
        <v>2113</v>
      </c>
      <c r="E1955" s="145" t="s">
        <v>7400</v>
      </c>
      <c r="F1955" s="145">
        <v>372</v>
      </c>
      <c r="G1955" s="145">
        <v>1110837</v>
      </c>
      <c r="H1955" s="145" t="s">
        <v>4214</v>
      </c>
      <c r="I1955" s="145" t="s">
        <v>10077</v>
      </c>
    </row>
    <row r="1956" spans="1:9" x14ac:dyDescent="0.2">
      <c r="A1956" s="145">
        <v>1952</v>
      </c>
      <c r="B1956" s="145" t="s">
        <v>1443</v>
      </c>
      <c r="C1956" s="145" t="s">
        <v>553</v>
      </c>
      <c r="D1956" s="146">
        <v>2649</v>
      </c>
      <c r="E1956" s="145" t="s">
        <v>1484</v>
      </c>
      <c r="F1956" s="145">
        <v>372</v>
      </c>
      <c r="G1956" s="145">
        <v>911694</v>
      </c>
      <c r="H1956" s="145" t="s">
        <v>10130</v>
      </c>
      <c r="I1956" s="145" t="s">
        <v>10077</v>
      </c>
    </row>
    <row r="1957" spans="1:9" x14ac:dyDescent="0.2">
      <c r="A1957" s="145">
        <v>1953</v>
      </c>
      <c r="B1957" s="145" t="s">
        <v>1452</v>
      </c>
      <c r="C1957" s="145" t="s">
        <v>553</v>
      </c>
      <c r="D1957" s="146">
        <v>2537</v>
      </c>
      <c r="E1957" s="145" t="s">
        <v>16804</v>
      </c>
      <c r="F1957" s="145">
        <v>372</v>
      </c>
      <c r="G1957" s="145">
        <v>1102602</v>
      </c>
      <c r="H1957" s="145" t="s">
        <v>10119</v>
      </c>
      <c r="I1957" s="145" t="s">
        <v>10077</v>
      </c>
    </row>
    <row r="1958" spans="1:9" x14ac:dyDescent="0.2">
      <c r="A1958" s="145">
        <v>1954</v>
      </c>
      <c r="B1958" s="145" t="s">
        <v>1837</v>
      </c>
      <c r="C1958" s="145" t="s">
        <v>553</v>
      </c>
      <c r="D1958" s="146">
        <v>2660</v>
      </c>
      <c r="E1958" s="145" t="s">
        <v>16803</v>
      </c>
      <c r="F1958" s="145">
        <v>372</v>
      </c>
      <c r="G1958" s="145">
        <v>1078625</v>
      </c>
      <c r="H1958" s="145" t="s">
        <v>634</v>
      </c>
      <c r="I1958" s="145" t="s">
        <v>10077</v>
      </c>
    </row>
    <row r="1959" spans="1:9" x14ac:dyDescent="0.2">
      <c r="A1959" s="145">
        <v>1955</v>
      </c>
      <c r="B1959" s="145" t="s">
        <v>1570</v>
      </c>
      <c r="C1959" s="145" t="s">
        <v>553</v>
      </c>
      <c r="D1959" s="146">
        <v>1930</v>
      </c>
      <c r="E1959" s="145" t="s">
        <v>16802</v>
      </c>
      <c r="F1959" s="145">
        <v>372</v>
      </c>
      <c r="G1959" s="145">
        <v>1245647</v>
      </c>
      <c r="H1959" s="145" t="s">
        <v>10177</v>
      </c>
      <c r="I1959" s="145" t="s">
        <v>10077</v>
      </c>
    </row>
    <row r="1960" spans="1:9" x14ac:dyDescent="0.2">
      <c r="A1960" s="145">
        <v>1956</v>
      </c>
      <c r="B1960" s="145" t="s">
        <v>1146</v>
      </c>
      <c r="C1960" s="145" t="s">
        <v>553</v>
      </c>
      <c r="D1960" s="146">
        <v>2127</v>
      </c>
      <c r="E1960" s="145" t="s">
        <v>16801</v>
      </c>
      <c r="F1960" s="145">
        <v>372</v>
      </c>
      <c r="G1960" s="145">
        <v>1237656</v>
      </c>
      <c r="H1960" s="145" t="s">
        <v>634</v>
      </c>
      <c r="I1960" s="145" t="s">
        <v>10077</v>
      </c>
    </row>
    <row r="1961" spans="1:9" x14ac:dyDescent="0.2">
      <c r="A1961" s="145">
        <v>1957</v>
      </c>
      <c r="B1961" s="145" t="s">
        <v>2278</v>
      </c>
      <c r="C1961" s="145" t="s">
        <v>553</v>
      </c>
      <c r="D1961" s="146">
        <v>2719</v>
      </c>
      <c r="E1961" s="145" t="s">
        <v>16800</v>
      </c>
      <c r="F1961" s="145">
        <v>372</v>
      </c>
      <c r="G1961" s="145">
        <v>604789</v>
      </c>
      <c r="H1961" s="145" t="s">
        <v>2268</v>
      </c>
      <c r="I1961" s="145" t="s">
        <v>10077</v>
      </c>
    </row>
    <row r="1962" spans="1:9" x14ac:dyDescent="0.2">
      <c r="A1962" s="145">
        <v>1958</v>
      </c>
      <c r="B1962" s="145" t="s">
        <v>1698</v>
      </c>
      <c r="C1962" s="145" t="s">
        <v>553</v>
      </c>
      <c r="D1962" s="146">
        <v>2066</v>
      </c>
      <c r="E1962" s="145" t="s">
        <v>16799</v>
      </c>
      <c r="F1962" s="145">
        <v>372</v>
      </c>
      <c r="G1962" s="145">
        <v>976330</v>
      </c>
      <c r="H1962" s="145" t="s">
        <v>10495</v>
      </c>
      <c r="I1962" s="145" t="s">
        <v>10077</v>
      </c>
    </row>
    <row r="1963" spans="1:9" x14ac:dyDescent="0.2">
      <c r="A1963" s="145">
        <v>1959</v>
      </c>
      <c r="B1963" s="145" t="s">
        <v>8864</v>
      </c>
      <c r="C1963" s="145" t="s">
        <v>553</v>
      </c>
      <c r="D1963" s="146">
        <v>2657</v>
      </c>
      <c r="E1963" s="145" t="s">
        <v>16531</v>
      </c>
      <c r="F1963" s="145">
        <v>372</v>
      </c>
      <c r="G1963" s="145" t="s">
        <v>16798</v>
      </c>
      <c r="H1963" s="145" t="s">
        <v>10317</v>
      </c>
      <c r="I1963" s="145" t="s">
        <v>10077</v>
      </c>
    </row>
    <row r="1964" spans="1:9" x14ac:dyDescent="0.2">
      <c r="A1964" s="145">
        <v>1960</v>
      </c>
      <c r="B1964" s="145" t="s">
        <v>3779</v>
      </c>
      <c r="C1964" s="145" t="s">
        <v>553</v>
      </c>
      <c r="D1964" s="146">
        <v>2038</v>
      </c>
      <c r="E1964" s="145" t="s">
        <v>16797</v>
      </c>
      <c r="F1964" s="145">
        <v>372</v>
      </c>
      <c r="G1964" s="145">
        <v>635125</v>
      </c>
      <c r="H1964" s="145" t="s">
        <v>10495</v>
      </c>
      <c r="I1964" s="145" t="s">
        <v>10077</v>
      </c>
    </row>
    <row r="1965" spans="1:9" x14ac:dyDescent="0.2">
      <c r="A1965" s="145">
        <v>1961</v>
      </c>
      <c r="B1965" s="145" t="s">
        <v>8871</v>
      </c>
      <c r="C1965" s="145" t="s">
        <v>553</v>
      </c>
      <c r="D1965" s="146">
        <v>2652</v>
      </c>
      <c r="E1965" s="145" t="s">
        <v>16796</v>
      </c>
      <c r="F1965" s="145">
        <v>372</v>
      </c>
      <c r="G1965" s="145">
        <v>928787</v>
      </c>
      <c r="H1965" s="145" t="s">
        <v>6255</v>
      </c>
      <c r="I1965" s="145" t="s">
        <v>10077</v>
      </c>
    </row>
    <row r="1966" spans="1:9" x14ac:dyDescent="0.2">
      <c r="A1966" s="145">
        <v>1962</v>
      </c>
      <c r="B1966" s="145" t="s">
        <v>8335</v>
      </c>
      <c r="C1966" s="145" t="s">
        <v>553</v>
      </c>
      <c r="D1966" s="146">
        <v>2151</v>
      </c>
      <c r="E1966" s="145" t="s">
        <v>16194</v>
      </c>
      <c r="F1966" s="145">
        <v>372</v>
      </c>
      <c r="G1966" s="145">
        <v>698746</v>
      </c>
      <c r="H1966" s="145" t="s">
        <v>1807</v>
      </c>
      <c r="I1966" s="145" t="s">
        <v>10077</v>
      </c>
    </row>
    <row r="1967" spans="1:9" x14ac:dyDescent="0.2">
      <c r="A1967" s="145">
        <v>1963</v>
      </c>
      <c r="B1967" s="145" t="s">
        <v>8594</v>
      </c>
      <c r="C1967" s="145" t="s">
        <v>553</v>
      </c>
      <c r="D1967" s="146">
        <v>2056</v>
      </c>
      <c r="E1967" s="145" t="s">
        <v>16795</v>
      </c>
      <c r="F1967" s="145">
        <v>372</v>
      </c>
      <c r="G1967" s="145">
        <v>1186050</v>
      </c>
      <c r="H1967" s="145" t="s">
        <v>9574</v>
      </c>
      <c r="I1967" s="145" t="s">
        <v>10077</v>
      </c>
    </row>
    <row r="1968" spans="1:9" x14ac:dyDescent="0.2">
      <c r="A1968" s="145">
        <v>1964</v>
      </c>
      <c r="B1968" s="145" t="s">
        <v>1698</v>
      </c>
      <c r="C1968" s="145" t="s">
        <v>553</v>
      </c>
      <c r="D1968" s="146">
        <v>2066</v>
      </c>
      <c r="E1968" s="145" t="s">
        <v>16794</v>
      </c>
      <c r="F1968" s="145">
        <v>372</v>
      </c>
      <c r="G1968" s="145">
        <v>590486</v>
      </c>
      <c r="H1968" s="145" t="s">
        <v>10495</v>
      </c>
      <c r="I1968" s="145" t="s">
        <v>10077</v>
      </c>
    </row>
    <row r="1969" spans="1:9" x14ac:dyDescent="0.2">
      <c r="A1969" s="145">
        <v>1965</v>
      </c>
      <c r="B1969" s="145" t="s">
        <v>4806</v>
      </c>
      <c r="C1969" s="145" t="s">
        <v>553</v>
      </c>
      <c r="D1969" s="146">
        <v>1545</v>
      </c>
      <c r="E1969" s="145" t="s">
        <v>16793</v>
      </c>
      <c r="F1969" s="145">
        <v>372</v>
      </c>
      <c r="G1969" s="145">
        <v>1171649</v>
      </c>
      <c r="H1969" s="145" t="s">
        <v>8951</v>
      </c>
      <c r="I1969" s="145" t="s">
        <v>10077</v>
      </c>
    </row>
    <row r="1970" spans="1:9" x14ac:dyDescent="0.2">
      <c r="A1970" s="145">
        <v>1966</v>
      </c>
      <c r="B1970" s="145" t="s">
        <v>2278</v>
      </c>
      <c r="C1970" s="145" t="s">
        <v>553</v>
      </c>
      <c r="D1970" s="146">
        <v>2719</v>
      </c>
      <c r="E1970" s="145" t="s">
        <v>10954</v>
      </c>
      <c r="F1970" s="145">
        <v>372</v>
      </c>
      <c r="G1970" s="145">
        <v>928831</v>
      </c>
      <c r="H1970" s="145" t="s">
        <v>2278</v>
      </c>
      <c r="I1970" s="145" t="s">
        <v>10077</v>
      </c>
    </row>
    <row r="1971" spans="1:9" x14ac:dyDescent="0.2">
      <c r="A1971" s="145">
        <v>1967</v>
      </c>
      <c r="B1971" s="145" t="s">
        <v>794</v>
      </c>
      <c r="C1971" s="145" t="s">
        <v>553</v>
      </c>
      <c r="D1971" s="146">
        <v>2155</v>
      </c>
      <c r="E1971" s="145" t="s">
        <v>16792</v>
      </c>
      <c r="F1971" s="145">
        <v>372</v>
      </c>
      <c r="G1971" s="145">
        <v>1234727</v>
      </c>
      <c r="H1971" s="145" t="s">
        <v>634</v>
      </c>
      <c r="I1971" s="145" t="s">
        <v>10077</v>
      </c>
    </row>
    <row r="1972" spans="1:9" x14ac:dyDescent="0.2">
      <c r="A1972" s="145">
        <v>1968</v>
      </c>
      <c r="B1972" s="145" t="s">
        <v>1837</v>
      </c>
      <c r="C1972" s="145" t="s">
        <v>553</v>
      </c>
      <c r="D1972" s="146">
        <v>2660</v>
      </c>
      <c r="E1972" s="145" t="s">
        <v>16791</v>
      </c>
      <c r="F1972" s="145">
        <v>372</v>
      </c>
      <c r="G1972" s="145" t="s">
        <v>16790</v>
      </c>
      <c r="H1972" s="145" t="s">
        <v>10238</v>
      </c>
      <c r="I1972" s="145" t="s">
        <v>10077</v>
      </c>
    </row>
    <row r="1973" spans="1:9" x14ac:dyDescent="0.2">
      <c r="A1973" s="145">
        <v>1969</v>
      </c>
      <c r="B1973" s="145" t="s">
        <v>4957</v>
      </c>
      <c r="C1973" s="145" t="s">
        <v>553</v>
      </c>
      <c r="D1973" s="146">
        <v>2540</v>
      </c>
      <c r="E1973" s="145" t="s">
        <v>13406</v>
      </c>
      <c r="F1973" s="145">
        <v>372</v>
      </c>
      <c r="G1973" s="145">
        <v>598978</v>
      </c>
      <c r="H1973" s="145" t="s">
        <v>10130</v>
      </c>
      <c r="I1973" s="145" t="s">
        <v>10077</v>
      </c>
    </row>
    <row r="1974" spans="1:9" x14ac:dyDescent="0.2">
      <c r="A1974" s="145">
        <v>1970</v>
      </c>
      <c r="B1974" s="145" t="s">
        <v>2313</v>
      </c>
      <c r="C1974" s="145" t="s">
        <v>553</v>
      </c>
      <c r="D1974" s="146">
        <v>2747</v>
      </c>
      <c r="E1974" s="145" t="s">
        <v>16789</v>
      </c>
      <c r="F1974" s="145">
        <v>372</v>
      </c>
      <c r="G1974" s="145">
        <v>1096719</v>
      </c>
      <c r="H1974" s="145" t="s">
        <v>2767</v>
      </c>
      <c r="I1974" s="145" t="s">
        <v>10077</v>
      </c>
    </row>
    <row r="1975" spans="1:9" x14ac:dyDescent="0.2">
      <c r="A1975" s="145">
        <v>1971</v>
      </c>
      <c r="B1975" s="145" t="s">
        <v>5423</v>
      </c>
      <c r="C1975" s="145" t="s">
        <v>553</v>
      </c>
      <c r="D1975" s="146">
        <v>2669</v>
      </c>
      <c r="E1975" s="145" t="s">
        <v>16788</v>
      </c>
      <c r="F1975" s="145">
        <v>372</v>
      </c>
      <c r="G1975" s="145" t="s">
        <v>5499</v>
      </c>
      <c r="H1975" s="145" t="s">
        <v>10152</v>
      </c>
      <c r="I1975" s="145" t="s">
        <v>10077</v>
      </c>
    </row>
    <row r="1976" spans="1:9" x14ac:dyDescent="0.2">
      <c r="A1976" s="145">
        <v>1972</v>
      </c>
      <c r="B1976" s="145" t="s">
        <v>1570</v>
      </c>
      <c r="C1976" s="145" t="s">
        <v>553</v>
      </c>
      <c r="D1976" s="146">
        <v>1930</v>
      </c>
      <c r="E1976" s="145" t="s">
        <v>16787</v>
      </c>
      <c r="F1976" s="145">
        <v>372</v>
      </c>
      <c r="G1976" s="145" t="s">
        <v>16786</v>
      </c>
      <c r="H1976" s="145" t="s">
        <v>10177</v>
      </c>
      <c r="I1976" s="145" t="s">
        <v>10077</v>
      </c>
    </row>
    <row r="1977" spans="1:9" x14ac:dyDescent="0.2">
      <c r="A1977" s="145">
        <v>1973</v>
      </c>
      <c r="B1977" s="145" t="s">
        <v>7080</v>
      </c>
      <c r="C1977" s="145" t="s">
        <v>553</v>
      </c>
      <c r="D1977" s="146">
        <v>2536</v>
      </c>
      <c r="E1977" s="145" t="s">
        <v>16785</v>
      </c>
      <c r="F1977" s="145">
        <v>372</v>
      </c>
      <c r="G1977" s="145">
        <v>1048785</v>
      </c>
      <c r="H1977" s="145" t="s">
        <v>10130</v>
      </c>
      <c r="I1977" s="145" t="s">
        <v>10077</v>
      </c>
    </row>
    <row r="1978" spans="1:9" x14ac:dyDescent="0.2">
      <c r="A1978" s="145">
        <v>1974</v>
      </c>
      <c r="B1978" s="145" t="s">
        <v>8594</v>
      </c>
      <c r="C1978" s="145" t="s">
        <v>553</v>
      </c>
      <c r="D1978" s="146">
        <v>2056</v>
      </c>
      <c r="E1978" s="145" t="s">
        <v>16784</v>
      </c>
      <c r="F1978" s="145">
        <v>372</v>
      </c>
      <c r="G1978" s="145" t="s">
        <v>9202</v>
      </c>
      <c r="H1978" s="145" t="s">
        <v>8951</v>
      </c>
      <c r="I1978" s="145" t="s">
        <v>10077</v>
      </c>
    </row>
    <row r="1979" spans="1:9" x14ac:dyDescent="0.2">
      <c r="A1979" s="145">
        <v>1975</v>
      </c>
      <c r="B1979" s="145" t="s">
        <v>2327</v>
      </c>
      <c r="C1979" s="145" t="s">
        <v>553</v>
      </c>
      <c r="D1979" s="146">
        <v>2171</v>
      </c>
      <c r="E1979" s="145" t="s">
        <v>16783</v>
      </c>
      <c r="F1979" s="145">
        <v>372</v>
      </c>
      <c r="G1979" s="145" t="s">
        <v>16782</v>
      </c>
      <c r="H1979" s="145" t="s">
        <v>9376</v>
      </c>
      <c r="I1979" s="145" t="s">
        <v>10077</v>
      </c>
    </row>
    <row r="1980" spans="1:9" x14ac:dyDescent="0.2">
      <c r="A1980" s="145">
        <v>1976</v>
      </c>
      <c r="B1980" s="145" t="s">
        <v>5831</v>
      </c>
      <c r="C1980" s="145" t="s">
        <v>553</v>
      </c>
      <c r="D1980" s="146">
        <v>1949</v>
      </c>
      <c r="E1980" s="145" t="s">
        <v>16781</v>
      </c>
      <c r="F1980" s="145">
        <v>372</v>
      </c>
      <c r="G1980" s="145">
        <v>686527</v>
      </c>
      <c r="H1980" s="145" t="s">
        <v>634</v>
      </c>
      <c r="I1980" s="145" t="s">
        <v>10077</v>
      </c>
    </row>
    <row r="1981" spans="1:9" x14ac:dyDescent="0.2">
      <c r="A1981" s="145">
        <v>1977</v>
      </c>
      <c r="B1981" s="145" t="s">
        <v>1153</v>
      </c>
      <c r="C1981" s="145" t="s">
        <v>553</v>
      </c>
      <c r="D1981" s="146">
        <v>2043</v>
      </c>
      <c r="E1981" s="145" t="s">
        <v>16780</v>
      </c>
      <c r="F1981" s="145">
        <v>372</v>
      </c>
      <c r="G1981" s="145" t="s">
        <v>16779</v>
      </c>
      <c r="H1981" s="145" t="s">
        <v>1678</v>
      </c>
      <c r="I1981" s="145" t="s">
        <v>10077</v>
      </c>
    </row>
    <row r="1982" spans="1:9" x14ac:dyDescent="0.2">
      <c r="A1982" s="145">
        <v>1978</v>
      </c>
      <c r="B1982" s="145" t="s">
        <v>566</v>
      </c>
      <c r="C1982" s="145" t="s">
        <v>553</v>
      </c>
      <c r="D1982" s="146">
        <v>2659</v>
      </c>
      <c r="E1982" s="145" t="s">
        <v>16778</v>
      </c>
      <c r="F1982" s="145">
        <v>372</v>
      </c>
      <c r="G1982" s="145">
        <v>926302</v>
      </c>
      <c r="H1982" s="145" t="s">
        <v>10081</v>
      </c>
      <c r="I1982" s="145" t="s">
        <v>10077</v>
      </c>
    </row>
    <row r="1983" spans="1:9" x14ac:dyDescent="0.2">
      <c r="A1983" s="145">
        <v>1979</v>
      </c>
      <c r="B1983" s="145" t="s">
        <v>1337</v>
      </c>
      <c r="C1983" s="145" t="s">
        <v>1403</v>
      </c>
      <c r="D1983" s="146">
        <v>3079</v>
      </c>
      <c r="E1983" s="145" t="s">
        <v>16777</v>
      </c>
      <c r="F1983" s="145">
        <v>372</v>
      </c>
      <c r="G1983" s="145">
        <v>1167680</v>
      </c>
      <c r="H1983" s="145" t="s">
        <v>812</v>
      </c>
      <c r="I1983" s="145" t="s">
        <v>10077</v>
      </c>
    </row>
    <row r="1984" spans="1:9" x14ac:dyDescent="0.2">
      <c r="A1984" s="145">
        <v>1980</v>
      </c>
      <c r="B1984" s="145" t="s">
        <v>10200</v>
      </c>
      <c r="C1984" s="145" t="s">
        <v>1403</v>
      </c>
      <c r="D1984" s="146">
        <v>3044</v>
      </c>
      <c r="E1984" s="145" t="s">
        <v>16776</v>
      </c>
      <c r="F1984" s="145">
        <v>372</v>
      </c>
      <c r="G1984" s="145" t="s">
        <v>16775</v>
      </c>
      <c r="H1984" s="145" t="s">
        <v>812</v>
      </c>
      <c r="I1984" s="145" t="s">
        <v>10077</v>
      </c>
    </row>
    <row r="1985" spans="1:9" x14ac:dyDescent="0.2">
      <c r="A1985" s="145">
        <v>1981</v>
      </c>
      <c r="B1985" s="145" t="s">
        <v>2727</v>
      </c>
      <c r="C1985" s="145" t="s">
        <v>553</v>
      </c>
      <c r="D1985" s="146">
        <v>2726</v>
      </c>
      <c r="E1985" s="145" t="s">
        <v>10194</v>
      </c>
      <c r="F1985" s="145">
        <v>372</v>
      </c>
      <c r="G1985" s="145" t="s">
        <v>16774</v>
      </c>
      <c r="H1985" s="145" t="s">
        <v>634</v>
      </c>
      <c r="I1985" s="145" t="s">
        <v>10077</v>
      </c>
    </row>
    <row r="1986" spans="1:9" x14ac:dyDescent="0.2">
      <c r="A1986" s="145">
        <v>1982</v>
      </c>
      <c r="B1986" s="145" t="s">
        <v>1698</v>
      </c>
      <c r="C1986" s="145" t="s">
        <v>553</v>
      </c>
      <c r="D1986" s="146">
        <v>2066</v>
      </c>
      <c r="E1986" s="145" t="s">
        <v>16773</v>
      </c>
      <c r="F1986" s="145">
        <v>372</v>
      </c>
      <c r="G1986" s="145">
        <v>1246224</v>
      </c>
      <c r="H1986" s="145" t="s">
        <v>10495</v>
      </c>
      <c r="I1986" s="145" t="s">
        <v>10077</v>
      </c>
    </row>
    <row r="1987" spans="1:9" x14ac:dyDescent="0.2">
      <c r="A1987" s="145">
        <v>1983</v>
      </c>
      <c r="B1987" s="145" t="s">
        <v>689</v>
      </c>
      <c r="C1987" s="145" t="s">
        <v>553</v>
      </c>
      <c r="D1987" s="146">
        <v>2664</v>
      </c>
      <c r="E1987" s="145" t="s">
        <v>16711</v>
      </c>
      <c r="F1987" s="145">
        <v>372</v>
      </c>
      <c r="G1987" s="145">
        <v>919903</v>
      </c>
      <c r="H1987" s="145" t="s">
        <v>5682</v>
      </c>
      <c r="I1987" s="145" t="s">
        <v>10077</v>
      </c>
    </row>
    <row r="1988" spans="1:9" x14ac:dyDescent="0.2">
      <c r="A1988" s="145">
        <v>1984</v>
      </c>
      <c r="B1988" s="145" t="s">
        <v>3851</v>
      </c>
      <c r="C1988" s="145" t="s">
        <v>553</v>
      </c>
      <c r="D1988" s="146">
        <v>2584</v>
      </c>
      <c r="E1988" s="145" t="s">
        <v>16772</v>
      </c>
      <c r="F1988" s="145">
        <v>372</v>
      </c>
      <c r="G1988" s="145">
        <v>964991</v>
      </c>
      <c r="H1988" s="145" t="s">
        <v>10806</v>
      </c>
      <c r="I1988" s="145" t="s">
        <v>10077</v>
      </c>
    </row>
    <row r="1989" spans="1:9" x14ac:dyDescent="0.2">
      <c r="A1989" s="145">
        <v>1985</v>
      </c>
      <c r="B1989" s="145" t="s">
        <v>7905</v>
      </c>
      <c r="C1989" s="145" t="s">
        <v>553</v>
      </c>
      <c r="D1989" s="146">
        <v>2532</v>
      </c>
      <c r="E1989" s="145" t="s">
        <v>16771</v>
      </c>
      <c r="F1989" s="145">
        <v>372</v>
      </c>
      <c r="G1989" s="145" t="s">
        <v>16770</v>
      </c>
      <c r="H1989" s="145" t="s">
        <v>634</v>
      </c>
      <c r="I1989" s="145" t="s">
        <v>10077</v>
      </c>
    </row>
    <row r="1990" spans="1:9" x14ac:dyDescent="0.2">
      <c r="A1990" s="145">
        <v>1986</v>
      </c>
      <c r="B1990" s="145" t="s">
        <v>566</v>
      </c>
      <c r="C1990" s="145" t="s">
        <v>553</v>
      </c>
      <c r="D1990" s="146">
        <v>2659</v>
      </c>
      <c r="E1990" s="145" t="s">
        <v>16769</v>
      </c>
      <c r="F1990" s="145">
        <v>372</v>
      </c>
      <c r="G1990" s="145">
        <v>586532</v>
      </c>
      <c r="H1990" s="145" t="s">
        <v>10081</v>
      </c>
      <c r="I1990" s="145" t="s">
        <v>10077</v>
      </c>
    </row>
    <row r="1991" spans="1:9" x14ac:dyDescent="0.2">
      <c r="A1991" s="145">
        <v>1987</v>
      </c>
      <c r="B1991" s="145" t="s">
        <v>3608</v>
      </c>
      <c r="C1991" s="145" t="s">
        <v>553</v>
      </c>
      <c r="D1991" s="146">
        <v>2766</v>
      </c>
      <c r="E1991" s="145" t="s">
        <v>16768</v>
      </c>
      <c r="F1991" s="145">
        <v>372</v>
      </c>
      <c r="G1991" s="145">
        <v>1043113</v>
      </c>
      <c r="H1991" s="145" t="s">
        <v>2346</v>
      </c>
      <c r="I1991" s="145" t="s">
        <v>10077</v>
      </c>
    </row>
    <row r="1992" spans="1:9" x14ac:dyDescent="0.2">
      <c r="A1992" s="145">
        <v>1988</v>
      </c>
      <c r="B1992" s="145" t="s">
        <v>16767</v>
      </c>
      <c r="C1992" s="145" t="s">
        <v>553</v>
      </c>
      <c r="D1992" s="146">
        <v>1864</v>
      </c>
      <c r="E1992" s="145" t="s">
        <v>16766</v>
      </c>
      <c r="F1992" s="145">
        <v>372</v>
      </c>
      <c r="G1992" s="145">
        <v>667297</v>
      </c>
      <c r="H1992" s="145" t="s">
        <v>812</v>
      </c>
      <c r="I1992" s="145" t="s">
        <v>10077</v>
      </c>
    </row>
    <row r="1993" spans="1:9" x14ac:dyDescent="0.2">
      <c r="A1993" s="145">
        <v>1989</v>
      </c>
      <c r="B1993" s="145" t="s">
        <v>1698</v>
      </c>
      <c r="C1993" s="145" t="s">
        <v>553</v>
      </c>
      <c r="D1993" s="146">
        <v>2066</v>
      </c>
      <c r="E1993" s="145" t="s">
        <v>16765</v>
      </c>
      <c r="F1993" s="145">
        <v>372</v>
      </c>
      <c r="G1993" s="145" t="s">
        <v>16764</v>
      </c>
      <c r="H1993" s="145" t="s">
        <v>10495</v>
      </c>
      <c r="I1993" s="145" t="s">
        <v>10077</v>
      </c>
    </row>
    <row r="1994" spans="1:9" x14ac:dyDescent="0.2">
      <c r="A1994" s="145">
        <v>1990</v>
      </c>
      <c r="B1994" s="145" t="s">
        <v>9781</v>
      </c>
      <c r="C1994" s="145" t="s">
        <v>4756</v>
      </c>
      <c r="D1994" s="146">
        <v>77056</v>
      </c>
      <c r="E1994" s="145" t="s">
        <v>16763</v>
      </c>
      <c r="F1994" s="145">
        <v>372</v>
      </c>
      <c r="G1994" s="145" t="s">
        <v>5475</v>
      </c>
      <c r="H1994" s="145" t="s">
        <v>10081</v>
      </c>
      <c r="I1994" s="145" t="s">
        <v>10107</v>
      </c>
    </row>
    <row r="1995" spans="1:9" x14ac:dyDescent="0.2">
      <c r="A1995" s="145">
        <v>1991</v>
      </c>
      <c r="B1995" s="145" t="s">
        <v>543</v>
      </c>
      <c r="C1995" s="145" t="s">
        <v>553</v>
      </c>
      <c r="D1995" s="146">
        <v>2645</v>
      </c>
      <c r="E1995" s="145" t="s">
        <v>16762</v>
      </c>
      <c r="F1995" s="145">
        <v>372</v>
      </c>
      <c r="G1995" s="145">
        <v>668421</v>
      </c>
      <c r="H1995" s="145" t="s">
        <v>12335</v>
      </c>
      <c r="I1995" s="145" t="s">
        <v>10077</v>
      </c>
    </row>
    <row r="1996" spans="1:9" x14ac:dyDescent="0.2">
      <c r="A1996" s="145">
        <v>1992</v>
      </c>
      <c r="B1996" s="145" t="s">
        <v>3851</v>
      </c>
      <c r="C1996" s="145" t="s">
        <v>553</v>
      </c>
      <c r="D1996" s="146">
        <v>2554</v>
      </c>
      <c r="E1996" s="145" t="s">
        <v>16761</v>
      </c>
      <c r="F1996" s="145">
        <v>372</v>
      </c>
      <c r="G1996" s="145" t="s">
        <v>4607</v>
      </c>
      <c r="H1996" s="145" t="s">
        <v>10806</v>
      </c>
      <c r="I1996" s="145" t="s">
        <v>10077</v>
      </c>
    </row>
    <row r="1997" spans="1:9" x14ac:dyDescent="0.2">
      <c r="A1997" s="145">
        <v>1993</v>
      </c>
      <c r="B1997" s="145" t="s">
        <v>14808</v>
      </c>
      <c r="C1997" s="145" t="s">
        <v>553</v>
      </c>
      <c r="D1997" s="146">
        <v>2673</v>
      </c>
      <c r="E1997" s="145" t="s">
        <v>16760</v>
      </c>
      <c r="F1997" s="145">
        <v>372</v>
      </c>
      <c r="G1997" s="145" t="s">
        <v>16759</v>
      </c>
      <c r="H1997" s="145" t="s">
        <v>5682</v>
      </c>
      <c r="I1997" s="145" t="s">
        <v>10077</v>
      </c>
    </row>
    <row r="1998" spans="1:9" x14ac:dyDescent="0.2">
      <c r="A1998" s="145">
        <v>1994</v>
      </c>
      <c r="B1998" s="145" t="s">
        <v>746</v>
      </c>
      <c r="C1998" s="145" t="s">
        <v>553</v>
      </c>
      <c r="D1998" s="146">
        <v>2666</v>
      </c>
      <c r="E1998" s="145" t="s">
        <v>16758</v>
      </c>
      <c r="F1998" s="145">
        <v>372</v>
      </c>
      <c r="G1998" s="145" t="s">
        <v>16757</v>
      </c>
      <c r="H1998" s="145" t="s">
        <v>746</v>
      </c>
      <c r="I1998" s="145" t="s">
        <v>10077</v>
      </c>
    </row>
    <row r="1999" spans="1:9" x14ac:dyDescent="0.2">
      <c r="A1999" s="145">
        <v>1995</v>
      </c>
      <c r="B1999" s="145" t="s">
        <v>6196</v>
      </c>
      <c r="C1999" s="145" t="s">
        <v>553</v>
      </c>
      <c r="D1999" s="146">
        <v>1590</v>
      </c>
      <c r="E1999" s="145" t="s">
        <v>16756</v>
      </c>
      <c r="F1999" s="145">
        <v>372</v>
      </c>
      <c r="G1999" s="145">
        <v>1149775</v>
      </c>
      <c r="H1999" s="145" t="s">
        <v>2278</v>
      </c>
      <c r="I1999" s="145" t="s">
        <v>10077</v>
      </c>
    </row>
    <row r="2000" spans="1:9" x14ac:dyDescent="0.2">
      <c r="A2000" s="145">
        <v>1996</v>
      </c>
      <c r="B2000" s="145" t="s">
        <v>619</v>
      </c>
      <c r="C2000" s="145" t="s">
        <v>553</v>
      </c>
      <c r="D2000" s="146">
        <v>2021</v>
      </c>
      <c r="E2000" s="145" t="s">
        <v>16755</v>
      </c>
      <c r="F2000" s="145">
        <v>372</v>
      </c>
      <c r="G2000" s="145">
        <v>911806</v>
      </c>
      <c r="H2000" s="145" t="s">
        <v>10130</v>
      </c>
      <c r="I2000" s="145" t="s">
        <v>10077</v>
      </c>
    </row>
    <row r="2001" spans="1:9" x14ac:dyDescent="0.2">
      <c r="A2001" s="145">
        <v>1997</v>
      </c>
      <c r="B2001" s="145" t="s">
        <v>12698</v>
      </c>
      <c r="C2001" s="145" t="s">
        <v>5198</v>
      </c>
      <c r="D2001" s="146">
        <v>2915</v>
      </c>
      <c r="E2001" s="145" t="s">
        <v>16754</v>
      </c>
      <c r="F2001" s="145">
        <v>372</v>
      </c>
      <c r="G2001" s="145">
        <v>1051240</v>
      </c>
      <c r="H2001" s="145" t="s">
        <v>6255</v>
      </c>
      <c r="I2001" s="145" t="s">
        <v>10077</v>
      </c>
    </row>
    <row r="2002" spans="1:9" x14ac:dyDescent="0.2">
      <c r="A2002" s="145">
        <v>1998</v>
      </c>
      <c r="B2002" s="145" t="s">
        <v>2278</v>
      </c>
      <c r="C2002" s="145" t="s">
        <v>553</v>
      </c>
      <c r="D2002" s="146">
        <v>2719</v>
      </c>
      <c r="E2002" s="145" t="s">
        <v>16753</v>
      </c>
      <c r="F2002" s="145">
        <v>372</v>
      </c>
      <c r="G2002" s="145">
        <v>1074726</v>
      </c>
      <c r="H2002" s="145" t="s">
        <v>2278</v>
      </c>
      <c r="I2002" s="145" t="s">
        <v>10077</v>
      </c>
    </row>
    <row r="2003" spans="1:9" x14ac:dyDescent="0.2">
      <c r="A2003" s="145">
        <v>1999</v>
      </c>
      <c r="B2003" s="145" t="s">
        <v>1570</v>
      </c>
      <c r="C2003" s="145" t="s">
        <v>553</v>
      </c>
      <c r="D2003" s="146">
        <v>1930</v>
      </c>
      <c r="E2003" s="145" t="s">
        <v>16752</v>
      </c>
      <c r="F2003" s="145">
        <v>372</v>
      </c>
      <c r="G2003" s="145">
        <v>1115415</v>
      </c>
      <c r="H2003" s="145" t="s">
        <v>10177</v>
      </c>
      <c r="I2003" s="145" t="s">
        <v>10077</v>
      </c>
    </row>
    <row r="2004" spans="1:9" x14ac:dyDescent="0.2">
      <c r="A2004" s="145">
        <v>2000</v>
      </c>
      <c r="B2004" s="145" t="s">
        <v>1121</v>
      </c>
      <c r="C2004" s="145" t="s">
        <v>553</v>
      </c>
      <c r="D2004" s="146">
        <v>1860</v>
      </c>
      <c r="E2004" s="145" t="s">
        <v>15981</v>
      </c>
      <c r="F2004" s="145">
        <v>372</v>
      </c>
      <c r="G2004" s="145">
        <v>1094088</v>
      </c>
      <c r="H2004" s="145" t="s">
        <v>812</v>
      </c>
      <c r="I2004" s="145" t="s">
        <v>10077</v>
      </c>
    </row>
    <row r="2005" spans="1:9" x14ac:dyDescent="0.2">
      <c r="A2005" s="145">
        <v>2001</v>
      </c>
      <c r="B2005" s="145" t="s">
        <v>2260</v>
      </c>
      <c r="C2005" s="145" t="s">
        <v>553</v>
      </c>
      <c r="D2005" s="146">
        <v>2738</v>
      </c>
      <c r="E2005" s="145" t="s">
        <v>16751</v>
      </c>
      <c r="F2005" s="145">
        <v>372</v>
      </c>
      <c r="G2005" s="145">
        <v>979113</v>
      </c>
      <c r="H2005" s="145" t="s">
        <v>2260</v>
      </c>
      <c r="I2005" s="145" t="s">
        <v>10077</v>
      </c>
    </row>
    <row r="2006" spans="1:9" x14ac:dyDescent="0.2">
      <c r="A2006" s="145">
        <v>2002</v>
      </c>
      <c r="B2006" s="145" t="s">
        <v>781</v>
      </c>
      <c r="C2006" s="145" t="s">
        <v>553</v>
      </c>
      <c r="D2006" s="146">
        <v>2655</v>
      </c>
      <c r="E2006" s="145" t="s">
        <v>16750</v>
      </c>
      <c r="F2006" s="145">
        <v>372</v>
      </c>
      <c r="G2006" s="145">
        <v>963920</v>
      </c>
      <c r="H2006" s="145" t="s">
        <v>10533</v>
      </c>
      <c r="I2006" s="145" t="s">
        <v>10077</v>
      </c>
    </row>
    <row r="2007" spans="1:9" x14ac:dyDescent="0.2">
      <c r="A2007" s="145">
        <v>2003</v>
      </c>
      <c r="B2007" s="145" t="s">
        <v>1322</v>
      </c>
      <c r="C2007" s="145" t="s">
        <v>553</v>
      </c>
      <c r="D2007" s="146">
        <v>2673</v>
      </c>
      <c r="E2007" s="145" t="s">
        <v>16749</v>
      </c>
      <c r="F2007" s="145">
        <v>372</v>
      </c>
      <c r="G2007" s="145">
        <v>696343</v>
      </c>
      <c r="H2007" s="145" t="s">
        <v>634</v>
      </c>
      <c r="I2007" s="145" t="s">
        <v>10077</v>
      </c>
    </row>
    <row r="2008" spans="1:9" x14ac:dyDescent="0.2">
      <c r="A2008" s="145">
        <v>2004</v>
      </c>
      <c r="B2008" s="145" t="s">
        <v>1570</v>
      </c>
      <c r="C2008" s="145" t="s">
        <v>553</v>
      </c>
      <c r="D2008" s="146">
        <v>1930</v>
      </c>
      <c r="E2008" s="145" t="s">
        <v>16748</v>
      </c>
      <c r="F2008" s="145">
        <v>372</v>
      </c>
      <c r="G2008" s="145">
        <v>1268848</v>
      </c>
      <c r="H2008" s="145" t="s">
        <v>10177</v>
      </c>
      <c r="I2008" s="145" t="s">
        <v>10077</v>
      </c>
    </row>
    <row r="2009" spans="1:9" x14ac:dyDescent="0.2">
      <c r="A2009" s="145">
        <v>2005</v>
      </c>
      <c r="B2009" s="145" t="s">
        <v>2630</v>
      </c>
      <c r="C2009" s="145" t="s">
        <v>553</v>
      </c>
      <c r="D2009" s="146">
        <v>2769</v>
      </c>
      <c r="E2009" s="145" t="s">
        <v>10266</v>
      </c>
      <c r="F2009" s="145">
        <v>372</v>
      </c>
      <c r="G2009" s="145">
        <v>605537</v>
      </c>
      <c r="H2009" s="145" t="s">
        <v>6174</v>
      </c>
      <c r="I2009" s="145" t="s">
        <v>10077</v>
      </c>
    </row>
    <row r="2010" spans="1:9" x14ac:dyDescent="0.2">
      <c r="A2010" s="145">
        <v>2006</v>
      </c>
      <c r="B2010" s="145" t="s">
        <v>11139</v>
      </c>
      <c r="C2010" s="145" t="s">
        <v>5198</v>
      </c>
      <c r="D2010" s="146">
        <v>2889</v>
      </c>
      <c r="E2010" s="145" t="s">
        <v>16747</v>
      </c>
      <c r="F2010" s="145">
        <v>372</v>
      </c>
      <c r="G2010" s="145">
        <v>1230842</v>
      </c>
      <c r="H2010" s="145" t="s">
        <v>6255</v>
      </c>
      <c r="I2010" s="145" t="s">
        <v>10077</v>
      </c>
    </row>
    <row r="2011" spans="1:9" x14ac:dyDescent="0.2">
      <c r="A2011" s="145">
        <v>2007</v>
      </c>
      <c r="B2011" s="145" t="s">
        <v>2327</v>
      </c>
      <c r="C2011" s="145" t="s">
        <v>553</v>
      </c>
      <c r="D2011" s="146">
        <v>2169</v>
      </c>
      <c r="E2011" s="145" t="s">
        <v>16746</v>
      </c>
      <c r="F2011" s="145">
        <v>372</v>
      </c>
      <c r="G2011" s="145">
        <v>604789</v>
      </c>
      <c r="H2011" s="145" t="s">
        <v>2327</v>
      </c>
      <c r="I2011" s="145" t="s">
        <v>10077</v>
      </c>
    </row>
    <row r="2012" spans="1:9" x14ac:dyDescent="0.2">
      <c r="A2012" s="145">
        <v>2008</v>
      </c>
      <c r="B2012" s="145" t="s">
        <v>1189</v>
      </c>
      <c r="C2012" s="145" t="s">
        <v>553</v>
      </c>
      <c r="D2012" s="146">
        <v>2631</v>
      </c>
      <c r="E2012" s="145" t="s">
        <v>16745</v>
      </c>
      <c r="F2012" s="145">
        <v>372</v>
      </c>
      <c r="G2012" s="145">
        <v>1073424</v>
      </c>
      <c r="H2012" s="145" t="s">
        <v>9574</v>
      </c>
      <c r="I2012" s="145" t="s">
        <v>10077</v>
      </c>
    </row>
    <row r="2013" spans="1:9" x14ac:dyDescent="0.2">
      <c r="A2013" s="145">
        <v>2009</v>
      </c>
      <c r="B2013" s="145" t="s">
        <v>4059</v>
      </c>
      <c r="C2013" s="145" t="s">
        <v>553</v>
      </c>
      <c r="D2013" s="146">
        <v>2472</v>
      </c>
      <c r="E2013" s="145" t="s">
        <v>16744</v>
      </c>
      <c r="F2013" s="145">
        <v>372</v>
      </c>
      <c r="G2013" s="145" t="s">
        <v>16743</v>
      </c>
      <c r="H2013" s="145" t="s">
        <v>10081</v>
      </c>
      <c r="I2013" s="145" t="s">
        <v>10077</v>
      </c>
    </row>
    <row r="2014" spans="1:9" x14ac:dyDescent="0.2">
      <c r="A2014" s="145">
        <v>2010</v>
      </c>
      <c r="B2014" s="145" t="s">
        <v>1146</v>
      </c>
      <c r="C2014" s="145" t="s">
        <v>553</v>
      </c>
      <c r="D2014" s="146">
        <v>2122</v>
      </c>
      <c r="E2014" s="145" t="s">
        <v>16742</v>
      </c>
      <c r="F2014" s="145">
        <v>372</v>
      </c>
      <c r="G2014" s="145">
        <v>1080177</v>
      </c>
      <c r="H2014" s="145" t="s">
        <v>8951</v>
      </c>
      <c r="I2014" s="145" t="s">
        <v>10077</v>
      </c>
    </row>
    <row r="2015" spans="1:9" x14ac:dyDescent="0.2">
      <c r="A2015" s="145">
        <v>2011</v>
      </c>
      <c r="B2015" s="145" t="s">
        <v>3408</v>
      </c>
      <c r="C2015" s="145" t="s">
        <v>553</v>
      </c>
      <c r="D2015" s="146">
        <v>2575</v>
      </c>
      <c r="E2015" s="145" t="s">
        <v>16741</v>
      </c>
      <c r="F2015" s="145">
        <v>372</v>
      </c>
      <c r="G2015" s="145">
        <v>654553</v>
      </c>
      <c r="H2015" s="145" t="s">
        <v>2275</v>
      </c>
      <c r="I2015" s="145" t="s">
        <v>10077</v>
      </c>
    </row>
    <row r="2016" spans="1:9" x14ac:dyDescent="0.2">
      <c r="A2016" s="145">
        <v>2012</v>
      </c>
      <c r="B2016" s="145" t="s">
        <v>1570</v>
      </c>
      <c r="C2016" s="145" t="s">
        <v>553</v>
      </c>
      <c r="D2016" s="146">
        <v>1930</v>
      </c>
      <c r="E2016" s="145" t="s">
        <v>16740</v>
      </c>
      <c r="F2016" s="145">
        <v>372</v>
      </c>
      <c r="G2016" s="145" t="s">
        <v>16739</v>
      </c>
      <c r="H2016" s="145" t="s">
        <v>10177</v>
      </c>
      <c r="I2016" s="145" t="s">
        <v>10077</v>
      </c>
    </row>
    <row r="2017" spans="1:9" x14ac:dyDescent="0.2">
      <c r="A2017" s="145">
        <v>2013</v>
      </c>
      <c r="B2017" s="145" t="s">
        <v>2278</v>
      </c>
      <c r="C2017" s="145" t="s">
        <v>553</v>
      </c>
      <c r="D2017" s="146">
        <v>2719</v>
      </c>
      <c r="E2017" s="145" t="s">
        <v>16738</v>
      </c>
      <c r="F2017" s="145">
        <v>372</v>
      </c>
      <c r="G2017" s="145">
        <v>694386</v>
      </c>
      <c r="H2017" s="145" t="s">
        <v>2278</v>
      </c>
      <c r="I2017" s="145" t="s">
        <v>10077</v>
      </c>
    </row>
    <row r="2018" spans="1:9" x14ac:dyDescent="0.2">
      <c r="A2018" s="145">
        <v>2014</v>
      </c>
      <c r="B2018" s="145" t="s">
        <v>646</v>
      </c>
      <c r="C2018" s="145" t="s">
        <v>553</v>
      </c>
      <c r="D2018" s="146">
        <v>2648</v>
      </c>
      <c r="E2018" s="145" t="s">
        <v>16737</v>
      </c>
      <c r="F2018" s="145">
        <v>372</v>
      </c>
      <c r="G2018" s="145">
        <v>658727</v>
      </c>
      <c r="H2018" s="145" t="s">
        <v>634</v>
      </c>
      <c r="I2018" s="145" t="s">
        <v>10077</v>
      </c>
    </row>
    <row r="2019" spans="1:9" x14ac:dyDescent="0.2">
      <c r="A2019" s="145">
        <v>2015</v>
      </c>
      <c r="B2019" s="145" t="s">
        <v>16736</v>
      </c>
      <c r="C2019" s="145" t="s">
        <v>553</v>
      </c>
      <c r="D2019" s="146">
        <v>2748</v>
      </c>
      <c r="E2019" s="145" t="s">
        <v>14434</v>
      </c>
      <c r="F2019" s="145">
        <v>372</v>
      </c>
      <c r="G2019" s="145">
        <v>917891</v>
      </c>
      <c r="H2019" s="145" t="s">
        <v>8203</v>
      </c>
      <c r="I2019" s="145" t="s">
        <v>10077</v>
      </c>
    </row>
    <row r="2020" spans="1:9" x14ac:dyDescent="0.2">
      <c r="A2020" s="145">
        <v>2016</v>
      </c>
      <c r="B2020" s="145" t="s">
        <v>1698</v>
      </c>
      <c r="C2020" s="145" t="s">
        <v>553</v>
      </c>
      <c r="D2020" s="146">
        <v>2066</v>
      </c>
      <c r="E2020" s="145" t="s">
        <v>16735</v>
      </c>
      <c r="F2020" s="145">
        <v>372</v>
      </c>
      <c r="G2020" s="145">
        <v>106511</v>
      </c>
      <c r="H2020" s="145" t="s">
        <v>10495</v>
      </c>
      <c r="I2020" s="145" t="s">
        <v>10077</v>
      </c>
    </row>
    <row r="2021" spans="1:9" x14ac:dyDescent="0.2">
      <c r="A2021" s="145">
        <v>2017</v>
      </c>
      <c r="B2021" s="145" t="s">
        <v>4806</v>
      </c>
      <c r="C2021" s="145" t="s">
        <v>553</v>
      </c>
      <c r="D2021" s="146">
        <v>1545</v>
      </c>
      <c r="E2021" s="145" t="s">
        <v>16734</v>
      </c>
      <c r="F2021" s="145">
        <v>372</v>
      </c>
      <c r="G2021" s="145">
        <v>969726</v>
      </c>
      <c r="H2021" s="145" t="s">
        <v>10238</v>
      </c>
      <c r="I2021" s="145" t="s">
        <v>10077</v>
      </c>
    </row>
    <row r="2022" spans="1:9" x14ac:dyDescent="0.2">
      <c r="A2022" s="145">
        <v>2018</v>
      </c>
      <c r="B2022" s="145" t="s">
        <v>1570</v>
      </c>
      <c r="C2022" s="145" t="s">
        <v>553</v>
      </c>
      <c r="D2022" s="146">
        <v>1930</v>
      </c>
      <c r="E2022" s="145" t="s">
        <v>16733</v>
      </c>
      <c r="F2022" s="145">
        <v>372</v>
      </c>
      <c r="G2022" s="145" t="s">
        <v>4130</v>
      </c>
      <c r="H2022" s="145" t="s">
        <v>10177</v>
      </c>
      <c r="I2022" s="145" t="s">
        <v>10077</v>
      </c>
    </row>
    <row r="2023" spans="1:9" x14ac:dyDescent="0.2">
      <c r="A2023" s="145">
        <v>2019</v>
      </c>
      <c r="B2023" s="145" t="s">
        <v>8864</v>
      </c>
      <c r="C2023" s="145" t="s">
        <v>553</v>
      </c>
      <c r="D2023" s="146">
        <v>2657</v>
      </c>
      <c r="E2023" s="145" t="s">
        <v>16732</v>
      </c>
      <c r="F2023" s="145">
        <v>372</v>
      </c>
      <c r="G2023" s="145">
        <v>662243</v>
      </c>
      <c r="H2023" s="145" t="s">
        <v>10317</v>
      </c>
      <c r="I2023" s="145" t="s">
        <v>10077</v>
      </c>
    </row>
    <row r="2024" spans="1:9" x14ac:dyDescent="0.2">
      <c r="A2024" s="145">
        <v>2020</v>
      </c>
      <c r="B2024" s="145" t="s">
        <v>1349</v>
      </c>
      <c r="C2024" s="145" t="s">
        <v>553</v>
      </c>
      <c r="D2024" s="146">
        <v>2360</v>
      </c>
      <c r="E2024" s="145" t="s">
        <v>16731</v>
      </c>
      <c r="F2024" s="145">
        <v>372</v>
      </c>
      <c r="G2024" s="145">
        <v>914894</v>
      </c>
      <c r="H2024" s="145" t="s">
        <v>1349</v>
      </c>
      <c r="I2024" s="145" t="s">
        <v>10077</v>
      </c>
    </row>
    <row r="2025" spans="1:9" x14ac:dyDescent="0.2">
      <c r="A2025" s="145">
        <v>2021</v>
      </c>
      <c r="B2025" s="145" t="s">
        <v>1349</v>
      </c>
      <c r="C2025" s="145" t="s">
        <v>553</v>
      </c>
      <c r="D2025" s="146">
        <v>2360</v>
      </c>
      <c r="E2025" s="145" t="s">
        <v>16730</v>
      </c>
      <c r="F2025" s="145">
        <v>372</v>
      </c>
      <c r="G2025" s="145">
        <v>1020407</v>
      </c>
      <c r="H2025" s="145" t="s">
        <v>1349</v>
      </c>
      <c r="I2025" s="145" t="s">
        <v>10077</v>
      </c>
    </row>
    <row r="2026" spans="1:9" x14ac:dyDescent="0.2">
      <c r="A2026" s="145">
        <v>2022</v>
      </c>
      <c r="B2026" s="145" t="s">
        <v>6273</v>
      </c>
      <c r="C2026" s="145" t="s">
        <v>553</v>
      </c>
      <c r="D2026" s="146">
        <v>1951</v>
      </c>
      <c r="E2026" s="145" t="s">
        <v>16729</v>
      </c>
      <c r="F2026" s="145">
        <v>372</v>
      </c>
      <c r="G2026" s="145" t="s">
        <v>16728</v>
      </c>
      <c r="H2026" s="145" t="s">
        <v>812</v>
      </c>
      <c r="I2026" s="145" t="s">
        <v>10077</v>
      </c>
    </row>
    <row r="2027" spans="1:9" x14ac:dyDescent="0.2">
      <c r="A2027" s="145">
        <v>2023</v>
      </c>
      <c r="B2027" s="145" t="s">
        <v>2385</v>
      </c>
      <c r="C2027" s="145" t="s">
        <v>553</v>
      </c>
      <c r="D2027" s="146">
        <v>2748</v>
      </c>
      <c r="E2027" s="145" t="s">
        <v>16727</v>
      </c>
      <c r="F2027" s="145">
        <v>372</v>
      </c>
      <c r="G2027" s="145" t="s">
        <v>16726</v>
      </c>
      <c r="H2027" s="145" t="s">
        <v>634</v>
      </c>
      <c r="I2027" s="145" t="s">
        <v>10077</v>
      </c>
    </row>
    <row r="2028" spans="1:9" x14ac:dyDescent="0.2">
      <c r="A2028" s="145">
        <v>2024</v>
      </c>
      <c r="B2028" s="145" t="s">
        <v>1698</v>
      </c>
      <c r="C2028" s="145" t="s">
        <v>553</v>
      </c>
      <c r="D2028" s="146">
        <v>2066</v>
      </c>
      <c r="E2028" s="145" t="s">
        <v>16725</v>
      </c>
      <c r="F2028" s="145">
        <v>372</v>
      </c>
      <c r="G2028" s="145">
        <v>595444</v>
      </c>
      <c r="H2028" s="145" t="s">
        <v>10495</v>
      </c>
      <c r="I2028" s="145" t="s">
        <v>10077</v>
      </c>
    </row>
    <row r="2029" spans="1:9" x14ac:dyDescent="0.2">
      <c r="A2029" s="145">
        <v>2025</v>
      </c>
      <c r="B2029" s="145" t="s">
        <v>1837</v>
      </c>
      <c r="C2029" s="145" t="s">
        <v>553</v>
      </c>
      <c r="D2029" s="146">
        <v>2660</v>
      </c>
      <c r="E2029" s="145" t="s">
        <v>16724</v>
      </c>
      <c r="F2029" s="145">
        <v>372</v>
      </c>
      <c r="G2029" s="145">
        <v>918643</v>
      </c>
      <c r="H2029" s="145" t="s">
        <v>634</v>
      </c>
      <c r="I2029" s="145" t="s">
        <v>10077</v>
      </c>
    </row>
    <row r="2030" spans="1:9" x14ac:dyDescent="0.2">
      <c r="A2030" s="145">
        <v>2026</v>
      </c>
      <c r="B2030" s="145" t="s">
        <v>1248</v>
      </c>
      <c r="C2030" s="145" t="s">
        <v>553</v>
      </c>
      <c r="D2030" s="146">
        <v>2535</v>
      </c>
      <c r="E2030" s="145" t="s">
        <v>16723</v>
      </c>
      <c r="F2030" s="145">
        <v>372</v>
      </c>
      <c r="G2030" s="145" t="s">
        <v>1246</v>
      </c>
      <c r="H2030" s="145" t="s">
        <v>634</v>
      </c>
      <c r="I2030" s="145" t="s">
        <v>10077</v>
      </c>
    </row>
    <row r="2031" spans="1:9" x14ac:dyDescent="0.2">
      <c r="A2031" s="145">
        <v>2027</v>
      </c>
      <c r="B2031" s="145" t="s">
        <v>918</v>
      </c>
      <c r="C2031" s="145" t="s">
        <v>553</v>
      </c>
      <c r="D2031" s="146">
        <v>1845</v>
      </c>
      <c r="E2031" s="145" t="s">
        <v>15714</v>
      </c>
      <c r="F2031" s="145">
        <v>372</v>
      </c>
      <c r="G2031" s="145">
        <v>1090293</v>
      </c>
      <c r="H2031" s="145" t="s">
        <v>10177</v>
      </c>
      <c r="I2031" s="145" t="s">
        <v>10077</v>
      </c>
    </row>
    <row r="2032" spans="1:9" x14ac:dyDescent="0.2">
      <c r="A2032" s="145">
        <v>2028</v>
      </c>
      <c r="B2032" s="145" t="s">
        <v>1153</v>
      </c>
      <c r="C2032" s="145" t="s">
        <v>553</v>
      </c>
      <c r="D2032" s="146">
        <v>2043</v>
      </c>
      <c r="E2032" s="145" t="s">
        <v>16722</v>
      </c>
      <c r="F2032" s="145">
        <v>372</v>
      </c>
      <c r="G2032" s="145">
        <v>1057345</v>
      </c>
      <c r="H2032" s="145" t="s">
        <v>12838</v>
      </c>
      <c r="I2032" s="145" t="s">
        <v>10077</v>
      </c>
    </row>
    <row r="2033" spans="1:9" x14ac:dyDescent="0.2">
      <c r="A2033" s="145">
        <v>2029</v>
      </c>
      <c r="B2033" s="145" t="s">
        <v>689</v>
      </c>
      <c r="C2033" s="145" t="s">
        <v>553</v>
      </c>
      <c r="D2033" s="146">
        <v>2664</v>
      </c>
      <c r="E2033" s="145" t="s">
        <v>7581</v>
      </c>
      <c r="F2033" s="145">
        <v>372</v>
      </c>
      <c r="G2033" s="145">
        <v>984450</v>
      </c>
      <c r="H2033" s="145" t="s">
        <v>5682</v>
      </c>
      <c r="I2033" s="145" t="s">
        <v>10077</v>
      </c>
    </row>
    <row r="2034" spans="1:9" x14ac:dyDescent="0.2">
      <c r="A2034" s="145">
        <v>2030</v>
      </c>
      <c r="B2034" s="145" t="s">
        <v>4302</v>
      </c>
      <c r="C2034" s="145" t="s">
        <v>553</v>
      </c>
      <c r="D2034" s="146">
        <v>1960</v>
      </c>
      <c r="E2034" s="145" t="s">
        <v>16721</v>
      </c>
      <c r="F2034" s="145">
        <v>367</v>
      </c>
      <c r="G2034" s="145" t="s">
        <v>16720</v>
      </c>
      <c r="H2034" s="145" t="s">
        <v>10406</v>
      </c>
      <c r="I2034" s="145" t="s">
        <v>10077</v>
      </c>
    </row>
    <row r="2035" spans="1:9" x14ac:dyDescent="0.2">
      <c r="A2035" s="145">
        <v>2031</v>
      </c>
      <c r="B2035" s="145" t="s">
        <v>713</v>
      </c>
      <c r="C2035" s="145" t="s">
        <v>553</v>
      </c>
      <c r="D2035" s="146">
        <v>1915</v>
      </c>
      <c r="E2035" s="145" t="s">
        <v>16719</v>
      </c>
      <c r="F2035" s="145">
        <v>367</v>
      </c>
      <c r="G2035" s="145">
        <v>1238508</v>
      </c>
      <c r="H2035" s="145" t="s">
        <v>10233</v>
      </c>
      <c r="I2035" s="145" t="s">
        <v>10077</v>
      </c>
    </row>
    <row r="2036" spans="1:9" x14ac:dyDescent="0.2">
      <c r="A2036" s="145">
        <v>2032</v>
      </c>
      <c r="B2036" s="145" t="s">
        <v>5214</v>
      </c>
      <c r="C2036" s="145" t="s">
        <v>553</v>
      </c>
      <c r="D2036" s="146">
        <v>1880</v>
      </c>
      <c r="E2036" s="145" t="s">
        <v>16718</v>
      </c>
      <c r="F2036" s="145">
        <v>366</v>
      </c>
      <c r="G2036" s="145" t="s">
        <v>16717</v>
      </c>
      <c r="H2036" s="145" t="s">
        <v>2268</v>
      </c>
      <c r="I2036" s="145" t="s">
        <v>10077</v>
      </c>
    </row>
    <row r="2037" spans="1:9" x14ac:dyDescent="0.2">
      <c r="A2037" s="145">
        <v>2033</v>
      </c>
      <c r="B2037" s="145" t="s">
        <v>984</v>
      </c>
      <c r="C2037" s="145" t="s">
        <v>553</v>
      </c>
      <c r="D2037" s="146">
        <v>1854</v>
      </c>
      <c r="E2037" s="145" t="s">
        <v>16716</v>
      </c>
      <c r="F2037" s="145">
        <v>365</v>
      </c>
      <c r="G2037" s="145">
        <v>1052394</v>
      </c>
      <c r="H2037" s="145" t="s">
        <v>812</v>
      </c>
      <c r="I2037" s="145" t="s">
        <v>10077</v>
      </c>
    </row>
    <row r="2038" spans="1:9" x14ac:dyDescent="0.2">
      <c r="A2038" s="145">
        <v>2034</v>
      </c>
      <c r="B2038" s="145" t="s">
        <v>16715</v>
      </c>
      <c r="C2038" s="145" t="s">
        <v>4125</v>
      </c>
      <c r="D2038" s="146">
        <v>4645</v>
      </c>
      <c r="E2038" s="145" t="s">
        <v>13494</v>
      </c>
      <c r="F2038" s="145">
        <v>364</v>
      </c>
      <c r="G2038" s="145">
        <v>598104</v>
      </c>
      <c r="H2038" s="145" t="s">
        <v>10495</v>
      </c>
      <c r="I2038" s="145" t="s">
        <v>10124</v>
      </c>
    </row>
    <row r="2039" spans="1:9" x14ac:dyDescent="0.2">
      <c r="A2039" s="145">
        <v>2035</v>
      </c>
      <c r="B2039" s="145" t="s">
        <v>1650</v>
      </c>
      <c r="C2039" s="145" t="s">
        <v>553</v>
      </c>
      <c r="D2039" s="146">
        <v>2675</v>
      </c>
      <c r="E2039" s="145" t="s">
        <v>16714</v>
      </c>
      <c r="F2039" s="145">
        <v>362</v>
      </c>
      <c r="G2039" s="145">
        <v>616414</v>
      </c>
      <c r="H2039" s="145" t="s">
        <v>10303</v>
      </c>
      <c r="I2039" s="145" t="s">
        <v>10124</v>
      </c>
    </row>
    <row r="2040" spans="1:9" x14ac:dyDescent="0.2">
      <c r="A2040" s="145">
        <v>2036</v>
      </c>
      <c r="B2040" s="145" t="s">
        <v>7886</v>
      </c>
      <c r="C2040" s="145" t="s">
        <v>553</v>
      </c>
      <c r="D2040" s="146">
        <v>2538</v>
      </c>
      <c r="E2040" s="145" t="s">
        <v>16713</v>
      </c>
      <c r="F2040" s="145">
        <v>362</v>
      </c>
      <c r="G2040" s="145" t="s">
        <v>8216</v>
      </c>
      <c r="H2040" s="145" t="s">
        <v>2346</v>
      </c>
      <c r="I2040" s="145" t="s">
        <v>10316</v>
      </c>
    </row>
    <row r="2041" spans="1:9" x14ac:dyDescent="0.2">
      <c r="A2041" s="145">
        <v>2037</v>
      </c>
      <c r="B2041" s="145" t="s">
        <v>7838</v>
      </c>
      <c r="C2041" s="145" t="s">
        <v>553</v>
      </c>
      <c r="D2041" s="146">
        <v>2532</v>
      </c>
      <c r="E2041" s="145" t="s">
        <v>16712</v>
      </c>
      <c r="F2041" s="145">
        <v>362</v>
      </c>
      <c r="G2041" s="145">
        <v>1276404</v>
      </c>
      <c r="H2041" s="145" t="s">
        <v>13503</v>
      </c>
      <c r="I2041" s="145" t="s">
        <v>10077</v>
      </c>
    </row>
    <row r="2042" spans="1:9" x14ac:dyDescent="0.2">
      <c r="A2042" s="145">
        <v>2038</v>
      </c>
      <c r="B2042" s="145" t="s">
        <v>2385</v>
      </c>
      <c r="C2042" s="145" t="s">
        <v>553</v>
      </c>
      <c r="D2042" s="146">
        <v>2748</v>
      </c>
      <c r="E2042" s="145" t="s">
        <v>16711</v>
      </c>
      <c r="F2042" s="145">
        <v>361</v>
      </c>
      <c r="G2042" s="145">
        <v>966475</v>
      </c>
      <c r="H2042" s="145" t="s">
        <v>2278</v>
      </c>
      <c r="I2042" s="145" t="s">
        <v>10077</v>
      </c>
    </row>
    <row r="2043" spans="1:9" x14ac:dyDescent="0.2">
      <c r="A2043" s="145">
        <v>2039</v>
      </c>
      <c r="B2043" s="145" t="s">
        <v>1248</v>
      </c>
      <c r="C2043" s="145" t="s">
        <v>553</v>
      </c>
      <c r="D2043" s="146">
        <v>2535</v>
      </c>
      <c r="E2043" s="145" t="s">
        <v>16505</v>
      </c>
      <c r="F2043" s="145">
        <v>360</v>
      </c>
      <c r="G2043" s="145" t="s">
        <v>16710</v>
      </c>
      <c r="H2043" s="145" t="s">
        <v>634</v>
      </c>
      <c r="I2043" s="145" t="s">
        <v>10077</v>
      </c>
    </row>
    <row r="2044" spans="1:9" x14ac:dyDescent="0.2">
      <c r="A2044" s="145">
        <v>2040</v>
      </c>
      <c r="B2044" s="145" t="s">
        <v>8335</v>
      </c>
      <c r="C2044" s="145" t="s">
        <v>553</v>
      </c>
      <c r="D2044" s="146">
        <v>2151</v>
      </c>
      <c r="E2044" s="145" t="s">
        <v>16709</v>
      </c>
      <c r="F2044" s="145">
        <v>360</v>
      </c>
      <c r="G2044" s="145">
        <v>574424</v>
      </c>
      <c r="H2044" s="145" t="s">
        <v>634</v>
      </c>
      <c r="I2044" s="145" t="s">
        <v>10124</v>
      </c>
    </row>
    <row r="2045" spans="1:9" x14ac:dyDescent="0.2">
      <c r="A2045" s="145">
        <v>2041</v>
      </c>
      <c r="B2045" s="145" t="s">
        <v>660</v>
      </c>
      <c r="C2045" s="145" t="s">
        <v>553</v>
      </c>
      <c r="D2045" s="146">
        <v>1944</v>
      </c>
      <c r="E2045" s="145" t="s">
        <v>16708</v>
      </c>
      <c r="F2045" s="145">
        <v>360</v>
      </c>
      <c r="G2045" s="145" t="s">
        <v>16707</v>
      </c>
      <c r="H2045" s="145" t="s">
        <v>10762</v>
      </c>
      <c r="I2045" s="145" t="s">
        <v>10124</v>
      </c>
    </row>
    <row r="2046" spans="1:9" x14ac:dyDescent="0.2">
      <c r="A2046" s="145">
        <v>2042</v>
      </c>
      <c r="B2046" s="145" t="s">
        <v>4035</v>
      </c>
      <c r="C2046" s="145" t="s">
        <v>553</v>
      </c>
      <c r="D2046" s="146">
        <v>2653</v>
      </c>
      <c r="E2046" s="145" t="s">
        <v>16706</v>
      </c>
      <c r="F2046" s="145">
        <v>360</v>
      </c>
      <c r="G2046" s="145" t="s">
        <v>6310</v>
      </c>
      <c r="H2046" s="145" t="s">
        <v>4035</v>
      </c>
      <c r="I2046" s="145" t="s">
        <v>10077</v>
      </c>
    </row>
    <row r="2047" spans="1:9" x14ac:dyDescent="0.2">
      <c r="A2047" s="145">
        <v>2043</v>
      </c>
      <c r="B2047" s="145" t="s">
        <v>6174</v>
      </c>
      <c r="C2047" s="145" t="s">
        <v>553</v>
      </c>
      <c r="D2047" s="146">
        <v>2790</v>
      </c>
      <c r="E2047" s="145" t="s">
        <v>14944</v>
      </c>
      <c r="F2047" s="145">
        <v>360</v>
      </c>
      <c r="G2047" s="145" t="s">
        <v>6323</v>
      </c>
      <c r="H2047" s="145" t="s">
        <v>6174</v>
      </c>
      <c r="I2047" s="145" t="s">
        <v>10077</v>
      </c>
    </row>
    <row r="2048" spans="1:9" x14ac:dyDescent="0.2">
      <c r="A2048" s="145">
        <v>2044</v>
      </c>
      <c r="B2048" s="145" t="s">
        <v>554</v>
      </c>
      <c r="C2048" s="145" t="s">
        <v>553</v>
      </c>
      <c r="D2048" s="146">
        <v>2633</v>
      </c>
      <c r="E2048" s="145" t="s">
        <v>16705</v>
      </c>
      <c r="F2048" s="145">
        <v>360</v>
      </c>
      <c r="G2048" s="145" t="s">
        <v>16704</v>
      </c>
      <c r="H2048" s="145" t="s">
        <v>10081</v>
      </c>
      <c r="I2048" s="145" t="s">
        <v>10124</v>
      </c>
    </row>
    <row r="2049" spans="1:9" x14ac:dyDescent="0.2">
      <c r="A2049" s="145">
        <v>2045</v>
      </c>
      <c r="B2049" s="145" t="s">
        <v>5313</v>
      </c>
      <c r="C2049" s="145" t="s">
        <v>553</v>
      </c>
      <c r="D2049" s="146">
        <v>1982</v>
      </c>
      <c r="E2049" s="145" t="s">
        <v>15869</v>
      </c>
      <c r="F2049" s="145">
        <v>360</v>
      </c>
      <c r="G2049" s="145">
        <v>667387</v>
      </c>
      <c r="H2049" s="145" t="s">
        <v>10762</v>
      </c>
      <c r="I2049" s="145" t="s">
        <v>10124</v>
      </c>
    </row>
    <row r="2050" spans="1:9" x14ac:dyDescent="0.2">
      <c r="A2050" s="145">
        <v>2046</v>
      </c>
      <c r="B2050" s="145" t="s">
        <v>3851</v>
      </c>
      <c r="C2050" s="145" t="s">
        <v>553</v>
      </c>
      <c r="D2050" s="146">
        <v>2554</v>
      </c>
      <c r="E2050" s="145" t="s">
        <v>16703</v>
      </c>
      <c r="F2050" s="145">
        <v>360</v>
      </c>
      <c r="G2050" s="145">
        <v>690017</v>
      </c>
      <c r="H2050" s="145" t="s">
        <v>10806</v>
      </c>
      <c r="I2050" s="145" t="s">
        <v>10077</v>
      </c>
    </row>
    <row r="2051" spans="1:9" x14ac:dyDescent="0.2">
      <c r="A2051" s="145">
        <v>2047</v>
      </c>
      <c r="B2051" s="145" t="s">
        <v>1370</v>
      </c>
      <c r="C2051" s="145" t="s">
        <v>553</v>
      </c>
      <c r="D2051" s="146">
        <v>2364</v>
      </c>
      <c r="E2051" s="145" t="s">
        <v>16702</v>
      </c>
      <c r="F2051" s="145">
        <v>360</v>
      </c>
      <c r="G2051" s="145">
        <v>962639</v>
      </c>
      <c r="H2051" s="145" t="s">
        <v>1349</v>
      </c>
      <c r="I2051" s="145" t="s">
        <v>10124</v>
      </c>
    </row>
    <row r="2052" spans="1:9" x14ac:dyDescent="0.2">
      <c r="A2052" s="145">
        <v>2048</v>
      </c>
      <c r="B2052" s="145" t="s">
        <v>984</v>
      </c>
      <c r="C2052" s="145" t="s">
        <v>553</v>
      </c>
      <c r="D2052" s="146">
        <v>1852</v>
      </c>
      <c r="E2052" s="145" t="s">
        <v>16701</v>
      </c>
      <c r="F2052" s="145">
        <v>360</v>
      </c>
      <c r="G2052" s="145" t="s">
        <v>1794</v>
      </c>
      <c r="H2052" s="145" t="s">
        <v>805</v>
      </c>
      <c r="I2052" s="145" t="s">
        <v>10124</v>
      </c>
    </row>
    <row r="2053" spans="1:9" x14ac:dyDescent="0.2">
      <c r="A2053" s="145">
        <v>2049</v>
      </c>
      <c r="B2053" s="145" t="s">
        <v>1678</v>
      </c>
      <c r="C2053" s="145" t="s">
        <v>553</v>
      </c>
      <c r="D2053" s="146">
        <v>2190</v>
      </c>
      <c r="E2053" s="145" t="s">
        <v>16700</v>
      </c>
      <c r="F2053" s="145">
        <v>360</v>
      </c>
      <c r="G2053" s="145" t="s">
        <v>16699</v>
      </c>
      <c r="H2053" s="145" t="s">
        <v>1678</v>
      </c>
      <c r="I2053" s="145" t="s">
        <v>10124</v>
      </c>
    </row>
    <row r="2054" spans="1:9" x14ac:dyDescent="0.2">
      <c r="A2054" s="145">
        <v>2050</v>
      </c>
      <c r="B2054" s="145" t="s">
        <v>2559</v>
      </c>
      <c r="C2054" s="145" t="s">
        <v>553</v>
      </c>
      <c r="D2054" s="146">
        <v>1940</v>
      </c>
      <c r="E2054" s="145" t="s">
        <v>16698</v>
      </c>
      <c r="F2054" s="145">
        <v>360</v>
      </c>
      <c r="G2054" s="145" t="s">
        <v>5649</v>
      </c>
      <c r="H2054" s="145" t="s">
        <v>11350</v>
      </c>
      <c r="I2054" s="145" t="s">
        <v>10124</v>
      </c>
    </row>
    <row r="2055" spans="1:9" x14ac:dyDescent="0.2">
      <c r="A2055" s="145">
        <v>2051</v>
      </c>
      <c r="B2055" s="145" t="s">
        <v>1153</v>
      </c>
      <c r="C2055" s="145" t="s">
        <v>553</v>
      </c>
      <c r="D2055" s="146">
        <v>2043</v>
      </c>
      <c r="E2055" s="145" t="s">
        <v>16697</v>
      </c>
      <c r="F2055" s="145">
        <v>360</v>
      </c>
      <c r="G2055" s="145">
        <v>652039</v>
      </c>
      <c r="H2055" s="145" t="s">
        <v>12838</v>
      </c>
      <c r="I2055" s="145" t="s">
        <v>10124</v>
      </c>
    </row>
    <row r="2056" spans="1:9" x14ac:dyDescent="0.2">
      <c r="A2056" s="145">
        <v>2052</v>
      </c>
      <c r="B2056" s="145" t="s">
        <v>592</v>
      </c>
      <c r="C2056" s="145" t="s">
        <v>553</v>
      </c>
      <c r="D2056" s="146">
        <v>1904</v>
      </c>
      <c r="E2056" s="145" t="s">
        <v>16696</v>
      </c>
      <c r="F2056" s="145">
        <v>360</v>
      </c>
      <c r="G2056" s="145" t="s">
        <v>9685</v>
      </c>
      <c r="H2056" s="145" t="s">
        <v>11375</v>
      </c>
      <c r="I2056" s="145" t="s">
        <v>10124</v>
      </c>
    </row>
    <row r="2057" spans="1:9" x14ac:dyDescent="0.2">
      <c r="A2057" s="145">
        <v>2053</v>
      </c>
      <c r="B2057" s="145" t="s">
        <v>1570</v>
      </c>
      <c r="C2057" s="145" t="s">
        <v>553</v>
      </c>
      <c r="D2057" s="146">
        <v>1930</v>
      </c>
      <c r="E2057" s="145" t="s">
        <v>16695</v>
      </c>
      <c r="F2057" s="145">
        <v>360</v>
      </c>
      <c r="G2057" s="145">
        <v>649153</v>
      </c>
      <c r="H2057" s="145" t="s">
        <v>10177</v>
      </c>
      <c r="I2057" s="145" t="s">
        <v>10124</v>
      </c>
    </row>
    <row r="2058" spans="1:9" x14ac:dyDescent="0.2">
      <c r="A2058" s="145">
        <v>2054</v>
      </c>
      <c r="B2058" s="145" t="s">
        <v>965</v>
      </c>
      <c r="C2058" s="145" t="s">
        <v>553</v>
      </c>
      <c r="D2058" s="146">
        <v>1938</v>
      </c>
      <c r="E2058" s="145" t="s">
        <v>16694</v>
      </c>
      <c r="F2058" s="145">
        <v>360</v>
      </c>
      <c r="G2058" s="145" t="s">
        <v>16693</v>
      </c>
      <c r="H2058" s="145" t="s">
        <v>10163</v>
      </c>
      <c r="I2058" s="145" t="s">
        <v>10124</v>
      </c>
    </row>
    <row r="2059" spans="1:9" x14ac:dyDescent="0.2">
      <c r="A2059" s="145">
        <v>2055</v>
      </c>
      <c r="B2059" s="145" t="s">
        <v>6037</v>
      </c>
      <c r="C2059" s="145" t="s">
        <v>553</v>
      </c>
      <c r="D2059" s="146">
        <v>2662</v>
      </c>
      <c r="E2059" s="145" t="s">
        <v>16692</v>
      </c>
      <c r="F2059" s="145">
        <v>360</v>
      </c>
      <c r="G2059" s="145">
        <v>959897</v>
      </c>
      <c r="H2059" s="145" t="s">
        <v>10125</v>
      </c>
      <c r="I2059" s="145" t="s">
        <v>10124</v>
      </c>
    </row>
    <row r="2060" spans="1:9" x14ac:dyDescent="0.2">
      <c r="A2060" s="145">
        <v>2056</v>
      </c>
      <c r="B2060" s="145" t="s">
        <v>8864</v>
      </c>
      <c r="C2060" s="145" t="s">
        <v>553</v>
      </c>
      <c r="D2060" s="146">
        <v>2657</v>
      </c>
      <c r="E2060" s="145" t="s">
        <v>16691</v>
      </c>
      <c r="F2060" s="145">
        <v>360</v>
      </c>
      <c r="G2060" s="145">
        <v>594256</v>
      </c>
      <c r="H2060" s="145" t="s">
        <v>10317</v>
      </c>
      <c r="I2060" s="145" t="s">
        <v>10124</v>
      </c>
    </row>
    <row r="2061" spans="1:9" x14ac:dyDescent="0.2">
      <c r="A2061" s="145">
        <v>2057</v>
      </c>
      <c r="B2061" s="145" t="s">
        <v>3822</v>
      </c>
      <c r="C2061" s="145" t="s">
        <v>553</v>
      </c>
      <c r="D2061" s="146">
        <v>2780</v>
      </c>
      <c r="E2061" s="145" t="s">
        <v>16690</v>
      </c>
      <c r="F2061" s="145">
        <v>360</v>
      </c>
      <c r="G2061" s="145">
        <v>606023</v>
      </c>
      <c r="H2061" s="145" t="s">
        <v>1349</v>
      </c>
      <c r="I2061" s="145" t="s">
        <v>10124</v>
      </c>
    </row>
    <row r="2062" spans="1:9" x14ac:dyDescent="0.2">
      <c r="A2062" s="145">
        <v>2058</v>
      </c>
      <c r="B2062" s="145" t="s">
        <v>2654</v>
      </c>
      <c r="C2062" s="145" t="s">
        <v>553</v>
      </c>
      <c r="D2062" s="146">
        <v>2535</v>
      </c>
      <c r="E2062" s="145" t="s">
        <v>16689</v>
      </c>
      <c r="F2062" s="145">
        <v>360</v>
      </c>
      <c r="G2062" s="145">
        <v>944889</v>
      </c>
      <c r="H2062" s="145" t="s">
        <v>8736</v>
      </c>
      <c r="I2062" s="145" t="s">
        <v>10124</v>
      </c>
    </row>
    <row r="2063" spans="1:9" x14ac:dyDescent="0.2">
      <c r="A2063" s="145">
        <v>2059</v>
      </c>
      <c r="B2063" s="145" t="s">
        <v>1349</v>
      </c>
      <c r="C2063" s="145" t="s">
        <v>553</v>
      </c>
      <c r="D2063" s="146">
        <v>2360</v>
      </c>
      <c r="E2063" s="145" t="s">
        <v>16688</v>
      </c>
      <c r="F2063" s="145">
        <v>360</v>
      </c>
      <c r="G2063" s="145" t="s">
        <v>16687</v>
      </c>
      <c r="H2063" s="145" t="s">
        <v>1349</v>
      </c>
      <c r="I2063" s="145" t="s">
        <v>10124</v>
      </c>
    </row>
    <row r="2064" spans="1:9" x14ac:dyDescent="0.2">
      <c r="A2064" s="145">
        <v>2060</v>
      </c>
      <c r="B2064" s="145" t="s">
        <v>592</v>
      </c>
      <c r="C2064" s="145" t="s">
        <v>553</v>
      </c>
      <c r="D2064" s="146">
        <v>1904</v>
      </c>
      <c r="E2064" s="145" t="s">
        <v>16686</v>
      </c>
      <c r="F2064" s="145">
        <v>360</v>
      </c>
      <c r="G2064" s="145" t="s">
        <v>5646</v>
      </c>
      <c r="H2064" s="145" t="s">
        <v>11350</v>
      </c>
      <c r="I2064" s="145" t="s">
        <v>10124</v>
      </c>
    </row>
    <row r="2065" spans="1:9" x14ac:dyDescent="0.2">
      <c r="A2065" s="145">
        <v>2061</v>
      </c>
      <c r="B2065" s="145" t="s">
        <v>5120</v>
      </c>
      <c r="C2065" s="145" t="s">
        <v>553</v>
      </c>
      <c r="D2065" s="146">
        <v>2642</v>
      </c>
      <c r="E2065" s="145" t="s">
        <v>16685</v>
      </c>
      <c r="F2065" s="145">
        <v>360</v>
      </c>
      <c r="G2065" s="145">
        <v>628419</v>
      </c>
      <c r="H2065" s="145" t="s">
        <v>10125</v>
      </c>
      <c r="I2065" s="145" t="s">
        <v>10124</v>
      </c>
    </row>
    <row r="2066" spans="1:9" x14ac:dyDescent="0.2">
      <c r="A2066" s="145">
        <v>2062</v>
      </c>
      <c r="B2066" s="145" t="s">
        <v>713</v>
      </c>
      <c r="C2066" s="145" t="s">
        <v>553</v>
      </c>
      <c r="D2066" s="146">
        <v>1915</v>
      </c>
      <c r="E2066" s="145" t="s">
        <v>16684</v>
      </c>
      <c r="F2066" s="145">
        <v>360</v>
      </c>
      <c r="G2066" s="145" t="s">
        <v>16683</v>
      </c>
      <c r="H2066" s="145" t="s">
        <v>10233</v>
      </c>
      <c r="I2066" s="145" t="s">
        <v>10124</v>
      </c>
    </row>
    <row r="2067" spans="1:9" x14ac:dyDescent="0.2">
      <c r="A2067" s="145">
        <v>2063</v>
      </c>
      <c r="B2067" s="145" t="s">
        <v>965</v>
      </c>
      <c r="C2067" s="145" t="s">
        <v>553</v>
      </c>
      <c r="D2067" s="146">
        <v>1938</v>
      </c>
      <c r="E2067" s="145" t="s">
        <v>13126</v>
      </c>
      <c r="F2067" s="145">
        <v>360</v>
      </c>
      <c r="G2067" s="145">
        <v>914769</v>
      </c>
      <c r="H2067" s="145" t="s">
        <v>10163</v>
      </c>
      <c r="I2067" s="145" t="s">
        <v>10124</v>
      </c>
    </row>
    <row r="2068" spans="1:9" x14ac:dyDescent="0.2">
      <c r="A2068" s="145">
        <v>2064</v>
      </c>
      <c r="B2068" s="145" t="s">
        <v>1322</v>
      </c>
      <c r="C2068" s="145" t="s">
        <v>553</v>
      </c>
      <c r="D2068" s="146">
        <v>2673</v>
      </c>
      <c r="E2068" s="145" t="s">
        <v>16682</v>
      </c>
      <c r="F2068" s="145">
        <v>360</v>
      </c>
      <c r="G2068" s="145">
        <v>909957</v>
      </c>
      <c r="H2068" s="145" t="s">
        <v>2767</v>
      </c>
      <c r="I2068" s="145" t="s">
        <v>10124</v>
      </c>
    </row>
    <row r="2069" spans="1:9" x14ac:dyDescent="0.2">
      <c r="A2069" s="145">
        <v>2065</v>
      </c>
      <c r="B2069" s="145" t="s">
        <v>1337</v>
      </c>
      <c r="C2069" s="145" t="s">
        <v>553</v>
      </c>
      <c r="D2069" s="146">
        <v>1970</v>
      </c>
      <c r="E2069" s="145" t="s">
        <v>16681</v>
      </c>
      <c r="F2069" s="145">
        <v>360</v>
      </c>
      <c r="G2069" s="145">
        <v>679415</v>
      </c>
      <c r="H2069" s="145" t="s">
        <v>10406</v>
      </c>
      <c r="I2069" s="145" t="s">
        <v>10124</v>
      </c>
    </row>
    <row r="2070" spans="1:9" x14ac:dyDescent="0.2">
      <c r="A2070" s="145">
        <v>2066</v>
      </c>
      <c r="B2070" s="145" t="s">
        <v>1570</v>
      </c>
      <c r="C2070" s="145" t="s">
        <v>553</v>
      </c>
      <c r="D2070" s="146">
        <v>1930</v>
      </c>
      <c r="E2070" s="145" t="s">
        <v>16680</v>
      </c>
      <c r="F2070" s="145">
        <v>360</v>
      </c>
      <c r="G2070" s="145" t="s">
        <v>16679</v>
      </c>
      <c r="H2070" s="145" t="s">
        <v>13245</v>
      </c>
      <c r="I2070" s="145" t="s">
        <v>10124</v>
      </c>
    </row>
    <row r="2071" spans="1:9" x14ac:dyDescent="0.2">
      <c r="A2071" s="145">
        <v>2067</v>
      </c>
      <c r="B2071" s="145" t="s">
        <v>2409</v>
      </c>
      <c r="C2071" s="145" t="s">
        <v>553</v>
      </c>
      <c r="D2071" s="146">
        <v>2050</v>
      </c>
      <c r="E2071" s="145" t="s">
        <v>16678</v>
      </c>
      <c r="F2071" s="145">
        <v>360</v>
      </c>
      <c r="G2071" s="145" t="s">
        <v>16677</v>
      </c>
      <c r="H2071" s="145" t="s">
        <v>11193</v>
      </c>
      <c r="I2071" s="145" t="s">
        <v>10124</v>
      </c>
    </row>
    <row r="2072" spans="1:9" x14ac:dyDescent="0.2">
      <c r="A2072" s="145">
        <v>2068</v>
      </c>
      <c r="B2072" s="145" t="s">
        <v>543</v>
      </c>
      <c r="C2072" s="145" t="s">
        <v>553</v>
      </c>
      <c r="D2072" s="146">
        <v>2645</v>
      </c>
      <c r="E2072" s="145" t="s">
        <v>16676</v>
      </c>
      <c r="F2072" s="145">
        <v>360</v>
      </c>
      <c r="G2072" s="145" t="s">
        <v>5792</v>
      </c>
      <c r="H2072" s="145" t="s">
        <v>10081</v>
      </c>
      <c r="I2072" s="145" t="s">
        <v>10080</v>
      </c>
    </row>
    <row r="2073" spans="1:9" x14ac:dyDescent="0.2">
      <c r="A2073" s="145">
        <v>2069</v>
      </c>
      <c r="B2073" s="145" t="s">
        <v>918</v>
      </c>
      <c r="C2073" s="145" t="s">
        <v>553</v>
      </c>
      <c r="D2073" s="146">
        <v>1845</v>
      </c>
      <c r="E2073" s="145" t="s">
        <v>16675</v>
      </c>
      <c r="F2073" s="145">
        <v>360</v>
      </c>
      <c r="G2073" s="145" t="s">
        <v>16674</v>
      </c>
      <c r="H2073" s="145" t="s">
        <v>10177</v>
      </c>
      <c r="I2073" s="145" t="s">
        <v>10077</v>
      </c>
    </row>
    <row r="2074" spans="1:9" x14ac:dyDescent="0.2">
      <c r="A2074" s="145">
        <v>2070</v>
      </c>
      <c r="B2074" s="145" t="s">
        <v>5451</v>
      </c>
      <c r="C2074" s="145" t="s">
        <v>553</v>
      </c>
      <c r="D2074" s="146">
        <v>1505</v>
      </c>
      <c r="E2074" s="145" t="s">
        <v>14606</v>
      </c>
      <c r="F2074" s="145">
        <v>360</v>
      </c>
      <c r="G2074" s="145" t="s">
        <v>16673</v>
      </c>
      <c r="H2074" s="145" t="s">
        <v>6174</v>
      </c>
      <c r="I2074" s="145" t="s">
        <v>10077</v>
      </c>
    </row>
    <row r="2075" spans="1:9" x14ac:dyDescent="0.2">
      <c r="A2075" s="145">
        <v>2071</v>
      </c>
      <c r="B2075" s="145" t="s">
        <v>5120</v>
      </c>
      <c r="C2075" s="145" t="s">
        <v>553</v>
      </c>
      <c r="D2075" s="146">
        <v>2642</v>
      </c>
      <c r="E2075" s="145" t="s">
        <v>16672</v>
      </c>
      <c r="F2075" s="145">
        <v>360</v>
      </c>
      <c r="G2075" s="145">
        <v>978811</v>
      </c>
      <c r="H2075" s="145" t="s">
        <v>5120</v>
      </c>
      <c r="I2075" s="145" t="s">
        <v>10077</v>
      </c>
    </row>
    <row r="2076" spans="1:9" x14ac:dyDescent="0.2">
      <c r="A2076" s="145">
        <v>2072</v>
      </c>
      <c r="B2076" s="145" t="s">
        <v>2727</v>
      </c>
      <c r="C2076" s="145" t="s">
        <v>553</v>
      </c>
      <c r="D2076" s="146">
        <v>2726</v>
      </c>
      <c r="E2076" s="145" t="s">
        <v>16671</v>
      </c>
      <c r="F2076" s="145">
        <v>360</v>
      </c>
      <c r="G2076" s="145" t="s">
        <v>16670</v>
      </c>
      <c r="H2076" s="145" t="s">
        <v>634</v>
      </c>
      <c r="I2076" s="145" t="s">
        <v>10077</v>
      </c>
    </row>
    <row r="2077" spans="1:9" x14ac:dyDescent="0.2">
      <c r="A2077" s="145">
        <v>2073</v>
      </c>
      <c r="B2077" s="145" t="s">
        <v>2024</v>
      </c>
      <c r="C2077" s="145" t="s">
        <v>553</v>
      </c>
      <c r="D2077" s="146">
        <v>2359</v>
      </c>
      <c r="E2077" s="145" t="s">
        <v>16669</v>
      </c>
      <c r="F2077" s="145">
        <v>360</v>
      </c>
      <c r="G2077" s="145" t="s">
        <v>16668</v>
      </c>
      <c r="H2077" s="145" t="s">
        <v>10238</v>
      </c>
      <c r="I2077" s="145" t="s">
        <v>10077</v>
      </c>
    </row>
    <row r="2078" spans="1:9" x14ac:dyDescent="0.2">
      <c r="A2078" s="145">
        <v>2074</v>
      </c>
      <c r="B2078" s="145" t="s">
        <v>16667</v>
      </c>
      <c r="C2078" s="145" t="s">
        <v>1403</v>
      </c>
      <c r="D2078" s="146">
        <v>3841</v>
      </c>
      <c r="E2078" s="145" t="s">
        <v>16666</v>
      </c>
      <c r="F2078" s="145">
        <v>360</v>
      </c>
      <c r="G2078" s="145" t="s">
        <v>16665</v>
      </c>
      <c r="H2078" s="145" t="s">
        <v>812</v>
      </c>
      <c r="I2078" s="145" t="s">
        <v>10077</v>
      </c>
    </row>
    <row r="2079" spans="1:9" x14ac:dyDescent="0.2">
      <c r="A2079" s="145">
        <v>2075</v>
      </c>
      <c r="B2079" s="145" t="s">
        <v>554</v>
      </c>
      <c r="C2079" s="145" t="s">
        <v>553</v>
      </c>
      <c r="D2079" s="146">
        <v>2633</v>
      </c>
      <c r="E2079" s="145" t="s">
        <v>16664</v>
      </c>
      <c r="F2079" s="145">
        <v>360</v>
      </c>
      <c r="G2079" s="145" t="s">
        <v>16663</v>
      </c>
      <c r="H2079" s="145" t="s">
        <v>10081</v>
      </c>
      <c r="I2079" s="145" t="s">
        <v>10077</v>
      </c>
    </row>
    <row r="2080" spans="1:9" x14ac:dyDescent="0.2">
      <c r="A2080" s="145">
        <v>2076</v>
      </c>
      <c r="B2080" s="145" t="s">
        <v>2268</v>
      </c>
      <c r="C2080" s="145" t="s">
        <v>553</v>
      </c>
      <c r="D2080" s="146">
        <v>2740</v>
      </c>
      <c r="E2080" s="145" t="s">
        <v>15712</v>
      </c>
      <c r="F2080" s="145">
        <v>360</v>
      </c>
      <c r="G2080" s="145" t="s">
        <v>16662</v>
      </c>
      <c r="H2080" s="145" t="s">
        <v>2268</v>
      </c>
      <c r="I2080" s="145" t="s">
        <v>10077</v>
      </c>
    </row>
    <row r="2081" spans="1:9" x14ac:dyDescent="0.2">
      <c r="A2081" s="145">
        <v>2077</v>
      </c>
      <c r="B2081" s="145" t="s">
        <v>6037</v>
      </c>
      <c r="C2081" s="145" t="s">
        <v>553</v>
      </c>
      <c r="D2081" s="146">
        <v>2662</v>
      </c>
      <c r="E2081" s="145" t="s">
        <v>16661</v>
      </c>
      <c r="F2081" s="145">
        <v>360</v>
      </c>
      <c r="G2081" s="145">
        <v>693130</v>
      </c>
      <c r="H2081" s="145" t="s">
        <v>4035</v>
      </c>
      <c r="I2081" s="145" t="s">
        <v>10077</v>
      </c>
    </row>
    <row r="2082" spans="1:9" x14ac:dyDescent="0.2">
      <c r="A2082" s="145">
        <v>2078</v>
      </c>
      <c r="B2082" s="145" t="s">
        <v>4214</v>
      </c>
      <c r="C2082" s="145" t="s">
        <v>553</v>
      </c>
      <c r="D2082" s="146">
        <v>2539</v>
      </c>
      <c r="E2082" s="145" t="s">
        <v>10908</v>
      </c>
      <c r="F2082" s="145">
        <v>360</v>
      </c>
      <c r="G2082" s="145">
        <v>1158722</v>
      </c>
      <c r="H2082" s="145" t="s">
        <v>4214</v>
      </c>
      <c r="I2082" s="145" t="s">
        <v>10077</v>
      </c>
    </row>
    <row r="2083" spans="1:9" x14ac:dyDescent="0.2">
      <c r="A2083" s="145">
        <v>2079</v>
      </c>
      <c r="B2083" s="145" t="s">
        <v>2767</v>
      </c>
      <c r="C2083" s="145" t="s">
        <v>553</v>
      </c>
      <c r="D2083" s="146">
        <v>2747</v>
      </c>
      <c r="E2083" s="145" t="s">
        <v>16660</v>
      </c>
      <c r="F2083" s="145">
        <v>360</v>
      </c>
      <c r="G2083" s="145" t="s">
        <v>16659</v>
      </c>
      <c r="H2083" s="145" t="s">
        <v>2767</v>
      </c>
      <c r="I2083" s="145" t="s">
        <v>10077</v>
      </c>
    </row>
    <row r="2084" spans="1:9" x14ac:dyDescent="0.2">
      <c r="A2084" s="145">
        <v>2080</v>
      </c>
      <c r="B2084" s="145" t="s">
        <v>1452</v>
      </c>
      <c r="C2084" s="145" t="s">
        <v>553</v>
      </c>
      <c r="D2084" s="146">
        <v>2537</v>
      </c>
      <c r="E2084" s="145" t="s">
        <v>16658</v>
      </c>
      <c r="F2084" s="145">
        <v>360</v>
      </c>
      <c r="G2084" s="145">
        <v>1167187</v>
      </c>
      <c r="H2084" s="145" t="s">
        <v>10119</v>
      </c>
      <c r="I2084" s="145" t="s">
        <v>10077</v>
      </c>
    </row>
    <row r="2085" spans="1:9" x14ac:dyDescent="0.2">
      <c r="A2085" s="145">
        <v>2081</v>
      </c>
      <c r="B2085" s="145" t="s">
        <v>16607</v>
      </c>
      <c r="C2085" s="145" t="s">
        <v>1403</v>
      </c>
      <c r="D2085" s="146">
        <v>3038</v>
      </c>
      <c r="E2085" s="145" t="s">
        <v>16657</v>
      </c>
      <c r="F2085" s="145">
        <v>360</v>
      </c>
      <c r="G2085" s="145">
        <v>1198014</v>
      </c>
      <c r="H2085" s="145" t="s">
        <v>9376</v>
      </c>
      <c r="I2085" s="145" t="s">
        <v>10077</v>
      </c>
    </row>
    <row r="2086" spans="1:9" x14ac:dyDescent="0.2">
      <c r="A2086" s="145">
        <v>2082</v>
      </c>
      <c r="B2086" s="145" t="s">
        <v>1604</v>
      </c>
      <c r="C2086" s="145" t="s">
        <v>553</v>
      </c>
      <c r="D2086" s="146">
        <v>2668</v>
      </c>
      <c r="E2086" s="145" t="s">
        <v>16656</v>
      </c>
      <c r="F2086" s="145">
        <v>360</v>
      </c>
      <c r="G2086" s="145">
        <v>1115456</v>
      </c>
      <c r="H2086" s="145" t="s">
        <v>10380</v>
      </c>
      <c r="I2086" s="145" t="s">
        <v>10077</v>
      </c>
    </row>
    <row r="2087" spans="1:9" x14ac:dyDescent="0.2">
      <c r="A2087" s="145">
        <v>2083</v>
      </c>
      <c r="B2087" s="145" t="s">
        <v>8634</v>
      </c>
      <c r="C2087" s="145" t="s">
        <v>5198</v>
      </c>
      <c r="D2087" s="146">
        <v>2871</v>
      </c>
      <c r="E2087" s="145" t="s">
        <v>16655</v>
      </c>
      <c r="F2087" s="145">
        <v>360</v>
      </c>
      <c r="G2087" s="145" t="s">
        <v>16654</v>
      </c>
      <c r="H2087" s="145" t="s">
        <v>6255</v>
      </c>
      <c r="I2087" s="145" t="s">
        <v>10077</v>
      </c>
    </row>
    <row r="2088" spans="1:9" x14ac:dyDescent="0.2">
      <c r="A2088" s="145">
        <v>2084</v>
      </c>
      <c r="B2088" s="145" t="s">
        <v>8335</v>
      </c>
      <c r="C2088" s="145" t="s">
        <v>553</v>
      </c>
      <c r="D2088" s="146">
        <v>2151</v>
      </c>
      <c r="E2088" s="145" t="s">
        <v>16653</v>
      </c>
      <c r="F2088" s="145">
        <v>360</v>
      </c>
      <c r="G2088" s="145" t="s">
        <v>16652</v>
      </c>
      <c r="H2088" s="145" t="s">
        <v>1807</v>
      </c>
      <c r="I2088" s="145" t="s">
        <v>10077</v>
      </c>
    </row>
    <row r="2089" spans="1:9" x14ac:dyDescent="0.2">
      <c r="A2089" s="145">
        <v>2085</v>
      </c>
      <c r="B2089" s="145" t="s">
        <v>3028</v>
      </c>
      <c r="C2089" s="145" t="s">
        <v>553</v>
      </c>
      <c r="D2089" s="146">
        <v>2025</v>
      </c>
      <c r="E2089" s="145" t="s">
        <v>16651</v>
      </c>
      <c r="F2089" s="145">
        <v>360</v>
      </c>
      <c r="G2089" s="145" t="s">
        <v>16650</v>
      </c>
      <c r="H2089" s="145" t="s">
        <v>10259</v>
      </c>
      <c r="I2089" s="145" t="s">
        <v>10077</v>
      </c>
    </row>
    <row r="2090" spans="1:9" x14ac:dyDescent="0.2">
      <c r="A2090" s="145">
        <v>2086</v>
      </c>
      <c r="B2090" s="145" t="s">
        <v>3779</v>
      </c>
      <c r="C2090" s="145" t="s">
        <v>553</v>
      </c>
      <c r="D2090" s="146">
        <v>2038</v>
      </c>
      <c r="E2090" s="145" t="s">
        <v>16649</v>
      </c>
      <c r="F2090" s="145">
        <v>360</v>
      </c>
      <c r="G2090" s="145" t="s">
        <v>16648</v>
      </c>
      <c r="H2090" s="145" t="s">
        <v>2278</v>
      </c>
      <c r="I2090" s="145" t="s">
        <v>10077</v>
      </c>
    </row>
    <row r="2091" spans="1:9" x14ac:dyDescent="0.2">
      <c r="A2091" s="145">
        <v>2087</v>
      </c>
      <c r="B2091" s="145" t="s">
        <v>1349</v>
      </c>
      <c r="C2091" s="145" t="s">
        <v>553</v>
      </c>
      <c r="D2091" s="146">
        <v>2360</v>
      </c>
      <c r="E2091" s="145" t="s">
        <v>16262</v>
      </c>
      <c r="F2091" s="145">
        <v>360</v>
      </c>
      <c r="G2091" s="145" t="s">
        <v>16647</v>
      </c>
      <c r="H2091" s="145" t="s">
        <v>1349</v>
      </c>
      <c r="I2091" s="145" t="s">
        <v>10077</v>
      </c>
    </row>
    <row r="2092" spans="1:9" x14ac:dyDescent="0.2">
      <c r="A2092" s="145">
        <v>2088</v>
      </c>
      <c r="B2092" s="145" t="s">
        <v>10320</v>
      </c>
      <c r="C2092" s="145" t="s">
        <v>553</v>
      </c>
      <c r="D2092" s="146">
        <v>2651</v>
      </c>
      <c r="E2092" s="145" t="s">
        <v>16646</v>
      </c>
      <c r="F2092" s="145">
        <v>360</v>
      </c>
      <c r="G2092" s="145">
        <v>926152</v>
      </c>
      <c r="H2092" s="145" t="s">
        <v>6255</v>
      </c>
      <c r="I2092" s="145" t="s">
        <v>10077</v>
      </c>
    </row>
    <row r="2093" spans="1:9" x14ac:dyDescent="0.2">
      <c r="A2093" s="145">
        <v>2089</v>
      </c>
      <c r="B2093" s="145" t="s">
        <v>3028</v>
      </c>
      <c r="C2093" s="145" t="s">
        <v>553</v>
      </c>
      <c r="D2093" s="146">
        <v>2025</v>
      </c>
      <c r="E2093" s="145" t="s">
        <v>16645</v>
      </c>
      <c r="F2093" s="145">
        <v>360</v>
      </c>
      <c r="G2093" s="145">
        <v>962064</v>
      </c>
      <c r="H2093" s="145" t="s">
        <v>10495</v>
      </c>
      <c r="I2093" s="145" t="s">
        <v>10077</v>
      </c>
    </row>
    <row r="2094" spans="1:9" x14ac:dyDescent="0.2">
      <c r="A2094" s="145">
        <v>2090</v>
      </c>
      <c r="B2094" s="145" t="s">
        <v>4402</v>
      </c>
      <c r="C2094" s="145" t="s">
        <v>553</v>
      </c>
      <c r="D2094" s="146">
        <v>1730</v>
      </c>
      <c r="E2094" s="145" t="s">
        <v>16644</v>
      </c>
      <c r="F2094" s="145">
        <v>360</v>
      </c>
      <c r="G2094" s="145" t="s">
        <v>16643</v>
      </c>
      <c r="H2094" s="145" t="s">
        <v>11320</v>
      </c>
      <c r="I2094" s="145" t="s">
        <v>10077</v>
      </c>
    </row>
    <row r="2095" spans="1:9" x14ac:dyDescent="0.2">
      <c r="A2095" s="145">
        <v>2091</v>
      </c>
      <c r="B2095" s="145" t="s">
        <v>3544</v>
      </c>
      <c r="C2095" s="145" t="s">
        <v>553</v>
      </c>
      <c r="D2095" s="146">
        <v>2638</v>
      </c>
      <c r="E2095" s="145" t="s">
        <v>16642</v>
      </c>
      <c r="F2095" s="145">
        <v>360</v>
      </c>
      <c r="G2095" s="145">
        <v>625094</v>
      </c>
      <c r="H2095" s="145" t="s">
        <v>10238</v>
      </c>
      <c r="I2095" s="145" t="s">
        <v>10077</v>
      </c>
    </row>
    <row r="2096" spans="1:9" x14ac:dyDescent="0.2">
      <c r="A2096" s="145">
        <v>2092</v>
      </c>
      <c r="B2096" s="145" t="s">
        <v>2275</v>
      </c>
      <c r="C2096" s="145" t="s">
        <v>553</v>
      </c>
      <c r="D2096" s="146">
        <v>2568</v>
      </c>
      <c r="E2096" s="145" t="s">
        <v>16641</v>
      </c>
      <c r="F2096" s="145">
        <v>360</v>
      </c>
      <c r="G2096" s="145" t="s">
        <v>16640</v>
      </c>
      <c r="H2096" s="145" t="s">
        <v>8736</v>
      </c>
      <c r="I2096" s="145" t="s">
        <v>10077</v>
      </c>
    </row>
    <row r="2097" spans="1:9" x14ac:dyDescent="0.2">
      <c r="A2097" s="145">
        <v>2093</v>
      </c>
      <c r="B2097" s="145" t="s">
        <v>2090</v>
      </c>
      <c r="C2097" s="145" t="s">
        <v>553</v>
      </c>
      <c r="D2097" s="146">
        <v>1983</v>
      </c>
      <c r="E2097" s="145" t="s">
        <v>16639</v>
      </c>
      <c r="F2097" s="145">
        <v>360</v>
      </c>
      <c r="G2097" s="145" t="s">
        <v>16638</v>
      </c>
      <c r="H2097" s="145" t="s">
        <v>11320</v>
      </c>
      <c r="I2097" s="145" t="s">
        <v>10077</v>
      </c>
    </row>
    <row r="2098" spans="1:9" x14ac:dyDescent="0.2">
      <c r="A2098" s="145">
        <v>2094</v>
      </c>
      <c r="B2098" s="145" t="s">
        <v>4214</v>
      </c>
      <c r="C2098" s="145" t="s">
        <v>553</v>
      </c>
      <c r="D2098" s="146">
        <v>2539</v>
      </c>
      <c r="E2098" s="145" t="s">
        <v>16637</v>
      </c>
      <c r="F2098" s="145">
        <v>360</v>
      </c>
      <c r="H2098" s="145" t="s">
        <v>2275</v>
      </c>
      <c r="I2098" s="145" t="s">
        <v>10077</v>
      </c>
    </row>
    <row r="2099" spans="1:9" x14ac:dyDescent="0.2">
      <c r="A2099" s="145">
        <v>2095</v>
      </c>
      <c r="B2099" s="145" t="s">
        <v>1698</v>
      </c>
      <c r="C2099" s="145" t="s">
        <v>553</v>
      </c>
      <c r="D2099" s="146">
        <v>2066</v>
      </c>
      <c r="E2099" s="145" t="s">
        <v>16636</v>
      </c>
      <c r="F2099" s="145">
        <v>360</v>
      </c>
      <c r="G2099" s="145">
        <v>683934</v>
      </c>
      <c r="H2099" s="145" t="s">
        <v>6255</v>
      </c>
      <c r="I2099" s="145" t="s">
        <v>10077</v>
      </c>
    </row>
    <row r="2100" spans="1:9" x14ac:dyDescent="0.2">
      <c r="A2100" s="145">
        <v>2096</v>
      </c>
      <c r="B2100" s="145" t="s">
        <v>2513</v>
      </c>
      <c r="C2100" s="145" t="s">
        <v>553</v>
      </c>
      <c r="D2100" s="146">
        <v>2571</v>
      </c>
      <c r="E2100" s="145" t="s">
        <v>16635</v>
      </c>
      <c r="F2100" s="145">
        <v>360</v>
      </c>
      <c r="G2100" s="145" t="s">
        <v>16634</v>
      </c>
      <c r="H2100" s="145" t="s">
        <v>2513</v>
      </c>
      <c r="I2100" s="145" t="s">
        <v>10077</v>
      </c>
    </row>
    <row r="2101" spans="1:9" x14ac:dyDescent="0.2">
      <c r="A2101" s="145">
        <v>2097</v>
      </c>
      <c r="B2101" s="145" t="s">
        <v>8152</v>
      </c>
      <c r="C2101" s="145" t="s">
        <v>1403</v>
      </c>
      <c r="D2101" s="146">
        <v>3741</v>
      </c>
      <c r="E2101" s="145" t="s">
        <v>16633</v>
      </c>
      <c r="F2101" s="145">
        <v>360</v>
      </c>
      <c r="G2101" s="145" t="s">
        <v>16632</v>
      </c>
      <c r="H2101" s="145" t="s">
        <v>6255</v>
      </c>
      <c r="I2101" s="145" t="s">
        <v>10077</v>
      </c>
    </row>
    <row r="2102" spans="1:9" x14ac:dyDescent="0.2">
      <c r="A2102" s="145">
        <v>2098</v>
      </c>
      <c r="B2102" s="145" t="s">
        <v>965</v>
      </c>
      <c r="C2102" s="145" t="s">
        <v>553</v>
      </c>
      <c r="D2102" s="146">
        <v>1938</v>
      </c>
      <c r="E2102" s="145" t="s">
        <v>16631</v>
      </c>
      <c r="F2102" s="145">
        <v>360</v>
      </c>
      <c r="G2102" s="145" t="s">
        <v>16630</v>
      </c>
      <c r="H2102" s="145" t="s">
        <v>10762</v>
      </c>
      <c r="I2102" s="145" t="s">
        <v>10077</v>
      </c>
    </row>
    <row r="2103" spans="1:9" x14ac:dyDescent="0.2">
      <c r="A2103" s="145">
        <v>2099</v>
      </c>
      <c r="B2103" s="145" t="s">
        <v>2090</v>
      </c>
      <c r="C2103" s="145" t="s">
        <v>553</v>
      </c>
      <c r="D2103" s="146">
        <v>1983</v>
      </c>
      <c r="E2103" s="145" t="s">
        <v>14393</v>
      </c>
      <c r="F2103" s="145">
        <v>360</v>
      </c>
      <c r="G2103" s="145">
        <v>1245501</v>
      </c>
      <c r="H2103" s="145" t="s">
        <v>10177</v>
      </c>
      <c r="I2103" s="145" t="s">
        <v>10077</v>
      </c>
    </row>
    <row r="2104" spans="1:9" x14ac:dyDescent="0.2">
      <c r="A2104" s="145">
        <v>2100</v>
      </c>
      <c r="B2104" s="145" t="s">
        <v>6260</v>
      </c>
      <c r="C2104" s="145" t="s">
        <v>841</v>
      </c>
      <c r="D2104" s="146">
        <v>6093</v>
      </c>
      <c r="E2104" s="145" t="s">
        <v>16629</v>
      </c>
      <c r="F2104" s="145">
        <v>360</v>
      </c>
      <c r="G2104" s="145" t="s">
        <v>6258</v>
      </c>
      <c r="H2104" s="145" t="s">
        <v>634</v>
      </c>
      <c r="I2104" s="145" t="s">
        <v>10077</v>
      </c>
    </row>
    <row r="2105" spans="1:9" x14ac:dyDescent="0.2">
      <c r="A2105" s="145">
        <v>2101</v>
      </c>
      <c r="B2105" s="145" t="s">
        <v>4092</v>
      </c>
      <c r="C2105" s="145" t="s">
        <v>553</v>
      </c>
      <c r="D2105" s="146">
        <v>1985</v>
      </c>
      <c r="E2105" s="145" t="s">
        <v>16628</v>
      </c>
      <c r="F2105" s="145">
        <v>360</v>
      </c>
      <c r="G2105" s="145" t="s">
        <v>16627</v>
      </c>
      <c r="H2105" s="145" t="s">
        <v>812</v>
      </c>
      <c r="I2105" s="145" t="s">
        <v>10077</v>
      </c>
    </row>
    <row r="2106" spans="1:9" x14ac:dyDescent="0.2">
      <c r="A2106" s="145">
        <v>2102</v>
      </c>
      <c r="B2106" s="145" t="s">
        <v>4957</v>
      </c>
      <c r="C2106" s="145" t="s">
        <v>553</v>
      </c>
      <c r="D2106" s="146">
        <v>2540</v>
      </c>
      <c r="E2106" s="145" t="s">
        <v>16626</v>
      </c>
      <c r="F2106" s="145">
        <v>360</v>
      </c>
      <c r="G2106" s="145">
        <v>1197104</v>
      </c>
      <c r="H2106" s="145" t="s">
        <v>10130</v>
      </c>
      <c r="I2106" s="145" t="s">
        <v>10077</v>
      </c>
    </row>
    <row r="2107" spans="1:9" x14ac:dyDescent="0.2">
      <c r="A2107" s="145">
        <v>2103</v>
      </c>
      <c r="B2107" s="145" t="s">
        <v>16625</v>
      </c>
      <c r="C2107" s="145" t="s">
        <v>1403</v>
      </c>
      <c r="D2107" s="146">
        <v>3827</v>
      </c>
      <c r="E2107" s="145" t="s">
        <v>16624</v>
      </c>
      <c r="F2107" s="145">
        <v>360</v>
      </c>
      <c r="G2107" s="145">
        <v>1106679</v>
      </c>
      <c r="H2107" s="145" t="s">
        <v>634</v>
      </c>
      <c r="I2107" s="145" t="s">
        <v>10077</v>
      </c>
    </row>
    <row r="2108" spans="1:9" x14ac:dyDescent="0.2">
      <c r="A2108" s="145">
        <v>2104</v>
      </c>
      <c r="B2108" s="145" t="s">
        <v>1570</v>
      </c>
      <c r="C2108" s="145" t="s">
        <v>553</v>
      </c>
      <c r="D2108" s="146">
        <v>1930</v>
      </c>
      <c r="E2108" s="145" t="s">
        <v>16623</v>
      </c>
      <c r="F2108" s="145">
        <v>360</v>
      </c>
      <c r="G2108" s="145" t="s">
        <v>16622</v>
      </c>
      <c r="H2108" s="145" t="s">
        <v>10177</v>
      </c>
      <c r="I2108" s="145" t="s">
        <v>10077</v>
      </c>
    </row>
    <row r="2109" spans="1:9" x14ac:dyDescent="0.2">
      <c r="A2109" s="145">
        <v>2105</v>
      </c>
      <c r="B2109" s="145" t="s">
        <v>805</v>
      </c>
      <c r="C2109" s="145" t="s">
        <v>553</v>
      </c>
      <c r="D2109" s="146">
        <v>1952</v>
      </c>
      <c r="E2109" s="145" t="s">
        <v>16621</v>
      </c>
      <c r="F2109" s="145">
        <v>360</v>
      </c>
      <c r="G2109" s="145" t="s">
        <v>16620</v>
      </c>
      <c r="H2109" s="145" t="s">
        <v>812</v>
      </c>
      <c r="I2109" s="145" t="s">
        <v>10077</v>
      </c>
    </row>
    <row r="2110" spans="1:9" x14ac:dyDescent="0.2">
      <c r="A2110" s="145">
        <v>2106</v>
      </c>
      <c r="B2110" s="145" t="s">
        <v>2275</v>
      </c>
      <c r="C2110" s="145" t="s">
        <v>553</v>
      </c>
      <c r="D2110" s="146">
        <v>2568</v>
      </c>
      <c r="E2110" s="145" t="s">
        <v>16619</v>
      </c>
      <c r="F2110" s="145">
        <v>360</v>
      </c>
      <c r="G2110" s="145" t="s">
        <v>16618</v>
      </c>
      <c r="H2110" s="145" t="s">
        <v>634</v>
      </c>
      <c r="I2110" s="145" t="s">
        <v>10077</v>
      </c>
    </row>
    <row r="2111" spans="1:9" x14ac:dyDescent="0.2">
      <c r="A2111" s="145">
        <v>2107</v>
      </c>
      <c r="B2111" s="145" t="s">
        <v>6196</v>
      </c>
      <c r="C2111" s="145" t="s">
        <v>553</v>
      </c>
      <c r="D2111" s="146">
        <v>1590</v>
      </c>
      <c r="E2111" s="145" t="s">
        <v>16617</v>
      </c>
      <c r="F2111" s="145">
        <v>360</v>
      </c>
      <c r="G2111" s="145">
        <v>932312</v>
      </c>
      <c r="H2111" s="145" t="s">
        <v>5682</v>
      </c>
      <c r="I2111" s="145" t="s">
        <v>10077</v>
      </c>
    </row>
    <row r="2112" spans="1:9" x14ac:dyDescent="0.2">
      <c r="A2112" s="145">
        <v>2108</v>
      </c>
      <c r="B2112" s="145" t="s">
        <v>583</v>
      </c>
      <c r="C2112" s="145" t="s">
        <v>553</v>
      </c>
      <c r="D2112" s="146">
        <v>1907</v>
      </c>
      <c r="E2112" s="145" t="s">
        <v>16616</v>
      </c>
      <c r="F2112" s="145">
        <v>360</v>
      </c>
      <c r="G2112" s="145">
        <v>1035572</v>
      </c>
      <c r="H2112" s="145" t="s">
        <v>10406</v>
      </c>
      <c r="I2112" s="145" t="s">
        <v>10107</v>
      </c>
    </row>
    <row r="2113" spans="1:9" x14ac:dyDescent="0.2">
      <c r="A2113" s="145">
        <v>2109</v>
      </c>
      <c r="B2113" s="145" t="s">
        <v>1698</v>
      </c>
      <c r="C2113" s="145" t="s">
        <v>553</v>
      </c>
      <c r="D2113" s="146">
        <v>2066</v>
      </c>
      <c r="E2113" s="145" t="s">
        <v>16615</v>
      </c>
      <c r="F2113" s="145">
        <v>360</v>
      </c>
      <c r="G2113" s="145">
        <v>1073139</v>
      </c>
      <c r="H2113" s="145" t="s">
        <v>10495</v>
      </c>
      <c r="I2113" s="145" t="s">
        <v>10077</v>
      </c>
    </row>
    <row r="2114" spans="1:9" x14ac:dyDescent="0.2">
      <c r="A2114" s="145">
        <v>2110</v>
      </c>
      <c r="B2114" s="145" t="s">
        <v>5120</v>
      </c>
      <c r="C2114" s="145" t="s">
        <v>553</v>
      </c>
      <c r="D2114" s="146">
        <v>2642</v>
      </c>
      <c r="E2114" s="145" t="s">
        <v>11287</v>
      </c>
      <c r="F2114" s="145">
        <v>360</v>
      </c>
      <c r="G2114" s="145" t="s">
        <v>16614</v>
      </c>
      <c r="H2114" s="145" t="s">
        <v>2327</v>
      </c>
      <c r="I2114" s="145" t="s">
        <v>10077</v>
      </c>
    </row>
    <row r="2115" spans="1:9" x14ac:dyDescent="0.2">
      <c r="A2115" s="145">
        <v>2111</v>
      </c>
      <c r="B2115" s="145" t="s">
        <v>566</v>
      </c>
      <c r="C2115" s="145" t="s">
        <v>553</v>
      </c>
      <c r="D2115" s="146">
        <v>2659</v>
      </c>
      <c r="E2115" s="145" t="s">
        <v>6524</v>
      </c>
      <c r="F2115" s="145">
        <v>360</v>
      </c>
      <c r="G2115" s="145">
        <v>916685</v>
      </c>
      <c r="H2115" s="145" t="s">
        <v>10081</v>
      </c>
      <c r="I2115" s="145" t="s">
        <v>10077</v>
      </c>
    </row>
    <row r="2116" spans="1:9" x14ac:dyDescent="0.2">
      <c r="A2116" s="145">
        <v>2112</v>
      </c>
      <c r="B2116" s="145" t="s">
        <v>1349</v>
      </c>
      <c r="C2116" s="145" t="s">
        <v>553</v>
      </c>
      <c r="D2116" s="146">
        <v>2360</v>
      </c>
      <c r="E2116" s="145" t="s">
        <v>16613</v>
      </c>
      <c r="F2116" s="145">
        <v>360</v>
      </c>
      <c r="G2116" s="145" t="s">
        <v>2547</v>
      </c>
      <c r="H2116" s="145" t="s">
        <v>1349</v>
      </c>
      <c r="I2116" s="145" t="s">
        <v>10077</v>
      </c>
    </row>
    <row r="2117" spans="1:9" x14ac:dyDescent="0.2">
      <c r="A2117" s="145">
        <v>2113</v>
      </c>
      <c r="B2117" s="145" t="s">
        <v>5105</v>
      </c>
      <c r="C2117" s="145" t="s">
        <v>553</v>
      </c>
      <c r="D2117" s="146">
        <v>1834</v>
      </c>
      <c r="E2117" s="145" t="s">
        <v>16612</v>
      </c>
      <c r="F2117" s="145">
        <v>360</v>
      </c>
      <c r="G2117" s="145" t="s">
        <v>16611</v>
      </c>
      <c r="H2117" s="145" t="s">
        <v>812</v>
      </c>
      <c r="I2117" s="145" t="s">
        <v>10077</v>
      </c>
    </row>
    <row r="2118" spans="1:9" x14ac:dyDescent="0.2">
      <c r="A2118" s="145">
        <v>2114</v>
      </c>
      <c r="B2118" s="145" t="s">
        <v>1310</v>
      </c>
      <c r="C2118" s="145" t="s">
        <v>553</v>
      </c>
      <c r="D2118" s="146">
        <v>1945</v>
      </c>
      <c r="E2118" s="145" t="s">
        <v>16610</v>
      </c>
      <c r="F2118" s="145">
        <v>360</v>
      </c>
      <c r="G2118" s="145">
        <v>1102883</v>
      </c>
      <c r="H2118" s="145" t="s">
        <v>10184</v>
      </c>
      <c r="I2118" s="145" t="s">
        <v>10077</v>
      </c>
    </row>
    <row r="2119" spans="1:9" x14ac:dyDescent="0.2">
      <c r="A2119" s="145">
        <v>2115</v>
      </c>
      <c r="B2119" s="145" t="s">
        <v>646</v>
      </c>
      <c r="C2119" s="145" t="s">
        <v>553</v>
      </c>
      <c r="D2119" s="146">
        <v>2648</v>
      </c>
      <c r="E2119" s="145" t="s">
        <v>16609</v>
      </c>
      <c r="F2119" s="145">
        <v>360</v>
      </c>
      <c r="G2119" s="145">
        <v>1128217</v>
      </c>
      <c r="H2119" s="145" t="s">
        <v>634</v>
      </c>
      <c r="I2119" s="145" t="s">
        <v>10077</v>
      </c>
    </row>
    <row r="2120" spans="1:9" x14ac:dyDescent="0.2">
      <c r="A2120" s="145">
        <v>2116</v>
      </c>
      <c r="B2120" s="145" t="s">
        <v>4035</v>
      </c>
      <c r="C2120" s="145" t="s">
        <v>553</v>
      </c>
      <c r="D2120" s="146">
        <v>2653</v>
      </c>
      <c r="E2120" s="145" t="s">
        <v>16608</v>
      </c>
      <c r="F2120" s="145">
        <v>360</v>
      </c>
      <c r="G2120" s="145">
        <v>913934</v>
      </c>
      <c r="H2120" s="145" t="s">
        <v>10081</v>
      </c>
      <c r="I2120" s="145" t="s">
        <v>10077</v>
      </c>
    </row>
    <row r="2121" spans="1:9" x14ac:dyDescent="0.2">
      <c r="A2121" s="145">
        <v>2117</v>
      </c>
      <c r="B2121" s="145" t="s">
        <v>16607</v>
      </c>
      <c r="C2121" s="145" t="s">
        <v>1403</v>
      </c>
      <c r="D2121" s="146">
        <v>3038</v>
      </c>
      <c r="E2121" s="145" t="s">
        <v>16606</v>
      </c>
      <c r="F2121" s="145">
        <v>360</v>
      </c>
      <c r="G2121" s="145" t="s">
        <v>16605</v>
      </c>
      <c r="H2121" s="145" t="s">
        <v>10177</v>
      </c>
      <c r="I2121" s="145" t="s">
        <v>10077</v>
      </c>
    </row>
    <row r="2122" spans="1:9" x14ac:dyDescent="0.2">
      <c r="A2122" s="145">
        <v>2118</v>
      </c>
      <c r="B2122" s="145" t="s">
        <v>2268</v>
      </c>
      <c r="C2122" s="145" t="s">
        <v>553</v>
      </c>
      <c r="D2122" s="146">
        <v>2740</v>
      </c>
      <c r="E2122" s="145" t="s">
        <v>16604</v>
      </c>
      <c r="F2122" s="145">
        <v>360</v>
      </c>
      <c r="G2122" s="145">
        <v>920086</v>
      </c>
      <c r="H2122" s="145" t="s">
        <v>2278</v>
      </c>
      <c r="I2122" s="145" t="s">
        <v>10077</v>
      </c>
    </row>
    <row r="2123" spans="1:9" x14ac:dyDescent="0.2">
      <c r="A2123" s="145">
        <v>2119</v>
      </c>
      <c r="B2123" s="145" t="s">
        <v>2327</v>
      </c>
      <c r="C2123" s="145" t="s">
        <v>553</v>
      </c>
      <c r="D2123" s="146">
        <v>2171</v>
      </c>
      <c r="E2123" s="145" t="s">
        <v>16603</v>
      </c>
      <c r="F2123" s="145">
        <v>360</v>
      </c>
      <c r="G2123" s="145" t="s">
        <v>16602</v>
      </c>
      <c r="H2123" s="145" t="s">
        <v>2327</v>
      </c>
      <c r="I2123" s="145" t="s">
        <v>10077</v>
      </c>
    </row>
    <row r="2124" spans="1:9" x14ac:dyDescent="0.2">
      <c r="A2124" s="145">
        <v>2120</v>
      </c>
      <c r="B2124" s="145" t="s">
        <v>5977</v>
      </c>
      <c r="C2124" s="145" t="s">
        <v>553</v>
      </c>
      <c r="D2124" s="146">
        <v>2338</v>
      </c>
      <c r="E2124" s="145" t="s">
        <v>16601</v>
      </c>
      <c r="F2124" s="145">
        <v>360</v>
      </c>
      <c r="G2124" s="145" t="s">
        <v>16600</v>
      </c>
      <c r="H2124" s="145" t="s">
        <v>10495</v>
      </c>
      <c r="I2124" s="145" t="s">
        <v>10077</v>
      </c>
    </row>
    <row r="2125" spans="1:9" x14ac:dyDescent="0.2">
      <c r="A2125" s="145">
        <v>2121</v>
      </c>
      <c r="B2125" s="145" t="s">
        <v>2824</v>
      </c>
      <c r="C2125" s="145" t="s">
        <v>553</v>
      </c>
      <c r="D2125" s="146">
        <v>2019</v>
      </c>
      <c r="E2125" s="145" t="s">
        <v>16599</v>
      </c>
      <c r="F2125" s="145">
        <v>360</v>
      </c>
      <c r="G2125" s="145">
        <v>1103415</v>
      </c>
      <c r="H2125" s="145" t="s">
        <v>2268</v>
      </c>
      <c r="I2125" s="145" t="s">
        <v>10077</v>
      </c>
    </row>
    <row r="2126" spans="1:9" x14ac:dyDescent="0.2">
      <c r="A2126" s="145">
        <v>2122</v>
      </c>
      <c r="B2126" s="145" t="s">
        <v>1116</v>
      </c>
      <c r="C2126" s="145" t="s">
        <v>553</v>
      </c>
      <c r="D2126" s="146">
        <v>2048</v>
      </c>
      <c r="E2126" s="145" t="s">
        <v>16598</v>
      </c>
      <c r="F2126" s="145">
        <v>360</v>
      </c>
      <c r="G2126" s="145" t="s">
        <v>16597</v>
      </c>
      <c r="H2126" s="145" t="s">
        <v>634</v>
      </c>
      <c r="I2126" s="145" t="s">
        <v>10077</v>
      </c>
    </row>
    <row r="2127" spans="1:9" x14ac:dyDescent="0.2">
      <c r="A2127" s="145">
        <v>2123</v>
      </c>
      <c r="B2127" s="145" t="s">
        <v>1349</v>
      </c>
      <c r="C2127" s="145" t="s">
        <v>553</v>
      </c>
      <c r="D2127" s="146">
        <v>2360</v>
      </c>
      <c r="E2127" s="145" t="s">
        <v>16596</v>
      </c>
      <c r="F2127" s="145">
        <v>360</v>
      </c>
      <c r="G2127" s="145">
        <v>900259</v>
      </c>
      <c r="H2127" s="145" t="s">
        <v>1349</v>
      </c>
      <c r="I2127" s="145" t="s">
        <v>10107</v>
      </c>
    </row>
    <row r="2128" spans="1:9" x14ac:dyDescent="0.2">
      <c r="A2128" s="145">
        <v>2124</v>
      </c>
      <c r="B2128" s="145" t="s">
        <v>1443</v>
      </c>
      <c r="C2128" s="145" t="s">
        <v>553</v>
      </c>
      <c r="D2128" s="146">
        <v>2649</v>
      </c>
      <c r="E2128" s="145" t="s">
        <v>16595</v>
      </c>
      <c r="F2128" s="145">
        <v>359</v>
      </c>
      <c r="G2128" s="145" t="s">
        <v>9314</v>
      </c>
      <c r="H2128" s="145" t="s">
        <v>634</v>
      </c>
      <c r="I2128" s="145" t="s">
        <v>10077</v>
      </c>
    </row>
    <row r="2129" spans="1:9" x14ac:dyDescent="0.2">
      <c r="A2129" s="145">
        <v>2125</v>
      </c>
      <c r="B2129" s="145" t="s">
        <v>2401</v>
      </c>
      <c r="C2129" s="145" t="s">
        <v>553</v>
      </c>
      <c r="D2129" s="146">
        <v>2346</v>
      </c>
      <c r="E2129" s="145" t="s">
        <v>16594</v>
      </c>
      <c r="F2129" s="145">
        <v>359</v>
      </c>
      <c r="G2129" s="145" t="s">
        <v>16593</v>
      </c>
      <c r="H2129" s="145" t="s">
        <v>10081</v>
      </c>
      <c r="I2129" s="145" t="s">
        <v>10077</v>
      </c>
    </row>
    <row r="2130" spans="1:9" x14ac:dyDescent="0.2">
      <c r="A2130" s="145">
        <v>2126</v>
      </c>
      <c r="B2130" s="145" t="s">
        <v>8871</v>
      </c>
      <c r="C2130" s="145" t="s">
        <v>553</v>
      </c>
      <c r="D2130" s="146">
        <v>2652</v>
      </c>
      <c r="E2130" s="145" t="s">
        <v>16592</v>
      </c>
      <c r="F2130" s="145">
        <v>358</v>
      </c>
      <c r="G2130" s="145">
        <v>1148949</v>
      </c>
      <c r="H2130" s="145" t="s">
        <v>10317</v>
      </c>
      <c r="I2130" s="145" t="s">
        <v>10124</v>
      </c>
    </row>
    <row r="2131" spans="1:9" x14ac:dyDescent="0.2">
      <c r="A2131" s="145">
        <v>2127</v>
      </c>
      <c r="B2131" s="145" t="s">
        <v>812</v>
      </c>
      <c r="C2131" s="145" t="s">
        <v>553</v>
      </c>
      <c r="D2131" s="146">
        <v>1950</v>
      </c>
      <c r="E2131" s="145" t="s">
        <v>11775</v>
      </c>
      <c r="F2131" s="145">
        <v>357</v>
      </c>
      <c r="G2131" s="145">
        <v>1041495</v>
      </c>
      <c r="H2131" s="145" t="s">
        <v>812</v>
      </c>
      <c r="I2131" s="145" t="s">
        <v>10077</v>
      </c>
    </row>
    <row r="2132" spans="1:9" x14ac:dyDescent="0.2">
      <c r="A2132" s="145">
        <v>2128</v>
      </c>
      <c r="B2132" s="145" t="s">
        <v>2409</v>
      </c>
      <c r="C2132" s="145" t="s">
        <v>553</v>
      </c>
      <c r="D2132" s="146">
        <v>2050</v>
      </c>
      <c r="E2132" s="145" t="s">
        <v>16591</v>
      </c>
      <c r="F2132" s="145">
        <v>356</v>
      </c>
      <c r="G2132" s="145">
        <v>647609</v>
      </c>
      <c r="H2132" s="145" t="s">
        <v>8951</v>
      </c>
      <c r="I2132" s="145" t="s">
        <v>10124</v>
      </c>
    </row>
    <row r="2133" spans="1:9" x14ac:dyDescent="0.2">
      <c r="A2133" s="145">
        <v>2129</v>
      </c>
      <c r="B2133" s="145" t="s">
        <v>619</v>
      </c>
      <c r="C2133" s="145" t="s">
        <v>553</v>
      </c>
      <c r="D2133" s="146">
        <v>2021</v>
      </c>
      <c r="E2133" s="145" t="s">
        <v>16590</v>
      </c>
      <c r="F2133" s="145">
        <v>356</v>
      </c>
      <c r="G2133" s="145" t="s">
        <v>16589</v>
      </c>
      <c r="H2133" s="145" t="s">
        <v>10303</v>
      </c>
      <c r="I2133" s="145" t="s">
        <v>10077</v>
      </c>
    </row>
    <row r="2134" spans="1:9" x14ac:dyDescent="0.2">
      <c r="A2134" s="145">
        <v>2130</v>
      </c>
      <c r="B2134" s="145" t="s">
        <v>1755</v>
      </c>
      <c r="C2134" s="145" t="s">
        <v>553</v>
      </c>
      <c r="D2134" s="146">
        <v>2129</v>
      </c>
      <c r="E2134" s="145" t="s">
        <v>16588</v>
      </c>
      <c r="F2134" s="145">
        <v>356</v>
      </c>
      <c r="G2134" s="145">
        <v>1260078</v>
      </c>
      <c r="H2134" s="145" t="s">
        <v>634</v>
      </c>
      <c r="I2134" s="145" t="s">
        <v>10077</v>
      </c>
    </row>
    <row r="2135" spans="1:9" x14ac:dyDescent="0.2">
      <c r="A2135" s="145">
        <v>2131</v>
      </c>
      <c r="B2135" s="145" t="s">
        <v>805</v>
      </c>
      <c r="C2135" s="145" t="s">
        <v>553</v>
      </c>
      <c r="D2135" s="146">
        <v>1952</v>
      </c>
      <c r="E2135" s="145" t="s">
        <v>16587</v>
      </c>
      <c r="F2135" s="145">
        <v>356</v>
      </c>
      <c r="G2135" s="145" t="s">
        <v>16586</v>
      </c>
      <c r="H2135" s="145" t="s">
        <v>812</v>
      </c>
      <c r="I2135" s="145" t="s">
        <v>10077</v>
      </c>
    </row>
    <row r="2136" spans="1:9" x14ac:dyDescent="0.2">
      <c r="A2136" s="145">
        <v>2132</v>
      </c>
      <c r="B2136" s="145" t="s">
        <v>9580</v>
      </c>
      <c r="C2136" s="145" t="s">
        <v>841</v>
      </c>
      <c r="D2136" s="146">
        <v>6340</v>
      </c>
      <c r="E2136" s="145" t="s">
        <v>16585</v>
      </c>
      <c r="F2136" s="145">
        <v>356</v>
      </c>
      <c r="G2136" s="145" t="s">
        <v>16584</v>
      </c>
      <c r="H2136" s="145" t="s">
        <v>6255</v>
      </c>
      <c r="I2136" s="145" t="s">
        <v>10077</v>
      </c>
    </row>
    <row r="2137" spans="1:9" x14ac:dyDescent="0.2">
      <c r="A2137" s="145">
        <v>2133</v>
      </c>
      <c r="B2137" s="145" t="s">
        <v>1385</v>
      </c>
      <c r="C2137" s="145" t="s">
        <v>553</v>
      </c>
      <c r="D2137" s="146">
        <v>1906</v>
      </c>
      <c r="E2137" s="145" t="s">
        <v>16583</v>
      </c>
      <c r="F2137" s="145">
        <v>355</v>
      </c>
      <c r="G2137" s="145">
        <v>563767</v>
      </c>
      <c r="H2137" s="145" t="s">
        <v>11375</v>
      </c>
      <c r="I2137" s="145" t="s">
        <v>10124</v>
      </c>
    </row>
    <row r="2138" spans="1:9" x14ac:dyDescent="0.2">
      <c r="A2138" s="145">
        <v>2134</v>
      </c>
      <c r="B2138" s="145" t="s">
        <v>2409</v>
      </c>
      <c r="C2138" s="145" t="s">
        <v>553</v>
      </c>
      <c r="D2138" s="146">
        <v>2050</v>
      </c>
      <c r="E2138" s="145" t="s">
        <v>16582</v>
      </c>
      <c r="F2138" s="145">
        <v>355</v>
      </c>
      <c r="G2138" s="145">
        <v>122230</v>
      </c>
      <c r="H2138" s="145" t="s">
        <v>634</v>
      </c>
      <c r="I2138" s="145" t="s">
        <v>10077</v>
      </c>
    </row>
    <row r="2139" spans="1:9" x14ac:dyDescent="0.2">
      <c r="A2139" s="145">
        <v>2135</v>
      </c>
      <c r="B2139" s="145" t="s">
        <v>1678</v>
      </c>
      <c r="C2139" s="145" t="s">
        <v>553</v>
      </c>
      <c r="D2139" s="146">
        <v>2189</v>
      </c>
      <c r="E2139" s="145" t="s">
        <v>16581</v>
      </c>
      <c r="F2139" s="145">
        <v>355</v>
      </c>
      <c r="G2139" s="145" t="s">
        <v>16580</v>
      </c>
      <c r="H2139" s="145" t="s">
        <v>2327</v>
      </c>
      <c r="I2139" s="145" t="s">
        <v>10077</v>
      </c>
    </row>
    <row r="2140" spans="1:9" x14ac:dyDescent="0.2">
      <c r="A2140" s="145">
        <v>2136</v>
      </c>
      <c r="B2140" s="145" t="s">
        <v>7080</v>
      </c>
      <c r="C2140" s="145" t="s">
        <v>553</v>
      </c>
      <c r="D2140" s="146">
        <v>2536</v>
      </c>
      <c r="E2140" s="145" t="s">
        <v>16579</v>
      </c>
      <c r="F2140" s="145">
        <v>354</v>
      </c>
      <c r="G2140" s="145">
        <v>1238921</v>
      </c>
      <c r="H2140" s="145" t="s">
        <v>10972</v>
      </c>
      <c r="I2140" s="145" t="s">
        <v>10124</v>
      </c>
    </row>
    <row r="2141" spans="1:9" x14ac:dyDescent="0.2">
      <c r="A2141" s="145">
        <v>2137</v>
      </c>
      <c r="B2141" s="145" t="s">
        <v>2275</v>
      </c>
      <c r="C2141" s="145" t="s">
        <v>553</v>
      </c>
      <c r="D2141" s="146">
        <v>2568</v>
      </c>
      <c r="E2141" s="145" t="s">
        <v>16578</v>
      </c>
      <c r="F2141" s="145">
        <v>354</v>
      </c>
      <c r="G2141" s="145" t="s">
        <v>16577</v>
      </c>
      <c r="H2141" s="145" t="s">
        <v>4214</v>
      </c>
      <c r="I2141" s="145" t="s">
        <v>10077</v>
      </c>
    </row>
    <row r="2142" spans="1:9" x14ac:dyDescent="0.2">
      <c r="A2142" s="145">
        <v>2138</v>
      </c>
      <c r="B2142" s="145" t="s">
        <v>1153</v>
      </c>
      <c r="C2142" s="145" t="s">
        <v>553</v>
      </c>
      <c r="D2142" s="146">
        <v>2043</v>
      </c>
      <c r="E2142" s="145" t="s">
        <v>16576</v>
      </c>
      <c r="F2142" s="145">
        <v>354</v>
      </c>
      <c r="G2142" s="145" t="s">
        <v>16575</v>
      </c>
      <c r="H2142" s="145" t="s">
        <v>12838</v>
      </c>
      <c r="I2142" s="145" t="s">
        <v>10107</v>
      </c>
    </row>
    <row r="2143" spans="1:9" x14ac:dyDescent="0.2">
      <c r="A2143" s="145">
        <v>2139</v>
      </c>
      <c r="B2143" s="145" t="s">
        <v>5214</v>
      </c>
      <c r="C2143" s="145" t="s">
        <v>5198</v>
      </c>
      <c r="D2143" s="146">
        <v>2879</v>
      </c>
      <c r="E2143" s="145" t="s">
        <v>16574</v>
      </c>
      <c r="F2143" s="145">
        <v>354</v>
      </c>
      <c r="G2143" s="145">
        <v>963272</v>
      </c>
      <c r="H2143" s="145" t="s">
        <v>6255</v>
      </c>
      <c r="I2143" s="145" t="s">
        <v>10077</v>
      </c>
    </row>
    <row r="2144" spans="1:9" x14ac:dyDescent="0.2">
      <c r="A2144" s="145">
        <v>2140</v>
      </c>
      <c r="B2144" s="145" t="s">
        <v>1570</v>
      </c>
      <c r="C2144" s="145" t="s">
        <v>553</v>
      </c>
      <c r="D2144" s="146">
        <v>1930</v>
      </c>
      <c r="E2144" s="145" t="s">
        <v>16573</v>
      </c>
      <c r="F2144" s="145">
        <v>354</v>
      </c>
      <c r="G2144" s="145" t="s">
        <v>4502</v>
      </c>
      <c r="H2144" s="145" t="s">
        <v>10177</v>
      </c>
      <c r="I2144" s="145" t="s">
        <v>10112</v>
      </c>
    </row>
    <row r="2145" spans="1:9" x14ac:dyDescent="0.2">
      <c r="A2145" s="145">
        <v>2141</v>
      </c>
      <c r="B2145" s="145" t="s">
        <v>2409</v>
      </c>
      <c r="C2145" s="145" t="s">
        <v>553</v>
      </c>
      <c r="D2145" s="146">
        <v>2050</v>
      </c>
      <c r="E2145" s="145" t="s">
        <v>16572</v>
      </c>
      <c r="F2145" s="145">
        <v>352</v>
      </c>
      <c r="G2145" s="145">
        <v>1222426</v>
      </c>
      <c r="H2145" s="145" t="s">
        <v>10495</v>
      </c>
      <c r="I2145" s="145" t="s">
        <v>10077</v>
      </c>
    </row>
    <row r="2146" spans="1:9" x14ac:dyDescent="0.2">
      <c r="A2146" s="145">
        <v>2142</v>
      </c>
      <c r="B2146" s="145" t="s">
        <v>7173</v>
      </c>
      <c r="C2146" s="145" t="s">
        <v>553</v>
      </c>
      <c r="D2146" s="146">
        <v>1746</v>
      </c>
      <c r="E2146" s="145" t="s">
        <v>16571</v>
      </c>
      <c r="F2146" s="145">
        <v>351</v>
      </c>
      <c r="G2146" s="145">
        <v>1202928</v>
      </c>
      <c r="H2146" s="145" t="s">
        <v>634</v>
      </c>
      <c r="I2146" s="145" t="s">
        <v>10077</v>
      </c>
    </row>
    <row r="2147" spans="1:9" x14ac:dyDescent="0.2">
      <c r="A2147" s="145">
        <v>2143</v>
      </c>
      <c r="B2147" s="145" t="s">
        <v>908</v>
      </c>
      <c r="C2147" s="145" t="s">
        <v>553</v>
      </c>
      <c r="D2147" s="146">
        <v>2770</v>
      </c>
      <c r="E2147" s="145" t="s">
        <v>16570</v>
      </c>
      <c r="F2147" s="145">
        <v>351</v>
      </c>
      <c r="G2147" s="145" t="s">
        <v>16569</v>
      </c>
      <c r="H2147" s="145" t="s">
        <v>2346</v>
      </c>
      <c r="I2147" s="145" t="s">
        <v>10077</v>
      </c>
    </row>
    <row r="2148" spans="1:9" x14ac:dyDescent="0.2">
      <c r="A2148" s="145">
        <v>2144</v>
      </c>
      <c r="B2148" s="145" t="s">
        <v>16568</v>
      </c>
      <c r="C2148" s="145" t="s">
        <v>533</v>
      </c>
      <c r="D2148" s="146">
        <v>33761</v>
      </c>
      <c r="E2148" s="145" t="s">
        <v>16567</v>
      </c>
      <c r="F2148" s="145">
        <v>349</v>
      </c>
      <c r="G2148" s="145" t="s">
        <v>16566</v>
      </c>
      <c r="H2148" s="145" t="s">
        <v>10119</v>
      </c>
      <c r="I2148" s="145" t="s">
        <v>10077</v>
      </c>
    </row>
    <row r="2149" spans="1:9" x14ac:dyDescent="0.2">
      <c r="A2149" s="145">
        <v>2145</v>
      </c>
      <c r="B2149" s="145" t="s">
        <v>2275</v>
      </c>
      <c r="C2149" s="145" t="s">
        <v>553</v>
      </c>
      <c r="D2149" s="146">
        <v>2568</v>
      </c>
      <c r="E2149" s="145" t="s">
        <v>16565</v>
      </c>
      <c r="F2149" s="145">
        <v>348</v>
      </c>
      <c r="G2149" s="145" t="s">
        <v>4621</v>
      </c>
      <c r="H2149" s="145" t="s">
        <v>2275</v>
      </c>
      <c r="I2149" s="145" t="s">
        <v>10077</v>
      </c>
    </row>
    <row r="2150" spans="1:9" x14ac:dyDescent="0.2">
      <c r="A2150" s="145">
        <v>2146</v>
      </c>
      <c r="B2150" s="145" t="s">
        <v>1698</v>
      </c>
      <c r="C2150" s="145" t="s">
        <v>553</v>
      </c>
      <c r="D2150" s="146">
        <v>2066</v>
      </c>
      <c r="E2150" s="145" t="s">
        <v>16564</v>
      </c>
      <c r="F2150" s="145">
        <v>348</v>
      </c>
      <c r="G2150" s="145" t="s">
        <v>6365</v>
      </c>
      <c r="H2150" s="145" t="s">
        <v>10259</v>
      </c>
      <c r="I2150" s="145" t="s">
        <v>10124</v>
      </c>
    </row>
    <row r="2151" spans="1:9" x14ac:dyDescent="0.2">
      <c r="A2151" s="145">
        <v>2147</v>
      </c>
      <c r="B2151" s="145" t="s">
        <v>713</v>
      </c>
      <c r="C2151" s="145" t="s">
        <v>553</v>
      </c>
      <c r="D2151" s="146">
        <v>1915</v>
      </c>
      <c r="E2151" s="145" t="s">
        <v>16563</v>
      </c>
      <c r="F2151" s="145">
        <v>348</v>
      </c>
      <c r="G2151" s="145">
        <v>1081125</v>
      </c>
      <c r="H2151" s="145" t="s">
        <v>10233</v>
      </c>
      <c r="I2151" s="145" t="s">
        <v>10124</v>
      </c>
    </row>
    <row r="2152" spans="1:9" x14ac:dyDescent="0.2">
      <c r="A2152" s="145">
        <v>2148</v>
      </c>
      <c r="B2152" s="145" t="s">
        <v>2278</v>
      </c>
      <c r="C2152" s="145" t="s">
        <v>553</v>
      </c>
      <c r="D2152" s="146">
        <v>2719</v>
      </c>
      <c r="E2152" s="145" t="s">
        <v>16562</v>
      </c>
      <c r="F2152" s="145">
        <v>348</v>
      </c>
      <c r="G2152" s="145" t="s">
        <v>16561</v>
      </c>
      <c r="H2152" s="145" t="s">
        <v>2278</v>
      </c>
      <c r="I2152" s="145" t="s">
        <v>10124</v>
      </c>
    </row>
    <row r="2153" spans="1:9" x14ac:dyDescent="0.2">
      <c r="A2153" s="145">
        <v>2149</v>
      </c>
      <c r="B2153" s="145" t="s">
        <v>1576</v>
      </c>
      <c r="C2153" s="145" t="s">
        <v>553</v>
      </c>
      <c r="D2153" s="146">
        <v>2667</v>
      </c>
      <c r="E2153" s="145" t="s">
        <v>16560</v>
      </c>
      <c r="F2153" s="145">
        <v>348</v>
      </c>
      <c r="G2153" s="145">
        <v>1232431</v>
      </c>
      <c r="H2153" s="145" t="s">
        <v>10391</v>
      </c>
      <c r="I2153" s="145" t="s">
        <v>10124</v>
      </c>
    </row>
    <row r="2154" spans="1:9" x14ac:dyDescent="0.2">
      <c r="A2154" s="145">
        <v>2150</v>
      </c>
      <c r="B2154" s="145" t="s">
        <v>1570</v>
      </c>
      <c r="C2154" s="145" t="s">
        <v>553</v>
      </c>
      <c r="D2154" s="146">
        <v>1930</v>
      </c>
      <c r="E2154" s="145" t="s">
        <v>16559</v>
      </c>
      <c r="F2154" s="145">
        <v>348</v>
      </c>
      <c r="G2154" s="145">
        <v>986984</v>
      </c>
      <c r="H2154" s="145" t="s">
        <v>11380</v>
      </c>
      <c r="I2154" s="145" t="s">
        <v>10124</v>
      </c>
    </row>
    <row r="2155" spans="1:9" x14ac:dyDescent="0.2">
      <c r="A2155" s="145">
        <v>2151</v>
      </c>
      <c r="B2155" s="145" t="s">
        <v>2476</v>
      </c>
      <c r="C2155" s="145" t="s">
        <v>553</v>
      </c>
      <c r="D2155" s="146">
        <v>2743</v>
      </c>
      <c r="E2155" s="145" t="s">
        <v>16558</v>
      </c>
      <c r="F2155" s="145">
        <v>348</v>
      </c>
      <c r="G2155" s="145">
        <v>928951</v>
      </c>
      <c r="H2155" s="145" t="s">
        <v>634</v>
      </c>
      <c r="I2155" s="145" t="s">
        <v>10077</v>
      </c>
    </row>
    <row r="2156" spans="1:9" x14ac:dyDescent="0.2">
      <c r="A2156" s="145">
        <v>2152</v>
      </c>
      <c r="B2156" s="145" t="s">
        <v>1837</v>
      </c>
      <c r="C2156" s="145" t="s">
        <v>553</v>
      </c>
      <c r="D2156" s="146">
        <v>2660</v>
      </c>
      <c r="E2156" s="145" t="s">
        <v>16557</v>
      </c>
      <c r="F2156" s="145">
        <v>348</v>
      </c>
      <c r="G2156" s="145">
        <v>1140579</v>
      </c>
      <c r="H2156" s="145" t="s">
        <v>10238</v>
      </c>
      <c r="I2156" s="145" t="s">
        <v>10077</v>
      </c>
    </row>
    <row r="2157" spans="1:9" x14ac:dyDescent="0.2">
      <c r="A2157" s="145">
        <v>2153</v>
      </c>
      <c r="B2157" s="145" t="s">
        <v>16556</v>
      </c>
      <c r="C2157" s="145" t="s">
        <v>533</v>
      </c>
      <c r="D2157" s="146">
        <v>34216</v>
      </c>
      <c r="E2157" s="145" t="s">
        <v>16555</v>
      </c>
      <c r="F2157" s="145">
        <v>348</v>
      </c>
      <c r="G2157" s="145">
        <v>673583</v>
      </c>
      <c r="H2157" s="145" t="s">
        <v>695</v>
      </c>
      <c r="I2157" s="145" t="s">
        <v>10077</v>
      </c>
    </row>
    <row r="2158" spans="1:9" x14ac:dyDescent="0.2">
      <c r="A2158" s="145">
        <v>2154</v>
      </c>
      <c r="B2158" s="145" t="s">
        <v>2978</v>
      </c>
      <c r="C2158" s="145" t="s">
        <v>553</v>
      </c>
      <c r="D2158" s="146">
        <v>2081</v>
      </c>
      <c r="E2158" s="145" t="s">
        <v>16554</v>
      </c>
      <c r="F2158" s="145">
        <v>348</v>
      </c>
      <c r="G2158" s="145">
        <v>1177540</v>
      </c>
      <c r="H2158" s="145" t="s">
        <v>634</v>
      </c>
      <c r="I2158" s="145" t="s">
        <v>10077</v>
      </c>
    </row>
    <row r="2159" spans="1:9" x14ac:dyDescent="0.2">
      <c r="A2159" s="145">
        <v>2155</v>
      </c>
      <c r="B2159" s="145" t="s">
        <v>3028</v>
      </c>
      <c r="C2159" s="145" t="s">
        <v>553</v>
      </c>
      <c r="D2159" s="146">
        <v>2025</v>
      </c>
      <c r="E2159" s="145" t="s">
        <v>16553</v>
      </c>
      <c r="F2159" s="145">
        <v>348</v>
      </c>
      <c r="G2159" s="145" t="s">
        <v>16552</v>
      </c>
      <c r="H2159" s="145" t="s">
        <v>10495</v>
      </c>
      <c r="I2159" s="145" t="s">
        <v>10077</v>
      </c>
    </row>
    <row r="2160" spans="1:9" x14ac:dyDescent="0.2">
      <c r="A2160" s="145">
        <v>2156</v>
      </c>
      <c r="B2160" s="145" t="s">
        <v>5105</v>
      </c>
      <c r="C2160" s="145" t="s">
        <v>553</v>
      </c>
      <c r="D2160" s="146">
        <v>1834</v>
      </c>
      <c r="E2160" s="145" t="s">
        <v>11976</v>
      </c>
      <c r="F2160" s="145">
        <v>348</v>
      </c>
      <c r="G2160" s="145" t="s">
        <v>16551</v>
      </c>
      <c r="H2160" s="145" t="s">
        <v>10406</v>
      </c>
      <c r="I2160" s="145" t="s">
        <v>10077</v>
      </c>
    </row>
    <row r="2161" spans="1:9" x14ac:dyDescent="0.2">
      <c r="A2161" s="145">
        <v>2157</v>
      </c>
      <c r="B2161" s="145" t="s">
        <v>1650</v>
      </c>
      <c r="C2161" s="145" t="s">
        <v>553</v>
      </c>
      <c r="D2161" s="146">
        <v>2675</v>
      </c>
      <c r="E2161" s="145" t="s">
        <v>16550</v>
      </c>
      <c r="F2161" s="145">
        <v>348</v>
      </c>
      <c r="G2161" s="145" t="s">
        <v>16549</v>
      </c>
      <c r="H2161" s="145" t="s">
        <v>634</v>
      </c>
      <c r="I2161" s="145" t="s">
        <v>10077</v>
      </c>
    </row>
    <row r="2162" spans="1:9" x14ac:dyDescent="0.2">
      <c r="A2162" s="145">
        <v>2158</v>
      </c>
      <c r="B2162" s="145" t="s">
        <v>13127</v>
      </c>
      <c r="C2162" s="145" t="s">
        <v>5198</v>
      </c>
      <c r="D2162" s="146">
        <v>2818</v>
      </c>
      <c r="E2162" s="145" t="s">
        <v>16548</v>
      </c>
      <c r="F2162" s="145">
        <v>348</v>
      </c>
      <c r="G2162" s="145">
        <v>1238552</v>
      </c>
      <c r="H2162" s="145" t="s">
        <v>6255</v>
      </c>
      <c r="I2162" s="145" t="s">
        <v>10077</v>
      </c>
    </row>
    <row r="2163" spans="1:9" x14ac:dyDescent="0.2">
      <c r="A2163" s="145">
        <v>2159</v>
      </c>
      <c r="B2163" s="145" t="s">
        <v>4264</v>
      </c>
      <c r="C2163" s="145" t="s">
        <v>553</v>
      </c>
      <c r="D2163" s="146">
        <v>1720</v>
      </c>
      <c r="E2163" s="145" t="s">
        <v>16547</v>
      </c>
      <c r="F2163" s="145">
        <v>348</v>
      </c>
      <c r="G2163" s="145">
        <v>1111617</v>
      </c>
      <c r="H2163" s="145" t="s">
        <v>634</v>
      </c>
      <c r="I2163" s="145" t="s">
        <v>10107</v>
      </c>
    </row>
    <row r="2164" spans="1:9" x14ac:dyDescent="0.2">
      <c r="A2164" s="145">
        <v>2160</v>
      </c>
      <c r="B2164" s="145" t="s">
        <v>646</v>
      </c>
      <c r="C2164" s="145" t="s">
        <v>553</v>
      </c>
      <c r="D2164" s="146">
        <v>2648</v>
      </c>
      <c r="E2164" s="145" t="s">
        <v>16546</v>
      </c>
      <c r="F2164" s="145">
        <v>348</v>
      </c>
      <c r="G2164" s="145" t="s">
        <v>16545</v>
      </c>
      <c r="H2164" s="145" t="s">
        <v>634</v>
      </c>
      <c r="I2164" s="145" t="s">
        <v>10077</v>
      </c>
    </row>
    <row r="2165" spans="1:9" x14ac:dyDescent="0.2">
      <c r="A2165" s="145">
        <v>2161</v>
      </c>
      <c r="B2165" s="145" t="s">
        <v>949</v>
      </c>
      <c r="C2165" s="145" t="s">
        <v>553</v>
      </c>
      <c r="D2165" s="146">
        <v>2446</v>
      </c>
      <c r="E2165" s="145" t="s">
        <v>16544</v>
      </c>
      <c r="F2165" s="145">
        <v>348</v>
      </c>
      <c r="G2165" s="145" t="s">
        <v>16543</v>
      </c>
      <c r="H2165" s="145" t="s">
        <v>16168</v>
      </c>
      <c r="I2165" s="145" t="s">
        <v>10077</v>
      </c>
    </row>
    <row r="2166" spans="1:9" x14ac:dyDescent="0.2">
      <c r="A2166" s="145">
        <v>2162</v>
      </c>
      <c r="B2166" s="145" t="s">
        <v>713</v>
      </c>
      <c r="C2166" s="145" t="s">
        <v>553</v>
      </c>
      <c r="D2166" s="146">
        <v>1915</v>
      </c>
      <c r="E2166" s="145" t="s">
        <v>16542</v>
      </c>
      <c r="F2166" s="145">
        <v>348</v>
      </c>
      <c r="G2166" s="145">
        <v>917172</v>
      </c>
      <c r="H2166" s="145" t="s">
        <v>634</v>
      </c>
      <c r="I2166" s="145" t="s">
        <v>10077</v>
      </c>
    </row>
    <row r="2167" spans="1:9" x14ac:dyDescent="0.2">
      <c r="A2167" s="145">
        <v>2163</v>
      </c>
      <c r="B2167" s="145" t="s">
        <v>7624</v>
      </c>
      <c r="C2167" s="145" t="s">
        <v>553</v>
      </c>
      <c r="D2167" s="146">
        <v>2072</v>
      </c>
      <c r="E2167" s="145" t="s">
        <v>16541</v>
      </c>
      <c r="F2167" s="145">
        <v>348</v>
      </c>
      <c r="G2167" s="145">
        <v>1052882</v>
      </c>
      <c r="H2167" s="145" t="s">
        <v>8951</v>
      </c>
      <c r="I2167" s="145" t="s">
        <v>10077</v>
      </c>
    </row>
    <row r="2168" spans="1:9" x14ac:dyDescent="0.2">
      <c r="A2168" s="145">
        <v>2164</v>
      </c>
      <c r="B2168" s="145" t="s">
        <v>1211</v>
      </c>
      <c r="C2168" s="145" t="s">
        <v>553</v>
      </c>
      <c r="D2168" s="146">
        <v>2144</v>
      </c>
      <c r="E2168" s="145" t="s">
        <v>16540</v>
      </c>
      <c r="F2168" s="145">
        <v>348</v>
      </c>
      <c r="G2168" s="145" t="s">
        <v>16539</v>
      </c>
      <c r="H2168" s="145" t="s">
        <v>16020</v>
      </c>
      <c r="I2168" s="145" t="s">
        <v>10077</v>
      </c>
    </row>
    <row r="2169" spans="1:9" x14ac:dyDescent="0.2">
      <c r="A2169" s="145">
        <v>2165</v>
      </c>
      <c r="B2169" s="145" t="s">
        <v>1604</v>
      </c>
      <c r="C2169" s="145" t="s">
        <v>553</v>
      </c>
      <c r="D2169" s="146">
        <v>2668</v>
      </c>
      <c r="E2169" s="145" t="s">
        <v>16538</v>
      </c>
      <c r="F2169" s="145">
        <v>348</v>
      </c>
      <c r="G2169" s="145">
        <v>541540</v>
      </c>
      <c r="H2169" s="145" t="s">
        <v>634</v>
      </c>
      <c r="I2169" s="145" t="s">
        <v>10077</v>
      </c>
    </row>
    <row r="2170" spans="1:9" x14ac:dyDescent="0.2">
      <c r="A2170" s="145">
        <v>2166</v>
      </c>
      <c r="B2170" s="145" t="s">
        <v>6273</v>
      </c>
      <c r="C2170" s="145" t="s">
        <v>553</v>
      </c>
      <c r="D2170" s="146">
        <v>1951</v>
      </c>
      <c r="E2170" s="145" t="s">
        <v>16537</v>
      </c>
      <c r="F2170" s="145">
        <v>348</v>
      </c>
      <c r="G2170" s="145">
        <v>1179169</v>
      </c>
      <c r="H2170" s="145" t="s">
        <v>812</v>
      </c>
      <c r="I2170" s="145" t="s">
        <v>10077</v>
      </c>
    </row>
    <row r="2171" spans="1:9" x14ac:dyDescent="0.2">
      <c r="A2171" s="145">
        <v>2167</v>
      </c>
      <c r="B2171" s="145" t="s">
        <v>4035</v>
      </c>
      <c r="C2171" s="145" t="s">
        <v>553</v>
      </c>
      <c r="D2171" s="146">
        <v>2653</v>
      </c>
      <c r="E2171" s="145" t="s">
        <v>14062</v>
      </c>
      <c r="F2171" s="145">
        <v>348</v>
      </c>
      <c r="G2171" s="145" t="s">
        <v>16536</v>
      </c>
      <c r="H2171" s="145" t="s">
        <v>4035</v>
      </c>
      <c r="I2171" s="145" t="s">
        <v>10077</v>
      </c>
    </row>
    <row r="2172" spans="1:9" x14ac:dyDescent="0.2">
      <c r="A2172" s="145">
        <v>2168</v>
      </c>
      <c r="B2172" s="145" t="s">
        <v>1837</v>
      </c>
      <c r="C2172" s="145" t="s">
        <v>553</v>
      </c>
      <c r="D2172" s="146">
        <v>2660</v>
      </c>
      <c r="E2172" s="145" t="s">
        <v>16535</v>
      </c>
      <c r="F2172" s="145">
        <v>348</v>
      </c>
      <c r="G2172" s="145">
        <v>1186793</v>
      </c>
      <c r="H2172" s="145" t="s">
        <v>634</v>
      </c>
      <c r="I2172" s="145" t="s">
        <v>10077</v>
      </c>
    </row>
    <row r="2173" spans="1:9" x14ac:dyDescent="0.2">
      <c r="A2173" s="145">
        <v>2169</v>
      </c>
      <c r="B2173" s="145" t="s">
        <v>4092</v>
      </c>
      <c r="C2173" s="145" t="s">
        <v>553</v>
      </c>
      <c r="D2173" s="146">
        <v>1985</v>
      </c>
      <c r="E2173" s="145" t="s">
        <v>13058</v>
      </c>
      <c r="F2173" s="145">
        <v>348</v>
      </c>
      <c r="G2173" s="145">
        <v>1173156</v>
      </c>
      <c r="H2173" s="145" t="s">
        <v>805</v>
      </c>
      <c r="I2173" s="145" t="s">
        <v>10077</v>
      </c>
    </row>
    <row r="2174" spans="1:9" x14ac:dyDescent="0.2">
      <c r="A2174" s="145">
        <v>2170</v>
      </c>
      <c r="B2174" s="145" t="s">
        <v>1349</v>
      </c>
      <c r="C2174" s="145" t="s">
        <v>553</v>
      </c>
      <c r="D2174" s="146">
        <v>2360</v>
      </c>
      <c r="E2174" s="145" t="s">
        <v>16534</v>
      </c>
      <c r="F2174" s="145">
        <v>348</v>
      </c>
      <c r="G2174" s="145" t="s">
        <v>16533</v>
      </c>
      <c r="H2174" s="145" t="s">
        <v>1349</v>
      </c>
      <c r="I2174" s="145" t="s">
        <v>10077</v>
      </c>
    </row>
    <row r="2175" spans="1:9" x14ac:dyDescent="0.2">
      <c r="A2175" s="145">
        <v>2171</v>
      </c>
      <c r="B2175" s="145" t="s">
        <v>16532</v>
      </c>
      <c r="C2175" s="145" t="s">
        <v>553</v>
      </c>
      <c r="D2175" s="146">
        <v>2146</v>
      </c>
      <c r="E2175" s="145" t="s">
        <v>16531</v>
      </c>
      <c r="F2175" s="145">
        <v>348</v>
      </c>
      <c r="G2175" s="145">
        <v>916475</v>
      </c>
      <c r="H2175" s="145" t="s">
        <v>634</v>
      </c>
      <c r="I2175" s="145" t="s">
        <v>10077</v>
      </c>
    </row>
    <row r="2176" spans="1:9" x14ac:dyDescent="0.2">
      <c r="A2176" s="145">
        <v>2172</v>
      </c>
      <c r="B2176" s="145" t="s">
        <v>3907</v>
      </c>
      <c r="C2176" s="145" t="s">
        <v>553</v>
      </c>
      <c r="D2176" s="146">
        <v>2127</v>
      </c>
      <c r="E2176" s="145" t="s">
        <v>16530</v>
      </c>
      <c r="F2176" s="145">
        <v>348</v>
      </c>
      <c r="G2176" s="145" t="s">
        <v>16529</v>
      </c>
      <c r="H2176" s="145" t="s">
        <v>9376</v>
      </c>
      <c r="I2176" s="145" t="s">
        <v>10077</v>
      </c>
    </row>
    <row r="2177" spans="1:9" x14ac:dyDescent="0.2">
      <c r="A2177" s="145">
        <v>2173</v>
      </c>
      <c r="B2177" s="145" t="s">
        <v>2513</v>
      </c>
      <c r="C2177" s="145" t="s">
        <v>553</v>
      </c>
      <c r="D2177" s="146">
        <v>2571</v>
      </c>
      <c r="E2177" s="145" t="s">
        <v>16528</v>
      </c>
      <c r="F2177" s="145">
        <v>348</v>
      </c>
      <c r="G2177" s="145">
        <v>539321</v>
      </c>
      <c r="H2177" s="145" t="s">
        <v>2513</v>
      </c>
      <c r="I2177" s="145" t="s">
        <v>10077</v>
      </c>
    </row>
    <row r="2178" spans="1:9" x14ac:dyDescent="0.2">
      <c r="A2178" s="145">
        <v>2174</v>
      </c>
      <c r="B2178" s="145" t="s">
        <v>1116</v>
      </c>
      <c r="C2178" s="145" t="s">
        <v>553</v>
      </c>
      <c r="D2178" s="146">
        <v>2048</v>
      </c>
      <c r="E2178" s="145" t="s">
        <v>16527</v>
      </c>
      <c r="F2178" s="145">
        <v>348</v>
      </c>
      <c r="G2178" s="145" t="s">
        <v>16526</v>
      </c>
      <c r="H2178" s="145" t="s">
        <v>3262</v>
      </c>
      <c r="I2178" s="145" t="s">
        <v>10077</v>
      </c>
    </row>
    <row r="2179" spans="1:9" x14ac:dyDescent="0.2">
      <c r="A2179" s="145">
        <v>2175</v>
      </c>
      <c r="B2179" s="145" t="s">
        <v>16525</v>
      </c>
      <c r="C2179" s="145" t="s">
        <v>553</v>
      </c>
      <c r="D2179" s="146">
        <v>2648</v>
      </c>
      <c r="E2179" s="145" t="s">
        <v>16524</v>
      </c>
      <c r="F2179" s="145">
        <v>348</v>
      </c>
      <c r="G2179" s="145">
        <v>952165</v>
      </c>
      <c r="H2179" s="145" t="s">
        <v>634</v>
      </c>
      <c r="I2179" s="145" t="s">
        <v>10077</v>
      </c>
    </row>
    <row r="2180" spans="1:9" x14ac:dyDescent="0.2">
      <c r="A2180" s="145">
        <v>2176</v>
      </c>
      <c r="B2180" s="145" t="s">
        <v>670</v>
      </c>
      <c r="C2180" s="145" t="s">
        <v>553</v>
      </c>
      <c r="D2180" s="146">
        <v>2184</v>
      </c>
      <c r="E2180" s="145" t="s">
        <v>16523</v>
      </c>
      <c r="F2180" s="145">
        <v>348</v>
      </c>
      <c r="G2180" s="145" t="s">
        <v>16522</v>
      </c>
      <c r="H2180" s="145" t="s">
        <v>2327</v>
      </c>
      <c r="I2180" s="145" t="s">
        <v>10077</v>
      </c>
    </row>
    <row r="2181" spans="1:9" x14ac:dyDescent="0.2">
      <c r="A2181" s="145">
        <v>2177</v>
      </c>
      <c r="B2181" s="145" t="s">
        <v>746</v>
      </c>
      <c r="C2181" s="145" t="s">
        <v>553</v>
      </c>
      <c r="D2181" s="146">
        <v>2666</v>
      </c>
      <c r="E2181" s="145" t="s">
        <v>16521</v>
      </c>
      <c r="F2181" s="145">
        <v>348</v>
      </c>
      <c r="G2181" s="145" t="s">
        <v>16520</v>
      </c>
      <c r="H2181" s="145" t="s">
        <v>746</v>
      </c>
      <c r="I2181" s="145" t="s">
        <v>10077</v>
      </c>
    </row>
    <row r="2182" spans="1:9" x14ac:dyDescent="0.2">
      <c r="A2182" s="145">
        <v>2178</v>
      </c>
      <c r="B2182" s="145" t="s">
        <v>2260</v>
      </c>
      <c r="C2182" s="145" t="s">
        <v>553</v>
      </c>
      <c r="D2182" s="146">
        <v>2738</v>
      </c>
      <c r="E2182" s="145" t="s">
        <v>16519</v>
      </c>
      <c r="F2182" s="145">
        <v>348</v>
      </c>
      <c r="G2182" s="145">
        <v>1095311</v>
      </c>
      <c r="H2182" s="145" t="s">
        <v>2260</v>
      </c>
      <c r="I2182" s="145" t="s">
        <v>10077</v>
      </c>
    </row>
    <row r="2183" spans="1:9" x14ac:dyDescent="0.2">
      <c r="A2183" s="145">
        <v>2179</v>
      </c>
      <c r="B2183" s="145" t="s">
        <v>2630</v>
      </c>
      <c r="C2183" s="145" t="s">
        <v>553</v>
      </c>
      <c r="D2183" s="146">
        <v>2769</v>
      </c>
      <c r="E2183" s="145" t="s">
        <v>16518</v>
      </c>
      <c r="F2183" s="145">
        <v>348</v>
      </c>
      <c r="G2183" s="145" t="s">
        <v>16517</v>
      </c>
      <c r="H2183" s="145" t="s">
        <v>2565</v>
      </c>
      <c r="I2183" s="145" t="s">
        <v>10077</v>
      </c>
    </row>
    <row r="2184" spans="1:9" x14ac:dyDescent="0.2">
      <c r="A2184" s="145">
        <v>2180</v>
      </c>
      <c r="B2184" s="145" t="s">
        <v>6273</v>
      </c>
      <c r="C2184" s="145" t="s">
        <v>553</v>
      </c>
      <c r="D2184" s="146">
        <v>1951</v>
      </c>
      <c r="E2184" s="145" t="s">
        <v>16516</v>
      </c>
      <c r="F2184" s="145">
        <v>348</v>
      </c>
      <c r="G2184" s="145" t="s">
        <v>7938</v>
      </c>
      <c r="H2184" s="145" t="s">
        <v>812</v>
      </c>
      <c r="I2184" s="145" t="s">
        <v>10077</v>
      </c>
    </row>
    <row r="2185" spans="1:9" x14ac:dyDescent="0.2">
      <c r="A2185" s="145">
        <v>2181</v>
      </c>
      <c r="B2185" s="145" t="s">
        <v>1604</v>
      </c>
      <c r="C2185" s="145" t="s">
        <v>553</v>
      </c>
      <c r="D2185" s="146">
        <v>2668</v>
      </c>
      <c r="E2185" s="145" t="s">
        <v>16515</v>
      </c>
      <c r="F2185" s="145">
        <v>348</v>
      </c>
      <c r="G2185" s="145" t="s">
        <v>16514</v>
      </c>
      <c r="H2185" s="145" t="s">
        <v>10238</v>
      </c>
      <c r="I2185" s="145" t="s">
        <v>10077</v>
      </c>
    </row>
    <row r="2186" spans="1:9" x14ac:dyDescent="0.2">
      <c r="A2186" s="145">
        <v>2182</v>
      </c>
      <c r="B2186" s="145" t="s">
        <v>1698</v>
      </c>
      <c r="C2186" s="145" t="s">
        <v>553</v>
      </c>
      <c r="D2186" s="146">
        <v>2066</v>
      </c>
      <c r="E2186" s="145" t="s">
        <v>16513</v>
      </c>
      <c r="F2186" s="145">
        <v>348</v>
      </c>
      <c r="G2186" s="145">
        <v>970267</v>
      </c>
      <c r="H2186" s="145" t="s">
        <v>10495</v>
      </c>
      <c r="I2186" s="145" t="s">
        <v>10077</v>
      </c>
    </row>
    <row r="2187" spans="1:9" x14ac:dyDescent="0.2">
      <c r="A2187" s="145">
        <v>2183</v>
      </c>
      <c r="B2187" s="145" t="s">
        <v>1153</v>
      </c>
      <c r="C2187" s="145" t="s">
        <v>553</v>
      </c>
      <c r="D2187" s="146">
        <v>2043</v>
      </c>
      <c r="E2187" s="145" t="s">
        <v>16162</v>
      </c>
      <c r="F2187" s="145">
        <v>348</v>
      </c>
      <c r="G2187" s="145" t="s">
        <v>16512</v>
      </c>
      <c r="H2187" s="145" t="s">
        <v>12838</v>
      </c>
      <c r="I2187" s="145" t="s">
        <v>10077</v>
      </c>
    </row>
    <row r="2188" spans="1:9" x14ac:dyDescent="0.2">
      <c r="A2188" s="145">
        <v>2184</v>
      </c>
      <c r="B2188" s="145" t="s">
        <v>7080</v>
      </c>
      <c r="C2188" s="145" t="s">
        <v>553</v>
      </c>
      <c r="D2188" s="146">
        <v>2536</v>
      </c>
      <c r="E2188" s="145" t="s">
        <v>16511</v>
      </c>
      <c r="F2188" s="145">
        <v>348</v>
      </c>
      <c r="G2188" s="145">
        <v>1044703</v>
      </c>
      <c r="H2188" s="145" t="s">
        <v>10972</v>
      </c>
      <c r="I2188" s="145" t="s">
        <v>10077</v>
      </c>
    </row>
    <row r="2189" spans="1:9" x14ac:dyDescent="0.2">
      <c r="A2189" s="145">
        <v>2185</v>
      </c>
      <c r="B2189" s="145" t="s">
        <v>2670</v>
      </c>
      <c r="C2189" s="145" t="s">
        <v>553</v>
      </c>
      <c r="D2189" s="146">
        <v>2180</v>
      </c>
      <c r="E2189" s="145" t="s">
        <v>16510</v>
      </c>
      <c r="F2189" s="145">
        <v>348</v>
      </c>
      <c r="G2189" s="145">
        <v>556406</v>
      </c>
      <c r="H2189" s="145" t="s">
        <v>9376</v>
      </c>
      <c r="I2189" s="145" t="s">
        <v>10077</v>
      </c>
    </row>
    <row r="2190" spans="1:9" x14ac:dyDescent="0.2">
      <c r="A2190" s="145">
        <v>2186</v>
      </c>
      <c r="B2190" s="145" t="s">
        <v>3972</v>
      </c>
      <c r="C2190" s="145" t="s">
        <v>553</v>
      </c>
      <c r="D2190" s="146">
        <v>1966</v>
      </c>
      <c r="E2190" s="145" t="s">
        <v>16509</v>
      </c>
      <c r="F2190" s="145">
        <v>346</v>
      </c>
      <c r="G2190" s="145" t="s">
        <v>16508</v>
      </c>
      <c r="H2190" s="145" t="s">
        <v>10177</v>
      </c>
      <c r="I2190" s="145" t="s">
        <v>10077</v>
      </c>
    </row>
    <row r="2191" spans="1:9" x14ac:dyDescent="0.2">
      <c r="A2191" s="145">
        <v>2187</v>
      </c>
      <c r="B2191" s="145" t="s">
        <v>1349</v>
      </c>
      <c r="C2191" s="145" t="s">
        <v>553</v>
      </c>
      <c r="D2191" s="146">
        <v>2360</v>
      </c>
      <c r="E2191" s="145" t="s">
        <v>16281</v>
      </c>
      <c r="F2191" s="145">
        <v>344</v>
      </c>
      <c r="G2191" s="145" t="s">
        <v>16507</v>
      </c>
      <c r="H2191" s="145" t="s">
        <v>1349</v>
      </c>
      <c r="I2191" s="145" t="s">
        <v>10077</v>
      </c>
    </row>
    <row r="2192" spans="1:9" x14ac:dyDescent="0.2">
      <c r="A2192" s="145">
        <v>2188</v>
      </c>
      <c r="B2192" s="145" t="s">
        <v>2268</v>
      </c>
      <c r="C2192" s="145" t="s">
        <v>553</v>
      </c>
      <c r="D2192" s="146">
        <v>2740</v>
      </c>
      <c r="E2192" s="145" t="s">
        <v>16506</v>
      </c>
      <c r="F2192" s="145">
        <v>344</v>
      </c>
      <c r="G2192" s="145">
        <v>1131144</v>
      </c>
      <c r="H2192" s="145" t="s">
        <v>2268</v>
      </c>
      <c r="I2192" s="145" t="s">
        <v>10077</v>
      </c>
    </row>
    <row r="2193" spans="1:9" x14ac:dyDescent="0.2">
      <c r="A2193" s="145">
        <v>2189</v>
      </c>
      <c r="B2193" s="145" t="s">
        <v>1183</v>
      </c>
      <c r="C2193" s="145" t="s">
        <v>553</v>
      </c>
      <c r="D2193" s="146">
        <v>1810</v>
      </c>
      <c r="E2193" s="145" t="s">
        <v>16505</v>
      </c>
      <c r="F2193" s="145">
        <v>342</v>
      </c>
      <c r="G2193" s="145" t="s">
        <v>16504</v>
      </c>
      <c r="H2193" s="145" t="s">
        <v>9376</v>
      </c>
      <c r="I2193" s="145" t="s">
        <v>10124</v>
      </c>
    </row>
    <row r="2194" spans="1:9" x14ac:dyDescent="0.2">
      <c r="A2194" s="145">
        <v>2190</v>
      </c>
      <c r="B2194" s="145" t="s">
        <v>1349</v>
      </c>
      <c r="C2194" s="145" t="s">
        <v>553</v>
      </c>
      <c r="D2194" s="146">
        <v>2360</v>
      </c>
      <c r="E2194" s="145" t="s">
        <v>16503</v>
      </c>
      <c r="F2194" s="145">
        <v>342</v>
      </c>
      <c r="G2194" s="145">
        <v>520816</v>
      </c>
      <c r="H2194" s="145" t="s">
        <v>1349</v>
      </c>
      <c r="I2194" s="145" t="s">
        <v>10124</v>
      </c>
    </row>
    <row r="2195" spans="1:9" x14ac:dyDescent="0.2">
      <c r="A2195" s="145">
        <v>2191</v>
      </c>
      <c r="B2195" s="145" t="s">
        <v>1570</v>
      </c>
      <c r="C2195" s="145" t="s">
        <v>553</v>
      </c>
      <c r="D2195" s="146">
        <v>1930</v>
      </c>
      <c r="E2195" s="145" t="s">
        <v>16502</v>
      </c>
      <c r="F2195" s="145">
        <v>342</v>
      </c>
      <c r="H2195" s="145" t="s">
        <v>10177</v>
      </c>
      <c r="I2195" s="145" t="s">
        <v>10077</v>
      </c>
    </row>
    <row r="2196" spans="1:9" x14ac:dyDescent="0.2">
      <c r="A2196" s="145">
        <v>2192</v>
      </c>
      <c r="B2196" s="145" t="s">
        <v>1513</v>
      </c>
      <c r="C2196" s="145" t="s">
        <v>553</v>
      </c>
      <c r="D2196" s="146">
        <v>1922</v>
      </c>
      <c r="E2196" s="145" t="s">
        <v>16501</v>
      </c>
      <c r="F2196" s="145">
        <v>341</v>
      </c>
      <c r="G2196" s="145" t="s">
        <v>10046</v>
      </c>
      <c r="H2196" s="145" t="s">
        <v>805</v>
      </c>
      <c r="I2196" s="145" t="s">
        <v>10077</v>
      </c>
    </row>
    <row r="2197" spans="1:9" x14ac:dyDescent="0.2">
      <c r="A2197" s="145">
        <v>2193</v>
      </c>
      <c r="B2197" s="145" t="s">
        <v>689</v>
      </c>
      <c r="C2197" s="145" t="s">
        <v>553</v>
      </c>
      <c r="D2197" s="146">
        <v>2664</v>
      </c>
      <c r="E2197" s="145" t="s">
        <v>14694</v>
      </c>
      <c r="F2197" s="145">
        <v>341</v>
      </c>
      <c r="G2197" s="145">
        <v>10145371</v>
      </c>
      <c r="H2197" s="145" t="s">
        <v>9574</v>
      </c>
      <c r="I2197" s="145" t="s">
        <v>10077</v>
      </c>
    </row>
    <row r="2198" spans="1:9" x14ac:dyDescent="0.2">
      <c r="A2198" s="145">
        <v>2194</v>
      </c>
      <c r="B2198" s="145" t="s">
        <v>7505</v>
      </c>
      <c r="C2198" s="145" t="s">
        <v>553</v>
      </c>
      <c r="D2198" s="146">
        <v>1520</v>
      </c>
      <c r="E2198" s="145" t="s">
        <v>16500</v>
      </c>
      <c r="F2198" s="145">
        <v>341</v>
      </c>
      <c r="G2198" s="145">
        <v>671930</v>
      </c>
      <c r="H2198" s="145" t="s">
        <v>634</v>
      </c>
      <c r="I2198" s="145" t="s">
        <v>10077</v>
      </c>
    </row>
    <row r="2199" spans="1:9" x14ac:dyDescent="0.2">
      <c r="A2199" s="145">
        <v>2195</v>
      </c>
      <c r="B2199" s="145" t="s">
        <v>4806</v>
      </c>
      <c r="C2199" s="145" t="s">
        <v>553</v>
      </c>
      <c r="D2199" s="146">
        <v>1545</v>
      </c>
      <c r="E2199" s="145" t="s">
        <v>16499</v>
      </c>
      <c r="F2199" s="145">
        <v>340</v>
      </c>
      <c r="G2199" s="145">
        <v>1204413</v>
      </c>
      <c r="H2199" s="145" t="s">
        <v>634</v>
      </c>
      <c r="I2199" s="145" t="s">
        <v>10077</v>
      </c>
    </row>
    <row r="2200" spans="1:9" x14ac:dyDescent="0.2">
      <c r="A2200" s="145">
        <v>2196</v>
      </c>
      <c r="B2200" s="145" t="s">
        <v>1650</v>
      </c>
      <c r="C2200" s="145" t="s">
        <v>553</v>
      </c>
      <c r="D2200" s="146">
        <v>2675</v>
      </c>
      <c r="E2200" s="145" t="s">
        <v>13496</v>
      </c>
      <c r="F2200" s="145">
        <v>340</v>
      </c>
      <c r="G2200" s="145">
        <v>1056214</v>
      </c>
      <c r="H2200" s="145" t="s">
        <v>10380</v>
      </c>
      <c r="I2200" s="145" t="s">
        <v>10077</v>
      </c>
    </row>
    <row r="2201" spans="1:9" x14ac:dyDescent="0.2">
      <c r="A2201" s="145">
        <v>2197</v>
      </c>
      <c r="B2201" s="145" t="s">
        <v>1270</v>
      </c>
      <c r="C2201" s="145" t="s">
        <v>553</v>
      </c>
      <c r="D2201" s="146">
        <v>2644</v>
      </c>
      <c r="E2201" s="145" t="s">
        <v>16498</v>
      </c>
      <c r="F2201" s="145">
        <v>340</v>
      </c>
      <c r="G2201" s="145">
        <v>1186722</v>
      </c>
      <c r="H2201" s="145" t="s">
        <v>10119</v>
      </c>
      <c r="I2201" s="145" t="s">
        <v>10077</v>
      </c>
    </row>
    <row r="2202" spans="1:9" x14ac:dyDescent="0.2">
      <c r="A2202" s="145">
        <v>2198</v>
      </c>
      <c r="B2202" s="145" t="s">
        <v>1310</v>
      </c>
      <c r="C2202" s="145" t="s">
        <v>553</v>
      </c>
      <c r="D2202" s="146">
        <v>1945</v>
      </c>
      <c r="E2202" s="145" t="s">
        <v>16497</v>
      </c>
      <c r="F2202" s="145">
        <v>338.4</v>
      </c>
      <c r="G2202" s="145">
        <v>626703</v>
      </c>
      <c r="H2202" s="145" t="s">
        <v>10184</v>
      </c>
      <c r="I2202" s="145" t="s">
        <v>10124</v>
      </c>
    </row>
    <row r="2203" spans="1:9" x14ac:dyDescent="0.2">
      <c r="A2203" s="145">
        <v>2199</v>
      </c>
      <c r="B2203" s="145" t="s">
        <v>654</v>
      </c>
      <c r="C2203" s="145" t="s">
        <v>553</v>
      </c>
      <c r="D2203" s="146">
        <v>2632</v>
      </c>
      <c r="E2203" s="145" t="s">
        <v>16496</v>
      </c>
      <c r="F2203" s="145">
        <v>338.4</v>
      </c>
      <c r="G2203" s="145">
        <v>584302</v>
      </c>
      <c r="H2203" s="145" t="s">
        <v>10380</v>
      </c>
      <c r="I2203" s="145" t="s">
        <v>10077</v>
      </c>
    </row>
    <row r="2204" spans="1:9" x14ac:dyDescent="0.2">
      <c r="A2204" s="145">
        <v>2200</v>
      </c>
      <c r="B2204" s="145" t="s">
        <v>1939</v>
      </c>
      <c r="C2204" s="145" t="s">
        <v>553</v>
      </c>
      <c r="D2204" s="146">
        <v>2478</v>
      </c>
      <c r="E2204" s="145" t="s">
        <v>16494</v>
      </c>
      <c r="F2204" s="145">
        <v>338</v>
      </c>
      <c r="G2204" s="145">
        <v>603513</v>
      </c>
      <c r="H2204" s="145" t="s">
        <v>9376</v>
      </c>
      <c r="I2204" s="145" t="s">
        <v>10124</v>
      </c>
    </row>
    <row r="2205" spans="1:9" x14ac:dyDescent="0.2">
      <c r="A2205" s="145">
        <v>2201</v>
      </c>
      <c r="B2205" s="145" t="s">
        <v>3779</v>
      </c>
      <c r="C2205" s="145" t="s">
        <v>553</v>
      </c>
      <c r="D2205" s="146">
        <v>2038</v>
      </c>
      <c r="E2205" s="145" t="s">
        <v>16495</v>
      </c>
      <c r="F2205" s="145">
        <v>338</v>
      </c>
      <c r="G2205" s="145">
        <v>603309</v>
      </c>
      <c r="H2205" s="145" t="s">
        <v>1349</v>
      </c>
      <c r="I2205" s="145" t="s">
        <v>10124</v>
      </c>
    </row>
    <row r="2206" spans="1:9" x14ac:dyDescent="0.2">
      <c r="A2206" s="145">
        <v>2202</v>
      </c>
      <c r="B2206" s="145" t="s">
        <v>8940</v>
      </c>
      <c r="C2206" s="145" t="s">
        <v>553</v>
      </c>
      <c r="D2206" s="146">
        <v>2128</v>
      </c>
      <c r="E2206" s="145" t="s">
        <v>16494</v>
      </c>
      <c r="F2206" s="145">
        <v>338</v>
      </c>
      <c r="G2206" s="145">
        <v>603513</v>
      </c>
      <c r="H2206" s="145" t="s">
        <v>9376</v>
      </c>
      <c r="I2206" s="145" t="s">
        <v>10124</v>
      </c>
    </row>
    <row r="2207" spans="1:9" x14ac:dyDescent="0.2">
      <c r="A2207" s="145">
        <v>2203</v>
      </c>
      <c r="B2207" s="145" t="s">
        <v>3608</v>
      </c>
      <c r="C2207" s="145" t="s">
        <v>553</v>
      </c>
      <c r="D2207" s="146">
        <v>2766</v>
      </c>
      <c r="E2207" s="145" t="s">
        <v>16493</v>
      </c>
      <c r="F2207" s="145">
        <v>338</v>
      </c>
      <c r="G2207" s="145">
        <v>584308</v>
      </c>
      <c r="H2207" s="145" t="s">
        <v>8951</v>
      </c>
      <c r="I2207" s="145" t="s">
        <v>10077</v>
      </c>
    </row>
    <row r="2208" spans="1:9" x14ac:dyDescent="0.2">
      <c r="A2208" s="145">
        <v>2204</v>
      </c>
      <c r="B2208" s="145" t="s">
        <v>1678</v>
      </c>
      <c r="C2208" s="145" t="s">
        <v>553</v>
      </c>
      <c r="D2208" s="146">
        <v>2188</v>
      </c>
      <c r="E2208" s="145" t="s">
        <v>16492</v>
      </c>
      <c r="F2208" s="145">
        <v>338</v>
      </c>
      <c r="G2208" s="145">
        <v>584087</v>
      </c>
      <c r="H2208" s="145" t="s">
        <v>1349</v>
      </c>
      <c r="I2208" s="145" t="s">
        <v>10077</v>
      </c>
    </row>
    <row r="2209" spans="1:9" x14ac:dyDescent="0.2">
      <c r="A2209" s="145">
        <v>2205</v>
      </c>
      <c r="B2209" s="145" t="s">
        <v>1349</v>
      </c>
      <c r="C2209" s="145" t="s">
        <v>553</v>
      </c>
      <c r="D2209" s="146">
        <v>2360</v>
      </c>
      <c r="E2209" s="145" t="s">
        <v>16491</v>
      </c>
      <c r="F2209" s="145">
        <v>338</v>
      </c>
      <c r="G2209" s="145">
        <v>1225849</v>
      </c>
      <c r="H2209" s="145" t="s">
        <v>1349</v>
      </c>
      <c r="I2209" s="145" t="s">
        <v>10077</v>
      </c>
    </row>
    <row r="2210" spans="1:9" x14ac:dyDescent="0.2">
      <c r="A2210" s="145">
        <v>2206</v>
      </c>
      <c r="B2210" s="145" t="s">
        <v>16490</v>
      </c>
      <c r="C2210" s="145" t="s">
        <v>2175</v>
      </c>
      <c r="D2210" s="146">
        <v>92691</v>
      </c>
      <c r="E2210" s="145" t="s">
        <v>16381</v>
      </c>
      <c r="F2210" s="145">
        <v>338</v>
      </c>
      <c r="G2210" s="145" t="s">
        <v>16489</v>
      </c>
      <c r="H2210" s="145" t="s">
        <v>10495</v>
      </c>
      <c r="I2210" s="145" t="s">
        <v>10077</v>
      </c>
    </row>
    <row r="2211" spans="1:9" x14ac:dyDescent="0.2">
      <c r="A2211" s="145">
        <v>2207</v>
      </c>
      <c r="B2211" s="145" t="s">
        <v>1337</v>
      </c>
      <c r="C2211" s="145" t="s">
        <v>553</v>
      </c>
      <c r="D2211" s="146">
        <v>1970</v>
      </c>
      <c r="E2211" s="145" t="s">
        <v>16488</v>
      </c>
      <c r="F2211" s="145">
        <v>336</v>
      </c>
      <c r="G2211" s="145" t="s">
        <v>16487</v>
      </c>
      <c r="H2211" s="145" t="s">
        <v>10184</v>
      </c>
      <c r="I2211" s="145" t="s">
        <v>10124</v>
      </c>
    </row>
    <row r="2212" spans="1:9" x14ac:dyDescent="0.2">
      <c r="A2212" s="145">
        <v>2208</v>
      </c>
      <c r="B2212" s="145" t="s">
        <v>2313</v>
      </c>
      <c r="C2212" s="145" t="s">
        <v>553</v>
      </c>
      <c r="D2212" s="146">
        <v>2747</v>
      </c>
      <c r="E2212" s="145" t="s">
        <v>16486</v>
      </c>
      <c r="F2212" s="145">
        <v>336</v>
      </c>
      <c r="G2212" s="145">
        <v>604789</v>
      </c>
      <c r="H2212" s="145" t="s">
        <v>2268</v>
      </c>
      <c r="I2212" s="145" t="s">
        <v>10077</v>
      </c>
    </row>
    <row r="2213" spans="1:9" x14ac:dyDescent="0.2">
      <c r="A2213" s="145">
        <v>2209</v>
      </c>
      <c r="B2213" s="145" t="s">
        <v>660</v>
      </c>
      <c r="C2213" s="145" t="s">
        <v>553</v>
      </c>
      <c r="D2213" s="146">
        <v>1944</v>
      </c>
      <c r="E2213" s="145" t="s">
        <v>16485</v>
      </c>
      <c r="F2213" s="145">
        <v>336</v>
      </c>
      <c r="G2213" s="145">
        <v>636925</v>
      </c>
      <c r="H2213" s="145" t="s">
        <v>10762</v>
      </c>
      <c r="I2213" s="145" t="s">
        <v>10124</v>
      </c>
    </row>
    <row r="2214" spans="1:9" x14ac:dyDescent="0.2">
      <c r="A2214" s="145">
        <v>2210</v>
      </c>
      <c r="B2214" s="145" t="s">
        <v>1385</v>
      </c>
      <c r="C2214" s="145" t="s">
        <v>553</v>
      </c>
      <c r="D2214" s="146">
        <v>1906</v>
      </c>
      <c r="E2214" s="145" t="s">
        <v>16484</v>
      </c>
      <c r="F2214" s="145">
        <v>336</v>
      </c>
      <c r="G2214" s="145" t="s">
        <v>1383</v>
      </c>
      <c r="H2214" s="145" t="s">
        <v>10875</v>
      </c>
      <c r="I2214" s="145" t="s">
        <v>10124</v>
      </c>
    </row>
    <row r="2215" spans="1:9" x14ac:dyDescent="0.2">
      <c r="A2215" s="145">
        <v>2211</v>
      </c>
      <c r="B2215" s="145" t="s">
        <v>2313</v>
      </c>
      <c r="C2215" s="145" t="s">
        <v>553</v>
      </c>
      <c r="D2215" s="146">
        <v>2747</v>
      </c>
      <c r="E2215" s="145" t="s">
        <v>16483</v>
      </c>
      <c r="F2215" s="145">
        <v>336</v>
      </c>
      <c r="G2215" s="145" t="s">
        <v>16482</v>
      </c>
      <c r="H2215" s="145" t="s">
        <v>2767</v>
      </c>
      <c r="I2215" s="145" t="s">
        <v>10124</v>
      </c>
    </row>
    <row r="2216" spans="1:9" x14ac:dyDescent="0.2">
      <c r="A2216" s="145">
        <v>2212</v>
      </c>
      <c r="B2216" s="145" t="s">
        <v>2534</v>
      </c>
      <c r="C2216" s="145" t="s">
        <v>553</v>
      </c>
      <c r="D2216" s="146">
        <v>2663</v>
      </c>
      <c r="E2216" s="145" t="s">
        <v>16481</v>
      </c>
      <c r="F2216" s="145">
        <v>336</v>
      </c>
      <c r="G2216" s="145" t="s">
        <v>2780</v>
      </c>
      <c r="H2216" s="145" t="s">
        <v>10391</v>
      </c>
      <c r="I2216" s="145" t="s">
        <v>10124</v>
      </c>
    </row>
    <row r="2217" spans="1:9" x14ac:dyDescent="0.2">
      <c r="A2217" s="145">
        <v>2213</v>
      </c>
      <c r="B2217" s="145" t="s">
        <v>3972</v>
      </c>
      <c r="C2217" s="145" t="s">
        <v>553</v>
      </c>
      <c r="D2217" s="146">
        <v>1966</v>
      </c>
      <c r="E2217" s="145" t="s">
        <v>16480</v>
      </c>
      <c r="F2217" s="145">
        <v>336</v>
      </c>
      <c r="G2217" s="145" t="s">
        <v>9450</v>
      </c>
      <c r="H2217" s="145" t="s">
        <v>10230</v>
      </c>
      <c r="I2217" s="145" t="s">
        <v>10124</v>
      </c>
    </row>
    <row r="2218" spans="1:9" x14ac:dyDescent="0.2">
      <c r="A2218" s="145">
        <v>2214</v>
      </c>
      <c r="B2218" s="145" t="s">
        <v>1349</v>
      </c>
      <c r="C2218" s="145" t="s">
        <v>553</v>
      </c>
      <c r="D2218" s="146">
        <v>2360</v>
      </c>
      <c r="E2218" s="145" t="s">
        <v>16479</v>
      </c>
      <c r="F2218" s="145">
        <v>336</v>
      </c>
      <c r="G2218" s="145" t="s">
        <v>16478</v>
      </c>
      <c r="H2218" s="145" t="s">
        <v>1349</v>
      </c>
      <c r="I2218" s="145" t="s">
        <v>10124</v>
      </c>
    </row>
    <row r="2219" spans="1:9" x14ac:dyDescent="0.2">
      <c r="A2219" s="145">
        <v>2215</v>
      </c>
      <c r="B2219" s="145" t="s">
        <v>5253</v>
      </c>
      <c r="C2219" s="145" t="s">
        <v>553</v>
      </c>
      <c r="D2219" s="146">
        <v>1007</v>
      </c>
      <c r="E2219" s="145" t="s">
        <v>16477</v>
      </c>
      <c r="F2219" s="145">
        <v>336</v>
      </c>
      <c r="G2219" s="145" t="s">
        <v>5495</v>
      </c>
      <c r="H2219" s="145" t="s">
        <v>10081</v>
      </c>
      <c r="I2219" s="145" t="s">
        <v>10197</v>
      </c>
    </row>
    <row r="2220" spans="1:9" x14ac:dyDescent="0.2">
      <c r="A2220" s="145">
        <v>2216</v>
      </c>
      <c r="B2220" s="145" t="s">
        <v>746</v>
      </c>
      <c r="C2220" s="145" t="s">
        <v>553</v>
      </c>
      <c r="D2220" s="146">
        <v>2666</v>
      </c>
      <c r="E2220" s="145" t="s">
        <v>16476</v>
      </c>
      <c r="F2220" s="145">
        <v>336</v>
      </c>
      <c r="G2220" s="145">
        <v>1107850</v>
      </c>
      <c r="H2220" s="145" t="s">
        <v>10317</v>
      </c>
      <c r="I2220" s="145" t="s">
        <v>10124</v>
      </c>
    </row>
    <row r="2221" spans="1:9" x14ac:dyDescent="0.2">
      <c r="A2221" s="145">
        <v>2217</v>
      </c>
      <c r="B2221" s="145" t="s">
        <v>4214</v>
      </c>
      <c r="C2221" s="145" t="s">
        <v>553</v>
      </c>
      <c r="D2221" s="146">
        <v>2539</v>
      </c>
      <c r="E2221" s="145" t="s">
        <v>16475</v>
      </c>
      <c r="F2221" s="145">
        <v>336</v>
      </c>
      <c r="G2221" s="145">
        <v>669598</v>
      </c>
      <c r="H2221" s="145" t="s">
        <v>4214</v>
      </c>
      <c r="I2221" s="145" t="s">
        <v>10124</v>
      </c>
    </row>
    <row r="2222" spans="1:9" x14ac:dyDescent="0.2">
      <c r="A2222" s="145">
        <v>2218</v>
      </c>
      <c r="B2222" s="145" t="s">
        <v>1310</v>
      </c>
      <c r="C2222" s="145" t="s">
        <v>553</v>
      </c>
      <c r="D2222" s="146">
        <v>1945</v>
      </c>
      <c r="E2222" s="145" t="s">
        <v>16474</v>
      </c>
      <c r="F2222" s="145">
        <v>336</v>
      </c>
      <c r="G2222" s="145">
        <v>605537</v>
      </c>
      <c r="H2222" s="145" t="s">
        <v>10184</v>
      </c>
      <c r="I2222" s="145" t="s">
        <v>10124</v>
      </c>
    </row>
    <row r="2223" spans="1:9" x14ac:dyDescent="0.2">
      <c r="A2223" s="145">
        <v>2219</v>
      </c>
      <c r="B2223" s="145" t="s">
        <v>1570</v>
      </c>
      <c r="C2223" s="145" t="s">
        <v>553</v>
      </c>
      <c r="D2223" s="146">
        <v>1930</v>
      </c>
      <c r="E2223" s="145" t="s">
        <v>16473</v>
      </c>
      <c r="F2223" s="145">
        <v>336</v>
      </c>
      <c r="G2223" s="145" t="s">
        <v>16472</v>
      </c>
      <c r="H2223" s="145" t="s">
        <v>10177</v>
      </c>
      <c r="I2223" s="145" t="s">
        <v>10124</v>
      </c>
    </row>
    <row r="2224" spans="1:9" x14ac:dyDescent="0.2">
      <c r="A2224" s="145">
        <v>2220</v>
      </c>
      <c r="B2224" s="145" t="s">
        <v>2275</v>
      </c>
      <c r="C2224" s="145" t="s">
        <v>553</v>
      </c>
      <c r="D2224" s="146">
        <v>2568</v>
      </c>
      <c r="E2224" s="145" t="s">
        <v>16471</v>
      </c>
      <c r="F2224" s="145">
        <v>336</v>
      </c>
      <c r="G2224" s="145">
        <v>982731</v>
      </c>
      <c r="H2224" s="145" t="s">
        <v>11445</v>
      </c>
      <c r="I2224" s="145" t="s">
        <v>10124</v>
      </c>
    </row>
    <row r="2225" spans="1:9" x14ac:dyDescent="0.2">
      <c r="A2225" s="145">
        <v>2221</v>
      </c>
      <c r="B2225" s="145" t="s">
        <v>1570</v>
      </c>
      <c r="C2225" s="145" t="s">
        <v>553</v>
      </c>
      <c r="D2225" s="146">
        <v>1930</v>
      </c>
      <c r="E2225" s="145" t="s">
        <v>16470</v>
      </c>
      <c r="F2225" s="145">
        <v>336</v>
      </c>
      <c r="G2225" s="145">
        <v>575937</v>
      </c>
      <c r="H2225" s="145" t="s">
        <v>10177</v>
      </c>
      <c r="I2225" s="145" t="s">
        <v>10124</v>
      </c>
    </row>
    <row r="2226" spans="1:9" x14ac:dyDescent="0.2">
      <c r="A2226" s="145">
        <v>2222</v>
      </c>
      <c r="B2226" s="145" t="s">
        <v>566</v>
      </c>
      <c r="C2226" s="145" t="s">
        <v>553</v>
      </c>
      <c r="D2226" s="146">
        <v>2659</v>
      </c>
      <c r="E2226" s="145" t="s">
        <v>16469</v>
      </c>
      <c r="F2226" s="145">
        <v>336</v>
      </c>
      <c r="G2226" s="145">
        <v>991077</v>
      </c>
      <c r="H2226" s="145" t="s">
        <v>10081</v>
      </c>
      <c r="I2226" s="145" t="s">
        <v>10124</v>
      </c>
    </row>
    <row r="2227" spans="1:9" x14ac:dyDescent="0.2">
      <c r="A2227" s="145">
        <v>2223</v>
      </c>
      <c r="B2227" s="145" t="s">
        <v>1349</v>
      </c>
      <c r="C2227" s="145" t="s">
        <v>553</v>
      </c>
      <c r="D2227" s="146">
        <v>2360</v>
      </c>
      <c r="E2227" s="145" t="s">
        <v>16468</v>
      </c>
      <c r="F2227" s="145">
        <v>336</v>
      </c>
      <c r="G2227" s="145" t="s">
        <v>16467</v>
      </c>
      <c r="H2227" s="145" t="s">
        <v>1349</v>
      </c>
      <c r="I2227" s="145" t="s">
        <v>10124</v>
      </c>
    </row>
    <row r="2228" spans="1:9" x14ac:dyDescent="0.2">
      <c r="A2228" s="145">
        <v>2224</v>
      </c>
      <c r="B2228" s="145" t="s">
        <v>566</v>
      </c>
      <c r="C2228" s="145" t="s">
        <v>553</v>
      </c>
      <c r="D2228" s="146">
        <v>2659</v>
      </c>
      <c r="E2228" s="145" t="s">
        <v>16466</v>
      </c>
      <c r="F2228" s="145">
        <v>336</v>
      </c>
      <c r="G2228" s="145">
        <v>908582</v>
      </c>
      <c r="H2228" s="145" t="s">
        <v>12335</v>
      </c>
      <c r="I2228" s="145" t="s">
        <v>10077</v>
      </c>
    </row>
    <row r="2229" spans="1:9" x14ac:dyDescent="0.2">
      <c r="A2229" s="145">
        <v>2225</v>
      </c>
      <c r="B2229" s="145" t="s">
        <v>15616</v>
      </c>
      <c r="C2229" s="145" t="s">
        <v>553</v>
      </c>
      <c r="D2229" s="146">
        <v>2651</v>
      </c>
      <c r="E2229" s="145" t="s">
        <v>16465</v>
      </c>
      <c r="F2229" s="145">
        <v>336</v>
      </c>
      <c r="G2229" s="145" t="s">
        <v>16464</v>
      </c>
      <c r="H2229" s="145" t="s">
        <v>10081</v>
      </c>
      <c r="I2229" s="145" t="s">
        <v>10124</v>
      </c>
    </row>
    <row r="2230" spans="1:9" x14ac:dyDescent="0.2">
      <c r="A2230" s="145">
        <v>2226</v>
      </c>
      <c r="B2230" s="145" t="s">
        <v>1189</v>
      </c>
      <c r="C2230" s="145" t="s">
        <v>553</v>
      </c>
      <c r="D2230" s="146">
        <v>2631</v>
      </c>
      <c r="E2230" s="145" t="s">
        <v>7172</v>
      </c>
      <c r="F2230" s="145">
        <v>336</v>
      </c>
      <c r="G2230" s="145" t="s">
        <v>9626</v>
      </c>
      <c r="H2230" s="145" t="s">
        <v>10238</v>
      </c>
      <c r="I2230" s="145" t="s">
        <v>10124</v>
      </c>
    </row>
    <row r="2231" spans="1:9" x14ac:dyDescent="0.2">
      <c r="A2231" s="145">
        <v>2227</v>
      </c>
      <c r="B2231" s="145" t="s">
        <v>1570</v>
      </c>
      <c r="C2231" s="145" t="s">
        <v>553</v>
      </c>
      <c r="D2231" s="146">
        <v>1930</v>
      </c>
      <c r="E2231" s="145" t="s">
        <v>16463</v>
      </c>
      <c r="F2231" s="145">
        <v>336</v>
      </c>
      <c r="G2231" s="145">
        <v>1071485</v>
      </c>
      <c r="H2231" s="145" t="s">
        <v>10762</v>
      </c>
      <c r="I2231" s="145" t="s">
        <v>10124</v>
      </c>
    </row>
    <row r="2232" spans="1:9" x14ac:dyDescent="0.2">
      <c r="A2232" s="145">
        <v>2228</v>
      </c>
      <c r="B2232" s="145" t="s">
        <v>4214</v>
      </c>
      <c r="C2232" s="145" t="s">
        <v>553</v>
      </c>
      <c r="D2232" s="146">
        <v>2539</v>
      </c>
      <c r="E2232" s="145" t="s">
        <v>16462</v>
      </c>
      <c r="F2232" s="145">
        <v>336</v>
      </c>
      <c r="G2232" s="145" t="s">
        <v>16461</v>
      </c>
      <c r="H2232" s="145" t="s">
        <v>4214</v>
      </c>
      <c r="I2232" s="145" t="s">
        <v>10077</v>
      </c>
    </row>
    <row r="2233" spans="1:9" x14ac:dyDescent="0.2">
      <c r="A2233" s="145">
        <v>2229</v>
      </c>
      <c r="B2233" s="145" t="s">
        <v>1310</v>
      </c>
      <c r="C2233" s="145" t="s">
        <v>553</v>
      </c>
      <c r="D2233" s="146">
        <v>1945</v>
      </c>
      <c r="E2233" s="145" t="s">
        <v>16460</v>
      </c>
      <c r="F2233" s="145">
        <v>336</v>
      </c>
      <c r="G2233" s="145" t="s">
        <v>16459</v>
      </c>
      <c r="H2233" s="145" t="s">
        <v>10184</v>
      </c>
      <c r="I2233" s="145" t="s">
        <v>10124</v>
      </c>
    </row>
    <row r="2234" spans="1:9" x14ac:dyDescent="0.2">
      <c r="A2234" s="145">
        <v>2230</v>
      </c>
      <c r="B2234" s="145" t="s">
        <v>583</v>
      </c>
      <c r="C2234" s="145" t="s">
        <v>553</v>
      </c>
      <c r="D2234" s="146">
        <v>1907</v>
      </c>
      <c r="E2234" s="145" t="s">
        <v>16403</v>
      </c>
      <c r="F2234" s="145">
        <v>336</v>
      </c>
      <c r="G2234" s="145" t="s">
        <v>769</v>
      </c>
      <c r="H2234" s="145" t="s">
        <v>10875</v>
      </c>
      <c r="I2234" s="145" t="s">
        <v>10124</v>
      </c>
    </row>
    <row r="2235" spans="1:9" x14ac:dyDescent="0.2">
      <c r="A2235" s="145">
        <v>2231</v>
      </c>
      <c r="B2235" s="145" t="s">
        <v>1349</v>
      </c>
      <c r="C2235" s="145" t="s">
        <v>553</v>
      </c>
      <c r="D2235" s="146">
        <v>2360</v>
      </c>
      <c r="E2235" s="145" t="s">
        <v>16458</v>
      </c>
      <c r="F2235" s="145">
        <v>336</v>
      </c>
      <c r="G2235" s="145" t="s">
        <v>2683</v>
      </c>
      <c r="H2235" s="145" t="s">
        <v>1349</v>
      </c>
      <c r="I2235" s="145" t="s">
        <v>10124</v>
      </c>
    </row>
    <row r="2236" spans="1:9" x14ac:dyDescent="0.2">
      <c r="A2236" s="145">
        <v>2232</v>
      </c>
      <c r="B2236" s="145" t="s">
        <v>1570</v>
      </c>
      <c r="C2236" s="145" t="s">
        <v>553</v>
      </c>
      <c r="D2236" s="146">
        <v>1930</v>
      </c>
      <c r="E2236" s="145" t="s">
        <v>16457</v>
      </c>
      <c r="F2236" s="145">
        <v>336</v>
      </c>
      <c r="G2236" s="145" t="s">
        <v>16456</v>
      </c>
      <c r="H2236" s="145" t="s">
        <v>10177</v>
      </c>
      <c r="I2236" s="145" t="s">
        <v>10124</v>
      </c>
    </row>
    <row r="2237" spans="1:9" x14ac:dyDescent="0.2">
      <c r="A2237" s="145">
        <v>2233</v>
      </c>
      <c r="B2237" s="145" t="s">
        <v>4806</v>
      </c>
      <c r="C2237" s="145" t="s">
        <v>553</v>
      </c>
      <c r="D2237" s="146">
        <v>1545</v>
      </c>
      <c r="E2237" s="145" t="s">
        <v>16375</v>
      </c>
      <c r="F2237" s="145">
        <v>336</v>
      </c>
      <c r="G2237" s="145" t="s">
        <v>16374</v>
      </c>
      <c r="H2237" s="145" t="s">
        <v>634</v>
      </c>
      <c r="I2237" s="145" t="s">
        <v>10197</v>
      </c>
    </row>
    <row r="2238" spans="1:9" x14ac:dyDescent="0.2">
      <c r="A2238" s="145">
        <v>2234</v>
      </c>
      <c r="B2238" s="145" t="s">
        <v>2978</v>
      </c>
      <c r="C2238" s="145" t="s">
        <v>553</v>
      </c>
      <c r="D2238" s="146">
        <v>2081</v>
      </c>
      <c r="E2238" s="145" t="s">
        <v>16455</v>
      </c>
      <c r="F2238" s="145">
        <v>336</v>
      </c>
      <c r="G2238" s="145" t="s">
        <v>16454</v>
      </c>
      <c r="H2238" s="145" t="s">
        <v>12838</v>
      </c>
      <c r="I2238" s="145" t="s">
        <v>10124</v>
      </c>
    </row>
    <row r="2239" spans="1:9" x14ac:dyDescent="0.2">
      <c r="A2239" s="145">
        <v>2235</v>
      </c>
      <c r="B2239" s="145" t="s">
        <v>3851</v>
      </c>
      <c r="C2239" s="145" t="s">
        <v>553</v>
      </c>
      <c r="D2239" s="146">
        <v>2554</v>
      </c>
      <c r="E2239" s="145" t="s">
        <v>16453</v>
      </c>
      <c r="F2239" s="145">
        <v>336</v>
      </c>
      <c r="G2239" s="145" t="s">
        <v>16452</v>
      </c>
      <c r="H2239" s="145" t="s">
        <v>16451</v>
      </c>
      <c r="I2239" s="145" t="s">
        <v>10124</v>
      </c>
    </row>
    <row r="2240" spans="1:9" x14ac:dyDescent="0.2">
      <c r="A2240" s="145">
        <v>2236</v>
      </c>
      <c r="B2240" s="145" t="s">
        <v>1385</v>
      </c>
      <c r="C2240" s="145" t="s">
        <v>553</v>
      </c>
      <c r="D2240" s="146">
        <v>1906</v>
      </c>
      <c r="E2240" s="145" t="s">
        <v>16450</v>
      </c>
      <c r="F2240" s="145">
        <v>336</v>
      </c>
      <c r="G2240" s="145">
        <v>918398</v>
      </c>
      <c r="H2240" s="145" t="s">
        <v>11375</v>
      </c>
      <c r="I2240" s="145" t="s">
        <v>10077</v>
      </c>
    </row>
    <row r="2241" spans="1:9" x14ac:dyDescent="0.2">
      <c r="A2241" s="145">
        <v>2237</v>
      </c>
      <c r="B2241" s="145" t="s">
        <v>1766</v>
      </c>
      <c r="C2241" s="145" t="s">
        <v>553</v>
      </c>
      <c r="D2241" s="146">
        <v>1833</v>
      </c>
      <c r="E2241" s="145" t="s">
        <v>16449</v>
      </c>
      <c r="F2241" s="145">
        <v>336</v>
      </c>
      <c r="G2241" s="145">
        <v>1127719</v>
      </c>
      <c r="H2241" s="145" t="s">
        <v>10177</v>
      </c>
      <c r="I2241" s="145" t="s">
        <v>10077</v>
      </c>
    </row>
    <row r="2242" spans="1:9" x14ac:dyDescent="0.2">
      <c r="A2242" s="145">
        <v>2238</v>
      </c>
      <c r="B2242" s="145" t="s">
        <v>5784</v>
      </c>
      <c r="C2242" s="145" t="s">
        <v>553</v>
      </c>
      <c r="D2242" s="146">
        <v>1057</v>
      </c>
      <c r="E2242" s="145" t="s">
        <v>16448</v>
      </c>
      <c r="F2242" s="145">
        <v>336</v>
      </c>
      <c r="G2242" s="145" t="s">
        <v>5782</v>
      </c>
      <c r="H2242" s="145" t="s">
        <v>10081</v>
      </c>
      <c r="I2242" s="145" t="s">
        <v>10077</v>
      </c>
    </row>
    <row r="2243" spans="1:9" x14ac:dyDescent="0.2">
      <c r="A2243" s="145">
        <v>2239</v>
      </c>
      <c r="B2243" s="145" t="s">
        <v>4035</v>
      </c>
      <c r="C2243" s="145" t="s">
        <v>553</v>
      </c>
      <c r="D2243" s="146">
        <v>2653</v>
      </c>
      <c r="E2243" s="145" t="s">
        <v>16447</v>
      </c>
      <c r="F2243" s="145">
        <v>336</v>
      </c>
      <c r="G2243" s="145" t="s">
        <v>16446</v>
      </c>
      <c r="H2243" s="145" t="s">
        <v>4035</v>
      </c>
      <c r="I2243" s="145" t="s">
        <v>10077</v>
      </c>
    </row>
    <row r="2244" spans="1:9" x14ac:dyDescent="0.2">
      <c r="A2244" s="145">
        <v>2240</v>
      </c>
      <c r="B2244" s="145" t="s">
        <v>2559</v>
      </c>
      <c r="C2244" s="145" t="s">
        <v>553</v>
      </c>
      <c r="D2244" s="146">
        <v>1940</v>
      </c>
      <c r="E2244" s="145" t="s">
        <v>16445</v>
      </c>
      <c r="F2244" s="145">
        <v>336</v>
      </c>
      <c r="G2244" s="145" t="s">
        <v>4145</v>
      </c>
      <c r="H2244" s="145" t="s">
        <v>10177</v>
      </c>
      <c r="I2244" s="145" t="s">
        <v>10077</v>
      </c>
    </row>
    <row r="2245" spans="1:9" x14ac:dyDescent="0.2">
      <c r="A2245" s="145">
        <v>2241</v>
      </c>
      <c r="B2245" s="145" t="s">
        <v>1090</v>
      </c>
      <c r="C2245" s="145" t="s">
        <v>553</v>
      </c>
      <c r="D2245" s="146">
        <v>2639</v>
      </c>
      <c r="E2245" s="145" t="s">
        <v>16444</v>
      </c>
      <c r="F2245" s="145">
        <v>336</v>
      </c>
      <c r="G2245" s="145" t="s">
        <v>16443</v>
      </c>
      <c r="H2245" s="145" t="s">
        <v>10303</v>
      </c>
      <c r="I2245" s="145" t="s">
        <v>10077</v>
      </c>
    </row>
    <row r="2246" spans="1:9" x14ac:dyDescent="0.2">
      <c r="A2246" s="145">
        <v>2242</v>
      </c>
      <c r="B2246" s="145" t="s">
        <v>543</v>
      </c>
      <c r="C2246" s="145" t="s">
        <v>553</v>
      </c>
      <c r="D2246" s="146">
        <v>2645</v>
      </c>
      <c r="E2246" s="145" t="s">
        <v>16442</v>
      </c>
      <c r="F2246" s="145">
        <v>336</v>
      </c>
      <c r="G2246" s="145" t="s">
        <v>16441</v>
      </c>
      <c r="H2246" s="145" t="s">
        <v>12335</v>
      </c>
      <c r="I2246" s="145" t="s">
        <v>10077</v>
      </c>
    </row>
    <row r="2247" spans="1:9" x14ac:dyDescent="0.2">
      <c r="A2247" s="145">
        <v>2243</v>
      </c>
      <c r="B2247" s="145" t="s">
        <v>3877</v>
      </c>
      <c r="C2247" s="145" t="s">
        <v>553</v>
      </c>
      <c r="D2247" s="146">
        <v>2557</v>
      </c>
      <c r="E2247" s="145" t="s">
        <v>16440</v>
      </c>
      <c r="F2247" s="145">
        <v>336</v>
      </c>
      <c r="G2247" s="145" t="s">
        <v>16439</v>
      </c>
      <c r="H2247" s="145" t="s">
        <v>8736</v>
      </c>
      <c r="I2247" s="145" t="s">
        <v>10077</v>
      </c>
    </row>
    <row r="2248" spans="1:9" x14ac:dyDescent="0.2">
      <c r="A2248" s="145">
        <v>2244</v>
      </c>
      <c r="B2248" s="145" t="s">
        <v>11536</v>
      </c>
      <c r="C2248" s="145" t="s">
        <v>553</v>
      </c>
      <c r="D2248" s="146">
        <v>1501</v>
      </c>
      <c r="E2248" s="145" t="s">
        <v>16438</v>
      </c>
      <c r="F2248" s="145">
        <v>336</v>
      </c>
      <c r="G2248" s="145" t="s">
        <v>16437</v>
      </c>
      <c r="H2248" s="145" t="s">
        <v>634</v>
      </c>
      <c r="I2248" s="145" t="s">
        <v>10077</v>
      </c>
    </row>
    <row r="2249" spans="1:9" x14ac:dyDescent="0.2">
      <c r="A2249" s="145">
        <v>2245</v>
      </c>
      <c r="B2249" s="145" t="s">
        <v>1570</v>
      </c>
      <c r="C2249" s="145" t="s">
        <v>553</v>
      </c>
      <c r="D2249" s="146">
        <v>1930</v>
      </c>
      <c r="E2249" s="145" t="s">
        <v>16326</v>
      </c>
      <c r="F2249" s="145">
        <v>336</v>
      </c>
      <c r="G2249" s="145">
        <v>584634</v>
      </c>
      <c r="H2249" s="145" t="s">
        <v>10177</v>
      </c>
      <c r="I2249" s="145" t="s">
        <v>10077</v>
      </c>
    </row>
    <row r="2250" spans="1:9" x14ac:dyDescent="0.2">
      <c r="A2250" s="145">
        <v>2246</v>
      </c>
      <c r="B2250" s="145" t="s">
        <v>1349</v>
      </c>
      <c r="C2250" s="145" t="s">
        <v>553</v>
      </c>
      <c r="D2250" s="146">
        <v>2360</v>
      </c>
      <c r="E2250" s="145" t="s">
        <v>10596</v>
      </c>
      <c r="F2250" s="145">
        <v>336</v>
      </c>
      <c r="G2250" s="145" t="s">
        <v>16436</v>
      </c>
      <c r="H2250" s="145" t="s">
        <v>10378</v>
      </c>
      <c r="I2250" s="145" t="s">
        <v>10077</v>
      </c>
    </row>
    <row r="2251" spans="1:9" x14ac:dyDescent="0.2">
      <c r="A2251" s="145">
        <v>2247</v>
      </c>
      <c r="B2251" s="145" t="s">
        <v>1995</v>
      </c>
      <c r="C2251" s="145" t="s">
        <v>553</v>
      </c>
      <c r="D2251" s="146">
        <v>2645</v>
      </c>
      <c r="E2251" s="145" t="s">
        <v>16435</v>
      </c>
      <c r="F2251" s="145">
        <v>336</v>
      </c>
      <c r="G2251" s="145" t="s">
        <v>16434</v>
      </c>
      <c r="H2251" s="145" t="s">
        <v>10081</v>
      </c>
      <c r="I2251" s="145" t="s">
        <v>10077</v>
      </c>
    </row>
    <row r="2252" spans="1:9" x14ac:dyDescent="0.2">
      <c r="A2252" s="145">
        <v>2248</v>
      </c>
      <c r="B2252" s="145" t="s">
        <v>2249</v>
      </c>
      <c r="C2252" s="145" t="s">
        <v>553</v>
      </c>
      <c r="D2252" s="146">
        <v>1835</v>
      </c>
      <c r="E2252" s="145" t="s">
        <v>16433</v>
      </c>
      <c r="F2252" s="145">
        <v>336</v>
      </c>
      <c r="G2252" s="145" t="s">
        <v>4100</v>
      </c>
      <c r="H2252" s="145" t="s">
        <v>10177</v>
      </c>
      <c r="I2252" s="145" t="s">
        <v>10077</v>
      </c>
    </row>
    <row r="2253" spans="1:9" x14ac:dyDescent="0.2">
      <c r="A2253" s="145">
        <v>2249</v>
      </c>
      <c r="B2253" s="145" t="s">
        <v>1570</v>
      </c>
      <c r="C2253" s="145" t="s">
        <v>553</v>
      </c>
      <c r="D2253" s="146">
        <v>1930</v>
      </c>
      <c r="E2253" s="145" t="s">
        <v>16432</v>
      </c>
      <c r="F2253" s="145">
        <v>336</v>
      </c>
      <c r="G2253" s="145" t="s">
        <v>4428</v>
      </c>
      <c r="H2253" s="145" t="s">
        <v>10177</v>
      </c>
      <c r="I2253" s="145" t="s">
        <v>10077</v>
      </c>
    </row>
    <row r="2254" spans="1:9" x14ac:dyDescent="0.2">
      <c r="A2254" s="145">
        <v>2250</v>
      </c>
      <c r="B2254" s="145" t="s">
        <v>4806</v>
      </c>
      <c r="C2254" s="145" t="s">
        <v>553</v>
      </c>
      <c r="D2254" s="146">
        <v>1545</v>
      </c>
      <c r="E2254" s="145" t="s">
        <v>16431</v>
      </c>
      <c r="F2254" s="145">
        <v>336</v>
      </c>
      <c r="G2254" s="145">
        <v>1223600</v>
      </c>
      <c r="H2254" s="145" t="s">
        <v>634</v>
      </c>
      <c r="I2254" s="145" t="s">
        <v>10077</v>
      </c>
    </row>
    <row r="2255" spans="1:9" x14ac:dyDescent="0.2">
      <c r="A2255" s="145">
        <v>2251</v>
      </c>
      <c r="B2255" s="145" t="s">
        <v>5344</v>
      </c>
      <c r="C2255" s="145" t="s">
        <v>553</v>
      </c>
      <c r="D2255" s="146">
        <v>1921</v>
      </c>
      <c r="E2255" s="145" t="s">
        <v>16430</v>
      </c>
      <c r="F2255" s="145">
        <v>336</v>
      </c>
      <c r="G2255" s="145" t="s">
        <v>16429</v>
      </c>
      <c r="H2255" s="145" t="s">
        <v>812</v>
      </c>
      <c r="I2255" s="145" t="s">
        <v>10077</v>
      </c>
    </row>
    <row r="2256" spans="1:9" x14ac:dyDescent="0.2">
      <c r="A2256" s="145">
        <v>2252</v>
      </c>
      <c r="B2256" s="145" t="s">
        <v>1138</v>
      </c>
      <c r="C2256" s="145" t="s">
        <v>553</v>
      </c>
      <c r="D2256" s="146">
        <v>1913</v>
      </c>
      <c r="E2256" s="145" t="s">
        <v>5060</v>
      </c>
      <c r="F2256" s="145">
        <v>336</v>
      </c>
      <c r="G2256" s="145" t="s">
        <v>16428</v>
      </c>
      <c r="H2256" s="145" t="s">
        <v>1138</v>
      </c>
      <c r="I2256" s="145" t="s">
        <v>10077</v>
      </c>
    </row>
    <row r="2257" spans="1:9" x14ac:dyDescent="0.2">
      <c r="A2257" s="145">
        <v>2253</v>
      </c>
      <c r="B2257" s="145" t="s">
        <v>16427</v>
      </c>
      <c r="C2257" s="145" t="s">
        <v>1403</v>
      </c>
      <c r="D2257" s="146">
        <v>3064</v>
      </c>
      <c r="E2257" s="145" t="s">
        <v>16426</v>
      </c>
      <c r="F2257" s="145">
        <v>336</v>
      </c>
      <c r="G2257" s="145" t="s">
        <v>16425</v>
      </c>
      <c r="H2257" s="145" t="s">
        <v>1349</v>
      </c>
      <c r="I2257" s="145" t="s">
        <v>10077</v>
      </c>
    </row>
    <row r="2258" spans="1:9" x14ac:dyDescent="0.2">
      <c r="A2258" s="145">
        <v>2254</v>
      </c>
      <c r="B2258" s="145" t="s">
        <v>16424</v>
      </c>
      <c r="C2258" s="145" t="s">
        <v>4776</v>
      </c>
      <c r="D2258" s="146">
        <v>5077</v>
      </c>
      <c r="E2258" s="145" t="s">
        <v>16423</v>
      </c>
      <c r="F2258" s="145">
        <v>336</v>
      </c>
      <c r="G2258" s="145" t="s">
        <v>16422</v>
      </c>
      <c r="H2258" s="145" t="s">
        <v>6255</v>
      </c>
      <c r="I2258" s="145" t="s">
        <v>10077</v>
      </c>
    </row>
    <row r="2259" spans="1:9" x14ac:dyDescent="0.2">
      <c r="A2259" s="145">
        <v>2255</v>
      </c>
      <c r="B2259" s="145" t="s">
        <v>554</v>
      </c>
      <c r="C2259" s="145" t="s">
        <v>553</v>
      </c>
      <c r="D2259" s="146">
        <v>2633</v>
      </c>
      <c r="E2259" s="145" t="s">
        <v>16421</v>
      </c>
      <c r="F2259" s="145">
        <v>336</v>
      </c>
      <c r="G2259" s="145" t="s">
        <v>5766</v>
      </c>
      <c r="H2259" s="145" t="s">
        <v>10152</v>
      </c>
      <c r="I2259" s="145" t="s">
        <v>10077</v>
      </c>
    </row>
    <row r="2260" spans="1:9" x14ac:dyDescent="0.2">
      <c r="A2260" s="145">
        <v>2256</v>
      </c>
      <c r="B2260" s="145" t="s">
        <v>8197</v>
      </c>
      <c r="C2260" s="145" t="s">
        <v>553</v>
      </c>
      <c r="D2260" s="146">
        <v>1532</v>
      </c>
      <c r="E2260" s="145" t="s">
        <v>11523</v>
      </c>
      <c r="F2260" s="145">
        <v>336</v>
      </c>
      <c r="G2260" s="145">
        <v>1247502</v>
      </c>
      <c r="H2260" s="145" t="s">
        <v>634</v>
      </c>
      <c r="I2260" s="145" t="s">
        <v>10077</v>
      </c>
    </row>
    <row r="2261" spans="1:9" x14ac:dyDescent="0.2">
      <c r="A2261" s="145">
        <v>2257</v>
      </c>
      <c r="B2261" s="145" t="s">
        <v>2327</v>
      </c>
      <c r="C2261" s="145" t="s">
        <v>553</v>
      </c>
      <c r="D2261" s="146">
        <v>2169</v>
      </c>
      <c r="E2261" s="145" t="s">
        <v>13122</v>
      </c>
      <c r="F2261" s="145">
        <v>336</v>
      </c>
      <c r="G2261" s="145">
        <v>685850</v>
      </c>
      <c r="H2261" s="145" t="s">
        <v>16420</v>
      </c>
      <c r="I2261" s="145" t="s">
        <v>10077</v>
      </c>
    </row>
    <row r="2262" spans="1:9" x14ac:dyDescent="0.2">
      <c r="A2262" s="145">
        <v>2258</v>
      </c>
      <c r="B2262" s="145" t="s">
        <v>9580</v>
      </c>
      <c r="C2262" s="145" t="s">
        <v>553</v>
      </c>
      <c r="D2262" s="146">
        <v>1450</v>
      </c>
      <c r="E2262" s="145" t="s">
        <v>16419</v>
      </c>
      <c r="F2262" s="145">
        <v>336</v>
      </c>
      <c r="G2262" s="145">
        <v>1112972</v>
      </c>
      <c r="H2262" s="145" t="s">
        <v>10119</v>
      </c>
      <c r="I2262" s="145" t="s">
        <v>10077</v>
      </c>
    </row>
    <row r="2263" spans="1:9" x14ac:dyDescent="0.2">
      <c r="A2263" s="145">
        <v>2259</v>
      </c>
      <c r="B2263" s="145" t="s">
        <v>5344</v>
      </c>
      <c r="C2263" s="145" t="s">
        <v>553</v>
      </c>
      <c r="D2263" s="146">
        <v>1921</v>
      </c>
      <c r="E2263" s="145" t="s">
        <v>16418</v>
      </c>
      <c r="F2263" s="145">
        <v>336</v>
      </c>
      <c r="G2263" s="145">
        <v>1260830</v>
      </c>
      <c r="H2263" s="145" t="s">
        <v>812</v>
      </c>
      <c r="I2263" s="145" t="s">
        <v>10077</v>
      </c>
    </row>
    <row r="2264" spans="1:9" x14ac:dyDescent="0.2">
      <c r="A2264" s="145">
        <v>2260</v>
      </c>
      <c r="B2264" s="145" t="s">
        <v>6174</v>
      </c>
      <c r="C2264" s="145" t="s">
        <v>553</v>
      </c>
      <c r="D2264" s="146">
        <v>2790</v>
      </c>
      <c r="E2264" s="145" t="s">
        <v>16417</v>
      </c>
      <c r="F2264" s="145">
        <v>336</v>
      </c>
      <c r="G2264" s="145" t="s">
        <v>16416</v>
      </c>
      <c r="H2264" s="145" t="s">
        <v>2767</v>
      </c>
      <c r="I2264" s="145" t="s">
        <v>10077</v>
      </c>
    </row>
    <row r="2265" spans="1:9" x14ac:dyDescent="0.2">
      <c r="A2265" s="145">
        <v>2261</v>
      </c>
      <c r="B2265" s="145" t="s">
        <v>2385</v>
      </c>
      <c r="C2265" s="145" t="s">
        <v>553</v>
      </c>
      <c r="D2265" s="146">
        <v>2748</v>
      </c>
      <c r="E2265" s="145" t="s">
        <v>16415</v>
      </c>
      <c r="F2265" s="145">
        <v>336</v>
      </c>
      <c r="G2265" s="145">
        <v>1250425</v>
      </c>
      <c r="H2265" s="145" t="s">
        <v>2767</v>
      </c>
      <c r="I2265" s="145" t="s">
        <v>10077</v>
      </c>
    </row>
    <row r="2266" spans="1:9" x14ac:dyDescent="0.2">
      <c r="A2266" s="145">
        <v>2262</v>
      </c>
      <c r="B2266" s="145" t="s">
        <v>3262</v>
      </c>
      <c r="C2266" s="145" t="s">
        <v>553</v>
      </c>
      <c r="D2266" s="146">
        <v>2739</v>
      </c>
      <c r="E2266" s="145" t="s">
        <v>14949</v>
      </c>
      <c r="F2266" s="145">
        <v>336</v>
      </c>
      <c r="G2266" s="145" t="s">
        <v>16414</v>
      </c>
      <c r="H2266" s="145" t="s">
        <v>3262</v>
      </c>
      <c r="I2266" s="145" t="s">
        <v>10077</v>
      </c>
    </row>
    <row r="2267" spans="1:9" x14ac:dyDescent="0.2">
      <c r="A2267" s="145">
        <v>2263</v>
      </c>
      <c r="B2267" s="145" t="s">
        <v>1189</v>
      </c>
      <c r="C2267" s="145" t="s">
        <v>553</v>
      </c>
      <c r="D2267" s="146">
        <v>2631</v>
      </c>
      <c r="E2267" s="145" t="s">
        <v>16413</v>
      </c>
      <c r="F2267" s="145">
        <v>336</v>
      </c>
      <c r="G2267" s="145" t="s">
        <v>16412</v>
      </c>
      <c r="H2267" s="145" t="s">
        <v>10238</v>
      </c>
      <c r="I2267" s="145" t="s">
        <v>10077</v>
      </c>
    </row>
    <row r="2268" spans="1:9" x14ac:dyDescent="0.2">
      <c r="A2268" s="145">
        <v>2264</v>
      </c>
      <c r="B2268" s="145" t="s">
        <v>1310</v>
      </c>
      <c r="C2268" s="145" t="s">
        <v>553</v>
      </c>
      <c r="D2268" s="146">
        <v>1945</v>
      </c>
      <c r="E2268" s="145" t="s">
        <v>11359</v>
      </c>
      <c r="F2268" s="145">
        <v>336</v>
      </c>
      <c r="G2268" s="145" t="s">
        <v>16411</v>
      </c>
      <c r="H2268" s="145" t="s">
        <v>10184</v>
      </c>
      <c r="I2268" s="145" t="s">
        <v>10285</v>
      </c>
    </row>
    <row r="2269" spans="1:9" x14ac:dyDescent="0.2">
      <c r="A2269" s="145">
        <v>2265</v>
      </c>
      <c r="B2269" s="145" t="s">
        <v>3489</v>
      </c>
      <c r="C2269" s="145" t="s">
        <v>553</v>
      </c>
      <c r="D2269" s="146">
        <v>2045</v>
      </c>
      <c r="E2269" s="145" t="s">
        <v>16410</v>
      </c>
      <c r="F2269" s="145">
        <v>336</v>
      </c>
      <c r="G2269" s="145">
        <v>1136275</v>
      </c>
      <c r="H2269" s="145" t="s">
        <v>3489</v>
      </c>
      <c r="I2269" s="145" t="s">
        <v>10077</v>
      </c>
    </row>
    <row r="2270" spans="1:9" x14ac:dyDescent="0.2">
      <c r="A2270" s="145">
        <v>2266</v>
      </c>
      <c r="B2270" s="145" t="s">
        <v>1570</v>
      </c>
      <c r="C2270" s="145" t="s">
        <v>553</v>
      </c>
      <c r="D2270" s="146">
        <v>1930</v>
      </c>
      <c r="E2270" s="145" t="s">
        <v>15322</v>
      </c>
      <c r="F2270" s="145">
        <v>336</v>
      </c>
      <c r="G2270" s="145" t="s">
        <v>16409</v>
      </c>
      <c r="H2270" s="145" t="s">
        <v>10177</v>
      </c>
      <c r="I2270" s="145" t="s">
        <v>10077</v>
      </c>
    </row>
    <row r="2271" spans="1:9" x14ac:dyDescent="0.2">
      <c r="A2271" s="145">
        <v>2267</v>
      </c>
      <c r="B2271" s="145" t="s">
        <v>16408</v>
      </c>
      <c r="C2271" s="145" t="s">
        <v>841</v>
      </c>
      <c r="D2271" s="146">
        <v>6110</v>
      </c>
      <c r="E2271" s="145" t="s">
        <v>16407</v>
      </c>
      <c r="F2271" s="145">
        <v>336</v>
      </c>
      <c r="G2271" s="145">
        <v>1277100</v>
      </c>
      <c r="H2271" s="145" t="s">
        <v>10317</v>
      </c>
      <c r="I2271" s="145" t="s">
        <v>10077</v>
      </c>
    </row>
    <row r="2272" spans="1:9" x14ac:dyDescent="0.2">
      <c r="A2272" s="145">
        <v>2268</v>
      </c>
      <c r="B2272" s="145" t="s">
        <v>1337</v>
      </c>
      <c r="C2272" s="145" t="s">
        <v>553</v>
      </c>
      <c r="D2272" s="146">
        <v>1970</v>
      </c>
      <c r="E2272" s="145" t="s">
        <v>16406</v>
      </c>
      <c r="F2272" s="145">
        <v>336</v>
      </c>
      <c r="G2272" s="145">
        <v>1146293</v>
      </c>
      <c r="H2272" s="145" t="s">
        <v>11320</v>
      </c>
      <c r="I2272" s="145" t="s">
        <v>10077</v>
      </c>
    </row>
    <row r="2273" spans="1:9" x14ac:dyDescent="0.2">
      <c r="A2273" s="145">
        <v>2269</v>
      </c>
      <c r="B2273" s="145" t="s">
        <v>1285</v>
      </c>
      <c r="C2273" s="145" t="s">
        <v>553</v>
      </c>
      <c r="D2273" s="146">
        <v>2341</v>
      </c>
      <c r="E2273" s="145" t="s">
        <v>16405</v>
      </c>
      <c r="F2273" s="145">
        <v>336</v>
      </c>
      <c r="G2273" s="145">
        <v>1230280</v>
      </c>
      <c r="H2273" s="145" t="s">
        <v>8951</v>
      </c>
      <c r="I2273" s="145" t="s">
        <v>10077</v>
      </c>
    </row>
    <row r="2274" spans="1:9" x14ac:dyDescent="0.2">
      <c r="A2274" s="145">
        <v>2270</v>
      </c>
      <c r="B2274" s="145" t="s">
        <v>4035</v>
      </c>
      <c r="C2274" s="145" t="s">
        <v>553</v>
      </c>
      <c r="D2274" s="146">
        <v>2653</v>
      </c>
      <c r="E2274" s="145" t="s">
        <v>16404</v>
      </c>
      <c r="F2274" s="145">
        <v>336</v>
      </c>
      <c r="G2274" s="145" t="s">
        <v>6726</v>
      </c>
      <c r="H2274" s="145" t="s">
        <v>4035</v>
      </c>
      <c r="I2274" s="145" t="s">
        <v>10077</v>
      </c>
    </row>
    <row r="2275" spans="1:9" x14ac:dyDescent="0.2">
      <c r="A2275" s="145">
        <v>2271</v>
      </c>
      <c r="B2275" s="145" t="s">
        <v>583</v>
      </c>
      <c r="C2275" s="145" t="s">
        <v>553</v>
      </c>
      <c r="D2275" s="146">
        <v>1907</v>
      </c>
      <c r="E2275" s="145" t="s">
        <v>16403</v>
      </c>
      <c r="F2275" s="145">
        <v>336</v>
      </c>
      <c r="G2275" s="145" t="s">
        <v>769</v>
      </c>
      <c r="H2275" s="145" t="s">
        <v>10875</v>
      </c>
      <c r="I2275" s="145" t="s">
        <v>10077</v>
      </c>
    </row>
    <row r="2276" spans="1:9" x14ac:dyDescent="0.2">
      <c r="A2276" s="145">
        <v>2272</v>
      </c>
      <c r="B2276" s="145" t="s">
        <v>1310</v>
      </c>
      <c r="C2276" s="145" t="s">
        <v>553</v>
      </c>
      <c r="D2276" s="146">
        <v>1945</v>
      </c>
      <c r="E2276" s="145" t="s">
        <v>11287</v>
      </c>
      <c r="F2276" s="145">
        <v>336</v>
      </c>
      <c r="G2276" s="145" t="s">
        <v>16402</v>
      </c>
      <c r="H2276" s="145" t="s">
        <v>10184</v>
      </c>
      <c r="I2276" s="145" t="s">
        <v>10077</v>
      </c>
    </row>
    <row r="2277" spans="1:9" x14ac:dyDescent="0.2">
      <c r="A2277" s="145">
        <v>2273</v>
      </c>
      <c r="B2277" s="145" t="s">
        <v>2978</v>
      </c>
      <c r="C2277" s="145" t="s">
        <v>553</v>
      </c>
      <c r="D2277" s="146">
        <v>2081</v>
      </c>
      <c r="E2277" s="145" t="s">
        <v>16401</v>
      </c>
      <c r="F2277" s="145">
        <v>336</v>
      </c>
      <c r="G2277" s="145" t="s">
        <v>16400</v>
      </c>
      <c r="H2277" s="145" t="s">
        <v>2513</v>
      </c>
      <c r="I2277" s="145" t="s">
        <v>10077</v>
      </c>
    </row>
    <row r="2278" spans="1:9" x14ac:dyDescent="0.2">
      <c r="A2278" s="145">
        <v>2274</v>
      </c>
      <c r="B2278" s="145" t="s">
        <v>1452</v>
      </c>
      <c r="C2278" s="145" t="s">
        <v>553</v>
      </c>
      <c r="D2278" s="146">
        <v>2537</v>
      </c>
      <c r="E2278" s="145" t="s">
        <v>16399</v>
      </c>
      <c r="F2278" s="145">
        <v>336</v>
      </c>
      <c r="G2278" s="145" t="s">
        <v>16398</v>
      </c>
      <c r="H2278" s="145" t="s">
        <v>10119</v>
      </c>
      <c r="I2278" s="145" t="s">
        <v>10077</v>
      </c>
    </row>
    <row r="2279" spans="1:9" x14ac:dyDescent="0.2">
      <c r="A2279" s="145">
        <v>2275</v>
      </c>
      <c r="B2279" s="145" t="s">
        <v>2024</v>
      </c>
      <c r="C2279" s="145" t="s">
        <v>553</v>
      </c>
      <c r="D2279" s="146">
        <v>2359</v>
      </c>
      <c r="E2279" s="145" t="s">
        <v>16397</v>
      </c>
      <c r="F2279" s="145">
        <v>336</v>
      </c>
      <c r="G2279" s="145" t="s">
        <v>16396</v>
      </c>
      <c r="H2279" s="145" t="s">
        <v>634</v>
      </c>
      <c r="I2279" s="145" t="s">
        <v>10077</v>
      </c>
    </row>
    <row r="2280" spans="1:9" x14ac:dyDescent="0.2">
      <c r="A2280" s="145">
        <v>2276</v>
      </c>
      <c r="B2280" s="145" t="s">
        <v>1576</v>
      </c>
      <c r="C2280" s="145" t="s">
        <v>553</v>
      </c>
      <c r="D2280" s="146">
        <v>2667</v>
      </c>
      <c r="E2280" s="145" t="s">
        <v>16395</v>
      </c>
      <c r="F2280" s="145">
        <v>336</v>
      </c>
      <c r="G2280" s="145" t="s">
        <v>16394</v>
      </c>
      <c r="H2280" s="145" t="s">
        <v>10391</v>
      </c>
      <c r="I2280" s="145" t="s">
        <v>10077</v>
      </c>
    </row>
    <row r="2281" spans="1:9" x14ac:dyDescent="0.2">
      <c r="A2281" s="145">
        <v>2277</v>
      </c>
      <c r="B2281" s="145" t="s">
        <v>4556</v>
      </c>
      <c r="C2281" s="145" t="s">
        <v>553</v>
      </c>
      <c r="D2281" s="146">
        <v>1606</v>
      </c>
      <c r="E2281" s="145" t="s">
        <v>16284</v>
      </c>
      <c r="F2281" s="145">
        <v>336</v>
      </c>
      <c r="G2281" s="145">
        <v>1100724</v>
      </c>
      <c r="H2281" s="145" t="s">
        <v>634</v>
      </c>
      <c r="I2281" s="145" t="s">
        <v>10077</v>
      </c>
    </row>
    <row r="2282" spans="1:9" x14ac:dyDescent="0.2">
      <c r="A2282" s="145">
        <v>2278</v>
      </c>
      <c r="B2282" s="145" t="s">
        <v>554</v>
      </c>
      <c r="C2282" s="145" t="s">
        <v>553</v>
      </c>
      <c r="D2282" s="146">
        <v>2633</v>
      </c>
      <c r="E2282" s="145" t="s">
        <v>16393</v>
      </c>
      <c r="F2282" s="145">
        <v>336</v>
      </c>
      <c r="G2282" s="145">
        <v>1253661</v>
      </c>
      <c r="H2282" s="145" t="s">
        <v>10081</v>
      </c>
      <c r="I2282" s="145" t="s">
        <v>10077</v>
      </c>
    </row>
    <row r="2283" spans="1:9" x14ac:dyDescent="0.2">
      <c r="A2283" s="145">
        <v>2279</v>
      </c>
      <c r="B2283" s="145" t="s">
        <v>1349</v>
      </c>
      <c r="C2283" s="145" t="s">
        <v>553</v>
      </c>
      <c r="D2283" s="146">
        <v>2360</v>
      </c>
      <c r="E2283" s="145" t="s">
        <v>16392</v>
      </c>
      <c r="F2283" s="145">
        <v>336</v>
      </c>
      <c r="G2283" s="145">
        <v>1097156</v>
      </c>
      <c r="H2283" s="145" t="s">
        <v>1349</v>
      </c>
      <c r="I2283" s="145" t="s">
        <v>10077</v>
      </c>
    </row>
    <row r="2284" spans="1:9" x14ac:dyDescent="0.2">
      <c r="A2284" s="145">
        <v>2280</v>
      </c>
      <c r="B2284" s="145" t="s">
        <v>1153</v>
      </c>
      <c r="C2284" s="145" t="s">
        <v>553</v>
      </c>
      <c r="D2284" s="146">
        <v>2043</v>
      </c>
      <c r="E2284" s="145" t="s">
        <v>16391</v>
      </c>
      <c r="F2284" s="145">
        <v>336</v>
      </c>
      <c r="G2284" s="145" t="s">
        <v>16390</v>
      </c>
      <c r="H2284" s="145" t="s">
        <v>12838</v>
      </c>
      <c r="I2284" s="145" t="s">
        <v>10077</v>
      </c>
    </row>
    <row r="2285" spans="1:9" x14ac:dyDescent="0.2">
      <c r="A2285" s="145">
        <v>2281</v>
      </c>
      <c r="B2285" s="145" t="s">
        <v>695</v>
      </c>
      <c r="C2285" s="145" t="s">
        <v>553</v>
      </c>
      <c r="D2285" s="146">
        <v>2332</v>
      </c>
      <c r="E2285" s="145" t="s">
        <v>16389</v>
      </c>
      <c r="F2285" s="145">
        <v>336</v>
      </c>
      <c r="G2285" s="145" t="s">
        <v>16388</v>
      </c>
      <c r="H2285" s="145" t="s">
        <v>695</v>
      </c>
      <c r="I2285" s="145" t="s">
        <v>10077</v>
      </c>
    </row>
    <row r="2286" spans="1:9" x14ac:dyDescent="0.2">
      <c r="A2286" s="145">
        <v>2282</v>
      </c>
      <c r="B2286" s="145" t="s">
        <v>1276</v>
      </c>
      <c r="C2286" s="145" t="s">
        <v>553</v>
      </c>
      <c r="D2286" s="146">
        <v>2641</v>
      </c>
      <c r="E2286" s="145" t="s">
        <v>16387</v>
      </c>
      <c r="F2286" s="145">
        <v>336</v>
      </c>
      <c r="G2286" s="145" t="s">
        <v>9236</v>
      </c>
      <c r="H2286" s="145" t="s">
        <v>10238</v>
      </c>
      <c r="I2286" s="145" t="s">
        <v>10077</v>
      </c>
    </row>
    <row r="2287" spans="1:9" x14ac:dyDescent="0.2">
      <c r="A2287" s="145">
        <v>2283</v>
      </c>
      <c r="B2287" s="145" t="s">
        <v>746</v>
      </c>
      <c r="C2287" s="145" t="s">
        <v>553</v>
      </c>
      <c r="D2287" s="146">
        <v>2666</v>
      </c>
      <c r="E2287" s="145" t="s">
        <v>3040</v>
      </c>
      <c r="F2287" s="145">
        <v>336</v>
      </c>
      <c r="G2287" s="145" t="s">
        <v>16386</v>
      </c>
      <c r="H2287" s="145" t="s">
        <v>634</v>
      </c>
      <c r="I2287" s="145" t="s">
        <v>10077</v>
      </c>
    </row>
    <row r="2288" spans="1:9" x14ac:dyDescent="0.2">
      <c r="A2288" s="145">
        <v>2284</v>
      </c>
      <c r="B2288" s="145" t="s">
        <v>4302</v>
      </c>
      <c r="C2288" s="145" t="s">
        <v>553</v>
      </c>
      <c r="D2288" s="146">
        <v>1960</v>
      </c>
      <c r="E2288" s="145" t="s">
        <v>16385</v>
      </c>
      <c r="F2288" s="145">
        <v>336</v>
      </c>
      <c r="G2288" s="145" t="s">
        <v>4300</v>
      </c>
      <c r="H2288" s="145" t="s">
        <v>10233</v>
      </c>
      <c r="I2288" s="145" t="s">
        <v>10077</v>
      </c>
    </row>
    <row r="2289" spans="1:9" x14ac:dyDescent="0.2">
      <c r="A2289" s="145">
        <v>2285</v>
      </c>
      <c r="B2289" s="145" t="s">
        <v>8864</v>
      </c>
      <c r="C2289" s="145" t="s">
        <v>553</v>
      </c>
      <c r="D2289" s="146">
        <v>2657</v>
      </c>
      <c r="E2289" s="145" t="s">
        <v>16384</v>
      </c>
      <c r="F2289" s="145">
        <v>336</v>
      </c>
      <c r="G2289" s="145" t="s">
        <v>16383</v>
      </c>
      <c r="H2289" s="145" t="s">
        <v>10317</v>
      </c>
      <c r="I2289" s="145" t="s">
        <v>10077</v>
      </c>
    </row>
    <row r="2290" spans="1:9" x14ac:dyDescent="0.2">
      <c r="A2290" s="145">
        <v>2286</v>
      </c>
      <c r="B2290" s="145" t="s">
        <v>7080</v>
      </c>
      <c r="C2290" s="145" t="s">
        <v>553</v>
      </c>
      <c r="D2290" s="146">
        <v>2536</v>
      </c>
      <c r="E2290" s="145" t="s">
        <v>11888</v>
      </c>
      <c r="F2290" s="145">
        <v>336</v>
      </c>
      <c r="G2290" s="145" t="s">
        <v>7414</v>
      </c>
      <c r="H2290" s="145" t="s">
        <v>10130</v>
      </c>
      <c r="I2290" s="145" t="s">
        <v>10077</v>
      </c>
    </row>
    <row r="2291" spans="1:9" x14ac:dyDescent="0.2">
      <c r="A2291" s="145">
        <v>2287</v>
      </c>
      <c r="B2291" s="145" t="s">
        <v>16382</v>
      </c>
      <c r="C2291" s="145" t="s">
        <v>1403</v>
      </c>
      <c r="D2291" s="146">
        <v>3054</v>
      </c>
      <c r="E2291" s="145" t="s">
        <v>16381</v>
      </c>
      <c r="F2291" s="145">
        <v>336</v>
      </c>
      <c r="G2291" s="145" t="s">
        <v>16380</v>
      </c>
      <c r="H2291" s="145" t="s">
        <v>812</v>
      </c>
      <c r="I2291" s="145" t="s">
        <v>10077</v>
      </c>
    </row>
    <row r="2292" spans="1:9" x14ac:dyDescent="0.2">
      <c r="A2292" s="145">
        <v>2288</v>
      </c>
      <c r="B2292" s="145" t="s">
        <v>10205</v>
      </c>
      <c r="C2292" s="145" t="s">
        <v>553</v>
      </c>
      <c r="D2292" s="146">
        <v>1752</v>
      </c>
      <c r="E2292" s="145" t="s">
        <v>16379</v>
      </c>
      <c r="F2292" s="145">
        <v>336</v>
      </c>
      <c r="G2292" s="145">
        <v>1157629</v>
      </c>
      <c r="H2292" s="145" t="s">
        <v>10997</v>
      </c>
      <c r="I2292" s="145" t="s">
        <v>10077</v>
      </c>
    </row>
    <row r="2293" spans="1:9" x14ac:dyDescent="0.2">
      <c r="A2293" s="145">
        <v>2289</v>
      </c>
      <c r="B2293" s="145" t="s">
        <v>689</v>
      </c>
      <c r="C2293" s="145" t="s">
        <v>553</v>
      </c>
      <c r="D2293" s="146">
        <v>2664</v>
      </c>
      <c r="E2293" s="145" t="s">
        <v>16378</v>
      </c>
      <c r="F2293" s="145">
        <v>336</v>
      </c>
      <c r="G2293" s="145">
        <v>1131131</v>
      </c>
      <c r="H2293" s="145" t="s">
        <v>5682</v>
      </c>
      <c r="I2293" s="145" t="s">
        <v>10077</v>
      </c>
    </row>
    <row r="2294" spans="1:9" x14ac:dyDescent="0.2">
      <c r="A2294" s="145">
        <v>2290</v>
      </c>
      <c r="B2294" s="145" t="s">
        <v>8956</v>
      </c>
      <c r="C2294" s="145" t="s">
        <v>553</v>
      </c>
      <c r="D2294" s="146">
        <v>2020</v>
      </c>
      <c r="E2294" s="145" t="s">
        <v>14630</v>
      </c>
      <c r="F2294" s="145">
        <v>336</v>
      </c>
      <c r="G2294" s="145">
        <v>1155168</v>
      </c>
      <c r="H2294" s="145" t="s">
        <v>8956</v>
      </c>
      <c r="I2294" s="145" t="s">
        <v>10077</v>
      </c>
    </row>
    <row r="2295" spans="1:9" x14ac:dyDescent="0.2">
      <c r="A2295" s="145">
        <v>2291</v>
      </c>
      <c r="B2295" s="145" t="s">
        <v>9380</v>
      </c>
      <c r="C2295" s="145" t="s">
        <v>553</v>
      </c>
      <c r="D2295" s="146">
        <v>1507</v>
      </c>
      <c r="E2295" s="145" t="s">
        <v>16377</v>
      </c>
      <c r="F2295" s="145">
        <v>336</v>
      </c>
      <c r="G2295" s="145" t="s">
        <v>16376</v>
      </c>
      <c r="H2295" s="145" t="s">
        <v>10303</v>
      </c>
      <c r="I2295" s="145" t="s">
        <v>10077</v>
      </c>
    </row>
    <row r="2296" spans="1:9" x14ac:dyDescent="0.2">
      <c r="A2296" s="145">
        <v>2292</v>
      </c>
      <c r="B2296" s="145" t="s">
        <v>1452</v>
      </c>
      <c r="C2296" s="145" t="s">
        <v>553</v>
      </c>
      <c r="D2296" s="146">
        <v>2537</v>
      </c>
      <c r="E2296" s="145" t="s">
        <v>16375</v>
      </c>
      <c r="F2296" s="145">
        <v>336</v>
      </c>
      <c r="G2296" s="145" t="s">
        <v>16374</v>
      </c>
      <c r="H2296" s="145" t="s">
        <v>10119</v>
      </c>
      <c r="I2296" s="145" t="s">
        <v>10077</v>
      </c>
    </row>
    <row r="2297" spans="1:9" x14ac:dyDescent="0.2">
      <c r="A2297" s="145">
        <v>2293</v>
      </c>
      <c r="B2297" s="145" t="s">
        <v>781</v>
      </c>
      <c r="C2297" s="145" t="s">
        <v>553</v>
      </c>
      <c r="D2297" s="146">
        <v>2655</v>
      </c>
      <c r="E2297" s="145" t="s">
        <v>16328</v>
      </c>
      <c r="F2297" s="145">
        <v>336</v>
      </c>
      <c r="G2297" s="145" t="s">
        <v>1627</v>
      </c>
      <c r="H2297" s="145" t="s">
        <v>10380</v>
      </c>
      <c r="I2297" s="145" t="s">
        <v>10077</v>
      </c>
    </row>
    <row r="2298" spans="1:9" x14ac:dyDescent="0.2">
      <c r="A2298" s="145">
        <v>2294</v>
      </c>
      <c r="B2298" s="145" t="s">
        <v>8634</v>
      </c>
      <c r="C2298" s="145" t="s">
        <v>5198</v>
      </c>
      <c r="D2298" s="146">
        <v>2871</v>
      </c>
      <c r="E2298" s="145" t="s">
        <v>16373</v>
      </c>
      <c r="F2298" s="145">
        <v>336</v>
      </c>
      <c r="G2298" s="145" t="s">
        <v>16372</v>
      </c>
      <c r="H2298" s="145" t="s">
        <v>6255</v>
      </c>
      <c r="I2298" s="145" t="s">
        <v>10077</v>
      </c>
    </row>
    <row r="2299" spans="1:9" x14ac:dyDescent="0.2">
      <c r="A2299" s="145">
        <v>2295</v>
      </c>
      <c r="B2299" s="145" t="s">
        <v>6891</v>
      </c>
      <c r="C2299" s="145" t="s">
        <v>553</v>
      </c>
      <c r="D2299" s="146">
        <v>1721</v>
      </c>
      <c r="E2299" s="145" t="s">
        <v>16371</v>
      </c>
      <c r="F2299" s="145">
        <v>336</v>
      </c>
      <c r="G2299" s="145">
        <v>1113312</v>
      </c>
      <c r="H2299" s="145" t="s">
        <v>634</v>
      </c>
      <c r="I2299" s="145" t="s">
        <v>10077</v>
      </c>
    </row>
    <row r="2300" spans="1:9" x14ac:dyDescent="0.2">
      <c r="A2300" s="145">
        <v>2296</v>
      </c>
      <c r="B2300" s="145" t="s">
        <v>746</v>
      </c>
      <c r="C2300" s="145" t="s">
        <v>553</v>
      </c>
      <c r="D2300" s="146">
        <v>2666</v>
      </c>
      <c r="E2300" s="145" t="s">
        <v>16370</v>
      </c>
      <c r="F2300" s="145">
        <v>336</v>
      </c>
      <c r="G2300" s="145" t="s">
        <v>16369</v>
      </c>
      <c r="H2300" s="145" t="s">
        <v>634</v>
      </c>
      <c r="I2300" s="145" t="s">
        <v>10077</v>
      </c>
    </row>
    <row r="2301" spans="1:9" x14ac:dyDescent="0.2">
      <c r="A2301" s="145">
        <v>2297</v>
      </c>
      <c r="B2301" s="145" t="s">
        <v>2409</v>
      </c>
      <c r="C2301" s="145" t="s">
        <v>553</v>
      </c>
      <c r="D2301" s="146">
        <v>2050</v>
      </c>
      <c r="E2301" s="145" t="s">
        <v>16368</v>
      </c>
      <c r="F2301" s="145">
        <v>336</v>
      </c>
      <c r="G2301" s="145" t="s">
        <v>16367</v>
      </c>
      <c r="H2301" s="145" t="s">
        <v>10495</v>
      </c>
      <c r="I2301" s="145" t="s">
        <v>10077</v>
      </c>
    </row>
    <row r="2302" spans="1:9" x14ac:dyDescent="0.2">
      <c r="A2302" s="145">
        <v>2298</v>
      </c>
      <c r="B2302" s="145" t="s">
        <v>4035</v>
      </c>
      <c r="C2302" s="145" t="s">
        <v>553</v>
      </c>
      <c r="D2302" s="146">
        <v>2653</v>
      </c>
      <c r="E2302" s="145" t="s">
        <v>16366</v>
      </c>
      <c r="F2302" s="145">
        <v>336</v>
      </c>
      <c r="G2302" s="145" t="s">
        <v>16365</v>
      </c>
      <c r="H2302" s="145" t="s">
        <v>4035</v>
      </c>
      <c r="I2302" s="145" t="s">
        <v>10077</v>
      </c>
    </row>
    <row r="2303" spans="1:9" x14ac:dyDescent="0.2">
      <c r="A2303" s="145">
        <v>2299</v>
      </c>
      <c r="B2303" s="145" t="s">
        <v>7905</v>
      </c>
      <c r="C2303" s="145" t="s">
        <v>553</v>
      </c>
      <c r="D2303" s="146">
        <v>2532</v>
      </c>
      <c r="E2303" s="145" t="s">
        <v>16364</v>
      </c>
      <c r="F2303" s="145">
        <v>336</v>
      </c>
      <c r="G2303" s="145">
        <v>688380</v>
      </c>
      <c r="H2303" s="145" t="s">
        <v>634</v>
      </c>
      <c r="I2303" s="145" t="s">
        <v>10107</v>
      </c>
    </row>
    <row r="2304" spans="1:9" x14ac:dyDescent="0.2">
      <c r="A2304" s="145">
        <v>2300</v>
      </c>
      <c r="B2304" s="145" t="s">
        <v>794</v>
      </c>
      <c r="C2304" s="145" t="s">
        <v>553</v>
      </c>
      <c r="D2304" s="146">
        <v>2155</v>
      </c>
      <c r="E2304" s="145" t="s">
        <v>16363</v>
      </c>
      <c r="F2304" s="145">
        <v>336</v>
      </c>
      <c r="G2304" s="145">
        <v>1091333</v>
      </c>
      <c r="H2304" s="145" t="s">
        <v>1807</v>
      </c>
      <c r="I2304" s="145" t="s">
        <v>10077</v>
      </c>
    </row>
    <row r="2305" spans="1:9" x14ac:dyDescent="0.2">
      <c r="A2305" s="145">
        <v>2301</v>
      </c>
      <c r="B2305" s="145" t="s">
        <v>2385</v>
      </c>
      <c r="C2305" s="145" t="s">
        <v>553</v>
      </c>
      <c r="D2305" s="146">
        <v>2748</v>
      </c>
      <c r="E2305" s="145" t="s">
        <v>16362</v>
      </c>
      <c r="F2305" s="145">
        <v>336</v>
      </c>
      <c r="G2305" s="145" t="s">
        <v>16361</v>
      </c>
      <c r="H2305" s="145" t="s">
        <v>2767</v>
      </c>
      <c r="I2305" s="145" t="s">
        <v>10077</v>
      </c>
    </row>
    <row r="2306" spans="1:9" x14ac:dyDescent="0.2">
      <c r="A2306" s="145">
        <v>2302</v>
      </c>
      <c r="B2306" s="145" t="s">
        <v>5120</v>
      </c>
      <c r="C2306" s="145" t="s">
        <v>553</v>
      </c>
      <c r="D2306" s="146">
        <v>2642</v>
      </c>
      <c r="E2306" s="145" t="s">
        <v>16360</v>
      </c>
      <c r="F2306" s="145">
        <v>336</v>
      </c>
      <c r="G2306" s="145" t="s">
        <v>16359</v>
      </c>
      <c r="H2306" s="145" t="s">
        <v>10391</v>
      </c>
      <c r="I2306" s="145" t="s">
        <v>10077</v>
      </c>
    </row>
    <row r="2307" spans="1:9" x14ac:dyDescent="0.2">
      <c r="A2307" s="145">
        <v>2303</v>
      </c>
      <c r="B2307" s="145" t="s">
        <v>1349</v>
      </c>
      <c r="C2307" s="145" t="s">
        <v>553</v>
      </c>
      <c r="D2307" s="146">
        <v>2360</v>
      </c>
      <c r="E2307" s="145" t="s">
        <v>16358</v>
      </c>
      <c r="F2307" s="145">
        <v>336</v>
      </c>
      <c r="G2307" s="145" t="s">
        <v>2934</v>
      </c>
      <c r="H2307" s="145" t="s">
        <v>1349</v>
      </c>
      <c r="I2307" s="145" t="s">
        <v>10077</v>
      </c>
    </row>
    <row r="2308" spans="1:9" x14ac:dyDescent="0.2">
      <c r="A2308" s="145">
        <v>2304</v>
      </c>
      <c r="B2308" s="145" t="s">
        <v>2700</v>
      </c>
      <c r="C2308" s="145" t="s">
        <v>553</v>
      </c>
      <c r="D2308" s="146">
        <v>2093</v>
      </c>
      <c r="E2308" s="145" t="s">
        <v>16357</v>
      </c>
      <c r="F2308" s="145">
        <v>336</v>
      </c>
      <c r="G2308" s="145">
        <v>1212296</v>
      </c>
      <c r="H2308" s="145" t="s">
        <v>2327</v>
      </c>
      <c r="I2308" s="145" t="s">
        <v>10077</v>
      </c>
    </row>
    <row r="2309" spans="1:9" x14ac:dyDescent="0.2">
      <c r="A2309" s="145">
        <v>2305</v>
      </c>
      <c r="B2309" s="145" t="s">
        <v>646</v>
      </c>
      <c r="C2309" s="145" t="s">
        <v>553</v>
      </c>
      <c r="D2309" s="146">
        <v>2648</v>
      </c>
      <c r="E2309" s="145" t="s">
        <v>11019</v>
      </c>
      <c r="F2309" s="145">
        <v>336</v>
      </c>
      <c r="G2309" s="145" t="s">
        <v>16356</v>
      </c>
      <c r="H2309" s="145" t="s">
        <v>634</v>
      </c>
      <c r="I2309" s="145" t="s">
        <v>10077</v>
      </c>
    </row>
    <row r="2310" spans="1:9" x14ac:dyDescent="0.2">
      <c r="A2310" s="145">
        <v>2306</v>
      </c>
      <c r="B2310" s="145" t="s">
        <v>2654</v>
      </c>
      <c r="C2310" s="145" t="s">
        <v>553</v>
      </c>
      <c r="D2310" s="146">
        <v>2535</v>
      </c>
      <c r="E2310" s="145" t="s">
        <v>16355</v>
      </c>
      <c r="F2310" s="145">
        <v>336</v>
      </c>
      <c r="G2310" s="145" t="s">
        <v>16354</v>
      </c>
      <c r="H2310" s="145" t="s">
        <v>11445</v>
      </c>
      <c r="I2310" s="145" t="s">
        <v>10077</v>
      </c>
    </row>
    <row r="2311" spans="1:9" x14ac:dyDescent="0.2">
      <c r="A2311" s="145">
        <v>2307</v>
      </c>
      <c r="B2311" s="145" t="s">
        <v>5105</v>
      </c>
      <c r="C2311" s="145" t="s">
        <v>553</v>
      </c>
      <c r="D2311" s="146">
        <v>1834</v>
      </c>
      <c r="E2311" s="145" t="s">
        <v>16353</v>
      </c>
      <c r="F2311" s="145">
        <v>336</v>
      </c>
      <c r="G2311" s="145" t="s">
        <v>16352</v>
      </c>
      <c r="H2311" s="145" t="s">
        <v>812</v>
      </c>
      <c r="I2311" s="145" t="s">
        <v>10077</v>
      </c>
    </row>
    <row r="2312" spans="1:9" x14ac:dyDescent="0.2">
      <c r="A2312" s="145">
        <v>2308</v>
      </c>
      <c r="B2312" s="145" t="s">
        <v>1570</v>
      </c>
      <c r="C2312" s="145" t="s">
        <v>553</v>
      </c>
      <c r="D2312" s="146">
        <v>1930</v>
      </c>
      <c r="E2312" s="145" t="s">
        <v>10377</v>
      </c>
      <c r="F2312" s="145">
        <v>336</v>
      </c>
      <c r="G2312" s="145" t="s">
        <v>4466</v>
      </c>
      <c r="H2312" s="145" t="s">
        <v>10177</v>
      </c>
      <c r="I2312" s="145" t="s">
        <v>10077</v>
      </c>
    </row>
    <row r="2313" spans="1:9" x14ac:dyDescent="0.2">
      <c r="A2313" s="145">
        <v>2309</v>
      </c>
      <c r="B2313" s="145" t="s">
        <v>1138</v>
      </c>
      <c r="C2313" s="145" t="s">
        <v>553</v>
      </c>
      <c r="D2313" s="146">
        <v>1913</v>
      </c>
      <c r="E2313" s="145" t="s">
        <v>16351</v>
      </c>
      <c r="F2313" s="145">
        <v>336</v>
      </c>
      <c r="G2313" s="145">
        <v>141095</v>
      </c>
      <c r="H2313" s="145" t="s">
        <v>1138</v>
      </c>
      <c r="I2313" s="145" t="s">
        <v>10077</v>
      </c>
    </row>
    <row r="2314" spans="1:9" x14ac:dyDescent="0.2">
      <c r="A2314" s="145">
        <v>2310</v>
      </c>
      <c r="B2314" s="145" t="s">
        <v>2978</v>
      </c>
      <c r="C2314" s="145" t="s">
        <v>553</v>
      </c>
      <c r="D2314" s="146">
        <v>2081</v>
      </c>
      <c r="E2314" s="145" t="s">
        <v>16350</v>
      </c>
      <c r="F2314" s="145">
        <v>336</v>
      </c>
      <c r="G2314" s="145" t="s">
        <v>16349</v>
      </c>
      <c r="H2314" s="145" t="s">
        <v>5682</v>
      </c>
      <c r="I2314" s="145" t="s">
        <v>10077</v>
      </c>
    </row>
    <row r="2315" spans="1:9" x14ac:dyDescent="0.2">
      <c r="A2315" s="145">
        <v>2311</v>
      </c>
      <c r="B2315" s="145" t="s">
        <v>583</v>
      </c>
      <c r="C2315" s="145" t="s">
        <v>553</v>
      </c>
      <c r="D2315" s="146">
        <v>1907</v>
      </c>
      <c r="E2315" s="145" t="s">
        <v>16348</v>
      </c>
      <c r="F2315" s="145">
        <v>336</v>
      </c>
      <c r="G2315" s="145" t="s">
        <v>6457</v>
      </c>
      <c r="H2315" s="145" t="s">
        <v>10184</v>
      </c>
      <c r="I2315" s="145" t="s">
        <v>10077</v>
      </c>
    </row>
    <row r="2316" spans="1:9" x14ac:dyDescent="0.2">
      <c r="A2316" s="145">
        <v>2312</v>
      </c>
      <c r="B2316" s="145" t="s">
        <v>3262</v>
      </c>
      <c r="C2316" s="145" t="s">
        <v>553</v>
      </c>
      <c r="D2316" s="146">
        <v>2739</v>
      </c>
      <c r="E2316" s="145" t="s">
        <v>16347</v>
      </c>
      <c r="F2316" s="145">
        <v>336</v>
      </c>
      <c r="G2316" s="145" t="s">
        <v>16346</v>
      </c>
      <c r="H2316" s="145" t="s">
        <v>2268</v>
      </c>
      <c r="I2316" s="145" t="s">
        <v>10077</v>
      </c>
    </row>
    <row r="2317" spans="1:9" x14ac:dyDescent="0.2">
      <c r="A2317" s="145">
        <v>2313</v>
      </c>
      <c r="B2317" s="145" t="s">
        <v>2572</v>
      </c>
      <c r="C2317" s="145" t="s">
        <v>553</v>
      </c>
      <c r="D2317" s="146">
        <v>2771</v>
      </c>
      <c r="E2317" s="145" t="s">
        <v>16345</v>
      </c>
      <c r="F2317" s="145">
        <v>336</v>
      </c>
      <c r="G2317" s="145" t="s">
        <v>16344</v>
      </c>
      <c r="H2317" s="145" t="s">
        <v>634</v>
      </c>
      <c r="I2317" s="145" t="s">
        <v>10285</v>
      </c>
    </row>
    <row r="2318" spans="1:9" x14ac:dyDescent="0.2">
      <c r="A2318" s="145">
        <v>2314</v>
      </c>
      <c r="B2318" s="145" t="s">
        <v>1443</v>
      </c>
      <c r="C2318" s="145" t="s">
        <v>553</v>
      </c>
      <c r="D2318" s="146">
        <v>2649</v>
      </c>
      <c r="E2318" s="145" t="s">
        <v>15733</v>
      </c>
      <c r="F2318" s="145">
        <v>336</v>
      </c>
      <c r="G2318" s="145" t="s">
        <v>16343</v>
      </c>
      <c r="H2318" s="145" t="s">
        <v>634</v>
      </c>
      <c r="I2318" s="145" t="s">
        <v>10077</v>
      </c>
    </row>
    <row r="2319" spans="1:9" x14ac:dyDescent="0.2">
      <c r="A2319" s="145">
        <v>2315</v>
      </c>
      <c r="B2319" s="145" t="s">
        <v>1322</v>
      </c>
      <c r="C2319" s="145" t="s">
        <v>553</v>
      </c>
      <c r="D2319" s="146">
        <v>2673</v>
      </c>
      <c r="E2319" s="145" t="s">
        <v>16342</v>
      </c>
      <c r="F2319" s="145">
        <v>336</v>
      </c>
      <c r="G2319" s="145">
        <v>1262116</v>
      </c>
      <c r="H2319" s="145" t="s">
        <v>634</v>
      </c>
      <c r="I2319" s="145" t="s">
        <v>10077</v>
      </c>
    </row>
    <row r="2320" spans="1:9" x14ac:dyDescent="0.2">
      <c r="A2320" s="145">
        <v>2316</v>
      </c>
      <c r="B2320" s="145" t="s">
        <v>2409</v>
      </c>
      <c r="C2320" s="145" t="s">
        <v>553</v>
      </c>
      <c r="D2320" s="146">
        <v>2050</v>
      </c>
      <c r="E2320" s="145" t="s">
        <v>16341</v>
      </c>
      <c r="F2320" s="145">
        <v>336</v>
      </c>
      <c r="G2320" s="145">
        <v>597244</v>
      </c>
      <c r="H2320" s="145" t="s">
        <v>634</v>
      </c>
      <c r="I2320" s="145" t="s">
        <v>10077</v>
      </c>
    </row>
    <row r="2321" spans="1:9" x14ac:dyDescent="0.2">
      <c r="A2321" s="145">
        <v>2317</v>
      </c>
      <c r="B2321" s="145" t="s">
        <v>592</v>
      </c>
      <c r="C2321" s="145" t="s">
        <v>553</v>
      </c>
      <c r="D2321" s="146">
        <v>1902</v>
      </c>
      <c r="E2321" s="145" t="s">
        <v>16340</v>
      </c>
      <c r="F2321" s="145">
        <v>336</v>
      </c>
      <c r="G2321" s="145" t="s">
        <v>16339</v>
      </c>
      <c r="H2321" s="145" t="s">
        <v>1807</v>
      </c>
      <c r="I2321" s="145" t="s">
        <v>10077</v>
      </c>
    </row>
    <row r="2322" spans="1:9" x14ac:dyDescent="0.2">
      <c r="A2322" s="145">
        <v>2318</v>
      </c>
      <c r="B2322" s="145" t="s">
        <v>16338</v>
      </c>
      <c r="C2322" s="145" t="s">
        <v>831</v>
      </c>
      <c r="D2322" s="146">
        <v>12501</v>
      </c>
      <c r="E2322" s="145" t="s">
        <v>16337</v>
      </c>
      <c r="F2322" s="145">
        <v>336</v>
      </c>
      <c r="G2322" s="145" t="s">
        <v>16336</v>
      </c>
      <c r="H2322" s="145" t="s">
        <v>10081</v>
      </c>
      <c r="I2322" s="145" t="s">
        <v>10077</v>
      </c>
    </row>
    <row r="2323" spans="1:9" x14ac:dyDescent="0.2">
      <c r="A2323" s="145">
        <v>2319</v>
      </c>
      <c r="B2323" s="145" t="s">
        <v>677</v>
      </c>
      <c r="C2323" s="145" t="s">
        <v>553</v>
      </c>
      <c r="D2323" s="146">
        <v>2158</v>
      </c>
      <c r="E2323" s="145" t="s">
        <v>16335</v>
      </c>
      <c r="F2323" s="145">
        <v>336</v>
      </c>
      <c r="G2323" s="145" t="s">
        <v>16334</v>
      </c>
      <c r="H2323" s="145" t="s">
        <v>10119</v>
      </c>
      <c r="I2323" s="145" t="s">
        <v>10077</v>
      </c>
    </row>
    <row r="2324" spans="1:9" x14ac:dyDescent="0.2">
      <c r="A2324" s="145">
        <v>2320</v>
      </c>
      <c r="B2324" s="145" t="s">
        <v>11139</v>
      </c>
      <c r="C2324" s="145" t="s">
        <v>5198</v>
      </c>
      <c r="D2324" s="146">
        <v>2886</v>
      </c>
      <c r="E2324" s="145" t="s">
        <v>16333</v>
      </c>
      <c r="F2324" s="145">
        <v>336</v>
      </c>
      <c r="G2324" s="145" t="s">
        <v>16332</v>
      </c>
      <c r="H2324" s="145" t="s">
        <v>6255</v>
      </c>
      <c r="I2324" s="145" t="s">
        <v>10077</v>
      </c>
    </row>
    <row r="2325" spans="1:9" x14ac:dyDescent="0.2">
      <c r="A2325" s="145">
        <v>2321</v>
      </c>
      <c r="B2325" s="145" t="s">
        <v>3985</v>
      </c>
      <c r="C2325" s="145" t="s">
        <v>553</v>
      </c>
      <c r="D2325" s="146">
        <v>1908</v>
      </c>
      <c r="E2325" s="145" t="s">
        <v>13824</v>
      </c>
      <c r="F2325" s="145">
        <v>336</v>
      </c>
      <c r="G2325" s="145">
        <v>1222255</v>
      </c>
      <c r="H2325" s="145" t="s">
        <v>11350</v>
      </c>
      <c r="I2325" s="145" t="s">
        <v>10077</v>
      </c>
    </row>
    <row r="2326" spans="1:9" x14ac:dyDescent="0.2">
      <c r="A2326" s="145">
        <v>2322</v>
      </c>
      <c r="B2326" s="145" t="s">
        <v>1189</v>
      </c>
      <c r="C2326" s="145" t="s">
        <v>553</v>
      </c>
      <c r="D2326" s="146">
        <v>2631</v>
      </c>
      <c r="E2326" s="145" t="s">
        <v>16331</v>
      </c>
      <c r="F2326" s="145">
        <v>336</v>
      </c>
      <c r="G2326" s="145">
        <v>915145</v>
      </c>
      <c r="H2326" s="145" t="s">
        <v>4035</v>
      </c>
      <c r="I2326" s="145" t="s">
        <v>10077</v>
      </c>
    </row>
    <row r="2327" spans="1:9" x14ac:dyDescent="0.2">
      <c r="A2327" s="145">
        <v>2323</v>
      </c>
      <c r="B2327" s="145" t="s">
        <v>805</v>
      </c>
      <c r="C2327" s="145" t="s">
        <v>553</v>
      </c>
      <c r="D2327" s="146">
        <v>1952</v>
      </c>
      <c r="E2327" s="145" t="s">
        <v>16330</v>
      </c>
      <c r="F2327" s="145">
        <v>336</v>
      </c>
      <c r="G2327" s="145" t="s">
        <v>16329</v>
      </c>
      <c r="H2327" s="145" t="s">
        <v>812</v>
      </c>
      <c r="I2327" s="145" t="s">
        <v>10077</v>
      </c>
    </row>
    <row r="2328" spans="1:9" x14ac:dyDescent="0.2">
      <c r="A2328" s="145">
        <v>2324</v>
      </c>
      <c r="B2328" s="145" t="s">
        <v>7786</v>
      </c>
      <c r="C2328" s="145" t="s">
        <v>553</v>
      </c>
      <c r="D2328" s="146">
        <v>1879</v>
      </c>
      <c r="E2328" s="145" t="s">
        <v>16328</v>
      </c>
      <c r="F2328" s="145">
        <v>336</v>
      </c>
      <c r="G2328" s="145" t="s">
        <v>16327</v>
      </c>
      <c r="H2328" s="145" t="s">
        <v>1807</v>
      </c>
      <c r="I2328" s="145" t="s">
        <v>10077</v>
      </c>
    </row>
    <row r="2329" spans="1:9" x14ac:dyDescent="0.2">
      <c r="A2329" s="145">
        <v>2325</v>
      </c>
      <c r="B2329" s="145" t="s">
        <v>1570</v>
      </c>
      <c r="C2329" s="145" t="s">
        <v>553</v>
      </c>
      <c r="D2329" s="146">
        <v>1930</v>
      </c>
      <c r="E2329" s="145" t="s">
        <v>16326</v>
      </c>
      <c r="F2329" s="145">
        <v>336</v>
      </c>
      <c r="G2329" s="145">
        <v>584634</v>
      </c>
      <c r="H2329" s="145" t="s">
        <v>10177</v>
      </c>
      <c r="I2329" s="145" t="s">
        <v>10077</v>
      </c>
    </row>
    <row r="2330" spans="1:9" x14ac:dyDescent="0.2">
      <c r="A2330" s="145">
        <v>2326</v>
      </c>
      <c r="B2330" s="145" t="s">
        <v>646</v>
      </c>
      <c r="C2330" s="145" t="s">
        <v>553</v>
      </c>
      <c r="D2330" s="146">
        <v>2648</v>
      </c>
      <c r="E2330" s="145" t="s">
        <v>11019</v>
      </c>
      <c r="F2330" s="145">
        <v>336</v>
      </c>
      <c r="G2330" s="145" t="s">
        <v>16325</v>
      </c>
      <c r="H2330" s="145" t="s">
        <v>10380</v>
      </c>
      <c r="I2330" s="145" t="s">
        <v>10077</v>
      </c>
    </row>
    <row r="2331" spans="1:9" x14ac:dyDescent="0.2">
      <c r="A2331" s="145">
        <v>2327</v>
      </c>
      <c r="B2331" s="145" t="s">
        <v>2670</v>
      </c>
      <c r="C2331" s="145" t="s">
        <v>553</v>
      </c>
      <c r="D2331" s="146">
        <v>2180</v>
      </c>
      <c r="E2331" s="145" t="s">
        <v>16324</v>
      </c>
      <c r="F2331" s="145">
        <v>336</v>
      </c>
      <c r="G2331" s="145" t="s">
        <v>16323</v>
      </c>
      <c r="H2331" s="145" t="s">
        <v>10177</v>
      </c>
      <c r="I2331" s="145" t="s">
        <v>10077</v>
      </c>
    </row>
    <row r="2332" spans="1:9" x14ac:dyDescent="0.2">
      <c r="A2332" s="145">
        <v>2328</v>
      </c>
      <c r="B2332" s="145" t="s">
        <v>3544</v>
      </c>
      <c r="C2332" s="145" t="s">
        <v>553</v>
      </c>
      <c r="D2332" s="146">
        <v>2638</v>
      </c>
      <c r="E2332" s="145" t="s">
        <v>16322</v>
      </c>
      <c r="F2332" s="145">
        <v>336</v>
      </c>
      <c r="G2332" s="145" t="s">
        <v>16321</v>
      </c>
      <c r="H2332" s="145" t="s">
        <v>5682</v>
      </c>
      <c r="I2332" s="145" t="s">
        <v>10077</v>
      </c>
    </row>
    <row r="2333" spans="1:9" x14ac:dyDescent="0.2">
      <c r="A2333" s="145">
        <v>2329</v>
      </c>
      <c r="B2333" s="145" t="s">
        <v>5817</v>
      </c>
      <c r="C2333" s="145" t="s">
        <v>553</v>
      </c>
      <c r="D2333" s="146">
        <v>1566</v>
      </c>
      <c r="E2333" s="145" t="s">
        <v>16320</v>
      </c>
      <c r="F2333" s="145">
        <v>336</v>
      </c>
      <c r="G2333" s="145">
        <v>1134476</v>
      </c>
      <c r="H2333" s="145" t="s">
        <v>634</v>
      </c>
      <c r="I2333" s="145" t="s">
        <v>10077</v>
      </c>
    </row>
    <row r="2334" spans="1:9" x14ac:dyDescent="0.2">
      <c r="A2334" s="145">
        <v>2330</v>
      </c>
      <c r="B2334" s="145" t="s">
        <v>908</v>
      </c>
      <c r="C2334" s="145" t="s">
        <v>553</v>
      </c>
      <c r="D2334" s="146">
        <v>2770</v>
      </c>
      <c r="E2334" s="145" t="s">
        <v>16319</v>
      </c>
      <c r="F2334" s="145">
        <v>336</v>
      </c>
      <c r="G2334" s="145">
        <v>1065561</v>
      </c>
      <c r="H2334" s="145" t="s">
        <v>634</v>
      </c>
      <c r="I2334" s="145" t="s">
        <v>10107</v>
      </c>
    </row>
    <row r="2335" spans="1:9" x14ac:dyDescent="0.2">
      <c r="A2335" s="145">
        <v>2331</v>
      </c>
      <c r="B2335" s="145" t="s">
        <v>583</v>
      </c>
      <c r="C2335" s="145" t="s">
        <v>553</v>
      </c>
      <c r="D2335" s="146">
        <v>1907</v>
      </c>
      <c r="E2335" s="145" t="s">
        <v>16318</v>
      </c>
      <c r="F2335" s="145">
        <v>336</v>
      </c>
      <c r="G2335" s="145">
        <v>1229850</v>
      </c>
      <c r="H2335" s="145" t="s">
        <v>10184</v>
      </c>
      <c r="I2335" s="145" t="s">
        <v>10077</v>
      </c>
    </row>
    <row r="2336" spans="1:9" x14ac:dyDescent="0.2">
      <c r="A2336" s="145">
        <v>2332</v>
      </c>
      <c r="B2336" s="145" t="s">
        <v>2432</v>
      </c>
      <c r="C2336" s="145" t="s">
        <v>553</v>
      </c>
      <c r="D2336" s="146">
        <v>2367</v>
      </c>
      <c r="E2336" s="145" t="s">
        <v>16317</v>
      </c>
      <c r="F2336" s="145">
        <v>336</v>
      </c>
      <c r="G2336" s="145" t="s">
        <v>16316</v>
      </c>
      <c r="H2336" s="145" t="s">
        <v>634</v>
      </c>
      <c r="I2336" s="145" t="s">
        <v>10077</v>
      </c>
    </row>
    <row r="2337" spans="1:9" x14ac:dyDescent="0.2">
      <c r="A2337" s="145">
        <v>2333</v>
      </c>
      <c r="B2337" s="145" t="s">
        <v>518</v>
      </c>
      <c r="C2337" s="145" t="s">
        <v>553</v>
      </c>
      <c r="D2337" s="146">
        <v>2630</v>
      </c>
      <c r="E2337" s="145" t="s">
        <v>16315</v>
      </c>
      <c r="F2337" s="145">
        <v>336</v>
      </c>
      <c r="G2337" s="145">
        <v>1625002</v>
      </c>
      <c r="H2337" s="145" t="s">
        <v>9574</v>
      </c>
      <c r="I2337" s="145" t="s">
        <v>10077</v>
      </c>
    </row>
    <row r="2338" spans="1:9" x14ac:dyDescent="0.2">
      <c r="A2338" s="145">
        <v>2334</v>
      </c>
      <c r="B2338" s="145" t="s">
        <v>932</v>
      </c>
      <c r="C2338" s="145" t="s">
        <v>553</v>
      </c>
      <c r="D2338" s="146">
        <v>1929</v>
      </c>
      <c r="E2338" s="145" t="s">
        <v>16314</v>
      </c>
      <c r="F2338" s="145">
        <v>336</v>
      </c>
      <c r="G2338" s="145" t="s">
        <v>4113</v>
      </c>
      <c r="H2338" s="145" t="s">
        <v>10177</v>
      </c>
      <c r="I2338" s="145" t="s">
        <v>10077</v>
      </c>
    </row>
    <row r="2339" spans="1:9" x14ac:dyDescent="0.2">
      <c r="A2339" s="145">
        <v>2335</v>
      </c>
      <c r="B2339" s="145" t="s">
        <v>1146</v>
      </c>
      <c r="C2339" s="145" t="s">
        <v>553</v>
      </c>
      <c r="D2339" s="146">
        <v>2127</v>
      </c>
      <c r="E2339" s="145" t="s">
        <v>12218</v>
      </c>
      <c r="F2339" s="145">
        <v>335</v>
      </c>
      <c r="G2339" s="145" t="s">
        <v>16313</v>
      </c>
      <c r="H2339" s="145" t="s">
        <v>8951</v>
      </c>
      <c r="I2339" s="145" t="s">
        <v>10077</v>
      </c>
    </row>
    <row r="2340" spans="1:9" x14ac:dyDescent="0.2">
      <c r="A2340" s="145">
        <v>2336</v>
      </c>
      <c r="B2340" s="145" t="s">
        <v>689</v>
      </c>
      <c r="C2340" s="145" t="s">
        <v>553</v>
      </c>
      <c r="D2340" s="146">
        <v>2664</v>
      </c>
      <c r="E2340" s="145" t="s">
        <v>16312</v>
      </c>
      <c r="F2340" s="145">
        <v>334</v>
      </c>
      <c r="G2340" s="145" t="s">
        <v>16311</v>
      </c>
      <c r="H2340" s="145" t="s">
        <v>634</v>
      </c>
      <c r="I2340" s="145" t="s">
        <v>10077</v>
      </c>
    </row>
    <row r="2341" spans="1:9" x14ac:dyDescent="0.2">
      <c r="A2341" s="145">
        <v>2337</v>
      </c>
      <c r="B2341" s="145" t="s">
        <v>592</v>
      </c>
      <c r="C2341" s="145" t="s">
        <v>553</v>
      </c>
      <c r="D2341" s="146">
        <v>1904</v>
      </c>
      <c r="E2341" s="145" t="s">
        <v>16310</v>
      </c>
      <c r="F2341" s="145">
        <v>332</v>
      </c>
      <c r="G2341" s="145" t="s">
        <v>16309</v>
      </c>
      <c r="H2341" s="145" t="s">
        <v>10411</v>
      </c>
      <c r="I2341" s="145" t="s">
        <v>10077</v>
      </c>
    </row>
    <row r="2342" spans="1:9" x14ac:dyDescent="0.2">
      <c r="A2342" s="145">
        <v>2338</v>
      </c>
      <c r="B2342" s="145" t="s">
        <v>1576</v>
      </c>
      <c r="C2342" s="145" t="s">
        <v>553</v>
      </c>
      <c r="D2342" s="146">
        <v>2667</v>
      </c>
      <c r="E2342" s="145" t="s">
        <v>16308</v>
      </c>
      <c r="F2342" s="145">
        <v>330</v>
      </c>
      <c r="G2342" s="145">
        <v>1045981</v>
      </c>
      <c r="H2342" s="145" t="s">
        <v>10391</v>
      </c>
      <c r="I2342" s="145" t="s">
        <v>10077</v>
      </c>
    </row>
    <row r="2343" spans="1:9" x14ac:dyDescent="0.2">
      <c r="A2343" s="145">
        <v>2339</v>
      </c>
      <c r="B2343" s="145" t="s">
        <v>2969</v>
      </c>
      <c r="C2343" s="145" t="s">
        <v>553</v>
      </c>
      <c r="D2343" s="146">
        <v>2347</v>
      </c>
      <c r="E2343" s="145" t="s">
        <v>16307</v>
      </c>
      <c r="F2343" s="145">
        <v>330</v>
      </c>
      <c r="G2343" s="145">
        <v>1163279</v>
      </c>
      <c r="H2343" s="145" t="s">
        <v>634</v>
      </c>
      <c r="I2343" s="145" t="s">
        <v>10077</v>
      </c>
    </row>
    <row r="2344" spans="1:9" x14ac:dyDescent="0.2">
      <c r="A2344" s="145">
        <v>2340</v>
      </c>
      <c r="B2344" s="145" t="s">
        <v>6295</v>
      </c>
      <c r="C2344" s="145" t="s">
        <v>553</v>
      </c>
      <c r="D2344" s="146">
        <v>1703</v>
      </c>
      <c r="E2344" s="145" t="s">
        <v>14588</v>
      </c>
      <c r="F2344" s="145">
        <v>330</v>
      </c>
      <c r="G2344" s="145">
        <v>996215</v>
      </c>
      <c r="H2344" s="145" t="s">
        <v>8951</v>
      </c>
      <c r="I2344" s="145" t="s">
        <v>10077</v>
      </c>
    </row>
    <row r="2345" spans="1:9" x14ac:dyDescent="0.2">
      <c r="A2345" s="145">
        <v>2341</v>
      </c>
      <c r="B2345" s="145" t="s">
        <v>4512</v>
      </c>
      <c r="C2345" s="145" t="s">
        <v>553</v>
      </c>
      <c r="D2345" s="146">
        <v>1864</v>
      </c>
      <c r="E2345" s="145" t="s">
        <v>14949</v>
      </c>
      <c r="F2345" s="145">
        <v>328</v>
      </c>
      <c r="G2345" s="145" t="s">
        <v>16306</v>
      </c>
      <c r="H2345" s="145" t="s">
        <v>5682</v>
      </c>
      <c r="I2345" s="145" t="s">
        <v>10077</v>
      </c>
    </row>
    <row r="2346" spans="1:9" x14ac:dyDescent="0.2">
      <c r="A2346" s="145">
        <v>2342</v>
      </c>
      <c r="B2346" s="145" t="s">
        <v>4903</v>
      </c>
      <c r="C2346" s="145" t="s">
        <v>553</v>
      </c>
      <c r="D2346" s="146">
        <v>1826</v>
      </c>
      <c r="E2346" s="145" t="s">
        <v>16305</v>
      </c>
      <c r="F2346" s="145">
        <v>326</v>
      </c>
      <c r="G2346" s="145" t="s">
        <v>16304</v>
      </c>
      <c r="H2346" s="145" t="s">
        <v>634</v>
      </c>
      <c r="I2346" s="145" t="s">
        <v>10077</v>
      </c>
    </row>
    <row r="2347" spans="1:9" x14ac:dyDescent="0.2">
      <c r="A2347" s="145">
        <v>2343</v>
      </c>
      <c r="B2347" s="145" t="s">
        <v>1071</v>
      </c>
      <c r="C2347" s="145" t="s">
        <v>553</v>
      </c>
      <c r="D2347" s="146">
        <v>2563</v>
      </c>
      <c r="E2347" s="145" t="s">
        <v>16303</v>
      </c>
      <c r="F2347" s="145">
        <v>326</v>
      </c>
      <c r="G2347" s="145" t="s">
        <v>16302</v>
      </c>
      <c r="H2347" s="145" t="s">
        <v>10119</v>
      </c>
      <c r="I2347" s="145" t="s">
        <v>10077</v>
      </c>
    </row>
    <row r="2348" spans="1:9" x14ac:dyDescent="0.2">
      <c r="A2348" s="145">
        <v>2344</v>
      </c>
      <c r="B2348" s="145" t="s">
        <v>695</v>
      </c>
      <c r="C2348" s="145" t="s">
        <v>553</v>
      </c>
      <c r="D2348" s="146">
        <v>2331</v>
      </c>
      <c r="E2348" s="145" t="s">
        <v>16301</v>
      </c>
      <c r="F2348" s="145">
        <v>325</v>
      </c>
      <c r="G2348" s="145" t="s">
        <v>16300</v>
      </c>
      <c r="H2348" s="145" t="s">
        <v>1349</v>
      </c>
      <c r="I2348" s="145" t="s">
        <v>10087</v>
      </c>
    </row>
    <row r="2349" spans="1:9" x14ac:dyDescent="0.2">
      <c r="A2349" s="145">
        <v>2345</v>
      </c>
      <c r="B2349" s="145" t="s">
        <v>3972</v>
      </c>
      <c r="C2349" s="145" t="s">
        <v>553</v>
      </c>
      <c r="D2349" s="146">
        <v>1966</v>
      </c>
      <c r="E2349" s="145" t="s">
        <v>16299</v>
      </c>
      <c r="F2349" s="145">
        <v>324</v>
      </c>
      <c r="G2349" s="145" t="s">
        <v>9423</v>
      </c>
      <c r="H2349" s="145" t="s">
        <v>10230</v>
      </c>
      <c r="I2349" s="145" t="s">
        <v>10124</v>
      </c>
    </row>
    <row r="2350" spans="1:9" x14ac:dyDescent="0.2">
      <c r="A2350" s="145">
        <v>2346</v>
      </c>
      <c r="B2350" s="145" t="s">
        <v>3471</v>
      </c>
      <c r="C2350" s="145" t="s">
        <v>553</v>
      </c>
      <c r="D2350" s="146">
        <v>2381</v>
      </c>
      <c r="E2350" s="145" t="s">
        <v>16298</v>
      </c>
      <c r="F2350" s="145">
        <v>324</v>
      </c>
      <c r="G2350" s="145" t="s">
        <v>16297</v>
      </c>
      <c r="H2350" s="145" t="s">
        <v>1349</v>
      </c>
      <c r="I2350" s="145" t="s">
        <v>10124</v>
      </c>
    </row>
    <row r="2351" spans="1:9" x14ac:dyDescent="0.2">
      <c r="A2351" s="145">
        <v>2347</v>
      </c>
      <c r="B2351" s="145" t="s">
        <v>1995</v>
      </c>
      <c r="C2351" s="145" t="s">
        <v>553</v>
      </c>
      <c r="D2351" s="146">
        <v>2645</v>
      </c>
      <c r="E2351" s="145" t="s">
        <v>13573</v>
      </c>
      <c r="F2351" s="145">
        <v>324</v>
      </c>
      <c r="G2351" s="145">
        <v>903934</v>
      </c>
      <c r="H2351" s="145" t="s">
        <v>10125</v>
      </c>
      <c r="I2351" s="145" t="s">
        <v>10124</v>
      </c>
    </row>
    <row r="2352" spans="1:9" x14ac:dyDescent="0.2">
      <c r="A2352" s="145">
        <v>2348</v>
      </c>
      <c r="B2352" s="145" t="s">
        <v>6174</v>
      </c>
      <c r="C2352" s="145" t="s">
        <v>553</v>
      </c>
      <c r="D2352" s="146">
        <v>2790</v>
      </c>
      <c r="E2352" s="145" t="s">
        <v>16296</v>
      </c>
      <c r="F2352" s="145">
        <v>324</v>
      </c>
      <c r="G2352" s="145" t="s">
        <v>6504</v>
      </c>
      <c r="H2352" s="145" t="s">
        <v>6174</v>
      </c>
      <c r="I2352" s="145" t="s">
        <v>10077</v>
      </c>
    </row>
    <row r="2353" spans="1:9" x14ac:dyDescent="0.2">
      <c r="A2353" s="145">
        <v>2349</v>
      </c>
      <c r="B2353" s="145" t="s">
        <v>3972</v>
      </c>
      <c r="C2353" s="145" t="s">
        <v>553</v>
      </c>
      <c r="D2353" s="146">
        <v>1966</v>
      </c>
      <c r="E2353" s="145" t="s">
        <v>16295</v>
      </c>
      <c r="F2353" s="145">
        <v>324</v>
      </c>
      <c r="G2353" s="145" t="s">
        <v>9400</v>
      </c>
      <c r="H2353" s="145" t="s">
        <v>10177</v>
      </c>
      <c r="I2353" s="145" t="s">
        <v>10124</v>
      </c>
    </row>
    <row r="2354" spans="1:9" x14ac:dyDescent="0.2">
      <c r="A2354" s="145">
        <v>2350</v>
      </c>
      <c r="B2354" s="145" t="s">
        <v>1310</v>
      </c>
      <c r="C2354" s="145" t="s">
        <v>553</v>
      </c>
      <c r="D2354" s="146">
        <v>1945</v>
      </c>
      <c r="E2354" s="145" t="s">
        <v>16294</v>
      </c>
      <c r="F2354" s="145">
        <v>324</v>
      </c>
      <c r="G2354" s="145">
        <v>1213547</v>
      </c>
      <c r="H2354" s="145" t="s">
        <v>10184</v>
      </c>
      <c r="I2354" s="145" t="s">
        <v>10124</v>
      </c>
    </row>
    <row r="2355" spans="1:9" x14ac:dyDescent="0.2">
      <c r="A2355" s="145">
        <v>2351</v>
      </c>
      <c r="B2355" s="145" t="s">
        <v>1310</v>
      </c>
      <c r="C2355" s="145" t="s">
        <v>553</v>
      </c>
      <c r="D2355" s="146">
        <v>1945</v>
      </c>
      <c r="E2355" s="145" t="s">
        <v>16293</v>
      </c>
      <c r="F2355" s="145">
        <v>324</v>
      </c>
      <c r="G2355" s="145">
        <v>1247144</v>
      </c>
      <c r="H2355" s="145" t="s">
        <v>10184</v>
      </c>
      <c r="I2355" s="145" t="s">
        <v>10124</v>
      </c>
    </row>
    <row r="2356" spans="1:9" x14ac:dyDescent="0.2">
      <c r="A2356" s="145">
        <v>2352</v>
      </c>
      <c r="B2356" s="145" t="s">
        <v>1570</v>
      </c>
      <c r="C2356" s="145" t="s">
        <v>553</v>
      </c>
      <c r="D2356" s="146">
        <v>1930</v>
      </c>
      <c r="E2356" s="145" t="s">
        <v>16292</v>
      </c>
      <c r="F2356" s="145">
        <v>324</v>
      </c>
      <c r="G2356" s="145" t="s">
        <v>16291</v>
      </c>
      <c r="H2356" s="145" t="s">
        <v>10177</v>
      </c>
      <c r="I2356" s="145" t="s">
        <v>10124</v>
      </c>
    </row>
    <row r="2357" spans="1:9" x14ac:dyDescent="0.2">
      <c r="A2357" s="145">
        <v>2353</v>
      </c>
      <c r="B2357" s="145" t="s">
        <v>2268</v>
      </c>
      <c r="C2357" s="145" t="s">
        <v>553</v>
      </c>
      <c r="D2357" s="146">
        <v>2740</v>
      </c>
      <c r="E2357" s="145" t="s">
        <v>16290</v>
      </c>
      <c r="F2357" s="145">
        <v>324</v>
      </c>
      <c r="G2357" s="145" t="s">
        <v>3132</v>
      </c>
      <c r="H2357" s="145" t="s">
        <v>2268</v>
      </c>
      <c r="I2357" s="145" t="s">
        <v>10124</v>
      </c>
    </row>
    <row r="2358" spans="1:9" x14ac:dyDescent="0.2">
      <c r="A2358" s="145">
        <v>2354</v>
      </c>
      <c r="B2358" s="145" t="s">
        <v>746</v>
      </c>
      <c r="C2358" s="145" t="s">
        <v>553</v>
      </c>
      <c r="D2358" s="146">
        <v>2666</v>
      </c>
      <c r="E2358" s="145" t="s">
        <v>16289</v>
      </c>
      <c r="F2358" s="145">
        <v>324</v>
      </c>
      <c r="G2358" s="145">
        <v>1076620</v>
      </c>
      <c r="H2358" s="145" t="s">
        <v>746</v>
      </c>
      <c r="I2358" s="145" t="s">
        <v>10124</v>
      </c>
    </row>
    <row r="2359" spans="1:9" x14ac:dyDescent="0.2">
      <c r="A2359" s="145">
        <v>2355</v>
      </c>
      <c r="B2359" s="145" t="s">
        <v>3972</v>
      </c>
      <c r="C2359" s="145" t="s">
        <v>553</v>
      </c>
      <c r="D2359" s="146">
        <v>1966</v>
      </c>
      <c r="E2359" s="145" t="s">
        <v>16288</v>
      </c>
      <c r="F2359" s="145">
        <v>324</v>
      </c>
      <c r="G2359" s="145">
        <v>1113074</v>
      </c>
      <c r="H2359" s="145" t="s">
        <v>10230</v>
      </c>
      <c r="I2359" s="145" t="s">
        <v>10124</v>
      </c>
    </row>
    <row r="2360" spans="1:9" x14ac:dyDescent="0.2">
      <c r="A2360" s="145">
        <v>2356</v>
      </c>
      <c r="B2360" s="145" t="s">
        <v>5313</v>
      </c>
      <c r="C2360" s="145" t="s">
        <v>553</v>
      </c>
      <c r="D2360" s="146">
        <v>1982</v>
      </c>
      <c r="E2360" s="145" t="s">
        <v>16287</v>
      </c>
      <c r="F2360" s="145">
        <v>324</v>
      </c>
      <c r="G2360" s="145">
        <v>1169083</v>
      </c>
      <c r="H2360" s="145" t="s">
        <v>10233</v>
      </c>
      <c r="I2360" s="145" t="s">
        <v>10077</v>
      </c>
    </row>
    <row r="2361" spans="1:9" x14ac:dyDescent="0.2">
      <c r="A2361" s="145">
        <v>2357</v>
      </c>
      <c r="B2361" s="145" t="s">
        <v>6174</v>
      </c>
      <c r="C2361" s="145" t="s">
        <v>553</v>
      </c>
      <c r="D2361" s="146">
        <v>2790</v>
      </c>
      <c r="E2361" s="145" t="s">
        <v>16286</v>
      </c>
      <c r="F2361" s="145">
        <v>324</v>
      </c>
      <c r="G2361" s="145" t="s">
        <v>16285</v>
      </c>
      <c r="H2361" s="145" t="s">
        <v>6174</v>
      </c>
      <c r="I2361" s="145" t="s">
        <v>10077</v>
      </c>
    </row>
    <row r="2362" spans="1:9" x14ac:dyDescent="0.2">
      <c r="A2362" s="145">
        <v>2358</v>
      </c>
      <c r="B2362" s="145" t="s">
        <v>13305</v>
      </c>
      <c r="C2362" s="145" t="s">
        <v>5198</v>
      </c>
      <c r="D2362" s="146">
        <v>2806</v>
      </c>
      <c r="E2362" s="145" t="s">
        <v>16284</v>
      </c>
      <c r="F2362" s="145">
        <v>324</v>
      </c>
      <c r="G2362" s="145" t="s">
        <v>16283</v>
      </c>
      <c r="H2362" s="145" t="s">
        <v>634</v>
      </c>
      <c r="I2362" s="145" t="s">
        <v>10077</v>
      </c>
    </row>
    <row r="2363" spans="1:9" x14ac:dyDescent="0.2">
      <c r="A2363" s="145">
        <v>2359</v>
      </c>
      <c r="B2363" s="145" t="s">
        <v>713</v>
      </c>
      <c r="C2363" s="145" t="s">
        <v>553</v>
      </c>
      <c r="D2363" s="146">
        <v>1915</v>
      </c>
      <c r="E2363" s="145" t="s">
        <v>16282</v>
      </c>
      <c r="F2363" s="145">
        <v>324</v>
      </c>
      <c r="G2363" s="145" t="s">
        <v>4405</v>
      </c>
      <c r="H2363" s="145" t="s">
        <v>10177</v>
      </c>
      <c r="I2363" s="145" t="s">
        <v>10077</v>
      </c>
    </row>
    <row r="2364" spans="1:9" x14ac:dyDescent="0.2">
      <c r="A2364" s="145">
        <v>2360</v>
      </c>
      <c r="B2364" s="145" t="s">
        <v>1349</v>
      </c>
      <c r="C2364" s="145" t="s">
        <v>553</v>
      </c>
      <c r="D2364" s="146">
        <v>2360</v>
      </c>
      <c r="E2364" s="145" t="s">
        <v>16281</v>
      </c>
      <c r="F2364" s="145">
        <v>324</v>
      </c>
      <c r="G2364" s="145" t="s">
        <v>16280</v>
      </c>
      <c r="H2364" s="145" t="s">
        <v>1349</v>
      </c>
      <c r="I2364" s="145" t="s">
        <v>10077</v>
      </c>
    </row>
    <row r="2365" spans="1:9" x14ac:dyDescent="0.2">
      <c r="A2365" s="145">
        <v>2361</v>
      </c>
      <c r="B2365" s="145" t="s">
        <v>566</v>
      </c>
      <c r="C2365" s="145" t="s">
        <v>553</v>
      </c>
      <c r="D2365" s="146">
        <v>2659</v>
      </c>
      <c r="E2365" s="145" t="s">
        <v>16279</v>
      </c>
      <c r="F2365" s="145">
        <v>324</v>
      </c>
      <c r="G2365" s="145" t="s">
        <v>16278</v>
      </c>
      <c r="H2365" s="145" t="s">
        <v>10081</v>
      </c>
      <c r="I2365" s="145" t="s">
        <v>10077</v>
      </c>
    </row>
    <row r="2366" spans="1:9" x14ac:dyDescent="0.2">
      <c r="A2366" s="145">
        <v>2362</v>
      </c>
      <c r="B2366" s="145" t="s">
        <v>8864</v>
      </c>
      <c r="C2366" s="145" t="s">
        <v>553</v>
      </c>
      <c r="D2366" s="146">
        <v>2657</v>
      </c>
      <c r="E2366" s="145" t="s">
        <v>16277</v>
      </c>
      <c r="F2366" s="145">
        <v>324</v>
      </c>
      <c r="G2366" s="145">
        <v>1235871</v>
      </c>
      <c r="H2366" s="145" t="s">
        <v>10317</v>
      </c>
      <c r="I2366" s="145" t="s">
        <v>10077</v>
      </c>
    </row>
    <row r="2367" spans="1:9" x14ac:dyDescent="0.2">
      <c r="A2367" s="145">
        <v>2363</v>
      </c>
      <c r="B2367" s="145" t="s">
        <v>566</v>
      </c>
      <c r="C2367" s="145" t="s">
        <v>553</v>
      </c>
      <c r="D2367" s="146">
        <v>2659</v>
      </c>
      <c r="E2367" s="145" t="s">
        <v>16276</v>
      </c>
      <c r="F2367" s="145">
        <v>324</v>
      </c>
      <c r="G2367" s="145" t="s">
        <v>16275</v>
      </c>
      <c r="H2367" s="145" t="s">
        <v>10081</v>
      </c>
      <c r="I2367" s="145" t="s">
        <v>10077</v>
      </c>
    </row>
    <row r="2368" spans="1:9" x14ac:dyDescent="0.2">
      <c r="A2368" s="145">
        <v>2364</v>
      </c>
      <c r="B2368" s="145" t="s">
        <v>11397</v>
      </c>
      <c r="C2368" s="145" t="s">
        <v>553</v>
      </c>
      <c r="D2368" s="146">
        <v>2356</v>
      </c>
      <c r="E2368" s="145" t="s">
        <v>10225</v>
      </c>
      <c r="F2368" s="145">
        <v>324</v>
      </c>
      <c r="G2368" s="145" t="s">
        <v>16274</v>
      </c>
      <c r="H2368" s="145" t="s">
        <v>6174</v>
      </c>
      <c r="I2368" s="145" t="s">
        <v>10077</v>
      </c>
    </row>
    <row r="2369" spans="1:9" x14ac:dyDescent="0.2">
      <c r="A2369" s="145">
        <v>2365</v>
      </c>
      <c r="B2369" s="145" t="s">
        <v>1525</v>
      </c>
      <c r="C2369" s="145" t="s">
        <v>553</v>
      </c>
      <c r="D2369" s="146">
        <v>2650</v>
      </c>
      <c r="E2369" s="145" t="s">
        <v>13816</v>
      </c>
      <c r="F2369" s="145">
        <v>324</v>
      </c>
      <c r="G2369" s="145" t="s">
        <v>16273</v>
      </c>
      <c r="H2369" s="145" t="s">
        <v>10081</v>
      </c>
      <c r="I2369" s="145" t="s">
        <v>10077</v>
      </c>
    </row>
    <row r="2370" spans="1:9" x14ac:dyDescent="0.2">
      <c r="A2370" s="145">
        <v>2366</v>
      </c>
      <c r="B2370" s="145" t="s">
        <v>5120</v>
      </c>
      <c r="C2370" s="145" t="s">
        <v>553</v>
      </c>
      <c r="D2370" s="146">
        <v>2642</v>
      </c>
      <c r="E2370" s="145" t="s">
        <v>16272</v>
      </c>
      <c r="F2370" s="145">
        <v>324</v>
      </c>
      <c r="G2370" s="145" t="s">
        <v>16271</v>
      </c>
      <c r="H2370" s="145" t="s">
        <v>10081</v>
      </c>
      <c r="I2370" s="145" t="s">
        <v>10077</v>
      </c>
    </row>
    <row r="2371" spans="1:9" x14ac:dyDescent="0.2">
      <c r="A2371" s="145">
        <v>2367</v>
      </c>
      <c r="B2371" s="145" t="s">
        <v>5000</v>
      </c>
      <c r="C2371" s="145" t="s">
        <v>553</v>
      </c>
      <c r="D2371" s="146">
        <v>2675</v>
      </c>
      <c r="E2371" s="145" t="s">
        <v>16270</v>
      </c>
      <c r="F2371" s="145">
        <v>324</v>
      </c>
      <c r="G2371" s="145" t="s">
        <v>5722</v>
      </c>
      <c r="H2371" s="145" t="s">
        <v>634</v>
      </c>
      <c r="I2371" s="145" t="s">
        <v>10077</v>
      </c>
    </row>
    <row r="2372" spans="1:9" x14ac:dyDescent="0.2">
      <c r="A2372" s="145">
        <v>2368</v>
      </c>
      <c r="B2372" s="145" t="s">
        <v>4302</v>
      </c>
      <c r="C2372" s="145" t="s">
        <v>553</v>
      </c>
      <c r="D2372" s="146">
        <v>1960</v>
      </c>
      <c r="E2372" s="145" t="s">
        <v>16269</v>
      </c>
      <c r="F2372" s="145">
        <v>324</v>
      </c>
      <c r="G2372" s="145" t="s">
        <v>16268</v>
      </c>
      <c r="H2372" s="145" t="s">
        <v>634</v>
      </c>
      <c r="I2372" s="145" t="s">
        <v>10077</v>
      </c>
    </row>
    <row r="2373" spans="1:9" x14ac:dyDescent="0.2">
      <c r="A2373" s="145">
        <v>2369</v>
      </c>
      <c r="B2373" s="145" t="s">
        <v>1604</v>
      </c>
      <c r="C2373" s="145" t="s">
        <v>553</v>
      </c>
      <c r="D2373" s="146">
        <v>2668</v>
      </c>
      <c r="E2373" s="145" t="s">
        <v>16267</v>
      </c>
      <c r="F2373" s="145">
        <v>324</v>
      </c>
      <c r="G2373" s="145" t="s">
        <v>16266</v>
      </c>
      <c r="H2373" s="145" t="s">
        <v>10380</v>
      </c>
      <c r="I2373" s="145" t="s">
        <v>10087</v>
      </c>
    </row>
    <row r="2374" spans="1:9" x14ac:dyDescent="0.2">
      <c r="A2374" s="145">
        <v>2370</v>
      </c>
      <c r="B2374" s="145" t="s">
        <v>1698</v>
      </c>
      <c r="C2374" s="145" t="s">
        <v>553</v>
      </c>
      <c r="D2374" s="146">
        <v>2066</v>
      </c>
      <c r="E2374" s="145" t="s">
        <v>16265</v>
      </c>
      <c r="F2374" s="145">
        <v>324</v>
      </c>
      <c r="H2374" s="145" t="s">
        <v>10495</v>
      </c>
      <c r="I2374" s="145" t="s">
        <v>10077</v>
      </c>
    </row>
    <row r="2375" spans="1:9" x14ac:dyDescent="0.2">
      <c r="A2375" s="145">
        <v>2371</v>
      </c>
      <c r="B2375" s="145" t="s">
        <v>2654</v>
      </c>
      <c r="C2375" s="145" t="s">
        <v>553</v>
      </c>
      <c r="D2375" s="146">
        <v>2535</v>
      </c>
      <c r="E2375" s="145" t="s">
        <v>10890</v>
      </c>
      <c r="F2375" s="145">
        <v>324</v>
      </c>
      <c r="G2375" s="145" t="s">
        <v>3543</v>
      </c>
      <c r="H2375" s="145" t="s">
        <v>634</v>
      </c>
      <c r="I2375" s="145" t="s">
        <v>10077</v>
      </c>
    </row>
    <row r="2376" spans="1:9" x14ac:dyDescent="0.2">
      <c r="A2376" s="145">
        <v>2372</v>
      </c>
      <c r="B2376" s="145" t="s">
        <v>3220</v>
      </c>
      <c r="C2376" s="145" t="s">
        <v>553</v>
      </c>
      <c r="D2376" s="146">
        <v>2724</v>
      </c>
      <c r="E2376" s="145" t="s">
        <v>16264</v>
      </c>
      <c r="F2376" s="145">
        <v>324</v>
      </c>
      <c r="G2376" s="145" t="s">
        <v>16263</v>
      </c>
      <c r="H2376" s="145" t="s">
        <v>3220</v>
      </c>
      <c r="I2376" s="145" t="s">
        <v>10077</v>
      </c>
    </row>
    <row r="2377" spans="1:9" x14ac:dyDescent="0.2">
      <c r="A2377" s="145">
        <v>2373</v>
      </c>
      <c r="B2377" s="145" t="s">
        <v>1138</v>
      </c>
      <c r="C2377" s="145" t="s">
        <v>553</v>
      </c>
      <c r="D2377" s="146">
        <v>1913</v>
      </c>
      <c r="E2377" s="145" t="s">
        <v>16262</v>
      </c>
      <c r="F2377" s="145">
        <v>324</v>
      </c>
      <c r="G2377" s="145" t="s">
        <v>16261</v>
      </c>
      <c r="H2377" s="145" t="s">
        <v>1138</v>
      </c>
      <c r="I2377" s="145" t="s">
        <v>10077</v>
      </c>
    </row>
    <row r="2378" spans="1:9" x14ac:dyDescent="0.2">
      <c r="A2378" s="145">
        <v>2374</v>
      </c>
      <c r="B2378" s="145" t="s">
        <v>1678</v>
      </c>
      <c r="C2378" s="145" t="s">
        <v>553</v>
      </c>
      <c r="D2378" s="146">
        <v>2188</v>
      </c>
      <c r="E2378" s="145" t="s">
        <v>16260</v>
      </c>
      <c r="F2378" s="145">
        <v>324</v>
      </c>
      <c r="G2378" s="145">
        <v>1033141</v>
      </c>
      <c r="H2378" s="145" t="s">
        <v>2327</v>
      </c>
      <c r="I2378" s="145" t="s">
        <v>10077</v>
      </c>
    </row>
    <row r="2379" spans="1:9" x14ac:dyDescent="0.2">
      <c r="A2379" s="145">
        <v>2375</v>
      </c>
      <c r="B2379" s="145" t="s">
        <v>14412</v>
      </c>
      <c r="C2379" s="145" t="s">
        <v>1403</v>
      </c>
      <c r="D2379" s="146">
        <v>3086</v>
      </c>
      <c r="E2379" s="145" t="s">
        <v>16259</v>
      </c>
      <c r="F2379" s="145">
        <v>324</v>
      </c>
      <c r="G2379" s="145" t="s">
        <v>16258</v>
      </c>
      <c r="H2379" s="145" t="s">
        <v>10130</v>
      </c>
      <c r="I2379" s="145" t="s">
        <v>10077</v>
      </c>
    </row>
    <row r="2380" spans="1:9" x14ac:dyDescent="0.2">
      <c r="A2380" s="145">
        <v>2376</v>
      </c>
      <c r="B2380" s="145" t="s">
        <v>4035</v>
      </c>
      <c r="C2380" s="145" t="s">
        <v>553</v>
      </c>
      <c r="D2380" s="146">
        <v>2653</v>
      </c>
      <c r="E2380" s="145" t="s">
        <v>16257</v>
      </c>
      <c r="F2380" s="145">
        <v>324</v>
      </c>
      <c r="G2380" s="145" t="s">
        <v>16256</v>
      </c>
      <c r="H2380" s="145" t="s">
        <v>4035</v>
      </c>
      <c r="I2380" s="145" t="s">
        <v>10077</v>
      </c>
    </row>
    <row r="2381" spans="1:9" x14ac:dyDescent="0.2">
      <c r="A2381" s="145">
        <v>2377</v>
      </c>
      <c r="B2381" s="145" t="s">
        <v>2513</v>
      </c>
      <c r="C2381" s="145" t="s">
        <v>553</v>
      </c>
      <c r="D2381" s="146">
        <v>2571</v>
      </c>
      <c r="E2381" s="145" t="s">
        <v>16255</v>
      </c>
      <c r="F2381" s="145">
        <v>324</v>
      </c>
      <c r="G2381" s="145" t="s">
        <v>16254</v>
      </c>
      <c r="H2381" s="145" t="s">
        <v>2513</v>
      </c>
      <c r="I2381" s="145" t="s">
        <v>10077</v>
      </c>
    </row>
    <row r="2382" spans="1:9" x14ac:dyDescent="0.2">
      <c r="A2382" s="145">
        <v>2378</v>
      </c>
      <c r="B2382" s="145" t="s">
        <v>554</v>
      </c>
      <c r="C2382" s="145" t="s">
        <v>553</v>
      </c>
      <c r="D2382" s="146">
        <v>2633</v>
      </c>
      <c r="E2382" s="145" t="s">
        <v>16253</v>
      </c>
      <c r="F2382" s="145">
        <v>324</v>
      </c>
      <c r="G2382" s="145" t="s">
        <v>16252</v>
      </c>
      <c r="H2382" s="145" t="s">
        <v>10081</v>
      </c>
      <c r="I2382" s="145" t="s">
        <v>10077</v>
      </c>
    </row>
    <row r="2383" spans="1:9" x14ac:dyDescent="0.2">
      <c r="A2383" s="145">
        <v>2379</v>
      </c>
      <c r="B2383" s="145" t="s">
        <v>2969</v>
      </c>
      <c r="C2383" s="145" t="s">
        <v>553</v>
      </c>
      <c r="D2383" s="146">
        <v>2347</v>
      </c>
      <c r="E2383" s="145" t="s">
        <v>16251</v>
      </c>
      <c r="F2383" s="145">
        <v>324</v>
      </c>
      <c r="G2383" s="145" t="s">
        <v>16250</v>
      </c>
      <c r="H2383" s="145" t="s">
        <v>634</v>
      </c>
      <c r="I2383" s="145" t="s">
        <v>10077</v>
      </c>
    </row>
    <row r="2384" spans="1:9" x14ac:dyDescent="0.2">
      <c r="A2384" s="145">
        <v>2380</v>
      </c>
      <c r="B2384" s="145" t="s">
        <v>1310</v>
      </c>
      <c r="C2384" s="145" t="s">
        <v>553</v>
      </c>
      <c r="D2384" s="146">
        <v>1945</v>
      </c>
      <c r="E2384" s="145" t="s">
        <v>16249</v>
      </c>
      <c r="F2384" s="145">
        <v>324</v>
      </c>
      <c r="G2384" s="145" t="s">
        <v>16248</v>
      </c>
      <c r="H2384" s="145" t="s">
        <v>10406</v>
      </c>
      <c r="I2384" s="145" t="s">
        <v>10077</v>
      </c>
    </row>
    <row r="2385" spans="1:9" x14ac:dyDescent="0.2">
      <c r="A2385" s="145">
        <v>2381</v>
      </c>
      <c r="B2385" s="145" t="s">
        <v>1322</v>
      </c>
      <c r="C2385" s="145" t="s">
        <v>553</v>
      </c>
      <c r="D2385" s="146">
        <v>2673</v>
      </c>
      <c r="E2385" s="145" t="s">
        <v>16247</v>
      </c>
      <c r="F2385" s="145">
        <v>324</v>
      </c>
      <c r="G2385" s="145">
        <v>1091260</v>
      </c>
      <c r="H2385" s="145" t="s">
        <v>10238</v>
      </c>
      <c r="I2385" s="145" t="s">
        <v>10077</v>
      </c>
    </row>
    <row r="2386" spans="1:9" x14ac:dyDescent="0.2">
      <c r="A2386" s="145">
        <v>2382</v>
      </c>
      <c r="B2386" s="145" t="s">
        <v>6174</v>
      </c>
      <c r="C2386" s="145" t="s">
        <v>553</v>
      </c>
      <c r="D2386" s="146">
        <v>2790</v>
      </c>
      <c r="E2386" s="145" t="s">
        <v>16246</v>
      </c>
      <c r="F2386" s="145">
        <v>324</v>
      </c>
      <c r="G2386" s="145" t="s">
        <v>16245</v>
      </c>
      <c r="H2386" s="145" t="s">
        <v>6174</v>
      </c>
      <c r="I2386" s="145" t="s">
        <v>10077</v>
      </c>
    </row>
    <row r="2387" spans="1:9" x14ac:dyDescent="0.2">
      <c r="A2387" s="145">
        <v>2383</v>
      </c>
      <c r="B2387" s="145" t="s">
        <v>1495</v>
      </c>
      <c r="C2387" s="145" t="s">
        <v>553</v>
      </c>
      <c r="D2387" s="146">
        <v>1760</v>
      </c>
      <c r="E2387" s="145" t="s">
        <v>16244</v>
      </c>
      <c r="F2387" s="145">
        <v>324</v>
      </c>
      <c r="G2387" s="145" t="s">
        <v>16243</v>
      </c>
      <c r="H2387" s="145" t="s">
        <v>634</v>
      </c>
      <c r="I2387" s="145" t="s">
        <v>10077</v>
      </c>
    </row>
    <row r="2388" spans="1:9" x14ac:dyDescent="0.2">
      <c r="A2388" s="145">
        <v>2384</v>
      </c>
      <c r="B2388" s="145" t="s">
        <v>5120</v>
      </c>
      <c r="C2388" s="145" t="s">
        <v>553</v>
      </c>
      <c r="D2388" s="146">
        <v>2642</v>
      </c>
      <c r="E2388" s="145" t="s">
        <v>16242</v>
      </c>
      <c r="F2388" s="145">
        <v>324</v>
      </c>
      <c r="G2388" s="145" t="s">
        <v>16241</v>
      </c>
      <c r="H2388" s="145" t="s">
        <v>5120</v>
      </c>
      <c r="I2388" s="145" t="s">
        <v>10077</v>
      </c>
    </row>
    <row r="2389" spans="1:9" x14ac:dyDescent="0.2">
      <c r="A2389" s="145">
        <v>2385</v>
      </c>
      <c r="B2389" s="145" t="s">
        <v>1146</v>
      </c>
      <c r="C2389" s="145" t="s">
        <v>553</v>
      </c>
      <c r="D2389" s="146">
        <v>2124</v>
      </c>
      <c r="E2389" s="145" t="s">
        <v>3692</v>
      </c>
      <c r="F2389" s="145">
        <v>324</v>
      </c>
      <c r="G2389" s="145" t="s">
        <v>16240</v>
      </c>
      <c r="H2389" s="145" t="s">
        <v>10130</v>
      </c>
      <c r="I2389" s="145" t="s">
        <v>10077</v>
      </c>
    </row>
    <row r="2390" spans="1:9" x14ac:dyDescent="0.2">
      <c r="A2390" s="145">
        <v>2386</v>
      </c>
      <c r="B2390" s="145" t="s">
        <v>1071</v>
      </c>
      <c r="C2390" s="145" t="s">
        <v>553</v>
      </c>
      <c r="D2390" s="146">
        <v>2563</v>
      </c>
      <c r="E2390" s="145" t="s">
        <v>16239</v>
      </c>
      <c r="F2390" s="145">
        <v>324</v>
      </c>
      <c r="G2390" s="145" t="s">
        <v>16238</v>
      </c>
      <c r="H2390" s="145" t="s">
        <v>634</v>
      </c>
      <c r="I2390" s="145" t="s">
        <v>10077</v>
      </c>
    </row>
    <row r="2391" spans="1:9" x14ac:dyDescent="0.2">
      <c r="A2391" s="145">
        <v>2387</v>
      </c>
      <c r="B2391" s="145" t="s">
        <v>543</v>
      </c>
      <c r="C2391" s="145" t="s">
        <v>553</v>
      </c>
      <c r="D2391" s="146">
        <v>2645</v>
      </c>
      <c r="E2391" s="145" t="s">
        <v>16237</v>
      </c>
      <c r="F2391" s="145">
        <v>324</v>
      </c>
      <c r="G2391" s="145" t="s">
        <v>16236</v>
      </c>
      <c r="H2391" s="145" t="s">
        <v>9574</v>
      </c>
      <c r="I2391" s="145" t="s">
        <v>10077</v>
      </c>
    </row>
    <row r="2392" spans="1:9" x14ac:dyDescent="0.2">
      <c r="A2392" s="145">
        <v>2388</v>
      </c>
      <c r="B2392" s="145" t="s">
        <v>4035</v>
      </c>
      <c r="C2392" s="145" t="s">
        <v>553</v>
      </c>
      <c r="D2392" s="146">
        <v>2653</v>
      </c>
      <c r="E2392" s="145" t="s">
        <v>16235</v>
      </c>
      <c r="F2392" s="145">
        <v>324</v>
      </c>
      <c r="G2392" s="145">
        <v>1154130</v>
      </c>
      <c r="H2392" s="145" t="s">
        <v>4035</v>
      </c>
      <c r="I2392" s="145" t="s">
        <v>10077</v>
      </c>
    </row>
    <row r="2393" spans="1:9" x14ac:dyDescent="0.2">
      <c r="A2393" s="145">
        <v>2389</v>
      </c>
      <c r="B2393" s="145" t="s">
        <v>1138</v>
      </c>
      <c r="C2393" s="145" t="s">
        <v>553</v>
      </c>
      <c r="D2393" s="146">
        <v>1913</v>
      </c>
      <c r="E2393" s="145" t="s">
        <v>1928</v>
      </c>
      <c r="F2393" s="145">
        <v>324</v>
      </c>
      <c r="G2393" s="145" t="s">
        <v>16234</v>
      </c>
      <c r="H2393" s="145" t="s">
        <v>1138</v>
      </c>
      <c r="I2393" s="145" t="s">
        <v>10077</v>
      </c>
    </row>
    <row r="2394" spans="1:9" x14ac:dyDescent="0.2">
      <c r="A2394" s="145">
        <v>2390</v>
      </c>
      <c r="B2394" s="145" t="s">
        <v>713</v>
      </c>
      <c r="C2394" s="145" t="s">
        <v>553</v>
      </c>
      <c r="D2394" s="146">
        <v>1915</v>
      </c>
      <c r="E2394" s="145" t="s">
        <v>16233</v>
      </c>
      <c r="F2394" s="145">
        <v>324</v>
      </c>
      <c r="G2394" s="145" t="s">
        <v>16232</v>
      </c>
      <c r="H2394" s="145" t="s">
        <v>10233</v>
      </c>
      <c r="I2394" s="145" t="s">
        <v>10077</v>
      </c>
    </row>
    <row r="2395" spans="1:9" x14ac:dyDescent="0.2">
      <c r="A2395" s="145">
        <v>2391</v>
      </c>
      <c r="B2395" s="145" t="s">
        <v>1525</v>
      </c>
      <c r="C2395" s="145" t="s">
        <v>553</v>
      </c>
      <c r="D2395" s="146">
        <v>2650</v>
      </c>
      <c r="E2395" s="145" t="s">
        <v>16231</v>
      </c>
      <c r="F2395" s="145">
        <v>324</v>
      </c>
      <c r="G2395" s="145" t="s">
        <v>1523</v>
      </c>
      <c r="H2395" s="145" t="s">
        <v>634</v>
      </c>
      <c r="I2395" s="145" t="s">
        <v>10077</v>
      </c>
    </row>
    <row r="2396" spans="1:9" x14ac:dyDescent="0.2">
      <c r="A2396" s="145">
        <v>2392</v>
      </c>
      <c r="B2396" s="145" t="s">
        <v>7866</v>
      </c>
      <c r="C2396" s="145" t="s">
        <v>553</v>
      </c>
      <c r="D2396" s="146">
        <v>2559</v>
      </c>
      <c r="E2396" s="145" t="s">
        <v>16230</v>
      </c>
      <c r="F2396" s="145">
        <v>324</v>
      </c>
      <c r="G2396" s="145">
        <v>1221589</v>
      </c>
      <c r="H2396" s="145" t="s">
        <v>634</v>
      </c>
      <c r="I2396" s="145" t="s">
        <v>10077</v>
      </c>
    </row>
    <row r="2397" spans="1:9" x14ac:dyDescent="0.2">
      <c r="A2397" s="145">
        <v>2393</v>
      </c>
      <c r="B2397" s="145" t="s">
        <v>12823</v>
      </c>
      <c r="C2397" s="145" t="s">
        <v>5198</v>
      </c>
      <c r="D2397" s="146">
        <v>2822</v>
      </c>
      <c r="E2397" s="145" t="s">
        <v>16229</v>
      </c>
      <c r="F2397" s="145">
        <v>324</v>
      </c>
      <c r="G2397" s="145" t="s">
        <v>16228</v>
      </c>
      <c r="H2397" s="145" t="s">
        <v>634</v>
      </c>
      <c r="I2397" s="145" t="s">
        <v>10077</v>
      </c>
    </row>
    <row r="2398" spans="1:9" x14ac:dyDescent="0.2">
      <c r="A2398" s="145">
        <v>2394</v>
      </c>
      <c r="B2398" s="145" t="s">
        <v>8634</v>
      </c>
      <c r="C2398" s="145" t="s">
        <v>5198</v>
      </c>
      <c r="D2398" s="146">
        <v>2871</v>
      </c>
      <c r="E2398" s="145" t="s">
        <v>16227</v>
      </c>
      <c r="F2398" s="145">
        <v>324</v>
      </c>
      <c r="G2398" s="145" t="s">
        <v>16226</v>
      </c>
      <c r="H2398" s="145" t="s">
        <v>6255</v>
      </c>
      <c r="I2398" s="145" t="s">
        <v>10077</v>
      </c>
    </row>
    <row r="2399" spans="1:9" x14ac:dyDescent="0.2">
      <c r="A2399" s="145">
        <v>2395</v>
      </c>
      <c r="B2399" s="145" t="s">
        <v>7905</v>
      </c>
      <c r="C2399" s="145" t="s">
        <v>553</v>
      </c>
      <c r="D2399" s="146">
        <v>2532</v>
      </c>
      <c r="E2399" s="145" t="s">
        <v>13748</v>
      </c>
      <c r="F2399" s="145">
        <v>324</v>
      </c>
      <c r="G2399" s="145" t="s">
        <v>16225</v>
      </c>
      <c r="H2399" s="145" t="s">
        <v>634</v>
      </c>
      <c r="I2399" s="145" t="s">
        <v>10107</v>
      </c>
    </row>
    <row r="2400" spans="1:9" x14ac:dyDescent="0.2">
      <c r="A2400" s="145">
        <v>2396</v>
      </c>
      <c r="B2400" s="145" t="s">
        <v>4434</v>
      </c>
      <c r="C2400" s="145" t="s">
        <v>553</v>
      </c>
      <c r="D2400" s="146">
        <v>1890</v>
      </c>
      <c r="E2400" s="145" t="s">
        <v>16224</v>
      </c>
      <c r="F2400" s="145">
        <v>324</v>
      </c>
      <c r="G2400" s="145" t="s">
        <v>16223</v>
      </c>
      <c r="H2400" s="145" t="s">
        <v>10177</v>
      </c>
      <c r="I2400" s="145" t="s">
        <v>10077</v>
      </c>
    </row>
    <row r="2401" spans="1:9" x14ac:dyDescent="0.2">
      <c r="A2401" s="145">
        <v>2397</v>
      </c>
      <c r="B2401" s="145" t="s">
        <v>654</v>
      </c>
      <c r="C2401" s="145" t="s">
        <v>553</v>
      </c>
      <c r="D2401" s="146">
        <v>2632</v>
      </c>
      <c r="E2401" s="145" t="s">
        <v>16222</v>
      </c>
      <c r="F2401" s="145">
        <v>324</v>
      </c>
      <c r="G2401" s="145" t="s">
        <v>16221</v>
      </c>
      <c r="H2401" s="145" t="s">
        <v>10380</v>
      </c>
      <c r="I2401" s="145" t="s">
        <v>10077</v>
      </c>
    </row>
    <row r="2402" spans="1:9" x14ac:dyDescent="0.2">
      <c r="A2402" s="145">
        <v>2398</v>
      </c>
      <c r="B2402" s="145" t="s">
        <v>554</v>
      </c>
      <c r="C2402" s="145" t="s">
        <v>553</v>
      </c>
      <c r="D2402" s="146">
        <v>2633</v>
      </c>
      <c r="E2402" s="145" t="s">
        <v>16220</v>
      </c>
      <c r="F2402" s="145">
        <v>324</v>
      </c>
      <c r="G2402" s="145" t="s">
        <v>16219</v>
      </c>
      <c r="H2402" s="145" t="s">
        <v>10152</v>
      </c>
      <c r="I2402" s="145" t="s">
        <v>10077</v>
      </c>
    </row>
    <row r="2403" spans="1:9" x14ac:dyDescent="0.2">
      <c r="A2403" s="145">
        <v>2399</v>
      </c>
      <c r="B2403" s="145" t="s">
        <v>15956</v>
      </c>
      <c r="C2403" s="145" t="s">
        <v>553</v>
      </c>
      <c r="D2403" s="146">
        <v>2762</v>
      </c>
      <c r="E2403" s="145" t="s">
        <v>16218</v>
      </c>
      <c r="F2403" s="145">
        <v>324</v>
      </c>
      <c r="G2403" s="145" t="s">
        <v>16217</v>
      </c>
      <c r="H2403" s="145" t="s">
        <v>634</v>
      </c>
      <c r="I2403" s="145" t="s">
        <v>10077</v>
      </c>
    </row>
    <row r="2404" spans="1:9" x14ac:dyDescent="0.2">
      <c r="A2404" s="145">
        <v>2400</v>
      </c>
      <c r="B2404" s="145" t="s">
        <v>746</v>
      </c>
      <c r="C2404" s="145" t="s">
        <v>553</v>
      </c>
      <c r="D2404" s="146">
        <v>2666</v>
      </c>
      <c r="E2404" s="145" t="s">
        <v>16216</v>
      </c>
      <c r="F2404" s="145">
        <v>324</v>
      </c>
      <c r="G2404" s="145" t="s">
        <v>16215</v>
      </c>
      <c r="H2404" s="145" t="s">
        <v>634</v>
      </c>
      <c r="I2404" s="145" t="s">
        <v>10077</v>
      </c>
    </row>
    <row r="2405" spans="1:9" x14ac:dyDescent="0.2">
      <c r="A2405" s="145">
        <v>2401</v>
      </c>
      <c r="B2405" s="145" t="s">
        <v>4214</v>
      </c>
      <c r="C2405" s="145" t="s">
        <v>553</v>
      </c>
      <c r="D2405" s="146">
        <v>2359</v>
      </c>
      <c r="E2405" s="145" t="s">
        <v>16214</v>
      </c>
      <c r="F2405" s="145">
        <v>324</v>
      </c>
      <c r="G2405" s="145" t="s">
        <v>16213</v>
      </c>
      <c r="H2405" s="145" t="s">
        <v>634</v>
      </c>
      <c r="I2405" s="145" t="s">
        <v>10091</v>
      </c>
    </row>
    <row r="2406" spans="1:9" x14ac:dyDescent="0.2">
      <c r="A2406" s="145">
        <v>2402</v>
      </c>
      <c r="B2406" s="145" t="s">
        <v>1349</v>
      </c>
      <c r="C2406" s="145" t="s">
        <v>553</v>
      </c>
      <c r="D2406" s="146">
        <v>2360</v>
      </c>
      <c r="E2406" s="145" t="s">
        <v>16212</v>
      </c>
      <c r="F2406" s="145">
        <v>324</v>
      </c>
      <c r="G2406" s="145" t="s">
        <v>16211</v>
      </c>
      <c r="H2406" s="145" t="s">
        <v>634</v>
      </c>
      <c r="I2406" s="145" t="s">
        <v>10077</v>
      </c>
    </row>
    <row r="2407" spans="1:9" x14ac:dyDescent="0.2">
      <c r="A2407" s="145">
        <v>2403</v>
      </c>
      <c r="B2407" s="145" t="s">
        <v>2278</v>
      </c>
      <c r="C2407" s="145" t="s">
        <v>553</v>
      </c>
      <c r="D2407" s="146">
        <v>2719</v>
      </c>
      <c r="E2407" s="145" t="s">
        <v>16210</v>
      </c>
      <c r="F2407" s="145">
        <v>324</v>
      </c>
      <c r="G2407" s="145" t="s">
        <v>16209</v>
      </c>
      <c r="H2407" s="145" t="s">
        <v>2278</v>
      </c>
      <c r="I2407" s="145" t="s">
        <v>10077</v>
      </c>
    </row>
    <row r="2408" spans="1:9" x14ac:dyDescent="0.2">
      <c r="A2408" s="145">
        <v>2404</v>
      </c>
      <c r="B2408" s="145" t="s">
        <v>746</v>
      </c>
      <c r="C2408" s="145" t="s">
        <v>553</v>
      </c>
      <c r="D2408" s="146">
        <v>2666</v>
      </c>
      <c r="E2408" s="145" t="s">
        <v>16208</v>
      </c>
      <c r="F2408" s="145">
        <v>324</v>
      </c>
      <c r="G2408" s="145" t="s">
        <v>16207</v>
      </c>
      <c r="H2408" s="145" t="s">
        <v>746</v>
      </c>
      <c r="I2408" s="145" t="s">
        <v>10077</v>
      </c>
    </row>
    <row r="2409" spans="1:9" x14ac:dyDescent="0.2">
      <c r="A2409" s="145">
        <v>2405</v>
      </c>
      <c r="B2409" s="145" t="s">
        <v>2193</v>
      </c>
      <c r="C2409" s="145" t="s">
        <v>553</v>
      </c>
      <c r="D2409" s="146">
        <v>1585</v>
      </c>
      <c r="E2409" s="145" t="s">
        <v>16206</v>
      </c>
      <c r="F2409" s="145">
        <v>324</v>
      </c>
      <c r="G2409" s="145">
        <v>1191245</v>
      </c>
      <c r="H2409" s="145" t="s">
        <v>634</v>
      </c>
      <c r="I2409" s="145" t="s">
        <v>10077</v>
      </c>
    </row>
    <row r="2410" spans="1:9" x14ac:dyDescent="0.2">
      <c r="A2410" s="145">
        <v>2406</v>
      </c>
      <c r="B2410" s="145" t="s">
        <v>2409</v>
      </c>
      <c r="C2410" s="145" t="s">
        <v>553</v>
      </c>
      <c r="D2410" s="146">
        <v>2050</v>
      </c>
      <c r="E2410" s="145" t="s">
        <v>16205</v>
      </c>
      <c r="F2410" s="145">
        <v>324</v>
      </c>
      <c r="G2410" s="145" t="s">
        <v>9571</v>
      </c>
      <c r="H2410" s="145" t="s">
        <v>8951</v>
      </c>
      <c r="I2410" s="145" t="s">
        <v>10077</v>
      </c>
    </row>
    <row r="2411" spans="1:9" x14ac:dyDescent="0.2">
      <c r="A2411" s="145">
        <v>2407</v>
      </c>
      <c r="B2411" s="145" t="s">
        <v>16204</v>
      </c>
      <c r="C2411" s="145" t="s">
        <v>553</v>
      </c>
      <c r="D2411" s="146">
        <v>2769</v>
      </c>
      <c r="F2411" s="145">
        <v>324</v>
      </c>
      <c r="G2411" s="145">
        <v>1056364</v>
      </c>
      <c r="H2411" s="145" t="s">
        <v>634</v>
      </c>
      <c r="I2411" s="145" t="s">
        <v>10077</v>
      </c>
    </row>
    <row r="2412" spans="1:9" x14ac:dyDescent="0.2">
      <c r="A2412" s="145">
        <v>2408</v>
      </c>
      <c r="B2412" s="145" t="s">
        <v>8864</v>
      </c>
      <c r="C2412" s="145" t="s">
        <v>553</v>
      </c>
      <c r="D2412" s="146">
        <v>2657</v>
      </c>
      <c r="E2412" s="145" t="s">
        <v>16203</v>
      </c>
      <c r="F2412" s="145">
        <v>324</v>
      </c>
      <c r="G2412" s="145" t="s">
        <v>16202</v>
      </c>
      <c r="H2412" s="145" t="s">
        <v>10317</v>
      </c>
      <c r="I2412" s="145" t="s">
        <v>10077</v>
      </c>
    </row>
    <row r="2413" spans="1:9" x14ac:dyDescent="0.2">
      <c r="A2413" s="145">
        <v>2409</v>
      </c>
      <c r="B2413" s="145" t="s">
        <v>3985</v>
      </c>
      <c r="C2413" s="145" t="s">
        <v>553</v>
      </c>
      <c r="D2413" s="146">
        <v>1908</v>
      </c>
      <c r="E2413" s="145" t="s">
        <v>16201</v>
      </c>
      <c r="F2413" s="145">
        <v>324</v>
      </c>
      <c r="G2413" s="145" t="s">
        <v>4460</v>
      </c>
      <c r="H2413" s="145" t="s">
        <v>10411</v>
      </c>
      <c r="I2413" s="145" t="s">
        <v>10077</v>
      </c>
    </row>
    <row r="2414" spans="1:9" x14ac:dyDescent="0.2">
      <c r="A2414" s="145">
        <v>2410</v>
      </c>
      <c r="B2414" s="145" t="s">
        <v>654</v>
      </c>
      <c r="C2414" s="145" t="s">
        <v>553</v>
      </c>
      <c r="D2414" s="146">
        <v>2632</v>
      </c>
      <c r="E2414" s="145" t="s">
        <v>16200</v>
      </c>
      <c r="F2414" s="145">
        <v>324</v>
      </c>
      <c r="G2414" s="145" t="s">
        <v>16199</v>
      </c>
      <c r="H2414" s="145" t="s">
        <v>634</v>
      </c>
      <c r="I2414" s="145" t="s">
        <v>10077</v>
      </c>
    </row>
    <row r="2415" spans="1:9" x14ac:dyDescent="0.2">
      <c r="A2415" s="145">
        <v>2411</v>
      </c>
      <c r="B2415" s="145" t="s">
        <v>8871</v>
      </c>
      <c r="C2415" s="145" t="s">
        <v>553</v>
      </c>
      <c r="D2415" s="146">
        <v>2652</v>
      </c>
      <c r="E2415" s="145" t="s">
        <v>16198</v>
      </c>
      <c r="F2415" s="145">
        <v>324</v>
      </c>
      <c r="G2415" s="145" t="s">
        <v>16197</v>
      </c>
      <c r="H2415" s="145" t="s">
        <v>10317</v>
      </c>
      <c r="I2415" s="145" t="s">
        <v>10077</v>
      </c>
    </row>
    <row r="2416" spans="1:9" x14ac:dyDescent="0.2">
      <c r="A2416" s="145">
        <v>2412</v>
      </c>
      <c r="B2416" s="145" t="s">
        <v>16196</v>
      </c>
      <c r="C2416" s="145" t="s">
        <v>553</v>
      </c>
      <c r="D2416" s="146">
        <v>1772</v>
      </c>
      <c r="E2416" s="145" t="s">
        <v>14336</v>
      </c>
      <c r="F2416" s="145">
        <v>324</v>
      </c>
      <c r="G2416" s="145" t="s">
        <v>16195</v>
      </c>
      <c r="H2416" s="145" t="s">
        <v>10177</v>
      </c>
      <c r="I2416" s="145" t="s">
        <v>10077</v>
      </c>
    </row>
    <row r="2417" spans="1:9" x14ac:dyDescent="0.2">
      <c r="A2417" s="145">
        <v>2413</v>
      </c>
      <c r="B2417" s="145" t="s">
        <v>2268</v>
      </c>
      <c r="C2417" s="145" t="s">
        <v>553</v>
      </c>
      <c r="D2417" s="146">
        <v>2746</v>
      </c>
      <c r="E2417" s="145" t="s">
        <v>16194</v>
      </c>
      <c r="F2417" s="145">
        <v>324</v>
      </c>
      <c r="G2417" s="145" t="s">
        <v>16193</v>
      </c>
      <c r="H2417" s="145" t="s">
        <v>2268</v>
      </c>
      <c r="I2417" s="145" t="s">
        <v>10077</v>
      </c>
    </row>
    <row r="2418" spans="1:9" x14ac:dyDescent="0.2">
      <c r="A2418" s="145">
        <v>2414</v>
      </c>
      <c r="B2418" s="145" t="s">
        <v>4035</v>
      </c>
      <c r="C2418" s="145" t="s">
        <v>553</v>
      </c>
      <c r="D2418" s="146">
        <v>2653</v>
      </c>
      <c r="E2418" s="145" t="s">
        <v>16192</v>
      </c>
      <c r="F2418" s="145">
        <v>324</v>
      </c>
      <c r="G2418" s="145" t="s">
        <v>6852</v>
      </c>
      <c r="H2418" s="145" t="s">
        <v>4035</v>
      </c>
      <c r="I2418" s="145" t="s">
        <v>10077</v>
      </c>
    </row>
    <row r="2419" spans="1:9" x14ac:dyDescent="0.2">
      <c r="A2419" s="145">
        <v>2415</v>
      </c>
      <c r="B2419" s="145" t="s">
        <v>812</v>
      </c>
      <c r="C2419" s="145" t="s">
        <v>553</v>
      </c>
      <c r="D2419" s="146">
        <v>1950</v>
      </c>
      <c r="E2419" s="145" t="s">
        <v>16191</v>
      </c>
      <c r="F2419" s="145">
        <v>324</v>
      </c>
      <c r="G2419" s="145" t="s">
        <v>16190</v>
      </c>
      <c r="H2419" s="145" t="s">
        <v>812</v>
      </c>
      <c r="I2419" s="145" t="s">
        <v>10077</v>
      </c>
    </row>
    <row r="2420" spans="1:9" x14ac:dyDescent="0.2">
      <c r="A2420" s="145">
        <v>2416</v>
      </c>
      <c r="B2420" s="145" t="s">
        <v>1837</v>
      </c>
      <c r="C2420" s="145" t="s">
        <v>553</v>
      </c>
      <c r="D2420" s="146">
        <v>2660</v>
      </c>
      <c r="E2420" s="145" t="s">
        <v>16189</v>
      </c>
      <c r="F2420" s="145">
        <v>324</v>
      </c>
      <c r="G2420" s="145" t="s">
        <v>16188</v>
      </c>
      <c r="H2420" s="145" t="s">
        <v>634</v>
      </c>
      <c r="I2420" s="145" t="s">
        <v>10077</v>
      </c>
    </row>
    <row r="2421" spans="1:9" x14ac:dyDescent="0.2">
      <c r="A2421" s="145">
        <v>2417</v>
      </c>
      <c r="B2421" s="145" t="s">
        <v>2969</v>
      </c>
      <c r="C2421" s="145" t="s">
        <v>553</v>
      </c>
      <c r="D2421" s="146">
        <v>2347</v>
      </c>
      <c r="E2421" s="145" t="s">
        <v>16187</v>
      </c>
      <c r="F2421" s="145">
        <v>324</v>
      </c>
      <c r="G2421" s="145" t="s">
        <v>16186</v>
      </c>
      <c r="H2421" s="145" t="s">
        <v>1349</v>
      </c>
      <c r="I2421" s="145" t="s">
        <v>10077</v>
      </c>
    </row>
    <row r="2422" spans="1:9" x14ac:dyDescent="0.2">
      <c r="A2422" s="145">
        <v>2418</v>
      </c>
      <c r="B2422" s="145" t="s">
        <v>5451</v>
      </c>
      <c r="C2422" s="145" t="s">
        <v>553</v>
      </c>
      <c r="D2422" s="146">
        <v>1505</v>
      </c>
      <c r="E2422" s="145" t="s">
        <v>16185</v>
      </c>
      <c r="F2422" s="145">
        <v>324</v>
      </c>
      <c r="G2422" s="145">
        <v>1037756</v>
      </c>
      <c r="H2422" s="145" t="s">
        <v>634</v>
      </c>
      <c r="I2422" s="145" t="s">
        <v>10077</v>
      </c>
    </row>
    <row r="2423" spans="1:9" x14ac:dyDescent="0.2">
      <c r="A2423" s="145">
        <v>2419</v>
      </c>
      <c r="B2423" s="145" t="s">
        <v>6174</v>
      </c>
      <c r="C2423" s="145" t="s">
        <v>553</v>
      </c>
      <c r="D2423" s="146">
        <v>2790</v>
      </c>
      <c r="E2423" s="145" t="s">
        <v>16184</v>
      </c>
      <c r="F2423" s="145">
        <v>324</v>
      </c>
      <c r="G2423" s="145" t="s">
        <v>16183</v>
      </c>
      <c r="H2423" s="145" t="s">
        <v>6174</v>
      </c>
      <c r="I2423" s="145" t="s">
        <v>10077</v>
      </c>
    </row>
    <row r="2424" spans="1:9" x14ac:dyDescent="0.2">
      <c r="A2424" s="145">
        <v>2420</v>
      </c>
      <c r="B2424" s="145" t="s">
        <v>9070</v>
      </c>
      <c r="C2424" s="145" t="s">
        <v>553</v>
      </c>
      <c r="D2424" s="146">
        <v>2026</v>
      </c>
      <c r="E2424" s="145" t="s">
        <v>16182</v>
      </c>
      <c r="F2424" s="145">
        <v>324</v>
      </c>
      <c r="G2424" s="145" t="s">
        <v>16181</v>
      </c>
      <c r="H2424" s="145" t="s">
        <v>10303</v>
      </c>
      <c r="I2424" s="145" t="s">
        <v>10077</v>
      </c>
    </row>
    <row r="2425" spans="1:9" x14ac:dyDescent="0.2">
      <c r="A2425" s="145">
        <v>2421</v>
      </c>
      <c r="B2425" s="145" t="s">
        <v>2278</v>
      </c>
      <c r="C2425" s="145" t="s">
        <v>553</v>
      </c>
      <c r="D2425" s="146">
        <v>2719</v>
      </c>
      <c r="E2425" s="145" t="s">
        <v>16180</v>
      </c>
      <c r="F2425" s="145">
        <v>324</v>
      </c>
      <c r="G2425" s="145">
        <v>1031596</v>
      </c>
      <c r="H2425" s="145" t="s">
        <v>2278</v>
      </c>
      <c r="I2425" s="145" t="s">
        <v>10077</v>
      </c>
    </row>
    <row r="2426" spans="1:9" x14ac:dyDescent="0.2">
      <c r="A2426" s="145">
        <v>2422</v>
      </c>
      <c r="B2426" s="145" t="s">
        <v>2249</v>
      </c>
      <c r="C2426" s="145" t="s">
        <v>553</v>
      </c>
      <c r="D2426" s="146">
        <v>1830</v>
      </c>
      <c r="E2426" s="145" t="s">
        <v>16179</v>
      </c>
      <c r="F2426" s="145">
        <v>324</v>
      </c>
      <c r="G2426" s="145" t="s">
        <v>16178</v>
      </c>
      <c r="H2426" s="145" t="s">
        <v>2249</v>
      </c>
      <c r="I2426" s="145" t="s">
        <v>10077</v>
      </c>
    </row>
    <row r="2427" spans="1:9" x14ac:dyDescent="0.2">
      <c r="A2427" s="145">
        <v>2423</v>
      </c>
      <c r="B2427" s="145" t="s">
        <v>1678</v>
      </c>
      <c r="C2427" s="145" t="s">
        <v>553</v>
      </c>
      <c r="D2427" s="146">
        <v>2191</v>
      </c>
      <c r="E2427" s="145" t="s">
        <v>16177</v>
      </c>
      <c r="F2427" s="145">
        <v>324</v>
      </c>
      <c r="G2427" s="145" t="s">
        <v>16176</v>
      </c>
      <c r="H2427" s="145" t="s">
        <v>12838</v>
      </c>
      <c r="I2427" s="145" t="s">
        <v>10077</v>
      </c>
    </row>
    <row r="2428" spans="1:9" x14ac:dyDescent="0.2">
      <c r="A2428" s="145">
        <v>2424</v>
      </c>
      <c r="B2428" s="145" t="s">
        <v>5120</v>
      </c>
      <c r="C2428" s="145" t="s">
        <v>553</v>
      </c>
      <c r="D2428" s="146">
        <v>2642</v>
      </c>
      <c r="E2428" s="145" t="s">
        <v>16175</v>
      </c>
      <c r="F2428" s="145">
        <v>323</v>
      </c>
      <c r="G2428" s="145" t="s">
        <v>16174</v>
      </c>
      <c r="H2428" s="145" t="s">
        <v>5120</v>
      </c>
      <c r="I2428" s="145" t="s">
        <v>10077</v>
      </c>
    </row>
    <row r="2429" spans="1:9" x14ac:dyDescent="0.2">
      <c r="A2429" s="145">
        <v>2425</v>
      </c>
      <c r="B2429" s="145" t="s">
        <v>6891</v>
      </c>
      <c r="C2429" s="145" t="s">
        <v>553</v>
      </c>
      <c r="D2429" s="146">
        <v>1721</v>
      </c>
      <c r="E2429" s="145" t="s">
        <v>11111</v>
      </c>
      <c r="F2429" s="145">
        <v>321</v>
      </c>
      <c r="G2429" s="145">
        <v>1277845</v>
      </c>
      <c r="H2429" s="145" t="s">
        <v>4035</v>
      </c>
      <c r="I2429" s="145" t="s">
        <v>10077</v>
      </c>
    </row>
    <row r="2430" spans="1:9" x14ac:dyDescent="0.2">
      <c r="A2430" s="145">
        <v>2426</v>
      </c>
      <c r="B2430" s="145" t="s">
        <v>5000</v>
      </c>
      <c r="C2430" s="145" t="s">
        <v>553</v>
      </c>
      <c r="D2430" s="146">
        <v>2675</v>
      </c>
      <c r="E2430" s="145" t="s">
        <v>16173</v>
      </c>
      <c r="F2430" s="145">
        <v>321</v>
      </c>
      <c r="G2430" s="145" t="s">
        <v>5565</v>
      </c>
      <c r="H2430" s="145" t="s">
        <v>10303</v>
      </c>
      <c r="I2430" s="145" t="s">
        <v>10077</v>
      </c>
    </row>
    <row r="2431" spans="1:9" x14ac:dyDescent="0.2">
      <c r="A2431" s="145">
        <v>2427</v>
      </c>
      <c r="B2431" s="145" t="s">
        <v>1189</v>
      </c>
      <c r="C2431" s="145" t="s">
        <v>553</v>
      </c>
      <c r="D2431" s="146">
        <v>2631</v>
      </c>
      <c r="E2431" s="145" t="s">
        <v>627</v>
      </c>
      <c r="F2431" s="145">
        <v>320</v>
      </c>
      <c r="G2431" s="145" t="s">
        <v>16172</v>
      </c>
      <c r="H2431" s="145" t="s">
        <v>10238</v>
      </c>
      <c r="I2431" s="145" t="s">
        <v>10197</v>
      </c>
    </row>
    <row r="2432" spans="1:9" x14ac:dyDescent="0.2">
      <c r="A2432" s="145">
        <v>2428</v>
      </c>
      <c r="B2432" s="145" t="s">
        <v>1570</v>
      </c>
      <c r="C2432" s="145" t="s">
        <v>553</v>
      </c>
      <c r="D2432" s="146">
        <v>1930</v>
      </c>
      <c r="E2432" s="145" t="s">
        <v>16171</v>
      </c>
      <c r="F2432" s="145">
        <v>320</v>
      </c>
      <c r="G2432" s="145" t="s">
        <v>16170</v>
      </c>
      <c r="H2432" s="145" t="s">
        <v>10177</v>
      </c>
      <c r="I2432" s="145" t="s">
        <v>10077</v>
      </c>
    </row>
    <row r="2433" spans="1:9" x14ac:dyDescent="0.2">
      <c r="A2433" s="145">
        <v>2429</v>
      </c>
      <c r="B2433" s="145" t="s">
        <v>2075</v>
      </c>
      <c r="C2433" s="145" t="s">
        <v>553</v>
      </c>
      <c r="D2433" s="146">
        <v>2661</v>
      </c>
      <c r="E2433" s="145" t="s">
        <v>16169</v>
      </c>
      <c r="F2433" s="145">
        <v>320</v>
      </c>
      <c r="G2433" s="145">
        <v>948124</v>
      </c>
      <c r="H2433" s="145" t="s">
        <v>16168</v>
      </c>
      <c r="I2433" s="145" t="s">
        <v>10077</v>
      </c>
    </row>
    <row r="2434" spans="1:9" x14ac:dyDescent="0.2">
      <c r="A2434" s="145">
        <v>2430</v>
      </c>
      <c r="B2434" s="145" t="s">
        <v>2409</v>
      </c>
      <c r="C2434" s="145" t="s">
        <v>553</v>
      </c>
      <c r="D2434" s="146">
        <v>2050</v>
      </c>
      <c r="E2434" s="145" t="s">
        <v>16167</v>
      </c>
      <c r="F2434" s="145">
        <v>320</v>
      </c>
      <c r="G2434" s="145" t="s">
        <v>16166</v>
      </c>
      <c r="H2434" s="145" t="s">
        <v>8951</v>
      </c>
      <c r="I2434" s="145" t="s">
        <v>10077</v>
      </c>
    </row>
    <row r="2435" spans="1:9" x14ac:dyDescent="0.2">
      <c r="A2435" s="145">
        <v>2431</v>
      </c>
      <c r="B2435" s="145" t="s">
        <v>3851</v>
      </c>
      <c r="C2435" s="145" t="s">
        <v>553</v>
      </c>
      <c r="D2435" s="146">
        <v>2554</v>
      </c>
      <c r="E2435" s="145" t="s">
        <v>16165</v>
      </c>
      <c r="F2435" s="145">
        <v>319</v>
      </c>
      <c r="G2435" s="145">
        <v>989270</v>
      </c>
      <c r="H2435" s="145" t="s">
        <v>10806</v>
      </c>
      <c r="I2435" s="145" t="s">
        <v>10077</v>
      </c>
    </row>
    <row r="2436" spans="1:9" x14ac:dyDescent="0.2">
      <c r="A2436" s="145">
        <v>2432</v>
      </c>
      <c r="B2436" s="145" t="s">
        <v>2249</v>
      </c>
      <c r="C2436" s="145" t="s">
        <v>553</v>
      </c>
      <c r="D2436" s="146">
        <v>1832</v>
      </c>
      <c r="E2436" s="145" t="s">
        <v>12715</v>
      </c>
      <c r="F2436" s="145">
        <v>318</v>
      </c>
      <c r="G2436" s="145" t="s">
        <v>16164</v>
      </c>
      <c r="H2436" s="145" t="s">
        <v>812</v>
      </c>
      <c r="I2436" s="145" t="s">
        <v>10077</v>
      </c>
    </row>
    <row r="2437" spans="1:9" x14ac:dyDescent="0.2">
      <c r="A2437" s="145">
        <v>2433</v>
      </c>
      <c r="B2437" s="145" t="s">
        <v>2090</v>
      </c>
      <c r="C2437" s="145" t="s">
        <v>553</v>
      </c>
      <c r="D2437" s="146">
        <v>1983</v>
      </c>
      <c r="E2437" s="145" t="s">
        <v>11379</v>
      </c>
      <c r="F2437" s="145">
        <v>318</v>
      </c>
      <c r="G2437" s="145" t="s">
        <v>16163</v>
      </c>
      <c r="H2437" s="145" t="s">
        <v>10406</v>
      </c>
      <c r="I2437" s="145" t="s">
        <v>10077</v>
      </c>
    </row>
    <row r="2438" spans="1:9" x14ac:dyDescent="0.2">
      <c r="A2438" s="145">
        <v>2434</v>
      </c>
      <c r="B2438" s="145" t="s">
        <v>1944</v>
      </c>
      <c r="C2438" s="145" t="s">
        <v>553</v>
      </c>
      <c r="D2438" s="146">
        <v>2301</v>
      </c>
      <c r="E2438" s="145" t="s">
        <v>16162</v>
      </c>
      <c r="F2438" s="145">
        <v>318</v>
      </c>
      <c r="G2438" s="145" t="s">
        <v>16161</v>
      </c>
      <c r="H2438" s="145" t="s">
        <v>634</v>
      </c>
      <c r="I2438" s="145" t="s">
        <v>10077</v>
      </c>
    </row>
    <row r="2439" spans="1:9" x14ac:dyDescent="0.2">
      <c r="A2439" s="145">
        <v>2435</v>
      </c>
      <c r="B2439" s="145" t="s">
        <v>2630</v>
      </c>
      <c r="C2439" s="145" t="s">
        <v>553</v>
      </c>
      <c r="D2439" s="146">
        <v>2769</v>
      </c>
      <c r="E2439" s="145" t="s">
        <v>16160</v>
      </c>
      <c r="F2439" s="145">
        <v>318</v>
      </c>
      <c r="G2439" s="145" t="s">
        <v>16159</v>
      </c>
      <c r="H2439" s="145" t="s">
        <v>634</v>
      </c>
      <c r="I2439" s="145" t="s">
        <v>10077</v>
      </c>
    </row>
    <row r="2440" spans="1:9" x14ac:dyDescent="0.2">
      <c r="A2440" s="145">
        <v>2436</v>
      </c>
      <c r="B2440" s="145" t="s">
        <v>8871</v>
      </c>
      <c r="C2440" s="145" t="s">
        <v>553</v>
      </c>
      <c r="D2440" s="146">
        <v>2652</v>
      </c>
      <c r="E2440" s="145" t="s">
        <v>16158</v>
      </c>
      <c r="F2440" s="145">
        <v>318</v>
      </c>
      <c r="G2440" s="145" t="s">
        <v>16157</v>
      </c>
      <c r="H2440" s="145" t="s">
        <v>10317</v>
      </c>
      <c r="I2440" s="145" t="s">
        <v>10077</v>
      </c>
    </row>
    <row r="2441" spans="1:9" x14ac:dyDescent="0.2">
      <c r="A2441" s="145">
        <v>2437</v>
      </c>
      <c r="B2441" s="145" t="s">
        <v>1570</v>
      </c>
      <c r="C2441" s="145" t="s">
        <v>553</v>
      </c>
      <c r="D2441" s="146">
        <v>1930</v>
      </c>
      <c r="E2441" s="145" t="s">
        <v>16156</v>
      </c>
      <c r="F2441" s="145">
        <v>317</v>
      </c>
      <c r="G2441" s="145" t="s">
        <v>16155</v>
      </c>
      <c r="H2441" s="145" t="s">
        <v>10177</v>
      </c>
      <c r="I2441" s="145" t="s">
        <v>10077</v>
      </c>
    </row>
    <row r="2442" spans="1:9" x14ac:dyDescent="0.2">
      <c r="A2442" s="145">
        <v>2438</v>
      </c>
      <c r="B2442" s="145" t="s">
        <v>1146</v>
      </c>
      <c r="C2442" s="145" t="s">
        <v>553</v>
      </c>
      <c r="D2442" s="146">
        <v>2109</v>
      </c>
      <c r="E2442" s="145" t="s">
        <v>16154</v>
      </c>
      <c r="F2442" s="145">
        <v>317</v>
      </c>
      <c r="G2442" s="145" t="s">
        <v>16153</v>
      </c>
      <c r="H2442" s="145" t="s">
        <v>1807</v>
      </c>
      <c r="I2442" s="145" t="s">
        <v>10077</v>
      </c>
    </row>
    <row r="2443" spans="1:9" x14ac:dyDescent="0.2">
      <c r="A2443" s="145">
        <v>2439</v>
      </c>
      <c r="B2443" s="145" t="s">
        <v>1837</v>
      </c>
      <c r="C2443" s="145" t="s">
        <v>553</v>
      </c>
      <c r="D2443" s="146">
        <v>2660</v>
      </c>
      <c r="E2443" s="145" t="s">
        <v>11337</v>
      </c>
      <c r="F2443" s="145">
        <v>317</v>
      </c>
      <c r="G2443" s="145" t="s">
        <v>16152</v>
      </c>
      <c r="H2443" s="145" t="s">
        <v>634</v>
      </c>
      <c r="I2443" s="145" t="s">
        <v>10077</v>
      </c>
    </row>
    <row r="2444" spans="1:9" x14ac:dyDescent="0.2">
      <c r="A2444" s="145">
        <v>2440</v>
      </c>
      <c r="B2444" s="145" t="s">
        <v>5423</v>
      </c>
      <c r="C2444" s="145" t="s">
        <v>553</v>
      </c>
      <c r="D2444" s="146">
        <v>2669</v>
      </c>
      <c r="E2444" s="145" t="s">
        <v>3122</v>
      </c>
      <c r="F2444" s="145">
        <v>316</v>
      </c>
      <c r="G2444" s="145" t="s">
        <v>16151</v>
      </c>
      <c r="H2444" s="145" t="s">
        <v>10081</v>
      </c>
      <c r="I2444" s="145" t="s">
        <v>10124</v>
      </c>
    </row>
    <row r="2445" spans="1:9" x14ac:dyDescent="0.2">
      <c r="A2445" s="145">
        <v>2441</v>
      </c>
      <c r="B2445" s="145" t="s">
        <v>1570</v>
      </c>
      <c r="C2445" s="145" t="s">
        <v>553</v>
      </c>
      <c r="D2445" s="146">
        <v>1930</v>
      </c>
      <c r="E2445" s="145" t="s">
        <v>16150</v>
      </c>
      <c r="F2445" s="145">
        <v>316</v>
      </c>
      <c r="G2445" s="145">
        <v>605424</v>
      </c>
      <c r="H2445" s="145" t="s">
        <v>10177</v>
      </c>
      <c r="I2445" s="145" t="s">
        <v>10124</v>
      </c>
    </row>
    <row r="2446" spans="1:9" x14ac:dyDescent="0.2">
      <c r="A2446" s="145">
        <v>2442</v>
      </c>
      <c r="B2446" s="145" t="s">
        <v>1370</v>
      </c>
      <c r="C2446" s="145" t="s">
        <v>553</v>
      </c>
      <c r="D2446" s="146">
        <v>2364</v>
      </c>
      <c r="E2446" s="145" t="s">
        <v>16149</v>
      </c>
      <c r="F2446" s="145">
        <v>316</v>
      </c>
      <c r="G2446" s="145" t="s">
        <v>16148</v>
      </c>
      <c r="H2446" s="145" t="s">
        <v>1370</v>
      </c>
      <c r="I2446" s="145" t="s">
        <v>10077</v>
      </c>
    </row>
    <row r="2447" spans="1:9" x14ac:dyDescent="0.2">
      <c r="A2447" s="145">
        <v>2443</v>
      </c>
      <c r="B2447" s="145" t="s">
        <v>874</v>
      </c>
      <c r="C2447" s="145" t="s">
        <v>553</v>
      </c>
      <c r="D2447" s="146">
        <v>2601</v>
      </c>
      <c r="E2447" s="145" t="s">
        <v>16147</v>
      </c>
      <c r="F2447" s="145">
        <v>316</v>
      </c>
      <c r="G2447" s="145" t="s">
        <v>16146</v>
      </c>
      <c r="H2447" s="145" t="s">
        <v>10119</v>
      </c>
      <c r="I2447" s="145" t="s">
        <v>10077</v>
      </c>
    </row>
    <row r="2448" spans="1:9" x14ac:dyDescent="0.2">
      <c r="A2448" s="145">
        <v>2444</v>
      </c>
      <c r="B2448" s="145" t="s">
        <v>1310</v>
      </c>
      <c r="C2448" s="145" t="s">
        <v>553</v>
      </c>
      <c r="D2448" s="146">
        <v>1945</v>
      </c>
      <c r="E2448" s="145" t="s">
        <v>16145</v>
      </c>
      <c r="F2448" s="145">
        <v>315</v>
      </c>
      <c r="G2448" s="145">
        <v>596410</v>
      </c>
      <c r="H2448" s="145" t="s">
        <v>10184</v>
      </c>
      <c r="I2448" s="145" t="s">
        <v>10124</v>
      </c>
    </row>
    <row r="2449" spans="1:9" x14ac:dyDescent="0.2">
      <c r="A2449" s="145">
        <v>2445</v>
      </c>
      <c r="B2449" s="145" t="s">
        <v>874</v>
      </c>
      <c r="C2449" s="145" t="s">
        <v>553</v>
      </c>
      <c r="D2449" s="146">
        <v>2601</v>
      </c>
      <c r="E2449" s="145" t="s">
        <v>16117</v>
      </c>
      <c r="F2449" s="145">
        <v>315</v>
      </c>
      <c r="G2449" s="145">
        <v>1273749</v>
      </c>
      <c r="H2449" s="145" t="s">
        <v>10533</v>
      </c>
      <c r="I2449" s="145" t="s">
        <v>10077</v>
      </c>
    </row>
    <row r="2450" spans="1:9" x14ac:dyDescent="0.2">
      <c r="A2450" s="145">
        <v>2446</v>
      </c>
      <c r="B2450" s="145" t="s">
        <v>746</v>
      </c>
      <c r="C2450" s="145" t="s">
        <v>553</v>
      </c>
      <c r="D2450" s="146">
        <v>2666</v>
      </c>
      <c r="E2450" s="145" t="s">
        <v>16144</v>
      </c>
      <c r="F2450" s="145">
        <v>315</v>
      </c>
      <c r="G2450" s="145" t="s">
        <v>16143</v>
      </c>
      <c r="H2450" s="145" t="s">
        <v>746</v>
      </c>
      <c r="I2450" s="145" t="s">
        <v>10077</v>
      </c>
    </row>
    <row r="2451" spans="1:9" x14ac:dyDescent="0.2">
      <c r="A2451" s="145">
        <v>2447</v>
      </c>
      <c r="B2451" s="145" t="s">
        <v>2260</v>
      </c>
      <c r="C2451" s="145" t="s">
        <v>553</v>
      </c>
      <c r="D2451" s="146">
        <v>2738</v>
      </c>
      <c r="E2451" s="145" t="s">
        <v>16142</v>
      </c>
      <c r="F2451" s="145">
        <v>313</v>
      </c>
      <c r="G2451" s="145">
        <v>958796</v>
      </c>
      <c r="H2451" s="145" t="s">
        <v>2260</v>
      </c>
      <c r="I2451" s="145" t="s">
        <v>10077</v>
      </c>
    </row>
    <row r="2452" spans="1:9" x14ac:dyDescent="0.2">
      <c r="A2452" s="145">
        <v>2448</v>
      </c>
      <c r="B2452" s="145" t="s">
        <v>746</v>
      </c>
      <c r="C2452" s="145" t="s">
        <v>553</v>
      </c>
      <c r="D2452" s="146">
        <v>2666</v>
      </c>
      <c r="E2452" s="145" t="s">
        <v>16141</v>
      </c>
      <c r="F2452" s="145">
        <v>313</v>
      </c>
      <c r="G2452" s="145" t="s">
        <v>16140</v>
      </c>
      <c r="H2452" s="145" t="s">
        <v>746</v>
      </c>
      <c r="I2452" s="145" t="s">
        <v>10077</v>
      </c>
    </row>
    <row r="2453" spans="1:9" x14ac:dyDescent="0.2">
      <c r="A2453" s="145">
        <v>2449</v>
      </c>
      <c r="B2453" s="145" t="s">
        <v>4214</v>
      </c>
      <c r="C2453" s="145" t="s">
        <v>553</v>
      </c>
      <c r="D2453" s="146">
        <v>2539</v>
      </c>
      <c r="E2453" s="145" t="s">
        <v>16139</v>
      </c>
      <c r="F2453" s="145">
        <v>312</v>
      </c>
      <c r="G2453" s="145" t="s">
        <v>5858</v>
      </c>
      <c r="H2453" s="145" t="s">
        <v>4214</v>
      </c>
      <c r="I2453" s="145" t="s">
        <v>10077</v>
      </c>
    </row>
    <row r="2454" spans="1:9" x14ac:dyDescent="0.2">
      <c r="A2454" s="145">
        <v>2450</v>
      </c>
      <c r="B2454" s="145" t="s">
        <v>1807</v>
      </c>
      <c r="C2454" s="145" t="s">
        <v>553</v>
      </c>
      <c r="D2454" s="146">
        <v>2152</v>
      </c>
      <c r="E2454" s="145" t="s">
        <v>16138</v>
      </c>
      <c r="F2454" s="145">
        <v>312</v>
      </c>
      <c r="G2454" s="145">
        <v>1100440</v>
      </c>
      <c r="H2454" s="145" t="s">
        <v>1807</v>
      </c>
      <c r="I2454" s="145" t="s">
        <v>10124</v>
      </c>
    </row>
    <row r="2455" spans="1:9" x14ac:dyDescent="0.2">
      <c r="A2455" s="145">
        <v>2451</v>
      </c>
      <c r="B2455" s="145" t="s">
        <v>1349</v>
      </c>
      <c r="C2455" s="145" t="s">
        <v>553</v>
      </c>
      <c r="D2455" s="146">
        <v>2360</v>
      </c>
      <c r="E2455" s="145" t="s">
        <v>1642</v>
      </c>
      <c r="F2455" s="145">
        <v>312</v>
      </c>
      <c r="G2455" s="145" t="s">
        <v>3144</v>
      </c>
      <c r="H2455" s="145" t="s">
        <v>1349</v>
      </c>
      <c r="I2455" s="145" t="s">
        <v>10124</v>
      </c>
    </row>
    <row r="2456" spans="1:9" x14ac:dyDescent="0.2">
      <c r="A2456" s="145">
        <v>2452</v>
      </c>
      <c r="B2456" s="145" t="s">
        <v>3489</v>
      </c>
      <c r="C2456" s="145" t="s">
        <v>553</v>
      </c>
      <c r="D2456" s="146">
        <v>2045</v>
      </c>
      <c r="E2456" s="145" t="s">
        <v>16137</v>
      </c>
      <c r="F2456" s="145">
        <v>312</v>
      </c>
      <c r="H2456" s="145" t="s">
        <v>11360</v>
      </c>
      <c r="I2456" s="145" t="s">
        <v>10124</v>
      </c>
    </row>
    <row r="2457" spans="1:9" x14ac:dyDescent="0.2">
      <c r="A2457" s="145">
        <v>2453</v>
      </c>
      <c r="B2457" s="145" t="s">
        <v>518</v>
      </c>
      <c r="C2457" s="145" t="s">
        <v>553</v>
      </c>
      <c r="D2457" s="146">
        <v>2630</v>
      </c>
      <c r="E2457" s="145" t="s">
        <v>16117</v>
      </c>
      <c r="F2457" s="145">
        <v>312</v>
      </c>
      <c r="G2457" s="145">
        <v>1273749</v>
      </c>
      <c r="H2457" s="145" t="s">
        <v>10380</v>
      </c>
      <c r="I2457" s="145" t="s">
        <v>10197</v>
      </c>
    </row>
    <row r="2458" spans="1:9" x14ac:dyDescent="0.2">
      <c r="A2458" s="145">
        <v>2454</v>
      </c>
      <c r="B2458" s="145" t="s">
        <v>8203</v>
      </c>
      <c r="C2458" s="145" t="s">
        <v>553</v>
      </c>
      <c r="D2458" s="146">
        <v>2713</v>
      </c>
      <c r="E2458" s="145" t="s">
        <v>16136</v>
      </c>
      <c r="F2458" s="145">
        <v>312</v>
      </c>
      <c r="G2458" s="145" t="s">
        <v>16135</v>
      </c>
      <c r="H2458" s="145" t="s">
        <v>8203</v>
      </c>
      <c r="I2458" s="145" t="s">
        <v>10124</v>
      </c>
    </row>
    <row r="2459" spans="1:9" x14ac:dyDescent="0.2">
      <c r="A2459" s="145">
        <v>2455</v>
      </c>
      <c r="B2459" s="145" t="s">
        <v>1570</v>
      </c>
      <c r="C2459" s="145" t="s">
        <v>553</v>
      </c>
      <c r="D2459" s="146">
        <v>1930</v>
      </c>
      <c r="E2459" s="145" t="s">
        <v>16134</v>
      </c>
      <c r="F2459" s="145">
        <v>312</v>
      </c>
      <c r="G2459" s="145" t="s">
        <v>4646</v>
      </c>
      <c r="H2459" s="145" t="s">
        <v>10177</v>
      </c>
      <c r="I2459" s="145" t="s">
        <v>10124</v>
      </c>
    </row>
    <row r="2460" spans="1:9" x14ac:dyDescent="0.2">
      <c r="A2460" s="145">
        <v>2456</v>
      </c>
      <c r="B2460" s="145" t="s">
        <v>1650</v>
      </c>
      <c r="C2460" s="145" t="s">
        <v>553</v>
      </c>
      <c r="D2460" s="146">
        <v>2675</v>
      </c>
      <c r="E2460" s="145" t="s">
        <v>16133</v>
      </c>
      <c r="F2460" s="145">
        <v>312</v>
      </c>
      <c r="G2460" s="145" t="s">
        <v>16132</v>
      </c>
      <c r="H2460" s="145" t="s">
        <v>10303</v>
      </c>
      <c r="I2460" s="145" t="s">
        <v>10124</v>
      </c>
    </row>
    <row r="2461" spans="1:9" x14ac:dyDescent="0.2">
      <c r="A2461" s="145">
        <v>2457</v>
      </c>
      <c r="B2461" s="145" t="s">
        <v>3489</v>
      </c>
      <c r="C2461" s="145" t="s">
        <v>553</v>
      </c>
      <c r="D2461" s="146">
        <v>2045</v>
      </c>
      <c r="E2461" s="145" t="s">
        <v>16131</v>
      </c>
      <c r="F2461" s="145">
        <v>312</v>
      </c>
      <c r="G2461" s="145">
        <v>626857</v>
      </c>
      <c r="H2461" s="145" t="s">
        <v>9376</v>
      </c>
      <c r="I2461" s="145" t="s">
        <v>10124</v>
      </c>
    </row>
    <row r="2462" spans="1:9" x14ac:dyDescent="0.2">
      <c r="A2462" s="145">
        <v>2458</v>
      </c>
      <c r="B2462" s="145" t="s">
        <v>1570</v>
      </c>
      <c r="C2462" s="145" t="s">
        <v>553</v>
      </c>
      <c r="D2462" s="146">
        <v>1930</v>
      </c>
      <c r="E2462" s="145" t="s">
        <v>16130</v>
      </c>
      <c r="F2462" s="145">
        <v>312</v>
      </c>
      <c r="G2462" s="145" t="s">
        <v>4138</v>
      </c>
      <c r="H2462" s="145" t="s">
        <v>10177</v>
      </c>
      <c r="I2462" s="145" t="s">
        <v>10124</v>
      </c>
    </row>
    <row r="2463" spans="1:9" x14ac:dyDescent="0.2">
      <c r="A2463" s="145">
        <v>2459</v>
      </c>
      <c r="B2463" s="145" t="s">
        <v>2024</v>
      </c>
      <c r="C2463" s="145" t="s">
        <v>553</v>
      </c>
      <c r="D2463" s="146">
        <v>2359</v>
      </c>
      <c r="E2463" s="145" t="s">
        <v>16129</v>
      </c>
      <c r="F2463" s="145">
        <v>312</v>
      </c>
      <c r="G2463" s="145" t="s">
        <v>16128</v>
      </c>
      <c r="H2463" s="145" t="s">
        <v>634</v>
      </c>
      <c r="I2463" s="145" t="s">
        <v>10124</v>
      </c>
    </row>
    <row r="2464" spans="1:9" x14ac:dyDescent="0.2">
      <c r="A2464" s="145">
        <v>2460</v>
      </c>
      <c r="B2464" s="145" t="s">
        <v>1570</v>
      </c>
      <c r="C2464" s="145" t="s">
        <v>553</v>
      </c>
      <c r="D2464" s="146">
        <v>1930</v>
      </c>
      <c r="E2464" s="145" t="s">
        <v>16127</v>
      </c>
      <c r="F2464" s="145">
        <v>312</v>
      </c>
      <c r="G2464" s="145" t="s">
        <v>16126</v>
      </c>
      <c r="H2464" s="145" t="s">
        <v>10230</v>
      </c>
      <c r="I2464" s="145" t="s">
        <v>10124</v>
      </c>
    </row>
    <row r="2465" spans="1:9" x14ac:dyDescent="0.2">
      <c r="A2465" s="145">
        <v>2461</v>
      </c>
      <c r="B2465" s="145" t="s">
        <v>2603</v>
      </c>
      <c r="C2465" s="145" t="s">
        <v>553</v>
      </c>
      <c r="D2465" s="146">
        <v>2061</v>
      </c>
      <c r="E2465" s="145" t="s">
        <v>16125</v>
      </c>
      <c r="F2465" s="145">
        <v>312</v>
      </c>
      <c r="G2465" s="145" t="s">
        <v>16124</v>
      </c>
      <c r="H2465" s="145" t="s">
        <v>10495</v>
      </c>
      <c r="I2465" s="145" t="s">
        <v>10124</v>
      </c>
    </row>
    <row r="2466" spans="1:9" x14ac:dyDescent="0.2">
      <c r="A2466" s="145">
        <v>2462</v>
      </c>
      <c r="B2466" s="145" t="s">
        <v>7905</v>
      </c>
      <c r="C2466" s="145" t="s">
        <v>553</v>
      </c>
      <c r="D2466" s="146">
        <v>2532</v>
      </c>
      <c r="E2466" s="145" t="s">
        <v>16123</v>
      </c>
      <c r="F2466" s="145">
        <v>312</v>
      </c>
      <c r="G2466" s="145" t="s">
        <v>16122</v>
      </c>
      <c r="H2466" s="145" t="s">
        <v>12420</v>
      </c>
      <c r="I2466" s="145" t="s">
        <v>10124</v>
      </c>
    </row>
    <row r="2467" spans="1:9" x14ac:dyDescent="0.2">
      <c r="A2467" s="145">
        <v>2463</v>
      </c>
      <c r="B2467" s="145" t="s">
        <v>2410</v>
      </c>
      <c r="C2467" s="145" t="s">
        <v>553</v>
      </c>
      <c r="D2467" s="146">
        <v>2330</v>
      </c>
      <c r="E2467" s="145" t="s">
        <v>16121</v>
      </c>
      <c r="F2467" s="145">
        <v>312</v>
      </c>
      <c r="G2467" s="145" t="s">
        <v>16120</v>
      </c>
      <c r="H2467" s="145" t="s">
        <v>634</v>
      </c>
      <c r="I2467" s="145" t="s">
        <v>10124</v>
      </c>
    </row>
    <row r="2468" spans="1:9" x14ac:dyDescent="0.2">
      <c r="A2468" s="145">
        <v>2464</v>
      </c>
      <c r="B2468" s="145" t="s">
        <v>1310</v>
      </c>
      <c r="C2468" s="145" t="s">
        <v>553</v>
      </c>
      <c r="D2468" s="146">
        <v>1945</v>
      </c>
      <c r="E2468" s="145" t="s">
        <v>16119</v>
      </c>
      <c r="F2468" s="145">
        <v>312</v>
      </c>
      <c r="G2468" s="145" t="s">
        <v>16118</v>
      </c>
      <c r="H2468" s="145" t="s">
        <v>10184</v>
      </c>
      <c r="I2468" s="145" t="s">
        <v>10124</v>
      </c>
    </row>
    <row r="2469" spans="1:9" x14ac:dyDescent="0.2">
      <c r="A2469" s="145">
        <v>2465</v>
      </c>
      <c r="B2469" s="145" t="s">
        <v>518</v>
      </c>
      <c r="C2469" s="145" t="s">
        <v>553</v>
      </c>
      <c r="D2469" s="146">
        <v>2630</v>
      </c>
      <c r="E2469" s="145" t="s">
        <v>16117</v>
      </c>
      <c r="F2469" s="145">
        <v>312</v>
      </c>
      <c r="G2469" s="145">
        <v>1273749</v>
      </c>
      <c r="H2469" s="145" t="s">
        <v>10380</v>
      </c>
      <c r="I2469" s="145" t="s">
        <v>10197</v>
      </c>
    </row>
    <row r="2470" spans="1:9" x14ac:dyDescent="0.2">
      <c r="A2470" s="145">
        <v>2466</v>
      </c>
      <c r="B2470" s="145" t="s">
        <v>1698</v>
      </c>
      <c r="C2470" s="145" t="s">
        <v>553</v>
      </c>
      <c r="D2470" s="146">
        <v>2066</v>
      </c>
      <c r="E2470" s="145" t="s">
        <v>15712</v>
      </c>
      <c r="F2470" s="145">
        <v>312</v>
      </c>
      <c r="G2470" s="145" t="s">
        <v>16116</v>
      </c>
      <c r="H2470" s="145" t="s">
        <v>10495</v>
      </c>
      <c r="I2470" s="145" t="s">
        <v>10197</v>
      </c>
    </row>
    <row r="2471" spans="1:9" x14ac:dyDescent="0.2">
      <c r="A2471" s="145">
        <v>2467</v>
      </c>
      <c r="B2471" s="145" t="s">
        <v>1349</v>
      </c>
      <c r="C2471" s="145" t="s">
        <v>553</v>
      </c>
      <c r="D2471" s="146">
        <v>2360</v>
      </c>
      <c r="E2471" s="145" t="s">
        <v>16115</v>
      </c>
      <c r="F2471" s="145">
        <v>312</v>
      </c>
      <c r="G2471" s="145" t="s">
        <v>16114</v>
      </c>
      <c r="H2471" s="145" t="s">
        <v>1349</v>
      </c>
      <c r="I2471" s="145" t="s">
        <v>10124</v>
      </c>
    </row>
    <row r="2472" spans="1:9" x14ac:dyDescent="0.2">
      <c r="A2472" s="145">
        <v>2468</v>
      </c>
      <c r="B2472" s="145" t="s">
        <v>1570</v>
      </c>
      <c r="C2472" s="145" t="s">
        <v>553</v>
      </c>
      <c r="D2472" s="146">
        <v>1930</v>
      </c>
      <c r="E2472" s="145" t="s">
        <v>16112</v>
      </c>
      <c r="F2472" s="145">
        <v>312</v>
      </c>
      <c r="G2472" s="145" t="s">
        <v>16111</v>
      </c>
      <c r="H2472" s="145" t="s">
        <v>10177</v>
      </c>
      <c r="I2472" s="145" t="s">
        <v>10124</v>
      </c>
    </row>
    <row r="2473" spans="1:9" x14ac:dyDescent="0.2">
      <c r="A2473" s="145">
        <v>2469</v>
      </c>
      <c r="B2473" s="145" t="s">
        <v>3120</v>
      </c>
      <c r="C2473" s="145" t="s">
        <v>553</v>
      </c>
      <c r="D2473" s="146">
        <v>2492</v>
      </c>
      <c r="E2473" s="145" t="s">
        <v>16093</v>
      </c>
      <c r="F2473" s="145">
        <v>312</v>
      </c>
      <c r="G2473" s="145" t="s">
        <v>16110</v>
      </c>
      <c r="H2473" s="145" t="s">
        <v>746</v>
      </c>
      <c r="I2473" s="145" t="s">
        <v>10197</v>
      </c>
    </row>
    <row r="2474" spans="1:9" x14ac:dyDescent="0.2">
      <c r="A2474" s="145">
        <v>2470</v>
      </c>
      <c r="B2474" s="145" t="s">
        <v>746</v>
      </c>
      <c r="C2474" s="145" t="s">
        <v>553</v>
      </c>
      <c r="D2474" s="146">
        <v>2666</v>
      </c>
      <c r="E2474" s="145" t="s">
        <v>16109</v>
      </c>
      <c r="F2474" s="145">
        <v>312</v>
      </c>
      <c r="G2474" s="145" t="s">
        <v>16108</v>
      </c>
      <c r="H2474" s="145" t="s">
        <v>746</v>
      </c>
      <c r="I2474" s="145" t="s">
        <v>10124</v>
      </c>
    </row>
    <row r="2475" spans="1:9" x14ac:dyDescent="0.2">
      <c r="A2475" s="145">
        <v>2471</v>
      </c>
      <c r="B2475" s="145" t="s">
        <v>965</v>
      </c>
      <c r="C2475" s="145" t="s">
        <v>553</v>
      </c>
      <c r="D2475" s="146">
        <v>1938</v>
      </c>
      <c r="E2475" s="145" t="s">
        <v>14803</v>
      </c>
      <c r="F2475" s="145">
        <v>312</v>
      </c>
      <c r="G2475" s="145" t="s">
        <v>16107</v>
      </c>
      <c r="H2475" s="145" t="s">
        <v>10163</v>
      </c>
      <c r="I2475" s="145" t="s">
        <v>10124</v>
      </c>
    </row>
    <row r="2476" spans="1:9" x14ac:dyDescent="0.2">
      <c r="A2476" s="145">
        <v>2472</v>
      </c>
      <c r="B2476" s="145" t="s">
        <v>3489</v>
      </c>
      <c r="C2476" s="145" t="s">
        <v>553</v>
      </c>
      <c r="D2476" s="146">
        <v>2045</v>
      </c>
      <c r="E2476" s="145" t="s">
        <v>16106</v>
      </c>
      <c r="F2476" s="145">
        <v>312</v>
      </c>
      <c r="G2476" s="145" t="s">
        <v>16105</v>
      </c>
      <c r="H2476" s="145" t="s">
        <v>3489</v>
      </c>
      <c r="I2476" s="145" t="s">
        <v>10124</v>
      </c>
    </row>
    <row r="2477" spans="1:9" x14ac:dyDescent="0.2">
      <c r="A2477" s="145">
        <v>2473</v>
      </c>
      <c r="B2477" s="145" t="s">
        <v>2385</v>
      </c>
      <c r="C2477" s="145" t="s">
        <v>553</v>
      </c>
      <c r="D2477" s="146">
        <v>2748</v>
      </c>
      <c r="E2477" s="145" t="s">
        <v>16104</v>
      </c>
      <c r="F2477" s="145">
        <v>312</v>
      </c>
      <c r="G2477" s="145" t="s">
        <v>2762</v>
      </c>
      <c r="H2477" s="145" t="s">
        <v>2268</v>
      </c>
      <c r="I2477" s="145" t="s">
        <v>10124</v>
      </c>
    </row>
    <row r="2478" spans="1:9" x14ac:dyDescent="0.2">
      <c r="A2478" s="145">
        <v>2474</v>
      </c>
      <c r="B2478" s="145" t="s">
        <v>2385</v>
      </c>
      <c r="C2478" s="145" t="s">
        <v>553</v>
      </c>
      <c r="D2478" s="146">
        <v>2748</v>
      </c>
      <c r="E2478" s="145" t="s">
        <v>16103</v>
      </c>
      <c r="F2478" s="145">
        <v>312</v>
      </c>
      <c r="G2478" s="145">
        <v>1138323</v>
      </c>
      <c r="H2478" s="145" t="s">
        <v>2767</v>
      </c>
      <c r="I2478" s="145" t="s">
        <v>10124</v>
      </c>
    </row>
    <row r="2479" spans="1:9" x14ac:dyDescent="0.2">
      <c r="A2479" s="145">
        <v>2475</v>
      </c>
      <c r="B2479" s="145" t="s">
        <v>3851</v>
      </c>
      <c r="C2479" s="145" t="s">
        <v>553</v>
      </c>
      <c r="D2479" s="146">
        <v>2584</v>
      </c>
      <c r="E2479" s="145" t="s">
        <v>16102</v>
      </c>
      <c r="F2479" s="145">
        <v>312</v>
      </c>
      <c r="G2479" s="145" t="s">
        <v>16101</v>
      </c>
      <c r="H2479" s="145" t="s">
        <v>10806</v>
      </c>
      <c r="I2479" s="145" t="s">
        <v>10124</v>
      </c>
    </row>
    <row r="2480" spans="1:9" x14ac:dyDescent="0.2">
      <c r="A2480" s="145">
        <v>2476</v>
      </c>
      <c r="B2480" s="145" t="s">
        <v>2513</v>
      </c>
      <c r="C2480" s="145" t="s">
        <v>553</v>
      </c>
      <c r="D2480" s="146">
        <v>2571</v>
      </c>
      <c r="E2480" s="145" t="s">
        <v>16100</v>
      </c>
      <c r="F2480" s="145">
        <v>312</v>
      </c>
      <c r="G2480" s="145" t="s">
        <v>16099</v>
      </c>
      <c r="H2480" s="145" t="s">
        <v>2513</v>
      </c>
      <c r="I2480" s="145" t="s">
        <v>10077</v>
      </c>
    </row>
    <row r="2481" spans="1:9" x14ac:dyDescent="0.2">
      <c r="A2481" s="145">
        <v>2477</v>
      </c>
      <c r="B2481" s="145" t="s">
        <v>2727</v>
      </c>
      <c r="C2481" s="145" t="s">
        <v>553</v>
      </c>
      <c r="D2481" s="146">
        <v>2726</v>
      </c>
      <c r="E2481" s="145" t="s">
        <v>16098</v>
      </c>
      <c r="F2481" s="145">
        <v>312</v>
      </c>
      <c r="G2481" s="145">
        <v>990508</v>
      </c>
      <c r="H2481" s="145" t="s">
        <v>634</v>
      </c>
      <c r="I2481" s="145" t="s">
        <v>10077</v>
      </c>
    </row>
    <row r="2482" spans="1:9" x14ac:dyDescent="0.2">
      <c r="A2482" s="145">
        <v>2478</v>
      </c>
      <c r="B2482" s="145" t="s">
        <v>3220</v>
      </c>
      <c r="C2482" s="145" t="s">
        <v>553</v>
      </c>
      <c r="D2482" s="146">
        <v>2720</v>
      </c>
      <c r="E2482" s="145" t="s">
        <v>16097</v>
      </c>
      <c r="F2482" s="145">
        <v>312</v>
      </c>
      <c r="G2482" s="145" t="s">
        <v>16096</v>
      </c>
      <c r="H2482" s="145" t="s">
        <v>3220</v>
      </c>
      <c r="I2482" s="145" t="s">
        <v>10077</v>
      </c>
    </row>
    <row r="2483" spans="1:9" x14ac:dyDescent="0.2">
      <c r="A2483" s="145">
        <v>2479</v>
      </c>
      <c r="B2483" s="145" t="s">
        <v>2313</v>
      </c>
      <c r="C2483" s="145" t="s">
        <v>553</v>
      </c>
      <c r="D2483" s="146">
        <v>2747</v>
      </c>
      <c r="E2483" s="145" t="s">
        <v>16095</v>
      </c>
      <c r="F2483" s="145">
        <v>312</v>
      </c>
      <c r="G2483" s="145" t="s">
        <v>16094</v>
      </c>
      <c r="H2483" s="145" t="s">
        <v>634</v>
      </c>
      <c r="I2483" s="145" t="s">
        <v>10077</v>
      </c>
    </row>
    <row r="2484" spans="1:9" x14ac:dyDescent="0.2">
      <c r="A2484" s="145">
        <v>2480</v>
      </c>
      <c r="B2484" s="145" t="s">
        <v>3120</v>
      </c>
      <c r="C2484" s="145" t="s">
        <v>553</v>
      </c>
      <c r="D2484" s="146">
        <v>2492</v>
      </c>
      <c r="E2484" s="145" t="s">
        <v>16093</v>
      </c>
      <c r="F2484" s="145">
        <v>312</v>
      </c>
      <c r="G2484" s="145" t="s">
        <v>16092</v>
      </c>
      <c r="H2484" s="145" t="s">
        <v>746</v>
      </c>
      <c r="I2484" s="145" t="s">
        <v>10077</v>
      </c>
    </row>
    <row r="2485" spans="1:9" x14ac:dyDescent="0.2">
      <c r="A2485" s="145">
        <v>2481</v>
      </c>
      <c r="B2485" s="145" t="s">
        <v>2024</v>
      </c>
      <c r="C2485" s="145" t="s">
        <v>553</v>
      </c>
      <c r="D2485" s="146">
        <v>2359</v>
      </c>
      <c r="E2485" s="145" t="s">
        <v>16091</v>
      </c>
      <c r="F2485" s="145">
        <v>312</v>
      </c>
      <c r="G2485" s="145" t="s">
        <v>16090</v>
      </c>
      <c r="H2485" s="145" t="s">
        <v>1349</v>
      </c>
      <c r="I2485" s="145" t="s">
        <v>10077</v>
      </c>
    </row>
    <row r="2486" spans="1:9" x14ac:dyDescent="0.2">
      <c r="A2486" s="145">
        <v>2482</v>
      </c>
      <c r="B2486" s="145" t="s">
        <v>2275</v>
      </c>
      <c r="C2486" s="145" t="s">
        <v>553</v>
      </c>
      <c r="D2486" s="146">
        <v>2568</v>
      </c>
      <c r="E2486" s="145" t="s">
        <v>16089</v>
      </c>
      <c r="F2486" s="145">
        <v>312</v>
      </c>
      <c r="G2486" s="145" t="s">
        <v>16088</v>
      </c>
      <c r="H2486" s="145" t="s">
        <v>2275</v>
      </c>
      <c r="I2486" s="145" t="s">
        <v>10077</v>
      </c>
    </row>
    <row r="2487" spans="1:9" x14ac:dyDescent="0.2">
      <c r="A2487" s="145">
        <v>2483</v>
      </c>
      <c r="B2487" s="145" t="s">
        <v>5323</v>
      </c>
      <c r="C2487" s="145" t="s">
        <v>553</v>
      </c>
      <c r="D2487" s="146">
        <v>1844</v>
      </c>
      <c r="E2487" s="145" t="s">
        <v>3598</v>
      </c>
      <c r="F2487" s="145">
        <v>312</v>
      </c>
      <c r="G2487" s="145" t="s">
        <v>16087</v>
      </c>
      <c r="H2487" s="145" t="s">
        <v>812</v>
      </c>
      <c r="I2487" s="145" t="s">
        <v>10077</v>
      </c>
    </row>
    <row r="2488" spans="1:9" x14ac:dyDescent="0.2">
      <c r="A2488" s="145">
        <v>2484</v>
      </c>
      <c r="B2488" s="145" t="s">
        <v>781</v>
      </c>
      <c r="C2488" s="145" t="s">
        <v>553</v>
      </c>
      <c r="D2488" s="146">
        <v>2655</v>
      </c>
      <c r="E2488" s="145" t="s">
        <v>16086</v>
      </c>
      <c r="F2488" s="145">
        <v>312</v>
      </c>
      <c r="G2488" s="145" t="s">
        <v>16085</v>
      </c>
      <c r="H2488" s="145" t="s">
        <v>10130</v>
      </c>
      <c r="I2488" s="145" t="s">
        <v>10077</v>
      </c>
    </row>
    <row r="2489" spans="1:9" x14ac:dyDescent="0.2">
      <c r="A2489" s="145">
        <v>2485</v>
      </c>
      <c r="B2489" s="145" t="s">
        <v>1071</v>
      </c>
      <c r="C2489" s="145" t="s">
        <v>553</v>
      </c>
      <c r="D2489" s="146">
        <v>2563</v>
      </c>
      <c r="E2489" s="145" t="s">
        <v>16084</v>
      </c>
      <c r="F2489" s="145">
        <v>312</v>
      </c>
      <c r="G2489" s="145">
        <v>1203987</v>
      </c>
      <c r="H2489" s="145" t="s">
        <v>634</v>
      </c>
      <c r="I2489" s="145" t="s">
        <v>10107</v>
      </c>
    </row>
    <row r="2490" spans="1:9" x14ac:dyDescent="0.2">
      <c r="A2490" s="145">
        <v>2486</v>
      </c>
      <c r="B2490" s="145" t="s">
        <v>7505</v>
      </c>
      <c r="C2490" s="145" t="s">
        <v>553</v>
      </c>
      <c r="D2490" s="146">
        <v>1520</v>
      </c>
      <c r="E2490" s="145" t="s">
        <v>16083</v>
      </c>
      <c r="F2490" s="145">
        <v>312</v>
      </c>
      <c r="G2490" s="145" t="s">
        <v>16082</v>
      </c>
      <c r="H2490" s="145" t="s">
        <v>746</v>
      </c>
      <c r="I2490" s="145" t="s">
        <v>10077</v>
      </c>
    </row>
    <row r="2491" spans="1:9" x14ac:dyDescent="0.2">
      <c r="A2491" s="145">
        <v>2487</v>
      </c>
      <c r="B2491" s="145" t="s">
        <v>5784</v>
      </c>
      <c r="C2491" s="145" t="s">
        <v>553</v>
      </c>
      <c r="D2491" s="146">
        <v>1057</v>
      </c>
      <c r="E2491" s="145" t="s">
        <v>16081</v>
      </c>
      <c r="F2491" s="145">
        <v>312</v>
      </c>
      <c r="G2491" s="145" t="s">
        <v>16080</v>
      </c>
      <c r="H2491" s="145" t="s">
        <v>10081</v>
      </c>
      <c r="I2491" s="145" t="s">
        <v>10077</v>
      </c>
    </row>
    <row r="2492" spans="1:9" x14ac:dyDescent="0.2">
      <c r="A2492" s="145">
        <v>2488</v>
      </c>
      <c r="B2492" s="145" t="s">
        <v>2565</v>
      </c>
      <c r="C2492" s="145" t="s">
        <v>553</v>
      </c>
      <c r="D2492" s="146">
        <v>2777</v>
      </c>
      <c r="E2492" s="145" t="s">
        <v>16079</v>
      </c>
      <c r="F2492" s="145">
        <v>312</v>
      </c>
      <c r="G2492" s="145" t="s">
        <v>16078</v>
      </c>
      <c r="H2492" s="145" t="s">
        <v>6255</v>
      </c>
      <c r="I2492" s="145" t="s">
        <v>10077</v>
      </c>
    </row>
    <row r="2493" spans="1:9" x14ac:dyDescent="0.2">
      <c r="A2493" s="145">
        <v>2489</v>
      </c>
      <c r="B2493" s="145" t="s">
        <v>1576</v>
      </c>
      <c r="C2493" s="145" t="s">
        <v>553</v>
      </c>
      <c r="D2493" s="146">
        <v>2667</v>
      </c>
      <c r="E2493" s="145" t="s">
        <v>16077</v>
      </c>
      <c r="F2493" s="145">
        <v>312</v>
      </c>
      <c r="G2493" s="145" t="s">
        <v>1574</v>
      </c>
      <c r="H2493" s="145" t="s">
        <v>634</v>
      </c>
      <c r="I2493" s="145" t="s">
        <v>10077</v>
      </c>
    </row>
    <row r="2494" spans="1:9" x14ac:dyDescent="0.2">
      <c r="A2494" s="145">
        <v>2490</v>
      </c>
      <c r="B2494" s="145" t="s">
        <v>9854</v>
      </c>
      <c r="C2494" s="145" t="s">
        <v>553</v>
      </c>
      <c r="D2494" s="146">
        <v>2136</v>
      </c>
      <c r="E2494" s="145" t="s">
        <v>14632</v>
      </c>
      <c r="F2494" s="145">
        <v>312</v>
      </c>
      <c r="G2494" s="145" t="s">
        <v>16076</v>
      </c>
      <c r="H2494" s="145" t="s">
        <v>15855</v>
      </c>
      <c r="I2494" s="145" t="s">
        <v>10077</v>
      </c>
    </row>
    <row r="2495" spans="1:9" x14ac:dyDescent="0.2">
      <c r="A2495" s="145">
        <v>2491</v>
      </c>
      <c r="B2495" s="145" t="s">
        <v>16075</v>
      </c>
      <c r="C2495" s="145" t="s">
        <v>553</v>
      </c>
      <c r="D2495" s="146">
        <v>1612</v>
      </c>
      <c r="E2495" s="145" t="s">
        <v>15280</v>
      </c>
      <c r="F2495" s="145">
        <v>312</v>
      </c>
      <c r="G2495" s="145" t="s">
        <v>16074</v>
      </c>
      <c r="H2495" s="145" t="s">
        <v>634</v>
      </c>
      <c r="I2495" s="145" t="s">
        <v>10077</v>
      </c>
    </row>
    <row r="2496" spans="1:9" x14ac:dyDescent="0.2">
      <c r="A2496" s="145">
        <v>2492</v>
      </c>
      <c r="B2496" s="145" t="s">
        <v>812</v>
      </c>
      <c r="C2496" s="145" t="s">
        <v>553</v>
      </c>
      <c r="D2496" s="146">
        <v>1950</v>
      </c>
      <c r="E2496" s="145" t="s">
        <v>16073</v>
      </c>
      <c r="F2496" s="145">
        <v>312</v>
      </c>
      <c r="G2496" s="145" t="s">
        <v>16072</v>
      </c>
      <c r="H2496" s="145" t="s">
        <v>812</v>
      </c>
      <c r="I2496" s="145" t="s">
        <v>10107</v>
      </c>
    </row>
    <row r="2497" spans="1:9" x14ac:dyDescent="0.2">
      <c r="A2497" s="145">
        <v>2493</v>
      </c>
      <c r="B2497" s="145" t="s">
        <v>5423</v>
      </c>
      <c r="C2497" s="145" t="s">
        <v>553</v>
      </c>
      <c r="D2497" s="146">
        <v>2669</v>
      </c>
      <c r="E2497" s="145" t="s">
        <v>4281</v>
      </c>
      <c r="F2497" s="145">
        <v>312</v>
      </c>
      <c r="G2497" s="145" t="s">
        <v>16071</v>
      </c>
      <c r="H2497" s="145" t="s">
        <v>10081</v>
      </c>
      <c r="I2497" s="145" t="s">
        <v>10077</v>
      </c>
    </row>
    <row r="2498" spans="1:9" x14ac:dyDescent="0.2">
      <c r="A2498" s="145">
        <v>2494</v>
      </c>
      <c r="B2498" s="145" t="s">
        <v>2409</v>
      </c>
      <c r="C2498" s="145" t="s">
        <v>553</v>
      </c>
      <c r="D2498" s="146">
        <v>2050</v>
      </c>
      <c r="E2498" s="145" t="s">
        <v>16070</v>
      </c>
      <c r="F2498" s="145">
        <v>312</v>
      </c>
      <c r="G2498" s="145" t="s">
        <v>16069</v>
      </c>
      <c r="H2498" s="145" t="s">
        <v>634</v>
      </c>
      <c r="I2498" s="145" t="s">
        <v>10107</v>
      </c>
    </row>
    <row r="2499" spans="1:9" x14ac:dyDescent="0.2">
      <c r="A2499" s="145">
        <v>2495</v>
      </c>
      <c r="B2499" s="145" t="s">
        <v>2268</v>
      </c>
      <c r="C2499" s="145" t="s">
        <v>553</v>
      </c>
      <c r="D2499" s="146">
        <v>2740</v>
      </c>
      <c r="E2499" s="145" t="s">
        <v>16068</v>
      </c>
      <c r="F2499" s="145">
        <v>312</v>
      </c>
      <c r="G2499" s="145" t="s">
        <v>16067</v>
      </c>
      <c r="H2499" s="145" t="s">
        <v>2268</v>
      </c>
      <c r="I2499" s="145" t="s">
        <v>10077</v>
      </c>
    </row>
    <row r="2500" spans="1:9" x14ac:dyDescent="0.2">
      <c r="A2500" s="145">
        <v>2496</v>
      </c>
      <c r="B2500" s="145" t="s">
        <v>4035</v>
      </c>
      <c r="C2500" s="145" t="s">
        <v>553</v>
      </c>
      <c r="D2500" s="146">
        <v>2653</v>
      </c>
      <c r="E2500" s="145" t="s">
        <v>16066</v>
      </c>
      <c r="F2500" s="145">
        <v>312</v>
      </c>
      <c r="G2500" s="145" t="s">
        <v>6667</v>
      </c>
      <c r="H2500" s="145" t="s">
        <v>10264</v>
      </c>
      <c r="I2500" s="145" t="s">
        <v>10077</v>
      </c>
    </row>
    <row r="2501" spans="1:9" x14ac:dyDescent="0.2">
      <c r="A2501" s="145">
        <v>2497</v>
      </c>
      <c r="B2501" s="145" t="s">
        <v>2313</v>
      </c>
      <c r="C2501" s="145" t="s">
        <v>553</v>
      </c>
      <c r="D2501" s="146">
        <v>2747</v>
      </c>
      <c r="E2501" s="145" t="s">
        <v>12725</v>
      </c>
      <c r="F2501" s="145">
        <v>312</v>
      </c>
      <c r="G2501" s="145" t="s">
        <v>16065</v>
      </c>
      <c r="H2501" s="145" t="s">
        <v>2278</v>
      </c>
      <c r="I2501" s="145" t="s">
        <v>10077</v>
      </c>
    </row>
    <row r="2502" spans="1:9" x14ac:dyDescent="0.2">
      <c r="A2502" s="145">
        <v>2498</v>
      </c>
      <c r="B2502" s="145" t="s">
        <v>5214</v>
      </c>
      <c r="C2502" s="145" t="s">
        <v>5198</v>
      </c>
      <c r="D2502" s="146">
        <v>2879</v>
      </c>
      <c r="E2502" s="145" t="s">
        <v>5416</v>
      </c>
      <c r="F2502" s="145">
        <v>312</v>
      </c>
      <c r="G2502" s="145" t="s">
        <v>16064</v>
      </c>
      <c r="H2502" s="145" t="s">
        <v>6255</v>
      </c>
      <c r="I2502" s="145" t="s">
        <v>10077</v>
      </c>
    </row>
    <row r="2503" spans="1:9" x14ac:dyDescent="0.2">
      <c r="A2503" s="145">
        <v>2499</v>
      </c>
      <c r="B2503" s="145" t="s">
        <v>6174</v>
      </c>
      <c r="C2503" s="145" t="s">
        <v>553</v>
      </c>
      <c r="D2503" s="146">
        <v>2790</v>
      </c>
      <c r="E2503" s="145" t="s">
        <v>16063</v>
      </c>
      <c r="F2503" s="145">
        <v>312</v>
      </c>
      <c r="G2503" s="145" t="s">
        <v>6912</v>
      </c>
      <c r="H2503" s="145" t="s">
        <v>6174</v>
      </c>
      <c r="I2503" s="145" t="s">
        <v>10077</v>
      </c>
    </row>
    <row r="2504" spans="1:9" x14ac:dyDescent="0.2">
      <c r="A2504" s="145">
        <v>2500</v>
      </c>
      <c r="B2504" s="145" t="s">
        <v>2313</v>
      </c>
      <c r="C2504" s="145" t="s">
        <v>553</v>
      </c>
      <c r="D2504" s="146">
        <v>2747</v>
      </c>
      <c r="E2504" s="145" t="s">
        <v>16062</v>
      </c>
      <c r="F2504" s="145">
        <v>312</v>
      </c>
      <c r="G2504" s="145" t="s">
        <v>16061</v>
      </c>
      <c r="H2504" s="145" t="s">
        <v>2767</v>
      </c>
      <c r="I2504" s="145" t="s">
        <v>10077</v>
      </c>
    </row>
    <row r="2505" spans="1:9" x14ac:dyDescent="0.2">
      <c r="A2505" s="145">
        <v>2501</v>
      </c>
      <c r="B2505" s="145" t="s">
        <v>3262</v>
      </c>
      <c r="C2505" s="145" t="s">
        <v>553</v>
      </c>
      <c r="D2505" s="146">
        <v>2739</v>
      </c>
      <c r="E2505" s="145" t="s">
        <v>16060</v>
      </c>
      <c r="F2505" s="145">
        <v>312</v>
      </c>
      <c r="G2505" s="145" t="s">
        <v>16059</v>
      </c>
      <c r="H2505" s="145" t="s">
        <v>2278</v>
      </c>
      <c r="I2505" s="145" t="s">
        <v>10077</v>
      </c>
    </row>
    <row r="2506" spans="1:9" x14ac:dyDescent="0.2">
      <c r="A2506" s="145">
        <v>2502</v>
      </c>
      <c r="B2506" s="145" t="s">
        <v>4588</v>
      </c>
      <c r="C2506" s="145" t="s">
        <v>553</v>
      </c>
      <c r="D2506" s="146">
        <v>1803</v>
      </c>
      <c r="E2506" s="145" t="s">
        <v>16058</v>
      </c>
      <c r="F2506" s="145">
        <v>312</v>
      </c>
      <c r="G2506" s="145" t="s">
        <v>16057</v>
      </c>
      <c r="H2506" s="145" t="s">
        <v>634</v>
      </c>
      <c r="I2506" s="145" t="s">
        <v>10077</v>
      </c>
    </row>
    <row r="2507" spans="1:9" x14ac:dyDescent="0.2">
      <c r="A2507" s="145">
        <v>2503</v>
      </c>
      <c r="B2507" s="145" t="s">
        <v>1650</v>
      </c>
      <c r="C2507" s="145" t="s">
        <v>553</v>
      </c>
      <c r="D2507" s="146">
        <v>2675</v>
      </c>
      <c r="E2507" s="145" t="s">
        <v>16056</v>
      </c>
      <c r="F2507" s="145">
        <v>312</v>
      </c>
      <c r="G2507" s="145" t="s">
        <v>16055</v>
      </c>
      <c r="H2507" s="145" t="s">
        <v>10303</v>
      </c>
      <c r="I2507" s="145" t="s">
        <v>10077</v>
      </c>
    </row>
    <row r="2508" spans="1:9" x14ac:dyDescent="0.2">
      <c r="A2508" s="145">
        <v>2504</v>
      </c>
      <c r="B2508" s="145" t="s">
        <v>554</v>
      </c>
      <c r="C2508" s="145" t="s">
        <v>553</v>
      </c>
      <c r="D2508" s="146">
        <v>2633</v>
      </c>
      <c r="E2508" s="145" t="s">
        <v>15016</v>
      </c>
      <c r="F2508" s="145">
        <v>312</v>
      </c>
      <c r="G2508" s="145" t="s">
        <v>16054</v>
      </c>
      <c r="H2508" s="145" t="s">
        <v>10081</v>
      </c>
      <c r="I2508" s="145" t="s">
        <v>10077</v>
      </c>
    </row>
    <row r="2509" spans="1:9" x14ac:dyDescent="0.2">
      <c r="A2509" s="145">
        <v>2505</v>
      </c>
      <c r="B2509" s="145" t="s">
        <v>16053</v>
      </c>
      <c r="C2509" s="145" t="s">
        <v>841</v>
      </c>
      <c r="D2509" s="146">
        <v>6903</v>
      </c>
      <c r="E2509" s="145" t="s">
        <v>16052</v>
      </c>
      <c r="F2509" s="145">
        <v>312</v>
      </c>
      <c r="G2509" s="145" t="s">
        <v>16051</v>
      </c>
      <c r="H2509" s="145" t="s">
        <v>6255</v>
      </c>
      <c r="I2509" s="145" t="s">
        <v>10077</v>
      </c>
    </row>
    <row r="2510" spans="1:9" x14ac:dyDescent="0.2">
      <c r="A2510" s="145">
        <v>2506</v>
      </c>
      <c r="B2510" s="145" t="s">
        <v>5120</v>
      </c>
      <c r="C2510" s="145" t="s">
        <v>553</v>
      </c>
      <c r="D2510" s="146">
        <v>2642</v>
      </c>
      <c r="E2510" s="145" t="s">
        <v>16050</v>
      </c>
      <c r="F2510" s="145">
        <v>312</v>
      </c>
      <c r="G2510" s="145" t="s">
        <v>16049</v>
      </c>
      <c r="H2510" s="145" t="s">
        <v>11053</v>
      </c>
      <c r="I2510" s="145" t="s">
        <v>10077</v>
      </c>
    </row>
    <row r="2511" spans="1:9" x14ac:dyDescent="0.2">
      <c r="A2511" s="145">
        <v>2507</v>
      </c>
      <c r="B2511" s="145" t="s">
        <v>2969</v>
      </c>
      <c r="C2511" s="145" t="s">
        <v>553</v>
      </c>
      <c r="D2511" s="146">
        <v>2347</v>
      </c>
      <c r="E2511" s="145" t="s">
        <v>16048</v>
      </c>
      <c r="F2511" s="145">
        <v>312</v>
      </c>
      <c r="G2511" s="145" t="s">
        <v>16047</v>
      </c>
      <c r="H2511" s="145" t="s">
        <v>634</v>
      </c>
      <c r="I2511" s="145" t="s">
        <v>10077</v>
      </c>
    </row>
    <row r="2512" spans="1:9" x14ac:dyDescent="0.2">
      <c r="A2512" s="145">
        <v>2508</v>
      </c>
      <c r="B2512" s="145" t="s">
        <v>1189</v>
      </c>
      <c r="C2512" s="145" t="s">
        <v>553</v>
      </c>
      <c r="D2512" s="146">
        <v>2631</v>
      </c>
      <c r="E2512" s="145" t="s">
        <v>16046</v>
      </c>
      <c r="F2512" s="145">
        <v>312</v>
      </c>
      <c r="G2512" s="145" t="s">
        <v>16045</v>
      </c>
      <c r="H2512" s="145" t="s">
        <v>8951</v>
      </c>
      <c r="I2512" s="145" t="s">
        <v>10077</v>
      </c>
    </row>
    <row r="2513" spans="1:9" x14ac:dyDescent="0.2">
      <c r="A2513" s="145">
        <v>2509</v>
      </c>
      <c r="B2513" s="145" t="s">
        <v>1090</v>
      </c>
      <c r="C2513" s="145" t="s">
        <v>553</v>
      </c>
      <c r="D2513" s="146">
        <v>2639</v>
      </c>
      <c r="E2513" s="145" t="s">
        <v>16044</v>
      </c>
      <c r="F2513" s="145">
        <v>312</v>
      </c>
      <c r="G2513" s="145" t="s">
        <v>9568</v>
      </c>
      <c r="H2513" s="145" t="s">
        <v>5682</v>
      </c>
      <c r="I2513" s="145" t="s">
        <v>10077</v>
      </c>
    </row>
    <row r="2514" spans="1:9" x14ac:dyDescent="0.2">
      <c r="A2514" s="145">
        <v>2510</v>
      </c>
      <c r="B2514" s="145" t="s">
        <v>1183</v>
      </c>
      <c r="C2514" s="145" t="s">
        <v>553</v>
      </c>
      <c r="D2514" s="146">
        <v>1810</v>
      </c>
      <c r="E2514" s="145" t="s">
        <v>16043</v>
      </c>
      <c r="F2514" s="145">
        <v>312</v>
      </c>
      <c r="G2514" s="145" t="s">
        <v>16042</v>
      </c>
      <c r="H2514" s="145" t="s">
        <v>10303</v>
      </c>
      <c r="I2514" s="145" t="s">
        <v>10077</v>
      </c>
    </row>
    <row r="2515" spans="1:9" x14ac:dyDescent="0.2">
      <c r="A2515" s="145">
        <v>2511</v>
      </c>
      <c r="B2515" s="145" t="s">
        <v>812</v>
      </c>
      <c r="C2515" s="145" t="s">
        <v>553</v>
      </c>
      <c r="D2515" s="146">
        <v>1950</v>
      </c>
      <c r="E2515" s="145" t="s">
        <v>16041</v>
      </c>
      <c r="F2515" s="145">
        <v>312</v>
      </c>
      <c r="G2515" s="145">
        <v>964717</v>
      </c>
      <c r="H2515" s="145" t="s">
        <v>812</v>
      </c>
      <c r="I2515" s="145" t="s">
        <v>10077</v>
      </c>
    </row>
    <row r="2516" spans="1:9" x14ac:dyDescent="0.2">
      <c r="A2516" s="145">
        <v>2512</v>
      </c>
      <c r="B2516" s="145" t="s">
        <v>746</v>
      </c>
      <c r="C2516" s="145" t="s">
        <v>553</v>
      </c>
      <c r="D2516" s="146">
        <v>2666</v>
      </c>
      <c r="E2516" s="145" t="s">
        <v>16040</v>
      </c>
      <c r="F2516" s="145">
        <v>312</v>
      </c>
      <c r="G2516" s="145" t="s">
        <v>16039</v>
      </c>
      <c r="H2516" s="145" t="s">
        <v>11053</v>
      </c>
      <c r="I2516" s="145" t="s">
        <v>10077</v>
      </c>
    </row>
    <row r="2517" spans="1:9" x14ac:dyDescent="0.2">
      <c r="A2517" s="145">
        <v>2513</v>
      </c>
      <c r="B2517" s="145" t="s">
        <v>16038</v>
      </c>
      <c r="C2517" s="145" t="s">
        <v>553</v>
      </c>
      <c r="D2517" s="146">
        <v>2327</v>
      </c>
      <c r="E2517" s="145" t="s">
        <v>16037</v>
      </c>
      <c r="F2517" s="145">
        <v>312</v>
      </c>
      <c r="G2517" s="145" t="s">
        <v>16036</v>
      </c>
      <c r="H2517" s="145" t="s">
        <v>1349</v>
      </c>
      <c r="I2517" s="145" t="s">
        <v>10077</v>
      </c>
    </row>
    <row r="2518" spans="1:9" x14ac:dyDescent="0.2">
      <c r="A2518" s="145">
        <v>2514</v>
      </c>
      <c r="B2518" s="145" t="s">
        <v>5120</v>
      </c>
      <c r="C2518" s="145" t="s">
        <v>553</v>
      </c>
      <c r="D2518" s="146">
        <v>2642</v>
      </c>
      <c r="E2518" s="145" t="s">
        <v>16035</v>
      </c>
      <c r="F2518" s="145">
        <v>312</v>
      </c>
      <c r="G2518" s="145" t="s">
        <v>16034</v>
      </c>
      <c r="H2518" s="145" t="s">
        <v>5120</v>
      </c>
      <c r="I2518" s="145" t="s">
        <v>10077</v>
      </c>
    </row>
    <row r="2519" spans="1:9" x14ac:dyDescent="0.2">
      <c r="A2519" s="145">
        <v>2515</v>
      </c>
      <c r="B2519" s="145" t="s">
        <v>8810</v>
      </c>
      <c r="C2519" s="145" t="s">
        <v>553</v>
      </c>
      <c r="D2519" s="146">
        <v>2054</v>
      </c>
      <c r="E2519" s="145" t="s">
        <v>16033</v>
      </c>
      <c r="F2519" s="145">
        <v>312</v>
      </c>
      <c r="G2519" s="145" t="s">
        <v>16032</v>
      </c>
      <c r="H2519" s="145" t="s">
        <v>2513</v>
      </c>
      <c r="I2519" s="145" t="s">
        <v>10077</v>
      </c>
    </row>
    <row r="2520" spans="1:9" x14ac:dyDescent="0.2">
      <c r="A2520" s="145">
        <v>2516</v>
      </c>
      <c r="B2520" s="145" t="s">
        <v>6582</v>
      </c>
      <c r="C2520" s="145" t="s">
        <v>841</v>
      </c>
      <c r="D2520" s="146">
        <v>6239</v>
      </c>
      <c r="E2520" s="145" t="s">
        <v>16031</v>
      </c>
      <c r="F2520" s="145">
        <v>312</v>
      </c>
      <c r="G2520" s="145" t="s">
        <v>16030</v>
      </c>
      <c r="H2520" s="145" t="s">
        <v>10119</v>
      </c>
      <c r="I2520" s="145" t="s">
        <v>10077</v>
      </c>
    </row>
    <row r="2521" spans="1:9" x14ac:dyDescent="0.2">
      <c r="A2521" s="145">
        <v>2517</v>
      </c>
      <c r="B2521" s="145" t="s">
        <v>3220</v>
      </c>
      <c r="C2521" s="145" t="s">
        <v>553</v>
      </c>
      <c r="D2521" s="146">
        <v>2724</v>
      </c>
      <c r="E2521" s="145" t="s">
        <v>16029</v>
      </c>
      <c r="F2521" s="145">
        <v>312</v>
      </c>
      <c r="G2521" s="145" t="s">
        <v>16028</v>
      </c>
      <c r="H2521" s="145" t="s">
        <v>634</v>
      </c>
      <c r="I2521" s="145" t="s">
        <v>10077</v>
      </c>
    </row>
    <row r="2522" spans="1:9" x14ac:dyDescent="0.2">
      <c r="A2522" s="145">
        <v>2518</v>
      </c>
      <c r="B2522" s="145" t="s">
        <v>3220</v>
      </c>
      <c r="C2522" s="145" t="s">
        <v>553</v>
      </c>
      <c r="D2522" s="146">
        <v>2720</v>
      </c>
      <c r="E2522" s="145" t="s">
        <v>15817</v>
      </c>
      <c r="F2522" s="145">
        <v>312</v>
      </c>
      <c r="G2522" s="145">
        <v>1264682</v>
      </c>
      <c r="H2522" s="145" t="s">
        <v>3220</v>
      </c>
      <c r="I2522" s="145" t="s">
        <v>10077</v>
      </c>
    </row>
    <row r="2523" spans="1:9" x14ac:dyDescent="0.2">
      <c r="A2523" s="145">
        <v>2519</v>
      </c>
      <c r="B2523" s="145" t="s">
        <v>16027</v>
      </c>
      <c r="C2523" s="145" t="s">
        <v>553</v>
      </c>
      <c r="D2523" s="146">
        <v>2748</v>
      </c>
      <c r="E2523" s="145" t="s">
        <v>16026</v>
      </c>
      <c r="F2523" s="145">
        <v>312</v>
      </c>
      <c r="G2523" s="145">
        <v>1190545</v>
      </c>
      <c r="H2523" s="145" t="s">
        <v>634</v>
      </c>
      <c r="I2523" s="145" t="s">
        <v>10077</v>
      </c>
    </row>
    <row r="2524" spans="1:9" x14ac:dyDescent="0.2">
      <c r="A2524" s="145">
        <v>2520</v>
      </c>
      <c r="B2524" s="145" t="s">
        <v>874</v>
      </c>
      <c r="C2524" s="145" t="s">
        <v>553</v>
      </c>
      <c r="D2524" s="146">
        <v>2601</v>
      </c>
      <c r="E2524" s="145" t="s">
        <v>16025</v>
      </c>
      <c r="F2524" s="145">
        <v>312</v>
      </c>
      <c r="G2524" s="145" t="s">
        <v>16024</v>
      </c>
      <c r="H2524" s="145" t="s">
        <v>10380</v>
      </c>
      <c r="I2524" s="145" t="s">
        <v>10077</v>
      </c>
    </row>
    <row r="2525" spans="1:9" x14ac:dyDescent="0.2">
      <c r="A2525" s="145">
        <v>2521</v>
      </c>
      <c r="B2525" s="145" t="s">
        <v>7905</v>
      </c>
      <c r="C2525" s="145" t="s">
        <v>553</v>
      </c>
      <c r="D2525" s="146">
        <v>2532</v>
      </c>
      <c r="E2525" s="145" t="s">
        <v>11771</v>
      </c>
      <c r="F2525" s="145">
        <v>312</v>
      </c>
      <c r="G2525" s="145" t="s">
        <v>16023</v>
      </c>
      <c r="H2525" s="145" t="s">
        <v>634</v>
      </c>
      <c r="I2525" s="145" t="s">
        <v>10077</v>
      </c>
    </row>
    <row r="2526" spans="1:9" x14ac:dyDescent="0.2">
      <c r="A2526" s="145">
        <v>2522</v>
      </c>
      <c r="B2526" s="145" t="s">
        <v>8212</v>
      </c>
      <c r="C2526" s="145" t="s">
        <v>553</v>
      </c>
      <c r="D2526" s="146">
        <v>2149</v>
      </c>
      <c r="E2526" s="145" t="s">
        <v>16022</v>
      </c>
      <c r="F2526" s="145">
        <v>312</v>
      </c>
      <c r="G2526" s="145" t="s">
        <v>16021</v>
      </c>
      <c r="H2526" s="145" t="s">
        <v>16020</v>
      </c>
      <c r="I2526" s="145" t="s">
        <v>10077</v>
      </c>
    </row>
    <row r="2527" spans="1:9" x14ac:dyDescent="0.2">
      <c r="A2527" s="145">
        <v>2523</v>
      </c>
      <c r="B2527" s="145" t="s">
        <v>1310</v>
      </c>
      <c r="C2527" s="145" t="s">
        <v>553</v>
      </c>
      <c r="D2527" s="146">
        <v>1945</v>
      </c>
      <c r="E2527" s="145" t="s">
        <v>16019</v>
      </c>
      <c r="F2527" s="145">
        <v>312</v>
      </c>
      <c r="G2527" s="145">
        <v>1241560</v>
      </c>
      <c r="H2527" s="145" t="s">
        <v>10184</v>
      </c>
      <c r="I2527" s="145" t="s">
        <v>10077</v>
      </c>
    </row>
    <row r="2528" spans="1:9" x14ac:dyDescent="0.2">
      <c r="A2528" s="145">
        <v>2524</v>
      </c>
      <c r="B2528" s="145" t="s">
        <v>1807</v>
      </c>
      <c r="C2528" s="145" t="s">
        <v>553</v>
      </c>
      <c r="D2528" s="146">
        <v>2152</v>
      </c>
      <c r="E2528" s="145" t="s">
        <v>11925</v>
      </c>
      <c r="F2528" s="145">
        <v>312</v>
      </c>
      <c r="G2528" s="145">
        <v>1026358</v>
      </c>
      <c r="H2528" s="145" t="s">
        <v>1807</v>
      </c>
      <c r="I2528" s="145" t="s">
        <v>10077</v>
      </c>
    </row>
    <row r="2529" spans="1:9" x14ac:dyDescent="0.2">
      <c r="A2529" s="145">
        <v>2525</v>
      </c>
      <c r="B2529" s="145" t="s">
        <v>8293</v>
      </c>
      <c r="C2529" s="145" t="s">
        <v>553</v>
      </c>
      <c r="D2529" s="146">
        <v>1748</v>
      </c>
      <c r="E2529" s="145" t="s">
        <v>16018</v>
      </c>
      <c r="F2529" s="145">
        <v>312</v>
      </c>
      <c r="G2529" s="145" t="s">
        <v>16017</v>
      </c>
      <c r="H2529" s="145" t="s">
        <v>634</v>
      </c>
      <c r="I2529" s="145" t="s">
        <v>10077</v>
      </c>
    </row>
    <row r="2530" spans="1:9" x14ac:dyDescent="0.2">
      <c r="A2530" s="145">
        <v>2526</v>
      </c>
      <c r="B2530" s="145" t="s">
        <v>3877</v>
      </c>
      <c r="C2530" s="145" t="s">
        <v>553</v>
      </c>
      <c r="D2530" s="146">
        <v>2557</v>
      </c>
      <c r="E2530" s="145" t="s">
        <v>16016</v>
      </c>
      <c r="F2530" s="145">
        <v>312</v>
      </c>
      <c r="G2530" s="145" t="s">
        <v>4485</v>
      </c>
      <c r="H2530" s="145" t="s">
        <v>3877</v>
      </c>
      <c r="I2530" s="145" t="s">
        <v>10285</v>
      </c>
    </row>
    <row r="2531" spans="1:9" x14ac:dyDescent="0.2">
      <c r="A2531" s="145">
        <v>2527</v>
      </c>
      <c r="B2531" s="145" t="s">
        <v>5423</v>
      </c>
      <c r="C2531" s="145" t="s">
        <v>553</v>
      </c>
      <c r="D2531" s="146">
        <v>2669</v>
      </c>
      <c r="E2531" s="145" t="s">
        <v>16015</v>
      </c>
      <c r="F2531" s="145">
        <v>312</v>
      </c>
      <c r="G2531" s="145" t="s">
        <v>16014</v>
      </c>
      <c r="H2531" s="145" t="s">
        <v>10081</v>
      </c>
      <c r="I2531" s="145" t="s">
        <v>10077</v>
      </c>
    </row>
    <row r="2532" spans="1:9" x14ac:dyDescent="0.2">
      <c r="A2532" s="145">
        <v>2528</v>
      </c>
      <c r="B2532" s="145" t="s">
        <v>5199</v>
      </c>
      <c r="C2532" s="145" t="s">
        <v>5198</v>
      </c>
      <c r="D2532" s="146">
        <v>2840</v>
      </c>
      <c r="E2532" s="145" t="s">
        <v>16013</v>
      </c>
      <c r="F2532" s="145">
        <v>312</v>
      </c>
      <c r="G2532" s="145" t="s">
        <v>16012</v>
      </c>
      <c r="H2532" s="145" t="s">
        <v>6255</v>
      </c>
      <c r="I2532" s="145" t="s">
        <v>10077</v>
      </c>
    </row>
    <row r="2533" spans="1:9" x14ac:dyDescent="0.2">
      <c r="A2533" s="145">
        <v>2529</v>
      </c>
      <c r="B2533" s="145" t="s">
        <v>3539</v>
      </c>
      <c r="C2533" s="145" t="s">
        <v>1403</v>
      </c>
      <c r="D2533" s="146">
        <v>2379</v>
      </c>
      <c r="E2533" s="145" t="s">
        <v>4899</v>
      </c>
      <c r="F2533" s="145">
        <v>312</v>
      </c>
      <c r="G2533" s="145" t="s">
        <v>16011</v>
      </c>
      <c r="H2533" s="145" t="s">
        <v>9376</v>
      </c>
      <c r="I2533" s="145" t="s">
        <v>10077</v>
      </c>
    </row>
    <row r="2534" spans="1:9" x14ac:dyDescent="0.2">
      <c r="A2534" s="145">
        <v>2530</v>
      </c>
      <c r="B2534" s="145" t="s">
        <v>2268</v>
      </c>
      <c r="C2534" s="145" t="s">
        <v>553</v>
      </c>
      <c r="D2534" s="146">
        <v>2740</v>
      </c>
      <c r="E2534" s="145" t="s">
        <v>16010</v>
      </c>
      <c r="F2534" s="145">
        <v>312</v>
      </c>
      <c r="G2534" s="145" t="s">
        <v>16009</v>
      </c>
      <c r="H2534" s="145" t="s">
        <v>2268</v>
      </c>
      <c r="I2534" s="145" t="s">
        <v>10077</v>
      </c>
    </row>
    <row r="2535" spans="1:9" x14ac:dyDescent="0.2">
      <c r="A2535" s="145">
        <v>2531</v>
      </c>
      <c r="B2535" s="145" t="s">
        <v>1570</v>
      </c>
      <c r="C2535" s="145" t="s">
        <v>553</v>
      </c>
      <c r="D2535" s="146">
        <v>1930</v>
      </c>
      <c r="E2535" s="145" t="s">
        <v>10232</v>
      </c>
      <c r="F2535" s="145">
        <v>312</v>
      </c>
      <c r="G2535" s="145" t="s">
        <v>16008</v>
      </c>
      <c r="H2535" s="145" t="s">
        <v>10177</v>
      </c>
      <c r="I2535" s="145" t="s">
        <v>10077</v>
      </c>
    </row>
    <row r="2536" spans="1:9" x14ac:dyDescent="0.2">
      <c r="A2536" s="145">
        <v>2532</v>
      </c>
      <c r="B2536" s="145" t="s">
        <v>3262</v>
      </c>
      <c r="C2536" s="145" t="s">
        <v>553</v>
      </c>
      <c r="D2536" s="146">
        <v>2739</v>
      </c>
      <c r="E2536" s="145" t="s">
        <v>16007</v>
      </c>
      <c r="F2536" s="145">
        <v>312</v>
      </c>
      <c r="G2536" s="145" t="s">
        <v>16006</v>
      </c>
      <c r="H2536" s="145" t="s">
        <v>3262</v>
      </c>
      <c r="I2536" s="145" t="s">
        <v>10077</v>
      </c>
    </row>
    <row r="2537" spans="1:9" x14ac:dyDescent="0.2">
      <c r="A2537" s="145">
        <v>2533</v>
      </c>
      <c r="B2537" s="145" t="s">
        <v>1116</v>
      </c>
      <c r="C2537" s="145" t="s">
        <v>553</v>
      </c>
      <c r="D2537" s="146">
        <v>2048</v>
      </c>
      <c r="E2537" s="145" t="s">
        <v>16005</v>
      </c>
      <c r="F2537" s="145">
        <v>312</v>
      </c>
      <c r="G2537" s="145" t="s">
        <v>16004</v>
      </c>
      <c r="H2537" s="145" t="s">
        <v>634</v>
      </c>
      <c r="I2537" s="145" t="s">
        <v>10077</v>
      </c>
    </row>
    <row r="2538" spans="1:9" x14ac:dyDescent="0.2">
      <c r="A2538" s="145">
        <v>2534</v>
      </c>
      <c r="B2538" s="145" t="s">
        <v>7080</v>
      </c>
      <c r="C2538" s="145" t="s">
        <v>553</v>
      </c>
      <c r="D2538" s="146">
        <v>2536</v>
      </c>
      <c r="E2538" s="145" t="s">
        <v>16003</v>
      </c>
      <c r="F2538" s="145">
        <v>312</v>
      </c>
      <c r="G2538" s="145">
        <v>1025412</v>
      </c>
      <c r="H2538" s="145" t="s">
        <v>10130</v>
      </c>
      <c r="I2538" s="145" t="s">
        <v>10077</v>
      </c>
    </row>
    <row r="2539" spans="1:9" x14ac:dyDescent="0.2">
      <c r="A2539" s="145">
        <v>2535</v>
      </c>
      <c r="B2539" s="145" t="s">
        <v>1939</v>
      </c>
      <c r="C2539" s="145" t="s">
        <v>553</v>
      </c>
      <c r="D2539" s="146">
        <v>2478</v>
      </c>
      <c r="E2539" s="145" t="s">
        <v>16002</v>
      </c>
      <c r="F2539" s="145">
        <v>312</v>
      </c>
      <c r="G2539" s="145" t="s">
        <v>1493</v>
      </c>
      <c r="H2539" s="145" t="s">
        <v>634</v>
      </c>
      <c r="I2539" s="145" t="s">
        <v>10107</v>
      </c>
    </row>
    <row r="2540" spans="1:9" x14ac:dyDescent="0.2">
      <c r="A2540" s="145">
        <v>2536</v>
      </c>
      <c r="B2540" s="145" t="s">
        <v>11952</v>
      </c>
      <c r="C2540" s="145" t="s">
        <v>841</v>
      </c>
      <c r="D2540" s="146">
        <v>6824</v>
      </c>
      <c r="E2540" s="145" t="s">
        <v>16001</v>
      </c>
      <c r="F2540" s="145">
        <v>312</v>
      </c>
      <c r="G2540" s="145" t="s">
        <v>16000</v>
      </c>
      <c r="H2540" s="145" t="s">
        <v>6255</v>
      </c>
      <c r="I2540" s="145" t="s">
        <v>10077</v>
      </c>
    </row>
    <row r="2541" spans="1:9" x14ac:dyDescent="0.2">
      <c r="A2541" s="145">
        <v>2537</v>
      </c>
      <c r="B2541" s="145" t="s">
        <v>12643</v>
      </c>
      <c r="C2541" s="145" t="s">
        <v>553</v>
      </c>
      <c r="D2541" s="146">
        <v>1516</v>
      </c>
      <c r="E2541" s="145" t="s">
        <v>15999</v>
      </c>
      <c r="F2541" s="145">
        <v>312</v>
      </c>
      <c r="G2541" s="145" t="s">
        <v>15998</v>
      </c>
      <c r="H2541" s="145" t="s">
        <v>2513</v>
      </c>
      <c r="I2541" s="145" t="s">
        <v>10077</v>
      </c>
    </row>
    <row r="2542" spans="1:9" x14ac:dyDescent="0.2">
      <c r="A2542" s="145">
        <v>2538</v>
      </c>
      <c r="B2542" s="145" t="s">
        <v>3851</v>
      </c>
      <c r="C2542" s="145" t="s">
        <v>553</v>
      </c>
      <c r="D2542" s="146">
        <v>2554</v>
      </c>
      <c r="E2542" s="145" t="s">
        <v>13412</v>
      </c>
      <c r="F2542" s="145">
        <v>312</v>
      </c>
      <c r="G2542" s="145">
        <v>998026</v>
      </c>
      <c r="H2542" s="145" t="s">
        <v>10806</v>
      </c>
      <c r="I2542" s="145" t="s">
        <v>10077</v>
      </c>
    </row>
    <row r="2543" spans="1:9" x14ac:dyDescent="0.2">
      <c r="A2543" s="145">
        <v>2539</v>
      </c>
      <c r="B2543" s="145" t="s">
        <v>1604</v>
      </c>
      <c r="C2543" s="145" t="s">
        <v>553</v>
      </c>
      <c r="D2543" s="146">
        <v>2668</v>
      </c>
      <c r="E2543" s="145" t="s">
        <v>15997</v>
      </c>
      <c r="F2543" s="145">
        <v>312</v>
      </c>
      <c r="G2543" s="145" t="s">
        <v>15996</v>
      </c>
      <c r="H2543" s="145" t="s">
        <v>10380</v>
      </c>
      <c r="I2543" s="145" t="s">
        <v>10077</v>
      </c>
    </row>
    <row r="2544" spans="1:9" x14ac:dyDescent="0.2">
      <c r="A2544" s="145">
        <v>2540</v>
      </c>
      <c r="B2544" s="145" t="s">
        <v>6174</v>
      </c>
      <c r="C2544" s="145" t="s">
        <v>553</v>
      </c>
      <c r="D2544" s="146">
        <v>2790</v>
      </c>
      <c r="E2544" s="145" t="s">
        <v>15995</v>
      </c>
      <c r="F2544" s="145">
        <v>312</v>
      </c>
      <c r="G2544" s="145" t="s">
        <v>15994</v>
      </c>
      <c r="H2544" s="145" t="s">
        <v>6174</v>
      </c>
      <c r="I2544" s="145" t="s">
        <v>10077</v>
      </c>
    </row>
    <row r="2545" spans="1:9" x14ac:dyDescent="0.2">
      <c r="A2545" s="145">
        <v>2541</v>
      </c>
      <c r="B2545" s="145" t="s">
        <v>1995</v>
      </c>
      <c r="C2545" s="145" t="s">
        <v>553</v>
      </c>
      <c r="D2545" s="146">
        <v>2645</v>
      </c>
      <c r="E2545" s="145" t="s">
        <v>15993</v>
      </c>
      <c r="F2545" s="145">
        <v>312</v>
      </c>
      <c r="G2545" s="145" t="s">
        <v>15992</v>
      </c>
      <c r="H2545" s="145" t="s">
        <v>10081</v>
      </c>
      <c r="I2545" s="145" t="s">
        <v>10077</v>
      </c>
    </row>
    <row r="2546" spans="1:9" x14ac:dyDescent="0.2">
      <c r="A2546" s="145">
        <v>2542</v>
      </c>
      <c r="B2546" s="145" t="s">
        <v>1224</v>
      </c>
      <c r="C2546" s="145" t="s">
        <v>553</v>
      </c>
      <c r="D2546" s="146">
        <v>1776</v>
      </c>
      <c r="E2546" s="145" t="s">
        <v>15991</v>
      </c>
      <c r="F2546" s="145">
        <v>312</v>
      </c>
      <c r="G2546" s="145" t="s">
        <v>1222</v>
      </c>
      <c r="H2546" s="145" t="s">
        <v>9574</v>
      </c>
      <c r="I2546" s="145" t="s">
        <v>10077</v>
      </c>
    </row>
    <row r="2547" spans="1:9" x14ac:dyDescent="0.2">
      <c r="A2547" s="145">
        <v>2543</v>
      </c>
      <c r="B2547" s="145" t="s">
        <v>3539</v>
      </c>
      <c r="C2547" s="145" t="s">
        <v>5198</v>
      </c>
      <c r="D2547" s="146">
        <v>2885</v>
      </c>
      <c r="E2547" s="145" t="s">
        <v>15990</v>
      </c>
      <c r="F2547" s="145">
        <v>312</v>
      </c>
      <c r="G2547" s="145" t="s">
        <v>15989</v>
      </c>
      <c r="H2547" s="145" t="s">
        <v>6255</v>
      </c>
      <c r="I2547" s="145" t="s">
        <v>10077</v>
      </c>
    </row>
    <row r="2548" spans="1:9" x14ac:dyDescent="0.2">
      <c r="A2548" s="145">
        <v>2544</v>
      </c>
      <c r="B2548" s="145" t="s">
        <v>1189</v>
      </c>
      <c r="C2548" s="145" t="s">
        <v>553</v>
      </c>
      <c r="D2548" s="146">
        <v>2631</v>
      </c>
      <c r="E2548" s="145" t="s">
        <v>14377</v>
      </c>
      <c r="F2548" s="145">
        <v>312</v>
      </c>
      <c r="G2548" s="145" t="s">
        <v>15988</v>
      </c>
      <c r="H2548" s="145" t="s">
        <v>10081</v>
      </c>
      <c r="I2548" s="145" t="s">
        <v>10077</v>
      </c>
    </row>
    <row r="2549" spans="1:9" x14ac:dyDescent="0.2">
      <c r="A2549" s="145">
        <v>2545</v>
      </c>
      <c r="B2549" s="145" t="s">
        <v>781</v>
      </c>
      <c r="C2549" s="145" t="s">
        <v>553</v>
      </c>
      <c r="D2549" s="146">
        <v>2655</v>
      </c>
      <c r="E2549" s="145" t="s">
        <v>15987</v>
      </c>
      <c r="F2549" s="145">
        <v>312</v>
      </c>
      <c r="G2549" s="145" t="s">
        <v>15986</v>
      </c>
      <c r="H2549" s="145" t="s">
        <v>634</v>
      </c>
      <c r="I2549" s="145" t="s">
        <v>10077</v>
      </c>
    </row>
    <row r="2550" spans="1:9" x14ac:dyDescent="0.2">
      <c r="A2550" s="145">
        <v>2546</v>
      </c>
      <c r="B2550" s="145" t="s">
        <v>1678</v>
      </c>
      <c r="C2550" s="145" t="s">
        <v>553</v>
      </c>
      <c r="D2550" s="146">
        <v>2191</v>
      </c>
      <c r="E2550" s="145" t="s">
        <v>15985</v>
      </c>
      <c r="F2550" s="145">
        <v>312</v>
      </c>
      <c r="G2550" s="145">
        <v>1079392</v>
      </c>
      <c r="H2550" s="145" t="s">
        <v>1678</v>
      </c>
      <c r="I2550" s="145" t="s">
        <v>10077</v>
      </c>
    </row>
    <row r="2551" spans="1:9" x14ac:dyDescent="0.2">
      <c r="A2551" s="145">
        <v>2547</v>
      </c>
      <c r="B2551" s="145" t="s">
        <v>695</v>
      </c>
      <c r="C2551" s="145" t="s">
        <v>553</v>
      </c>
      <c r="D2551" s="146">
        <v>2332</v>
      </c>
      <c r="E2551" s="145" t="s">
        <v>15984</v>
      </c>
      <c r="F2551" s="145">
        <v>312</v>
      </c>
      <c r="G2551" s="145" t="s">
        <v>989</v>
      </c>
      <c r="H2551" s="145" t="s">
        <v>695</v>
      </c>
      <c r="I2551" s="145" t="s">
        <v>10077</v>
      </c>
    </row>
    <row r="2552" spans="1:9" x14ac:dyDescent="0.2">
      <c r="A2552" s="145">
        <v>2548</v>
      </c>
      <c r="B2552" s="145" t="s">
        <v>713</v>
      </c>
      <c r="C2552" s="145" t="s">
        <v>553</v>
      </c>
      <c r="D2552" s="146">
        <v>1915</v>
      </c>
      <c r="E2552" s="145" t="s">
        <v>15983</v>
      </c>
      <c r="F2552" s="145">
        <v>312</v>
      </c>
      <c r="G2552" s="145" t="s">
        <v>15982</v>
      </c>
      <c r="H2552" s="145" t="s">
        <v>10177</v>
      </c>
      <c r="I2552" s="145" t="s">
        <v>10077</v>
      </c>
    </row>
    <row r="2553" spans="1:9" x14ac:dyDescent="0.2">
      <c r="A2553" s="145">
        <v>2549</v>
      </c>
      <c r="B2553" s="145" t="s">
        <v>554</v>
      </c>
      <c r="C2553" s="145" t="s">
        <v>553</v>
      </c>
      <c r="D2553" s="146">
        <v>2633</v>
      </c>
      <c r="E2553" s="145" t="s">
        <v>15981</v>
      </c>
      <c r="F2553" s="145">
        <v>312</v>
      </c>
      <c r="G2553" s="145" t="s">
        <v>5602</v>
      </c>
      <c r="H2553" s="145" t="s">
        <v>10081</v>
      </c>
      <c r="I2553" s="145" t="s">
        <v>10077</v>
      </c>
    </row>
    <row r="2554" spans="1:9" x14ac:dyDescent="0.2">
      <c r="A2554" s="145">
        <v>2550</v>
      </c>
      <c r="B2554" s="145" t="s">
        <v>3544</v>
      </c>
      <c r="C2554" s="145" t="s">
        <v>553</v>
      </c>
      <c r="D2554" s="146">
        <v>2660</v>
      </c>
      <c r="E2554" s="145" t="s">
        <v>14136</v>
      </c>
      <c r="F2554" s="145">
        <v>312</v>
      </c>
      <c r="G2554" s="145">
        <v>1244806</v>
      </c>
      <c r="H2554" s="145" t="s">
        <v>634</v>
      </c>
      <c r="I2554" s="145" t="s">
        <v>10077</v>
      </c>
    </row>
    <row r="2555" spans="1:9" x14ac:dyDescent="0.2">
      <c r="A2555" s="145">
        <v>2551</v>
      </c>
      <c r="B2555" s="145" t="s">
        <v>746</v>
      </c>
      <c r="C2555" s="145" t="s">
        <v>553</v>
      </c>
      <c r="D2555" s="146">
        <v>2666</v>
      </c>
      <c r="E2555" s="145" t="s">
        <v>15980</v>
      </c>
      <c r="F2555" s="145">
        <v>312</v>
      </c>
      <c r="G2555" s="145" t="s">
        <v>15979</v>
      </c>
      <c r="H2555" s="145" t="s">
        <v>11053</v>
      </c>
      <c r="I2555" s="145" t="s">
        <v>10077</v>
      </c>
    </row>
    <row r="2556" spans="1:9" x14ac:dyDescent="0.2">
      <c r="A2556" s="145">
        <v>2552</v>
      </c>
      <c r="B2556" s="145" t="s">
        <v>646</v>
      </c>
      <c r="C2556" s="145" t="s">
        <v>553</v>
      </c>
      <c r="D2556" s="146">
        <v>2648</v>
      </c>
      <c r="E2556" s="145" t="s">
        <v>13112</v>
      </c>
      <c r="F2556" s="145">
        <v>312</v>
      </c>
      <c r="G2556" s="145" t="s">
        <v>15978</v>
      </c>
      <c r="H2556" s="145" t="s">
        <v>10380</v>
      </c>
      <c r="I2556" s="145" t="s">
        <v>10077</v>
      </c>
    </row>
    <row r="2557" spans="1:9" x14ac:dyDescent="0.2">
      <c r="A2557" s="145">
        <v>2553</v>
      </c>
      <c r="B2557" s="145" t="s">
        <v>2268</v>
      </c>
      <c r="C2557" s="145" t="s">
        <v>553</v>
      </c>
      <c r="D2557" s="146">
        <v>2740</v>
      </c>
      <c r="E2557" s="145" t="s">
        <v>15977</v>
      </c>
      <c r="F2557" s="145">
        <v>312</v>
      </c>
      <c r="G2557" s="145" t="s">
        <v>15976</v>
      </c>
      <c r="H2557" s="145" t="s">
        <v>2268</v>
      </c>
      <c r="I2557" s="145" t="s">
        <v>10077</v>
      </c>
    </row>
    <row r="2558" spans="1:9" x14ac:dyDescent="0.2">
      <c r="A2558" s="145">
        <v>2554</v>
      </c>
      <c r="B2558" s="145" t="s">
        <v>660</v>
      </c>
      <c r="C2558" s="145" t="s">
        <v>553</v>
      </c>
      <c r="D2558" s="146">
        <v>1944</v>
      </c>
      <c r="E2558" s="145" t="s">
        <v>10870</v>
      </c>
      <c r="F2558" s="145">
        <v>312</v>
      </c>
      <c r="G2558" s="145" t="s">
        <v>819</v>
      </c>
      <c r="H2558" s="145" t="s">
        <v>10762</v>
      </c>
      <c r="I2558" s="145" t="s">
        <v>10077</v>
      </c>
    </row>
    <row r="2559" spans="1:9" x14ac:dyDescent="0.2">
      <c r="A2559" s="145">
        <v>2555</v>
      </c>
      <c r="B2559" s="145" t="s">
        <v>4035</v>
      </c>
      <c r="C2559" s="145" t="s">
        <v>553</v>
      </c>
      <c r="D2559" s="146">
        <v>2653</v>
      </c>
      <c r="E2559" s="145" t="s">
        <v>15975</v>
      </c>
      <c r="F2559" s="145">
        <v>312</v>
      </c>
      <c r="G2559" s="145" t="s">
        <v>15974</v>
      </c>
      <c r="H2559" s="145" t="s">
        <v>4035</v>
      </c>
      <c r="I2559" s="145" t="s">
        <v>10077</v>
      </c>
    </row>
    <row r="2560" spans="1:9" x14ac:dyDescent="0.2">
      <c r="A2560" s="145">
        <v>2556</v>
      </c>
      <c r="B2560" s="145" t="s">
        <v>2278</v>
      </c>
      <c r="C2560" s="145" t="s">
        <v>553</v>
      </c>
      <c r="D2560" s="146">
        <v>2719</v>
      </c>
      <c r="E2560" s="145" t="s">
        <v>15973</v>
      </c>
      <c r="F2560" s="145">
        <v>312</v>
      </c>
      <c r="G2560" s="145">
        <v>1258349</v>
      </c>
      <c r="H2560" s="145" t="s">
        <v>2278</v>
      </c>
      <c r="I2560" s="145" t="s">
        <v>10077</v>
      </c>
    </row>
    <row r="2561" spans="1:9" x14ac:dyDescent="0.2">
      <c r="A2561" s="145">
        <v>2557</v>
      </c>
      <c r="B2561" s="145" t="s">
        <v>7905</v>
      </c>
      <c r="C2561" s="145" t="s">
        <v>553</v>
      </c>
      <c r="D2561" s="146">
        <v>2532</v>
      </c>
      <c r="E2561" s="145" t="s">
        <v>15972</v>
      </c>
      <c r="F2561" s="145">
        <v>312</v>
      </c>
      <c r="G2561" s="145" t="s">
        <v>15971</v>
      </c>
      <c r="H2561" s="145" t="s">
        <v>10119</v>
      </c>
      <c r="I2561" s="145" t="s">
        <v>10077</v>
      </c>
    </row>
    <row r="2562" spans="1:9" x14ac:dyDescent="0.2">
      <c r="A2562" s="145">
        <v>2558</v>
      </c>
      <c r="B2562" s="145" t="s">
        <v>1398</v>
      </c>
      <c r="C2562" s="145" t="s">
        <v>5198</v>
      </c>
      <c r="D2562" s="146">
        <v>2809</v>
      </c>
      <c r="E2562" s="145" t="s">
        <v>15970</v>
      </c>
      <c r="F2562" s="145">
        <v>312</v>
      </c>
      <c r="G2562" s="145" t="s">
        <v>15969</v>
      </c>
      <c r="H2562" s="145" t="s">
        <v>6255</v>
      </c>
      <c r="I2562" s="145" t="s">
        <v>10077</v>
      </c>
    </row>
    <row r="2563" spans="1:9" x14ac:dyDescent="0.2">
      <c r="A2563" s="145">
        <v>2559</v>
      </c>
      <c r="B2563" s="145" t="s">
        <v>554</v>
      </c>
      <c r="C2563" s="145" t="s">
        <v>553</v>
      </c>
      <c r="D2563" s="146">
        <v>2633</v>
      </c>
      <c r="E2563" s="145" t="s">
        <v>15968</v>
      </c>
      <c r="F2563" s="145">
        <v>312</v>
      </c>
      <c r="G2563" s="145" t="s">
        <v>15967</v>
      </c>
      <c r="H2563" s="145" t="s">
        <v>10081</v>
      </c>
      <c r="I2563" s="145" t="s">
        <v>10077</v>
      </c>
    </row>
    <row r="2564" spans="1:9" x14ac:dyDescent="0.2">
      <c r="A2564" s="145">
        <v>2560</v>
      </c>
      <c r="B2564" s="145" t="s">
        <v>543</v>
      </c>
      <c r="C2564" s="145" t="s">
        <v>553</v>
      </c>
      <c r="D2564" s="146">
        <v>2645</v>
      </c>
      <c r="E2564" s="145" t="s">
        <v>15966</v>
      </c>
      <c r="F2564" s="145">
        <v>312</v>
      </c>
      <c r="G2564" s="145" t="s">
        <v>15965</v>
      </c>
      <c r="H2564" s="145" t="s">
        <v>9574</v>
      </c>
      <c r="I2564" s="145" t="s">
        <v>10077</v>
      </c>
    </row>
    <row r="2565" spans="1:9" x14ac:dyDescent="0.2">
      <c r="A2565" s="145">
        <v>2561</v>
      </c>
      <c r="B2565" s="145" t="s">
        <v>9574</v>
      </c>
      <c r="C2565" s="145" t="s">
        <v>553</v>
      </c>
      <c r="D2565" s="146">
        <v>2646</v>
      </c>
      <c r="E2565" s="145" t="s">
        <v>15964</v>
      </c>
      <c r="F2565" s="145">
        <v>312</v>
      </c>
      <c r="G2565" s="145" t="s">
        <v>9573</v>
      </c>
      <c r="H2565" s="145" t="s">
        <v>5682</v>
      </c>
      <c r="I2565" s="145" t="s">
        <v>10077</v>
      </c>
    </row>
    <row r="2566" spans="1:9" x14ac:dyDescent="0.2">
      <c r="A2566" s="145">
        <v>2562</v>
      </c>
      <c r="B2566" s="145" t="s">
        <v>1678</v>
      </c>
      <c r="C2566" s="145" t="s">
        <v>553</v>
      </c>
      <c r="D2566" s="146">
        <v>2191</v>
      </c>
      <c r="E2566" s="145" t="s">
        <v>15963</v>
      </c>
      <c r="F2566" s="145">
        <v>312</v>
      </c>
      <c r="G2566" s="145" t="s">
        <v>15962</v>
      </c>
      <c r="H2566" s="145" t="s">
        <v>1678</v>
      </c>
      <c r="I2566" s="145" t="s">
        <v>10077</v>
      </c>
    </row>
    <row r="2567" spans="1:9" x14ac:dyDescent="0.2">
      <c r="A2567" s="145">
        <v>2563</v>
      </c>
      <c r="B2567" s="145" t="s">
        <v>3220</v>
      </c>
      <c r="C2567" s="145" t="s">
        <v>553</v>
      </c>
      <c r="D2567" s="146">
        <v>2724</v>
      </c>
      <c r="E2567" s="145" t="s">
        <v>15961</v>
      </c>
      <c r="F2567" s="145">
        <v>312</v>
      </c>
      <c r="G2567" s="145">
        <v>592608</v>
      </c>
      <c r="H2567" s="145" t="s">
        <v>2268</v>
      </c>
      <c r="I2567" s="145" t="s">
        <v>10077</v>
      </c>
    </row>
    <row r="2568" spans="1:9" x14ac:dyDescent="0.2">
      <c r="A2568" s="145">
        <v>2564</v>
      </c>
      <c r="B2568" s="145" t="s">
        <v>1183</v>
      </c>
      <c r="C2568" s="145" t="s">
        <v>553</v>
      </c>
      <c r="D2568" s="146">
        <v>1810</v>
      </c>
      <c r="E2568" s="145" t="s">
        <v>15960</v>
      </c>
      <c r="F2568" s="145">
        <v>312</v>
      </c>
      <c r="G2568" s="145" t="s">
        <v>15959</v>
      </c>
      <c r="H2568" s="145" t="s">
        <v>9376</v>
      </c>
      <c r="I2568" s="145" t="s">
        <v>10077</v>
      </c>
    </row>
    <row r="2569" spans="1:9" x14ac:dyDescent="0.2">
      <c r="A2569" s="145">
        <v>2565</v>
      </c>
      <c r="B2569" s="145" t="s">
        <v>8594</v>
      </c>
      <c r="C2569" s="145" t="s">
        <v>553</v>
      </c>
      <c r="D2569" s="146">
        <v>23503</v>
      </c>
      <c r="E2569" s="145" t="s">
        <v>15958</v>
      </c>
      <c r="F2569" s="145">
        <v>312</v>
      </c>
      <c r="G2569" s="145" t="s">
        <v>15957</v>
      </c>
      <c r="H2569" s="145" t="s">
        <v>8951</v>
      </c>
      <c r="I2569" s="145" t="s">
        <v>10077</v>
      </c>
    </row>
    <row r="2570" spans="1:9" x14ac:dyDescent="0.2">
      <c r="A2570" s="145">
        <v>2566</v>
      </c>
      <c r="B2570" s="145" t="s">
        <v>15956</v>
      </c>
      <c r="C2570" s="145" t="s">
        <v>553</v>
      </c>
      <c r="D2570" s="146">
        <v>2762</v>
      </c>
      <c r="E2570" s="145" t="s">
        <v>15955</v>
      </c>
      <c r="F2570" s="145">
        <v>312</v>
      </c>
      <c r="G2570" s="145" t="s">
        <v>15954</v>
      </c>
      <c r="H2570" s="145" t="s">
        <v>634</v>
      </c>
      <c r="I2570" s="145" t="s">
        <v>10077</v>
      </c>
    </row>
    <row r="2571" spans="1:9" x14ac:dyDescent="0.2">
      <c r="A2571" s="145">
        <v>2567</v>
      </c>
      <c r="B2571" s="145" t="s">
        <v>4957</v>
      </c>
      <c r="C2571" s="145" t="s">
        <v>553</v>
      </c>
      <c r="D2571" s="146">
        <v>2540</v>
      </c>
      <c r="E2571" s="145" t="s">
        <v>15953</v>
      </c>
      <c r="F2571" s="145">
        <v>312</v>
      </c>
      <c r="G2571" s="145">
        <v>912088</v>
      </c>
      <c r="H2571" s="145" t="s">
        <v>7053</v>
      </c>
      <c r="I2571" s="145" t="s">
        <v>10077</v>
      </c>
    </row>
    <row r="2572" spans="1:9" x14ac:dyDescent="0.2">
      <c r="A2572" s="145">
        <v>2568</v>
      </c>
      <c r="B2572" s="145" t="s">
        <v>6273</v>
      </c>
      <c r="C2572" s="145" t="s">
        <v>553</v>
      </c>
      <c r="D2572" s="146">
        <v>1922</v>
      </c>
      <c r="E2572" s="145" t="s">
        <v>15952</v>
      </c>
      <c r="F2572" s="145">
        <v>312</v>
      </c>
      <c r="G2572" s="145" t="s">
        <v>15951</v>
      </c>
      <c r="H2572" s="145" t="s">
        <v>812</v>
      </c>
      <c r="I2572" s="145" t="s">
        <v>10107</v>
      </c>
    </row>
    <row r="2573" spans="1:9" x14ac:dyDescent="0.2">
      <c r="A2573" s="145">
        <v>2569</v>
      </c>
      <c r="B2573" s="145" t="s">
        <v>7080</v>
      </c>
      <c r="C2573" s="145" t="s">
        <v>553</v>
      </c>
      <c r="D2573" s="146">
        <v>2536</v>
      </c>
      <c r="E2573" s="145" t="s">
        <v>15950</v>
      </c>
      <c r="F2573" s="145">
        <v>312</v>
      </c>
      <c r="G2573" s="145">
        <v>610116</v>
      </c>
      <c r="H2573" s="145" t="s">
        <v>634</v>
      </c>
      <c r="I2573" s="145" t="s">
        <v>10077</v>
      </c>
    </row>
    <row r="2574" spans="1:9" x14ac:dyDescent="0.2">
      <c r="A2574" s="145">
        <v>2570</v>
      </c>
      <c r="B2574" s="145" t="s">
        <v>4302</v>
      </c>
      <c r="C2574" s="145" t="s">
        <v>553</v>
      </c>
      <c r="D2574" s="146">
        <v>1960</v>
      </c>
      <c r="E2574" s="145" t="s">
        <v>15949</v>
      </c>
      <c r="F2574" s="145">
        <v>312</v>
      </c>
      <c r="G2574" s="145" t="s">
        <v>5997</v>
      </c>
      <c r="H2574" s="145" t="s">
        <v>10177</v>
      </c>
      <c r="I2574" s="145" t="s">
        <v>10077</v>
      </c>
    </row>
    <row r="2575" spans="1:9" x14ac:dyDescent="0.2">
      <c r="A2575" s="145">
        <v>2571</v>
      </c>
      <c r="B2575" s="145" t="s">
        <v>2275</v>
      </c>
      <c r="C2575" s="145" t="s">
        <v>553</v>
      </c>
      <c r="D2575" s="146">
        <v>2568</v>
      </c>
      <c r="E2575" s="145" t="s">
        <v>15948</v>
      </c>
      <c r="F2575" s="145">
        <v>312</v>
      </c>
      <c r="G2575" s="145">
        <v>1163423</v>
      </c>
      <c r="H2575" s="145" t="s">
        <v>2275</v>
      </c>
      <c r="I2575" s="145" t="s">
        <v>10077</v>
      </c>
    </row>
    <row r="2576" spans="1:9" x14ac:dyDescent="0.2">
      <c r="A2576" s="145">
        <v>2572</v>
      </c>
      <c r="B2576" s="145" t="s">
        <v>1349</v>
      </c>
      <c r="C2576" s="145" t="s">
        <v>553</v>
      </c>
      <c r="D2576" s="146">
        <v>2360</v>
      </c>
      <c r="E2576" s="145" t="s">
        <v>15947</v>
      </c>
      <c r="F2576" s="145">
        <v>312</v>
      </c>
      <c r="G2576" s="145" t="s">
        <v>15946</v>
      </c>
      <c r="H2576" s="145" t="s">
        <v>1349</v>
      </c>
      <c r="I2576" s="145" t="s">
        <v>10077</v>
      </c>
    </row>
    <row r="2577" spans="1:9" x14ac:dyDescent="0.2">
      <c r="A2577" s="145">
        <v>2573</v>
      </c>
      <c r="B2577" s="145" t="s">
        <v>5868</v>
      </c>
      <c r="C2577" s="145" t="s">
        <v>553</v>
      </c>
      <c r="D2577" s="146">
        <v>1886</v>
      </c>
      <c r="E2577" s="145" t="s">
        <v>15945</v>
      </c>
      <c r="F2577" s="145">
        <v>312</v>
      </c>
      <c r="G2577" s="145" t="s">
        <v>15944</v>
      </c>
      <c r="H2577" s="145" t="s">
        <v>812</v>
      </c>
      <c r="I2577" s="145" t="s">
        <v>10077</v>
      </c>
    </row>
    <row r="2578" spans="1:9" x14ac:dyDescent="0.2">
      <c r="A2578" s="145">
        <v>2574</v>
      </c>
      <c r="B2578" s="145" t="s">
        <v>891</v>
      </c>
      <c r="C2578" s="145" t="s">
        <v>553</v>
      </c>
      <c r="D2578" s="146">
        <v>2635</v>
      </c>
      <c r="E2578" s="145" t="s">
        <v>15939</v>
      </c>
      <c r="F2578" s="145">
        <v>312</v>
      </c>
      <c r="G2578" s="145" t="s">
        <v>15943</v>
      </c>
      <c r="H2578" s="145" t="s">
        <v>10380</v>
      </c>
      <c r="I2578" s="145" t="s">
        <v>10077</v>
      </c>
    </row>
    <row r="2579" spans="1:9" x14ac:dyDescent="0.2">
      <c r="A2579" s="145">
        <v>2575</v>
      </c>
      <c r="B2579" s="145" t="s">
        <v>1071</v>
      </c>
      <c r="C2579" s="145" t="s">
        <v>553</v>
      </c>
      <c r="D2579" s="146">
        <v>2563</v>
      </c>
      <c r="E2579" s="145" t="s">
        <v>15942</v>
      </c>
      <c r="F2579" s="145">
        <v>312</v>
      </c>
      <c r="G2579" s="145" t="s">
        <v>15941</v>
      </c>
      <c r="H2579" s="145" t="s">
        <v>10119</v>
      </c>
      <c r="I2579" s="145" t="s">
        <v>10077</v>
      </c>
    </row>
    <row r="2580" spans="1:9" x14ac:dyDescent="0.2">
      <c r="A2580" s="145">
        <v>2576</v>
      </c>
      <c r="B2580" s="145" t="s">
        <v>706</v>
      </c>
      <c r="C2580" s="145" t="s">
        <v>553</v>
      </c>
      <c r="D2580" s="146">
        <v>1923</v>
      </c>
      <c r="E2580" s="145" t="s">
        <v>15940</v>
      </c>
      <c r="F2580" s="145">
        <v>312</v>
      </c>
      <c r="G2580" s="145" t="s">
        <v>4463</v>
      </c>
      <c r="H2580" s="145" t="s">
        <v>10177</v>
      </c>
      <c r="I2580" s="145" t="s">
        <v>10077</v>
      </c>
    </row>
    <row r="2581" spans="1:9" x14ac:dyDescent="0.2">
      <c r="A2581" s="145">
        <v>2577</v>
      </c>
      <c r="B2581" s="145" t="s">
        <v>1018</v>
      </c>
      <c r="C2581" s="145" t="s">
        <v>553</v>
      </c>
      <c r="D2581" s="146">
        <v>2646</v>
      </c>
      <c r="E2581" s="145" t="s">
        <v>15939</v>
      </c>
      <c r="F2581" s="145">
        <v>312</v>
      </c>
      <c r="G2581" s="145" t="s">
        <v>15938</v>
      </c>
      <c r="H2581" s="145" t="s">
        <v>9574</v>
      </c>
      <c r="I2581" s="145" t="s">
        <v>10077</v>
      </c>
    </row>
    <row r="2582" spans="1:9" x14ac:dyDescent="0.2">
      <c r="A2582" s="145">
        <v>2578</v>
      </c>
      <c r="B2582" s="145" t="s">
        <v>1370</v>
      </c>
      <c r="C2582" s="145" t="s">
        <v>553</v>
      </c>
      <c r="D2582" s="146">
        <v>2364</v>
      </c>
      <c r="E2582" s="145" t="s">
        <v>15937</v>
      </c>
      <c r="F2582" s="145">
        <v>312</v>
      </c>
      <c r="G2582" s="145" t="s">
        <v>15936</v>
      </c>
      <c r="H2582" s="145" t="s">
        <v>634</v>
      </c>
      <c r="I2582" s="145" t="s">
        <v>10077</v>
      </c>
    </row>
    <row r="2583" spans="1:9" x14ac:dyDescent="0.2">
      <c r="A2583" s="145">
        <v>2579</v>
      </c>
      <c r="B2583" s="145" t="s">
        <v>1183</v>
      </c>
      <c r="C2583" s="145" t="s">
        <v>553</v>
      </c>
      <c r="D2583" s="146">
        <v>1810</v>
      </c>
      <c r="E2583" s="145" t="s">
        <v>15935</v>
      </c>
      <c r="F2583" s="145">
        <v>312</v>
      </c>
      <c r="G2583" s="145">
        <v>964234</v>
      </c>
      <c r="H2583" s="145" t="s">
        <v>805</v>
      </c>
      <c r="I2583" s="145" t="s">
        <v>10077</v>
      </c>
    </row>
    <row r="2584" spans="1:9" x14ac:dyDescent="0.2">
      <c r="A2584" s="145">
        <v>2580</v>
      </c>
      <c r="B2584" s="145" t="s">
        <v>3907</v>
      </c>
      <c r="C2584" s="145" t="s">
        <v>553</v>
      </c>
      <c r="D2584" s="146">
        <v>2127</v>
      </c>
      <c r="E2584" s="145" t="s">
        <v>15934</v>
      </c>
      <c r="F2584" s="145">
        <v>312</v>
      </c>
      <c r="G2584" s="145" t="s">
        <v>15933</v>
      </c>
      <c r="H2584" s="145" t="s">
        <v>634</v>
      </c>
      <c r="I2584" s="145" t="s">
        <v>10077</v>
      </c>
    </row>
    <row r="2585" spans="1:9" x14ac:dyDescent="0.2">
      <c r="A2585" s="145">
        <v>2581</v>
      </c>
      <c r="B2585" s="145" t="s">
        <v>677</v>
      </c>
      <c r="C2585" s="145" t="s">
        <v>1403</v>
      </c>
      <c r="D2585" s="146">
        <v>3858</v>
      </c>
      <c r="E2585" s="145" t="s">
        <v>15932</v>
      </c>
      <c r="F2585" s="145">
        <v>312</v>
      </c>
      <c r="G2585" s="145" t="s">
        <v>15931</v>
      </c>
      <c r="H2585" s="145" t="s">
        <v>6255</v>
      </c>
      <c r="I2585" s="145" t="s">
        <v>10077</v>
      </c>
    </row>
    <row r="2586" spans="1:9" x14ac:dyDescent="0.2">
      <c r="A2586" s="145">
        <v>2582</v>
      </c>
      <c r="B2586" s="145" t="s">
        <v>1495</v>
      </c>
      <c r="C2586" s="145" t="s">
        <v>553</v>
      </c>
      <c r="D2586" s="146">
        <v>1760</v>
      </c>
      <c r="E2586" s="145" t="s">
        <v>15930</v>
      </c>
      <c r="F2586" s="145">
        <v>312</v>
      </c>
      <c r="G2586" s="145">
        <v>1092875</v>
      </c>
      <c r="H2586" s="145" t="s">
        <v>10081</v>
      </c>
      <c r="I2586" s="145" t="s">
        <v>10077</v>
      </c>
    </row>
    <row r="2587" spans="1:9" x14ac:dyDescent="0.2">
      <c r="A2587" s="145">
        <v>2583</v>
      </c>
      <c r="B2587" s="145" t="s">
        <v>1385</v>
      </c>
      <c r="C2587" s="145" t="s">
        <v>553</v>
      </c>
      <c r="D2587" s="146">
        <v>1906</v>
      </c>
      <c r="E2587" s="145" t="s">
        <v>15929</v>
      </c>
      <c r="F2587" s="145">
        <v>312</v>
      </c>
      <c r="G2587" s="145">
        <v>965699</v>
      </c>
      <c r="H2587" s="145" t="s">
        <v>10177</v>
      </c>
      <c r="I2587" s="145" t="s">
        <v>10077</v>
      </c>
    </row>
    <row r="2588" spans="1:9" x14ac:dyDescent="0.2">
      <c r="A2588" s="145">
        <v>2584</v>
      </c>
      <c r="B2588" s="145" t="s">
        <v>1337</v>
      </c>
      <c r="C2588" s="145" t="s">
        <v>1403</v>
      </c>
      <c r="D2588" s="146">
        <v>3079</v>
      </c>
      <c r="E2588" s="145" t="s">
        <v>15928</v>
      </c>
      <c r="F2588" s="145">
        <v>312</v>
      </c>
      <c r="G2588" s="145">
        <v>960711</v>
      </c>
      <c r="H2588" s="145" t="s">
        <v>10317</v>
      </c>
      <c r="I2588" s="145" t="s">
        <v>10077</v>
      </c>
    </row>
    <row r="2589" spans="1:9" x14ac:dyDescent="0.2">
      <c r="A2589" s="145">
        <v>2585</v>
      </c>
      <c r="B2589" s="145" t="s">
        <v>2385</v>
      </c>
      <c r="C2589" s="145" t="s">
        <v>553</v>
      </c>
      <c r="D2589" s="146">
        <v>2748</v>
      </c>
      <c r="E2589" s="145" t="s">
        <v>15927</v>
      </c>
      <c r="F2589" s="145">
        <v>312</v>
      </c>
      <c r="G2589" s="145" t="s">
        <v>8306</v>
      </c>
      <c r="H2589" s="145" t="s">
        <v>2767</v>
      </c>
      <c r="I2589" s="145" t="s">
        <v>10077</v>
      </c>
    </row>
    <row r="2590" spans="1:9" x14ac:dyDescent="0.2">
      <c r="A2590" s="145">
        <v>2586</v>
      </c>
      <c r="B2590" s="145" t="s">
        <v>2409</v>
      </c>
      <c r="C2590" s="145" t="s">
        <v>553</v>
      </c>
      <c r="D2590" s="146">
        <v>2050</v>
      </c>
      <c r="E2590" s="145" t="s">
        <v>15926</v>
      </c>
      <c r="F2590" s="145">
        <v>312</v>
      </c>
      <c r="G2590" s="145" t="s">
        <v>15925</v>
      </c>
      <c r="H2590" s="145" t="s">
        <v>8951</v>
      </c>
      <c r="I2590" s="145" t="s">
        <v>10107</v>
      </c>
    </row>
    <row r="2591" spans="1:9" x14ac:dyDescent="0.2">
      <c r="A2591" s="145">
        <v>2587</v>
      </c>
      <c r="B2591" s="145" t="s">
        <v>2268</v>
      </c>
      <c r="C2591" s="145" t="s">
        <v>553</v>
      </c>
      <c r="D2591" s="146">
        <v>2744</v>
      </c>
      <c r="E2591" s="145" t="s">
        <v>15924</v>
      </c>
      <c r="F2591" s="145">
        <v>312</v>
      </c>
      <c r="G2591" s="145">
        <v>591386</v>
      </c>
      <c r="H2591" s="145" t="s">
        <v>2278</v>
      </c>
      <c r="I2591" s="145" t="s">
        <v>10077</v>
      </c>
    </row>
    <row r="2592" spans="1:9" x14ac:dyDescent="0.2">
      <c r="A2592" s="145">
        <v>2588</v>
      </c>
      <c r="B2592" s="145" t="s">
        <v>3013</v>
      </c>
      <c r="C2592" s="145" t="s">
        <v>553</v>
      </c>
      <c r="D2592" s="146">
        <v>1770</v>
      </c>
      <c r="E2592" s="145" t="s">
        <v>15923</v>
      </c>
      <c r="F2592" s="145">
        <v>312</v>
      </c>
      <c r="G2592" s="145" t="s">
        <v>15922</v>
      </c>
      <c r="H2592" s="145" t="s">
        <v>4035</v>
      </c>
      <c r="I2592" s="145" t="s">
        <v>10077</v>
      </c>
    </row>
    <row r="2593" spans="1:9" x14ac:dyDescent="0.2">
      <c r="A2593" s="145">
        <v>2589</v>
      </c>
      <c r="B2593" s="145" t="s">
        <v>2630</v>
      </c>
      <c r="C2593" s="145" t="s">
        <v>553</v>
      </c>
      <c r="D2593" s="146">
        <v>2769</v>
      </c>
      <c r="E2593" s="145" t="s">
        <v>13685</v>
      </c>
      <c r="F2593" s="145">
        <v>312</v>
      </c>
      <c r="G2593" s="145" t="s">
        <v>15921</v>
      </c>
      <c r="H2593" s="145" t="s">
        <v>2327</v>
      </c>
      <c r="I2593" s="145" t="s">
        <v>10077</v>
      </c>
    </row>
    <row r="2594" spans="1:9" x14ac:dyDescent="0.2">
      <c r="A2594" s="145">
        <v>2590</v>
      </c>
      <c r="B2594" s="145" t="s">
        <v>4264</v>
      </c>
      <c r="C2594" s="145" t="s">
        <v>553</v>
      </c>
      <c r="D2594" s="146">
        <v>1720</v>
      </c>
      <c r="E2594" s="145" t="s">
        <v>15920</v>
      </c>
      <c r="F2594" s="145">
        <v>312</v>
      </c>
      <c r="G2594" s="145" t="s">
        <v>15919</v>
      </c>
      <c r="H2594" s="145" t="s">
        <v>10177</v>
      </c>
      <c r="I2594" s="145" t="s">
        <v>10077</v>
      </c>
    </row>
    <row r="2595" spans="1:9" x14ac:dyDescent="0.2">
      <c r="A2595" s="145">
        <v>2591</v>
      </c>
      <c r="B2595" s="145" t="s">
        <v>1310</v>
      </c>
      <c r="C2595" s="145" t="s">
        <v>553</v>
      </c>
      <c r="D2595" s="146">
        <v>1945</v>
      </c>
      <c r="E2595" s="145" t="s">
        <v>15918</v>
      </c>
      <c r="F2595" s="145">
        <v>312</v>
      </c>
      <c r="G2595" s="145" t="s">
        <v>15917</v>
      </c>
      <c r="H2595" s="145" t="s">
        <v>10184</v>
      </c>
      <c r="I2595" s="145" t="s">
        <v>10077</v>
      </c>
    </row>
    <row r="2596" spans="1:9" x14ac:dyDescent="0.2">
      <c r="A2596" s="145">
        <v>2592</v>
      </c>
      <c r="B2596" s="145" t="s">
        <v>8634</v>
      </c>
      <c r="C2596" s="145" t="s">
        <v>5198</v>
      </c>
      <c r="D2596" s="146">
        <v>2871</v>
      </c>
      <c r="E2596" s="145" t="s">
        <v>15916</v>
      </c>
      <c r="F2596" s="145">
        <v>312</v>
      </c>
      <c r="G2596" s="145" t="s">
        <v>15915</v>
      </c>
      <c r="H2596" s="145" t="s">
        <v>6255</v>
      </c>
      <c r="I2596" s="145" t="s">
        <v>10077</v>
      </c>
    </row>
    <row r="2597" spans="1:9" x14ac:dyDescent="0.2">
      <c r="A2597" s="145">
        <v>2593</v>
      </c>
      <c r="B2597" s="145" t="s">
        <v>5248</v>
      </c>
      <c r="C2597" s="145" t="s">
        <v>553</v>
      </c>
      <c r="D2597" s="146">
        <v>2176</v>
      </c>
      <c r="E2597" s="145" t="s">
        <v>15914</v>
      </c>
      <c r="F2597" s="145">
        <v>312</v>
      </c>
      <c r="G2597" s="145">
        <v>1108954</v>
      </c>
      <c r="H2597" s="145" t="s">
        <v>10495</v>
      </c>
      <c r="I2597" s="145" t="s">
        <v>10077</v>
      </c>
    </row>
    <row r="2598" spans="1:9" x14ac:dyDescent="0.2">
      <c r="A2598" s="145">
        <v>2594</v>
      </c>
      <c r="B2598" s="145" t="s">
        <v>3220</v>
      </c>
      <c r="C2598" s="145" t="s">
        <v>553</v>
      </c>
      <c r="D2598" s="146">
        <v>2723</v>
      </c>
      <c r="E2598" s="145" t="s">
        <v>15913</v>
      </c>
      <c r="F2598" s="145">
        <v>312</v>
      </c>
      <c r="G2598" s="145" t="s">
        <v>15900</v>
      </c>
      <c r="H2598" s="145" t="s">
        <v>6174</v>
      </c>
      <c r="I2598" s="145" t="s">
        <v>10077</v>
      </c>
    </row>
    <row r="2599" spans="1:9" x14ac:dyDescent="0.2">
      <c r="A2599" s="145">
        <v>2595</v>
      </c>
      <c r="B2599" s="145" t="s">
        <v>713</v>
      </c>
      <c r="C2599" s="145" t="s">
        <v>553</v>
      </c>
      <c r="D2599" s="146">
        <v>1915</v>
      </c>
      <c r="E2599" s="145" t="s">
        <v>15912</v>
      </c>
      <c r="F2599" s="145">
        <v>312</v>
      </c>
      <c r="G2599" s="145" t="s">
        <v>15911</v>
      </c>
      <c r="H2599" s="145" t="s">
        <v>10233</v>
      </c>
      <c r="I2599" s="145" t="s">
        <v>10077</v>
      </c>
    </row>
    <row r="2600" spans="1:9" x14ac:dyDescent="0.2">
      <c r="A2600" s="145">
        <v>2596</v>
      </c>
      <c r="B2600" s="145" t="s">
        <v>8864</v>
      </c>
      <c r="C2600" s="145" t="s">
        <v>553</v>
      </c>
      <c r="D2600" s="146">
        <v>2657</v>
      </c>
      <c r="E2600" s="145" t="s">
        <v>15910</v>
      </c>
      <c r="F2600" s="145">
        <v>312</v>
      </c>
      <c r="G2600" s="145" t="s">
        <v>15909</v>
      </c>
      <c r="H2600" s="145" t="s">
        <v>10317</v>
      </c>
      <c r="I2600" s="145" t="s">
        <v>10077</v>
      </c>
    </row>
    <row r="2601" spans="1:9" x14ac:dyDescent="0.2">
      <c r="A2601" s="145">
        <v>2597</v>
      </c>
      <c r="B2601" s="145" t="s">
        <v>3420</v>
      </c>
      <c r="C2601" s="145" t="s">
        <v>841</v>
      </c>
      <c r="D2601" s="146">
        <v>6443</v>
      </c>
      <c r="E2601" s="145" t="s">
        <v>15908</v>
      </c>
      <c r="F2601" s="145">
        <v>312</v>
      </c>
      <c r="G2601" s="145" t="s">
        <v>15907</v>
      </c>
      <c r="H2601" s="145" t="s">
        <v>5682</v>
      </c>
      <c r="I2601" s="145" t="s">
        <v>10077</v>
      </c>
    </row>
    <row r="2602" spans="1:9" x14ac:dyDescent="0.2">
      <c r="A2602" s="145">
        <v>2598</v>
      </c>
      <c r="B2602" s="145" t="s">
        <v>1576</v>
      </c>
      <c r="C2602" s="145" t="s">
        <v>553</v>
      </c>
      <c r="D2602" s="146">
        <v>2667</v>
      </c>
      <c r="E2602" s="145" t="s">
        <v>11888</v>
      </c>
      <c r="F2602" s="145">
        <v>312</v>
      </c>
      <c r="G2602" s="145" t="s">
        <v>15906</v>
      </c>
      <c r="H2602" s="145" t="s">
        <v>9574</v>
      </c>
      <c r="I2602" s="145" t="s">
        <v>10077</v>
      </c>
    </row>
    <row r="2603" spans="1:9" x14ac:dyDescent="0.2">
      <c r="A2603" s="145">
        <v>2599</v>
      </c>
      <c r="B2603" s="145" t="s">
        <v>3155</v>
      </c>
      <c r="C2603" s="145" t="s">
        <v>4776</v>
      </c>
      <c r="D2603" s="146">
        <v>5065</v>
      </c>
      <c r="E2603" s="145" t="s">
        <v>15905</v>
      </c>
      <c r="F2603" s="145">
        <v>312</v>
      </c>
      <c r="G2603" s="145" t="s">
        <v>15904</v>
      </c>
      <c r="H2603" s="145" t="s">
        <v>10391</v>
      </c>
      <c r="I2603" s="145" t="s">
        <v>10077</v>
      </c>
    </row>
    <row r="2604" spans="1:9" x14ac:dyDescent="0.2">
      <c r="A2604" s="145">
        <v>2600</v>
      </c>
      <c r="B2604" s="145" t="s">
        <v>15903</v>
      </c>
      <c r="C2604" s="145" t="s">
        <v>841</v>
      </c>
      <c r="D2604" s="146">
        <v>6778</v>
      </c>
      <c r="E2604" s="145" t="s">
        <v>12110</v>
      </c>
      <c r="F2604" s="145">
        <v>312</v>
      </c>
      <c r="G2604" s="145" t="s">
        <v>15902</v>
      </c>
      <c r="H2604" s="145" t="s">
        <v>6255</v>
      </c>
      <c r="I2604" s="145" t="s">
        <v>10077</v>
      </c>
    </row>
    <row r="2605" spans="1:9" x14ac:dyDescent="0.2">
      <c r="A2605" s="145">
        <v>2601</v>
      </c>
      <c r="B2605" s="145" t="s">
        <v>3220</v>
      </c>
      <c r="C2605" s="145" t="s">
        <v>553</v>
      </c>
      <c r="D2605" s="146">
        <v>2723</v>
      </c>
      <c r="E2605" s="145" t="s">
        <v>15901</v>
      </c>
      <c r="F2605" s="145">
        <v>312</v>
      </c>
      <c r="G2605" s="145" t="s">
        <v>15900</v>
      </c>
      <c r="H2605" s="145" t="s">
        <v>634</v>
      </c>
      <c r="I2605" s="145" t="s">
        <v>10077</v>
      </c>
    </row>
    <row r="2606" spans="1:9" x14ac:dyDescent="0.2">
      <c r="A2606" s="145">
        <v>2602</v>
      </c>
      <c r="B2606" s="145" t="s">
        <v>14994</v>
      </c>
      <c r="C2606" s="145" t="s">
        <v>553</v>
      </c>
      <c r="D2606" s="146">
        <v>1240</v>
      </c>
      <c r="E2606" s="145" t="s">
        <v>15899</v>
      </c>
      <c r="F2606" s="145">
        <v>312</v>
      </c>
      <c r="G2606" s="145">
        <v>1211181</v>
      </c>
      <c r="H2606" s="145" t="s">
        <v>634</v>
      </c>
      <c r="I2606" s="145" t="s">
        <v>10077</v>
      </c>
    </row>
    <row r="2607" spans="1:9" x14ac:dyDescent="0.2">
      <c r="A2607" s="145">
        <v>2603</v>
      </c>
      <c r="B2607" s="145" t="s">
        <v>2476</v>
      </c>
      <c r="C2607" s="145" t="s">
        <v>553</v>
      </c>
      <c r="D2607" s="146">
        <v>2743</v>
      </c>
      <c r="E2607" s="145" t="s">
        <v>15898</v>
      </c>
      <c r="F2607" s="145">
        <v>312</v>
      </c>
      <c r="G2607" s="145" t="s">
        <v>15897</v>
      </c>
      <c r="H2607" s="145" t="s">
        <v>2278</v>
      </c>
      <c r="I2607" s="145" t="s">
        <v>10077</v>
      </c>
    </row>
    <row r="2608" spans="1:9" x14ac:dyDescent="0.2">
      <c r="A2608" s="145">
        <v>2604</v>
      </c>
      <c r="B2608" s="145" t="s">
        <v>3020</v>
      </c>
      <c r="C2608" s="145" t="s">
        <v>553</v>
      </c>
      <c r="D2608" s="146">
        <v>2333</v>
      </c>
      <c r="E2608" s="145" t="s">
        <v>15896</v>
      </c>
      <c r="F2608" s="145">
        <v>312</v>
      </c>
      <c r="G2608" s="145" t="s">
        <v>15895</v>
      </c>
      <c r="H2608" s="145" t="s">
        <v>634</v>
      </c>
      <c r="I2608" s="145" t="s">
        <v>10077</v>
      </c>
    </row>
    <row r="2609" spans="1:9" x14ac:dyDescent="0.2">
      <c r="A2609" s="145">
        <v>2605</v>
      </c>
      <c r="B2609" s="145" t="s">
        <v>1138</v>
      </c>
      <c r="C2609" s="145" t="s">
        <v>553</v>
      </c>
      <c r="D2609" s="146">
        <v>1860</v>
      </c>
      <c r="E2609" s="145" t="s">
        <v>15894</v>
      </c>
      <c r="F2609" s="145">
        <v>312</v>
      </c>
      <c r="G2609" s="145" t="s">
        <v>10038</v>
      </c>
      <c r="H2609" s="145" t="s">
        <v>805</v>
      </c>
      <c r="I2609" s="145" t="s">
        <v>10077</v>
      </c>
    </row>
    <row r="2610" spans="1:9" x14ac:dyDescent="0.2">
      <c r="A2610" s="145">
        <v>2606</v>
      </c>
      <c r="B2610" s="145" t="s">
        <v>1090</v>
      </c>
      <c r="C2610" s="145" t="s">
        <v>553</v>
      </c>
      <c r="D2610" s="146">
        <v>2639</v>
      </c>
      <c r="E2610" s="145" t="s">
        <v>15893</v>
      </c>
      <c r="F2610" s="145">
        <v>310</v>
      </c>
      <c r="G2610" s="145" t="s">
        <v>15892</v>
      </c>
      <c r="H2610" s="145" t="s">
        <v>634</v>
      </c>
      <c r="I2610" s="145" t="s">
        <v>10077</v>
      </c>
    </row>
    <row r="2611" spans="1:9" x14ac:dyDescent="0.2">
      <c r="A2611" s="145">
        <v>2607</v>
      </c>
      <c r="B2611" s="145" t="s">
        <v>554</v>
      </c>
      <c r="C2611" s="145" t="s">
        <v>553</v>
      </c>
      <c r="D2611" s="146">
        <v>2633</v>
      </c>
      <c r="E2611" s="145" t="s">
        <v>15891</v>
      </c>
      <c r="F2611" s="145">
        <v>310</v>
      </c>
      <c r="G2611" s="145" t="s">
        <v>5976</v>
      </c>
      <c r="H2611" s="145" t="s">
        <v>10081</v>
      </c>
      <c r="I2611" s="145" t="s">
        <v>10077</v>
      </c>
    </row>
    <row r="2612" spans="1:9" x14ac:dyDescent="0.2">
      <c r="A2612" s="145">
        <v>2608</v>
      </c>
      <c r="B2612" s="145" t="s">
        <v>5423</v>
      </c>
      <c r="C2612" s="145" t="s">
        <v>553</v>
      </c>
      <c r="D2612" s="146">
        <v>2669</v>
      </c>
      <c r="E2612" s="145" t="s">
        <v>15890</v>
      </c>
      <c r="F2612" s="145">
        <v>310</v>
      </c>
      <c r="G2612" s="145" t="s">
        <v>15889</v>
      </c>
      <c r="H2612" s="145" t="s">
        <v>10081</v>
      </c>
      <c r="I2612" s="145" t="s">
        <v>10077</v>
      </c>
    </row>
    <row r="2613" spans="1:9" x14ac:dyDescent="0.2">
      <c r="A2613" s="145">
        <v>2609</v>
      </c>
      <c r="B2613" s="145" t="s">
        <v>1189</v>
      </c>
      <c r="C2613" s="145" t="s">
        <v>553</v>
      </c>
      <c r="D2613" s="146">
        <v>2631</v>
      </c>
      <c r="E2613" s="145" t="s">
        <v>15888</v>
      </c>
      <c r="F2613" s="145">
        <v>310</v>
      </c>
      <c r="G2613" s="145" t="s">
        <v>15887</v>
      </c>
      <c r="H2613" s="145" t="s">
        <v>634</v>
      </c>
      <c r="I2613" s="145" t="s">
        <v>10077</v>
      </c>
    </row>
    <row r="2614" spans="1:9" x14ac:dyDescent="0.2">
      <c r="A2614" s="145">
        <v>2610</v>
      </c>
      <c r="B2614" s="145" t="s">
        <v>15886</v>
      </c>
      <c r="C2614" s="145" t="s">
        <v>553</v>
      </c>
      <c r="D2614" s="146">
        <v>2556</v>
      </c>
      <c r="E2614" s="145" t="s">
        <v>15885</v>
      </c>
      <c r="F2614" s="145">
        <v>309</v>
      </c>
      <c r="G2614" s="145" t="s">
        <v>7351</v>
      </c>
      <c r="H2614" s="145" t="s">
        <v>10130</v>
      </c>
      <c r="I2614" s="145" t="s">
        <v>10077</v>
      </c>
    </row>
    <row r="2615" spans="1:9" x14ac:dyDescent="0.2">
      <c r="A2615" s="145">
        <v>2611</v>
      </c>
      <c r="B2615" s="145" t="s">
        <v>15884</v>
      </c>
      <c r="C2615" s="145" t="s">
        <v>2128</v>
      </c>
      <c r="D2615" s="146">
        <v>21224</v>
      </c>
      <c r="E2615" s="145" t="s">
        <v>15883</v>
      </c>
      <c r="F2615" s="145">
        <v>308</v>
      </c>
      <c r="G2615" s="145" t="s">
        <v>15882</v>
      </c>
      <c r="H2615" s="145" t="s">
        <v>6255</v>
      </c>
      <c r="I2615" s="145" t="s">
        <v>10077</v>
      </c>
    </row>
    <row r="2616" spans="1:9" x14ac:dyDescent="0.2">
      <c r="A2616" s="145">
        <v>2612</v>
      </c>
      <c r="B2616" s="145" t="s">
        <v>1604</v>
      </c>
      <c r="C2616" s="145" t="s">
        <v>553</v>
      </c>
      <c r="D2616" s="146">
        <v>2668</v>
      </c>
      <c r="E2616" s="145" t="s">
        <v>15881</v>
      </c>
      <c r="F2616" s="145">
        <v>308</v>
      </c>
      <c r="G2616" s="145" t="s">
        <v>15880</v>
      </c>
      <c r="H2616" s="145" t="s">
        <v>10380</v>
      </c>
      <c r="I2616" s="145" t="s">
        <v>10077</v>
      </c>
    </row>
    <row r="2617" spans="1:9" x14ac:dyDescent="0.2">
      <c r="A2617" s="145">
        <v>2613</v>
      </c>
      <c r="B2617" s="145" t="s">
        <v>2670</v>
      </c>
      <c r="C2617" s="145" t="s">
        <v>553</v>
      </c>
      <c r="D2617" s="146">
        <v>2180</v>
      </c>
      <c r="E2617" s="145" t="s">
        <v>15879</v>
      </c>
      <c r="F2617" s="145">
        <v>308</v>
      </c>
      <c r="G2617" s="145" t="s">
        <v>15878</v>
      </c>
      <c r="H2617" s="145" t="s">
        <v>10495</v>
      </c>
      <c r="I2617" s="145" t="s">
        <v>10077</v>
      </c>
    </row>
    <row r="2618" spans="1:9" x14ac:dyDescent="0.2">
      <c r="A2618" s="145">
        <v>2614</v>
      </c>
      <c r="B2618" s="145" t="s">
        <v>7173</v>
      </c>
      <c r="C2618" s="145" t="s">
        <v>553</v>
      </c>
      <c r="D2618" s="146">
        <v>1746</v>
      </c>
      <c r="E2618" s="145" t="s">
        <v>15877</v>
      </c>
      <c r="F2618" s="145">
        <v>308</v>
      </c>
      <c r="G2618" s="145" t="s">
        <v>15876</v>
      </c>
      <c r="H2618" s="145" t="s">
        <v>10317</v>
      </c>
      <c r="I2618" s="145" t="s">
        <v>10077</v>
      </c>
    </row>
    <row r="2619" spans="1:9" x14ac:dyDescent="0.2">
      <c r="A2619" s="145">
        <v>2615</v>
      </c>
      <c r="B2619" s="145" t="s">
        <v>1189</v>
      </c>
      <c r="C2619" s="145" t="s">
        <v>553</v>
      </c>
      <c r="D2619" s="146">
        <v>2631</v>
      </c>
      <c r="E2619" s="145" t="s">
        <v>11090</v>
      </c>
      <c r="F2619" s="145">
        <v>307</v>
      </c>
      <c r="G2619" s="145" t="s">
        <v>15875</v>
      </c>
      <c r="H2619" s="145" t="s">
        <v>10081</v>
      </c>
      <c r="I2619" s="145" t="s">
        <v>10107</v>
      </c>
    </row>
    <row r="2620" spans="1:9" x14ac:dyDescent="0.2">
      <c r="A2620" s="145">
        <v>2616</v>
      </c>
      <c r="B2620" s="145" t="s">
        <v>8871</v>
      </c>
      <c r="C2620" s="145" t="s">
        <v>553</v>
      </c>
      <c r="D2620" s="146">
        <v>2652</v>
      </c>
      <c r="E2620" s="145" t="s">
        <v>15874</v>
      </c>
      <c r="F2620" s="145">
        <v>307</v>
      </c>
      <c r="G2620" s="145" t="s">
        <v>15873</v>
      </c>
      <c r="H2620" s="145" t="s">
        <v>746</v>
      </c>
      <c r="I2620" s="145" t="s">
        <v>10077</v>
      </c>
    </row>
    <row r="2621" spans="1:9" x14ac:dyDescent="0.2">
      <c r="A2621" s="145">
        <v>2617</v>
      </c>
      <c r="B2621" s="145" t="s">
        <v>3408</v>
      </c>
      <c r="C2621" s="145" t="s">
        <v>553</v>
      </c>
      <c r="D2621" s="146">
        <v>2575</v>
      </c>
      <c r="E2621" s="145" t="s">
        <v>15872</v>
      </c>
      <c r="F2621" s="145">
        <v>307</v>
      </c>
      <c r="G2621" s="145" t="s">
        <v>15871</v>
      </c>
      <c r="H2621" s="145" t="s">
        <v>2275</v>
      </c>
      <c r="I2621" s="145" t="s">
        <v>10107</v>
      </c>
    </row>
    <row r="2622" spans="1:9" x14ac:dyDescent="0.2">
      <c r="A2622" s="145">
        <v>2618</v>
      </c>
      <c r="B2622" s="145" t="s">
        <v>8682</v>
      </c>
      <c r="C2622" s="145" t="s">
        <v>553</v>
      </c>
      <c r="D2622" s="146">
        <v>1109</v>
      </c>
      <c r="E2622" s="145" t="s">
        <v>14148</v>
      </c>
      <c r="F2622" s="145">
        <v>307</v>
      </c>
      <c r="G2622" s="145" t="s">
        <v>15870</v>
      </c>
      <c r="H2622" s="145" t="s">
        <v>634</v>
      </c>
      <c r="I2622" s="145" t="s">
        <v>10077</v>
      </c>
    </row>
    <row r="2623" spans="1:9" x14ac:dyDescent="0.2">
      <c r="A2623" s="145">
        <v>2619</v>
      </c>
      <c r="B2623" s="145" t="s">
        <v>2024</v>
      </c>
      <c r="C2623" s="145" t="s">
        <v>553</v>
      </c>
      <c r="D2623" s="146">
        <v>2359</v>
      </c>
      <c r="E2623" s="145" t="s">
        <v>15869</v>
      </c>
      <c r="F2623" s="145">
        <v>306</v>
      </c>
      <c r="G2623" s="145" t="s">
        <v>15868</v>
      </c>
      <c r="H2623" s="145" t="s">
        <v>8951</v>
      </c>
      <c r="I2623" s="145" t="s">
        <v>10124</v>
      </c>
    </row>
    <row r="2624" spans="1:9" x14ac:dyDescent="0.2">
      <c r="A2624" s="145">
        <v>2620</v>
      </c>
      <c r="B2624" s="145" t="s">
        <v>812</v>
      </c>
      <c r="C2624" s="145" t="s">
        <v>553</v>
      </c>
      <c r="D2624" s="146">
        <v>1950</v>
      </c>
      <c r="E2624" s="145" t="s">
        <v>15745</v>
      </c>
      <c r="F2624" s="145">
        <v>306</v>
      </c>
      <c r="G2624" s="145" t="s">
        <v>15867</v>
      </c>
      <c r="H2624" s="145" t="s">
        <v>812</v>
      </c>
      <c r="I2624" s="145" t="s">
        <v>10077</v>
      </c>
    </row>
    <row r="2625" spans="1:9" x14ac:dyDescent="0.2">
      <c r="A2625" s="145">
        <v>2621</v>
      </c>
      <c r="B2625" s="145" t="s">
        <v>8634</v>
      </c>
      <c r="C2625" s="145" t="s">
        <v>5198</v>
      </c>
      <c r="D2625" s="146">
        <v>2871</v>
      </c>
      <c r="E2625" s="145" t="s">
        <v>15866</v>
      </c>
      <c r="F2625" s="145">
        <v>306</v>
      </c>
      <c r="G2625" s="145" t="s">
        <v>15865</v>
      </c>
      <c r="H2625" s="145" t="s">
        <v>6255</v>
      </c>
      <c r="I2625" s="145" t="s">
        <v>10077</v>
      </c>
    </row>
    <row r="2626" spans="1:9" x14ac:dyDescent="0.2">
      <c r="A2626" s="145">
        <v>2622</v>
      </c>
      <c r="B2626" s="145" t="s">
        <v>1900</v>
      </c>
      <c r="C2626" s="145" t="s">
        <v>1403</v>
      </c>
      <c r="D2626" s="146">
        <v>3051</v>
      </c>
      <c r="E2626" s="145" t="s">
        <v>15864</v>
      </c>
      <c r="F2626" s="145">
        <v>306</v>
      </c>
      <c r="G2626" s="145" t="s">
        <v>15863</v>
      </c>
      <c r="H2626" s="145" t="s">
        <v>805</v>
      </c>
      <c r="I2626" s="145" t="s">
        <v>10077</v>
      </c>
    </row>
    <row r="2627" spans="1:9" x14ac:dyDescent="0.2">
      <c r="A2627" s="145">
        <v>2623</v>
      </c>
      <c r="B2627" s="145" t="s">
        <v>2767</v>
      </c>
      <c r="C2627" s="145" t="s">
        <v>553</v>
      </c>
      <c r="D2627" s="146">
        <v>2747</v>
      </c>
      <c r="E2627" s="145" t="s">
        <v>15862</v>
      </c>
      <c r="F2627" s="145">
        <v>306</v>
      </c>
      <c r="G2627" s="145">
        <v>1246906</v>
      </c>
      <c r="H2627" s="145" t="s">
        <v>2767</v>
      </c>
      <c r="I2627" s="145" t="s">
        <v>10077</v>
      </c>
    </row>
    <row r="2628" spans="1:9" x14ac:dyDescent="0.2">
      <c r="A2628" s="145">
        <v>2624</v>
      </c>
      <c r="B2628" s="145" t="s">
        <v>677</v>
      </c>
      <c r="C2628" s="145" t="s">
        <v>553</v>
      </c>
      <c r="D2628" s="146">
        <v>2462</v>
      </c>
      <c r="E2628" s="145" t="s">
        <v>15861</v>
      </c>
      <c r="F2628" s="145">
        <v>306</v>
      </c>
      <c r="G2628" s="145" t="s">
        <v>15860</v>
      </c>
      <c r="H2628" s="145" t="s">
        <v>4035</v>
      </c>
      <c r="I2628" s="145" t="s">
        <v>10077</v>
      </c>
    </row>
    <row r="2629" spans="1:9" x14ac:dyDescent="0.2">
      <c r="A2629" s="145">
        <v>2625</v>
      </c>
      <c r="B2629" s="145" t="s">
        <v>5610</v>
      </c>
      <c r="C2629" s="145" t="s">
        <v>553</v>
      </c>
      <c r="D2629" s="146">
        <v>2379</v>
      </c>
      <c r="E2629" s="145" t="s">
        <v>15859</v>
      </c>
      <c r="F2629" s="145">
        <v>306</v>
      </c>
      <c r="G2629" s="145" t="s">
        <v>15858</v>
      </c>
      <c r="H2629" s="145" t="s">
        <v>2327</v>
      </c>
      <c r="I2629" s="145" t="s">
        <v>10077</v>
      </c>
    </row>
    <row r="2630" spans="1:9" x14ac:dyDescent="0.2">
      <c r="A2630" s="145">
        <v>2626</v>
      </c>
      <c r="B2630" s="145" t="s">
        <v>4556</v>
      </c>
      <c r="C2630" s="145" t="s">
        <v>553</v>
      </c>
      <c r="D2630" s="146">
        <v>1604</v>
      </c>
      <c r="E2630" s="145" t="s">
        <v>15857</v>
      </c>
      <c r="F2630" s="145">
        <v>306</v>
      </c>
      <c r="G2630" s="145" t="s">
        <v>15856</v>
      </c>
      <c r="H2630" s="145" t="s">
        <v>15855</v>
      </c>
      <c r="I2630" s="145" t="s">
        <v>10077</v>
      </c>
    </row>
    <row r="2631" spans="1:9" x14ac:dyDescent="0.2">
      <c r="A2631" s="145">
        <v>2627</v>
      </c>
      <c r="B2631" s="145" t="s">
        <v>1071</v>
      </c>
      <c r="C2631" s="145" t="s">
        <v>553</v>
      </c>
      <c r="D2631" s="146">
        <v>2563</v>
      </c>
      <c r="E2631" s="145" t="s">
        <v>10207</v>
      </c>
      <c r="F2631" s="145">
        <v>306</v>
      </c>
      <c r="G2631" s="145" t="s">
        <v>15854</v>
      </c>
      <c r="H2631" s="145" t="s">
        <v>10119</v>
      </c>
      <c r="I2631" s="145" t="s">
        <v>10077</v>
      </c>
    </row>
    <row r="2632" spans="1:9" x14ac:dyDescent="0.2">
      <c r="A2632" s="145">
        <v>2628</v>
      </c>
      <c r="B2632" s="145" t="s">
        <v>3544</v>
      </c>
      <c r="C2632" s="145" t="s">
        <v>553</v>
      </c>
      <c r="D2632" s="146">
        <v>2638</v>
      </c>
      <c r="E2632" s="145" t="s">
        <v>14031</v>
      </c>
      <c r="F2632" s="145">
        <v>306</v>
      </c>
      <c r="G2632" s="145" t="s">
        <v>15853</v>
      </c>
      <c r="H2632" s="145" t="s">
        <v>634</v>
      </c>
      <c r="I2632" s="145" t="s">
        <v>10077</v>
      </c>
    </row>
    <row r="2633" spans="1:9" x14ac:dyDescent="0.2">
      <c r="A2633" s="145">
        <v>2629</v>
      </c>
      <c r="B2633" s="145" t="s">
        <v>1944</v>
      </c>
      <c r="C2633" s="145" t="s">
        <v>553</v>
      </c>
      <c r="D2633" s="146">
        <v>2302</v>
      </c>
      <c r="E2633" s="145" t="s">
        <v>15852</v>
      </c>
      <c r="F2633" s="145">
        <v>306</v>
      </c>
      <c r="G2633" s="145" t="s">
        <v>15851</v>
      </c>
      <c r="H2633" s="145" t="s">
        <v>634</v>
      </c>
      <c r="I2633" s="145" t="s">
        <v>10077</v>
      </c>
    </row>
    <row r="2634" spans="1:9" x14ac:dyDescent="0.2">
      <c r="A2634" s="145">
        <v>2630</v>
      </c>
      <c r="B2634" s="145" t="s">
        <v>677</v>
      </c>
      <c r="C2634" s="145" t="s">
        <v>553</v>
      </c>
      <c r="D2634" s="146">
        <v>2460</v>
      </c>
      <c r="E2634" s="145" t="s">
        <v>15850</v>
      </c>
      <c r="F2634" s="145">
        <v>306</v>
      </c>
      <c r="G2634" s="145" t="s">
        <v>15849</v>
      </c>
      <c r="H2634" s="145" t="s">
        <v>6255</v>
      </c>
      <c r="I2634" s="145" t="s">
        <v>10077</v>
      </c>
    </row>
    <row r="2635" spans="1:9" x14ac:dyDescent="0.2">
      <c r="A2635" s="145">
        <v>2631</v>
      </c>
      <c r="B2635" s="145" t="s">
        <v>1270</v>
      </c>
      <c r="C2635" s="145" t="s">
        <v>553</v>
      </c>
      <c r="D2635" s="146">
        <v>2644</v>
      </c>
      <c r="E2635" s="145" t="s">
        <v>15308</v>
      </c>
      <c r="F2635" s="145">
        <v>306</v>
      </c>
      <c r="G2635" s="145" t="s">
        <v>15848</v>
      </c>
      <c r="H2635" s="145" t="s">
        <v>10119</v>
      </c>
      <c r="I2635" s="145" t="s">
        <v>10077</v>
      </c>
    </row>
    <row r="2636" spans="1:9" x14ac:dyDescent="0.2">
      <c r="A2636" s="145">
        <v>2632</v>
      </c>
      <c r="B2636" s="145" t="s">
        <v>4556</v>
      </c>
      <c r="C2636" s="145" t="s">
        <v>553</v>
      </c>
      <c r="D2636" s="146">
        <v>1610</v>
      </c>
      <c r="E2636" s="145" t="s">
        <v>3598</v>
      </c>
      <c r="F2636" s="145">
        <v>306</v>
      </c>
      <c r="G2636" s="145" t="s">
        <v>15847</v>
      </c>
      <c r="H2636" s="145" t="s">
        <v>634</v>
      </c>
      <c r="I2636" s="145" t="s">
        <v>10077</v>
      </c>
    </row>
    <row r="2637" spans="1:9" x14ac:dyDescent="0.2">
      <c r="A2637" s="145">
        <v>2633</v>
      </c>
      <c r="B2637" s="145" t="s">
        <v>1189</v>
      </c>
      <c r="C2637" s="145" t="s">
        <v>553</v>
      </c>
      <c r="D2637" s="146">
        <v>2631</v>
      </c>
      <c r="E2637" s="145" t="s">
        <v>15846</v>
      </c>
      <c r="F2637" s="145">
        <v>306</v>
      </c>
      <c r="G2637" s="145" t="s">
        <v>15845</v>
      </c>
      <c r="H2637" s="145" t="s">
        <v>10238</v>
      </c>
      <c r="I2637" s="145" t="s">
        <v>10077</v>
      </c>
    </row>
    <row r="2638" spans="1:9" x14ac:dyDescent="0.2">
      <c r="A2638" s="145">
        <v>2634</v>
      </c>
      <c r="B2638" s="145" t="s">
        <v>3220</v>
      </c>
      <c r="C2638" s="145" t="s">
        <v>553</v>
      </c>
      <c r="D2638" s="146">
        <v>2571</v>
      </c>
      <c r="E2638" s="145" t="s">
        <v>15844</v>
      </c>
      <c r="F2638" s="145">
        <v>306</v>
      </c>
      <c r="G2638" s="145" t="s">
        <v>15843</v>
      </c>
      <c r="H2638" s="145" t="s">
        <v>6255</v>
      </c>
      <c r="I2638" s="145" t="s">
        <v>10077</v>
      </c>
    </row>
    <row r="2639" spans="1:9" x14ac:dyDescent="0.2">
      <c r="A2639" s="145">
        <v>2635</v>
      </c>
      <c r="B2639" s="145" t="s">
        <v>2410</v>
      </c>
      <c r="C2639" s="145" t="s">
        <v>553</v>
      </c>
      <c r="D2639" s="146">
        <v>2330</v>
      </c>
      <c r="E2639" s="145" t="s">
        <v>15842</v>
      </c>
      <c r="F2639" s="145">
        <v>305</v>
      </c>
      <c r="G2639" s="145" t="s">
        <v>15841</v>
      </c>
      <c r="H2639" s="145" t="s">
        <v>634</v>
      </c>
      <c r="I2639" s="145" t="s">
        <v>10077</v>
      </c>
    </row>
    <row r="2640" spans="1:9" x14ac:dyDescent="0.2">
      <c r="A2640" s="145">
        <v>2636</v>
      </c>
      <c r="B2640" s="145" t="s">
        <v>2409</v>
      </c>
      <c r="C2640" s="145" t="s">
        <v>553</v>
      </c>
      <c r="D2640" s="146">
        <v>2050</v>
      </c>
      <c r="E2640" s="145" t="s">
        <v>15840</v>
      </c>
      <c r="F2640" s="145">
        <v>305</v>
      </c>
      <c r="G2640" s="145" t="s">
        <v>15839</v>
      </c>
      <c r="H2640" s="145" t="s">
        <v>634</v>
      </c>
      <c r="I2640" s="145" t="s">
        <v>10077</v>
      </c>
    </row>
    <row r="2641" spans="1:9" x14ac:dyDescent="0.2">
      <c r="A2641" s="145">
        <v>2637</v>
      </c>
      <c r="B2641" s="145" t="s">
        <v>2401</v>
      </c>
      <c r="C2641" s="145" t="s">
        <v>553</v>
      </c>
      <c r="D2641" s="146">
        <v>2346</v>
      </c>
      <c r="E2641" s="145" t="s">
        <v>15838</v>
      </c>
      <c r="F2641" s="145">
        <v>305</v>
      </c>
      <c r="G2641" s="145" t="s">
        <v>15837</v>
      </c>
      <c r="H2641" s="145" t="s">
        <v>1349</v>
      </c>
      <c r="I2641" s="145" t="s">
        <v>10077</v>
      </c>
    </row>
    <row r="2642" spans="1:9" x14ac:dyDescent="0.2">
      <c r="A2642" s="145">
        <v>2638</v>
      </c>
      <c r="B2642" s="145" t="s">
        <v>3822</v>
      </c>
      <c r="C2642" s="145" t="s">
        <v>553</v>
      </c>
      <c r="D2642" s="146">
        <v>2780</v>
      </c>
      <c r="E2642" s="145" t="s">
        <v>15836</v>
      </c>
      <c r="F2642" s="145">
        <v>305</v>
      </c>
      <c r="G2642" s="145" t="s">
        <v>15835</v>
      </c>
      <c r="H2642" s="145" t="s">
        <v>634</v>
      </c>
      <c r="I2642" s="145" t="s">
        <v>10077</v>
      </c>
    </row>
    <row r="2643" spans="1:9" x14ac:dyDescent="0.2">
      <c r="A2643" s="145">
        <v>2639</v>
      </c>
      <c r="B2643" s="145" t="s">
        <v>5199</v>
      </c>
      <c r="C2643" s="145" t="s">
        <v>5198</v>
      </c>
      <c r="D2643" s="146">
        <v>2840</v>
      </c>
      <c r="E2643" s="145" t="s">
        <v>15834</v>
      </c>
      <c r="F2643" s="145">
        <v>305</v>
      </c>
      <c r="G2643" s="145" t="s">
        <v>15833</v>
      </c>
      <c r="H2643" s="145" t="s">
        <v>6255</v>
      </c>
      <c r="I2643" s="145" t="s">
        <v>10077</v>
      </c>
    </row>
    <row r="2644" spans="1:9" x14ac:dyDescent="0.2">
      <c r="A2644" s="145">
        <v>2640</v>
      </c>
      <c r="B2644" s="145" t="s">
        <v>3028</v>
      </c>
      <c r="C2644" s="145" t="s">
        <v>553</v>
      </c>
      <c r="D2644" s="146">
        <v>2025</v>
      </c>
      <c r="E2644" s="145" t="s">
        <v>15832</v>
      </c>
      <c r="F2644" s="145">
        <v>304</v>
      </c>
      <c r="G2644" s="145">
        <v>671048</v>
      </c>
      <c r="H2644" s="145" t="s">
        <v>10259</v>
      </c>
      <c r="I2644" s="145" t="s">
        <v>10124</v>
      </c>
    </row>
    <row r="2645" spans="1:9" x14ac:dyDescent="0.2">
      <c r="A2645" s="145">
        <v>2641</v>
      </c>
      <c r="B2645" s="145" t="s">
        <v>619</v>
      </c>
      <c r="C2645" s="145" t="s">
        <v>553</v>
      </c>
      <c r="D2645" s="146">
        <v>2021</v>
      </c>
      <c r="E2645" s="145" t="s">
        <v>15831</v>
      </c>
      <c r="F2645" s="145">
        <v>304</v>
      </c>
      <c r="G2645" s="145" t="s">
        <v>15830</v>
      </c>
      <c r="H2645" s="145" t="s">
        <v>634</v>
      </c>
      <c r="I2645" s="145" t="s">
        <v>10077</v>
      </c>
    </row>
    <row r="2646" spans="1:9" x14ac:dyDescent="0.2">
      <c r="A2646" s="145">
        <v>2642</v>
      </c>
      <c r="B2646" s="145" t="s">
        <v>1570</v>
      </c>
      <c r="C2646" s="145" t="s">
        <v>553</v>
      </c>
      <c r="D2646" s="146">
        <v>1930</v>
      </c>
      <c r="E2646" s="145" t="s">
        <v>15829</v>
      </c>
      <c r="F2646" s="145">
        <v>304</v>
      </c>
      <c r="G2646" s="145" t="s">
        <v>15828</v>
      </c>
      <c r="H2646" s="145" t="s">
        <v>10177</v>
      </c>
      <c r="I2646" s="145" t="s">
        <v>10077</v>
      </c>
    </row>
    <row r="2647" spans="1:9" x14ac:dyDescent="0.2">
      <c r="A2647" s="145">
        <v>2643</v>
      </c>
      <c r="B2647" s="145" t="s">
        <v>2476</v>
      </c>
      <c r="C2647" s="145" t="s">
        <v>553</v>
      </c>
      <c r="D2647" s="146">
        <v>2743</v>
      </c>
      <c r="E2647" s="145" t="s">
        <v>15827</v>
      </c>
      <c r="F2647" s="145">
        <v>304</v>
      </c>
      <c r="G2647" s="145" t="s">
        <v>15826</v>
      </c>
      <c r="H2647" s="145" t="s">
        <v>634</v>
      </c>
      <c r="I2647" s="145" t="s">
        <v>10077</v>
      </c>
    </row>
    <row r="2648" spans="1:9" x14ac:dyDescent="0.2">
      <c r="A2648" s="145">
        <v>2644</v>
      </c>
      <c r="B2648" s="145" t="s">
        <v>646</v>
      </c>
      <c r="C2648" s="145" t="s">
        <v>553</v>
      </c>
      <c r="D2648" s="146">
        <v>2648</v>
      </c>
      <c r="E2648" s="145" t="s">
        <v>15825</v>
      </c>
      <c r="F2648" s="145">
        <v>304</v>
      </c>
      <c r="G2648" s="145" t="s">
        <v>15824</v>
      </c>
      <c r="H2648" s="145" t="s">
        <v>634</v>
      </c>
      <c r="I2648" s="145" t="s">
        <v>10107</v>
      </c>
    </row>
    <row r="2649" spans="1:9" x14ac:dyDescent="0.2">
      <c r="A2649" s="145">
        <v>2645</v>
      </c>
      <c r="B2649" s="145" t="s">
        <v>1349</v>
      </c>
      <c r="C2649" s="145" t="s">
        <v>553</v>
      </c>
      <c r="D2649" s="146">
        <v>2360</v>
      </c>
      <c r="E2649" s="145" t="s">
        <v>10397</v>
      </c>
      <c r="F2649" s="145">
        <v>304</v>
      </c>
      <c r="G2649" s="145" t="s">
        <v>15823</v>
      </c>
      <c r="H2649" s="145" t="s">
        <v>1349</v>
      </c>
      <c r="I2649" s="145" t="s">
        <v>10077</v>
      </c>
    </row>
    <row r="2650" spans="1:9" x14ac:dyDescent="0.2">
      <c r="A2650" s="145">
        <v>2646</v>
      </c>
      <c r="B2650" s="145" t="s">
        <v>1650</v>
      </c>
      <c r="C2650" s="145" t="s">
        <v>553</v>
      </c>
      <c r="D2650" s="146">
        <v>2675</v>
      </c>
      <c r="E2650" s="145" t="s">
        <v>15822</v>
      </c>
      <c r="F2650" s="145">
        <v>304</v>
      </c>
      <c r="G2650" s="145" t="s">
        <v>15821</v>
      </c>
      <c r="H2650" s="145" t="s">
        <v>10238</v>
      </c>
      <c r="I2650" s="145" t="s">
        <v>10077</v>
      </c>
    </row>
    <row r="2651" spans="1:9" x14ac:dyDescent="0.2">
      <c r="A2651" s="145">
        <v>2647</v>
      </c>
      <c r="B2651" s="145" t="s">
        <v>7905</v>
      </c>
      <c r="C2651" s="145" t="s">
        <v>553</v>
      </c>
      <c r="D2651" s="146">
        <v>2532</v>
      </c>
      <c r="E2651" s="145" t="s">
        <v>15820</v>
      </c>
      <c r="F2651" s="145">
        <v>304</v>
      </c>
      <c r="G2651" s="145" t="s">
        <v>15819</v>
      </c>
      <c r="H2651" s="145" t="s">
        <v>1349</v>
      </c>
      <c r="I2651" s="145" t="s">
        <v>10077</v>
      </c>
    </row>
    <row r="2652" spans="1:9" x14ac:dyDescent="0.2">
      <c r="A2652" s="145">
        <v>2648</v>
      </c>
      <c r="B2652" s="145" t="s">
        <v>1570</v>
      </c>
      <c r="C2652" s="145" t="s">
        <v>553</v>
      </c>
      <c r="D2652" s="146">
        <v>1930</v>
      </c>
      <c r="E2652" s="145" t="s">
        <v>15818</v>
      </c>
      <c r="F2652" s="145">
        <v>303</v>
      </c>
      <c r="G2652" s="145">
        <v>986994</v>
      </c>
      <c r="H2652" s="145" t="s">
        <v>10230</v>
      </c>
      <c r="I2652" s="145" t="s">
        <v>10124</v>
      </c>
    </row>
    <row r="2653" spans="1:9" x14ac:dyDescent="0.2">
      <c r="A2653" s="145">
        <v>2649</v>
      </c>
      <c r="B2653" s="145" t="s">
        <v>3608</v>
      </c>
      <c r="C2653" s="145" t="s">
        <v>553</v>
      </c>
      <c r="D2653" s="146">
        <v>2766</v>
      </c>
      <c r="E2653" s="145" t="s">
        <v>15817</v>
      </c>
      <c r="F2653" s="145">
        <v>303</v>
      </c>
      <c r="G2653" s="145" t="s">
        <v>15816</v>
      </c>
      <c r="H2653" s="145" t="s">
        <v>10391</v>
      </c>
      <c r="I2653" s="145" t="s">
        <v>10077</v>
      </c>
    </row>
    <row r="2654" spans="1:9" x14ac:dyDescent="0.2">
      <c r="A2654" s="145">
        <v>2650</v>
      </c>
      <c r="B2654" s="145" t="s">
        <v>518</v>
      </c>
      <c r="C2654" s="145" t="s">
        <v>553</v>
      </c>
      <c r="D2654" s="146">
        <v>2668</v>
      </c>
      <c r="E2654" s="145" t="s">
        <v>15815</v>
      </c>
      <c r="F2654" s="145">
        <v>303</v>
      </c>
      <c r="G2654" s="145" t="s">
        <v>15814</v>
      </c>
      <c r="H2654" s="145" t="s">
        <v>634</v>
      </c>
      <c r="I2654" s="145" t="s">
        <v>10077</v>
      </c>
    </row>
    <row r="2655" spans="1:9" x14ac:dyDescent="0.2">
      <c r="A2655" s="145">
        <v>2651</v>
      </c>
      <c r="B2655" s="145" t="s">
        <v>3220</v>
      </c>
      <c r="C2655" s="145" t="s">
        <v>553</v>
      </c>
      <c r="D2655" s="146">
        <v>2721</v>
      </c>
      <c r="E2655" s="145" t="s">
        <v>11545</v>
      </c>
      <c r="F2655" s="145">
        <v>302</v>
      </c>
      <c r="G2655" s="145" t="s">
        <v>15813</v>
      </c>
      <c r="H2655" s="145" t="s">
        <v>3220</v>
      </c>
      <c r="I2655" s="145" t="s">
        <v>10077</v>
      </c>
    </row>
    <row r="2656" spans="1:9" x14ac:dyDescent="0.2">
      <c r="A2656" s="145">
        <v>2652</v>
      </c>
      <c r="B2656" s="145" t="s">
        <v>1570</v>
      </c>
      <c r="C2656" s="145" t="s">
        <v>553</v>
      </c>
      <c r="D2656" s="146">
        <v>1930</v>
      </c>
      <c r="E2656" s="145" t="s">
        <v>15812</v>
      </c>
      <c r="F2656" s="145">
        <v>302</v>
      </c>
      <c r="G2656" s="145">
        <v>630728</v>
      </c>
      <c r="H2656" s="145" t="s">
        <v>10762</v>
      </c>
      <c r="I2656" s="145" t="s">
        <v>10077</v>
      </c>
    </row>
    <row r="2657" spans="1:9" x14ac:dyDescent="0.2">
      <c r="A2657" s="145">
        <v>2653</v>
      </c>
      <c r="B2657" s="145" t="s">
        <v>1322</v>
      </c>
      <c r="C2657" s="145" t="s">
        <v>553</v>
      </c>
      <c r="D2657" s="146">
        <v>2673</v>
      </c>
      <c r="E2657" s="145" t="s">
        <v>15811</v>
      </c>
      <c r="F2657" s="145">
        <v>300</v>
      </c>
      <c r="G2657" s="145" t="s">
        <v>15810</v>
      </c>
      <c r="H2657" s="145" t="s">
        <v>10238</v>
      </c>
      <c r="I2657" s="145" t="s">
        <v>10124</v>
      </c>
    </row>
    <row r="2658" spans="1:9" x14ac:dyDescent="0.2">
      <c r="A2658" s="145">
        <v>2654</v>
      </c>
      <c r="B2658" s="145" t="s">
        <v>1650</v>
      </c>
      <c r="C2658" s="145" t="s">
        <v>553</v>
      </c>
      <c r="D2658" s="146">
        <v>2675</v>
      </c>
      <c r="E2658" s="145" t="s">
        <v>15809</v>
      </c>
      <c r="F2658" s="145">
        <v>300</v>
      </c>
      <c r="G2658" s="145" t="s">
        <v>15808</v>
      </c>
      <c r="H2658" s="145" t="s">
        <v>10303</v>
      </c>
      <c r="I2658" s="145" t="s">
        <v>10124</v>
      </c>
    </row>
    <row r="2659" spans="1:9" x14ac:dyDescent="0.2">
      <c r="A2659" s="145">
        <v>2655</v>
      </c>
      <c r="B2659" s="145" t="s">
        <v>8335</v>
      </c>
      <c r="C2659" s="145" t="s">
        <v>553</v>
      </c>
      <c r="D2659" s="146">
        <v>2151</v>
      </c>
      <c r="E2659" s="145" t="s">
        <v>15807</v>
      </c>
      <c r="F2659" s="145">
        <v>300</v>
      </c>
      <c r="G2659" s="145" t="s">
        <v>15806</v>
      </c>
      <c r="H2659" s="145" t="s">
        <v>1807</v>
      </c>
      <c r="I2659" s="145" t="s">
        <v>10124</v>
      </c>
    </row>
    <row r="2660" spans="1:9" x14ac:dyDescent="0.2">
      <c r="A2660" s="145">
        <v>2656</v>
      </c>
      <c r="B2660" s="145" t="s">
        <v>805</v>
      </c>
      <c r="C2660" s="145" t="s">
        <v>553</v>
      </c>
      <c r="D2660" s="146">
        <v>1952</v>
      </c>
      <c r="E2660" s="145" t="s">
        <v>15769</v>
      </c>
      <c r="F2660" s="145">
        <v>300</v>
      </c>
      <c r="G2660" s="145" t="s">
        <v>15768</v>
      </c>
      <c r="H2660" s="145" t="s">
        <v>812</v>
      </c>
      <c r="I2660" s="145" t="s">
        <v>10197</v>
      </c>
    </row>
    <row r="2661" spans="1:9" x14ac:dyDescent="0.2">
      <c r="A2661" s="145">
        <v>2657</v>
      </c>
      <c r="B2661" s="145" t="s">
        <v>3972</v>
      </c>
      <c r="C2661" s="145" t="s">
        <v>553</v>
      </c>
      <c r="D2661" s="146">
        <v>1966</v>
      </c>
      <c r="E2661" s="145" t="s">
        <v>15805</v>
      </c>
      <c r="F2661" s="145">
        <v>300</v>
      </c>
      <c r="G2661" s="145" t="s">
        <v>15804</v>
      </c>
      <c r="H2661" s="145" t="s">
        <v>10230</v>
      </c>
      <c r="I2661" s="145" t="s">
        <v>10124</v>
      </c>
    </row>
    <row r="2662" spans="1:9" x14ac:dyDescent="0.2">
      <c r="A2662" s="145">
        <v>2658</v>
      </c>
      <c r="B2662" s="145" t="s">
        <v>3972</v>
      </c>
      <c r="C2662" s="145" t="s">
        <v>553</v>
      </c>
      <c r="D2662" s="146">
        <v>1966</v>
      </c>
      <c r="E2662" s="145" t="s">
        <v>15803</v>
      </c>
      <c r="F2662" s="145">
        <v>300</v>
      </c>
      <c r="G2662" s="145" t="s">
        <v>15802</v>
      </c>
      <c r="H2662" s="145" t="s">
        <v>10230</v>
      </c>
      <c r="I2662" s="145" t="s">
        <v>10124</v>
      </c>
    </row>
    <row r="2663" spans="1:9" x14ac:dyDescent="0.2">
      <c r="A2663" s="145">
        <v>2659</v>
      </c>
      <c r="B2663" s="145" t="s">
        <v>2278</v>
      </c>
      <c r="C2663" s="145" t="s">
        <v>553</v>
      </c>
      <c r="D2663" s="146">
        <v>2719</v>
      </c>
      <c r="E2663" s="145" t="s">
        <v>15801</v>
      </c>
      <c r="F2663" s="145">
        <v>300</v>
      </c>
      <c r="G2663" s="145" t="s">
        <v>8729</v>
      </c>
      <c r="H2663" s="145" t="s">
        <v>3220</v>
      </c>
      <c r="I2663" s="145" t="s">
        <v>10077</v>
      </c>
    </row>
    <row r="2664" spans="1:9" x14ac:dyDescent="0.2">
      <c r="A2664" s="145">
        <v>2660</v>
      </c>
      <c r="B2664" s="145" t="s">
        <v>6174</v>
      </c>
      <c r="C2664" s="145" t="s">
        <v>553</v>
      </c>
      <c r="D2664" s="146">
        <v>2790</v>
      </c>
      <c r="E2664" s="145" t="s">
        <v>15800</v>
      </c>
      <c r="F2664" s="145">
        <v>300</v>
      </c>
      <c r="G2664" s="145" t="s">
        <v>15799</v>
      </c>
      <c r="H2664" s="145" t="s">
        <v>6174</v>
      </c>
      <c r="I2664" s="145" t="s">
        <v>10077</v>
      </c>
    </row>
    <row r="2665" spans="1:9" x14ac:dyDescent="0.2">
      <c r="A2665" s="145">
        <v>2661</v>
      </c>
      <c r="B2665" s="145" t="s">
        <v>2260</v>
      </c>
      <c r="C2665" s="145" t="s">
        <v>553</v>
      </c>
      <c r="D2665" s="146">
        <v>2738</v>
      </c>
      <c r="E2665" s="145" t="s">
        <v>15798</v>
      </c>
      <c r="F2665" s="145">
        <v>300</v>
      </c>
      <c r="G2665" s="145" t="s">
        <v>15797</v>
      </c>
      <c r="H2665" s="145" t="s">
        <v>2260</v>
      </c>
      <c r="I2665" s="145" t="s">
        <v>10077</v>
      </c>
    </row>
    <row r="2666" spans="1:9" x14ac:dyDescent="0.2">
      <c r="A2666" s="145">
        <v>2662</v>
      </c>
      <c r="B2666" s="145" t="s">
        <v>1570</v>
      </c>
      <c r="C2666" s="145" t="s">
        <v>553</v>
      </c>
      <c r="D2666" s="146">
        <v>1930</v>
      </c>
      <c r="E2666" s="145" t="s">
        <v>15796</v>
      </c>
      <c r="F2666" s="145">
        <v>300</v>
      </c>
      <c r="G2666" s="145" t="s">
        <v>15795</v>
      </c>
      <c r="H2666" s="145" t="s">
        <v>10177</v>
      </c>
      <c r="I2666" s="145" t="s">
        <v>10124</v>
      </c>
    </row>
    <row r="2667" spans="1:9" x14ac:dyDescent="0.2">
      <c r="A2667" s="145">
        <v>2663</v>
      </c>
      <c r="B2667" s="145" t="s">
        <v>1570</v>
      </c>
      <c r="C2667" s="145" t="s">
        <v>553</v>
      </c>
      <c r="D2667" s="146">
        <v>1930</v>
      </c>
      <c r="E2667" s="145" t="s">
        <v>15794</v>
      </c>
      <c r="F2667" s="145">
        <v>300</v>
      </c>
      <c r="G2667" s="145">
        <v>616986</v>
      </c>
      <c r="H2667" s="145" t="s">
        <v>10177</v>
      </c>
      <c r="I2667" s="145" t="s">
        <v>10124</v>
      </c>
    </row>
    <row r="2668" spans="1:9" x14ac:dyDescent="0.2">
      <c r="A2668" s="145">
        <v>2664</v>
      </c>
      <c r="B2668" s="145" t="s">
        <v>2327</v>
      </c>
      <c r="C2668" s="145" t="s">
        <v>553</v>
      </c>
      <c r="D2668" s="146">
        <v>2171</v>
      </c>
      <c r="E2668" s="145" t="s">
        <v>3440</v>
      </c>
      <c r="F2668" s="145">
        <v>300</v>
      </c>
      <c r="G2668" s="145" t="s">
        <v>15793</v>
      </c>
      <c r="H2668" s="145" t="s">
        <v>12838</v>
      </c>
      <c r="I2668" s="145" t="s">
        <v>10124</v>
      </c>
    </row>
    <row r="2669" spans="1:9" x14ac:dyDescent="0.2">
      <c r="A2669" s="145">
        <v>2665</v>
      </c>
      <c r="B2669" s="145" t="s">
        <v>2401</v>
      </c>
      <c r="C2669" s="145" t="s">
        <v>553</v>
      </c>
      <c r="D2669" s="146">
        <v>2346</v>
      </c>
      <c r="E2669" s="145" t="s">
        <v>15792</v>
      </c>
      <c r="F2669" s="145">
        <v>300</v>
      </c>
      <c r="G2669" s="145" t="s">
        <v>15791</v>
      </c>
      <c r="H2669" s="145" t="s">
        <v>7053</v>
      </c>
      <c r="I2669" s="145" t="s">
        <v>10124</v>
      </c>
    </row>
    <row r="2670" spans="1:9" x14ac:dyDescent="0.2">
      <c r="A2670" s="145">
        <v>2666</v>
      </c>
      <c r="B2670" s="145" t="s">
        <v>812</v>
      </c>
      <c r="C2670" s="145" t="s">
        <v>553</v>
      </c>
      <c r="D2670" s="146">
        <v>1950</v>
      </c>
      <c r="E2670" s="145" t="s">
        <v>15745</v>
      </c>
      <c r="F2670" s="145">
        <v>300</v>
      </c>
      <c r="G2670" s="145" t="s">
        <v>15744</v>
      </c>
      <c r="H2670" s="145" t="s">
        <v>812</v>
      </c>
      <c r="I2670" s="145" t="s">
        <v>10197</v>
      </c>
    </row>
    <row r="2671" spans="1:9" x14ac:dyDescent="0.2">
      <c r="A2671" s="145">
        <v>2667</v>
      </c>
      <c r="B2671" s="145" t="s">
        <v>2278</v>
      </c>
      <c r="C2671" s="145" t="s">
        <v>553</v>
      </c>
      <c r="D2671" s="146">
        <v>2719</v>
      </c>
      <c r="E2671" s="145" t="s">
        <v>14588</v>
      </c>
      <c r="F2671" s="145">
        <v>300</v>
      </c>
      <c r="G2671" s="145" t="s">
        <v>15790</v>
      </c>
      <c r="H2671" s="145" t="s">
        <v>2278</v>
      </c>
      <c r="I2671" s="145" t="s">
        <v>10124</v>
      </c>
    </row>
    <row r="2672" spans="1:9" x14ac:dyDescent="0.2">
      <c r="A2672" s="145">
        <v>2668</v>
      </c>
      <c r="B2672" s="145" t="s">
        <v>1153</v>
      </c>
      <c r="C2672" s="145" t="s">
        <v>553</v>
      </c>
      <c r="D2672" s="146">
        <v>2043</v>
      </c>
      <c r="E2672" s="145" t="s">
        <v>15789</v>
      </c>
      <c r="F2672" s="145">
        <v>300</v>
      </c>
      <c r="G2672" s="145" t="s">
        <v>15788</v>
      </c>
      <c r="H2672" s="145" t="s">
        <v>12838</v>
      </c>
      <c r="I2672" s="145" t="s">
        <v>10124</v>
      </c>
    </row>
    <row r="2673" spans="1:9" x14ac:dyDescent="0.2">
      <c r="A2673" s="145">
        <v>2669</v>
      </c>
      <c r="B2673" s="145" t="s">
        <v>1837</v>
      </c>
      <c r="C2673" s="145" t="s">
        <v>553</v>
      </c>
      <c r="D2673" s="146">
        <v>2660</v>
      </c>
      <c r="E2673" s="145" t="s">
        <v>15787</v>
      </c>
      <c r="F2673" s="145">
        <v>300</v>
      </c>
      <c r="G2673" s="145" t="s">
        <v>15786</v>
      </c>
      <c r="H2673" s="145" t="s">
        <v>10238</v>
      </c>
      <c r="I2673" s="145" t="s">
        <v>10124</v>
      </c>
    </row>
    <row r="2674" spans="1:9" x14ac:dyDescent="0.2">
      <c r="A2674" s="145">
        <v>2670</v>
      </c>
      <c r="B2674" s="145" t="s">
        <v>7053</v>
      </c>
      <c r="C2674" s="145" t="s">
        <v>553</v>
      </c>
      <c r="D2674" s="146">
        <v>2543</v>
      </c>
      <c r="E2674" s="145" t="s">
        <v>13005</v>
      </c>
      <c r="F2674" s="145">
        <v>300</v>
      </c>
      <c r="G2674" s="145" t="s">
        <v>15785</v>
      </c>
      <c r="H2674" s="145" t="s">
        <v>7053</v>
      </c>
      <c r="I2674" s="145" t="s">
        <v>10124</v>
      </c>
    </row>
    <row r="2675" spans="1:9" x14ac:dyDescent="0.2">
      <c r="A2675" s="145">
        <v>2671</v>
      </c>
      <c r="B2675" s="145" t="s">
        <v>746</v>
      </c>
      <c r="C2675" s="145" t="s">
        <v>553</v>
      </c>
      <c r="D2675" s="146">
        <v>2666</v>
      </c>
      <c r="E2675" s="145" t="s">
        <v>15784</v>
      </c>
      <c r="F2675" s="145">
        <v>300</v>
      </c>
      <c r="G2675" s="145">
        <v>996881</v>
      </c>
      <c r="H2675" s="145" t="s">
        <v>11053</v>
      </c>
      <c r="I2675" s="145" t="s">
        <v>10124</v>
      </c>
    </row>
    <row r="2676" spans="1:9" x14ac:dyDescent="0.2">
      <c r="A2676" s="145">
        <v>2672</v>
      </c>
      <c r="B2676" s="145" t="s">
        <v>1370</v>
      </c>
      <c r="C2676" s="145" t="s">
        <v>553</v>
      </c>
      <c r="D2676" s="146">
        <v>2364</v>
      </c>
      <c r="E2676" s="145" t="s">
        <v>15783</v>
      </c>
      <c r="F2676" s="145">
        <v>300</v>
      </c>
      <c r="G2676" s="145" t="s">
        <v>15782</v>
      </c>
      <c r="H2676" s="145" t="s">
        <v>1349</v>
      </c>
      <c r="I2676" s="145" t="s">
        <v>10124</v>
      </c>
    </row>
    <row r="2677" spans="1:9" x14ac:dyDescent="0.2">
      <c r="A2677" s="145">
        <v>2673</v>
      </c>
      <c r="B2677" s="145" t="s">
        <v>592</v>
      </c>
      <c r="C2677" s="145" t="s">
        <v>553</v>
      </c>
      <c r="D2677" s="146">
        <v>1902</v>
      </c>
      <c r="E2677" s="145" t="s">
        <v>15781</v>
      </c>
      <c r="F2677" s="145">
        <v>300</v>
      </c>
      <c r="G2677" s="145" t="s">
        <v>15780</v>
      </c>
      <c r="H2677" s="145" t="s">
        <v>10875</v>
      </c>
      <c r="I2677" s="145" t="s">
        <v>10124</v>
      </c>
    </row>
    <row r="2678" spans="1:9" x14ac:dyDescent="0.2">
      <c r="A2678" s="145">
        <v>2674</v>
      </c>
      <c r="B2678" s="145" t="s">
        <v>2552</v>
      </c>
      <c r="C2678" s="145" t="s">
        <v>553</v>
      </c>
      <c r="D2678" s="146">
        <v>2138</v>
      </c>
      <c r="E2678" s="145" t="s">
        <v>15779</v>
      </c>
      <c r="F2678" s="145">
        <v>300</v>
      </c>
      <c r="G2678" s="145" t="s">
        <v>15778</v>
      </c>
      <c r="H2678" s="145" t="s">
        <v>10184</v>
      </c>
      <c r="I2678" s="145" t="s">
        <v>10124</v>
      </c>
    </row>
    <row r="2679" spans="1:9" x14ac:dyDescent="0.2">
      <c r="A2679" s="145">
        <v>2675</v>
      </c>
      <c r="B2679" s="145" t="s">
        <v>3262</v>
      </c>
      <c r="C2679" s="145" t="s">
        <v>553</v>
      </c>
      <c r="D2679" s="146">
        <v>2739</v>
      </c>
      <c r="E2679" s="145" t="s">
        <v>15777</v>
      </c>
      <c r="F2679" s="145">
        <v>300</v>
      </c>
      <c r="G2679" s="145" t="s">
        <v>15776</v>
      </c>
      <c r="H2679" s="145" t="s">
        <v>3262</v>
      </c>
      <c r="I2679" s="145" t="s">
        <v>10077</v>
      </c>
    </row>
    <row r="2680" spans="1:9" x14ac:dyDescent="0.2">
      <c r="A2680" s="145">
        <v>2676</v>
      </c>
      <c r="B2680" s="145" t="s">
        <v>660</v>
      </c>
      <c r="C2680" s="145" t="s">
        <v>553</v>
      </c>
      <c r="D2680" s="146">
        <v>1944</v>
      </c>
      <c r="E2680" s="145" t="s">
        <v>15775</v>
      </c>
      <c r="F2680" s="145">
        <v>300</v>
      </c>
      <c r="G2680" s="145" t="s">
        <v>2059</v>
      </c>
      <c r="H2680" s="145" t="s">
        <v>10762</v>
      </c>
      <c r="I2680" s="145" t="s">
        <v>10124</v>
      </c>
    </row>
    <row r="2681" spans="1:9" x14ac:dyDescent="0.2">
      <c r="A2681" s="145">
        <v>2677</v>
      </c>
      <c r="B2681" s="145" t="s">
        <v>660</v>
      </c>
      <c r="C2681" s="145" t="s">
        <v>553</v>
      </c>
      <c r="D2681" s="146">
        <v>1944</v>
      </c>
      <c r="E2681" s="145" t="s">
        <v>15774</v>
      </c>
      <c r="F2681" s="145">
        <v>300</v>
      </c>
      <c r="G2681" s="145" t="s">
        <v>15773</v>
      </c>
      <c r="H2681" s="145" t="s">
        <v>10762</v>
      </c>
      <c r="I2681" s="145" t="s">
        <v>10124</v>
      </c>
    </row>
    <row r="2682" spans="1:9" x14ac:dyDescent="0.2">
      <c r="A2682" s="145">
        <v>2678</v>
      </c>
      <c r="B2682" s="145" t="s">
        <v>4035</v>
      </c>
      <c r="C2682" s="145" t="s">
        <v>553</v>
      </c>
      <c r="D2682" s="146">
        <v>2653</v>
      </c>
      <c r="E2682" s="145" t="s">
        <v>15772</v>
      </c>
      <c r="F2682" s="145">
        <v>300</v>
      </c>
      <c r="G2682" s="145" t="s">
        <v>15771</v>
      </c>
      <c r="H2682" s="145" t="s">
        <v>10125</v>
      </c>
      <c r="I2682" s="145" t="s">
        <v>10124</v>
      </c>
    </row>
    <row r="2683" spans="1:9" x14ac:dyDescent="0.2">
      <c r="A2683" s="145">
        <v>2679</v>
      </c>
      <c r="B2683" s="145" t="s">
        <v>619</v>
      </c>
      <c r="C2683" s="145" t="s">
        <v>553</v>
      </c>
      <c r="D2683" s="146">
        <v>2021</v>
      </c>
      <c r="E2683" s="145" t="s">
        <v>15425</v>
      </c>
      <c r="F2683" s="145">
        <v>300</v>
      </c>
      <c r="G2683" s="145" t="s">
        <v>15424</v>
      </c>
      <c r="H2683" s="145" t="s">
        <v>10495</v>
      </c>
      <c r="I2683" s="145" t="s">
        <v>10197</v>
      </c>
    </row>
    <row r="2684" spans="1:9" x14ac:dyDescent="0.2">
      <c r="A2684" s="145">
        <v>2680</v>
      </c>
      <c r="B2684" s="145" t="s">
        <v>713</v>
      </c>
      <c r="C2684" s="145" t="s">
        <v>553</v>
      </c>
      <c r="D2684" s="146">
        <v>1915</v>
      </c>
      <c r="E2684" s="145" t="s">
        <v>9055</v>
      </c>
      <c r="F2684" s="145">
        <v>300</v>
      </c>
      <c r="G2684" s="145" t="s">
        <v>15770</v>
      </c>
      <c r="H2684" s="145" t="s">
        <v>11320</v>
      </c>
      <c r="I2684" s="145" t="s">
        <v>10124</v>
      </c>
    </row>
    <row r="2685" spans="1:9" x14ac:dyDescent="0.2">
      <c r="A2685" s="145">
        <v>2681</v>
      </c>
      <c r="B2685" s="145" t="s">
        <v>6273</v>
      </c>
      <c r="C2685" s="145" t="s">
        <v>553</v>
      </c>
      <c r="D2685" s="146">
        <v>1951</v>
      </c>
      <c r="E2685" s="145" t="s">
        <v>15769</v>
      </c>
      <c r="F2685" s="145">
        <v>300</v>
      </c>
      <c r="G2685" s="145" t="s">
        <v>15768</v>
      </c>
      <c r="H2685" s="145" t="s">
        <v>812</v>
      </c>
      <c r="I2685" s="145" t="s">
        <v>10197</v>
      </c>
    </row>
    <row r="2686" spans="1:9" x14ac:dyDescent="0.2">
      <c r="A2686" s="145">
        <v>2682</v>
      </c>
      <c r="B2686" s="145" t="s">
        <v>1310</v>
      </c>
      <c r="C2686" s="145" t="s">
        <v>553</v>
      </c>
      <c r="D2686" s="146">
        <v>1945</v>
      </c>
      <c r="E2686" s="145" t="s">
        <v>15767</v>
      </c>
      <c r="F2686" s="145">
        <v>300</v>
      </c>
      <c r="G2686" s="145" t="s">
        <v>6878</v>
      </c>
      <c r="H2686" s="145" t="s">
        <v>10184</v>
      </c>
      <c r="I2686" s="145" t="s">
        <v>10124</v>
      </c>
    </row>
    <row r="2687" spans="1:9" x14ac:dyDescent="0.2">
      <c r="A2687" s="145">
        <v>2683</v>
      </c>
      <c r="B2687" s="145" t="s">
        <v>2313</v>
      </c>
      <c r="C2687" s="145" t="s">
        <v>553</v>
      </c>
      <c r="D2687" s="146">
        <v>2747</v>
      </c>
      <c r="E2687" s="145" t="s">
        <v>10748</v>
      </c>
      <c r="F2687" s="145">
        <v>300</v>
      </c>
      <c r="G2687" s="145" t="s">
        <v>15766</v>
      </c>
      <c r="H2687" s="145" t="s">
        <v>2767</v>
      </c>
      <c r="I2687" s="145" t="s">
        <v>10124</v>
      </c>
    </row>
    <row r="2688" spans="1:9" x14ac:dyDescent="0.2">
      <c r="A2688" s="145">
        <v>2684</v>
      </c>
      <c r="B2688" s="145" t="s">
        <v>1322</v>
      </c>
      <c r="C2688" s="145" t="s">
        <v>553</v>
      </c>
      <c r="D2688" s="146">
        <v>2673</v>
      </c>
      <c r="E2688" s="145" t="s">
        <v>15765</v>
      </c>
      <c r="F2688" s="145">
        <v>300</v>
      </c>
      <c r="G2688" s="145" t="s">
        <v>15764</v>
      </c>
      <c r="H2688" s="145" t="s">
        <v>10238</v>
      </c>
      <c r="I2688" s="145" t="s">
        <v>10077</v>
      </c>
    </row>
    <row r="2689" spans="1:9" x14ac:dyDescent="0.2">
      <c r="A2689" s="145">
        <v>2685</v>
      </c>
      <c r="B2689" s="145" t="s">
        <v>566</v>
      </c>
      <c r="C2689" s="145" t="s">
        <v>553</v>
      </c>
      <c r="D2689" s="146">
        <v>2659</v>
      </c>
      <c r="F2689" s="145">
        <v>300</v>
      </c>
      <c r="H2689" s="145" t="s">
        <v>10081</v>
      </c>
      <c r="I2689" s="145" t="s">
        <v>10285</v>
      </c>
    </row>
    <row r="2690" spans="1:9" x14ac:dyDescent="0.2">
      <c r="A2690" s="145">
        <v>2686</v>
      </c>
      <c r="B2690" s="145" t="s">
        <v>4035</v>
      </c>
      <c r="C2690" s="145" t="s">
        <v>553</v>
      </c>
      <c r="D2690" s="146">
        <v>2653</v>
      </c>
      <c r="E2690" s="145" t="s">
        <v>15763</v>
      </c>
      <c r="F2690" s="145">
        <v>300</v>
      </c>
      <c r="G2690" s="145" t="s">
        <v>15762</v>
      </c>
      <c r="H2690" s="145" t="s">
        <v>10264</v>
      </c>
      <c r="I2690" s="145" t="s">
        <v>10124</v>
      </c>
    </row>
    <row r="2691" spans="1:9" x14ac:dyDescent="0.2">
      <c r="A2691" s="145">
        <v>2687</v>
      </c>
      <c r="B2691" s="145" t="s">
        <v>3972</v>
      </c>
      <c r="C2691" s="145" t="s">
        <v>553</v>
      </c>
      <c r="D2691" s="146">
        <v>1966</v>
      </c>
      <c r="E2691" s="145" t="s">
        <v>15761</v>
      </c>
      <c r="F2691" s="145">
        <v>300</v>
      </c>
      <c r="G2691" s="145" t="s">
        <v>15760</v>
      </c>
      <c r="H2691" s="145" t="s">
        <v>10230</v>
      </c>
      <c r="I2691" s="145" t="s">
        <v>10124</v>
      </c>
    </row>
    <row r="2692" spans="1:9" x14ac:dyDescent="0.2">
      <c r="A2692" s="145">
        <v>2688</v>
      </c>
      <c r="B2692" s="145" t="s">
        <v>3028</v>
      </c>
      <c r="C2692" s="145" t="s">
        <v>553</v>
      </c>
      <c r="D2692" s="146">
        <v>2025</v>
      </c>
      <c r="E2692" s="145" t="s">
        <v>15759</v>
      </c>
      <c r="F2692" s="145">
        <v>300</v>
      </c>
      <c r="G2692" s="145">
        <v>933146</v>
      </c>
      <c r="H2692" s="145" t="s">
        <v>10259</v>
      </c>
      <c r="I2692" s="145" t="s">
        <v>10124</v>
      </c>
    </row>
    <row r="2693" spans="1:9" x14ac:dyDescent="0.2">
      <c r="A2693" s="145">
        <v>2689</v>
      </c>
      <c r="B2693" s="145" t="s">
        <v>2260</v>
      </c>
      <c r="C2693" s="145" t="s">
        <v>553</v>
      </c>
      <c r="D2693" s="146">
        <v>2738</v>
      </c>
      <c r="E2693" s="145" t="s">
        <v>15758</v>
      </c>
      <c r="F2693" s="145">
        <v>300</v>
      </c>
      <c r="G2693" s="145" t="s">
        <v>15757</v>
      </c>
      <c r="H2693" s="145" t="s">
        <v>2260</v>
      </c>
      <c r="I2693" s="145" t="s">
        <v>10124</v>
      </c>
    </row>
    <row r="2694" spans="1:9" x14ac:dyDescent="0.2">
      <c r="A2694" s="145">
        <v>2690</v>
      </c>
      <c r="B2694" s="145" t="s">
        <v>1337</v>
      </c>
      <c r="C2694" s="145" t="s">
        <v>553</v>
      </c>
      <c r="D2694" s="146">
        <v>1970</v>
      </c>
      <c r="E2694" s="145" t="s">
        <v>15756</v>
      </c>
      <c r="F2694" s="145">
        <v>300</v>
      </c>
      <c r="G2694" s="145">
        <v>628022</v>
      </c>
      <c r="H2694" s="145" t="s">
        <v>10233</v>
      </c>
      <c r="I2694" s="145" t="s">
        <v>10124</v>
      </c>
    </row>
    <row r="2695" spans="1:9" x14ac:dyDescent="0.2">
      <c r="A2695" s="145">
        <v>2691</v>
      </c>
      <c r="B2695" s="145" t="s">
        <v>1570</v>
      </c>
      <c r="C2695" s="145" t="s">
        <v>553</v>
      </c>
      <c r="D2695" s="146">
        <v>1930</v>
      </c>
      <c r="E2695" s="145" t="s">
        <v>15755</v>
      </c>
      <c r="F2695" s="145">
        <v>300</v>
      </c>
      <c r="G2695" s="145">
        <v>927010</v>
      </c>
      <c r="H2695" s="145" t="s">
        <v>10177</v>
      </c>
      <c r="I2695" s="145" t="s">
        <v>10124</v>
      </c>
    </row>
    <row r="2696" spans="1:9" x14ac:dyDescent="0.2">
      <c r="A2696" s="145">
        <v>2692</v>
      </c>
      <c r="B2696" s="145" t="s">
        <v>965</v>
      </c>
      <c r="C2696" s="145" t="s">
        <v>553</v>
      </c>
      <c r="D2696" s="146">
        <v>1938</v>
      </c>
      <c r="E2696" s="145" t="s">
        <v>15754</v>
      </c>
      <c r="F2696" s="145">
        <v>300</v>
      </c>
      <c r="G2696" s="145" t="s">
        <v>15753</v>
      </c>
      <c r="H2696" s="145" t="s">
        <v>10177</v>
      </c>
      <c r="I2696" s="145" t="s">
        <v>10124</v>
      </c>
    </row>
    <row r="2697" spans="1:9" x14ac:dyDescent="0.2">
      <c r="A2697" s="145">
        <v>2693</v>
      </c>
      <c r="B2697" s="145" t="s">
        <v>3972</v>
      </c>
      <c r="C2697" s="145" t="s">
        <v>553</v>
      </c>
      <c r="D2697" s="146">
        <v>1966</v>
      </c>
      <c r="E2697" s="145" t="s">
        <v>15752</v>
      </c>
      <c r="F2697" s="145">
        <v>300</v>
      </c>
      <c r="G2697" s="145" t="s">
        <v>15751</v>
      </c>
      <c r="H2697" s="145" t="s">
        <v>11801</v>
      </c>
      <c r="I2697" s="145" t="s">
        <v>10124</v>
      </c>
    </row>
    <row r="2698" spans="1:9" x14ac:dyDescent="0.2">
      <c r="A2698" s="145">
        <v>2694</v>
      </c>
      <c r="B2698" s="145" t="s">
        <v>6966</v>
      </c>
      <c r="C2698" s="145" t="s">
        <v>553</v>
      </c>
      <c r="D2698" s="146">
        <v>2791</v>
      </c>
      <c r="E2698" s="145" t="s">
        <v>14091</v>
      </c>
      <c r="F2698" s="145">
        <v>300</v>
      </c>
      <c r="G2698" s="145" t="s">
        <v>15750</v>
      </c>
      <c r="H2698" s="145" t="s">
        <v>2767</v>
      </c>
      <c r="I2698" s="145" t="s">
        <v>10124</v>
      </c>
    </row>
    <row r="2699" spans="1:9" x14ac:dyDescent="0.2">
      <c r="A2699" s="145">
        <v>2695</v>
      </c>
      <c r="B2699" s="145" t="s">
        <v>3408</v>
      </c>
      <c r="C2699" s="145" t="s">
        <v>553</v>
      </c>
      <c r="D2699" s="146">
        <v>2575</v>
      </c>
      <c r="E2699" s="145" t="s">
        <v>15749</v>
      </c>
      <c r="F2699" s="145">
        <v>300</v>
      </c>
      <c r="G2699" s="145" t="s">
        <v>15748</v>
      </c>
      <c r="H2699" s="145" t="s">
        <v>8736</v>
      </c>
      <c r="I2699" s="145" t="s">
        <v>10077</v>
      </c>
    </row>
    <row r="2700" spans="1:9" x14ac:dyDescent="0.2">
      <c r="A2700" s="145">
        <v>2696</v>
      </c>
      <c r="B2700" s="145" t="s">
        <v>3972</v>
      </c>
      <c r="C2700" s="145" t="s">
        <v>553</v>
      </c>
      <c r="D2700" s="146">
        <v>1966</v>
      </c>
      <c r="E2700" s="145" t="s">
        <v>15747</v>
      </c>
      <c r="F2700" s="145">
        <v>300</v>
      </c>
      <c r="G2700" s="145" t="s">
        <v>15746</v>
      </c>
      <c r="H2700" s="145" t="s">
        <v>10230</v>
      </c>
      <c r="I2700" s="145" t="s">
        <v>10124</v>
      </c>
    </row>
    <row r="2701" spans="1:9" x14ac:dyDescent="0.2">
      <c r="A2701" s="145">
        <v>2697</v>
      </c>
      <c r="B2701" s="145" t="s">
        <v>812</v>
      </c>
      <c r="C2701" s="145" t="s">
        <v>553</v>
      </c>
      <c r="D2701" s="146">
        <v>1950</v>
      </c>
      <c r="E2701" s="145" t="s">
        <v>15745</v>
      </c>
      <c r="F2701" s="145">
        <v>300</v>
      </c>
      <c r="G2701" s="145" t="s">
        <v>15744</v>
      </c>
      <c r="H2701" s="145" t="s">
        <v>812</v>
      </c>
      <c r="I2701" s="145" t="s">
        <v>10197</v>
      </c>
    </row>
    <row r="2702" spans="1:9" x14ac:dyDescent="0.2">
      <c r="A2702" s="145">
        <v>2698</v>
      </c>
      <c r="B2702" s="145" t="s">
        <v>689</v>
      </c>
      <c r="C2702" s="145" t="s">
        <v>553</v>
      </c>
      <c r="D2702" s="146">
        <v>2664</v>
      </c>
      <c r="E2702" s="145" t="s">
        <v>15743</v>
      </c>
      <c r="F2702" s="145">
        <v>300</v>
      </c>
      <c r="G2702" s="145" t="s">
        <v>15742</v>
      </c>
      <c r="H2702" s="145" t="s">
        <v>10303</v>
      </c>
      <c r="I2702" s="145" t="s">
        <v>10124</v>
      </c>
    </row>
    <row r="2703" spans="1:9" x14ac:dyDescent="0.2">
      <c r="A2703" s="145">
        <v>2699</v>
      </c>
      <c r="B2703" s="145" t="s">
        <v>713</v>
      </c>
      <c r="C2703" s="145" t="s">
        <v>553</v>
      </c>
      <c r="D2703" s="146">
        <v>1915</v>
      </c>
      <c r="E2703" s="145" t="s">
        <v>15741</v>
      </c>
      <c r="F2703" s="145">
        <v>300</v>
      </c>
      <c r="G2703" s="145">
        <v>941184</v>
      </c>
      <c r="H2703" s="145" t="s">
        <v>10406</v>
      </c>
      <c r="I2703" s="145" t="s">
        <v>10124</v>
      </c>
    </row>
    <row r="2704" spans="1:9" x14ac:dyDescent="0.2">
      <c r="A2704" s="145">
        <v>2700</v>
      </c>
      <c r="B2704" s="145" t="s">
        <v>5120</v>
      </c>
      <c r="C2704" s="145" t="s">
        <v>553</v>
      </c>
      <c r="D2704" s="146">
        <v>2642</v>
      </c>
      <c r="E2704" s="145" t="s">
        <v>15740</v>
      </c>
      <c r="F2704" s="145">
        <v>300</v>
      </c>
      <c r="G2704" s="145" t="s">
        <v>15739</v>
      </c>
      <c r="H2704" s="145" t="s">
        <v>10125</v>
      </c>
      <c r="I2704" s="145" t="s">
        <v>10124</v>
      </c>
    </row>
    <row r="2705" spans="1:9" x14ac:dyDescent="0.2">
      <c r="A2705" s="145">
        <v>2701</v>
      </c>
      <c r="B2705" s="145" t="s">
        <v>3972</v>
      </c>
      <c r="C2705" s="145" t="s">
        <v>553</v>
      </c>
      <c r="D2705" s="146">
        <v>1966</v>
      </c>
      <c r="E2705" s="145" t="s">
        <v>15738</v>
      </c>
      <c r="F2705" s="145">
        <v>300</v>
      </c>
      <c r="G2705" s="145" t="s">
        <v>15737</v>
      </c>
      <c r="H2705" s="145" t="s">
        <v>10230</v>
      </c>
      <c r="I2705" s="145" t="s">
        <v>10124</v>
      </c>
    </row>
    <row r="2706" spans="1:9" x14ac:dyDescent="0.2">
      <c r="A2706" s="145">
        <v>2702</v>
      </c>
      <c r="B2706" s="145" t="s">
        <v>1837</v>
      </c>
      <c r="C2706" s="145" t="s">
        <v>553</v>
      </c>
      <c r="D2706" s="146">
        <v>2660</v>
      </c>
      <c r="E2706" s="145" t="s">
        <v>15553</v>
      </c>
      <c r="F2706" s="145">
        <v>300</v>
      </c>
      <c r="G2706" s="145" t="s">
        <v>15552</v>
      </c>
      <c r="H2706" s="145" t="s">
        <v>5682</v>
      </c>
      <c r="I2706" s="145" t="s">
        <v>10197</v>
      </c>
    </row>
    <row r="2707" spans="1:9" x14ac:dyDescent="0.2">
      <c r="A2707" s="145">
        <v>2703</v>
      </c>
      <c r="B2707" s="145" t="s">
        <v>1146</v>
      </c>
      <c r="C2707" s="145" t="s">
        <v>553</v>
      </c>
      <c r="D2707" s="146">
        <v>2125</v>
      </c>
      <c r="E2707" s="145" t="s">
        <v>15736</v>
      </c>
      <c r="F2707" s="145">
        <v>300</v>
      </c>
      <c r="G2707" s="145">
        <v>901208</v>
      </c>
      <c r="H2707" s="145" t="s">
        <v>9376</v>
      </c>
      <c r="I2707" s="145" t="s">
        <v>10124</v>
      </c>
    </row>
    <row r="2708" spans="1:9" x14ac:dyDescent="0.2">
      <c r="A2708" s="145">
        <v>2704</v>
      </c>
      <c r="B2708" s="145" t="s">
        <v>713</v>
      </c>
      <c r="C2708" s="145" t="s">
        <v>553</v>
      </c>
      <c r="D2708" s="146">
        <v>1915</v>
      </c>
      <c r="E2708" s="145" t="s">
        <v>15735</v>
      </c>
      <c r="F2708" s="145">
        <v>300</v>
      </c>
      <c r="G2708" s="145" t="s">
        <v>15734</v>
      </c>
      <c r="H2708" s="145" t="s">
        <v>10233</v>
      </c>
      <c r="I2708" s="145" t="s">
        <v>10077</v>
      </c>
    </row>
    <row r="2709" spans="1:9" x14ac:dyDescent="0.2">
      <c r="A2709" s="145">
        <v>2705</v>
      </c>
      <c r="B2709" s="145" t="s">
        <v>2385</v>
      </c>
      <c r="C2709" s="145" t="s">
        <v>553</v>
      </c>
      <c r="D2709" s="146">
        <v>2748</v>
      </c>
      <c r="E2709" s="145" t="s">
        <v>15733</v>
      </c>
      <c r="F2709" s="145">
        <v>300</v>
      </c>
      <c r="G2709" s="145" t="s">
        <v>15732</v>
      </c>
      <c r="H2709" s="145" t="s">
        <v>2278</v>
      </c>
      <c r="I2709" s="145" t="s">
        <v>10077</v>
      </c>
    </row>
    <row r="2710" spans="1:9" x14ac:dyDescent="0.2">
      <c r="A2710" s="145">
        <v>2706</v>
      </c>
      <c r="B2710" s="145" t="s">
        <v>2513</v>
      </c>
      <c r="C2710" s="145" t="s">
        <v>553</v>
      </c>
      <c r="D2710" s="146">
        <v>2571</v>
      </c>
      <c r="E2710" s="145" t="s">
        <v>11687</v>
      </c>
      <c r="F2710" s="145">
        <v>300</v>
      </c>
      <c r="G2710" s="145" t="s">
        <v>15731</v>
      </c>
      <c r="H2710" s="145" t="s">
        <v>634</v>
      </c>
      <c r="I2710" s="145" t="s">
        <v>10077</v>
      </c>
    </row>
    <row r="2711" spans="1:9" x14ac:dyDescent="0.2">
      <c r="A2711" s="145">
        <v>2707</v>
      </c>
      <c r="B2711" s="145" t="s">
        <v>3048</v>
      </c>
      <c r="C2711" s="145" t="s">
        <v>553</v>
      </c>
      <c r="D2711" s="146">
        <v>2703</v>
      </c>
      <c r="E2711" s="145" t="s">
        <v>15730</v>
      </c>
      <c r="F2711" s="145">
        <v>300</v>
      </c>
      <c r="G2711" s="145" t="s">
        <v>15729</v>
      </c>
      <c r="H2711" s="145" t="s">
        <v>634</v>
      </c>
      <c r="I2711" s="145" t="s">
        <v>10107</v>
      </c>
    </row>
    <row r="2712" spans="1:9" x14ac:dyDescent="0.2">
      <c r="A2712" s="145">
        <v>2708</v>
      </c>
      <c r="B2712" s="145" t="s">
        <v>2268</v>
      </c>
      <c r="C2712" s="145" t="s">
        <v>553</v>
      </c>
      <c r="D2712" s="146">
        <v>2740</v>
      </c>
      <c r="E2712" s="145" t="s">
        <v>15728</v>
      </c>
      <c r="F2712" s="145">
        <v>300</v>
      </c>
      <c r="G2712" s="145" t="s">
        <v>15727</v>
      </c>
      <c r="H2712" s="145" t="s">
        <v>2278</v>
      </c>
      <c r="I2712" s="145" t="s">
        <v>10077</v>
      </c>
    </row>
    <row r="2713" spans="1:9" x14ac:dyDescent="0.2">
      <c r="A2713" s="145">
        <v>2709</v>
      </c>
      <c r="B2713" s="145" t="s">
        <v>554</v>
      </c>
      <c r="C2713" s="145" t="s">
        <v>553</v>
      </c>
      <c r="D2713" s="146">
        <v>2633</v>
      </c>
      <c r="E2713" s="145" t="s">
        <v>15726</v>
      </c>
      <c r="F2713" s="145">
        <v>300</v>
      </c>
      <c r="G2713" s="145" t="s">
        <v>15725</v>
      </c>
      <c r="H2713" s="145" t="s">
        <v>10081</v>
      </c>
      <c r="I2713" s="145" t="s">
        <v>10077</v>
      </c>
    </row>
    <row r="2714" spans="1:9" x14ac:dyDescent="0.2">
      <c r="A2714" s="145">
        <v>2710</v>
      </c>
      <c r="B2714" s="145" t="s">
        <v>4806</v>
      </c>
      <c r="C2714" s="145" t="s">
        <v>553</v>
      </c>
      <c r="D2714" s="146">
        <v>1545</v>
      </c>
      <c r="E2714" s="145" t="s">
        <v>15724</v>
      </c>
      <c r="F2714" s="145">
        <v>300</v>
      </c>
      <c r="G2714" s="145" t="s">
        <v>15723</v>
      </c>
      <c r="H2714" s="145" t="s">
        <v>2346</v>
      </c>
      <c r="I2714" s="145" t="s">
        <v>10077</v>
      </c>
    </row>
    <row r="2715" spans="1:9" x14ac:dyDescent="0.2">
      <c r="A2715" s="145">
        <v>2711</v>
      </c>
      <c r="B2715" s="145" t="s">
        <v>15722</v>
      </c>
      <c r="C2715" s="145" t="s">
        <v>2128</v>
      </c>
      <c r="D2715" s="146">
        <v>21403</v>
      </c>
      <c r="E2715" s="145" t="s">
        <v>15721</v>
      </c>
      <c r="F2715" s="145">
        <v>300</v>
      </c>
      <c r="G2715" s="145" t="s">
        <v>15720</v>
      </c>
      <c r="H2715" s="145" t="s">
        <v>6255</v>
      </c>
      <c r="I2715" s="145" t="s">
        <v>10077</v>
      </c>
    </row>
    <row r="2716" spans="1:9" x14ac:dyDescent="0.2">
      <c r="A2716" s="145">
        <v>2712</v>
      </c>
      <c r="B2716" s="145" t="s">
        <v>2024</v>
      </c>
      <c r="C2716" s="145" t="s">
        <v>553</v>
      </c>
      <c r="D2716" s="146">
        <v>2359</v>
      </c>
      <c r="E2716" s="145" t="s">
        <v>13816</v>
      </c>
      <c r="F2716" s="145">
        <v>300</v>
      </c>
      <c r="G2716" s="145" t="s">
        <v>15719</v>
      </c>
      <c r="H2716" s="145" t="s">
        <v>1349</v>
      </c>
      <c r="I2716" s="145" t="s">
        <v>10077</v>
      </c>
    </row>
    <row r="2717" spans="1:9" x14ac:dyDescent="0.2">
      <c r="A2717" s="145">
        <v>2713</v>
      </c>
      <c r="B2717" s="145" t="s">
        <v>1570</v>
      </c>
      <c r="C2717" s="145" t="s">
        <v>553</v>
      </c>
      <c r="D2717" s="146">
        <v>1930</v>
      </c>
      <c r="E2717" s="145" t="s">
        <v>15172</v>
      </c>
      <c r="F2717" s="145">
        <v>300</v>
      </c>
      <c r="G2717" s="145" t="s">
        <v>4799</v>
      </c>
      <c r="H2717" s="145" t="s">
        <v>10177</v>
      </c>
      <c r="I2717" s="145" t="s">
        <v>10077</v>
      </c>
    </row>
    <row r="2718" spans="1:9" x14ac:dyDescent="0.2">
      <c r="A2718" s="145">
        <v>2714</v>
      </c>
      <c r="B2718" s="145" t="s">
        <v>1349</v>
      </c>
      <c r="C2718" s="145" t="s">
        <v>553</v>
      </c>
      <c r="D2718" s="146">
        <v>2360</v>
      </c>
      <c r="E2718" s="145" t="s">
        <v>15718</v>
      </c>
      <c r="F2718" s="145">
        <v>300</v>
      </c>
      <c r="G2718" s="145" t="s">
        <v>15717</v>
      </c>
      <c r="H2718" s="145" t="s">
        <v>1349</v>
      </c>
      <c r="I2718" s="145" t="s">
        <v>10077</v>
      </c>
    </row>
    <row r="2719" spans="1:9" x14ac:dyDescent="0.2">
      <c r="A2719" s="145">
        <v>2715</v>
      </c>
      <c r="B2719" s="145" t="s">
        <v>2534</v>
      </c>
      <c r="C2719" s="145" t="s">
        <v>553</v>
      </c>
      <c r="D2719" s="146">
        <v>2663</v>
      </c>
      <c r="E2719" s="145" t="s">
        <v>15716</v>
      </c>
      <c r="F2719" s="145">
        <v>300</v>
      </c>
      <c r="G2719" s="145" t="s">
        <v>15715</v>
      </c>
      <c r="H2719" s="145" t="s">
        <v>10391</v>
      </c>
      <c r="I2719" s="145" t="s">
        <v>10077</v>
      </c>
    </row>
    <row r="2720" spans="1:9" x14ac:dyDescent="0.2">
      <c r="A2720" s="145">
        <v>2716</v>
      </c>
      <c r="B2720" s="145" t="s">
        <v>2969</v>
      </c>
      <c r="C2720" s="145" t="s">
        <v>553</v>
      </c>
      <c r="D2720" s="146">
        <v>2347</v>
      </c>
      <c r="E2720" s="145" t="s">
        <v>15714</v>
      </c>
      <c r="F2720" s="145">
        <v>300</v>
      </c>
      <c r="G2720" s="145" t="s">
        <v>15713</v>
      </c>
      <c r="H2720" s="145" t="s">
        <v>2268</v>
      </c>
      <c r="I2720" s="145" t="s">
        <v>10077</v>
      </c>
    </row>
    <row r="2721" spans="1:9" x14ac:dyDescent="0.2">
      <c r="A2721" s="145">
        <v>2717</v>
      </c>
      <c r="B2721" s="145" t="s">
        <v>566</v>
      </c>
      <c r="C2721" s="145" t="s">
        <v>553</v>
      </c>
      <c r="D2721" s="146">
        <v>2659</v>
      </c>
      <c r="E2721" s="145" t="s">
        <v>15712</v>
      </c>
      <c r="F2721" s="145">
        <v>300</v>
      </c>
      <c r="G2721" s="145" t="s">
        <v>15711</v>
      </c>
      <c r="H2721" s="145" t="s">
        <v>10081</v>
      </c>
      <c r="I2721" s="145" t="s">
        <v>10077</v>
      </c>
    </row>
    <row r="2722" spans="1:9" x14ac:dyDescent="0.2">
      <c r="A2722" s="145">
        <v>2718</v>
      </c>
      <c r="B2722" s="145" t="s">
        <v>1337</v>
      </c>
      <c r="C2722" s="145" t="s">
        <v>553</v>
      </c>
      <c r="D2722" s="146">
        <v>1970</v>
      </c>
      <c r="E2722" s="145" t="s">
        <v>15710</v>
      </c>
      <c r="F2722" s="145">
        <v>300</v>
      </c>
      <c r="G2722" s="145" t="s">
        <v>15709</v>
      </c>
      <c r="H2722" s="145" t="s">
        <v>10406</v>
      </c>
      <c r="I2722" s="145" t="s">
        <v>10077</v>
      </c>
    </row>
    <row r="2723" spans="1:9" x14ac:dyDescent="0.2">
      <c r="A2723" s="145">
        <v>2719</v>
      </c>
      <c r="B2723" s="145" t="s">
        <v>15708</v>
      </c>
      <c r="C2723" s="145" t="s">
        <v>553</v>
      </c>
      <c r="D2723" s="146">
        <v>2171</v>
      </c>
      <c r="E2723" s="145" t="s">
        <v>15707</v>
      </c>
      <c r="F2723" s="145">
        <v>300</v>
      </c>
      <c r="G2723" s="145" t="s">
        <v>15706</v>
      </c>
      <c r="H2723" s="145" t="s">
        <v>9376</v>
      </c>
      <c r="I2723" s="145" t="s">
        <v>10107</v>
      </c>
    </row>
    <row r="2724" spans="1:9" x14ac:dyDescent="0.2">
      <c r="A2724" s="145">
        <v>2720</v>
      </c>
      <c r="B2724" s="145" t="s">
        <v>7905</v>
      </c>
      <c r="C2724" s="145" t="s">
        <v>553</v>
      </c>
      <c r="D2724" s="146">
        <v>2532</v>
      </c>
      <c r="E2724" s="145" t="s">
        <v>12084</v>
      </c>
      <c r="F2724" s="145">
        <v>300</v>
      </c>
      <c r="G2724" s="145" t="s">
        <v>15705</v>
      </c>
      <c r="H2724" s="145" t="s">
        <v>634</v>
      </c>
      <c r="I2724" s="145" t="s">
        <v>10077</v>
      </c>
    </row>
    <row r="2725" spans="1:9" x14ac:dyDescent="0.2">
      <c r="A2725" s="145">
        <v>2721</v>
      </c>
      <c r="B2725" s="145" t="s">
        <v>1090</v>
      </c>
      <c r="C2725" s="145" t="s">
        <v>553</v>
      </c>
      <c r="D2725" s="146">
        <v>2639</v>
      </c>
      <c r="E2725" s="145" t="s">
        <v>10514</v>
      </c>
      <c r="F2725" s="145">
        <v>300</v>
      </c>
      <c r="G2725" s="145" t="s">
        <v>15704</v>
      </c>
      <c r="H2725" s="145" t="s">
        <v>634</v>
      </c>
      <c r="I2725" s="145" t="s">
        <v>10077</v>
      </c>
    </row>
    <row r="2726" spans="1:9" x14ac:dyDescent="0.2">
      <c r="A2726" s="145">
        <v>2722</v>
      </c>
      <c r="B2726" s="145" t="s">
        <v>2513</v>
      </c>
      <c r="C2726" s="145" t="s">
        <v>553</v>
      </c>
      <c r="D2726" s="146">
        <v>2571</v>
      </c>
      <c r="E2726" s="145" t="s">
        <v>15703</v>
      </c>
      <c r="F2726" s="145">
        <v>300</v>
      </c>
      <c r="G2726" s="145" t="s">
        <v>15702</v>
      </c>
      <c r="H2726" s="145" t="s">
        <v>2513</v>
      </c>
      <c r="I2726" s="145" t="s">
        <v>10077</v>
      </c>
    </row>
    <row r="2727" spans="1:9" x14ac:dyDescent="0.2">
      <c r="A2727" s="145">
        <v>2723</v>
      </c>
      <c r="B2727" s="145" t="s">
        <v>7905</v>
      </c>
      <c r="C2727" s="145" t="s">
        <v>553</v>
      </c>
      <c r="D2727" s="146">
        <v>2532</v>
      </c>
      <c r="E2727" s="145" t="s">
        <v>15701</v>
      </c>
      <c r="F2727" s="145">
        <v>300</v>
      </c>
      <c r="G2727" s="145" t="s">
        <v>15700</v>
      </c>
      <c r="H2727" s="145" t="s">
        <v>634</v>
      </c>
      <c r="I2727" s="145" t="s">
        <v>10077</v>
      </c>
    </row>
    <row r="2728" spans="1:9" x14ac:dyDescent="0.2">
      <c r="A2728" s="145">
        <v>2724</v>
      </c>
      <c r="B2728" s="145" t="s">
        <v>10320</v>
      </c>
      <c r="C2728" s="145" t="s">
        <v>553</v>
      </c>
      <c r="D2728" s="146">
        <v>2651</v>
      </c>
      <c r="E2728" s="145" t="s">
        <v>15699</v>
      </c>
      <c r="F2728" s="145">
        <v>300</v>
      </c>
      <c r="G2728" s="145" t="s">
        <v>15698</v>
      </c>
      <c r="H2728" s="145" t="s">
        <v>10391</v>
      </c>
      <c r="I2728" s="145" t="s">
        <v>10077</v>
      </c>
    </row>
    <row r="2729" spans="1:9" x14ac:dyDescent="0.2">
      <c r="A2729" s="145">
        <v>2725</v>
      </c>
      <c r="B2729" s="145" t="s">
        <v>695</v>
      </c>
      <c r="C2729" s="145" t="s">
        <v>553</v>
      </c>
      <c r="D2729" s="146">
        <v>2332</v>
      </c>
      <c r="E2729" s="145" t="s">
        <v>15697</v>
      </c>
      <c r="F2729" s="145">
        <v>300</v>
      </c>
      <c r="G2729" s="145" t="s">
        <v>15696</v>
      </c>
      <c r="H2729" s="145" t="s">
        <v>695</v>
      </c>
      <c r="I2729" s="145" t="s">
        <v>10077</v>
      </c>
    </row>
    <row r="2730" spans="1:9" x14ac:dyDescent="0.2">
      <c r="A2730" s="145">
        <v>2726</v>
      </c>
      <c r="B2730" s="145" t="s">
        <v>554</v>
      </c>
      <c r="C2730" s="145" t="s">
        <v>553</v>
      </c>
      <c r="D2730" s="146">
        <v>2633</v>
      </c>
      <c r="E2730" s="145" t="s">
        <v>15695</v>
      </c>
      <c r="F2730" s="145">
        <v>300</v>
      </c>
      <c r="G2730" s="145" t="s">
        <v>15694</v>
      </c>
      <c r="H2730" s="145" t="s">
        <v>10081</v>
      </c>
      <c r="I2730" s="145" t="s">
        <v>10077</v>
      </c>
    </row>
    <row r="2731" spans="1:9" x14ac:dyDescent="0.2">
      <c r="A2731" s="145">
        <v>2727</v>
      </c>
      <c r="B2731" s="145" t="s">
        <v>4550</v>
      </c>
      <c r="C2731" s="145" t="s">
        <v>553</v>
      </c>
      <c r="D2731" s="146">
        <v>1843</v>
      </c>
      <c r="E2731" s="145" t="s">
        <v>15693</v>
      </c>
      <c r="F2731" s="145">
        <v>300</v>
      </c>
      <c r="G2731" s="145" t="s">
        <v>15692</v>
      </c>
      <c r="H2731" s="145" t="s">
        <v>634</v>
      </c>
      <c r="I2731" s="145" t="s">
        <v>10077</v>
      </c>
    </row>
    <row r="2732" spans="1:9" x14ac:dyDescent="0.2">
      <c r="A2732" s="145">
        <v>2728</v>
      </c>
      <c r="B2732" s="145" t="s">
        <v>812</v>
      </c>
      <c r="C2732" s="145" t="s">
        <v>553</v>
      </c>
      <c r="D2732" s="146">
        <v>1950</v>
      </c>
      <c r="E2732" s="145" t="s">
        <v>15691</v>
      </c>
      <c r="F2732" s="145">
        <v>300</v>
      </c>
      <c r="G2732" s="145" t="s">
        <v>15690</v>
      </c>
      <c r="H2732" s="145" t="s">
        <v>805</v>
      </c>
      <c r="I2732" s="145" t="s">
        <v>10077</v>
      </c>
    </row>
    <row r="2733" spans="1:9" x14ac:dyDescent="0.2">
      <c r="A2733" s="145">
        <v>2729</v>
      </c>
      <c r="B2733" s="145" t="s">
        <v>3262</v>
      </c>
      <c r="C2733" s="145" t="s">
        <v>553</v>
      </c>
      <c r="D2733" s="146">
        <v>2739</v>
      </c>
      <c r="E2733" s="145" t="s">
        <v>15689</v>
      </c>
      <c r="F2733" s="145">
        <v>300</v>
      </c>
      <c r="G2733" s="145" t="s">
        <v>15688</v>
      </c>
      <c r="H2733" s="145" t="s">
        <v>3262</v>
      </c>
      <c r="I2733" s="145" t="s">
        <v>10077</v>
      </c>
    </row>
    <row r="2734" spans="1:9" x14ac:dyDescent="0.2">
      <c r="A2734" s="145">
        <v>2730</v>
      </c>
      <c r="B2734" s="145" t="s">
        <v>646</v>
      </c>
      <c r="C2734" s="145" t="s">
        <v>553</v>
      </c>
      <c r="D2734" s="146">
        <v>2648</v>
      </c>
      <c r="E2734" s="145" t="s">
        <v>15687</v>
      </c>
      <c r="F2734" s="145">
        <v>300</v>
      </c>
      <c r="G2734" s="145" t="s">
        <v>15686</v>
      </c>
      <c r="H2734" s="145" t="s">
        <v>10380</v>
      </c>
      <c r="I2734" s="145" t="s">
        <v>10077</v>
      </c>
    </row>
    <row r="2735" spans="1:9" x14ac:dyDescent="0.2">
      <c r="A2735" s="145">
        <v>2731</v>
      </c>
      <c r="B2735" s="145" t="s">
        <v>5047</v>
      </c>
      <c r="C2735" s="145" t="s">
        <v>553</v>
      </c>
      <c r="D2735" s="146">
        <v>1462</v>
      </c>
      <c r="E2735" s="145" t="s">
        <v>15685</v>
      </c>
      <c r="F2735" s="145">
        <v>300</v>
      </c>
      <c r="G2735" s="145" t="s">
        <v>15684</v>
      </c>
      <c r="H2735" s="145" t="s">
        <v>634</v>
      </c>
      <c r="I2735" s="145" t="s">
        <v>10077</v>
      </c>
    </row>
    <row r="2736" spans="1:9" x14ac:dyDescent="0.2">
      <c r="A2736" s="145">
        <v>2732</v>
      </c>
      <c r="B2736" s="145" t="s">
        <v>908</v>
      </c>
      <c r="C2736" s="145" t="s">
        <v>553</v>
      </c>
      <c r="D2736" s="146">
        <v>2770</v>
      </c>
      <c r="E2736" s="145" t="s">
        <v>15683</v>
      </c>
      <c r="F2736" s="145">
        <v>300</v>
      </c>
      <c r="G2736" s="145" t="s">
        <v>15682</v>
      </c>
      <c r="H2736" s="145" t="s">
        <v>634</v>
      </c>
      <c r="I2736" s="145" t="s">
        <v>10077</v>
      </c>
    </row>
    <row r="2737" spans="1:9" x14ac:dyDescent="0.2">
      <c r="A2737" s="145">
        <v>2733</v>
      </c>
      <c r="B2737" s="145" t="s">
        <v>2278</v>
      </c>
      <c r="C2737" s="145" t="s">
        <v>553</v>
      </c>
      <c r="D2737" s="146">
        <v>2719</v>
      </c>
      <c r="E2737" s="145" t="s">
        <v>12318</v>
      </c>
      <c r="F2737" s="145">
        <v>300</v>
      </c>
      <c r="G2737" s="145" t="s">
        <v>15681</v>
      </c>
      <c r="H2737" s="145" t="s">
        <v>2278</v>
      </c>
      <c r="I2737" s="145" t="s">
        <v>10077</v>
      </c>
    </row>
    <row r="2738" spans="1:9" x14ac:dyDescent="0.2">
      <c r="A2738" s="145">
        <v>2734</v>
      </c>
      <c r="B2738" s="145" t="s">
        <v>3608</v>
      </c>
      <c r="C2738" s="145" t="s">
        <v>553</v>
      </c>
      <c r="D2738" s="146">
        <v>2766</v>
      </c>
      <c r="E2738" s="145" t="s">
        <v>15680</v>
      </c>
      <c r="F2738" s="145">
        <v>300</v>
      </c>
      <c r="G2738" s="145" t="s">
        <v>15679</v>
      </c>
      <c r="H2738" s="145" t="s">
        <v>634</v>
      </c>
      <c r="I2738" s="145" t="s">
        <v>10077</v>
      </c>
    </row>
    <row r="2739" spans="1:9" x14ac:dyDescent="0.2">
      <c r="A2739" s="145">
        <v>2735</v>
      </c>
      <c r="B2739" s="145" t="s">
        <v>2260</v>
      </c>
      <c r="C2739" s="145" t="s">
        <v>553</v>
      </c>
      <c r="D2739" s="146">
        <v>2738</v>
      </c>
      <c r="E2739" s="145" t="s">
        <v>15678</v>
      </c>
      <c r="F2739" s="145">
        <v>300</v>
      </c>
      <c r="G2739" s="145" t="s">
        <v>15677</v>
      </c>
      <c r="H2739" s="145" t="s">
        <v>2260</v>
      </c>
      <c r="I2739" s="145" t="s">
        <v>10077</v>
      </c>
    </row>
    <row r="2740" spans="1:9" x14ac:dyDescent="0.2">
      <c r="A2740" s="145">
        <v>2736</v>
      </c>
      <c r="B2740" s="145" t="s">
        <v>1270</v>
      </c>
      <c r="C2740" s="145" t="s">
        <v>553</v>
      </c>
      <c r="D2740" s="146">
        <v>2644</v>
      </c>
      <c r="E2740" s="145" t="s">
        <v>15676</v>
      </c>
      <c r="F2740" s="145">
        <v>300</v>
      </c>
      <c r="G2740" s="145" t="s">
        <v>15675</v>
      </c>
      <c r="H2740" s="145" t="s">
        <v>634</v>
      </c>
      <c r="I2740" s="145" t="s">
        <v>10077</v>
      </c>
    </row>
    <row r="2741" spans="1:9" x14ac:dyDescent="0.2">
      <c r="A2741" s="145">
        <v>2737</v>
      </c>
      <c r="B2741" s="145" t="s">
        <v>6174</v>
      </c>
      <c r="C2741" s="145" t="s">
        <v>553</v>
      </c>
      <c r="D2741" s="146">
        <v>2790</v>
      </c>
      <c r="E2741" s="145" t="s">
        <v>15674</v>
      </c>
      <c r="F2741" s="145">
        <v>300</v>
      </c>
      <c r="G2741" s="145" t="s">
        <v>15673</v>
      </c>
      <c r="H2741" s="145" t="s">
        <v>6174</v>
      </c>
      <c r="I2741" s="145" t="s">
        <v>10077</v>
      </c>
    </row>
    <row r="2742" spans="1:9" x14ac:dyDescent="0.2">
      <c r="A2742" s="145">
        <v>2738</v>
      </c>
      <c r="B2742" s="145" t="s">
        <v>2410</v>
      </c>
      <c r="C2742" s="145" t="s">
        <v>553</v>
      </c>
      <c r="D2742" s="146">
        <v>2330</v>
      </c>
      <c r="E2742" s="145" t="s">
        <v>15672</v>
      </c>
      <c r="F2742" s="145">
        <v>300</v>
      </c>
      <c r="G2742" s="145" t="s">
        <v>15671</v>
      </c>
      <c r="H2742" s="145" t="s">
        <v>695</v>
      </c>
      <c r="I2742" s="145" t="s">
        <v>10077</v>
      </c>
    </row>
    <row r="2743" spans="1:9" x14ac:dyDescent="0.2">
      <c r="A2743" s="145">
        <v>2739</v>
      </c>
      <c r="B2743" s="145" t="s">
        <v>2249</v>
      </c>
      <c r="C2743" s="145" t="s">
        <v>553</v>
      </c>
      <c r="D2743" s="146">
        <v>1830</v>
      </c>
      <c r="E2743" s="145" t="s">
        <v>15670</v>
      </c>
      <c r="F2743" s="145">
        <v>300</v>
      </c>
      <c r="G2743" s="145" t="s">
        <v>15669</v>
      </c>
      <c r="H2743" s="145" t="s">
        <v>2249</v>
      </c>
      <c r="I2743" s="145" t="s">
        <v>10077</v>
      </c>
    </row>
    <row r="2744" spans="1:9" x14ac:dyDescent="0.2">
      <c r="A2744" s="145">
        <v>2740</v>
      </c>
      <c r="B2744" s="145" t="s">
        <v>11776</v>
      </c>
      <c r="C2744" s="145" t="s">
        <v>5198</v>
      </c>
      <c r="D2744" s="146">
        <v>2878</v>
      </c>
      <c r="E2744" s="145" t="s">
        <v>15668</v>
      </c>
      <c r="F2744" s="145">
        <v>300</v>
      </c>
      <c r="H2744" s="145" t="s">
        <v>6255</v>
      </c>
      <c r="I2744" s="145" t="s">
        <v>10077</v>
      </c>
    </row>
    <row r="2745" spans="1:9" x14ac:dyDescent="0.2">
      <c r="A2745" s="145">
        <v>2741</v>
      </c>
      <c r="B2745" s="145" t="s">
        <v>6174</v>
      </c>
      <c r="C2745" s="145" t="s">
        <v>553</v>
      </c>
      <c r="D2745" s="146">
        <v>2790</v>
      </c>
      <c r="E2745" s="145" t="s">
        <v>14389</v>
      </c>
      <c r="F2745" s="145">
        <v>300</v>
      </c>
      <c r="G2745" s="145" t="s">
        <v>15667</v>
      </c>
      <c r="H2745" s="145" t="s">
        <v>6174</v>
      </c>
      <c r="I2745" s="145" t="s">
        <v>10077</v>
      </c>
    </row>
    <row r="2746" spans="1:9" x14ac:dyDescent="0.2">
      <c r="A2746" s="145">
        <v>2742</v>
      </c>
      <c r="B2746" s="145" t="s">
        <v>11776</v>
      </c>
      <c r="C2746" s="145" t="s">
        <v>5198</v>
      </c>
      <c r="D2746" s="146">
        <v>2878</v>
      </c>
      <c r="E2746" s="145" t="s">
        <v>15666</v>
      </c>
      <c r="F2746" s="145">
        <v>300</v>
      </c>
      <c r="G2746" s="145" t="s">
        <v>15665</v>
      </c>
      <c r="H2746" s="145" t="s">
        <v>6255</v>
      </c>
      <c r="I2746" s="145" t="s">
        <v>10077</v>
      </c>
    </row>
    <row r="2747" spans="1:9" x14ac:dyDescent="0.2">
      <c r="A2747" s="145">
        <v>2743</v>
      </c>
      <c r="B2747" s="145" t="s">
        <v>2260</v>
      </c>
      <c r="C2747" s="145" t="s">
        <v>553</v>
      </c>
      <c r="D2747" s="146">
        <v>2738</v>
      </c>
      <c r="E2747" s="145" t="s">
        <v>15664</v>
      </c>
      <c r="F2747" s="145">
        <v>300</v>
      </c>
      <c r="G2747" s="145" t="s">
        <v>15663</v>
      </c>
      <c r="H2747" s="145" t="s">
        <v>2260</v>
      </c>
      <c r="I2747" s="145" t="s">
        <v>10077</v>
      </c>
    </row>
    <row r="2748" spans="1:9" x14ac:dyDescent="0.2">
      <c r="A2748" s="145">
        <v>2744</v>
      </c>
      <c r="B2748" s="145" t="s">
        <v>2268</v>
      </c>
      <c r="C2748" s="145" t="s">
        <v>553</v>
      </c>
      <c r="D2748" s="146">
        <v>2746</v>
      </c>
      <c r="E2748" s="145" t="s">
        <v>15662</v>
      </c>
      <c r="F2748" s="145">
        <v>300</v>
      </c>
      <c r="G2748" s="145" t="s">
        <v>15661</v>
      </c>
      <c r="H2748" s="145" t="s">
        <v>2268</v>
      </c>
      <c r="I2748" s="145" t="s">
        <v>10077</v>
      </c>
    </row>
    <row r="2749" spans="1:9" x14ac:dyDescent="0.2">
      <c r="A2749" s="145">
        <v>2745</v>
      </c>
      <c r="B2749" s="145" t="s">
        <v>13636</v>
      </c>
      <c r="C2749" s="145" t="s">
        <v>553</v>
      </c>
      <c r="D2749" s="146">
        <v>1757</v>
      </c>
      <c r="E2749" s="145" t="s">
        <v>15660</v>
      </c>
      <c r="F2749" s="145">
        <v>300</v>
      </c>
      <c r="G2749" s="145" t="s">
        <v>15659</v>
      </c>
      <c r="H2749" s="145" t="s">
        <v>634</v>
      </c>
      <c r="I2749" s="145" t="s">
        <v>10077</v>
      </c>
    </row>
    <row r="2750" spans="1:9" x14ac:dyDescent="0.2">
      <c r="A2750" s="145">
        <v>2746</v>
      </c>
      <c r="B2750" s="145" t="s">
        <v>12225</v>
      </c>
      <c r="C2750" s="145" t="s">
        <v>553</v>
      </c>
      <c r="D2750" s="146">
        <v>1473</v>
      </c>
      <c r="E2750" s="145" t="s">
        <v>15658</v>
      </c>
      <c r="F2750" s="145">
        <v>300</v>
      </c>
      <c r="G2750" s="145" t="s">
        <v>15657</v>
      </c>
      <c r="H2750" s="145" t="s">
        <v>634</v>
      </c>
      <c r="I2750" s="145" t="s">
        <v>10077</v>
      </c>
    </row>
    <row r="2751" spans="1:9" x14ac:dyDescent="0.2">
      <c r="A2751" s="145">
        <v>2747</v>
      </c>
      <c r="B2751" s="145" t="s">
        <v>12072</v>
      </c>
      <c r="C2751" s="145" t="s">
        <v>5198</v>
      </c>
      <c r="D2751" s="146">
        <v>2914</v>
      </c>
      <c r="E2751" s="145" t="s">
        <v>15656</v>
      </c>
      <c r="F2751" s="145">
        <v>300</v>
      </c>
      <c r="G2751" s="145" t="s">
        <v>15655</v>
      </c>
      <c r="H2751" s="145" t="s">
        <v>634</v>
      </c>
      <c r="I2751" s="145" t="s">
        <v>10077</v>
      </c>
    </row>
    <row r="2752" spans="1:9" x14ac:dyDescent="0.2">
      <c r="A2752" s="145">
        <v>2748</v>
      </c>
      <c r="B2752" s="145" t="s">
        <v>2534</v>
      </c>
      <c r="C2752" s="145" t="s">
        <v>553</v>
      </c>
      <c r="D2752" s="146">
        <v>2663</v>
      </c>
      <c r="E2752" s="145" t="s">
        <v>15654</v>
      </c>
      <c r="F2752" s="145">
        <v>300</v>
      </c>
      <c r="G2752" s="145" t="s">
        <v>15653</v>
      </c>
      <c r="H2752" s="145" t="s">
        <v>10391</v>
      </c>
      <c r="I2752" s="145" t="s">
        <v>10077</v>
      </c>
    </row>
    <row r="2753" spans="1:9" x14ac:dyDescent="0.2">
      <c r="A2753" s="145">
        <v>2749</v>
      </c>
      <c r="B2753" s="145" t="s">
        <v>3851</v>
      </c>
      <c r="C2753" s="145" t="s">
        <v>553</v>
      </c>
      <c r="D2753" s="146">
        <v>2584</v>
      </c>
      <c r="E2753" s="145" t="s">
        <v>13494</v>
      </c>
      <c r="F2753" s="145">
        <v>300</v>
      </c>
      <c r="G2753" s="145" t="s">
        <v>15652</v>
      </c>
      <c r="H2753" s="145" t="s">
        <v>10806</v>
      </c>
      <c r="I2753" s="145" t="s">
        <v>10077</v>
      </c>
    </row>
    <row r="2754" spans="1:9" x14ac:dyDescent="0.2">
      <c r="A2754" s="145">
        <v>2750</v>
      </c>
      <c r="B2754" s="145" t="s">
        <v>1604</v>
      </c>
      <c r="C2754" s="145" t="s">
        <v>553</v>
      </c>
      <c r="D2754" s="146">
        <v>2668</v>
      </c>
      <c r="E2754" s="145" t="s">
        <v>15651</v>
      </c>
      <c r="F2754" s="145">
        <v>300</v>
      </c>
      <c r="G2754" s="145" t="s">
        <v>1823</v>
      </c>
      <c r="H2754" s="145" t="s">
        <v>634</v>
      </c>
      <c r="I2754" s="145" t="s">
        <v>10077</v>
      </c>
    </row>
    <row r="2755" spans="1:9" x14ac:dyDescent="0.2">
      <c r="A2755" s="145">
        <v>2751</v>
      </c>
      <c r="B2755" s="145" t="s">
        <v>932</v>
      </c>
      <c r="C2755" s="145" t="s">
        <v>553</v>
      </c>
      <c r="D2755" s="146">
        <v>1929</v>
      </c>
      <c r="E2755" s="145" t="s">
        <v>15650</v>
      </c>
      <c r="F2755" s="145">
        <v>300</v>
      </c>
      <c r="G2755" s="145" t="s">
        <v>15649</v>
      </c>
      <c r="H2755" s="145" t="s">
        <v>10222</v>
      </c>
      <c r="I2755" s="145" t="s">
        <v>10077</v>
      </c>
    </row>
    <row r="2756" spans="1:9" x14ac:dyDescent="0.2">
      <c r="A2756" s="145">
        <v>2752</v>
      </c>
      <c r="B2756" s="145" t="s">
        <v>670</v>
      </c>
      <c r="C2756" s="145" t="s">
        <v>553</v>
      </c>
      <c r="D2756" s="146">
        <v>2184</v>
      </c>
      <c r="E2756" s="145" t="s">
        <v>15648</v>
      </c>
      <c r="F2756" s="145">
        <v>300</v>
      </c>
      <c r="G2756" s="145" t="s">
        <v>15647</v>
      </c>
      <c r="H2756" s="145" t="s">
        <v>8951</v>
      </c>
      <c r="I2756" s="145" t="s">
        <v>10077</v>
      </c>
    </row>
    <row r="2757" spans="1:9" x14ac:dyDescent="0.2">
      <c r="A2757" s="145">
        <v>2753</v>
      </c>
      <c r="B2757" s="145" t="s">
        <v>2409</v>
      </c>
      <c r="C2757" s="145" t="s">
        <v>553</v>
      </c>
      <c r="D2757" s="146">
        <v>2050</v>
      </c>
      <c r="E2757" s="145" t="s">
        <v>15646</v>
      </c>
      <c r="F2757" s="145">
        <v>300</v>
      </c>
      <c r="G2757" s="145" t="s">
        <v>15645</v>
      </c>
      <c r="H2757" s="145" t="s">
        <v>8951</v>
      </c>
      <c r="I2757" s="145" t="s">
        <v>10077</v>
      </c>
    </row>
    <row r="2758" spans="1:9" x14ac:dyDescent="0.2">
      <c r="A2758" s="145">
        <v>2754</v>
      </c>
      <c r="B2758" s="145" t="s">
        <v>6605</v>
      </c>
      <c r="C2758" s="145" t="s">
        <v>553</v>
      </c>
      <c r="D2758" s="146">
        <v>2779</v>
      </c>
      <c r="E2758" s="145" t="s">
        <v>15644</v>
      </c>
      <c r="F2758" s="145">
        <v>300</v>
      </c>
      <c r="G2758" s="145" t="s">
        <v>15643</v>
      </c>
      <c r="H2758" s="145" t="s">
        <v>634</v>
      </c>
      <c r="I2758" s="145" t="s">
        <v>10077</v>
      </c>
    </row>
    <row r="2759" spans="1:9" x14ac:dyDescent="0.2">
      <c r="A2759" s="145">
        <v>2755</v>
      </c>
      <c r="B2759" s="145" t="s">
        <v>4302</v>
      </c>
      <c r="C2759" s="145" t="s">
        <v>553</v>
      </c>
      <c r="D2759" s="146">
        <v>1960</v>
      </c>
      <c r="E2759" s="145" t="s">
        <v>15642</v>
      </c>
      <c r="F2759" s="145">
        <v>300</v>
      </c>
      <c r="G2759" s="145" t="s">
        <v>15641</v>
      </c>
      <c r="H2759" s="145" t="s">
        <v>634</v>
      </c>
      <c r="I2759" s="145" t="s">
        <v>10077</v>
      </c>
    </row>
    <row r="2760" spans="1:9" x14ac:dyDescent="0.2">
      <c r="A2760" s="145">
        <v>2756</v>
      </c>
      <c r="B2760" s="145" t="s">
        <v>746</v>
      </c>
      <c r="C2760" s="145" t="s">
        <v>553</v>
      </c>
      <c r="D2760" s="146">
        <v>2666</v>
      </c>
      <c r="E2760" s="145" t="s">
        <v>10710</v>
      </c>
      <c r="F2760" s="145">
        <v>300</v>
      </c>
      <c r="G2760" s="145" t="s">
        <v>15640</v>
      </c>
      <c r="H2760" s="145" t="s">
        <v>10317</v>
      </c>
      <c r="I2760" s="145" t="s">
        <v>10077</v>
      </c>
    </row>
    <row r="2761" spans="1:9" x14ac:dyDescent="0.2">
      <c r="A2761" s="145">
        <v>2757</v>
      </c>
      <c r="B2761" s="145" t="s">
        <v>2459</v>
      </c>
      <c r="C2761" s="145" t="s">
        <v>553</v>
      </c>
      <c r="D2761" s="146">
        <v>2576</v>
      </c>
      <c r="E2761" s="145" t="s">
        <v>15639</v>
      </c>
      <c r="F2761" s="145">
        <v>300</v>
      </c>
      <c r="G2761" s="145" t="s">
        <v>15638</v>
      </c>
      <c r="H2761" s="145" t="s">
        <v>2346</v>
      </c>
      <c r="I2761" s="145" t="s">
        <v>10077</v>
      </c>
    </row>
    <row r="2762" spans="1:9" x14ac:dyDescent="0.2">
      <c r="A2762" s="145">
        <v>2758</v>
      </c>
      <c r="B2762" s="145" t="s">
        <v>2278</v>
      </c>
      <c r="C2762" s="145" t="s">
        <v>553</v>
      </c>
      <c r="D2762" s="146">
        <v>2719</v>
      </c>
      <c r="E2762" s="145" t="s">
        <v>10894</v>
      </c>
      <c r="F2762" s="145">
        <v>300</v>
      </c>
      <c r="G2762" s="145" t="s">
        <v>15637</v>
      </c>
      <c r="H2762" s="145" t="s">
        <v>3262</v>
      </c>
      <c r="I2762" s="145" t="s">
        <v>10077</v>
      </c>
    </row>
    <row r="2763" spans="1:9" x14ac:dyDescent="0.2">
      <c r="A2763" s="145">
        <v>2759</v>
      </c>
      <c r="B2763" s="145" t="s">
        <v>984</v>
      </c>
      <c r="C2763" s="145" t="s">
        <v>553</v>
      </c>
      <c r="D2763" s="146">
        <v>1852</v>
      </c>
      <c r="E2763" s="145" t="s">
        <v>15636</v>
      </c>
      <c r="F2763" s="145">
        <v>300</v>
      </c>
      <c r="G2763" s="145" t="s">
        <v>15635</v>
      </c>
      <c r="H2763" s="145" t="s">
        <v>634</v>
      </c>
      <c r="I2763" s="145" t="s">
        <v>10077</v>
      </c>
    </row>
    <row r="2764" spans="1:9" x14ac:dyDescent="0.2">
      <c r="A2764" s="145">
        <v>2760</v>
      </c>
      <c r="B2764" s="145" t="s">
        <v>2513</v>
      </c>
      <c r="C2764" s="145" t="s">
        <v>553</v>
      </c>
      <c r="D2764" s="146">
        <v>2571</v>
      </c>
      <c r="E2764" s="145" t="s">
        <v>15634</v>
      </c>
      <c r="F2764" s="145">
        <v>300</v>
      </c>
      <c r="G2764" s="145" t="s">
        <v>15633</v>
      </c>
      <c r="H2764" s="145" t="s">
        <v>2513</v>
      </c>
      <c r="I2764" s="145" t="s">
        <v>10077</v>
      </c>
    </row>
    <row r="2765" spans="1:9" x14ac:dyDescent="0.2">
      <c r="A2765" s="145">
        <v>2761</v>
      </c>
      <c r="B2765" s="145" t="s">
        <v>1576</v>
      </c>
      <c r="C2765" s="145" t="s">
        <v>553</v>
      </c>
      <c r="D2765" s="146">
        <v>2667</v>
      </c>
      <c r="E2765" s="145" t="s">
        <v>15632</v>
      </c>
      <c r="F2765" s="145">
        <v>300</v>
      </c>
      <c r="G2765" s="145" t="s">
        <v>15631</v>
      </c>
      <c r="H2765" s="145" t="s">
        <v>10391</v>
      </c>
      <c r="I2765" s="145" t="s">
        <v>10077</v>
      </c>
    </row>
    <row r="2766" spans="1:9" x14ac:dyDescent="0.2">
      <c r="A2766" s="145">
        <v>2762</v>
      </c>
      <c r="B2766" s="145" t="s">
        <v>812</v>
      </c>
      <c r="C2766" s="145" t="s">
        <v>553</v>
      </c>
      <c r="D2766" s="146">
        <v>1950</v>
      </c>
      <c r="E2766" s="145" t="s">
        <v>15630</v>
      </c>
      <c r="F2766" s="145">
        <v>300</v>
      </c>
      <c r="G2766" s="145" t="s">
        <v>15629</v>
      </c>
      <c r="H2766" s="145" t="s">
        <v>812</v>
      </c>
      <c r="I2766" s="145" t="s">
        <v>10107</v>
      </c>
    </row>
    <row r="2767" spans="1:9" x14ac:dyDescent="0.2">
      <c r="A2767" s="145">
        <v>2763</v>
      </c>
      <c r="B2767" s="145" t="s">
        <v>2268</v>
      </c>
      <c r="C2767" s="145" t="s">
        <v>553</v>
      </c>
      <c r="D2767" s="146">
        <v>2740</v>
      </c>
      <c r="E2767" s="145" t="s">
        <v>15628</v>
      </c>
      <c r="F2767" s="145">
        <v>300</v>
      </c>
      <c r="G2767" s="145" t="s">
        <v>15627</v>
      </c>
      <c r="H2767" s="145" t="s">
        <v>634</v>
      </c>
      <c r="I2767" s="145" t="s">
        <v>10077</v>
      </c>
    </row>
    <row r="2768" spans="1:9" x14ac:dyDescent="0.2">
      <c r="A2768" s="145">
        <v>2764</v>
      </c>
      <c r="B2768" s="145" t="s">
        <v>2767</v>
      </c>
      <c r="C2768" s="145" t="s">
        <v>553</v>
      </c>
      <c r="D2768" s="146">
        <v>2747</v>
      </c>
      <c r="E2768" s="145" t="s">
        <v>11919</v>
      </c>
      <c r="F2768" s="145">
        <v>300</v>
      </c>
      <c r="G2768" s="145" t="s">
        <v>15626</v>
      </c>
      <c r="H2768" s="145" t="s">
        <v>634</v>
      </c>
      <c r="I2768" s="145" t="s">
        <v>10077</v>
      </c>
    </row>
    <row r="2769" spans="1:9" x14ac:dyDescent="0.2">
      <c r="A2769" s="145">
        <v>2765</v>
      </c>
      <c r="B2769" s="145" t="s">
        <v>874</v>
      </c>
      <c r="C2769" s="145" t="s">
        <v>553</v>
      </c>
      <c r="D2769" s="146">
        <v>2601</v>
      </c>
      <c r="E2769" s="145" t="s">
        <v>15625</v>
      </c>
      <c r="F2769" s="145">
        <v>300</v>
      </c>
      <c r="G2769" s="145">
        <v>1147221</v>
      </c>
      <c r="H2769" s="145" t="s">
        <v>4035</v>
      </c>
      <c r="I2769" s="145" t="s">
        <v>10077</v>
      </c>
    </row>
    <row r="2770" spans="1:9" x14ac:dyDescent="0.2">
      <c r="A2770" s="145">
        <v>2766</v>
      </c>
      <c r="B2770" s="145" t="s">
        <v>1310</v>
      </c>
      <c r="C2770" s="145" t="s">
        <v>553</v>
      </c>
      <c r="D2770" s="146">
        <v>1945</v>
      </c>
      <c r="E2770" s="145" t="s">
        <v>15624</v>
      </c>
      <c r="F2770" s="145">
        <v>300</v>
      </c>
      <c r="G2770" s="145" t="s">
        <v>15623</v>
      </c>
      <c r="H2770" s="145" t="s">
        <v>10184</v>
      </c>
      <c r="I2770" s="145" t="s">
        <v>10077</v>
      </c>
    </row>
    <row r="2771" spans="1:9" x14ac:dyDescent="0.2">
      <c r="A2771" s="145">
        <v>2767</v>
      </c>
      <c r="B2771" s="145" t="s">
        <v>7162</v>
      </c>
      <c r="C2771" s="145" t="s">
        <v>553</v>
      </c>
      <c r="D2771" s="146">
        <v>2574</v>
      </c>
      <c r="E2771" s="145" t="s">
        <v>15622</v>
      </c>
      <c r="F2771" s="145">
        <v>300</v>
      </c>
      <c r="G2771" s="145" t="s">
        <v>15621</v>
      </c>
      <c r="H2771" s="145" t="s">
        <v>634</v>
      </c>
      <c r="I2771" s="145" t="s">
        <v>10077</v>
      </c>
    </row>
    <row r="2772" spans="1:9" x14ac:dyDescent="0.2">
      <c r="A2772" s="145">
        <v>2768</v>
      </c>
      <c r="B2772" s="145" t="s">
        <v>695</v>
      </c>
      <c r="C2772" s="145" t="s">
        <v>553</v>
      </c>
      <c r="D2772" s="146">
        <v>2331</v>
      </c>
      <c r="E2772" s="145" t="s">
        <v>11019</v>
      </c>
      <c r="F2772" s="145">
        <v>300</v>
      </c>
      <c r="G2772" s="145" t="s">
        <v>15620</v>
      </c>
      <c r="H2772" s="145" t="s">
        <v>695</v>
      </c>
      <c r="I2772" s="145" t="s">
        <v>10087</v>
      </c>
    </row>
    <row r="2773" spans="1:9" x14ac:dyDescent="0.2">
      <c r="A2773" s="145">
        <v>2769</v>
      </c>
      <c r="B2773" s="145" t="s">
        <v>554</v>
      </c>
      <c r="C2773" s="145" t="s">
        <v>553</v>
      </c>
      <c r="D2773" s="146">
        <v>2633</v>
      </c>
      <c r="E2773" s="145" t="s">
        <v>12371</v>
      </c>
      <c r="F2773" s="145">
        <v>300</v>
      </c>
      <c r="G2773" s="145" t="s">
        <v>15619</v>
      </c>
      <c r="H2773" s="145" t="s">
        <v>10081</v>
      </c>
      <c r="I2773" s="145" t="s">
        <v>10077</v>
      </c>
    </row>
    <row r="2774" spans="1:9" x14ac:dyDescent="0.2">
      <c r="A2774" s="145">
        <v>2770</v>
      </c>
      <c r="B2774" s="145" t="s">
        <v>6049</v>
      </c>
      <c r="C2774" s="145" t="s">
        <v>841</v>
      </c>
      <c r="D2774" s="146">
        <v>6333</v>
      </c>
      <c r="E2774" s="145" t="s">
        <v>15618</v>
      </c>
      <c r="F2774" s="145">
        <v>300</v>
      </c>
      <c r="G2774" s="145" t="s">
        <v>6047</v>
      </c>
      <c r="H2774" s="145" t="s">
        <v>10081</v>
      </c>
      <c r="I2774" s="145" t="s">
        <v>10077</v>
      </c>
    </row>
    <row r="2775" spans="1:9" x14ac:dyDescent="0.2">
      <c r="A2775" s="145">
        <v>2771</v>
      </c>
      <c r="B2775" s="145" t="s">
        <v>3972</v>
      </c>
      <c r="C2775" s="145" t="s">
        <v>553</v>
      </c>
      <c r="D2775" s="146">
        <v>1966</v>
      </c>
      <c r="E2775" s="145" t="s">
        <v>15617</v>
      </c>
      <c r="F2775" s="145">
        <v>300</v>
      </c>
      <c r="G2775" s="145">
        <v>653341</v>
      </c>
      <c r="H2775" s="145" t="s">
        <v>10230</v>
      </c>
      <c r="I2775" s="145" t="s">
        <v>10077</v>
      </c>
    </row>
    <row r="2776" spans="1:9" x14ac:dyDescent="0.2">
      <c r="A2776" s="145">
        <v>2772</v>
      </c>
      <c r="B2776" s="145" t="s">
        <v>15616</v>
      </c>
      <c r="C2776" s="145" t="s">
        <v>553</v>
      </c>
      <c r="D2776" s="146">
        <v>2651</v>
      </c>
      <c r="E2776" s="145" t="s">
        <v>15615</v>
      </c>
      <c r="F2776" s="145">
        <v>300</v>
      </c>
      <c r="G2776" s="145" t="s">
        <v>15614</v>
      </c>
      <c r="H2776" s="145" t="s">
        <v>9574</v>
      </c>
      <c r="I2776" s="145" t="s">
        <v>10077</v>
      </c>
    </row>
    <row r="2777" spans="1:9" x14ac:dyDescent="0.2">
      <c r="A2777" s="145">
        <v>2773</v>
      </c>
      <c r="B2777" s="145" t="s">
        <v>10256</v>
      </c>
      <c r="C2777" s="145" t="s">
        <v>553</v>
      </c>
      <c r="D2777" s="146">
        <v>2760</v>
      </c>
      <c r="E2777" s="145" t="s">
        <v>15613</v>
      </c>
      <c r="F2777" s="145">
        <v>300</v>
      </c>
      <c r="G2777" s="145" t="s">
        <v>15612</v>
      </c>
      <c r="H2777" s="145" t="s">
        <v>2268</v>
      </c>
      <c r="I2777" s="145" t="s">
        <v>10107</v>
      </c>
    </row>
    <row r="2778" spans="1:9" x14ac:dyDescent="0.2">
      <c r="A2778" s="145">
        <v>2774</v>
      </c>
      <c r="B2778" s="145" t="s">
        <v>3822</v>
      </c>
      <c r="C2778" s="145" t="s">
        <v>553</v>
      </c>
      <c r="D2778" s="146">
        <v>2780</v>
      </c>
      <c r="E2778" s="145" t="s">
        <v>15611</v>
      </c>
      <c r="F2778" s="145">
        <v>300</v>
      </c>
      <c r="G2778" s="145" t="s">
        <v>15610</v>
      </c>
      <c r="H2778" s="145" t="s">
        <v>634</v>
      </c>
      <c r="I2778" s="145" t="s">
        <v>10077</v>
      </c>
    </row>
    <row r="2779" spans="1:9" x14ac:dyDescent="0.2">
      <c r="A2779" s="145">
        <v>2775</v>
      </c>
      <c r="B2779" s="145" t="s">
        <v>1837</v>
      </c>
      <c r="C2779" s="145" t="s">
        <v>553</v>
      </c>
      <c r="D2779" s="146">
        <v>2660</v>
      </c>
      <c r="E2779" s="145" t="s">
        <v>15609</v>
      </c>
      <c r="F2779" s="145">
        <v>300</v>
      </c>
      <c r="G2779" s="145" t="s">
        <v>15608</v>
      </c>
      <c r="H2779" s="145" t="s">
        <v>10238</v>
      </c>
      <c r="I2779" s="145" t="s">
        <v>10077</v>
      </c>
    </row>
    <row r="2780" spans="1:9" x14ac:dyDescent="0.2">
      <c r="A2780" s="145">
        <v>2776</v>
      </c>
      <c r="B2780" s="145" t="s">
        <v>4092</v>
      </c>
      <c r="C2780" s="145" t="s">
        <v>553</v>
      </c>
      <c r="D2780" s="146">
        <v>1985</v>
      </c>
      <c r="E2780" s="145" t="s">
        <v>15607</v>
      </c>
      <c r="F2780" s="145">
        <v>300</v>
      </c>
      <c r="G2780" s="145" t="s">
        <v>15606</v>
      </c>
      <c r="H2780" s="145" t="s">
        <v>805</v>
      </c>
      <c r="I2780" s="145" t="s">
        <v>10077</v>
      </c>
    </row>
    <row r="2781" spans="1:9" x14ac:dyDescent="0.2">
      <c r="A2781" s="145">
        <v>2777</v>
      </c>
      <c r="B2781" s="145" t="s">
        <v>713</v>
      </c>
      <c r="C2781" s="145" t="s">
        <v>553</v>
      </c>
      <c r="D2781" s="146">
        <v>1915</v>
      </c>
      <c r="E2781" s="145" t="s">
        <v>15605</v>
      </c>
      <c r="F2781" s="145">
        <v>300</v>
      </c>
      <c r="G2781" s="145" t="s">
        <v>15604</v>
      </c>
      <c r="H2781" s="145" t="s">
        <v>11320</v>
      </c>
      <c r="I2781" s="145" t="s">
        <v>10077</v>
      </c>
    </row>
    <row r="2782" spans="1:9" x14ac:dyDescent="0.2">
      <c r="A2782" s="145">
        <v>2778</v>
      </c>
      <c r="B2782" s="145" t="s">
        <v>1071</v>
      </c>
      <c r="C2782" s="145" t="s">
        <v>553</v>
      </c>
      <c r="D2782" s="146">
        <v>2563</v>
      </c>
      <c r="E2782" s="145" t="s">
        <v>15603</v>
      </c>
      <c r="F2782" s="145">
        <v>300</v>
      </c>
      <c r="G2782" s="145" t="s">
        <v>15602</v>
      </c>
      <c r="H2782" s="145" t="s">
        <v>10119</v>
      </c>
      <c r="I2782" s="145" t="s">
        <v>10077</v>
      </c>
    </row>
    <row r="2783" spans="1:9" x14ac:dyDescent="0.2">
      <c r="A2783" s="145">
        <v>2779</v>
      </c>
      <c r="B2783" s="145" t="s">
        <v>1755</v>
      </c>
      <c r="C2783" s="145" t="s">
        <v>553</v>
      </c>
      <c r="D2783" s="146">
        <v>2129</v>
      </c>
      <c r="E2783" s="145" t="s">
        <v>13074</v>
      </c>
      <c r="F2783" s="145">
        <v>300</v>
      </c>
      <c r="G2783" s="145" t="s">
        <v>15601</v>
      </c>
      <c r="H2783" s="145" t="s">
        <v>634</v>
      </c>
      <c r="I2783" s="145" t="s">
        <v>10077</v>
      </c>
    </row>
    <row r="2784" spans="1:9" x14ac:dyDescent="0.2">
      <c r="A2784" s="145">
        <v>2780</v>
      </c>
      <c r="B2784" s="145" t="s">
        <v>7352</v>
      </c>
      <c r="C2784" s="145" t="s">
        <v>553</v>
      </c>
      <c r="D2784" s="146">
        <v>2536</v>
      </c>
      <c r="E2784" s="145" t="s">
        <v>15600</v>
      </c>
      <c r="F2784" s="145">
        <v>300</v>
      </c>
      <c r="G2784" s="145" t="s">
        <v>15599</v>
      </c>
      <c r="H2784" s="145" t="s">
        <v>10130</v>
      </c>
      <c r="I2784" s="145" t="s">
        <v>10077</v>
      </c>
    </row>
    <row r="2785" spans="1:9" x14ac:dyDescent="0.2">
      <c r="A2785" s="145">
        <v>2781</v>
      </c>
      <c r="B2785" s="145" t="s">
        <v>518</v>
      </c>
      <c r="C2785" s="145" t="s">
        <v>553</v>
      </c>
      <c r="D2785" s="146">
        <v>2630</v>
      </c>
      <c r="E2785" s="145" t="s">
        <v>14288</v>
      </c>
      <c r="F2785" s="145">
        <v>300</v>
      </c>
      <c r="G2785" s="145" t="s">
        <v>15598</v>
      </c>
      <c r="H2785" s="145" t="s">
        <v>10380</v>
      </c>
      <c r="I2785" s="145" t="s">
        <v>10077</v>
      </c>
    </row>
    <row r="2786" spans="1:9" x14ac:dyDescent="0.2">
      <c r="A2786" s="145">
        <v>2782</v>
      </c>
      <c r="B2786" s="145" t="s">
        <v>3779</v>
      </c>
      <c r="C2786" s="145" t="s">
        <v>553</v>
      </c>
      <c r="D2786" s="146">
        <v>2038</v>
      </c>
      <c r="E2786" s="145" t="s">
        <v>15597</v>
      </c>
      <c r="F2786" s="145">
        <v>300</v>
      </c>
      <c r="G2786" s="145" t="s">
        <v>15596</v>
      </c>
      <c r="H2786" s="145" t="s">
        <v>2767</v>
      </c>
      <c r="I2786" s="145" t="s">
        <v>10077</v>
      </c>
    </row>
    <row r="2787" spans="1:9" x14ac:dyDescent="0.2">
      <c r="A2787" s="145">
        <v>2783</v>
      </c>
      <c r="B2787" s="145" t="s">
        <v>2953</v>
      </c>
      <c r="C2787" s="145" t="s">
        <v>553</v>
      </c>
      <c r="D2787" s="146">
        <v>2767</v>
      </c>
      <c r="E2787" s="145" t="s">
        <v>15595</v>
      </c>
      <c r="F2787" s="145">
        <v>300</v>
      </c>
      <c r="G2787" s="145" t="s">
        <v>15594</v>
      </c>
      <c r="H2787" s="145" t="s">
        <v>634</v>
      </c>
      <c r="I2787" s="145" t="s">
        <v>10077</v>
      </c>
    </row>
    <row r="2788" spans="1:9" x14ac:dyDescent="0.2">
      <c r="A2788" s="145">
        <v>2784</v>
      </c>
      <c r="B2788" s="145" t="s">
        <v>554</v>
      </c>
      <c r="C2788" s="145" t="s">
        <v>553</v>
      </c>
      <c r="D2788" s="146">
        <v>2633</v>
      </c>
      <c r="E2788" s="145" t="s">
        <v>15593</v>
      </c>
      <c r="F2788" s="145">
        <v>300</v>
      </c>
      <c r="G2788" s="145" t="s">
        <v>15592</v>
      </c>
      <c r="H2788" s="145" t="s">
        <v>10081</v>
      </c>
      <c r="I2788" s="145" t="s">
        <v>10077</v>
      </c>
    </row>
    <row r="2789" spans="1:9" x14ac:dyDescent="0.2">
      <c r="A2789" s="145">
        <v>2785</v>
      </c>
      <c r="B2789" s="145" t="s">
        <v>1837</v>
      </c>
      <c r="C2789" s="145" t="s">
        <v>553</v>
      </c>
      <c r="D2789" s="146">
        <v>2660</v>
      </c>
      <c r="E2789" s="145" t="s">
        <v>15591</v>
      </c>
      <c r="F2789" s="145">
        <v>300</v>
      </c>
      <c r="G2789" s="145" t="s">
        <v>9857</v>
      </c>
      <c r="H2789" s="145" t="s">
        <v>10238</v>
      </c>
      <c r="I2789" s="145" t="s">
        <v>10077</v>
      </c>
    </row>
    <row r="2790" spans="1:9" x14ac:dyDescent="0.2">
      <c r="A2790" s="145">
        <v>2786</v>
      </c>
      <c r="B2790" s="145" t="s">
        <v>2278</v>
      </c>
      <c r="C2790" s="145" t="s">
        <v>553</v>
      </c>
      <c r="D2790" s="146">
        <v>2719</v>
      </c>
      <c r="E2790" s="145" t="s">
        <v>15590</v>
      </c>
      <c r="F2790" s="145">
        <v>300</v>
      </c>
      <c r="G2790" s="145" t="s">
        <v>15589</v>
      </c>
      <c r="H2790" s="145" t="s">
        <v>2278</v>
      </c>
      <c r="I2790" s="145" t="s">
        <v>10077</v>
      </c>
    </row>
    <row r="2791" spans="1:9" x14ac:dyDescent="0.2">
      <c r="A2791" s="145">
        <v>2787</v>
      </c>
      <c r="B2791" s="145" t="s">
        <v>4035</v>
      </c>
      <c r="C2791" s="145" t="s">
        <v>553</v>
      </c>
      <c r="D2791" s="146">
        <v>2653</v>
      </c>
      <c r="E2791" s="145" t="s">
        <v>10792</v>
      </c>
      <c r="F2791" s="145">
        <v>300</v>
      </c>
      <c r="G2791" s="145" t="s">
        <v>15588</v>
      </c>
      <c r="H2791" s="145" t="s">
        <v>4035</v>
      </c>
      <c r="I2791" s="145" t="s">
        <v>10077</v>
      </c>
    </row>
    <row r="2792" spans="1:9" x14ac:dyDescent="0.2">
      <c r="A2792" s="145">
        <v>2788</v>
      </c>
      <c r="B2792" s="145" t="s">
        <v>4550</v>
      </c>
      <c r="C2792" s="145" t="s">
        <v>553</v>
      </c>
      <c r="D2792" s="146">
        <v>1843</v>
      </c>
      <c r="E2792" s="145" t="s">
        <v>15587</v>
      </c>
      <c r="F2792" s="145">
        <v>300</v>
      </c>
      <c r="G2792" s="145" t="s">
        <v>15586</v>
      </c>
      <c r="H2792" s="145" t="s">
        <v>634</v>
      </c>
      <c r="I2792" s="145" t="s">
        <v>10077</v>
      </c>
    </row>
    <row r="2793" spans="1:9" x14ac:dyDescent="0.2">
      <c r="A2793" s="145">
        <v>2789</v>
      </c>
      <c r="B2793" s="145" t="s">
        <v>1349</v>
      </c>
      <c r="C2793" s="145" t="s">
        <v>553</v>
      </c>
      <c r="D2793" s="146">
        <v>2360</v>
      </c>
      <c r="E2793" s="145" t="s">
        <v>15585</v>
      </c>
      <c r="F2793" s="145">
        <v>300</v>
      </c>
      <c r="G2793" s="145" t="s">
        <v>15584</v>
      </c>
      <c r="H2793" s="145" t="s">
        <v>1349</v>
      </c>
      <c r="I2793" s="145" t="s">
        <v>10077</v>
      </c>
    </row>
    <row r="2794" spans="1:9" x14ac:dyDescent="0.2">
      <c r="A2794" s="145">
        <v>2790</v>
      </c>
      <c r="B2794" s="145" t="s">
        <v>2603</v>
      </c>
      <c r="C2794" s="145" t="s">
        <v>553</v>
      </c>
      <c r="D2794" s="146">
        <v>2061</v>
      </c>
      <c r="E2794" s="145" t="s">
        <v>8207</v>
      </c>
      <c r="F2794" s="145">
        <v>300</v>
      </c>
      <c r="G2794" s="145" t="s">
        <v>15583</v>
      </c>
      <c r="H2794" s="145" t="s">
        <v>634</v>
      </c>
      <c r="I2794" s="145" t="s">
        <v>10077</v>
      </c>
    </row>
    <row r="2795" spans="1:9" x14ac:dyDescent="0.2">
      <c r="A2795" s="145">
        <v>2791</v>
      </c>
      <c r="B2795" s="145" t="s">
        <v>3220</v>
      </c>
      <c r="C2795" s="145" t="s">
        <v>553</v>
      </c>
      <c r="D2795" s="146">
        <v>2720</v>
      </c>
      <c r="E2795" s="145" t="s">
        <v>15582</v>
      </c>
      <c r="F2795" s="145">
        <v>300</v>
      </c>
      <c r="G2795" s="145" t="s">
        <v>15581</v>
      </c>
      <c r="H2795" s="145" t="s">
        <v>634</v>
      </c>
      <c r="I2795" s="145" t="s">
        <v>10077</v>
      </c>
    </row>
    <row r="2796" spans="1:9" x14ac:dyDescent="0.2">
      <c r="A2796" s="145">
        <v>2792</v>
      </c>
      <c r="B2796" s="145" t="s">
        <v>689</v>
      </c>
      <c r="C2796" s="145" t="s">
        <v>553</v>
      </c>
      <c r="D2796" s="146">
        <v>2664</v>
      </c>
      <c r="E2796" s="145" t="s">
        <v>15580</v>
      </c>
      <c r="F2796" s="145">
        <v>300</v>
      </c>
      <c r="G2796" s="145">
        <v>1232145</v>
      </c>
      <c r="H2796" s="145" t="s">
        <v>634</v>
      </c>
      <c r="I2796" s="145" t="s">
        <v>10077</v>
      </c>
    </row>
    <row r="2797" spans="1:9" x14ac:dyDescent="0.2">
      <c r="A2797" s="145">
        <v>2793</v>
      </c>
      <c r="B2797" s="145" t="s">
        <v>566</v>
      </c>
      <c r="C2797" s="145" t="s">
        <v>553</v>
      </c>
      <c r="D2797" s="146">
        <v>2659</v>
      </c>
      <c r="E2797" s="145" t="s">
        <v>15579</v>
      </c>
      <c r="F2797" s="145">
        <v>300</v>
      </c>
      <c r="G2797" s="145" t="s">
        <v>15578</v>
      </c>
      <c r="H2797" s="145" t="s">
        <v>634</v>
      </c>
      <c r="I2797" s="145" t="s">
        <v>10077</v>
      </c>
    </row>
    <row r="2798" spans="1:9" x14ac:dyDescent="0.2">
      <c r="A2798" s="145">
        <v>2794</v>
      </c>
      <c r="B2798" s="145" t="s">
        <v>3608</v>
      </c>
      <c r="C2798" s="145" t="s">
        <v>553</v>
      </c>
      <c r="D2798" s="146">
        <v>2766</v>
      </c>
      <c r="E2798" s="145" t="s">
        <v>15577</v>
      </c>
      <c r="F2798" s="145">
        <v>300</v>
      </c>
      <c r="G2798" s="145" t="s">
        <v>15576</v>
      </c>
      <c r="H2798" s="145" t="s">
        <v>634</v>
      </c>
      <c r="I2798" s="145" t="s">
        <v>10077</v>
      </c>
    </row>
    <row r="2799" spans="1:9" x14ac:dyDescent="0.2">
      <c r="A2799" s="145">
        <v>2795</v>
      </c>
      <c r="B2799" s="145" t="s">
        <v>1570</v>
      </c>
      <c r="C2799" s="145" t="s">
        <v>553</v>
      </c>
      <c r="D2799" s="146">
        <v>1930</v>
      </c>
      <c r="E2799" s="145" t="s">
        <v>15575</v>
      </c>
      <c r="F2799" s="145">
        <v>300</v>
      </c>
      <c r="G2799" s="145" t="s">
        <v>15574</v>
      </c>
      <c r="H2799" s="145" t="s">
        <v>10177</v>
      </c>
      <c r="I2799" s="145" t="s">
        <v>10077</v>
      </c>
    </row>
    <row r="2800" spans="1:9" x14ac:dyDescent="0.2">
      <c r="A2800" s="145">
        <v>2796</v>
      </c>
      <c r="B2800" s="145" t="s">
        <v>1570</v>
      </c>
      <c r="C2800" s="145" t="s">
        <v>553</v>
      </c>
      <c r="D2800" s="146">
        <v>1930</v>
      </c>
      <c r="E2800" s="145" t="s">
        <v>15573</v>
      </c>
      <c r="F2800" s="145">
        <v>300</v>
      </c>
      <c r="G2800" s="145" t="s">
        <v>15572</v>
      </c>
      <c r="H2800" s="145" t="s">
        <v>10177</v>
      </c>
      <c r="I2800" s="145" t="s">
        <v>10077</v>
      </c>
    </row>
    <row r="2801" spans="1:9" x14ac:dyDescent="0.2">
      <c r="A2801" s="145">
        <v>2797</v>
      </c>
      <c r="B2801" s="145" t="s">
        <v>2313</v>
      </c>
      <c r="C2801" s="145" t="s">
        <v>553</v>
      </c>
      <c r="D2801" s="146">
        <v>2747</v>
      </c>
      <c r="E2801" s="145" t="s">
        <v>15571</v>
      </c>
      <c r="F2801" s="145">
        <v>300</v>
      </c>
      <c r="G2801" s="145" t="s">
        <v>15570</v>
      </c>
      <c r="H2801" s="145" t="s">
        <v>634</v>
      </c>
      <c r="I2801" s="145" t="s">
        <v>10077</v>
      </c>
    </row>
    <row r="2802" spans="1:9" x14ac:dyDescent="0.2">
      <c r="A2802" s="145">
        <v>2798</v>
      </c>
      <c r="B2802" s="145" t="s">
        <v>805</v>
      </c>
      <c r="C2802" s="145" t="s">
        <v>553</v>
      </c>
      <c r="D2802" s="146">
        <v>1952</v>
      </c>
      <c r="E2802" s="145" t="s">
        <v>15569</v>
      </c>
      <c r="F2802" s="145">
        <v>300</v>
      </c>
      <c r="G2802" s="145" t="s">
        <v>15568</v>
      </c>
      <c r="H2802" s="145" t="s">
        <v>805</v>
      </c>
      <c r="I2802" s="145" t="s">
        <v>10077</v>
      </c>
    </row>
    <row r="2803" spans="1:9" x14ac:dyDescent="0.2">
      <c r="A2803" s="145">
        <v>2799</v>
      </c>
      <c r="B2803" s="145" t="s">
        <v>1570</v>
      </c>
      <c r="C2803" s="145" t="s">
        <v>553</v>
      </c>
      <c r="D2803" s="146">
        <v>1930</v>
      </c>
      <c r="E2803" s="145" t="s">
        <v>15567</v>
      </c>
      <c r="F2803" s="145">
        <v>300</v>
      </c>
      <c r="G2803" s="145" t="s">
        <v>15566</v>
      </c>
      <c r="H2803" s="145" t="s">
        <v>10177</v>
      </c>
      <c r="I2803" s="145" t="s">
        <v>10077</v>
      </c>
    </row>
    <row r="2804" spans="1:9" x14ac:dyDescent="0.2">
      <c r="A2804" s="145">
        <v>2800</v>
      </c>
      <c r="B2804" s="145" t="s">
        <v>3822</v>
      </c>
      <c r="C2804" s="145" t="s">
        <v>553</v>
      </c>
      <c r="D2804" s="146">
        <v>2780</v>
      </c>
      <c r="E2804" s="145" t="s">
        <v>15565</v>
      </c>
      <c r="F2804" s="145">
        <v>300</v>
      </c>
      <c r="G2804" s="145" t="s">
        <v>15564</v>
      </c>
      <c r="H2804" s="145" t="s">
        <v>634</v>
      </c>
      <c r="I2804" s="145" t="s">
        <v>10077</v>
      </c>
    </row>
    <row r="2805" spans="1:9" x14ac:dyDescent="0.2">
      <c r="A2805" s="145">
        <v>2801</v>
      </c>
      <c r="B2805" s="145" t="s">
        <v>1285</v>
      </c>
      <c r="C2805" s="145" t="s">
        <v>553</v>
      </c>
      <c r="D2805" s="146">
        <v>2341</v>
      </c>
      <c r="E2805" s="145" t="s">
        <v>15563</v>
      </c>
      <c r="F2805" s="145">
        <v>300</v>
      </c>
      <c r="G2805" s="145" t="s">
        <v>1855</v>
      </c>
      <c r="H2805" s="145" t="s">
        <v>634</v>
      </c>
      <c r="I2805" s="145" t="s">
        <v>10077</v>
      </c>
    </row>
    <row r="2806" spans="1:9" x14ac:dyDescent="0.2">
      <c r="A2806" s="145">
        <v>2802</v>
      </c>
      <c r="B2806" s="145" t="s">
        <v>1995</v>
      </c>
      <c r="C2806" s="145" t="s">
        <v>553</v>
      </c>
      <c r="D2806" s="146">
        <v>2645</v>
      </c>
      <c r="E2806" s="145" t="s">
        <v>15562</v>
      </c>
      <c r="F2806" s="145">
        <v>300</v>
      </c>
      <c r="G2806" s="145">
        <v>926301</v>
      </c>
      <c r="H2806" s="145" t="s">
        <v>12335</v>
      </c>
      <c r="I2806" s="145" t="s">
        <v>10077</v>
      </c>
    </row>
    <row r="2807" spans="1:9" x14ac:dyDescent="0.2">
      <c r="A2807" s="145">
        <v>2803</v>
      </c>
      <c r="B2807" s="145" t="s">
        <v>1189</v>
      </c>
      <c r="C2807" s="145" t="s">
        <v>553</v>
      </c>
      <c r="D2807" s="146">
        <v>2631</v>
      </c>
      <c r="E2807" s="145" t="s">
        <v>15561</v>
      </c>
      <c r="F2807" s="145">
        <v>300</v>
      </c>
      <c r="G2807" s="145" t="s">
        <v>15560</v>
      </c>
      <c r="H2807" s="145" t="s">
        <v>634</v>
      </c>
      <c r="I2807" s="145" t="s">
        <v>10077</v>
      </c>
    </row>
    <row r="2808" spans="1:9" x14ac:dyDescent="0.2">
      <c r="A2808" s="145">
        <v>2804</v>
      </c>
      <c r="B2808" s="145" t="s">
        <v>2767</v>
      </c>
      <c r="C2808" s="145" t="s">
        <v>553</v>
      </c>
      <c r="D2808" s="146">
        <v>2747</v>
      </c>
      <c r="E2808" s="145" t="s">
        <v>15559</v>
      </c>
      <c r="F2808" s="145">
        <v>300</v>
      </c>
      <c r="G2808" s="145" t="s">
        <v>15558</v>
      </c>
      <c r="H2808" s="145" t="s">
        <v>634</v>
      </c>
      <c r="I2808" s="145" t="s">
        <v>10077</v>
      </c>
    </row>
    <row r="2809" spans="1:9" x14ac:dyDescent="0.2">
      <c r="A2809" s="145">
        <v>2805</v>
      </c>
      <c r="B2809" s="145" t="s">
        <v>9716</v>
      </c>
      <c r="C2809" s="145" t="s">
        <v>553</v>
      </c>
      <c r="D2809" s="146">
        <v>2368</v>
      </c>
      <c r="E2809" s="145" t="s">
        <v>14140</v>
      </c>
      <c r="F2809" s="145">
        <v>300</v>
      </c>
      <c r="G2809" s="145" t="s">
        <v>15557</v>
      </c>
      <c r="H2809" s="145" t="s">
        <v>634</v>
      </c>
      <c r="I2809" s="145" t="s">
        <v>10077</v>
      </c>
    </row>
    <row r="2810" spans="1:9" x14ac:dyDescent="0.2">
      <c r="A2810" s="145">
        <v>2806</v>
      </c>
      <c r="B2810" s="145" t="s">
        <v>7053</v>
      </c>
      <c r="C2810" s="145" t="s">
        <v>553</v>
      </c>
      <c r="D2810" s="146">
        <v>2543</v>
      </c>
      <c r="E2810" s="145" t="s">
        <v>15555</v>
      </c>
      <c r="F2810" s="145">
        <v>300</v>
      </c>
      <c r="G2810" s="145" t="s">
        <v>15554</v>
      </c>
      <c r="H2810" s="145" t="s">
        <v>7053</v>
      </c>
      <c r="I2810" s="145" t="s">
        <v>10077</v>
      </c>
    </row>
    <row r="2811" spans="1:9" x14ac:dyDescent="0.2">
      <c r="A2811" s="145">
        <v>2807</v>
      </c>
      <c r="B2811" s="145" t="s">
        <v>1837</v>
      </c>
      <c r="C2811" s="145" t="s">
        <v>553</v>
      </c>
      <c r="D2811" s="146">
        <v>2660</v>
      </c>
      <c r="E2811" s="145" t="s">
        <v>15553</v>
      </c>
      <c r="F2811" s="145">
        <v>300</v>
      </c>
      <c r="G2811" s="145" t="s">
        <v>15552</v>
      </c>
      <c r="H2811" s="145" t="s">
        <v>5682</v>
      </c>
      <c r="I2811" s="145" t="s">
        <v>10077</v>
      </c>
    </row>
    <row r="2812" spans="1:9" x14ac:dyDescent="0.2">
      <c r="A2812" s="145">
        <v>2808</v>
      </c>
      <c r="B2812" s="145" t="s">
        <v>2385</v>
      </c>
      <c r="C2812" s="145" t="s">
        <v>553</v>
      </c>
      <c r="D2812" s="146">
        <v>2748</v>
      </c>
      <c r="E2812" s="145" t="s">
        <v>15551</v>
      </c>
      <c r="F2812" s="145">
        <v>300</v>
      </c>
      <c r="G2812" s="145" t="s">
        <v>15550</v>
      </c>
      <c r="H2812" s="145" t="s">
        <v>2767</v>
      </c>
      <c r="I2812" s="145" t="s">
        <v>10077</v>
      </c>
    </row>
    <row r="2813" spans="1:9" x14ac:dyDescent="0.2">
      <c r="A2813" s="145">
        <v>2809</v>
      </c>
      <c r="B2813" s="145" t="s">
        <v>2313</v>
      </c>
      <c r="C2813" s="145" t="s">
        <v>553</v>
      </c>
      <c r="D2813" s="146">
        <v>2747</v>
      </c>
      <c r="E2813" s="145" t="s">
        <v>15549</v>
      </c>
      <c r="F2813" s="145">
        <v>300</v>
      </c>
      <c r="G2813" s="145" t="s">
        <v>15548</v>
      </c>
      <c r="H2813" s="145" t="s">
        <v>2767</v>
      </c>
      <c r="I2813" s="145" t="s">
        <v>10077</v>
      </c>
    </row>
    <row r="2814" spans="1:9" x14ac:dyDescent="0.2">
      <c r="A2814" s="145">
        <v>2810</v>
      </c>
      <c r="B2814" s="145" t="s">
        <v>8871</v>
      </c>
      <c r="C2814" s="145" t="s">
        <v>553</v>
      </c>
      <c r="D2814" s="146">
        <v>2652</v>
      </c>
      <c r="E2814" s="145" t="s">
        <v>15523</v>
      </c>
      <c r="F2814" s="145">
        <v>300</v>
      </c>
      <c r="G2814" s="145" t="s">
        <v>15522</v>
      </c>
      <c r="H2814" s="145" t="s">
        <v>10317</v>
      </c>
      <c r="I2814" s="145" t="s">
        <v>10077</v>
      </c>
    </row>
    <row r="2815" spans="1:9" x14ac:dyDescent="0.2">
      <c r="A2815" s="145">
        <v>2811</v>
      </c>
      <c r="B2815" s="145" t="s">
        <v>9380</v>
      </c>
      <c r="C2815" s="145" t="s">
        <v>553</v>
      </c>
      <c r="D2815" s="146">
        <v>1507</v>
      </c>
      <c r="E2815" s="145" t="s">
        <v>15547</v>
      </c>
      <c r="F2815" s="145">
        <v>300</v>
      </c>
      <c r="G2815" s="145" t="s">
        <v>15546</v>
      </c>
      <c r="H2815" s="145" t="s">
        <v>634</v>
      </c>
      <c r="I2815" s="145" t="s">
        <v>10077</v>
      </c>
    </row>
    <row r="2816" spans="1:9" x14ac:dyDescent="0.2">
      <c r="A2816" s="145">
        <v>2812</v>
      </c>
      <c r="B2816" s="145" t="s">
        <v>7905</v>
      </c>
      <c r="C2816" s="145" t="s">
        <v>553</v>
      </c>
      <c r="D2816" s="146">
        <v>2532</v>
      </c>
      <c r="E2816" s="145" t="s">
        <v>15545</v>
      </c>
      <c r="F2816" s="145">
        <v>300</v>
      </c>
      <c r="G2816" s="145" t="s">
        <v>15544</v>
      </c>
      <c r="H2816" s="145" t="s">
        <v>634</v>
      </c>
      <c r="I2816" s="145" t="s">
        <v>10077</v>
      </c>
    </row>
    <row r="2817" spans="1:9" x14ac:dyDescent="0.2">
      <c r="A2817" s="145">
        <v>2813</v>
      </c>
      <c r="B2817" s="145" t="s">
        <v>12082</v>
      </c>
      <c r="C2817" s="145" t="s">
        <v>5198</v>
      </c>
      <c r="D2817" s="146">
        <v>2910</v>
      </c>
      <c r="E2817" s="145" t="s">
        <v>15543</v>
      </c>
      <c r="F2817" s="145">
        <v>300</v>
      </c>
      <c r="G2817" s="145" t="s">
        <v>15542</v>
      </c>
      <c r="H2817" s="145" t="s">
        <v>6255</v>
      </c>
      <c r="I2817" s="145" t="s">
        <v>10077</v>
      </c>
    </row>
    <row r="2818" spans="1:9" x14ac:dyDescent="0.2">
      <c r="A2818" s="145">
        <v>2814</v>
      </c>
      <c r="B2818" s="145" t="s">
        <v>15541</v>
      </c>
      <c r="C2818" s="145" t="s">
        <v>553</v>
      </c>
      <c r="D2818" s="146">
        <v>2126</v>
      </c>
      <c r="E2818" s="145" t="s">
        <v>10142</v>
      </c>
      <c r="F2818" s="145">
        <v>300</v>
      </c>
      <c r="G2818" s="145" t="s">
        <v>15540</v>
      </c>
      <c r="H2818" s="145" t="s">
        <v>9376</v>
      </c>
      <c r="I2818" s="145" t="s">
        <v>10077</v>
      </c>
    </row>
    <row r="2819" spans="1:9" x14ac:dyDescent="0.2">
      <c r="A2819" s="145">
        <v>2815</v>
      </c>
      <c r="B2819" s="145" t="s">
        <v>2953</v>
      </c>
      <c r="C2819" s="145" t="s">
        <v>553</v>
      </c>
      <c r="D2819" s="146">
        <v>2767</v>
      </c>
      <c r="E2819" s="145" t="s">
        <v>15539</v>
      </c>
      <c r="F2819" s="145">
        <v>300</v>
      </c>
      <c r="G2819" s="145" t="s">
        <v>15538</v>
      </c>
      <c r="H2819" s="145" t="s">
        <v>634</v>
      </c>
      <c r="I2819" s="145" t="s">
        <v>10077</v>
      </c>
    </row>
    <row r="2820" spans="1:9" x14ac:dyDescent="0.2">
      <c r="A2820" s="145">
        <v>2816</v>
      </c>
      <c r="B2820" s="145" t="s">
        <v>7641</v>
      </c>
      <c r="C2820" s="145" t="s">
        <v>553</v>
      </c>
      <c r="D2820" s="146">
        <v>1519</v>
      </c>
      <c r="E2820" s="145" t="s">
        <v>15537</v>
      </c>
      <c r="F2820" s="145">
        <v>300</v>
      </c>
      <c r="G2820" s="145" t="s">
        <v>15536</v>
      </c>
      <c r="H2820" s="145" t="s">
        <v>9574</v>
      </c>
      <c r="I2820" s="145" t="s">
        <v>10077</v>
      </c>
    </row>
    <row r="2821" spans="1:9" x14ac:dyDescent="0.2">
      <c r="A2821" s="145">
        <v>2817</v>
      </c>
      <c r="B2821" s="145" t="s">
        <v>4806</v>
      </c>
      <c r="C2821" s="145" t="s">
        <v>553</v>
      </c>
      <c r="D2821" s="146">
        <v>1545</v>
      </c>
      <c r="E2821" s="145" t="s">
        <v>15535</v>
      </c>
      <c r="F2821" s="145">
        <v>300</v>
      </c>
      <c r="G2821" s="145" t="s">
        <v>15534</v>
      </c>
      <c r="H2821" s="145" t="s">
        <v>634</v>
      </c>
      <c r="I2821" s="145" t="s">
        <v>10077</v>
      </c>
    </row>
    <row r="2822" spans="1:9" x14ac:dyDescent="0.2">
      <c r="A2822" s="145">
        <v>2818</v>
      </c>
      <c r="B2822" s="145" t="s">
        <v>566</v>
      </c>
      <c r="C2822" s="145" t="s">
        <v>553</v>
      </c>
      <c r="D2822" s="146">
        <v>2659</v>
      </c>
      <c r="E2822" s="145" t="s">
        <v>15533</v>
      </c>
      <c r="F2822" s="145">
        <v>300</v>
      </c>
      <c r="G2822" s="145" t="s">
        <v>15532</v>
      </c>
      <c r="H2822" s="145" t="s">
        <v>10081</v>
      </c>
      <c r="I2822" s="145" t="s">
        <v>10285</v>
      </c>
    </row>
    <row r="2823" spans="1:9" x14ac:dyDescent="0.2">
      <c r="A2823" s="145">
        <v>2819</v>
      </c>
      <c r="B2823" s="145" t="s">
        <v>5253</v>
      </c>
      <c r="C2823" s="145" t="s">
        <v>553</v>
      </c>
      <c r="D2823" s="146">
        <v>1007</v>
      </c>
      <c r="E2823" s="145" t="s">
        <v>15531</v>
      </c>
      <c r="F2823" s="145">
        <v>300</v>
      </c>
      <c r="G2823" s="145" t="s">
        <v>15530</v>
      </c>
      <c r="H2823" s="145" t="s">
        <v>10081</v>
      </c>
      <c r="I2823" s="145" t="s">
        <v>10077</v>
      </c>
    </row>
    <row r="2824" spans="1:9" x14ac:dyDescent="0.2">
      <c r="A2824" s="145">
        <v>2820</v>
      </c>
      <c r="B2824" s="145" t="s">
        <v>1576</v>
      </c>
      <c r="C2824" s="145" t="s">
        <v>553</v>
      </c>
      <c r="D2824" s="146">
        <v>2667</v>
      </c>
      <c r="E2824" s="145" t="s">
        <v>15529</v>
      </c>
      <c r="F2824" s="145">
        <v>300</v>
      </c>
      <c r="G2824" s="145" t="s">
        <v>15528</v>
      </c>
      <c r="H2824" s="145" t="s">
        <v>10391</v>
      </c>
      <c r="I2824" s="145" t="s">
        <v>10091</v>
      </c>
    </row>
    <row r="2825" spans="1:9" x14ac:dyDescent="0.2">
      <c r="A2825" s="145">
        <v>2821</v>
      </c>
      <c r="B2825" s="145" t="s">
        <v>2268</v>
      </c>
      <c r="C2825" s="145" t="s">
        <v>553</v>
      </c>
      <c r="D2825" s="146">
        <v>2746</v>
      </c>
      <c r="E2825" s="145" t="s">
        <v>15527</v>
      </c>
      <c r="F2825" s="145">
        <v>300</v>
      </c>
      <c r="G2825" s="145" t="s">
        <v>15526</v>
      </c>
      <c r="H2825" s="145" t="s">
        <v>2278</v>
      </c>
      <c r="I2825" s="145" t="s">
        <v>10077</v>
      </c>
    </row>
    <row r="2826" spans="1:9" x14ac:dyDescent="0.2">
      <c r="A2826" s="145">
        <v>2822</v>
      </c>
      <c r="B2826" s="145" t="s">
        <v>1146</v>
      </c>
      <c r="C2826" s="145" t="s">
        <v>553</v>
      </c>
      <c r="D2826" s="146">
        <v>2125</v>
      </c>
      <c r="E2826" s="145" t="s">
        <v>15525</v>
      </c>
      <c r="F2826" s="145">
        <v>300</v>
      </c>
      <c r="G2826" s="145" t="s">
        <v>15524</v>
      </c>
      <c r="H2826" s="145" t="s">
        <v>2327</v>
      </c>
      <c r="I2826" s="145" t="s">
        <v>10077</v>
      </c>
    </row>
    <row r="2827" spans="1:9" x14ac:dyDescent="0.2">
      <c r="A2827" s="145">
        <v>2823</v>
      </c>
      <c r="B2827" s="145" t="s">
        <v>8871</v>
      </c>
      <c r="C2827" s="145" t="s">
        <v>553</v>
      </c>
      <c r="D2827" s="146">
        <v>2652</v>
      </c>
      <c r="E2827" s="145" t="s">
        <v>15523</v>
      </c>
      <c r="F2827" s="145">
        <v>300</v>
      </c>
      <c r="G2827" s="145" t="s">
        <v>15522</v>
      </c>
      <c r="H2827" s="145" t="s">
        <v>10317</v>
      </c>
      <c r="I2827" s="145" t="s">
        <v>10077</v>
      </c>
    </row>
    <row r="2828" spans="1:9" x14ac:dyDescent="0.2">
      <c r="A2828" s="145">
        <v>2824</v>
      </c>
      <c r="B2828" s="145" t="s">
        <v>4214</v>
      </c>
      <c r="C2828" s="145" t="s">
        <v>553</v>
      </c>
      <c r="D2828" s="146">
        <v>2539</v>
      </c>
      <c r="E2828" s="145" t="s">
        <v>15521</v>
      </c>
      <c r="F2828" s="145">
        <v>300</v>
      </c>
      <c r="G2828" s="145" t="s">
        <v>15520</v>
      </c>
      <c r="H2828" s="145" t="s">
        <v>4214</v>
      </c>
      <c r="I2828" s="145" t="s">
        <v>10077</v>
      </c>
    </row>
    <row r="2829" spans="1:9" x14ac:dyDescent="0.2">
      <c r="A2829" s="145">
        <v>2825</v>
      </c>
      <c r="B2829" s="145" t="s">
        <v>15519</v>
      </c>
      <c r="C2829" s="145" t="s">
        <v>841</v>
      </c>
      <c r="D2829" s="146">
        <v>6475</v>
      </c>
      <c r="E2829" s="145" t="s">
        <v>15518</v>
      </c>
      <c r="F2829" s="145">
        <v>300</v>
      </c>
      <c r="G2829" s="145" t="s">
        <v>15517</v>
      </c>
      <c r="H2829" s="145" t="s">
        <v>6255</v>
      </c>
      <c r="I2829" s="145" t="s">
        <v>10077</v>
      </c>
    </row>
    <row r="2830" spans="1:9" x14ac:dyDescent="0.2">
      <c r="A2830" s="145">
        <v>2826</v>
      </c>
      <c r="B2830" s="145" t="s">
        <v>6174</v>
      </c>
      <c r="C2830" s="145" t="s">
        <v>553</v>
      </c>
      <c r="D2830" s="146">
        <v>2790</v>
      </c>
      <c r="E2830" s="145" t="s">
        <v>15516</v>
      </c>
      <c r="F2830" s="145">
        <v>300</v>
      </c>
      <c r="G2830" s="145" t="s">
        <v>15515</v>
      </c>
      <c r="H2830" s="145" t="s">
        <v>6174</v>
      </c>
      <c r="I2830" s="145" t="s">
        <v>10077</v>
      </c>
    </row>
    <row r="2831" spans="1:9" x14ac:dyDescent="0.2">
      <c r="A2831" s="145">
        <v>2827</v>
      </c>
      <c r="B2831" s="145" t="s">
        <v>1385</v>
      </c>
      <c r="C2831" s="145" t="s">
        <v>553</v>
      </c>
      <c r="D2831" s="146">
        <v>1906</v>
      </c>
      <c r="E2831" s="145" t="s">
        <v>15514</v>
      </c>
      <c r="F2831" s="145">
        <v>300</v>
      </c>
      <c r="G2831" s="145" t="s">
        <v>15513</v>
      </c>
      <c r="H2831" s="145" t="s">
        <v>11375</v>
      </c>
      <c r="I2831" s="145" t="s">
        <v>10077</v>
      </c>
    </row>
    <row r="2832" spans="1:9" x14ac:dyDescent="0.2">
      <c r="A2832" s="145">
        <v>2828</v>
      </c>
      <c r="B2832" s="145" t="s">
        <v>632</v>
      </c>
      <c r="C2832" s="145" t="s">
        <v>553</v>
      </c>
      <c r="D2832" s="146">
        <v>2647</v>
      </c>
      <c r="E2832" s="145" t="s">
        <v>15512</v>
      </c>
      <c r="F2832" s="145">
        <v>300</v>
      </c>
      <c r="G2832" s="145" t="s">
        <v>15511</v>
      </c>
      <c r="H2832" s="145" t="s">
        <v>634</v>
      </c>
      <c r="I2832" s="145" t="s">
        <v>10077</v>
      </c>
    </row>
    <row r="2833" spans="1:9" x14ac:dyDescent="0.2">
      <c r="A2833" s="145">
        <v>2829</v>
      </c>
      <c r="B2833" s="145" t="s">
        <v>554</v>
      </c>
      <c r="C2833" s="145" t="s">
        <v>553</v>
      </c>
      <c r="D2833" s="146">
        <v>2633</v>
      </c>
      <c r="E2833" s="145" t="s">
        <v>15510</v>
      </c>
      <c r="F2833" s="145">
        <v>300</v>
      </c>
      <c r="G2833" s="145" t="s">
        <v>15509</v>
      </c>
      <c r="H2833" s="145" t="s">
        <v>10081</v>
      </c>
      <c r="I2833" s="145" t="s">
        <v>10077</v>
      </c>
    </row>
    <row r="2834" spans="1:9" x14ac:dyDescent="0.2">
      <c r="A2834" s="145">
        <v>2830</v>
      </c>
      <c r="B2834" s="145" t="s">
        <v>1570</v>
      </c>
      <c r="C2834" s="145" t="s">
        <v>553</v>
      </c>
      <c r="D2834" s="146">
        <v>1930</v>
      </c>
      <c r="E2834" s="145" t="s">
        <v>15508</v>
      </c>
      <c r="F2834" s="145">
        <v>300</v>
      </c>
      <c r="G2834" s="145" t="s">
        <v>15507</v>
      </c>
      <c r="H2834" s="145" t="s">
        <v>10177</v>
      </c>
      <c r="I2834" s="145" t="s">
        <v>10077</v>
      </c>
    </row>
    <row r="2835" spans="1:9" x14ac:dyDescent="0.2">
      <c r="A2835" s="145">
        <v>2831</v>
      </c>
      <c r="B2835" s="145" t="s">
        <v>6174</v>
      </c>
      <c r="C2835" s="145" t="s">
        <v>553</v>
      </c>
      <c r="D2835" s="146">
        <v>2790</v>
      </c>
      <c r="E2835" s="145" t="s">
        <v>15506</v>
      </c>
      <c r="F2835" s="145">
        <v>300</v>
      </c>
      <c r="G2835" s="145" t="s">
        <v>15505</v>
      </c>
      <c r="H2835" s="145" t="s">
        <v>3220</v>
      </c>
      <c r="I2835" s="145" t="s">
        <v>10077</v>
      </c>
    </row>
    <row r="2836" spans="1:9" x14ac:dyDescent="0.2">
      <c r="A2836" s="145">
        <v>2832</v>
      </c>
      <c r="B2836" s="145" t="s">
        <v>908</v>
      </c>
      <c r="C2836" s="145" t="s">
        <v>553</v>
      </c>
      <c r="D2836" s="146">
        <v>2770</v>
      </c>
      <c r="E2836" s="145" t="s">
        <v>15504</v>
      </c>
      <c r="F2836" s="145">
        <v>300</v>
      </c>
      <c r="G2836" s="145" t="s">
        <v>15503</v>
      </c>
      <c r="H2836" s="145" t="s">
        <v>634</v>
      </c>
      <c r="I2836" s="145" t="s">
        <v>10077</v>
      </c>
    </row>
    <row r="2837" spans="1:9" x14ac:dyDescent="0.2">
      <c r="A2837" s="145">
        <v>2833</v>
      </c>
      <c r="B2837" s="145" t="s">
        <v>5120</v>
      </c>
      <c r="C2837" s="145" t="s">
        <v>553</v>
      </c>
      <c r="D2837" s="146">
        <v>2642</v>
      </c>
      <c r="E2837" s="145" t="s">
        <v>11322</v>
      </c>
      <c r="F2837" s="145">
        <v>300</v>
      </c>
      <c r="G2837" s="145" t="s">
        <v>6941</v>
      </c>
      <c r="H2837" s="145" t="s">
        <v>634</v>
      </c>
      <c r="I2837" s="145" t="s">
        <v>10077</v>
      </c>
    </row>
    <row r="2838" spans="1:9" x14ac:dyDescent="0.2">
      <c r="A2838" s="145">
        <v>2834</v>
      </c>
      <c r="B2838" s="145" t="s">
        <v>10320</v>
      </c>
      <c r="C2838" s="145" t="s">
        <v>553</v>
      </c>
      <c r="D2838" s="146">
        <v>2651</v>
      </c>
      <c r="E2838" s="145" t="s">
        <v>15502</v>
      </c>
      <c r="F2838" s="145">
        <v>300</v>
      </c>
      <c r="G2838" s="145" t="s">
        <v>15501</v>
      </c>
      <c r="H2838" s="145" t="s">
        <v>5120</v>
      </c>
      <c r="I2838" s="145" t="s">
        <v>10077</v>
      </c>
    </row>
    <row r="2839" spans="1:9" x14ac:dyDescent="0.2">
      <c r="A2839" s="145">
        <v>2835</v>
      </c>
      <c r="B2839" s="145" t="s">
        <v>15500</v>
      </c>
      <c r="C2839" s="145" t="s">
        <v>5198</v>
      </c>
      <c r="D2839" s="146">
        <v>2837</v>
      </c>
      <c r="E2839" s="145" t="s">
        <v>15499</v>
      </c>
      <c r="F2839" s="145">
        <v>300</v>
      </c>
      <c r="G2839" s="145" t="s">
        <v>15498</v>
      </c>
      <c r="H2839" s="145" t="s">
        <v>6174</v>
      </c>
      <c r="I2839" s="145" t="s">
        <v>10077</v>
      </c>
    </row>
    <row r="2840" spans="1:9" x14ac:dyDescent="0.2">
      <c r="A2840" s="145">
        <v>2836</v>
      </c>
      <c r="B2840" s="145" t="s">
        <v>8634</v>
      </c>
      <c r="C2840" s="145" t="s">
        <v>5198</v>
      </c>
      <c r="D2840" s="146">
        <v>2871</v>
      </c>
      <c r="E2840" s="145" t="s">
        <v>15497</v>
      </c>
      <c r="F2840" s="145">
        <v>300</v>
      </c>
      <c r="G2840" s="145" t="s">
        <v>15496</v>
      </c>
      <c r="H2840" s="145" t="s">
        <v>6255</v>
      </c>
      <c r="I2840" s="145" t="s">
        <v>10077</v>
      </c>
    </row>
    <row r="2841" spans="1:9" x14ac:dyDescent="0.2">
      <c r="A2841" s="145">
        <v>2837</v>
      </c>
      <c r="B2841" s="145" t="s">
        <v>2268</v>
      </c>
      <c r="C2841" s="145" t="s">
        <v>553</v>
      </c>
      <c r="D2841" s="146">
        <v>2744</v>
      </c>
      <c r="E2841" s="145" t="s">
        <v>15495</v>
      </c>
      <c r="F2841" s="145">
        <v>300</v>
      </c>
      <c r="G2841" s="145" t="s">
        <v>15494</v>
      </c>
      <c r="H2841" s="145" t="s">
        <v>2278</v>
      </c>
      <c r="I2841" s="145" t="s">
        <v>10077</v>
      </c>
    </row>
    <row r="2842" spans="1:9" x14ac:dyDescent="0.2">
      <c r="A2842" s="145">
        <v>2838</v>
      </c>
      <c r="B2842" s="145" t="s">
        <v>1189</v>
      </c>
      <c r="C2842" s="145" t="s">
        <v>553</v>
      </c>
      <c r="D2842" s="146">
        <v>2631</v>
      </c>
      <c r="E2842" s="145" t="s">
        <v>15493</v>
      </c>
      <c r="F2842" s="145">
        <v>300</v>
      </c>
      <c r="G2842" s="145" t="s">
        <v>15492</v>
      </c>
      <c r="H2842" s="145" t="s">
        <v>634</v>
      </c>
      <c r="I2842" s="145" t="s">
        <v>10077</v>
      </c>
    </row>
    <row r="2843" spans="1:9" x14ac:dyDescent="0.2">
      <c r="A2843" s="145">
        <v>2839</v>
      </c>
      <c r="B2843" s="145" t="s">
        <v>8871</v>
      </c>
      <c r="C2843" s="145" t="s">
        <v>553</v>
      </c>
      <c r="D2843" s="146">
        <v>2652</v>
      </c>
      <c r="E2843" s="145" t="s">
        <v>15491</v>
      </c>
      <c r="F2843" s="145">
        <v>300</v>
      </c>
      <c r="G2843" s="145" t="s">
        <v>15490</v>
      </c>
      <c r="H2843" s="145" t="s">
        <v>11053</v>
      </c>
      <c r="I2843" s="145" t="s">
        <v>10077</v>
      </c>
    </row>
    <row r="2844" spans="1:9" x14ac:dyDescent="0.2">
      <c r="A2844" s="145">
        <v>2840</v>
      </c>
      <c r="B2844" s="145" t="s">
        <v>1189</v>
      </c>
      <c r="C2844" s="145" t="s">
        <v>553</v>
      </c>
      <c r="D2844" s="146">
        <v>2631</v>
      </c>
      <c r="E2844" s="145" t="s">
        <v>15489</v>
      </c>
      <c r="F2844" s="145">
        <v>300</v>
      </c>
      <c r="G2844" s="145" t="s">
        <v>15488</v>
      </c>
      <c r="H2844" s="145" t="s">
        <v>10081</v>
      </c>
      <c r="I2844" s="145" t="s">
        <v>10077</v>
      </c>
    </row>
    <row r="2845" spans="1:9" x14ac:dyDescent="0.2">
      <c r="A2845" s="145">
        <v>2841</v>
      </c>
      <c r="B2845" s="145" t="s">
        <v>1944</v>
      </c>
      <c r="C2845" s="145" t="s">
        <v>553</v>
      </c>
      <c r="D2845" s="146">
        <v>2302</v>
      </c>
      <c r="E2845" s="145" t="s">
        <v>7717</v>
      </c>
      <c r="F2845" s="145">
        <v>300</v>
      </c>
      <c r="G2845" s="145" t="s">
        <v>15487</v>
      </c>
      <c r="H2845" s="145" t="s">
        <v>634</v>
      </c>
      <c r="I2845" s="145" t="s">
        <v>10077</v>
      </c>
    </row>
    <row r="2846" spans="1:9" x14ac:dyDescent="0.2">
      <c r="A2846" s="145">
        <v>2842</v>
      </c>
      <c r="B2846" s="145" t="s">
        <v>1495</v>
      </c>
      <c r="C2846" s="145" t="s">
        <v>553</v>
      </c>
      <c r="D2846" s="146">
        <v>1760</v>
      </c>
      <c r="E2846" s="145" t="s">
        <v>15486</v>
      </c>
      <c r="F2846" s="145">
        <v>300</v>
      </c>
      <c r="G2846" s="145" t="s">
        <v>15485</v>
      </c>
      <c r="H2846" s="145" t="s">
        <v>634</v>
      </c>
      <c r="I2846" s="145" t="s">
        <v>10107</v>
      </c>
    </row>
    <row r="2847" spans="1:9" x14ac:dyDescent="0.2">
      <c r="A2847" s="145">
        <v>2843</v>
      </c>
      <c r="B2847" s="145" t="s">
        <v>2268</v>
      </c>
      <c r="C2847" s="145" t="s">
        <v>553</v>
      </c>
      <c r="D2847" s="146">
        <v>2745</v>
      </c>
      <c r="E2847" s="145" t="s">
        <v>15484</v>
      </c>
      <c r="F2847" s="145">
        <v>300</v>
      </c>
      <c r="G2847" s="145" t="s">
        <v>15483</v>
      </c>
      <c r="H2847" s="145" t="s">
        <v>2278</v>
      </c>
      <c r="I2847" s="145" t="s">
        <v>10077</v>
      </c>
    </row>
    <row r="2848" spans="1:9" x14ac:dyDescent="0.2">
      <c r="A2848" s="145">
        <v>2844</v>
      </c>
      <c r="B2848" s="145" t="s">
        <v>6401</v>
      </c>
      <c r="C2848" s="145" t="s">
        <v>553</v>
      </c>
      <c r="D2848" s="146">
        <v>2764</v>
      </c>
      <c r="E2848" s="145" t="s">
        <v>15482</v>
      </c>
      <c r="F2848" s="145">
        <v>300</v>
      </c>
      <c r="G2848" s="145" t="s">
        <v>15481</v>
      </c>
      <c r="H2848" s="145" t="s">
        <v>634</v>
      </c>
      <c r="I2848" s="145" t="s">
        <v>10077</v>
      </c>
    </row>
    <row r="2849" spans="1:9" x14ac:dyDescent="0.2">
      <c r="A2849" s="145">
        <v>2845</v>
      </c>
      <c r="B2849" s="145" t="s">
        <v>1452</v>
      </c>
      <c r="C2849" s="145" t="s">
        <v>553</v>
      </c>
      <c r="D2849" s="146">
        <v>2537</v>
      </c>
      <c r="E2849" s="145" t="s">
        <v>10196</v>
      </c>
      <c r="F2849" s="145">
        <v>300</v>
      </c>
      <c r="G2849" s="145" t="s">
        <v>15480</v>
      </c>
      <c r="H2849" s="145" t="s">
        <v>10119</v>
      </c>
      <c r="I2849" s="145" t="s">
        <v>10077</v>
      </c>
    </row>
    <row r="2850" spans="1:9" x14ac:dyDescent="0.2">
      <c r="A2850" s="145">
        <v>2846</v>
      </c>
      <c r="B2850" s="145" t="s">
        <v>2385</v>
      </c>
      <c r="C2850" s="145" t="s">
        <v>553</v>
      </c>
      <c r="D2850" s="146">
        <v>2748</v>
      </c>
      <c r="E2850" s="145" t="s">
        <v>15479</v>
      </c>
      <c r="F2850" s="145">
        <v>300</v>
      </c>
      <c r="G2850" s="145" t="s">
        <v>15306</v>
      </c>
      <c r="H2850" s="145" t="s">
        <v>2268</v>
      </c>
      <c r="I2850" s="145" t="s">
        <v>10107</v>
      </c>
    </row>
    <row r="2851" spans="1:9" x14ac:dyDescent="0.2">
      <c r="A2851" s="145">
        <v>2847</v>
      </c>
      <c r="B2851" s="145" t="s">
        <v>7838</v>
      </c>
      <c r="C2851" s="145" t="s">
        <v>553</v>
      </c>
      <c r="D2851" s="146">
        <v>2532</v>
      </c>
      <c r="E2851" s="145" t="s">
        <v>12820</v>
      </c>
      <c r="F2851" s="145">
        <v>300</v>
      </c>
      <c r="G2851" s="145" t="s">
        <v>15478</v>
      </c>
      <c r="H2851" s="145" t="s">
        <v>634</v>
      </c>
      <c r="I2851" s="145" t="s">
        <v>10077</v>
      </c>
    </row>
    <row r="2852" spans="1:9" x14ac:dyDescent="0.2">
      <c r="A2852" s="145">
        <v>2848</v>
      </c>
      <c r="B2852" s="145" t="s">
        <v>3239</v>
      </c>
      <c r="C2852" s="145" t="s">
        <v>553</v>
      </c>
      <c r="D2852" s="146">
        <v>2324</v>
      </c>
      <c r="E2852" s="145" t="s">
        <v>15477</v>
      </c>
      <c r="F2852" s="145">
        <v>300</v>
      </c>
      <c r="G2852" s="145" t="s">
        <v>15476</v>
      </c>
      <c r="H2852" s="145" t="s">
        <v>695</v>
      </c>
      <c r="I2852" s="145" t="s">
        <v>10077</v>
      </c>
    </row>
    <row r="2853" spans="1:9" x14ac:dyDescent="0.2">
      <c r="A2853" s="145">
        <v>2849</v>
      </c>
      <c r="B2853" s="145" t="s">
        <v>15475</v>
      </c>
      <c r="C2853" s="145" t="s">
        <v>841</v>
      </c>
      <c r="D2853" s="146">
        <v>6405</v>
      </c>
      <c r="E2853" s="145" t="s">
        <v>15474</v>
      </c>
      <c r="F2853" s="145">
        <v>300</v>
      </c>
      <c r="G2853" s="145" t="s">
        <v>15473</v>
      </c>
      <c r="H2853" s="145" t="s">
        <v>6255</v>
      </c>
      <c r="I2853" s="145" t="s">
        <v>10077</v>
      </c>
    </row>
    <row r="2854" spans="1:9" x14ac:dyDescent="0.2">
      <c r="A2854" s="145">
        <v>2850</v>
      </c>
      <c r="B2854" s="145" t="s">
        <v>1513</v>
      </c>
      <c r="C2854" s="145" t="s">
        <v>553</v>
      </c>
      <c r="D2854" s="146">
        <v>1922</v>
      </c>
      <c r="E2854" s="145" t="s">
        <v>15472</v>
      </c>
      <c r="F2854" s="145">
        <v>300</v>
      </c>
      <c r="G2854" s="145" t="s">
        <v>15471</v>
      </c>
      <c r="H2854" s="145" t="s">
        <v>10406</v>
      </c>
      <c r="I2854" s="145" t="s">
        <v>10077</v>
      </c>
    </row>
    <row r="2855" spans="1:9" x14ac:dyDescent="0.2">
      <c r="A2855" s="145">
        <v>2851</v>
      </c>
      <c r="B2855" s="145" t="s">
        <v>1570</v>
      </c>
      <c r="C2855" s="145" t="s">
        <v>553</v>
      </c>
      <c r="D2855" s="146">
        <v>1930</v>
      </c>
      <c r="E2855" s="145" t="s">
        <v>15470</v>
      </c>
      <c r="F2855" s="145">
        <v>300</v>
      </c>
      <c r="G2855" s="145" t="s">
        <v>15469</v>
      </c>
      <c r="H2855" s="145" t="s">
        <v>10177</v>
      </c>
      <c r="I2855" s="145" t="s">
        <v>10077</v>
      </c>
    </row>
    <row r="2856" spans="1:9" x14ac:dyDescent="0.2">
      <c r="A2856" s="145">
        <v>2852</v>
      </c>
      <c r="B2856" s="145" t="s">
        <v>1944</v>
      </c>
      <c r="C2856" s="145" t="s">
        <v>553</v>
      </c>
      <c r="D2856" s="146">
        <v>2302</v>
      </c>
      <c r="E2856" s="145" t="s">
        <v>3598</v>
      </c>
      <c r="F2856" s="145">
        <v>300</v>
      </c>
      <c r="G2856" s="145" t="s">
        <v>15468</v>
      </c>
      <c r="H2856" s="145" t="s">
        <v>2327</v>
      </c>
      <c r="I2856" s="145" t="s">
        <v>10077</v>
      </c>
    </row>
    <row r="2857" spans="1:9" x14ac:dyDescent="0.2">
      <c r="A2857" s="145">
        <v>2853</v>
      </c>
      <c r="B2857" s="145" t="s">
        <v>932</v>
      </c>
      <c r="C2857" s="145" t="s">
        <v>553</v>
      </c>
      <c r="D2857" s="146">
        <v>1929</v>
      </c>
      <c r="E2857" s="145" t="s">
        <v>15467</v>
      </c>
      <c r="F2857" s="145">
        <v>300</v>
      </c>
      <c r="G2857" s="145" t="s">
        <v>15466</v>
      </c>
      <c r="H2857" s="145" t="s">
        <v>10177</v>
      </c>
      <c r="I2857" s="145" t="s">
        <v>10077</v>
      </c>
    </row>
    <row r="2858" spans="1:9" x14ac:dyDescent="0.2">
      <c r="A2858" s="145">
        <v>2854</v>
      </c>
      <c r="B2858" s="145" t="s">
        <v>3239</v>
      </c>
      <c r="C2858" s="145" t="s">
        <v>553</v>
      </c>
      <c r="D2858" s="146">
        <v>2324</v>
      </c>
      <c r="E2858" s="145" t="s">
        <v>15465</v>
      </c>
      <c r="F2858" s="145">
        <v>300</v>
      </c>
      <c r="G2858" s="145" t="s">
        <v>15464</v>
      </c>
      <c r="H2858" s="145" t="s">
        <v>634</v>
      </c>
      <c r="I2858" s="145" t="s">
        <v>10077</v>
      </c>
    </row>
    <row r="2859" spans="1:9" x14ac:dyDescent="0.2">
      <c r="A2859" s="145">
        <v>2855</v>
      </c>
      <c r="B2859" s="145" t="s">
        <v>2552</v>
      </c>
      <c r="C2859" s="145" t="s">
        <v>553</v>
      </c>
      <c r="D2859" s="146">
        <v>2139</v>
      </c>
      <c r="E2859" s="145" t="s">
        <v>15463</v>
      </c>
      <c r="F2859" s="145">
        <v>300</v>
      </c>
      <c r="G2859" s="145" t="s">
        <v>15462</v>
      </c>
      <c r="H2859" s="145" t="s">
        <v>634</v>
      </c>
      <c r="I2859" s="145" t="s">
        <v>10077</v>
      </c>
    </row>
    <row r="2860" spans="1:9" x14ac:dyDescent="0.2">
      <c r="A2860" s="145">
        <v>2856</v>
      </c>
      <c r="B2860" s="145" t="s">
        <v>3658</v>
      </c>
      <c r="C2860" s="145" t="s">
        <v>553</v>
      </c>
      <c r="D2860" s="146">
        <v>1835</v>
      </c>
      <c r="E2860" s="145" t="s">
        <v>15461</v>
      </c>
      <c r="F2860" s="145">
        <v>300</v>
      </c>
      <c r="G2860" s="145" t="s">
        <v>15460</v>
      </c>
      <c r="H2860" s="145" t="s">
        <v>812</v>
      </c>
      <c r="I2860" s="145" t="s">
        <v>10077</v>
      </c>
    </row>
    <row r="2861" spans="1:9" x14ac:dyDescent="0.2">
      <c r="A2861" s="145">
        <v>2857</v>
      </c>
      <c r="B2861" s="145" t="s">
        <v>554</v>
      </c>
      <c r="C2861" s="145" t="s">
        <v>553</v>
      </c>
      <c r="D2861" s="146">
        <v>2633</v>
      </c>
      <c r="E2861" s="145" t="s">
        <v>15459</v>
      </c>
      <c r="F2861" s="145">
        <v>300</v>
      </c>
      <c r="G2861" s="145" t="s">
        <v>15458</v>
      </c>
      <c r="H2861" s="145" t="s">
        <v>10081</v>
      </c>
      <c r="I2861" s="145" t="s">
        <v>10077</v>
      </c>
    </row>
    <row r="2862" spans="1:9" x14ac:dyDescent="0.2">
      <c r="A2862" s="145">
        <v>2858</v>
      </c>
      <c r="B2862" s="145" t="s">
        <v>1576</v>
      </c>
      <c r="C2862" s="145" t="s">
        <v>553</v>
      </c>
      <c r="D2862" s="146">
        <v>2667</v>
      </c>
      <c r="E2862" s="145" t="s">
        <v>15457</v>
      </c>
      <c r="F2862" s="145">
        <v>300</v>
      </c>
      <c r="G2862" s="145" t="s">
        <v>15456</v>
      </c>
      <c r="H2862" s="145" t="s">
        <v>10391</v>
      </c>
      <c r="I2862" s="145" t="s">
        <v>10077</v>
      </c>
    </row>
    <row r="2863" spans="1:9" x14ac:dyDescent="0.2">
      <c r="A2863" s="145">
        <v>2859</v>
      </c>
      <c r="B2863" s="145" t="s">
        <v>7843</v>
      </c>
      <c r="C2863" s="145" t="s">
        <v>841</v>
      </c>
      <c r="D2863" s="146">
        <v>6371</v>
      </c>
      <c r="E2863" s="145" t="s">
        <v>1054</v>
      </c>
      <c r="F2863" s="145">
        <v>300</v>
      </c>
      <c r="G2863" s="145" t="s">
        <v>15455</v>
      </c>
      <c r="H2863" s="145" t="s">
        <v>6255</v>
      </c>
      <c r="I2863" s="145" t="s">
        <v>10077</v>
      </c>
    </row>
    <row r="2864" spans="1:9" x14ac:dyDescent="0.2">
      <c r="A2864" s="145">
        <v>2860</v>
      </c>
      <c r="B2864" s="145" t="s">
        <v>1939</v>
      </c>
      <c r="C2864" s="145" t="s">
        <v>8599</v>
      </c>
      <c r="D2864" s="146">
        <v>28012</v>
      </c>
      <c r="E2864" s="145" t="s">
        <v>15454</v>
      </c>
      <c r="F2864" s="145">
        <v>300</v>
      </c>
      <c r="G2864" s="145">
        <v>1198809</v>
      </c>
      <c r="H2864" s="145" t="s">
        <v>6255</v>
      </c>
      <c r="I2864" s="145" t="s">
        <v>10077</v>
      </c>
    </row>
    <row r="2865" spans="1:9" x14ac:dyDescent="0.2">
      <c r="A2865" s="145">
        <v>2861</v>
      </c>
      <c r="B2865" s="145" t="s">
        <v>2268</v>
      </c>
      <c r="C2865" s="145" t="s">
        <v>553</v>
      </c>
      <c r="D2865" s="146">
        <v>2744</v>
      </c>
      <c r="E2865" s="145" t="s">
        <v>15453</v>
      </c>
      <c r="F2865" s="145">
        <v>300</v>
      </c>
      <c r="G2865" s="145" t="s">
        <v>15452</v>
      </c>
      <c r="H2865" s="145" t="s">
        <v>634</v>
      </c>
      <c r="I2865" s="145" t="s">
        <v>10077</v>
      </c>
    </row>
    <row r="2866" spans="1:9" x14ac:dyDescent="0.2">
      <c r="A2866" s="145">
        <v>2862</v>
      </c>
      <c r="B2866" s="145" t="s">
        <v>4214</v>
      </c>
      <c r="C2866" s="145" t="s">
        <v>553</v>
      </c>
      <c r="D2866" s="146">
        <v>2539</v>
      </c>
      <c r="E2866" s="145" t="s">
        <v>15451</v>
      </c>
      <c r="F2866" s="145">
        <v>300</v>
      </c>
      <c r="G2866" s="145" t="s">
        <v>15450</v>
      </c>
      <c r="H2866" s="145" t="s">
        <v>2275</v>
      </c>
      <c r="I2866" s="145" t="s">
        <v>10077</v>
      </c>
    </row>
    <row r="2867" spans="1:9" x14ac:dyDescent="0.2">
      <c r="A2867" s="145">
        <v>2863</v>
      </c>
      <c r="B2867" s="145" t="s">
        <v>543</v>
      </c>
      <c r="C2867" s="145" t="s">
        <v>553</v>
      </c>
      <c r="D2867" s="146">
        <v>2645</v>
      </c>
      <c r="E2867" s="145" t="s">
        <v>15449</v>
      </c>
      <c r="F2867" s="145">
        <v>300</v>
      </c>
      <c r="G2867" s="145" t="s">
        <v>15448</v>
      </c>
      <c r="H2867" s="145" t="s">
        <v>634</v>
      </c>
      <c r="I2867" s="145" t="s">
        <v>10077</v>
      </c>
    </row>
    <row r="2868" spans="1:9" x14ac:dyDescent="0.2">
      <c r="A2868" s="145">
        <v>2864</v>
      </c>
      <c r="B2868" s="145" t="s">
        <v>7624</v>
      </c>
      <c r="C2868" s="145" t="s">
        <v>553</v>
      </c>
      <c r="D2868" s="146">
        <v>2072</v>
      </c>
      <c r="E2868" s="145" t="s">
        <v>10861</v>
      </c>
      <c r="F2868" s="145">
        <v>300</v>
      </c>
      <c r="G2868" s="145" t="s">
        <v>15447</v>
      </c>
      <c r="H2868" s="145" t="s">
        <v>2513</v>
      </c>
      <c r="I2868" s="145" t="s">
        <v>10077</v>
      </c>
    </row>
    <row r="2869" spans="1:9" x14ac:dyDescent="0.2">
      <c r="A2869" s="145">
        <v>2865</v>
      </c>
      <c r="B2869" s="145" t="s">
        <v>2953</v>
      </c>
      <c r="C2869" s="145" t="s">
        <v>553</v>
      </c>
      <c r="D2869" s="146">
        <v>2767</v>
      </c>
      <c r="E2869" s="145" t="s">
        <v>15446</v>
      </c>
      <c r="F2869" s="145">
        <v>300</v>
      </c>
      <c r="G2869" s="145" t="s">
        <v>15445</v>
      </c>
      <c r="H2869" s="145" t="s">
        <v>2346</v>
      </c>
      <c r="I2869" s="145" t="s">
        <v>10077</v>
      </c>
    </row>
    <row r="2870" spans="1:9" x14ac:dyDescent="0.2">
      <c r="A2870" s="145">
        <v>2866</v>
      </c>
      <c r="B2870" s="145" t="s">
        <v>2278</v>
      </c>
      <c r="C2870" s="145" t="s">
        <v>553</v>
      </c>
      <c r="D2870" s="146">
        <v>2719</v>
      </c>
      <c r="E2870" s="145" t="s">
        <v>15444</v>
      </c>
      <c r="F2870" s="145">
        <v>300</v>
      </c>
      <c r="G2870" s="145" t="s">
        <v>15443</v>
      </c>
      <c r="H2870" s="145" t="s">
        <v>2767</v>
      </c>
      <c r="I2870" s="145" t="s">
        <v>10077</v>
      </c>
    </row>
    <row r="2871" spans="1:9" x14ac:dyDescent="0.2">
      <c r="A2871" s="145">
        <v>2867</v>
      </c>
      <c r="B2871" s="145" t="s">
        <v>3220</v>
      </c>
      <c r="C2871" s="145" t="s">
        <v>553</v>
      </c>
      <c r="D2871" s="146">
        <v>2723</v>
      </c>
      <c r="E2871" s="145" t="s">
        <v>12158</v>
      </c>
      <c r="F2871" s="145">
        <v>300</v>
      </c>
      <c r="G2871" s="145" t="s">
        <v>15442</v>
      </c>
      <c r="H2871" s="145" t="s">
        <v>634</v>
      </c>
      <c r="I2871" s="145" t="s">
        <v>10077</v>
      </c>
    </row>
    <row r="2872" spans="1:9" x14ac:dyDescent="0.2">
      <c r="A2872" s="145">
        <v>2868</v>
      </c>
      <c r="B2872" s="145" t="s">
        <v>4806</v>
      </c>
      <c r="C2872" s="145" t="s">
        <v>553</v>
      </c>
      <c r="D2872" s="146">
        <v>1545</v>
      </c>
      <c r="E2872" s="145" t="s">
        <v>15441</v>
      </c>
      <c r="F2872" s="145">
        <v>300</v>
      </c>
      <c r="G2872" s="145" t="s">
        <v>15440</v>
      </c>
      <c r="H2872" s="145" t="s">
        <v>634</v>
      </c>
      <c r="I2872" s="145" t="s">
        <v>10077</v>
      </c>
    </row>
    <row r="2873" spans="1:9" x14ac:dyDescent="0.2">
      <c r="A2873" s="145">
        <v>2869</v>
      </c>
      <c r="B2873" s="145" t="s">
        <v>3020</v>
      </c>
      <c r="C2873" s="145" t="s">
        <v>553</v>
      </c>
      <c r="D2873" s="146">
        <v>2333</v>
      </c>
      <c r="E2873" s="145" t="s">
        <v>15439</v>
      </c>
      <c r="F2873" s="145">
        <v>300</v>
      </c>
      <c r="G2873" s="145" t="s">
        <v>15438</v>
      </c>
      <c r="H2873" s="145" t="s">
        <v>634</v>
      </c>
      <c r="I2873" s="145" t="s">
        <v>10077</v>
      </c>
    </row>
    <row r="2874" spans="1:9" x14ac:dyDescent="0.2">
      <c r="A2874" s="145">
        <v>2870</v>
      </c>
      <c r="B2874" s="145" t="s">
        <v>2275</v>
      </c>
      <c r="C2874" s="145" t="s">
        <v>553</v>
      </c>
      <c r="D2874" s="146">
        <v>2568</v>
      </c>
      <c r="E2874" s="145" t="s">
        <v>15437</v>
      </c>
      <c r="F2874" s="145">
        <v>300</v>
      </c>
      <c r="G2874" s="145">
        <v>975680</v>
      </c>
      <c r="H2874" s="145" t="s">
        <v>2275</v>
      </c>
      <c r="I2874" s="145" t="s">
        <v>10077</v>
      </c>
    </row>
    <row r="2875" spans="1:9" x14ac:dyDescent="0.2">
      <c r="A2875" s="145">
        <v>2871</v>
      </c>
      <c r="B2875" s="145" t="s">
        <v>2327</v>
      </c>
      <c r="C2875" s="145" t="s">
        <v>553</v>
      </c>
      <c r="D2875" s="146">
        <v>2169</v>
      </c>
      <c r="E2875" s="145" t="s">
        <v>15436</v>
      </c>
      <c r="F2875" s="145">
        <v>300</v>
      </c>
      <c r="G2875" s="145" t="s">
        <v>15435</v>
      </c>
      <c r="H2875" s="145" t="s">
        <v>2327</v>
      </c>
      <c r="I2875" s="145" t="s">
        <v>10077</v>
      </c>
    </row>
    <row r="2876" spans="1:9" x14ac:dyDescent="0.2">
      <c r="A2876" s="145">
        <v>2872</v>
      </c>
      <c r="B2876" s="145" t="s">
        <v>713</v>
      </c>
      <c r="C2876" s="145" t="s">
        <v>553</v>
      </c>
      <c r="D2876" s="146">
        <v>1915</v>
      </c>
      <c r="E2876" s="145" t="s">
        <v>13746</v>
      </c>
      <c r="F2876" s="145">
        <v>300</v>
      </c>
      <c r="G2876" s="145" t="s">
        <v>15434</v>
      </c>
      <c r="H2876" s="145" t="s">
        <v>11320</v>
      </c>
      <c r="I2876" s="145" t="s">
        <v>10077</v>
      </c>
    </row>
    <row r="2877" spans="1:9" x14ac:dyDescent="0.2">
      <c r="A2877" s="145">
        <v>2873</v>
      </c>
      <c r="B2877" s="145" t="s">
        <v>1071</v>
      </c>
      <c r="C2877" s="145" t="s">
        <v>553</v>
      </c>
      <c r="D2877" s="146">
        <v>2563</v>
      </c>
      <c r="E2877" s="145" t="s">
        <v>14140</v>
      </c>
      <c r="F2877" s="145">
        <v>300</v>
      </c>
      <c r="G2877" s="145" t="s">
        <v>15433</v>
      </c>
      <c r="H2877" s="145" t="s">
        <v>10119</v>
      </c>
      <c r="I2877" s="145" t="s">
        <v>10077</v>
      </c>
    </row>
    <row r="2878" spans="1:9" x14ac:dyDescent="0.2">
      <c r="A2878" s="145">
        <v>2874</v>
      </c>
      <c r="B2878" s="145" t="s">
        <v>2313</v>
      </c>
      <c r="C2878" s="145" t="s">
        <v>553</v>
      </c>
      <c r="D2878" s="146">
        <v>2747</v>
      </c>
      <c r="E2878" s="145" t="s">
        <v>15432</v>
      </c>
      <c r="F2878" s="145">
        <v>300</v>
      </c>
      <c r="G2878" s="145" t="s">
        <v>15431</v>
      </c>
      <c r="H2878" s="145" t="s">
        <v>2268</v>
      </c>
      <c r="I2878" s="145" t="s">
        <v>10077</v>
      </c>
    </row>
    <row r="2879" spans="1:9" x14ac:dyDescent="0.2">
      <c r="A2879" s="145">
        <v>2875</v>
      </c>
      <c r="B2879" s="145" t="s">
        <v>812</v>
      </c>
      <c r="C2879" s="145" t="s">
        <v>553</v>
      </c>
      <c r="D2879" s="146">
        <v>1950</v>
      </c>
      <c r="E2879" s="145" t="s">
        <v>15430</v>
      </c>
      <c r="F2879" s="145">
        <v>300</v>
      </c>
      <c r="G2879" s="145" t="s">
        <v>15429</v>
      </c>
      <c r="H2879" s="145" t="s">
        <v>812</v>
      </c>
      <c r="I2879" s="145" t="s">
        <v>10077</v>
      </c>
    </row>
    <row r="2880" spans="1:9" x14ac:dyDescent="0.2">
      <c r="A2880" s="145">
        <v>2876</v>
      </c>
      <c r="B2880" s="145" t="s">
        <v>2409</v>
      </c>
      <c r="C2880" s="145" t="s">
        <v>553</v>
      </c>
      <c r="D2880" s="146">
        <v>2050</v>
      </c>
      <c r="E2880" s="145" t="s">
        <v>13445</v>
      </c>
      <c r="F2880" s="145">
        <v>300</v>
      </c>
      <c r="G2880" s="145" t="s">
        <v>15428</v>
      </c>
      <c r="H2880" s="145" t="s">
        <v>8951</v>
      </c>
      <c r="I2880" s="145" t="s">
        <v>10077</v>
      </c>
    </row>
    <row r="2881" spans="1:9" x14ac:dyDescent="0.2">
      <c r="A2881" s="145">
        <v>2877</v>
      </c>
      <c r="B2881" s="145" t="s">
        <v>1570</v>
      </c>
      <c r="C2881" s="145" t="s">
        <v>553</v>
      </c>
      <c r="D2881" s="146">
        <v>1930</v>
      </c>
      <c r="E2881" s="145" t="s">
        <v>15427</v>
      </c>
      <c r="F2881" s="145">
        <v>300</v>
      </c>
      <c r="G2881" s="145" t="s">
        <v>15426</v>
      </c>
      <c r="H2881" s="145" t="s">
        <v>10177</v>
      </c>
      <c r="I2881" s="145" t="s">
        <v>10077</v>
      </c>
    </row>
    <row r="2882" spans="1:9" x14ac:dyDescent="0.2">
      <c r="A2882" s="145">
        <v>2878</v>
      </c>
      <c r="B2882" s="145" t="s">
        <v>619</v>
      </c>
      <c r="C2882" s="145" t="s">
        <v>553</v>
      </c>
      <c r="D2882" s="146">
        <v>2021</v>
      </c>
      <c r="E2882" s="145" t="s">
        <v>15425</v>
      </c>
      <c r="F2882" s="145">
        <v>300</v>
      </c>
      <c r="G2882" s="145" t="s">
        <v>15424</v>
      </c>
      <c r="H2882" s="145" t="s">
        <v>10495</v>
      </c>
      <c r="I2882" s="145" t="s">
        <v>10077</v>
      </c>
    </row>
    <row r="2883" spans="1:9" x14ac:dyDescent="0.2">
      <c r="A2883" s="145">
        <v>2879</v>
      </c>
      <c r="B2883" s="145" t="s">
        <v>932</v>
      </c>
      <c r="C2883" s="145" t="s">
        <v>553</v>
      </c>
      <c r="D2883" s="146">
        <v>1929</v>
      </c>
      <c r="E2883" s="145" t="s">
        <v>15423</v>
      </c>
      <c r="F2883" s="145">
        <v>300</v>
      </c>
      <c r="G2883" s="145" t="s">
        <v>15422</v>
      </c>
      <c r="H2883" s="145" t="s">
        <v>10222</v>
      </c>
      <c r="I2883" s="145" t="s">
        <v>10077</v>
      </c>
    </row>
    <row r="2884" spans="1:9" x14ac:dyDescent="0.2">
      <c r="A2884" s="145">
        <v>2880</v>
      </c>
      <c r="B2884" s="145" t="s">
        <v>518</v>
      </c>
      <c r="C2884" s="145" t="s">
        <v>553</v>
      </c>
      <c r="D2884" s="146">
        <v>2630</v>
      </c>
      <c r="E2884" s="145" t="s">
        <v>15421</v>
      </c>
      <c r="F2884" s="145">
        <v>300</v>
      </c>
      <c r="G2884" s="145" t="s">
        <v>15420</v>
      </c>
      <c r="H2884" s="145" t="s">
        <v>10380</v>
      </c>
      <c r="I2884" s="145" t="s">
        <v>10107</v>
      </c>
    </row>
    <row r="2885" spans="1:9" x14ac:dyDescent="0.2">
      <c r="A2885" s="145">
        <v>2881</v>
      </c>
      <c r="B2885" s="145" t="s">
        <v>4957</v>
      </c>
      <c r="C2885" s="145" t="s">
        <v>553</v>
      </c>
      <c r="D2885" s="146">
        <v>2540</v>
      </c>
      <c r="E2885" s="145" t="s">
        <v>15419</v>
      </c>
      <c r="F2885" s="145">
        <v>300</v>
      </c>
      <c r="G2885" s="145" t="s">
        <v>15418</v>
      </c>
      <c r="H2885" s="145" t="s">
        <v>634</v>
      </c>
      <c r="I2885" s="145" t="s">
        <v>10077</v>
      </c>
    </row>
    <row r="2886" spans="1:9" x14ac:dyDescent="0.2">
      <c r="A2886" s="145">
        <v>2882</v>
      </c>
      <c r="B2886" s="145" t="s">
        <v>3544</v>
      </c>
      <c r="C2886" s="145" t="s">
        <v>553</v>
      </c>
      <c r="D2886" s="146">
        <v>2638</v>
      </c>
      <c r="E2886" s="145" t="s">
        <v>15417</v>
      </c>
      <c r="F2886" s="145">
        <v>300</v>
      </c>
      <c r="G2886" s="145" t="s">
        <v>15416</v>
      </c>
      <c r="H2886" s="145" t="s">
        <v>10238</v>
      </c>
      <c r="I2886" s="145" t="s">
        <v>10077</v>
      </c>
    </row>
    <row r="2887" spans="1:9" x14ac:dyDescent="0.2">
      <c r="A2887" s="145">
        <v>2883</v>
      </c>
      <c r="B2887" s="145" t="s">
        <v>1576</v>
      </c>
      <c r="C2887" s="145" t="s">
        <v>553</v>
      </c>
      <c r="D2887" s="146">
        <v>2667</v>
      </c>
      <c r="E2887" s="145" t="s">
        <v>15415</v>
      </c>
      <c r="F2887" s="145">
        <v>300</v>
      </c>
      <c r="G2887" s="145" t="s">
        <v>15414</v>
      </c>
      <c r="H2887" s="145" t="s">
        <v>10391</v>
      </c>
      <c r="I2887" s="145" t="s">
        <v>10077</v>
      </c>
    </row>
    <row r="2888" spans="1:9" x14ac:dyDescent="0.2">
      <c r="A2888" s="145">
        <v>2884</v>
      </c>
      <c r="B2888" s="145" t="s">
        <v>5831</v>
      </c>
      <c r="C2888" s="145" t="s">
        <v>553</v>
      </c>
      <c r="D2888" s="146">
        <v>1949</v>
      </c>
      <c r="E2888" s="145" t="s">
        <v>15413</v>
      </c>
      <c r="F2888" s="145">
        <v>300</v>
      </c>
      <c r="G2888" s="145" t="s">
        <v>15412</v>
      </c>
      <c r="H2888" s="145" t="s">
        <v>10177</v>
      </c>
      <c r="I2888" s="145" t="s">
        <v>10077</v>
      </c>
    </row>
    <row r="2889" spans="1:9" x14ac:dyDescent="0.2">
      <c r="A2889" s="145">
        <v>2885</v>
      </c>
      <c r="B2889" s="145" t="s">
        <v>1310</v>
      </c>
      <c r="C2889" s="145" t="s">
        <v>553</v>
      </c>
      <c r="D2889" s="146">
        <v>1945</v>
      </c>
      <c r="E2889" s="145" t="s">
        <v>15411</v>
      </c>
      <c r="F2889" s="145">
        <v>300</v>
      </c>
      <c r="G2889" s="145" t="s">
        <v>15410</v>
      </c>
      <c r="H2889" s="145" t="s">
        <v>10184</v>
      </c>
      <c r="I2889" s="145" t="s">
        <v>10285</v>
      </c>
    </row>
    <row r="2890" spans="1:9" x14ac:dyDescent="0.2">
      <c r="A2890" s="145">
        <v>2886</v>
      </c>
      <c r="B2890" s="145" t="s">
        <v>2513</v>
      </c>
      <c r="C2890" s="145" t="s">
        <v>553</v>
      </c>
      <c r="D2890" s="146">
        <v>2571</v>
      </c>
      <c r="E2890" s="145" t="s">
        <v>15409</v>
      </c>
      <c r="F2890" s="145">
        <v>300</v>
      </c>
      <c r="G2890" s="145" t="s">
        <v>15408</v>
      </c>
      <c r="H2890" s="145" t="s">
        <v>2513</v>
      </c>
      <c r="I2890" s="145" t="s">
        <v>10107</v>
      </c>
    </row>
    <row r="2891" spans="1:9" x14ac:dyDescent="0.2">
      <c r="A2891" s="145">
        <v>2887</v>
      </c>
      <c r="B2891" s="145" t="s">
        <v>7080</v>
      </c>
      <c r="C2891" s="145" t="s">
        <v>553</v>
      </c>
      <c r="D2891" s="146">
        <v>2536</v>
      </c>
      <c r="E2891" s="145" t="s">
        <v>15407</v>
      </c>
      <c r="F2891" s="145">
        <v>300</v>
      </c>
      <c r="G2891" s="145" t="s">
        <v>15406</v>
      </c>
      <c r="H2891" s="145" t="s">
        <v>634</v>
      </c>
      <c r="I2891" s="145" t="s">
        <v>10077</v>
      </c>
    </row>
    <row r="2892" spans="1:9" x14ac:dyDescent="0.2">
      <c r="A2892" s="145">
        <v>2888</v>
      </c>
      <c r="B2892" s="145" t="s">
        <v>4214</v>
      </c>
      <c r="C2892" s="145" t="s">
        <v>553</v>
      </c>
      <c r="D2892" s="146">
        <v>2539</v>
      </c>
      <c r="E2892" s="145" t="s">
        <v>15405</v>
      </c>
      <c r="F2892" s="145">
        <v>300</v>
      </c>
      <c r="G2892" s="145" t="s">
        <v>15404</v>
      </c>
      <c r="H2892" s="145" t="s">
        <v>4214</v>
      </c>
      <c r="I2892" s="145" t="s">
        <v>10077</v>
      </c>
    </row>
    <row r="2893" spans="1:9" x14ac:dyDescent="0.2">
      <c r="A2893" s="145">
        <v>2889</v>
      </c>
      <c r="B2893" s="145" t="s">
        <v>670</v>
      </c>
      <c r="C2893" s="145" t="s">
        <v>553</v>
      </c>
      <c r="D2893" s="146">
        <v>2184</v>
      </c>
      <c r="E2893" s="145" t="s">
        <v>15403</v>
      </c>
      <c r="F2893" s="145">
        <v>300</v>
      </c>
      <c r="G2893" s="145" t="s">
        <v>15402</v>
      </c>
      <c r="H2893" s="145" t="s">
        <v>634</v>
      </c>
      <c r="I2893" s="145" t="s">
        <v>10077</v>
      </c>
    </row>
    <row r="2894" spans="1:9" x14ac:dyDescent="0.2">
      <c r="A2894" s="145">
        <v>2890</v>
      </c>
      <c r="B2894" s="145" t="s">
        <v>2459</v>
      </c>
      <c r="C2894" s="145" t="s">
        <v>553</v>
      </c>
      <c r="D2894" s="146">
        <v>2576</v>
      </c>
      <c r="E2894" s="145" t="s">
        <v>15401</v>
      </c>
      <c r="F2894" s="145">
        <v>300</v>
      </c>
      <c r="G2894" s="145" t="s">
        <v>15400</v>
      </c>
      <c r="H2894" s="145" t="s">
        <v>2513</v>
      </c>
      <c r="I2894" s="145" t="s">
        <v>10077</v>
      </c>
    </row>
    <row r="2895" spans="1:9" x14ac:dyDescent="0.2">
      <c r="A2895" s="145">
        <v>2891</v>
      </c>
      <c r="B2895" s="145" t="s">
        <v>11536</v>
      </c>
      <c r="C2895" s="145" t="s">
        <v>553</v>
      </c>
      <c r="D2895" s="146">
        <v>1501</v>
      </c>
      <c r="E2895" s="145" t="s">
        <v>15399</v>
      </c>
      <c r="F2895" s="145">
        <v>300</v>
      </c>
      <c r="G2895" s="145" t="s">
        <v>15398</v>
      </c>
      <c r="H2895" s="145" t="s">
        <v>2513</v>
      </c>
      <c r="I2895" s="145" t="s">
        <v>10077</v>
      </c>
    </row>
    <row r="2896" spans="1:9" x14ac:dyDescent="0.2">
      <c r="A2896" s="145">
        <v>2892</v>
      </c>
      <c r="B2896" s="145" t="s">
        <v>7041</v>
      </c>
      <c r="C2896" s="145" t="s">
        <v>553</v>
      </c>
      <c r="D2896" s="146">
        <v>2643</v>
      </c>
      <c r="E2896" s="145" t="s">
        <v>15397</v>
      </c>
      <c r="F2896" s="145">
        <v>300</v>
      </c>
      <c r="G2896" s="145" t="s">
        <v>15396</v>
      </c>
      <c r="H2896" s="145" t="s">
        <v>4035</v>
      </c>
      <c r="I2896" s="145" t="s">
        <v>10077</v>
      </c>
    </row>
    <row r="2897" spans="1:9" x14ac:dyDescent="0.2">
      <c r="A2897" s="145">
        <v>2893</v>
      </c>
      <c r="B2897" s="145" t="s">
        <v>794</v>
      </c>
      <c r="C2897" s="145" t="s">
        <v>553</v>
      </c>
      <c r="D2897" s="146">
        <v>2155</v>
      </c>
      <c r="E2897" s="145" t="s">
        <v>15395</v>
      </c>
      <c r="F2897" s="145">
        <v>300</v>
      </c>
      <c r="G2897" s="145" t="s">
        <v>15394</v>
      </c>
      <c r="H2897" s="145" t="s">
        <v>3877</v>
      </c>
      <c r="I2897" s="145" t="s">
        <v>10077</v>
      </c>
    </row>
    <row r="2898" spans="1:9" x14ac:dyDescent="0.2">
      <c r="A2898" s="145">
        <v>2894</v>
      </c>
      <c r="B2898" s="145" t="s">
        <v>15393</v>
      </c>
      <c r="C2898" s="145" t="s">
        <v>841</v>
      </c>
      <c r="D2898" s="146">
        <v>6082</v>
      </c>
      <c r="E2898" s="145" t="s">
        <v>15392</v>
      </c>
      <c r="F2898" s="145">
        <v>300</v>
      </c>
      <c r="G2898" s="145" t="s">
        <v>15391</v>
      </c>
      <c r="H2898" s="145" t="s">
        <v>634</v>
      </c>
      <c r="I2898" s="145" t="s">
        <v>10077</v>
      </c>
    </row>
    <row r="2899" spans="1:9" x14ac:dyDescent="0.2">
      <c r="A2899" s="145">
        <v>2895</v>
      </c>
      <c r="B2899" s="145" t="s">
        <v>8335</v>
      </c>
      <c r="C2899" s="145" t="s">
        <v>553</v>
      </c>
      <c r="D2899" s="146">
        <v>2151</v>
      </c>
      <c r="E2899" s="145" t="s">
        <v>15390</v>
      </c>
      <c r="F2899" s="145">
        <v>300</v>
      </c>
      <c r="G2899" s="145" t="s">
        <v>9892</v>
      </c>
      <c r="H2899" s="145" t="s">
        <v>11375</v>
      </c>
      <c r="I2899" s="145" t="s">
        <v>10077</v>
      </c>
    </row>
    <row r="2900" spans="1:9" x14ac:dyDescent="0.2">
      <c r="A2900" s="145">
        <v>2896</v>
      </c>
      <c r="B2900" s="145" t="s">
        <v>3544</v>
      </c>
      <c r="C2900" s="145" t="s">
        <v>553</v>
      </c>
      <c r="D2900" s="146">
        <v>2638</v>
      </c>
      <c r="E2900" s="145" t="s">
        <v>13748</v>
      </c>
      <c r="F2900" s="145">
        <v>300</v>
      </c>
      <c r="G2900" s="145" t="s">
        <v>15389</v>
      </c>
      <c r="H2900" s="145" t="s">
        <v>10238</v>
      </c>
      <c r="I2900" s="145" t="s">
        <v>10077</v>
      </c>
    </row>
    <row r="2901" spans="1:9" x14ac:dyDescent="0.2">
      <c r="A2901" s="145">
        <v>2897</v>
      </c>
      <c r="B2901" s="145" t="s">
        <v>15388</v>
      </c>
      <c r="C2901" s="145" t="s">
        <v>553</v>
      </c>
      <c r="D2901" s="146">
        <v>1588</v>
      </c>
      <c r="E2901" s="145" t="s">
        <v>15387</v>
      </c>
      <c r="F2901" s="145">
        <v>300</v>
      </c>
      <c r="G2901" s="145" t="s">
        <v>15386</v>
      </c>
      <c r="H2901" s="145" t="s">
        <v>634</v>
      </c>
      <c r="I2901" s="145" t="s">
        <v>10077</v>
      </c>
    </row>
    <row r="2902" spans="1:9" x14ac:dyDescent="0.2">
      <c r="A2902" s="145">
        <v>2898</v>
      </c>
      <c r="B2902" s="145" t="s">
        <v>3608</v>
      </c>
      <c r="C2902" s="145" t="s">
        <v>553</v>
      </c>
      <c r="D2902" s="146">
        <v>2766</v>
      </c>
      <c r="E2902" s="145" t="s">
        <v>13838</v>
      </c>
      <c r="F2902" s="145">
        <v>300</v>
      </c>
      <c r="G2902" s="145" t="s">
        <v>15385</v>
      </c>
      <c r="H2902" s="145" t="s">
        <v>10081</v>
      </c>
      <c r="I2902" s="145" t="s">
        <v>10077</v>
      </c>
    </row>
    <row r="2903" spans="1:9" x14ac:dyDescent="0.2">
      <c r="A2903" s="145">
        <v>2899</v>
      </c>
      <c r="B2903" s="145" t="s">
        <v>3851</v>
      </c>
      <c r="C2903" s="145" t="s">
        <v>553</v>
      </c>
      <c r="D2903" s="146">
        <v>2554</v>
      </c>
      <c r="E2903" s="145" t="s">
        <v>10801</v>
      </c>
      <c r="F2903" s="145">
        <v>300</v>
      </c>
      <c r="G2903" s="145" t="s">
        <v>15384</v>
      </c>
      <c r="H2903" s="145" t="s">
        <v>10806</v>
      </c>
      <c r="I2903" s="145" t="s">
        <v>10077</v>
      </c>
    </row>
    <row r="2904" spans="1:9" x14ac:dyDescent="0.2">
      <c r="A2904" s="145">
        <v>2900</v>
      </c>
      <c r="B2904" s="145" t="s">
        <v>5120</v>
      </c>
      <c r="C2904" s="145" t="s">
        <v>553</v>
      </c>
      <c r="D2904" s="146">
        <v>2642</v>
      </c>
      <c r="E2904" s="145" t="s">
        <v>15235</v>
      </c>
      <c r="F2904" s="145">
        <v>300</v>
      </c>
      <c r="G2904" s="145" t="s">
        <v>6124</v>
      </c>
      <c r="H2904" s="145" t="s">
        <v>5120</v>
      </c>
      <c r="I2904" s="145" t="s">
        <v>10077</v>
      </c>
    </row>
    <row r="2905" spans="1:9" x14ac:dyDescent="0.2">
      <c r="A2905" s="145">
        <v>2901</v>
      </c>
      <c r="B2905" s="145" t="s">
        <v>4957</v>
      </c>
      <c r="C2905" s="145" t="s">
        <v>553</v>
      </c>
      <c r="D2905" s="146">
        <v>2540</v>
      </c>
      <c r="E2905" s="145" t="s">
        <v>15383</v>
      </c>
      <c r="F2905" s="145">
        <v>300</v>
      </c>
      <c r="G2905" s="145" t="s">
        <v>15382</v>
      </c>
      <c r="H2905" s="145" t="s">
        <v>10130</v>
      </c>
      <c r="I2905" s="145" t="s">
        <v>10077</v>
      </c>
    </row>
    <row r="2906" spans="1:9" x14ac:dyDescent="0.2">
      <c r="A2906" s="145">
        <v>2902</v>
      </c>
      <c r="B2906" s="145" t="s">
        <v>1211</v>
      </c>
      <c r="C2906" s="145" t="s">
        <v>553</v>
      </c>
      <c r="D2906" s="146">
        <v>2143</v>
      </c>
      <c r="E2906" s="145" t="s">
        <v>15381</v>
      </c>
      <c r="F2906" s="145">
        <v>300</v>
      </c>
      <c r="G2906" s="145" t="s">
        <v>15380</v>
      </c>
      <c r="H2906" s="145" t="s">
        <v>634</v>
      </c>
      <c r="I2906" s="145" t="s">
        <v>10077</v>
      </c>
    </row>
    <row r="2907" spans="1:9" x14ac:dyDescent="0.2">
      <c r="A2907" s="145">
        <v>2903</v>
      </c>
      <c r="B2907" s="145" t="s">
        <v>1189</v>
      </c>
      <c r="C2907" s="145" t="s">
        <v>553</v>
      </c>
      <c r="D2907" s="146">
        <v>2631</v>
      </c>
      <c r="E2907" s="145" t="s">
        <v>15379</v>
      </c>
      <c r="F2907" s="145">
        <v>300</v>
      </c>
      <c r="G2907" s="145" t="s">
        <v>15378</v>
      </c>
      <c r="H2907" s="145" t="s">
        <v>634</v>
      </c>
      <c r="I2907" s="145" t="s">
        <v>10077</v>
      </c>
    </row>
    <row r="2908" spans="1:9" x14ac:dyDescent="0.2">
      <c r="A2908" s="145">
        <v>2904</v>
      </c>
      <c r="B2908" s="145" t="s">
        <v>7761</v>
      </c>
      <c r="C2908" s="145" t="s">
        <v>553</v>
      </c>
      <c r="D2908" s="146">
        <v>1821</v>
      </c>
      <c r="E2908" s="145" t="s">
        <v>15377</v>
      </c>
      <c r="F2908" s="145">
        <v>300</v>
      </c>
      <c r="G2908" s="145" t="s">
        <v>15376</v>
      </c>
      <c r="H2908" s="145" t="s">
        <v>812</v>
      </c>
      <c r="I2908" s="145" t="s">
        <v>10077</v>
      </c>
    </row>
    <row r="2909" spans="1:9" x14ac:dyDescent="0.2">
      <c r="A2909" s="145">
        <v>2905</v>
      </c>
      <c r="B2909" s="145" t="s">
        <v>2278</v>
      </c>
      <c r="C2909" s="145" t="s">
        <v>553</v>
      </c>
      <c r="D2909" s="146">
        <v>2719</v>
      </c>
      <c r="E2909" s="145" t="s">
        <v>14694</v>
      </c>
      <c r="F2909" s="145">
        <v>300</v>
      </c>
      <c r="G2909" s="145" t="s">
        <v>15375</v>
      </c>
      <c r="H2909" s="145" t="s">
        <v>2278</v>
      </c>
      <c r="I2909" s="145" t="s">
        <v>10077</v>
      </c>
    </row>
    <row r="2910" spans="1:9" x14ac:dyDescent="0.2">
      <c r="A2910" s="145">
        <v>2906</v>
      </c>
      <c r="B2910" s="145" t="s">
        <v>2278</v>
      </c>
      <c r="C2910" s="145" t="s">
        <v>553</v>
      </c>
      <c r="D2910" s="146">
        <v>2719</v>
      </c>
      <c r="E2910" s="145" t="s">
        <v>15374</v>
      </c>
      <c r="F2910" s="145">
        <v>300</v>
      </c>
      <c r="G2910" s="145" t="s">
        <v>15373</v>
      </c>
      <c r="H2910" s="145" t="s">
        <v>2278</v>
      </c>
      <c r="I2910" s="145" t="s">
        <v>10077</v>
      </c>
    </row>
    <row r="2911" spans="1:9" x14ac:dyDescent="0.2">
      <c r="A2911" s="145">
        <v>2907</v>
      </c>
      <c r="B2911" s="145" t="s">
        <v>543</v>
      </c>
      <c r="C2911" s="145" t="s">
        <v>553</v>
      </c>
      <c r="D2911" s="146">
        <v>2645</v>
      </c>
      <c r="E2911" s="145" t="s">
        <v>15372</v>
      </c>
      <c r="F2911" s="145">
        <v>300</v>
      </c>
      <c r="G2911" s="145" t="s">
        <v>5946</v>
      </c>
      <c r="H2911" s="145" t="s">
        <v>10081</v>
      </c>
      <c r="I2911" s="145" t="s">
        <v>10077</v>
      </c>
    </row>
    <row r="2912" spans="1:9" x14ac:dyDescent="0.2">
      <c r="A2912" s="145">
        <v>2908</v>
      </c>
      <c r="B2912" s="145" t="s">
        <v>1900</v>
      </c>
      <c r="C2912" s="145" t="s">
        <v>553</v>
      </c>
      <c r="D2912" s="146">
        <v>1749</v>
      </c>
      <c r="E2912" s="145" t="s">
        <v>15371</v>
      </c>
      <c r="F2912" s="145">
        <v>300</v>
      </c>
      <c r="G2912" s="145" t="s">
        <v>15370</v>
      </c>
      <c r="H2912" s="145" t="s">
        <v>634</v>
      </c>
      <c r="I2912" s="145" t="s">
        <v>10077</v>
      </c>
    </row>
    <row r="2913" spans="1:9" x14ac:dyDescent="0.2">
      <c r="A2913" s="145">
        <v>2909</v>
      </c>
      <c r="B2913" s="145" t="s">
        <v>8864</v>
      </c>
      <c r="C2913" s="145" t="s">
        <v>553</v>
      </c>
      <c r="D2913" s="146">
        <v>2657</v>
      </c>
      <c r="E2913" s="145" t="s">
        <v>15369</v>
      </c>
      <c r="F2913" s="145">
        <v>300</v>
      </c>
      <c r="G2913" s="145" t="s">
        <v>15368</v>
      </c>
      <c r="H2913" s="145" t="s">
        <v>10317</v>
      </c>
      <c r="I2913" s="145" t="s">
        <v>10077</v>
      </c>
    </row>
    <row r="2914" spans="1:9" x14ac:dyDescent="0.2">
      <c r="A2914" s="145">
        <v>2910</v>
      </c>
      <c r="B2914" s="145" t="s">
        <v>2969</v>
      </c>
      <c r="C2914" s="145" t="s">
        <v>553</v>
      </c>
      <c r="D2914" s="146">
        <v>2347</v>
      </c>
      <c r="E2914" s="145" t="s">
        <v>15367</v>
      </c>
      <c r="F2914" s="145">
        <v>300</v>
      </c>
      <c r="G2914" s="145" t="s">
        <v>7649</v>
      </c>
      <c r="H2914" s="145" t="s">
        <v>634</v>
      </c>
      <c r="I2914" s="145" t="s">
        <v>10077</v>
      </c>
    </row>
    <row r="2915" spans="1:9" x14ac:dyDescent="0.2">
      <c r="A2915" s="145">
        <v>2911</v>
      </c>
      <c r="B2915" s="145" t="s">
        <v>1576</v>
      </c>
      <c r="C2915" s="145" t="s">
        <v>553</v>
      </c>
      <c r="D2915" s="146">
        <v>2667</v>
      </c>
      <c r="E2915" s="145" t="s">
        <v>15366</v>
      </c>
      <c r="F2915" s="145">
        <v>300</v>
      </c>
      <c r="G2915" s="145" t="s">
        <v>15365</v>
      </c>
      <c r="H2915" s="145" t="s">
        <v>10317</v>
      </c>
      <c r="I2915" s="145" t="s">
        <v>10077</v>
      </c>
    </row>
    <row r="2916" spans="1:9" x14ac:dyDescent="0.2">
      <c r="A2916" s="145">
        <v>2912</v>
      </c>
      <c r="B2916" s="145" t="s">
        <v>2630</v>
      </c>
      <c r="C2916" s="145" t="s">
        <v>553</v>
      </c>
      <c r="D2916" s="146">
        <v>2769</v>
      </c>
      <c r="E2916" s="145" t="s">
        <v>15364</v>
      </c>
      <c r="F2916" s="145">
        <v>300</v>
      </c>
      <c r="G2916" s="145" t="s">
        <v>15363</v>
      </c>
      <c r="H2916" s="145" t="s">
        <v>634</v>
      </c>
      <c r="I2916" s="145" t="s">
        <v>10077</v>
      </c>
    </row>
    <row r="2917" spans="1:9" x14ac:dyDescent="0.2">
      <c r="A2917" s="145">
        <v>2913</v>
      </c>
      <c r="B2917" s="145" t="s">
        <v>3408</v>
      </c>
      <c r="C2917" s="145" t="s">
        <v>553</v>
      </c>
      <c r="D2917" s="146">
        <v>2575</v>
      </c>
      <c r="E2917" s="145" t="s">
        <v>15362</v>
      </c>
      <c r="F2917" s="145">
        <v>300</v>
      </c>
      <c r="G2917" s="145" t="s">
        <v>15361</v>
      </c>
      <c r="H2917" s="145" t="s">
        <v>8736</v>
      </c>
      <c r="I2917" s="145" t="s">
        <v>10077</v>
      </c>
    </row>
    <row r="2918" spans="1:9" x14ac:dyDescent="0.2">
      <c r="A2918" s="145">
        <v>2914</v>
      </c>
      <c r="B2918" s="145" t="s">
        <v>4059</v>
      </c>
      <c r="C2918" s="145" t="s">
        <v>553</v>
      </c>
      <c r="D2918" s="146">
        <v>2472</v>
      </c>
      <c r="E2918" s="145" t="s">
        <v>15360</v>
      </c>
      <c r="F2918" s="145">
        <v>300</v>
      </c>
      <c r="G2918" s="145" t="s">
        <v>15359</v>
      </c>
      <c r="H2918" s="145" t="s">
        <v>2327</v>
      </c>
      <c r="I2918" s="145" t="s">
        <v>10077</v>
      </c>
    </row>
    <row r="2919" spans="1:9" x14ac:dyDescent="0.2">
      <c r="A2919" s="145">
        <v>2915</v>
      </c>
      <c r="B2919" s="145" t="s">
        <v>5423</v>
      </c>
      <c r="C2919" s="145" t="s">
        <v>553</v>
      </c>
      <c r="D2919" s="146">
        <v>2669</v>
      </c>
      <c r="E2919" s="145" t="s">
        <v>15358</v>
      </c>
      <c r="F2919" s="145">
        <v>300</v>
      </c>
      <c r="G2919" s="145" t="s">
        <v>15357</v>
      </c>
      <c r="H2919" s="145" t="s">
        <v>10081</v>
      </c>
      <c r="I2919" s="145" t="s">
        <v>10077</v>
      </c>
    </row>
    <row r="2920" spans="1:9" x14ac:dyDescent="0.2">
      <c r="A2920" s="145">
        <v>2916</v>
      </c>
      <c r="B2920" s="145" t="s">
        <v>13367</v>
      </c>
      <c r="C2920" s="145" t="s">
        <v>553</v>
      </c>
      <c r="D2920" s="146">
        <v>1463</v>
      </c>
      <c r="E2920" s="145" t="s">
        <v>15356</v>
      </c>
      <c r="F2920" s="145">
        <v>300</v>
      </c>
      <c r="G2920" s="145" t="s">
        <v>15355</v>
      </c>
      <c r="H2920" s="145" t="s">
        <v>812</v>
      </c>
      <c r="I2920" s="145" t="s">
        <v>10077</v>
      </c>
    </row>
    <row r="2921" spans="1:9" x14ac:dyDescent="0.2">
      <c r="A2921" s="145">
        <v>2917</v>
      </c>
      <c r="B2921" s="145" t="s">
        <v>2565</v>
      </c>
      <c r="C2921" s="145" t="s">
        <v>553</v>
      </c>
      <c r="D2921" s="146">
        <v>2777</v>
      </c>
      <c r="E2921" s="145" t="s">
        <v>15354</v>
      </c>
      <c r="F2921" s="145">
        <v>300</v>
      </c>
      <c r="G2921" s="145" t="s">
        <v>15353</v>
      </c>
      <c r="H2921" s="145" t="s">
        <v>2565</v>
      </c>
      <c r="I2921" s="145" t="s">
        <v>10077</v>
      </c>
    </row>
    <row r="2922" spans="1:9" x14ac:dyDescent="0.2">
      <c r="A2922" s="145">
        <v>2918</v>
      </c>
      <c r="B2922" s="145" t="s">
        <v>4214</v>
      </c>
      <c r="C2922" s="145" t="s">
        <v>553</v>
      </c>
      <c r="D2922" s="146">
        <v>2539</v>
      </c>
      <c r="E2922" s="145" t="s">
        <v>15352</v>
      </c>
      <c r="F2922" s="145">
        <v>300</v>
      </c>
      <c r="G2922" s="145" t="s">
        <v>6091</v>
      </c>
      <c r="H2922" s="145" t="s">
        <v>4214</v>
      </c>
      <c r="I2922" s="145" t="s">
        <v>10077</v>
      </c>
    </row>
    <row r="2923" spans="1:9" x14ac:dyDescent="0.2">
      <c r="A2923" s="145">
        <v>2919</v>
      </c>
      <c r="B2923" s="145" t="s">
        <v>1349</v>
      </c>
      <c r="C2923" s="145" t="s">
        <v>553</v>
      </c>
      <c r="D2923" s="146">
        <v>2360</v>
      </c>
      <c r="E2923" s="145" t="s">
        <v>15351</v>
      </c>
      <c r="F2923" s="145">
        <v>300</v>
      </c>
      <c r="G2923" s="145" t="s">
        <v>15350</v>
      </c>
      <c r="H2923" s="145" t="s">
        <v>1349</v>
      </c>
      <c r="I2923" s="145" t="s">
        <v>10077</v>
      </c>
    </row>
    <row r="2924" spans="1:9" x14ac:dyDescent="0.2">
      <c r="A2924" s="145">
        <v>2920</v>
      </c>
      <c r="B2924" s="145" t="s">
        <v>781</v>
      </c>
      <c r="C2924" s="145" t="s">
        <v>553</v>
      </c>
      <c r="D2924" s="146">
        <v>2655</v>
      </c>
      <c r="E2924" s="145" t="s">
        <v>15349</v>
      </c>
      <c r="F2924" s="145">
        <v>300</v>
      </c>
      <c r="G2924" s="145" t="s">
        <v>15348</v>
      </c>
      <c r="H2924" s="145" t="s">
        <v>634</v>
      </c>
      <c r="I2924" s="145" t="s">
        <v>10077</v>
      </c>
    </row>
    <row r="2925" spans="1:9" x14ac:dyDescent="0.2">
      <c r="A2925" s="145">
        <v>2921</v>
      </c>
      <c r="B2925" s="145" t="s">
        <v>695</v>
      </c>
      <c r="C2925" s="145" t="s">
        <v>553</v>
      </c>
      <c r="D2925" s="146">
        <v>2331</v>
      </c>
      <c r="E2925" s="145" t="s">
        <v>15347</v>
      </c>
      <c r="F2925" s="145">
        <v>300</v>
      </c>
      <c r="G2925" s="145" t="s">
        <v>15346</v>
      </c>
      <c r="H2925" s="145" t="s">
        <v>695</v>
      </c>
      <c r="I2925" s="145" t="s">
        <v>10077</v>
      </c>
    </row>
    <row r="2926" spans="1:9" x14ac:dyDescent="0.2">
      <c r="A2926" s="145">
        <v>2922</v>
      </c>
      <c r="B2926" s="145" t="s">
        <v>677</v>
      </c>
      <c r="C2926" s="145" t="s">
        <v>553</v>
      </c>
      <c r="D2926" s="146">
        <v>2458</v>
      </c>
      <c r="E2926" s="145" t="s">
        <v>15345</v>
      </c>
      <c r="F2926" s="145">
        <v>300</v>
      </c>
      <c r="G2926" s="145" t="s">
        <v>15344</v>
      </c>
      <c r="H2926" s="145" t="s">
        <v>10303</v>
      </c>
      <c r="I2926" s="145" t="s">
        <v>10077</v>
      </c>
    </row>
    <row r="2927" spans="1:9" x14ac:dyDescent="0.2">
      <c r="A2927" s="145">
        <v>2923</v>
      </c>
      <c r="B2927" s="145" t="s">
        <v>5120</v>
      </c>
      <c r="C2927" s="145" t="s">
        <v>553</v>
      </c>
      <c r="D2927" s="146">
        <v>2642</v>
      </c>
      <c r="E2927" s="145" t="s">
        <v>15343</v>
      </c>
      <c r="F2927" s="145">
        <v>300</v>
      </c>
      <c r="G2927" s="145" t="s">
        <v>5878</v>
      </c>
      <c r="H2927" s="145" t="s">
        <v>5120</v>
      </c>
      <c r="I2927" s="145" t="s">
        <v>10077</v>
      </c>
    </row>
    <row r="2928" spans="1:9" x14ac:dyDescent="0.2">
      <c r="A2928" s="145">
        <v>2924</v>
      </c>
      <c r="B2928" s="145" t="s">
        <v>15342</v>
      </c>
      <c r="C2928" s="145" t="s">
        <v>553</v>
      </c>
      <c r="D2928" s="146">
        <v>2703</v>
      </c>
      <c r="E2928" s="145" t="s">
        <v>12192</v>
      </c>
      <c r="F2928" s="145">
        <v>300</v>
      </c>
      <c r="G2928" s="145" t="s">
        <v>15341</v>
      </c>
      <c r="H2928" s="145" t="s">
        <v>634</v>
      </c>
      <c r="I2928" s="145" t="s">
        <v>10077</v>
      </c>
    </row>
    <row r="2929" spans="1:9" x14ac:dyDescent="0.2">
      <c r="A2929" s="145">
        <v>2925</v>
      </c>
      <c r="B2929" s="145" t="s">
        <v>8594</v>
      </c>
      <c r="C2929" s="145" t="s">
        <v>553</v>
      </c>
      <c r="D2929" s="146">
        <v>2506</v>
      </c>
      <c r="E2929" s="145" t="s">
        <v>15340</v>
      </c>
      <c r="F2929" s="145">
        <v>300</v>
      </c>
      <c r="G2929" s="145" t="s">
        <v>15339</v>
      </c>
      <c r="H2929" s="145" t="s">
        <v>634</v>
      </c>
      <c r="I2929" s="145" t="s">
        <v>10077</v>
      </c>
    </row>
    <row r="2930" spans="1:9" x14ac:dyDescent="0.2">
      <c r="A2930" s="145">
        <v>2926</v>
      </c>
      <c r="B2930" s="145" t="s">
        <v>543</v>
      </c>
      <c r="C2930" s="145" t="s">
        <v>553</v>
      </c>
      <c r="D2930" s="146">
        <v>2645</v>
      </c>
      <c r="E2930" s="145" t="s">
        <v>2007</v>
      </c>
      <c r="F2930" s="145">
        <v>300</v>
      </c>
      <c r="G2930" s="145" t="s">
        <v>15338</v>
      </c>
      <c r="H2930" s="145" t="s">
        <v>9574</v>
      </c>
      <c r="I2930" s="145" t="s">
        <v>10077</v>
      </c>
    </row>
    <row r="2931" spans="1:9" x14ac:dyDescent="0.2">
      <c r="A2931" s="145">
        <v>2927</v>
      </c>
      <c r="B2931" s="145" t="s">
        <v>2327</v>
      </c>
      <c r="C2931" s="145" t="s">
        <v>553</v>
      </c>
      <c r="D2931" s="146">
        <v>2169</v>
      </c>
      <c r="E2931" s="145" t="s">
        <v>15337</v>
      </c>
      <c r="F2931" s="145">
        <v>298</v>
      </c>
      <c r="G2931" s="145" t="s">
        <v>15336</v>
      </c>
      <c r="H2931" s="145" t="s">
        <v>2327</v>
      </c>
      <c r="I2931" s="145" t="s">
        <v>10077</v>
      </c>
    </row>
    <row r="2932" spans="1:9" x14ac:dyDescent="0.2">
      <c r="A2932" s="145">
        <v>2928</v>
      </c>
      <c r="B2932" s="145" t="s">
        <v>5120</v>
      </c>
      <c r="C2932" s="145" t="s">
        <v>553</v>
      </c>
      <c r="D2932" s="146">
        <v>2642</v>
      </c>
      <c r="E2932" s="145" t="s">
        <v>15335</v>
      </c>
      <c r="F2932" s="145">
        <v>297</v>
      </c>
      <c r="H2932" s="145" t="s">
        <v>5120</v>
      </c>
      <c r="I2932" s="145" t="s">
        <v>10124</v>
      </c>
    </row>
    <row r="2933" spans="1:9" x14ac:dyDescent="0.2">
      <c r="A2933" s="145">
        <v>2929</v>
      </c>
      <c r="B2933" s="145" t="s">
        <v>660</v>
      </c>
      <c r="C2933" s="145" t="s">
        <v>553</v>
      </c>
      <c r="D2933" s="146">
        <v>1944</v>
      </c>
      <c r="E2933" s="145" t="s">
        <v>15334</v>
      </c>
      <c r="F2933" s="145">
        <v>297</v>
      </c>
      <c r="G2933" s="145" t="s">
        <v>15333</v>
      </c>
      <c r="H2933" s="145" t="s">
        <v>10177</v>
      </c>
      <c r="I2933" s="145" t="s">
        <v>10077</v>
      </c>
    </row>
    <row r="2934" spans="1:9" x14ac:dyDescent="0.2">
      <c r="A2934" s="145">
        <v>2930</v>
      </c>
      <c r="B2934" s="145" t="s">
        <v>2409</v>
      </c>
      <c r="C2934" s="145" t="s">
        <v>553</v>
      </c>
      <c r="D2934" s="146">
        <v>2050</v>
      </c>
      <c r="E2934" s="145" t="s">
        <v>15332</v>
      </c>
      <c r="F2934" s="145">
        <v>297</v>
      </c>
      <c r="G2934" s="145" t="s">
        <v>15331</v>
      </c>
      <c r="H2934" s="145" t="s">
        <v>634</v>
      </c>
      <c r="I2934" s="145" t="s">
        <v>10077</v>
      </c>
    </row>
    <row r="2935" spans="1:9" x14ac:dyDescent="0.2">
      <c r="A2935" s="145">
        <v>2931</v>
      </c>
      <c r="B2935" s="145" t="s">
        <v>1276</v>
      </c>
      <c r="C2935" s="145" t="s">
        <v>553</v>
      </c>
      <c r="D2935" s="146">
        <v>2641</v>
      </c>
      <c r="E2935" s="145" t="s">
        <v>15330</v>
      </c>
      <c r="F2935" s="145">
        <v>297</v>
      </c>
      <c r="G2935" s="145" t="s">
        <v>15329</v>
      </c>
      <c r="H2935" s="145" t="s">
        <v>10238</v>
      </c>
      <c r="I2935" s="145" t="s">
        <v>10077</v>
      </c>
    </row>
    <row r="2936" spans="1:9" x14ac:dyDescent="0.2">
      <c r="A2936" s="145">
        <v>2932</v>
      </c>
      <c r="B2936" s="145" t="s">
        <v>695</v>
      </c>
      <c r="C2936" s="145" t="s">
        <v>553</v>
      </c>
      <c r="D2936" s="146">
        <v>2332</v>
      </c>
      <c r="E2936" s="145" t="s">
        <v>11653</v>
      </c>
      <c r="F2936" s="145">
        <v>297</v>
      </c>
      <c r="G2936" s="145" t="s">
        <v>15328</v>
      </c>
      <c r="H2936" s="145" t="s">
        <v>634</v>
      </c>
      <c r="I2936" s="145" t="s">
        <v>10077</v>
      </c>
    </row>
    <row r="2937" spans="1:9" x14ac:dyDescent="0.2">
      <c r="A2937" s="145">
        <v>2933</v>
      </c>
      <c r="B2937" s="145" t="s">
        <v>874</v>
      </c>
      <c r="C2937" s="145" t="s">
        <v>553</v>
      </c>
      <c r="D2937" s="146">
        <v>2601</v>
      </c>
      <c r="E2937" s="145" t="s">
        <v>11995</v>
      </c>
      <c r="F2937" s="145">
        <v>296</v>
      </c>
      <c r="G2937" s="145" t="s">
        <v>15327</v>
      </c>
      <c r="H2937" s="145" t="s">
        <v>634</v>
      </c>
      <c r="I2937" s="145" t="s">
        <v>10077</v>
      </c>
    </row>
    <row r="2938" spans="1:9" x14ac:dyDescent="0.2">
      <c r="A2938" s="145">
        <v>2934</v>
      </c>
      <c r="B2938" s="145" t="s">
        <v>15326</v>
      </c>
      <c r="C2938" s="145" t="s">
        <v>533</v>
      </c>
      <c r="D2938" s="146">
        <v>32225</v>
      </c>
      <c r="E2938" s="145" t="s">
        <v>15325</v>
      </c>
      <c r="F2938" s="145">
        <v>296</v>
      </c>
      <c r="G2938" s="145" t="s">
        <v>15324</v>
      </c>
      <c r="H2938" s="145" t="s">
        <v>634</v>
      </c>
      <c r="I2938" s="145" t="s">
        <v>10077</v>
      </c>
    </row>
    <row r="2939" spans="1:9" x14ac:dyDescent="0.2">
      <c r="A2939" s="145">
        <v>2935</v>
      </c>
      <c r="B2939" s="145" t="s">
        <v>11246</v>
      </c>
      <c r="C2939" s="145" t="s">
        <v>553</v>
      </c>
      <c r="D2939" s="146">
        <v>1535</v>
      </c>
      <c r="E2939" s="145" t="s">
        <v>10093</v>
      </c>
      <c r="F2939" s="145">
        <v>296</v>
      </c>
      <c r="G2939" s="145" t="s">
        <v>15323</v>
      </c>
      <c r="H2939" s="145" t="s">
        <v>634</v>
      </c>
      <c r="I2939" s="145" t="s">
        <v>10077</v>
      </c>
    </row>
    <row r="2940" spans="1:9" x14ac:dyDescent="0.2">
      <c r="A2940" s="145">
        <v>2936</v>
      </c>
      <c r="B2940" s="145" t="s">
        <v>518</v>
      </c>
      <c r="C2940" s="145" t="s">
        <v>553</v>
      </c>
      <c r="D2940" s="146">
        <v>2630</v>
      </c>
      <c r="E2940" s="145" t="s">
        <v>15322</v>
      </c>
      <c r="F2940" s="145">
        <v>296</v>
      </c>
      <c r="G2940" s="145" t="s">
        <v>15321</v>
      </c>
      <c r="H2940" s="145" t="s">
        <v>10380</v>
      </c>
      <c r="I2940" s="145" t="s">
        <v>10077</v>
      </c>
    </row>
    <row r="2941" spans="1:9" x14ac:dyDescent="0.2">
      <c r="A2941" s="145">
        <v>2937</v>
      </c>
      <c r="B2941" s="145" t="s">
        <v>1452</v>
      </c>
      <c r="C2941" s="145" t="s">
        <v>553</v>
      </c>
      <c r="D2941" s="146">
        <v>2537</v>
      </c>
      <c r="E2941" s="145" t="s">
        <v>15320</v>
      </c>
      <c r="F2941" s="145">
        <v>296</v>
      </c>
      <c r="G2941" s="145" t="s">
        <v>15319</v>
      </c>
      <c r="H2941" s="145" t="s">
        <v>634</v>
      </c>
      <c r="I2941" s="145" t="s">
        <v>10077</v>
      </c>
    </row>
    <row r="2942" spans="1:9" x14ac:dyDescent="0.2">
      <c r="A2942" s="145">
        <v>2938</v>
      </c>
      <c r="B2942" s="145" t="s">
        <v>11126</v>
      </c>
      <c r="C2942" s="145" t="s">
        <v>553</v>
      </c>
      <c r="D2942" s="146">
        <v>2717</v>
      </c>
      <c r="E2942" s="145" t="s">
        <v>15318</v>
      </c>
      <c r="F2942" s="145">
        <v>295</v>
      </c>
      <c r="G2942" s="145" t="s">
        <v>15317</v>
      </c>
      <c r="H2942" s="145" t="s">
        <v>634</v>
      </c>
      <c r="I2942" s="145" t="s">
        <v>10124</v>
      </c>
    </row>
    <row r="2943" spans="1:9" x14ac:dyDescent="0.2">
      <c r="A2943" s="145">
        <v>2939</v>
      </c>
      <c r="B2943" s="145" t="s">
        <v>2591</v>
      </c>
      <c r="C2943" s="145" t="s">
        <v>553</v>
      </c>
      <c r="D2943" s="146">
        <v>1756</v>
      </c>
      <c r="E2943" s="145" t="s">
        <v>15316</v>
      </c>
      <c r="F2943" s="145">
        <v>295</v>
      </c>
      <c r="G2943" s="145" t="s">
        <v>15315</v>
      </c>
      <c r="H2943" s="145" t="s">
        <v>10081</v>
      </c>
      <c r="I2943" s="145" t="s">
        <v>10077</v>
      </c>
    </row>
    <row r="2944" spans="1:9" x14ac:dyDescent="0.2">
      <c r="A2944" s="145">
        <v>2940</v>
      </c>
      <c r="B2944" s="145" t="s">
        <v>1678</v>
      </c>
      <c r="C2944" s="145" t="s">
        <v>553</v>
      </c>
      <c r="D2944" s="146">
        <v>2189</v>
      </c>
      <c r="E2944" s="145" t="s">
        <v>15314</v>
      </c>
      <c r="F2944" s="145">
        <v>295</v>
      </c>
      <c r="G2944" s="145" t="s">
        <v>15313</v>
      </c>
      <c r="H2944" s="145" t="s">
        <v>1678</v>
      </c>
      <c r="I2944" s="145" t="s">
        <v>10077</v>
      </c>
    </row>
    <row r="2945" spans="1:9" x14ac:dyDescent="0.2">
      <c r="A2945" s="145">
        <v>2941</v>
      </c>
      <c r="B2945" s="145" t="s">
        <v>1310</v>
      </c>
      <c r="C2945" s="145" t="s">
        <v>553</v>
      </c>
      <c r="D2945" s="146">
        <v>1945</v>
      </c>
      <c r="E2945" s="145" t="s">
        <v>15312</v>
      </c>
      <c r="F2945" s="145">
        <v>295</v>
      </c>
      <c r="G2945" s="145" t="s">
        <v>15311</v>
      </c>
      <c r="H2945" s="145" t="s">
        <v>10184</v>
      </c>
      <c r="I2945" s="145" t="s">
        <v>10077</v>
      </c>
    </row>
    <row r="2946" spans="1:9" x14ac:dyDescent="0.2">
      <c r="A2946" s="145">
        <v>2942</v>
      </c>
      <c r="B2946" s="145" t="s">
        <v>5313</v>
      </c>
      <c r="C2946" s="145" t="s">
        <v>553</v>
      </c>
      <c r="D2946" s="146">
        <v>1982</v>
      </c>
      <c r="E2946" s="145" t="s">
        <v>15310</v>
      </c>
      <c r="F2946" s="145">
        <v>295</v>
      </c>
      <c r="G2946" s="145" t="s">
        <v>15309</v>
      </c>
      <c r="H2946" s="145" t="s">
        <v>634</v>
      </c>
      <c r="I2946" s="145" t="s">
        <v>10077</v>
      </c>
    </row>
    <row r="2947" spans="1:9" x14ac:dyDescent="0.2">
      <c r="A2947" s="145">
        <v>2943</v>
      </c>
      <c r="B2947" s="145" t="s">
        <v>794</v>
      </c>
      <c r="C2947" s="145" t="s">
        <v>553</v>
      </c>
      <c r="D2947" s="146">
        <v>2155</v>
      </c>
      <c r="E2947" s="145" t="s">
        <v>15308</v>
      </c>
      <c r="F2947" s="145">
        <v>295</v>
      </c>
      <c r="G2947" s="145" t="s">
        <v>15307</v>
      </c>
      <c r="H2947" s="145" t="s">
        <v>634</v>
      </c>
      <c r="I2947" s="145" t="s">
        <v>10077</v>
      </c>
    </row>
    <row r="2948" spans="1:9" x14ac:dyDescent="0.2">
      <c r="A2948" s="145">
        <v>2944</v>
      </c>
      <c r="B2948" s="145" t="s">
        <v>2385</v>
      </c>
      <c r="C2948" s="145" t="s">
        <v>553</v>
      </c>
      <c r="D2948" s="146">
        <v>2748</v>
      </c>
      <c r="E2948" s="145" t="s">
        <v>12084</v>
      </c>
      <c r="F2948" s="145">
        <v>295</v>
      </c>
      <c r="G2948" s="145" t="s">
        <v>15306</v>
      </c>
      <c r="H2948" s="145" t="s">
        <v>2268</v>
      </c>
      <c r="I2948" s="145" t="s">
        <v>10077</v>
      </c>
    </row>
    <row r="2949" spans="1:9" x14ac:dyDescent="0.2">
      <c r="A2949" s="145">
        <v>2945</v>
      </c>
      <c r="B2949" s="145" t="s">
        <v>706</v>
      </c>
      <c r="C2949" s="145" t="s">
        <v>553</v>
      </c>
      <c r="D2949" s="146">
        <v>1923</v>
      </c>
      <c r="E2949" s="145" t="s">
        <v>15305</v>
      </c>
      <c r="F2949" s="145">
        <v>295</v>
      </c>
      <c r="G2949" s="145" t="s">
        <v>15304</v>
      </c>
      <c r="H2949" s="145" t="s">
        <v>634</v>
      </c>
      <c r="I2949" s="145" t="s">
        <v>10077</v>
      </c>
    </row>
    <row r="2950" spans="1:9" x14ac:dyDescent="0.2">
      <c r="A2950" s="145">
        <v>2946</v>
      </c>
      <c r="B2950" s="145" t="s">
        <v>7886</v>
      </c>
      <c r="C2950" s="145" t="s">
        <v>553</v>
      </c>
      <c r="D2950" s="146">
        <v>2538</v>
      </c>
      <c r="E2950" s="145" t="s">
        <v>15303</v>
      </c>
      <c r="F2950" s="145">
        <v>294</v>
      </c>
      <c r="G2950" s="145" t="s">
        <v>15302</v>
      </c>
      <c r="H2950" s="145" t="s">
        <v>2346</v>
      </c>
      <c r="I2950" s="145" t="s">
        <v>10077</v>
      </c>
    </row>
    <row r="2951" spans="1:9" x14ac:dyDescent="0.2">
      <c r="A2951" s="145">
        <v>2947</v>
      </c>
      <c r="B2951" s="145" t="s">
        <v>15301</v>
      </c>
      <c r="C2951" s="145" t="s">
        <v>841</v>
      </c>
      <c r="D2951" s="146">
        <v>6468</v>
      </c>
      <c r="E2951" s="145" t="s">
        <v>15300</v>
      </c>
      <c r="F2951" s="145">
        <v>294</v>
      </c>
      <c r="G2951" s="145" t="s">
        <v>15299</v>
      </c>
      <c r="H2951" s="145" t="s">
        <v>746</v>
      </c>
      <c r="I2951" s="145" t="s">
        <v>10077</v>
      </c>
    </row>
    <row r="2952" spans="1:9" x14ac:dyDescent="0.2">
      <c r="A2952" s="145">
        <v>2948</v>
      </c>
      <c r="B2952" s="145" t="s">
        <v>15298</v>
      </c>
      <c r="C2952" s="145" t="s">
        <v>3414</v>
      </c>
      <c r="D2952" s="146">
        <v>15215</v>
      </c>
      <c r="E2952" s="145" t="s">
        <v>15297</v>
      </c>
      <c r="F2952" s="145">
        <v>294</v>
      </c>
      <c r="G2952" s="145" t="s">
        <v>15296</v>
      </c>
      <c r="H2952" s="145" t="s">
        <v>10081</v>
      </c>
      <c r="I2952" s="145" t="s">
        <v>10107</v>
      </c>
    </row>
    <row r="2953" spans="1:9" x14ac:dyDescent="0.2">
      <c r="A2953" s="145">
        <v>2949</v>
      </c>
      <c r="B2953" s="145" t="s">
        <v>7041</v>
      </c>
      <c r="C2953" s="145" t="s">
        <v>553</v>
      </c>
      <c r="D2953" s="146">
        <v>2643</v>
      </c>
      <c r="E2953" s="145" t="s">
        <v>15295</v>
      </c>
      <c r="F2953" s="145">
        <v>294</v>
      </c>
      <c r="G2953" s="145" t="s">
        <v>15294</v>
      </c>
      <c r="H2953" s="145" t="s">
        <v>4035</v>
      </c>
      <c r="I2953" s="145" t="s">
        <v>10077</v>
      </c>
    </row>
    <row r="2954" spans="1:9" x14ac:dyDescent="0.2">
      <c r="A2954" s="145">
        <v>2950</v>
      </c>
      <c r="B2954" s="145" t="s">
        <v>1604</v>
      </c>
      <c r="C2954" s="145" t="s">
        <v>553</v>
      </c>
      <c r="D2954" s="146">
        <v>2668</v>
      </c>
      <c r="E2954" s="145" t="s">
        <v>15293</v>
      </c>
      <c r="F2954" s="145">
        <v>294</v>
      </c>
      <c r="G2954" s="145" t="s">
        <v>15292</v>
      </c>
      <c r="H2954" s="145" t="s">
        <v>634</v>
      </c>
      <c r="I2954" s="145" t="s">
        <v>10077</v>
      </c>
    </row>
    <row r="2955" spans="1:9" x14ac:dyDescent="0.2">
      <c r="A2955" s="145">
        <v>2951</v>
      </c>
      <c r="B2955" s="145" t="s">
        <v>7041</v>
      </c>
      <c r="C2955" s="145" t="s">
        <v>553</v>
      </c>
      <c r="D2955" s="146">
        <v>2643</v>
      </c>
      <c r="E2955" s="145" t="s">
        <v>15291</v>
      </c>
      <c r="F2955" s="145">
        <v>294</v>
      </c>
      <c r="G2955" s="145" t="s">
        <v>15290</v>
      </c>
      <c r="H2955" s="145" t="s">
        <v>4035</v>
      </c>
      <c r="I2955" s="145" t="s">
        <v>10077</v>
      </c>
    </row>
    <row r="2956" spans="1:9" x14ac:dyDescent="0.2">
      <c r="A2956" s="145">
        <v>2952</v>
      </c>
      <c r="B2956" s="145" t="s">
        <v>2978</v>
      </c>
      <c r="C2956" s="145" t="s">
        <v>553</v>
      </c>
      <c r="D2956" s="146">
        <v>2081</v>
      </c>
      <c r="E2956" s="145" t="s">
        <v>14949</v>
      </c>
      <c r="F2956" s="145">
        <v>293</v>
      </c>
      <c r="G2956" s="145" t="s">
        <v>15289</v>
      </c>
      <c r="H2956" s="145" t="s">
        <v>10495</v>
      </c>
      <c r="I2956" s="145" t="s">
        <v>10077</v>
      </c>
    </row>
    <row r="2957" spans="1:9" x14ac:dyDescent="0.2">
      <c r="A2957" s="145">
        <v>2953</v>
      </c>
      <c r="B2957" s="145" t="s">
        <v>3028</v>
      </c>
      <c r="C2957" s="145" t="s">
        <v>553</v>
      </c>
      <c r="D2957" s="146">
        <v>2025</v>
      </c>
      <c r="E2957" s="145" t="s">
        <v>15288</v>
      </c>
      <c r="F2957" s="145">
        <v>293</v>
      </c>
      <c r="G2957" s="145" t="s">
        <v>15287</v>
      </c>
      <c r="H2957" s="145" t="s">
        <v>10495</v>
      </c>
      <c r="I2957" s="145" t="s">
        <v>10077</v>
      </c>
    </row>
    <row r="2958" spans="1:9" x14ac:dyDescent="0.2">
      <c r="A2958" s="145">
        <v>2954</v>
      </c>
      <c r="B2958" s="145" t="s">
        <v>15286</v>
      </c>
      <c r="C2958" s="145" t="s">
        <v>553</v>
      </c>
      <c r="D2958" s="146">
        <v>2071</v>
      </c>
      <c r="E2958" s="145" t="s">
        <v>15285</v>
      </c>
      <c r="F2958" s="145">
        <v>292</v>
      </c>
      <c r="G2958" s="145" t="s">
        <v>15284</v>
      </c>
      <c r="H2958" s="145" t="s">
        <v>634</v>
      </c>
      <c r="I2958" s="145" t="s">
        <v>10077</v>
      </c>
    </row>
    <row r="2959" spans="1:9" x14ac:dyDescent="0.2">
      <c r="A2959" s="145">
        <v>2955</v>
      </c>
      <c r="B2959" s="145" t="s">
        <v>1310</v>
      </c>
      <c r="C2959" s="145" t="s">
        <v>553</v>
      </c>
      <c r="D2959" s="146">
        <v>1945</v>
      </c>
      <c r="E2959" s="145" t="s">
        <v>12295</v>
      </c>
      <c r="F2959" s="145">
        <v>291</v>
      </c>
      <c r="G2959" s="145" t="s">
        <v>15283</v>
      </c>
      <c r="H2959" s="145" t="s">
        <v>10184</v>
      </c>
      <c r="I2959" s="145" t="s">
        <v>10077</v>
      </c>
    </row>
    <row r="2960" spans="1:9" x14ac:dyDescent="0.2">
      <c r="A2960" s="145">
        <v>2956</v>
      </c>
      <c r="B2960" s="145" t="s">
        <v>1349</v>
      </c>
      <c r="C2960" s="145" t="s">
        <v>553</v>
      </c>
      <c r="D2960" s="146">
        <v>2360</v>
      </c>
      <c r="E2960" s="145" t="s">
        <v>15282</v>
      </c>
      <c r="F2960" s="145">
        <v>291</v>
      </c>
      <c r="G2960" s="145" t="s">
        <v>15281</v>
      </c>
      <c r="H2960" s="145" t="s">
        <v>1349</v>
      </c>
      <c r="I2960" s="145" t="s">
        <v>10087</v>
      </c>
    </row>
    <row r="2961" spans="1:9" x14ac:dyDescent="0.2">
      <c r="A2961" s="145">
        <v>2957</v>
      </c>
      <c r="B2961" s="145" t="s">
        <v>4073</v>
      </c>
      <c r="C2961" s="145" t="s">
        <v>553</v>
      </c>
      <c r="D2961" s="146">
        <v>1432</v>
      </c>
      <c r="E2961" s="145" t="s">
        <v>15280</v>
      </c>
      <c r="F2961" s="145">
        <v>290</v>
      </c>
      <c r="G2961" s="145" t="s">
        <v>15279</v>
      </c>
      <c r="H2961" s="145" t="s">
        <v>1349</v>
      </c>
      <c r="I2961" s="145" t="s">
        <v>10077</v>
      </c>
    </row>
    <row r="2962" spans="1:9" x14ac:dyDescent="0.2">
      <c r="A2962" s="145">
        <v>2958</v>
      </c>
      <c r="B2962" s="145" t="s">
        <v>2565</v>
      </c>
      <c r="C2962" s="145" t="s">
        <v>553</v>
      </c>
      <c r="D2962" s="146">
        <v>2777</v>
      </c>
      <c r="E2962" s="145" t="s">
        <v>10240</v>
      </c>
      <c r="F2962" s="145">
        <v>290</v>
      </c>
      <c r="G2962" s="145" t="s">
        <v>15278</v>
      </c>
      <c r="H2962" s="145" t="s">
        <v>2565</v>
      </c>
      <c r="I2962" s="145" t="s">
        <v>10077</v>
      </c>
    </row>
    <row r="2963" spans="1:9" x14ac:dyDescent="0.2">
      <c r="A2963" s="145">
        <v>2959</v>
      </c>
      <c r="B2963" s="145" t="s">
        <v>3822</v>
      </c>
      <c r="C2963" s="145" t="s">
        <v>553</v>
      </c>
      <c r="D2963" s="146">
        <v>2780</v>
      </c>
      <c r="E2963" s="145" t="s">
        <v>13103</v>
      </c>
      <c r="F2963" s="145">
        <v>290</v>
      </c>
      <c r="G2963" s="145" t="s">
        <v>15277</v>
      </c>
      <c r="H2963" s="145" t="s">
        <v>634</v>
      </c>
      <c r="I2963" s="145" t="s">
        <v>10077</v>
      </c>
    </row>
    <row r="2964" spans="1:9" x14ac:dyDescent="0.2">
      <c r="A2964" s="145">
        <v>2960</v>
      </c>
      <c r="B2964" s="145" t="s">
        <v>1837</v>
      </c>
      <c r="C2964" s="145" t="s">
        <v>553</v>
      </c>
      <c r="D2964" s="146">
        <v>2660</v>
      </c>
      <c r="E2964" s="145" t="s">
        <v>15276</v>
      </c>
      <c r="F2964" s="145">
        <v>290</v>
      </c>
      <c r="G2964" s="145" t="s">
        <v>15275</v>
      </c>
      <c r="H2964" s="145" t="s">
        <v>634</v>
      </c>
      <c r="I2964" s="145" t="s">
        <v>10077</v>
      </c>
    </row>
    <row r="2965" spans="1:9" x14ac:dyDescent="0.2">
      <c r="A2965" s="145">
        <v>2961</v>
      </c>
      <c r="B2965" s="145" t="s">
        <v>850</v>
      </c>
      <c r="C2965" s="145" t="s">
        <v>553</v>
      </c>
      <c r="D2965" s="146">
        <v>2482</v>
      </c>
      <c r="E2965" s="145" t="s">
        <v>15274</v>
      </c>
      <c r="F2965" s="145">
        <v>290</v>
      </c>
      <c r="G2965" s="145" t="s">
        <v>15273</v>
      </c>
      <c r="H2965" s="145" t="s">
        <v>10380</v>
      </c>
      <c r="I2965" s="145" t="s">
        <v>10077</v>
      </c>
    </row>
    <row r="2966" spans="1:9" x14ac:dyDescent="0.2">
      <c r="A2966" s="145">
        <v>2962</v>
      </c>
      <c r="B2966" s="145" t="s">
        <v>1071</v>
      </c>
      <c r="C2966" s="145" t="s">
        <v>553</v>
      </c>
      <c r="D2966" s="146">
        <v>2563</v>
      </c>
      <c r="E2966" s="145" t="s">
        <v>15272</v>
      </c>
      <c r="F2966" s="145">
        <v>290</v>
      </c>
      <c r="G2966" s="145" t="s">
        <v>15271</v>
      </c>
      <c r="H2966" s="145" t="s">
        <v>10119</v>
      </c>
      <c r="I2966" s="145" t="s">
        <v>10077</v>
      </c>
    </row>
    <row r="2967" spans="1:9" x14ac:dyDescent="0.2">
      <c r="A2967" s="145">
        <v>2963</v>
      </c>
      <c r="B2967" s="145" t="s">
        <v>8682</v>
      </c>
      <c r="C2967" s="145" t="s">
        <v>553</v>
      </c>
      <c r="D2967" s="146">
        <v>1119</v>
      </c>
      <c r="E2967" s="145" t="s">
        <v>14548</v>
      </c>
      <c r="F2967" s="145">
        <v>290</v>
      </c>
      <c r="G2967" s="145" t="s">
        <v>15270</v>
      </c>
      <c r="H2967" s="145" t="s">
        <v>634</v>
      </c>
      <c r="I2967" s="145" t="s">
        <v>10077</v>
      </c>
    </row>
    <row r="2968" spans="1:9" x14ac:dyDescent="0.2">
      <c r="A2968" s="145">
        <v>2964</v>
      </c>
      <c r="B2968" s="145" t="s">
        <v>6037</v>
      </c>
      <c r="C2968" s="145" t="s">
        <v>553</v>
      </c>
      <c r="D2968" s="146">
        <v>2662</v>
      </c>
      <c r="E2968" s="145" t="s">
        <v>10788</v>
      </c>
      <c r="F2968" s="145">
        <v>288</v>
      </c>
      <c r="G2968" s="145" t="s">
        <v>15269</v>
      </c>
      <c r="H2968" s="145" t="s">
        <v>10786</v>
      </c>
      <c r="I2968" s="145" t="s">
        <v>10124</v>
      </c>
    </row>
    <row r="2969" spans="1:9" x14ac:dyDescent="0.2">
      <c r="A2969" s="145">
        <v>2965</v>
      </c>
      <c r="B2969" s="145" t="s">
        <v>1698</v>
      </c>
      <c r="C2969" s="145" t="s">
        <v>553</v>
      </c>
      <c r="D2969" s="146">
        <v>2066</v>
      </c>
      <c r="E2969" s="145" t="s">
        <v>15268</v>
      </c>
      <c r="F2969" s="145">
        <v>288</v>
      </c>
      <c r="G2969" s="145" t="s">
        <v>15267</v>
      </c>
      <c r="H2969" s="145" t="s">
        <v>10259</v>
      </c>
      <c r="I2969" s="145" t="s">
        <v>10124</v>
      </c>
    </row>
    <row r="2970" spans="1:9" x14ac:dyDescent="0.2">
      <c r="A2970" s="145">
        <v>2966</v>
      </c>
      <c r="B2970" s="145" t="s">
        <v>3028</v>
      </c>
      <c r="C2970" s="145" t="s">
        <v>553</v>
      </c>
      <c r="D2970" s="146">
        <v>2025</v>
      </c>
      <c r="E2970" s="145" t="s">
        <v>15266</v>
      </c>
      <c r="F2970" s="145">
        <v>288</v>
      </c>
      <c r="G2970" s="145" t="s">
        <v>15265</v>
      </c>
      <c r="H2970" s="145" t="s">
        <v>10259</v>
      </c>
      <c r="I2970" s="145" t="s">
        <v>10124</v>
      </c>
    </row>
    <row r="2971" spans="1:9" x14ac:dyDescent="0.2">
      <c r="A2971" s="145">
        <v>2967</v>
      </c>
      <c r="B2971" s="145" t="s">
        <v>3907</v>
      </c>
      <c r="C2971" s="145" t="s">
        <v>553</v>
      </c>
      <c r="D2971" s="146">
        <v>2127</v>
      </c>
      <c r="E2971" s="145" t="s">
        <v>15264</v>
      </c>
      <c r="F2971" s="145">
        <v>288</v>
      </c>
      <c r="G2971" s="145" t="s">
        <v>15263</v>
      </c>
      <c r="H2971" s="145" t="s">
        <v>9376</v>
      </c>
      <c r="I2971" s="145" t="s">
        <v>10124</v>
      </c>
    </row>
    <row r="2972" spans="1:9" x14ac:dyDescent="0.2">
      <c r="A2972" s="145">
        <v>2968</v>
      </c>
      <c r="B2972" s="145" t="s">
        <v>2278</v>
      </c>
      <c r="C2972" s="145" t="s">
        <v>553</v>
      </c>
      <c r="D2972" s="146">
        <v>2719</v>
      </c>
      <c r="E2972" s="145" t="s">
        <v>15262</v>
      </c>
      <c r="F2972" s="145">
        <v>288</v>
      </c>
      <c r="G2972" s="145" t="s">
        <v>15261</v>
      </c>
      <c r="H2972" s="145" t="s">
        <v>2278</v>
      </c>
      <c r="I2972" s="145" t="s">
        <v>10124</v>
      </c>
    </row>
    <row r="2973" spans="1:9" x14ac:dyDescent="0.2">
      <c r="A2973" s="145">
        <v>2969</v>
      </c>
      <c r="B2973" s="145" t="s">
        <v>1310</v>
      </c>
      <c r="C2973" s="145" t="s">
        <v>553</v>
      </c>
      <c r="D2973" s="146">
        <v>1945</v>
      </c>
      <c r="E2973" s="145" t="s">
        <v>15260</v>
      </c>
      <c r="F2973" s="145">
        <v>288</v>
      </c>
      <c r="G2973" s="145" t="s">
        <v>15259</v>
      </c>
      <c r="H2973" s="145" t="s">
        <v>10184</v>
      </c>
      <c r="I2973" s="145" t="s">
        <v>10124</v>
      </c>
    </row>
    <row r="2974" spans="1:9" x14ac:dyDescent="0.2">
      <c r="A2974" s="145">
        <v>2970</v>
      </c>
      <c r="B2974" s="145" t="s">
        <v>15258</v>
      </c>
      <c r="C2974" s="145" t="s">
        <v>553</v>
      </c>
      <c r="D2974" s="146">
        <v>2355</v>
      </c>
      <c r="E2974" s="145" t="s">
        <v>11241</v>
      </c>
      <c r="F2974" s="145">
        <v>288</v>
      </c>
      <c r="G2974" s="145" t="s">
        <v>15257</v>
      </c>
      <c r="H2974" s="145" t="s">
        <v>1349</v>
      </c>
      <c r="I2974" s="145" t="s">
        <v>10124</v>
      </c>
    </row>
    <row r="2975" spans="1:9" x14ac:dyDescent="0.2">
      <c r="A2975" s="145">
        <v>2971</v>
      </c>
      <c r="B2975" s="145" t="s">
        <v>1807</v>
      </c>
      <c r="C2975" s="145" t="s">
        <v>553</v>
      </c>
      <c r="D2975" s="146">
        <v>2152</v>
      </c>
      <c r="E2975" s="145" t="s">
        <v>15256</v>
      </c>
      <c r="F2975" s="145">
        <v>288</v>
      </c>
      <c r="G2975" s="145" t="s">
        <v>15255</v>
      </c>
      <c r="H2975" s="145" t="s">
        <v>1807</v>
      </c>
      <c r="I2975" s="145" t="s">
        <v>10124</v>
      </c>
    </row>
    <row r="2976" spans="1:9" x14ac:dyDescent="0.2">
      <c r="A2976" s="145">
        <v>2972</v>
      </c>
      <c r="B2976" s="145" t="s">
        <v>2432</v>
      </c>
      <c r="C2976" s="145" t="s">
        <v>553</v>
      </c>
      <c r="D2976" s="146">
        <v>2367</v>
      </c>
      <c r="E2976" s="145" t="s">
        <v>15254</v>
      </c>
      <c r="F2976" s="145">
        <v>288</v>
      </c>
      <c r="G2976" s="145" t="s">
        <v>15253</v>
      </c>
      <c r="H2976" s="145" t="s">
        <v>8951</v>
      </c>
      <c r="I2976" s="145" t="s">
        <v>10124</v>
      </c>
    </row>
    <row r="2977" spans="1:9" x14ac:dyDescent="0.2">
      <c r="A2977" s="145">
        <v>2973</v>
      </c>
      <c r="B2977" s="145" t="s">
        <v>8956</v>
      </c>
      <c r="C2977" s="145" t="s">
        <v>553</v>
      </c>
      <c r="D2977" s="146">
        <v>2020</v>
      </c>
      <c r="E2977" s="145" t="s">
        <v>15252</v>
      </c>
      <c r="F2977" s="145">
        <v>288</v>
      </c>
      <c r="G2977" s="145" t="s">
        <v>15251</v>
      </c>
      <c r="H2977" s="145" t="s">
        <v>8951</v>
      </c>
      <c r="I2977" s="145" t="s">
        <v>10124</v>
      </c>
    </row>
    <row r="2978" spans="1:9" x14ac:dyDescent="0.2">
      <c r="A2978" s="145">
        <v>2974</v>
      </c>
      <c r="B2978" s="145" t="s">
        <v>1349</v>
      </c>
      <c r="C2978" s="145" t="s">
        <v>553</v>
      </c>
      <c r="D2978" s="146">
        <v>2360</v>
      </c>
      <c r="E2978" s="145" t="s">
        <v>15250</v>
      </c>
      <c r="F2978" s="145">
        <v>288</v>
      </c>
      <c r="G2978" s="145" t="s">
        <v>15249</v>
      </c>
      <c r="H2978" s="145" t="s">
        <v>1349</v>
      </c>
      <c r="I2978" s="145" t="s">
        <v>10124</v>
      </c>
    </row>
    <row r="2979" spans="1:9" x14ac:dyDescent="0.2">
      <c r="A2979" s="145">
        <v>2975</v>
      </c>
      <c r="B2979" s="145" t="s">
        <v>10435</v>
      </c>
      <c r="C2979" s="145" t="s">
        <v>553</v>
      </c>
      <c r="D2979" s="146">
        <v>2345</v>
      </c>
      <c r="E2979" s="145" t="s">
        <v>15248</v>
      </c>
      <c r="F2979" s="145">
        <v>288</v>
      </c>
      <c r="G2979" s="145" t="s">
        <v>15247</v>
      </c>
      <c r="H2979" s="145" t="s">
        <v>11355</v>
      </c>
      <c r="I2979" s="145" t="s">
        <v>10124</v>
      </c>
    </row>
    <row r="2980" spans="1:9" x14ac:dyDescent="0.2">
      <c r="A2980" s="145">
        <v>2976</v>
      </c>
      <c r="B2980" s="145" t="s">
        <v>3972</v>
      </c>
      <c r="C2980" s="145" t="s">
        <v>553</v>
      </c>
      <c r="D2980" s="146">
        <v>1966</v>
      </c>
      <c r="E2980" s="145" t="s">
        <v>15246</v>
      </c>
      <c r="F2980" s="145">
        <v>288</v>
      </c>
      <c r="G2980" s="145" t="s">
        <v>15245</v>
      </c>
      <c r="H2980" s="145" t="s">
        <v>10230</v>
      </c>
      <c r="I2980" s="145" t="s">
        <v>10197</v>
      </c>
    </row>
    <row r="2981" spans="1:9" x14ac:dyDescent="0.2">
      <c r="A2981" s="145">
        <v>2977</v>
      </c>
      <c r="B2981" s="145" t="s">
        <v>2313</v>
      </c>
      <c r="C2981" s="145" t="s">
        <v>553</v>
      </c>
      <c r="D2981" s="146">
        <v>2747</v>
      </c>
      <c r="E2981" s="145" t="s">
        <v>15244</v>
      </c>
      <c r="F2981" s="145">
        <v>288</v>
      </c>
      <c r="G2981" s="145" t="s">
        <v>15243</v>
      </c>
      <c r="H2981" s="145" t="s">
        <v>2767</v>
      </c>
      <c r="I2981" s="145" t="s">
        <v>10124</v>
      </c>
    </row>
    <row r="2982" spans="1:9" x14ac:dyDescent="0.2">
      <c r="A2982" s="145">
        <v>2978</v>
      </c>
      <c r="B2982" s="145" t="s">
        <v>646</v>
      </c>
      <c r="C2982" s="145" t="s">
        <v>553</v>
      </c>
      <c r="D2982" s="146">
        <v>2648</v>
      </c>
      <c r="E2982" s="145" t="s">
        <v>14841</v>
      </c>
      <c r="F2982" s="145">
        <v>288</v>
      </c>
      <c r="G2982" s="145" t="s">
        <v>14840</v>
      </c>
      <c r="H2982" s="145" t="s">
        <v>634</v>
      </c>
      <c r="I2982" s="145" t="s">
        <v>10197</v>
      </c>
    </row>
    <row r="2983" spans="1:9" x14ac:dyDescent="0.2">
      <c r="A2983" s="145">
        <v>2979</v>
      </c>
      <c r="B2983" s="145" t="s">
        <v>654</v>
      </c>
      <c r="C2983" s="145" t="s">
        <v>553</v>
      </c>
      <c r="D2983" s="146">
        <v>2632</v>
      </c>
      <c r="E2983" s="145" t="s">
        <v>15189</v>
      </c>
      <c r="F2983" s="145">
        <v>288</v>
      </c>
      <c r="G2983" s="145" t="s">
        <v>15188</v>
      </c>
      <c r="H2983" s="145" t="s">
        <v>10533</v>
      </c>
      <c r="I2983" s="145" t="s">
        <v>10124</v>
      </c>
    </row>
    <row r="2984" spans="1:9" x14ac:dyDescent="0.2">
      <c r="A2984" s="145">
        <v>2980</v>
      </c>
      <c r="B2984" s="145" t="s">
        <v>3262</v>
      </c>
      <c r="C2984" s="145" t="s">
        <v>553</v>
      </c>
      <c r="D2984" s="146">
        <v>2739</v>
      </c>
      <c r="E2984" s="145" t="s">
        <v>15242</v>
      </c>
      <c r="F2984" s="145">
        <v>288</v>
      </c>
      <c r="G2984" s="145" t="s">
        <v>15241</v>
      </c>
      <c r="H2984" s="145" t="s">
        <v>2268</v>
      </c>
      <c r="I2984" s="145" t="s">
        <v>10077</v>
      </c>
    </row>
    <row r="2985" spans="1:9" x14ac:dyDescent="0.2">
      <c r="A2985" s="145">
        <v>2981</v>
      </c>
      <c r="B2985" s="145" t="s">
        <v>3489</v>
      </c>
      <c r="C2985" s="145" t="s">
        <v>553</v>
      </c>
      <c r="D2985" s="146">
        <v>2045</v>
      </c>
      <c r="E2985" s="145" t="s">
        <v>15240</v>
      </c>
      <c r="F2985" s="145">
        <v>288</v>
      </c>
      <c r="G2985" s="145" t="s">
        <v>15239</v>
      </c>
      <c r="H2985" s="145" t="s">
        <v>3489</v>
      </c>
      <c r="I2985" s="145" t="s">
        <v>10124</v>
      </c>
    </row>
    <row r="2986" spans="1:9" x14ac:dyDescent="0.2">
      <c r="A2986" s="145">
        <v>2982</v>
      </c>
      <c r="B2986" s="145" t="s">
        <v>2278</v>
      </c>
      <c r="C2986" s="145" t="s">
        <v>553</v>
      </c>
      <c r="D2986" s="146">
        <v>2719</v>
      </c>
      <c r="E2986" s="145" t="s">
        <v>15238</v>
      </c>
      <c r="F2986" s="145">
        <v>288</v>
      </c>
      <c r="G2986" s="145" t="s">
        <v>15237</v>
      </c>
      <c r="H2986" s="145" t="s">
        <v>2278</v>
      </c>
      <c r="I2986" s="145" t="s">
        <v>10124</v>
      </c>
    </row>
    <row r="2987" spans="1:9" x14ac:dyDescent="0.2">
      <c r="A2987" s="145">
        <v>2983</v>
      </c>
      <c r="B2987" s="145" t="s">
        <v>3985</v>
      </c>
      <c r="C2987" s="145" t="s">
        <v>553</v>
      </c>
      <c r="D2987" s="146">
        <v>1908</v>
      </c>
      <c r="E2987" s="145" t="s">
        <v>15209</v>
      </c>
      <c r="F2987" s="145">
        <v>288</v>
      </c>
      <c r="G2987" s="145" t="s">
        <v>15208</v>
      </c>
      <c r="H2987" s="145" t="s">
        <v>11350</v>
      </c>
      <c r="I2987" s="145" t="s">
        <v>10197</v>
      </c>
    </row>
    <row r="2988" spans="1:9" x14ac:dyDescent="0.2">
      <c r="A2988" s="145">
        <v>2984</v>
      </c>
      <c r="B2988" s="145" t="s">
        <v>1570</v>
      </c>
      <c r="C2988" s="145" t="s">
        <v>553</v>
      </c>
      <c r="D2988" s="146" t="s">
        <v>15236</v>
      </c>
      <c r="E2988" s="145" t="s">
        <v>15235</v>
      </c>
      <c r="F2988" s="145">
        <v>288</v>
      </c>
      <c r="G2988" s="145" t="s">
        <v>15234</v>
      </c>
      <c r="H2988" s="145" t="s">
        <v>10177</v>
      </c>
      <c r="I2988" s="145" t="s">
        <v>10124</v>
      </c>
    </row>
    <row r="2989" spans="1:9" x14ac:dyDescent="0.2">
      <c r="A2989" s="145">
        <v>2985</v>
      </c>
      <c r="B2989" s="145" t="s">
        <v>3489</v>
      </c>
      <c r="C2989" s="145" t="s">
        <v>553</v>
      </c>
      <c r="D2989" s="146">
        <v>2045</v>
      </c>
      <c r="E2989" s="145" t="s">
        <v>12399</v>
      </c>
      <c r="F2989" s="145">
        <v>288</v>
      </c>
      <c r="G2989" s="145" t="s">
        <v>15233</v>
      </c>
      <c r="H2989" s="145" t="s">
        <v>3489</v>
      </c>
      <c r="I2989" s="145" t="s">
        <v>10124</v>
      </c>
    </row>
    <row r="2990" spans="1:9" x14ac:dyDescent="0.2">
      <c r="A2990" s="145">
        <v>2986</v>
      </c>
      <c r="B2990" s="145" t="s">
        <v>1570</v>
      </c>
      <c r="C2990" s="145" t="s">
        <v>553</v>
      </c>
      <c r="D2990" s="146">
        <v>1930</v>
      </c>
      <c r="E2990" s="145" t="s">
        <v>15232</v>
      </c>
      <c r="F2990" s="145">
        <v>288</v>
      </c>
      <c r="G2990" s="145" t="s">
        <v>15231</v>
      </c>
      <c r="H2990" s="145" t="s">
        <v>10762</v>
      </c>
      <c r="I2990" s="145" t="s">
        <v>10124</v>
      </c>
    </row>
    <row r="2991" spans="1:9" x14ac:dyDescent="0.2">
      <c r="A2991" s="145">
        <v>2987</v>
      </c>
      <c r="B2991" s="145" t="s">
        <v>1678</v>
      </c>
      <c r="C2991" s="145" t="s">
        <v>553</v>
      </c>
      <c r="D2991" s="146">
        <v>2188</v>
      </c>
      <c r="E2991" s="145" t="s">
        <v>15230</v>
      </c>
      <c r="F2991" s="145">
        <v>288</v>
      </c>
      <c r="G2991" s="145" t="s">
        <v>15229</v>
      </c>
      <c r="H2991" s="145" t="s">
        <v>10119</v>
      </c>
      <c r="I2991" s="145" t="s">
        <v>10124</v>
      </c>
    </row>
    <row r="2992" spans="1:9" x14ac:dyDescent="0.2">
      <c r="A2992" s="145">
        <v>2988</v>
      </c>
      <c r="B2992" s="145" t="s">
        <v>812</v>
      </c>
      <c r="C2992" s="145" t="s">
        <v>553</v>
      </c>
      <c r="D2992" s="146">
        <v>1950</v>
      </c>
      <c r="E2992" s="145" t="s">
        <v>15228</v>
      </c>
      <c r="F2992" s="145">
        <v>288</v>
      </c>
      <c r="G2992" s="145" t="s">
        <v>15227</v>
      </c>
      <c r="H2992" s="145" t="s">
        <v>812</v>
      </c>
      <c r="I2992" s="145" t="s">
        <v>10124</v>
      </c>
    </row>
    <row r="2993" spans="1:9" x14ac:dyDescent="0.2">
      <c r="A2993" s="145">
        <v>2989</v>
      </c>
      <c r="B2993" s="145" t="s">
        <v>2313</v>
      </c>
      <c r="C2993" s="145" t="s">
        <v>553</v>
      </c>
      <c r="D2993" s="146">
        <v>2747</v>
      </c>
      <c r="E2993" s="145" t="s">
        <v>15226</v>
      </c>
      <c r="F2993" s="145">
        <v>288</v>
      </c>
      <c r="G2993" s="145" t="s">
        <v>15225</v>
      </c>
      <c r="H2993" s="145" t="s">
        <v>2767</v>
      </c>
      <c r="I2993" s="145" t="s">
        <v>10077</v>
      </c>
    </row>
    <row r="2994" spans="1:9" x14ac:dyDescent="0.2">
      <c r="A2994" s="145">
        <v>2990</v>
      </c>
      <c r="B2994" s="145" t="s">
        <v>1570</v>
      </c>
      <c r="C2994" s="145" t="s">
        <v>553</v>
      </c>
      <c r="D2994" s="146">
        <v>1930</v>
      </c>
      <c r="E2994" s="145" t="s">
        <v>15224</v>
      </c>
      <c r="F2994" s="145">
        <v>288</v>
      </c>
      <c r="G2994" s="145" t="s">
        <v>15223</v>
      </c>
      <c r="H2994" s="145" t="s">
        <v>10177</v>
      </c>
      <c r="I2994" s="145" t="s">
        <v>10124</v>
      </c>
    </row>
    <row r="2995" spans="1:9" x14ac:dyDescent="0.2">
      <c r="A2995" s="145">
        <v>2991</v>
      </c>
      <c r="B2995" s="145" t="s">
        <v>4035</v>
      </c>
      <c r="C2995" s="145" t="s">
        <v>553</v>
      </c>
      <c r="D2995" s="146">
        <v>2653</v>
      </c>
      <c r="E2995" s="145" t="s">
        <v>14049</v>
      </c>
      <c r="F2995" s="145">
        <v>288</v>
      </c>
      <c r="G2995" s="145" t="s">
        <v>15222</v>
      </c>
      <c r="H2995" s="145" t="s">
        <v>10125</v>
      </c>
      <c r="I2995" s="145" t="s">
        <v>10124</v>
      </c>
    </row>
    <row r="2996" spans="1:9" x14ac:dyDescent="0.2">
      <c r="A2996" s="145">
        <v>2992</v>
      </c>
      <c r="B2996" s="145" t="s">
        <v>7905</v>
      </c>
      <c r="C2996" s="145" t="s">
        <v>553</v>
      </c>
      <c r="D2996" s="146">
        <v>2532</v>
      </c>
      <c r="E2996" s="145" t="s">
        <v>15221</v>
      </c>
      <c r="F2996" s="145">
        <v>288</v>
      </c>
      <c r="G2996" s="145" t="s">
        <v>15220</v>
      </c>
      <c r="H2996" s="145" t="s">
        <v>13503</v>
      </c>
      <c r="I2996" s="145" t="s">
        <v>10124</v>
      </c>
    </row>
    <row r="2997" spans="1:9" x14ac:dyDescent="0.2">
      <c r="A2997" s="145">
        <v>2993</v>
      </c>
      <c r="B2997" s="145" t="s">
        <v>8940</v>
      </c>
      <c r="C2997" s="145" t="s">
        <v>553</v>
      </c>
      <c r="D2997" s="146">
        <v>2128</v>
      </c>
      <c r="E2997" s="145" t="s">
        <v>14803</v>
      </c>
      <c r="F2997" s="145">
        <v>288</v>
      </c>
      <c r="G2997" s="145" t="s">
        <v>15219</v>
      </c>
      <c r="H2997" s="145" t="s">
        <v>15218</v>
      </c>
      <c r="I2997" s="145" t="s">
        <v>10124</v>
      </c>
    </row>
    <row r="2998" spans="1:9" x14ac:dyDescent="0.2">
      <c r="A2998" s="145">
        <v>2994</v>
      </c>
      <c r="B2998" s="145" t="s">
        <v>5120</v>
      </c>
      <c r="C2998" s="145" t="s">
        <v>553</v>
      </c>
      <c r="D2998" s="146">
        <v>2642</v>
      </c>
      <c r="E2998" s="145" t="s">
        <v>15217</v>
      </c>
      <c r="F2998" s="145">
        <v>288</v>
      </c>
      <c r="G2998" s="145" t="s">
        <v>15216</v>
      </c>
      <c r="H2998" s="145" t="s">
        <v>10391</v>
      </c>
      <c r="I2998" s="145" t="s">
        <v>10124</v>
      </c>
    </row>
    <row r="2999" spans="1:9" x14ac:dyDescent="0.2">
      <c r="A2999" s="145">
        <v>2995</v>
      </c>
      <c r="B2999" s="145" t="s">
        <v>2385</v>
      </c>
      <c r="C2999" s="145" t="s">
        <v>553</v>
      </c>
      <c r="D2999" s="146">
        <v>2748</v>
      </c>
      <c r="E2999" s="145" t="s">
        <v>15215</v>
      </c>
      <c r="F2999" s="145">
        <v>288</v>
      </c>
      <c r="G2999" s="145" t="s">
        <v>15214</v>
      </c>
      <c r="H2999" s="145" t="s">
        <v>2767</v>
      </c>
      <c r="I2999" s="145" t="s">
        <v>10124</v>
      </c>
    </row>
    <row r="3000" spans="1:9" x14ac:dyDescent="0.2">
      <c r="A3000" s="145">
        <v>2996</v>
      </c>
      <c r="B3000" s="145" t="s">
        <v>2327</v>
      </c>
      <c r="C3000" s="145" t="s">
        <v>553</v>
      </c>
      <c r="D3000" s="146">
        <v>2171</v>
      </c>
      <c r="E3000" s="145" t="s">
        <v>13307</v>
      </c>
      <c r="F3000" s="145">
        <v>288</v>
      </c>
      <c r="G3000" s="145" t="s">
        <v>15213</v>
      </c>
      <c r="H3000" s="145" t="s">
        <v>2327</v>
      </c>
      <c r="I3000" s="145" t="s">
        <v>10124</v>
      </c>
    </row>
    <row r="3001" spans="1:9" x14ac:dyDescent="0.2">
      <c r="A3001" s="145">
        <v>2997</v>
      </c>
      <c r="B3001" s="145" t="s">
        <v>4035</v>
      </c>
      <c r="C3001" s="145" t="s">
        <v>553</v>
      </c>
      <c r="D3001" s="146">
        <v>2653</v>
      </c>
      <c r="E3001" s="145" t="s">
        <v>15212</v>
      </c>
      <c r="F3001" s="145">
        <v>288</v>
      </c>
      <c r="G3001" s="145" t="s">
        <v>6970</v>
      </c>
      <c r="H3001" s="145" t="s">
        <v>10125</v>
      </c>
      <c r="I3001" s="145" t="s">
        <v>10124</v>
      </c>
    </row>
    <row r="3002" spans="1:9" x14ac:dyDescent="0.2">
      <c r="A3002" s="145">
        <v>2998</v>
      </c>
      <c r="B3002" s="145" t="s">
        <v>2346</v>
      </c>
      <c r="C3002" s="145" t="s">
        <v>553</v>
      </c>
      <c r="D3002" s="146">
        <v>2558</v>
      </c>
      <c r="E3002" s="145" t="s">
        <v>15211</v>
      </c>
      <c r="F3002" s="145">
        <v>288</v>
      </c>
      <c r="G3002" s="145" t="s">
        <v>15210</v>
      </c>
      <c r="H3002" s="145" t="s">
        <v>2346</v>
      </c>
      <c r="I3002" s="145" t="s">
        <v>10077</v>
      </c>
    </row>
    <row r="3003" spans="1:9" x14ac:dyDescent="0.2">
      <c r="A3003" s="145">
        <v>2999</v>
      </c>
      <c r="B3003" s="145" t="s">
        <v>3985</v>
      </c>
      <c r="C3003" s="145" t="s">
        <v>553</v>
      </c>
      <c r="D3003" s="146">
        <v>1908</v>
      </c>
      <c r="E3003" s="145" t="s">
        <v>15209</v>
      </c>
      <c r="F3003" s="145">
        <v>288</v>
      </c>
      <c r="G3003" s="145" t="s">
        <v>15208</v>
      </c>
      <c r="H3003" s="145" t="s">
        <v>11350</v>
      </c>
      <c r="I3003" s="145" t="s">
        <v>10197</v>
      </c>
    </row>
    <row r="3004" spans="1:9" x14ac:dyDescent="0.2">
      <c r="A3004" s="145">
        <v>3000</v>
      </c>
      <c r="B3004" s="145" t="s">
        <v>1349</v>
      </c>
      <c r="C3004" s="145" t="s">
        <v>553</v>
      </c>
      <c r="D3004" s="146">
        <v>2360</v>
      </c>
      <c r="E3004" s="145" t="s">
        <v>15207</v>
      </c>
      <c r="F3004" s="145">
        <v>288</v>
      </c>
      <c r="G3004" s="145" t="s">
        <v>15206</v>
      </c>
      <c r="H3004" s="145" t="s">
        <v>10119</v>
      </c>
      <c r="I3004" s="145" t="s">
        <v>10124</v>
      </c>
    </row>
    <row r="3005" spans="1:9" x14ac:dyDescent="0.2">
      <c r="A3005" s="145">
        <v>3001</v>
      </c>
      <c r="B3005" s="145" t="s">
        <v>1349</v>
      </c>
      <c r="C3005" s="145" t="s">
        <v>553</v>
      </c>
      <c r="D3005" s="146">
        <v>2360</v>
      </c>
      <c r="E3005" s="145" t="s">
        <v>15205</v>
      </c>
      <c r="F3005" s="145">
        <v>288</v>
      </c>
      <c r="G3005" s="145" t="s">
        <v>15204</v>
      </c>
      <c r="H3005" s="145" t="s">
        <v>1349</v>
      </c>
      <c r="I3005" s="145" t="s">
        <v>10124</v>
      </c>
    </row>
    <row r="3006" spans="1:9" x14ac:dyDescent="0.2">
      <c r="A3006" s="145">
        <v>3002</v>
      </c>
      <c r="B3006" s="145" t="s">
        <v>874</v>
      </c>
      <c r="C3006" s="145" t="s">
        <v>553</v>
      </c>
      <c r="D3006" s="146">
        <v>2601</v>
      </c>
      <c r="E3006" s="145" t="s">
        <v>15159</v>
      </c>
      <c r="F3006" s="145">
        <v>288</v>
      </c>
      <c r="G3006" s="145" t="s">
        <v>15203</v>
      </c>
      <c r="H3006" s="145" t="s">
        <v>10380</v>
      </c>
      <c r="I3006" s="145" t="s">
        <v>10197</v>
      </c>
    </row>
    <row r="3007" spans="1:9" x14ac:dyDescent="0.2">
      <c r="A3007" s="145">
        <v>3003</v>
      </c>
      <c r="B3007" s="145" t="s">
        <v>874</v>
      </c>
      <c r="C3007" s="145" t="s">
        <v>553</v>
      </c>
      <c r="D3007" s="146">
        <v>2601</v>
      </c>
      <c r="E3007" s="145" t="s">
        <v>15202</v>
      </c>
      <c r="F3007" s="145">
        <v>288</v>
      </c>
      <c r="G3007" s="145" t="s">
        <v>15201</v>
      </c>
      <c r="H3007" s="145" t="s">
        <v>10380</v>
      </c>
      <c r="I3007" s="145" t="s">
        <v>10285</v>
      </c>
    </row>
    <row r="3008" spans="1:9" x14ac:dyDescent="0.2">
      <c r="A3008" s="145">
        <v>3004</v>
      </c>
      <c r="B3008" s="145" t="s">
        <v>8634</v>
      </c>
      <c r="C3008" s="145" t="s">
        <v>5198</v>
      </c>
      <c r="D3008" s="146">
        <v>2871</v>
      </c>
      <c r="E3008" s="145" t="s">
        <v>15166</v>
      </c>
      <c r="F3008" s="145">
        <v>288</v>
      </c>
      <c r="G3008" s="145" t="s">
        <v>15165</v>
      </c>
      <c r="H3008" s="145" t="s">
        <v>6255</v>
      </c>
      <c r="I3008" s="145" t="s">
        <v>10077</v>
      </c>
    </row>
    <row r="3009" spans="1:9" x14ac:dyDescent="0.2">
      <c r="A3009" s="145">
        <v>3005</v>
      </c>
      <c r="B3009" s="145" t="s">
        <v>3972</v>
      </c>
      <c r="C3009" s="145" t="s">
        <v>553</v>
      </c>
      <c r="D3009" s="146">
        <v>1966</v>
      </c>
      <c r="E3009" s="145" t="s">
        <v>15200</v>
      </c>
      <c r="F3009" s="145">
        <v>288</v>
      </c>
      <c r="G3009" s="145" t="s">
        <v>15199</v>
      </c>
      <c r="H3009" s="145" t="s">
        <v>10230</v>
      </c>
      <c r="I3009" s="145" t="s">
        <v>10124</v>
      </c>
    </row>
    <row r="3010" spans="1:9" x14ac:dyDescent="0.2">
      <c r="A3010" s="145">
        <v>3006</v>
      </c>
      <c r="B3010" s="145" t="s">
        <v>1322</v>
      </c>
      <c r="C3010" s="145" t="s">
        <v>553</v>
      </c>
      <c r="D3010" s="146">
        <v>2673</v>
      </c>
      <c r="E3010" s="145" t="s">
        <v>15198</v>
      </c>
      <c r="F3010" s="145">
        <v>288</v>
      </c>
      <c r="G3010" s="145" t="s">
        <v>15197</v>
      </c>
      <c r="H3010" s="145" t="s">
        <v>10533</v>
      </c>
      <c r="I3010" s="145" t="s">
        <v>10124</v>
      </c>
    </row>
    <row r="3011" spans="1:9" x14ac:dyDescent="0.2">
      <c r="A3011" s="145">
        <v>3007</v>
      </c>
      <c r="B3011" s="145" t="s">
        <v>3972</v>
      </c>
      <c r="C3011" s="145" t="s">
        <v>553</v>
      </c>
      <c r="D3011" s="146">
        <v>1966</v>
      </c>
      <c r="E3011" s="145" t="s">
        <v>15196</v>
      </c>
      <c r="F3011" s="145">
        <v>288</v>
      </c>
      <c r="G3011" s="145" t="s">
        <v>15195</v>
      </c>
      <c r="H3011" s="145" t="s">
        <v>10230</v>
      </c>
      <c r="I3011" s="145" t="s">
        <v>10124</v>
      </c>
    </row>
    <row r="3012" spans="1:9" x14ac:dyDescent="0.2">
      <c r="A3012" s="145">
        <v>3008</v>
      </c>
      <c r="B3012" s="145" t="s">
        <v>15194</v>
      </c>
      <c r="C3012" s="145" t="s">
        <v>553</v>
      </c>
      <c r="D3012" s="146">
        <v>1095</v>
      </c>
      <c r="E3012" s="145" t="s">
        <v>15193</v>
      </c>
      <c r="F3012" s="145">
        <v>288</v>
      </c>
      <c r="G3012" s="145" t="s">
        <v>15192</v>
      </c>
      <c r="H3012" s="145" t="s">
        <v>634</v>
      </c>
      <c r="I3012" s="145" t="s">
        <v>10077</v>
      </c>
    </row>
    <row r="3013" spans="1:9" x14ac:dyDescent="0.2">
      <c r="A3013" s="145">
        <v>3009</v>
      </c>
      <c r="B3013" s="145" t="s">
        <v>1349</v>
      </c>
      <c r="C3013" s="145" t="s">
        <v>553</v>
      </c>
      <c r="D3013" s="146">
        <v>2360</v>
      </c>
      <c r="E3013" s="145" t="s">
        <v>15191</v>
      </c>
      <c r="F3013" s="145">
        <v>288</v>
      </c>
      <c r="G3013" s="145" t="s">
        <v>15190</v>
      </c>
      <c r="H3013" s="145" t="s">
        <v>1349</v>
      </c>
      <c r="I3013" s="145" t="s">
        <v>10077</v>
      </c>
    </row>
    <row r="3014" spans="1:9" x14ac:dyDescent="0.2">
      <c r="A3014" s="145">
        <v>3010</v>
      </c>
      <c r="B3014" s="145" t="s">
        <v>654</v>
      </c>
      <c r="C3014" s="145" t="s">
        <v>553</v>
      </c>
      <c r="D3014" s="146">
        <v>2632</v>
      </c>
      <c r="E3014" s="145" t="s">
        <v>15189</v>
      </c>
      <c r="F3014" s="145">
        <v>288</v>
      </c>
      <c r="G3014" s="145" t="s">
        <v>15188</v>
      </c>
      <c r="H3014" s="145" t="s">
        <v>10533</v>
      </c>
      <c r="I3014" s="145" t="s">
        <v>10077</v>
      </c>
    </row>
    <row r="3015" spans="1:9" x14ac:dyDescent="0.2">
      <c r="A3015" s="145">
        <v>3011</v>
      </c>
      <c r="B3015" s="145" t="s">
        <v>1604</v>
      </c>
      <c r="C3015" s="145" t="s">
        <v>553</v>
      </c>
      <c r="D3015" s="146">
        <v>2668</v>
      </c>
      <c r="E3015" s="145" t="s">
        <v>15187</v>
      </c>
      <c r="F3015" s="145">
        <v>288</v>
      </c>
      <c r="G3015" s="145" t="s">
        <v>15186</v>
      </c>
      <c r="H3015" s="145" t="s">
        <v>10380</v>
      </c>
      <c r="I3015" s="145" t="s">
        <v>10077</v>
      </c>
    </row>
    <row r="3016" spans="1:9" x14ac:dyDescent="0.2">
      <c r="A3016" s="145">
        <v>3012</v>
      </c>
      <c r="B3016" s="145" t="s">
        <v>6273</v>
      </c>
      <c r="C3016" s="145" t="s">
        <v>553</v>
      </c>
      <c r="D3016" s="146">
        <v>1951</v>
      </c>
      <c r="E3016" s="145" t="s">
        <v>13451</v>
      </c>
      <c r="F3016" s="145">
        <v>288</v>
      </c>
      <c r="G3016" s="145" t="s">
        <v>15185</v>
      </c>
      <c r="H3016" s="145" t="s">
        <v>634</v>
      </c>
      <c r="I3016" s="145" t="s">
        <v>10077</v>
      </c>
    </row>
    <row r="3017" spans="1:9" x14ac:dyDescent="0.2">
      <c r="A3017" s="145">
        <v>3013</v>
      </c>
      <c r="B3017" s="145" t="s">
        <v>812</v>
      </c>
      <c r="C3017" s="145" t="s">
        <v>553</v>
      </c>
      <c r="D3017" s="146">
        <v>1950</v>
      </c>
      <c r="E3017" s="145" t="s">
        <v>15184</v>
      </c>
      <c r="F3017" s="145">
        <v>288</v>
      </c>
      <c r="G3017" s="145" t="s">
        <v>15183</v>
      </c>
      <c r="H3017" s="145" t="s">
        <v>812</v>
      </c>
      <c r="I3017" s="145" t="s">
        <v>10285</v>
      </c>
    </row>
    <row r="3018" spans="1:9" x14ac:dyDescent="0.2">
      <c r="A3018" s="145">
        <v>3014</v>
      </c>
      <c r="B3018" s="145" t="s">
        <v>2953</v>
      </c>
      <c r="C3018" s="145" t="s">
        <v>553</v>
      </c>
      <c r="D3018" s="146">
        <v>2767</v>
      </c>
      <c r="E3018" s="145" t="s">
        <v>15182</v>
      </c>
      <c r="F3018" s="145">
        <v>288</v>
      </c>
      <c r="G3018" s="145" t="s">
        <v>15181</v>
      </c>
      <c r="H3018" s="145" t="s">
        <v>634</v>
      </c>
      <c r="I3018" s="145" t="s">
        <v>10077</v>
      </c>
    </row>
    <row r="3019" spans="1:9" x14ac:dyDescent="0.2">
      <c r="A3019" s="145">
        <v>3015</v>
      </c>
      <c r="B3019" s="145" t="s">
        <v>2327</v>
      </c>
      <c r="C3019" s="145" t="s">
        <v>553</v>
      </c>
      <c r="D3019" s="146">
        <v>2171</v>
      </c>
      <c r="E3019" s="145" t="s">
        <v>15180</v>
      </c>
      <c r="F3019" s="145">
        <v>288</v>
      </c>
      <c r="G3019" s="145" t="s">
        <v>15179</v>
      </c>
      <c r="H3019" s="145" t="s">
        <v>9376</v>
      </c>
      <c r="I3019" s="145" t="s">
        <v>10077</v>
      </c>
    </row>
    <row r="3020" spans="1:9" x14ac:dyDescent="0.2">
      <c r="A3020" s="145">
        <v>3016</v>
      </c>
      <c r="B3020" s="145" t="s">
        <v>7080</v>
      </c>
      <c r="C3020" s="145" t="s">
        <v>553</v>
      </c>
      <c r="D3020" s="146">
        <v>2536</v>
      </c>
      <c r="E3020" s="145" t="s">
        <v>15178</v>
      </c>
      <c r="F3020" s="145">
        <v>288</v>
      </c>
      <c r="G3020" s="145" t="s">
        <v>15177</v>
      </c>
      <c r="H3020" s="145" t="s">
        <v>10130</v>
      </c>
      <c r="I3020" s="145" t="s">
        <v>10077</v>
      </c>
    </row>
    <row r="3021" spans="1:9" x14ac:dyDescent="0.2">
      <c r="A3021" s="145">
        <v>3017</v>
      </c>
      <c r="B3021" s="145" t="s">
        <v>2268</v>
      </c>
      <c r="C3021" s="145" t="s">
        <v>553</v>
      </c>
      <c r="D3021" s="146">
        <v>2744</v>
      </c>
      <c r="E3021" s="145" t="s">
        <v>15176</v>
      </c>
      <c r="F3021" s="145">
        <v>288</v>
      </c>
      <c r="G3021" s="145" t="s">
        <v>15175</v>
      </c>
      <c r="H3021" s="145" t="s">
        <v>634</v>
      </c>
      <c r="I3021" s="145" t="s">
        <v>10077</v>
      </c>
    </row>
    <row r="3022" spans="1:9" x14ac:dyDescent="0.2">
      <c r="A3022" s="145">
        <v>3018</v>
      </c>
      <c r="B3022" s="145" t="s">
        <v>2559</v>
      </c>
      <c r="C3022" s="145" t="s">
        <v>553</v>
      </c>
      <c r="D3022" s="146">
        <v>1940</v>
      </c>
      <c r="E3022" s="145" t="s">
        <v>15174</v>
      </c>
      <c r="F3022" s="145">
        <v>288</v>
      </c>
      <c r="G3022" s="145" t="s">
        <v>15173</v>
      </c>
      <c r="H3022" s="145" t="s">
        <v>10411</v>
      </c>
      <c r="I3022" s="145" t="s">
        <v>10077</v>
      </c>
    </row>
    <row r="3023" spans="1:9" x14ac:dyDescent="0.2">
      <c r="A3023" s="145">
        <v>3019</v>
      </c>
      <c r="B3023" s="145" t="s">
        <v>695</v>
      </c>
      <c r="C3023" s="145" t="s">
        <v>553</v>
      </c>
      <c r="D3023" s="146">
        <v>2332</v>
      </c>
      <c r="E3023" s="145" t="s">
        <v>15172</v>
      </c>
      <c r="F3023" s="145">
        <v>288</v>
      </c>
      <c r="G3023" s="145" t="s">
        <v>15171</v>
      </c>
      <c r="H3023" s="145" t="s">
        <v>695</v>
      </c>
      <c r="I3023" s="145" t="s">
        <v>10077</v>
      </c>
    </row>
    <row r="3024" spans="1:9" x14ac:dyDescent="0.2">
      <c r="A3024" s="145">
        <v>3020</v>
      </c>
      <c r="B3024" s="145" t="s">
        <v>2327</v>
      </c>
      <c r="C3024" s="145" t="s">
        <v>553</v>
      </c>
      <c r="D3024" s="146">
        <v>2169</v>
      </c>
      <c r="E3024" s="145" t="s">
        <v>15170</v>
      </c>
      <c r="F3024" s="145">
        <v>288</v>
      </c>
      <c r="G3024" s="145" t="s">
        <v>15169</v>
      </c>
      <c r="H3024" s="145" t="s">
        <v>2327</v>
      </c>
      <c r="I3024" s="145" t="s">
        <v>10077</v>
      </c>
    </row>
    <row r="3025" spans="1:9" x14ac:dyDescent="0.2">
      <c r="A3025" s="145">
        <v>3021</v>
      </c>
      <c r="B3025" s="145" t="s">
        <v>1251</v>
      </c>
      <c r="C3025" s="145" t="s">
        <v>553</v>
      </c>
      <c r="D3025" s="146">
        <v>1056</v>
      </c>
      <c r="E3025" s="145" t="s">
        <v>15168</v>
      </c>
      <c r="F3025" s="145">
        <v>288</v>
      </c>
      <c r="G3025" s="145" t="s">
        <v>15167</v>
      </c>
      <c r="H3025" s="145" t="s">
        <v>634</v>
      </c>
      <c r="I3025" s="145" t="s">
        <v>10077</v>
      </c>
    </row>
    <row r="3026" spans="1:9" x14ac:dyDescent="0.2">
      <c r="A3026" s="145">
        <v>3022</v>
      </c>
      <c r="B3026" s="145" t="s">
        <v>2727</v>
      </c>
      <c r="C3026" s="145" t="s">
        <v>553</v>
      </c>
      <c r="D3026" s="146">
        <v>2726</v>
      </c>
      <c r="E3026" s="145" t="s">
        <v>15166</v>
      </c>
      <c r="F3026" s="145">
        <v>288</v>
      </c>
      <c r="G3026" s="145" t="s">
        <v>15165</v>
      </c>
      <c r="H3026" s="145" t="s">
        <v>6255</v>
      </c>
      <c r="I3026" s="145" t="s">
        <v>10107</v>
      </c>
    </row>
    <row r="3027" spans="1:9" x14ac:dyDescent="0.2">
      <c r="A3027" s="145">
        <v>3023</v>
      </c>
      <c r="B3027" s="145" t="s">
        <v>965</v>
      </c>
      <c r="C3027" s="145" t="s">
        <v>553</v>
      </c>
      <c r="D3027" s="146">
        <v>1938</v>
      </c>
      <c r="E3027" s="145" t="s">
        <v>12741</v>
      </c>
      <c r="F3027" s="145">
        <v>288</v>
      </c>
      <c r="G3027" s="145" t="s">
        <v>15164</v>
      </c>
      <c r="H3027" s="145" t="s">
        <v>10163</v>
      </c>
      <c r="I3027" s="145" t="s">
        <v>10087</v>
      </c>
    </row>
    <row r="3028" spans="1:9" x14ac:dyDescent="0.2">
      <c r="A3028" s="145">
        <v>3024</v>
      </c>
      <c r="B3028" s="145" t="s">
        <v>2401</v>
      </c>
      <c r="C3028" s="145" t="s">
        <v>553</v>
      </c>
      <c r="D3028" s="146">
        <v>2346</v>
      </c>
      <c r="E3028" s="145" t="s">
        <v>15163</v>
      </c>
      <c r="F3028" s="145">
        <v>288</v>
      </c>
      <c r="G3028" s="145" t="s">
        <v>15162</v>
      </c>
      <c r="H3028" s="145" t="s">
        <v>634</v>
      </c>
      <c r="I3028" s="145" t="s">
        <v>10077</v>
      </c>
    </row>
    <row r="3029" spans="1:9" x14ac:dyDescent="0.2">
      <c r="A3029" s="145">
        <v>3025</v>
      </c>
      <c r="B3029" s="145" t="s">
        <v>1443</v>
      </c>
      <c r="C3029" s="145" t="s">
        <v>553</v>
      </c>
      <c r="D3029" s="146">
        <v>2649</v>
      </c>
      <c r="E3029" s="145" t="s">
        <v>15161</v>
      </c>
      <c r="F3029" s="145">
        <v>288</v>
      </c>
      <c r="G3029" s="145" t="s">
        <v>15160</v>
      </c>
      <c r="H3029" s="145" t="s">
        <v>634</v>
      </c>
      <c r="I3029" s="145" t="s">
        <v>10077</v>
      </c>
    </row>
    <row r="3030" spans="1:9" x14ac:dyDescent="0.2">
      <c r="A3030" s="145">
        <v>3026</v>
      </c>
      <c r="B3030" s="145" t="s">
        <v>1698</v>
      </c>
      <c r="C3030" s="145" t="s">
        <v>553</v>
      </c>
      <c r="D3030" s="146">
        <v>2066</v>
      </c>
      <c r="E3030" s="145" t="s">
        <v>15159</v>
      </c>
      <c r="F3030" s="145">
        <v>288</v>
      </c>
      <c r="G3030" s="145" t="s">
        <v>15158</v>
      </c>
      <c r="H3030" s="145" t="s">
        <v>10495</v>
      </c>
      <c r="I3030" s="145" t="s">
        <v>10077</v>
      </c>
    </row>
    <row r="3031" spans="1:9" x14ac:dyDescent="0.2">
      <c r="A3031" s="145">
        <v>3027</v>
      </c>
      <c r="B3031" s="145" t="s">
        <v>794</v>
      </c>
      <c r="C3031" s="145" t="s">
        <v>553</v>
      </c>
      <c r="D3031" s="146">
        <v>2155</v>
      </c>
      <c r="E3031" s="145" t="s">
        <v>15157</v>
      </c>
      <c r="F3031" s="145">
        <v>288</v>
      </c>
      <c r="G3031" s="145" t="s">
        <v>15156</v>
      </c>
      <c r="H3031" s="145" t="s">
        <v>1807</v>
      </c>
      <c r="I3031" s="145" t="s">
        <v>10077</v>
      </c>
    </row>
    <row r="3032" spans="1:9" x14ac:dyDescent="0.2">
      <c r="A3032" s="145">
        <v>3028</v>
      </c>
      <c r="B3032" s="145" t="s">
        <v>2313</v>
      </c>
      <c r="C3032" s="145" t="s">
        <v>553</v>
      </c>
      <c r="D3032" s="146">
        <v>2747</v>
      </c>
      <c r="E3032" s="145" t="s">
        <v>15155</v>
      </c>
      <c r="F3032" s="145">
        <v>288</v>
      </c>
      <c r="G3032" s="145" t="s">
        <v>8604</v>
      </c>
      <c r="H3032" s="145" t="s">
        <v>2767</v>
      </c>
      <c r="I3032" s="145" t="s">
        <v>10077</v>
      </c>
    </row>
    <row r="3033" spans="1:9" x14ac:dyDescent="0.2">
      <c r="A3033" s="145">
        <v>3029</v>
      </c>
      <c r="B3033" s="145" t="s">
        <v>11139</v>
      </c>
      <c r="C3033" s="145" t="s">
        <v>5198</v>
      </c>
      <c r="D3033" s="146">
        <v>2889</v>
      </c>
      <c r="E3033" s="145" t="s">
        <v>15154</v>
      </c>
      <c r="F3033" s="145">
        <v>288</v>
      </c>
      <c r="G3033" s="145" t="s">
        <v>15153</v>
      </c>
      <c r="H3033" s="145" t="s">
        <v>6255</v>
      </c>
      <c r="I3033" s="145" t="s">
        <v>10077</v>
      </c>
    </row>
    <row r="3034" spans="1:9" x14ac:dyDescent="0.2">
      <c r="A3034" s="145">
        <v>3030</v>
      </c>
      <c r="B3034" s="145" t="s">
        <v>12072</v>
      </c>
      <c r="C3034" s="145" t="s">
        <v>5198</v>
      </c>
      <c r="D3034" s="146">
        <v>2914</v>
      </c>
      <c r="E3034" s="145" t="s">
        <v>15152</v>
      </c>
      <c r="F3034" s="145">
        <v>288</v>
      </c>
      <c r="G3034" s="145" t="s">
        <v>15151</v>
      </c>
      <c r="H3034" s="145" t="s">
        <v>6255</v>
      </c>
      <c r="I3034" s="145" t="s">
        <v>10107</v>
      </c>
    </row>
    <row r="3035" spans="1:9" x14ac:dyDescent="0.2">
      <c r="A3035" s="145">
        <v>3031</v>
      </c>
      <c r="B3035" s="145" t="s">
        <v>7247</v>
      </c>
      <c r="C3035" s="145" t="s">
        <v>553</v>
      </c>
      <c r="D3035" s="146">
        <v>2556</v>
      </c>
      <c r="E3035" s="145" t="s">
        <v>15150</v>
      </c>
      <c r="F3035" s="145">
        <v>288</v>
      </c>
      <c r="G3035" s="145" t="s">
        <v>15149</v>
      </c>
      <c r="H3035" s="145" t="s">
        <v>634</v>
      </c>
      <c r="I3035" s="145" t="s">
        <v>10077</v>
      </c>
    </row>
    <row r="3036" spans="1:9" x14ac:dyDescent="0.2">
      <c r="A3036" s="145">
        <v>3032</v>
      </c>
      <c r="B3036" s="145" t="s">
        <v>3262</v>
      </c>
      <c r="C3036" s="145" t="s">
        <v>553</v>
      </c>
      <c r="D3036" s="146">
        <v>2739</v>
      </c>
      <c r="E3036" s="145" t="s">
        <v>15148</v>
      </c>
      <c r="F3036" s="145">
        <v>288</v>
      </c>
      <c r="G3036" s="145" t="s">
        <v>15147</v>
      </c>
      <c r="H3036" s="145" t="s">
        <v>3262</v>
      </c>
      <c r="I3036" s="145" t="s">
        <v>10285</v>
      </c>
    </row>
    <row r="3037" spans="1:9" x14ac:dyDescent="0.2">
      <c r="A3037" s="145">
        <v>3033</v>
      </c>
      <c r="B3037" s="145" t="s">
        <v>3608</v>
      </c>
      <c r="C3037" s="145" t="s">
        <v>553</v>
      </c>
      <c r="D3037" s="146">
        <v>2766</v>
      </c>
      <c r="E3037" s="145" t="s">
        <v>15146</v>
      </c>
      <c r="F3037" s="145">
        <v>288</v>
      </c>
      <c r="G3037" s="145" t="s">
        <v>15145</v>
      </c>
      <c r="H3037" s="145" t="s">
        <v>634</v>
      </c>
      <c r="I3037" s="145" t="s">
        <v>10077</v>
      </c>
    </row>
    <row r="3038" spans="1:9" x14ac:dyDescent="0.2">
      <c r="A3038" s="145">
        <v>3034</v>
      </c>
      <c r="B3038" s="145" t="s">
        <v>10852</v>
      </c>
      <c r="C3038" s="145" t="s">
        <v>841</v>
      </c>
      <c r="D3038" s="146">
        <v>6840</v>
      </c>
      <c r="E3038" s="145" t="s">
        <v>15144</v>
      </c>
      <c r="F3038" s="145">
        <v>288</v>
      </c>
      <c r="G3038" s="145" t="s">
        <v>15143</v>
      </c>
      <c r="H3038" s="145" t="s">
        <v>4035</v>
      </c>
      <c r="I3038" s="145" t="s">
        <v>10077</v>
      </c>
    </row>
    <row r="3039" spans="1:9" x14ac:dyDescent="0.2">
      <c r="A3039" s="145">
        <v>3035</v>
      </c>
      <c r="B3039" s="145" t="s">
        <v>1349</v>
      </c>
      <c r="C3039" s="145" t="s">
        <v>553</v>
      </c>
      <c r="D3039" s="146">
        <v>2360</v>
      </c>
      <c r="E3039" s="145" t="s">
        <v>15142</v>
      </c>
      <c r="F3039" s="145">
        <v>288</v>
      </c>
      <c r="G3039" s="145" t="s">
        <v>15141</v>
      </c>
      <c r="H3039" s="145" t="s">
        <v>1349</v>
      </c>
      <c r="I3039" s="145" t="s">
        <v>10107</v>
      </c>
    </row>
    <row r="3040" spans="1:9" x14ac:dyDescent="0.2">
      <c r="A3040" s="145">
        <v>3036</v>
      </c>
      <c r="B3040" s="145" t="s">
        <v>1349</v>
      </c>
      <c r="C3040" s="145" t="s">
        <v>553</v>
      </c>
      <c r="D3040" s="146">
        <v>2360</v>
      </c>
      <c r="E3040" s="145" t="s">
        <v>15140</v>
      </c>
      <c r="F3040" s="145">
        <v>288</v>
      </c>
      <c r="G3040" s="145" t="s">
        <v>5980</v>
      </c>
      <c r="H3040" s="145" t="s">
        <v>1349</v>
      </c>
      <c r="I3040" s="145" t="s">
        <v>10077</v>
      </c>
    </row>
    <row r="3041" spans="1:9" x14ac:dyDescent="0.2">
      <c r="A3041" s="145">
        <v>3037</v>
      </c>
      <c r="B3041" s="145" t="s">
        <v>11776</v>
      </c>
      <c r="C3041" s="145" t="s">
        <v>5198</v>
      </c>
      <c r="D3041" s="146">
        <v>2878</v>
      </c>
      <c r="E3041" s="145" t="s">
        <v>15139</v>
      </c>
      <c r="F3041" s="145">
        <v>288</v>
      </c>
      <c r="G3041" s="145" t="s">
        <v>15138</v>
      </c>
      <c r="H3041" s="145" t="s">
        <v>6255</v>
      </c>
      <c r="I3041" s="145" t="s">
        <v>10077</v>
      </c>
    </row>
    <row r="3042" spans="1:9" x14ac:dyDescent="0.2">
      <c r="A3042" s="145">
        <v>3038</v>
      </c>
      <c r="B3042" s="145" t="s">
        <v>1452</v>
      </c>
      <c r="C3042" s="145" t="s">
        <v>553</v>
      </c>
      <c r="D3042" s="146">
        <v>2537</v>
      </c>
      <c r="E3042" s="145" t="s">
        <v>15137</v>
      </c>
      <c r="F3042" s="145">
        <v>288</v>
      </c>
      <c r="G3042" s="145" t="s">
        <v>15136</v>
      </c>
      <c r="H3042" s="145" t="s">
        <v>10119</v>
      </c>
      <c r="I3042" s="145" t="s">
        <v>10077</v>
      </c>
    </row>
    <row r="3043" spans="1:9" x14ac:dyDescent="0.2">
      <c r="A3043" s="145">
        <v>3039</v>
      </c>
      <c r="B3043" s="145" t="s">
        <v>3851</v>
      </c>
      <c r="C3043" s="145" t="s">
        <v>553</v>
      </c>
      <c r="D3043" s="146">
        <v>2554</v>
      </c>
      <c r="E3043" s="145" t="s">
        <v>13412</v>
      </c>
      <c r="F3043" s="145">
        <v>288</v>
      </c>
      <c r="G3043" s="145" t="s">
        <v>15135</v>
      </c>
      <c r="H3043" s="145" t="s">
        <v>10806</v>
      </c>
      <c r="I3043" s="145" t="s">
        <v>10087</v>
      </c>
    </row>
    <row r="3044" spans="1:9" x14ac:dyDescent="0.2">
      <c r="A3044" s="145">
        <v>3040</v>
      </c>
      <c r="B3044" s="145" t="s">
        <v>554</v>
      </c>
      <c r="C3044" s="145" t="s">
        <v>553</v>
      </c>
      <c r="D3044" s="146">
        <v>2633</v>
      </c>
      <c r="E3044" s="145" t="s">
        <v>15134</v>
      </c>
      <c r="F3044" s="145">
        <v>288</v>
      </c>
      <c r="G3044" s="145" t="s">
        <v>15133</v>
      </c>
      <c r="H3044" s="145" t="s">
        <v>10081</v>
      </c>
      <c r="I3044" s="145" t="s">
        <v>10077</v>
      </c>
    </row>
    <row r="3045" spans="1:9" x14ac:dyDescent="0.2">
      <c r="A3045" s="145">
        <v>3041</v>
      </c>
      <c r="B3045" s="145" t="s">
        <v>3220</v>
      </c>
      <c r="C3045" s="145" t="s">
        <v>553</v>
      </c>
      <c r="D3045" s="146">
        <v>2720</v>
      </c>
      <c r="E3045" s="145" t="s">
        <v>15132</v>
      </c>
      <c r="F3045" s="145">
        <v>288</v>
      </c>
      <c r="G3045" s="145" t="s">
        <v>15131</v>
      </c>
      <c r="H3045" s="145" t="s">
        <v>634</v>
      </c>
      <c r="I3045" s="145" t="s">
        <v>10077</v>
      </c>
    </row>
    <row r="3046" spans="1:9" x14ac:dyDescent="0.2">
      <c r="A3046" s="145">
        <v>3042</v>
      </c>
      <c r="B3046" s="145" t="s">
        <v>965</v>
      </c>
      <c r="C3046" s="145" t="s">
        <v>553</v>
      </c>
      <c r="D3046" s="146">
        <v>1938</v>
      </c>
      <c r="E3046" s="145" t="s">
        <v>15130</v>
      </c>
      <c r="F3046" s="145">
        <v>288</v>
      </c>
      <c r="G3046" s="145" t="s">
        <v>15129</v>
      </c>
      <c r="H3046" s="145" t="s">
        <v>10177</v>
      </c>
      <c r="I3046" s="145" t="s">
        <v>10077</v>
      </c>
    </row>
    <row r="3047" spans="1:9" x14ac:dyDescent="0.2">
      <c r="A3047" s="145">
        <v>3043</v>
      </c>
      <c r="B3047" s="145" t="s">
        <v>3822</v>
      </c>
      <c r="C3047" s="145" t="s">
        <v>553</v>
      </c>
      <c r="D3047" s="146">
        <v>2780</v>
      </c>
      <c r="E3047" s="145" t="s">
        <v>15128</v>
      </c>
      <c r="F3047" s="145">
        <v>288</v>
      </c>
      <c r="G3047" s="145" t="s">
        <v>15127</v>
      </c>
      <c r="H3047" s="145" t="s">
        <v>634</v>
      </c>
      <c r="I3047" s="145" t="s">
        <v>10077</v>
      </c>
    </row>
    <row r="3048" spans="1:9" x14ac:dyDescent="0.2">
      <c r="A3048" s="145">
        <v>3044</v>
      </c>
      <c r="B3048" s="145" t="s">
        <v>1570</v>
      </c>
      <c r="C3048" s="145" t="s">
        <v>553</v>
      </c>
      <c r="D3048" s="146">
        <v>1930</v>
      </c>
      <c r="E3048" s="145" t="s">
        <v>15126</v>
      </c>
      <c r="F3048" s="145">
        <v>288</v>
      </c>
      <c r="G3048" s="145" t="s">
        <v>15125</v>
      </c>
      <c r="H3048" s="145" t="s">
        <v>10177</v>
      </c>
      <c r="I3048" s="145" t="s">
        <v>10077</v>
      </c>
    </row>
    <row r="3049" spans="1:9" x14ac:dyDescent="0.2">
      <c r="A3049" s="145">
        <v>3045</v>
      </c>
      <c r="B3049" s="145" t="s">
        <v>13305</v>
      </c>
      <c r="C3049" s="145" t="s">
        <v>5198</v>
      </c>
      <c r="D3049" s="146">
        <v>2806</v>
      </c>
      <c r="E3049" s="145" t="s">
        <v>15124</v>
      </c>
      <c r="F3049" s="145">
        <v>288</v>
      </c>
      <c r="G3049" s="145" t="s">
        <v>15123</v>
      </c>
      <c r="H3049" s="145" t="s">
        <v>634</v>
      </c>
      <c r="I3049" s="145" t="s">
        <v>10077</v>
      </c>
    </row>
    <row r="3050" spans="1:9" x14ac:dyDescent="0.2">
      <c r="A3050" s="145">
        <v>3046</v>
      </c>
      <c r="B3050" s="145" t="s">
        <v>1189</v>
      </c>
      <c r="C3050" s="145" t="s">
        <v>553</v>
      </c>
      <c r="D3050" s="146">
        <v>2631</v>
      </c>
      <c r="E3050" s="145" t="s">
        <v>15122</v>
      </c>
      <c r="F3050" s="145">
        <v>288</v>
      </c>
      <c r="G3050" s="145" t="s">
        <v>15121</v>
      </c>
      <c r="H3050" s="145" t="s">
        <v>634</v>
      </c>
      <c r="I3050" s="145" t="s">
        <v>10077</v>
      </c>
    </row>
    <row r="3051" spans="1:9" x14ac:dyDescent="0.2">
      <c r="A3051" s="145">
        <v>3047</v>
      </c>
      <c r="B3051" s="145" t="s">
        <v>695</v>
      </c>
      <c r="C3051" s="145" t="s">
        <v>553</v>
      </c>
      <c r="D3051" s="146">
        <v>2332</v>
      </c>
      <c r="E3051" s="145" t="s">
        <v>15120</v>
      </c>
      <c r="F3051" s="145">
        <v>288</v>
      </c>
      <c r="G3051" s="145" t="s">
        <v>15119</v>
      </c>
      <c r="H3051" s="145" t="s">
        <v>695</v>
      </c>
      <c r="I3051" s="145" t="s">
        <v>10077</v>
      </c>
    </row>
    <row r="3052" spans="1:9" x14ac:dyDescent="0.2">
      <c r="A3052" s="145">
        <v>3048</v>
      </c>
      <c r="B3052" s="145" t="s">
        <v>3028</v>
      </c>
      <c r="C3052" s="145" t="s">
        <v>553</v>
      </c>
      <c r="D3052" s="146">
        <v>2025</v>
      </c>
      <c r="E3052" s="145" t="s">
        <v>15118</v>
      </c>
      <c r="F3052" s="145">
        <v>288</v>
      </c>
      <c r="G3052" s="145" t="s">
        <v>15117</v>
      </c>
      <c r="H3052" s="145" t="s">
        <v>12838</v>
      </c>
      <c r="I3052" s="145" t="s">
        <v>10077</v>
      </c>
    </row>
    <row r="3053" spans="1:9" x14ac:dyDescent="0.2">
      <c r="A3053" s="145">
        <v>3049</v>
      </c>
      <c r="B3053" s="145" t="s">
        <v>6605</v>
      </c>
      <c r="C3053" s="145" t="s">
        <v>553</v>
      </c>
      <c r="D3053" s="146">
        <v>2779</v>
      </c>
      <c r="E3053" s="145" t="s">
        <v>15116</v>
      </c>
      <c r="F3053" s="145">
        <v>288</v>
      </c>
      <c r="G3053" s="145" t="s">
        <v>15115</v>
      </c>
      <c r="H3053" s="145" t="s">
        <v>634</v>
      </c>
      <c r="I3053" s="145" t="s">
        <v>10077</v>
      </c>
    </row>
    <row r="3054" spans="1:9" x14ac:dyDescent="0.2">
      <c r="A3054" s="145">
        <v>3050</v>
      </c>
      <c r="B3054" s="145" t="s">
        <v>1570</v>
      </c>
      <c r="C3054" s="145" t="s">
        <v>553</v>
      </c>
      <c r="D3054" s="146">
        <v>1930</v>
      </c>
      <c r="E3054" s="145" t="s">
        <v>15114</v>
      </c>
      <c r="F3054" s="145">
        <v>288</v>
      </c>
      <c r="G3054" s="145" t="s">
        <v>15113</v>
      </c>
      <c r="H3054" s="145" t="s">
        <v>10177</v>
      </c>
      <c r="I3054" s="145" t="s">
        <v>10077</v>
      </c>
    </row>
    <row r="3055" spans="1:9" x14ac:dyDescent="0.2">
      <c r="A3055" s="145">
        <v>3051</v>
      </c>
      <c r="B3055" s="145" t="s">
        <v>6174</v>
      </c>
      <c r="C3055" s="145" t="s">
        <v>553</v>
      </c>
      <c r="D3055" s="146">
        <v>2790</v>
      </c>
      <c r="E3055" s="145" t="s">
        <v>15112</v>
      </c>
      <c r="F3055" s="145">
        <v>288</v>
      </c>
      <c r="G3055" s="145" t="s">
        <v>15111</v>
      </c>
      <c r="H3055" s="145" t="s">
        <v>6174</v>
      </c>
      <c r="I3055" s="145" t="s">
        <v>10077</v>
      </c>
    </row>
    <row r="3056" spans="1:9" x14ac:dyDescent="0.2">
      <c r="A3056" s="145">
        <v>3052</v>
      </c>
      <c r="B3056" s="145" t="s">
        <v>1276</v>
      </c>
      <c r="C3056" s="145" t="s">
        <v>553</v>
      </c>
      <c r="D3056" s="146">
        <v>2641</v>
      </c>
      <c r="E3056" s="145" t="s">
        <v>15110</v>
      </c>
      <c r="F3056" s="145">
        <v>288</v>
      </c>
      <c r="G3056" s="145" t="s">
        <v>15109</v>
      </c>
      <c r="H3056" s="145" t="s">
        <v>634</v>
      </c>
      <c r="I3056" s="145" t="s">
        <v>10077</v>
      </c>
    </row>
    <row r="3057" spans="1:9" x14ac:dyDescent="0.2">
      <c r="A3057" s="145">
        <v>3053</v>
      </c>
      <c r="B3057" s="145" t="s">
        <v>1604</v>
      </c>
      <c r="C3057" s="145" t="s">
        <v>553</v>
      </c>
      <c r="D3057" s="146">
        <v>2668</v>
      </c>
      <c r="E3057" s="145" t="s">
        <v>15108</v>
      </c>
      <c r="F3057" s="145">
        <v>288</v>
      </c>
      <c r="G3057" s="145" t="s">
        <v>15107</v>
      </c>
      <c r="H3057" s="145" t="s">
        <v>634</v>
      </c>
      <c r="I3057" s="145" t="s">
        <v>10077</v>
      </c>
    </row>
    <row r="3058" spans="1:9" x14ac:dyDescent="0.2">
      <c r="A3058" s="145">
        <v>3054</v>
      </c>
      <c r="B3058" s="145" t="s">
        <v>2654</v>
      </c>
      <c r="C3058" s="145" t="s">
        <v>553</v>
      </c>
      <c r="D3058" s="146">
        <v>2535</v>
      </c>
      <c r="E3058" s="145" t="s">
        <v>4899</v>
      </c>
      <c r="F3058" s="145">
        <v>288</v>
      </c>
      <c r="G3058" s="145" t="s">
        <v>15106</v>
      </c>
      <c r="H3058" s="145" t="s">
        <v>634</v>
      </c>
      <c r="I3058" s="145" t="s">
        <v>10077</v>
      </c>
    </row>
    <row r="3059" spans="1:9" x14ac:dyDescent="0.2">
      <c r="A3059" s="145">
        <v>3055</v>
      </c>
      <c r="B3059" s="145" t="s">
        <v>11776</v>
      </c>
      <c r="C3059" s="145" t="s">
        <v>5198</v>
      </c>
      <c r="D3059" s="146">
        <v>2878</v>
      </c>
      <c r="E3059" s="145" t="s">
        <v>10596</v>
      </c>
      <c r="F3059" s="145">
        <v>288</v>
      </c>
      <c r="G3059" s="145" t="s">
        <v>15105</v>
      </c>
      <c r="H3059" s="145" t="s">
        <v>6255</v>
      </c>
      <c r="I3059" s="145" t="s">
        <v>10077</v>
      </c>
    </row>
    <row r="3060" spans="1:9" x14ac:dyDescent="0.2">
      <c r="A3060" s="145">
        <v>3056</v>
      </c>
      <c r="B3060" s="145" t="s">
        <v>7133</v>
      </c>
      <c r="C3060" s="145" t="s">
        <v>553</v>
      </c>
      <c r="D3060" s="146">
        <v>1775</v>
      </c>
      <c r="E3060" s="145" t="s">
        <v>15104</v>
      </c>
      <c r="F3060" s="145">
        <v>288</v>
      </c>
      <c r="G3060" s="145" t="s">
        <v>15103</v>
      </c>
      <c r="H3060" s="145" t="s">
        <v>634</v>
      </c>
      <c r="I3060" s="145" t="s">
        <v>10077</v>
      </c>
    </row>
    <row r="3061" spans="1:9" x14ac:dyDescent="0.2">
      <c r="A3061" s="145">
        <v>3057</v>
      </c>
      <c r="B3061" s="145" t="s">
        <v>1570</v>
      </c>
      <c r="C3061" s="145" t="s">
        <v>553</v>
      </c>
      <c r="D3061" s="146">
        <v>1930</v>
      </c>
      <c r="E3061" s="145" t="s">
        <v>15102</v>
      </c>
      <c r="F3061" s="145">
        <v>288</v>
      </c>
      <c r="G3061" s="145" t="s">
        <v>15101</v>
      </c>
      <c r="H3061" s="145" t="s">
        <v>10177</v>
      </c>
      <c r="I3061" s="145" t="s">
        <v>10077</v>
      </c>
    </row>
    <row r="3062" spans="1:9" x14ac:dyDescent="0.2">
      <c r="A3062" s="145">
        <v>3058</v>
      </c>
      <c r="B3062" s="145" t="s">
        <v>2268</v>
      </c>
      <c r="C3062" s="145" t="s">
        <v>553</v>
      </c>
      <c r="D3062" s="146">
        <v>2740</v>
      </c>
      <c r="E3062" s="145" t="s">
        <v>10219</v>
      </c>
      <c r="F3062" s="145">
        <v>288</v>
      </c>
      <c r="G3062" s="145" t="s">
        <v>15099</v>
      </c>
      <c r="H3062" s="145" t="s">
        <v>2268</v>
      </c>
      <c r="I3062" s="145" t="s">
        <v>10077</v>
      </c>
    </row>
    <row r="3063" spans="1:9" x14ac:dyDescent="0.2">
      <c r="A3063" s="145">
        <v>3059</v>
      </c>
      <c r="B3063" s="145" t="s">
        <v>11776</v>
      </c>
      <c r="C3063" s="145" t="s">
        <v>5198</v>
      </c>
      <c r="D3063" s="146">
        <v>2878</v>
      </c>
      <c r="E3063" s="145" t="s">
        <v>15098</v>
      </c>
      <c r="F3063" s="145">
        <v>288</v>
      </c>
      <c r="G3063" s="145" t="s">
        <v>15097</v>
      </c>
      <c r="H3063" s="145" t="s">
        <v>6174</v>
      </c>
      <c r="I3063" s="145" t="s">
        <v>10077</v>
      </c>
    </row>
    <row r="3064" spans="1:9" x14ac:dyDescent="0.2">
      <c r="A3064" s="145">
        <v>3060</v>
      </c>
      <c r="B3064" s="145" t="s">
        <v>15096</v>
      </c>
      <c r="C3064" s="145" t="s">
        <v>831</v>
      </c>
      <c r="D3064" s="146">
        <v>11385</v>
      </c>
      <c r="E3064" s="145" t="s">
        <v>15095</v>
      </c>
      <c r="F3064" s="145">
        <v>288</v>
      </c>
      <c r="G3064" s="145" t="s">
        <v>15094</v>
      </c>
      <c r="H3064" s="145" t="s">
        <v>10317</v>
      </c>
      <c r="I3064" s="145" t="s">
        <v>10077</v>
      </c>
    </row>
    <row r="3065" spans="1:9" x14ac:dyDescent="0.2">
      <c r="A3065" s="145">
        <v>3061</v>
      </c>
      <c r="B3065" s="145" t="s">
        <v>5423</v>
      </c>
      <c r="C3065" s="145" t="s">
        <v>553</v>
      </c>
      <c r="D3065" s="146">
        <v>2669</v>
      </c>
      <c r="E3065" s="145" t="s">
        <v>10365</v>
      </c>
      <c r="F3065" s="145">
        <v>288</v>
      </c>
      <c r="G3065" s="145" t="s">
        <v>15093</v>
      </c>
      <c r="H3065" s="145" t="s">
        <v>10081</v>
      </c>
      <c r="I3065" s="145" t="s">
        <v>10091</v>
      </c>
    </row>
    <row r="3066" spans="1:9" x14ac:dyDescent="0.2">
      <c r="A3066" s="145">
        <v>3062</v>
      </c>
      <c r="B3066" s="145" t="s">
        <v>1270</v>
      </c>
      <c r="C3066" s="145" t="s">
        <v>553</v>
      </c>
      <c r="D3066" s="146">
        <v>2644</v>
      </c>
      <c r="E3066" s="145" t="s">
        <v>15092</v>
      </c>
      <c r="F3066" s="145">
        <v>288</v>
      </c>
      <c r="G3066" s="145" t="s">
        <v>15091</v>
      </c>
      <c r="H3066" s="145" t="s">
        <v>634</v>
      </c>
      <c r="I3066" s="145" t="s">
        <v>10077</v>
      </c>
    </row>
    <row r="3067" spans="1:9" x14ac:dyDescent="0.2">
      <c r="A3067" s="145">
        <v>3063</v>
      </c>
      <c r="B3067" s="145" t="s">
        <v>1650</v>
      </c>
      <c r="C3067" s="145" t="s">
        <v>553</v>
      </c>
      <c r="D3067" s="146">
        <v>2675</v>
      </c>
      <c r="E3067" s="145" t="s">
        <v>15090</v>
      </c>
      <c r="F3067" s="145">
        <v>288</v>
      </c>
      <c r="G3067" s="145" t="s">
        <v>15089</v>
      </c>
      <c r="H3067" s="145" t="s">
        <v>10238</v>
      </c>
      <c r="I3067" s="145" t="s">
        <v>10077</v>
      </c>
    </row>
    <row r="3068" spans="1:9" x14ac:dyDescent="0.2">
      <c r="A3068" s="145">
        <v>3064</v>
      </c>
      <c r="B3068" s="145" t="s">
        <v>554</v>
      </c>
      <c r="C3068" s="145" t="s">
        <v>553</v>
      </c>
      <c r="D3068" s="146">
        <v>2633</v>
      </c>
      <c r="E3068" s="145" t="s">
        <v>15088</v>
      </c>
      <c r="F3068" s="145">
        <v>288</v>
      </c>
      <c r="G3068" s="145" t="s">
        <v>15087</v>
      </c>
      <c r="H3068" s="145" t="s">
        <v>10081</v>
      </c>
      <c r="I3068" s="145" t="s">
        <v>10077</v>
      </c>
    </row>
    <row r="3069" spans="1:9" x14ac:dyDescent="0.2">
      <c r="A3069" s="145">
        <v>3065</v>
      </c>
      <c r="B3069" s="145" t="s">
        <v>3489</v>
      </c>
      <c r="C3069" s="145" t="s">
        <v>553</v>
      </c>
      <c r="D3069" s="146">
        <v>2045</v>
      </c>
      <c r="E3069" s="145" t="s">
        <v>15086</v>
      </c>
      <c r="F3069" s="145">
        <v>288</v>
      </c>
      <c r="G3069" s="145" t="s">
        <v>15085</v>
      </c>
      <c r="H3069" s="145" t="s">
        <v>3489</v>
      </c>
      <c r="I3069" s="145" t="s">
        <v>10077</v>
      </c>
    </row>
    <row r="3070" spans="1:9" x14ac:dyDescent="0.2">
      <c r="A3070" s="145">
        <v>3066</v>
      </c>
      <c r="B3070" s="145" t="s">
        <v>1650</v>
      </c>
      <c r="C3070" s="145" t="s">
        <v>553</v>
      </c>
      <c r="D3070" s="146">
        <v>2675</v>
      </c>
      <c r="E3070" s="145" t="s">
        <v>15084</v>
      </c>
      <c r="F3070" s="145">
        <v>288</v>
      </c>
      <c r="G3070" s="145" t="s">
        <v>15083</v>
      </c>
      <c r="H3070" s="145" t="s">
        <v>634</v>
      </c>
      <c r="I3070" s="145" t="s">
        <v>10077</v>
      </c>
    </row>
    <row r="3071" spans="1:9" x14ac:dyDescent="0.2">
      <c r="A3071" s="145">
        <v>3067</v>
      </c>
      <c r="B3071" s="145" t="s">
        <v>1018</v>
      </c>
      <c r="C3071" s="145" t="s">
        <v>553</v>
      </c>
      <c r="D3071" s="146">
        <v>2646</v>
      </c>
      <c r="E3071" s="145" t="s">
        <v>15082</v>
      </c>
      <c r="F3071" s="145">
        <v>288</v>
      </c>
      <c r="G3071" s="145" t="s">
        <v>15081</v>
      </c>
      <c r="H3071" s="145" t="s">
        <v>9574</v>
      </c>
      <c r="I3071" s="145" t="s">
        <v>10077</v>
      </c>
    </row>
    <row r="3072" spans="1:9" x14ac:dyDescent="0.2">
      <c r="A3072" s="145">
        <v>3068</v>
      </c>
      <c r="B3072" s="145" t="s">
        <v>5120</v>
      </c>
      <c r="C3072" s="145" t="s">
        <v>553</v>
      </c>
      <c r="D3072" s="146">
        <v>2642</v>
      </c>
      <c r="E3072" s="145" t="s">
        <v>15080</v>
      </c>
      <c r="F3072" s="145">
        <v>288</v>
      </c>
      <c r="G3072" s="145" t="s">
        <v>15079</v>
      </c>
      <c r="H3072" s="145" t="s">
        <v>5120</v>
      </c>
      <c r="I3072" s="145" t="s">
        <v>10077</v>
      </c>
    </row>
    <row r="3073" spans="1:9" x14ac:dyDescent="0.2">
      <c r="A3073" s="145">
        <v>3069</v>
      </c>
      <c r="B3073" s="145" t="s">
        <v>2654</v>
      </c>
      <c r="C3073" s="145" t="s">
        <v>553</v>
      </c>
      <c r="D3073" s="146">
        <v>2535</v>
      </c>
      <c r="E3073" s="145" t="s">
        <v>15078</v>
      </c>
      <c r="F3073" s="145">
        <v>288</v>
      </c>
      <c r="G3073" s="145" t="s">
        <v>15077</v>
      </c>
      <c r="H3073" s="145" t="s">
        <v>8736</v>
      </c>
      <c r="I3073" s="145" t="s">
        <v>10091</v>
      </c>
    </row>
    <row r="3074" spans="1:9" x14ac:dyDescent="0.2">
      <c r="A3074" s="145">
        <v>3070</v>
      </c>
      <c r="B3074" s="145" t="s">
        <v>7905</v>
      </c>
      <c r="C3074" s="145" t="s">
        <v>553</v>
      </c>
      <c r="D3074" s="146">
        <v>2532</v>
      </c>
      <c r="E3074" s="145" t="s">
        <v>15076</v>
      </c>
      <c r="F3074" s="145">
        <v>288</v>
      </c>
      <c r="G3074" s="145" t="s">
        <v>15075</v>
      </c>
      <c r="H3074" s="145" t="s">
        <v>2513</v>
      </c>
      <c r="I3074" s="145" t="s">
        <v>10077</v>
      </c>
    </row>
    <row r="3075" spans="1:9" x14ac:dyDescent="0.2">
      <c r="A3075" s="145">
        <v>3071</v>
      </c>
      <c r="B3075" s="145" t="s">
        <v>8335</v>
      </c>
      <c r="C3075" s="145" t="s">
        <v>553</v>
      </c>
      <c r="D3075" s="146">
        <v>2151</v>
      </c>
      <c r="E3075" s="145" t="s">
        <v>15074</v>
      </c>
      <c r="F3075" s="145">
        <v>288</v>
      </c>
      <c r="G3075" s="145" t="s">
        <v>15073</v>
      </c>
      <c r="H3075" s="145" t="s">
        <v>634</v>
      </c>
      <c r="I3075" s="145" t="s">
        <v>10077</v>
      </c>
    </row>
    <row r="3076" spans="1:9" x14ac:dyDescent="0.2">
      <c r="A3076" s="145">
        <v>3072</v>
      </c>
      <c r="B3076" s="145" t="s">
        <v>984</v>
      </c>
      <c r="C3076" s="145" t="s">
        <v>553</v>
      </c>
      <c r="D3076" s="146">
        <v>1852</v>
      </c>
      <c r="E3076" s="145" t="s">
        <v>15072</v>
      </c>
      <c r="F3076" s="145">
        <v>288</v>
      </c>
      <c r="G3076" s="145" t="s">
        <v>15071</v>
      </c>
      <c r="H3076" s="145" t="s">
        <v>634</v>
      </c>
      <c r="I3076" s="145" t="s">
        <v>10077</v>
      </c>
    </row>
    <row r="3077" spans="1:9" x14ac:dyDescent="0.2">
      <c r="A3077" s="145">
        <v>3073</v>
      </c>
      <c r="B3077" s="145" t="s">
        <v>2409</v>
      </c>
      <c r="C3077" s="145" t="s">
        <v>553</v>
      </c>
      <c r="D3077" s="146">
        <v>2050</v>
      </c>
      <c r="E3077" s="145" t="s">
        <v>15070</v>
      </c>
      <c r="F3077" s="145">
        <v>288</v>
      </c>
      <c r="G3077" s="145" t="s">
        <v>15069</v>
      </c>
      <c r="H3077" s="145" t="s">
        <v>634</v>
      </c>
      <c r="I3077" s="145" t="s">
        <v>10077</v>
      </c>
    </row>
    <row r="3078" spans="1:9" x14ac:dyDescent="0.2">
      <c r="A3078" s="145">
        <v>3074</v>
      </c>
      <c r="B3078" s="145" t="s">
        <v>6605</v>
      </c>
      <c r="C3078" s="145" t="s">
        <v>553</v>
      </c>
      <c r="D3078" s="146">
        <v>2779</v>
      </c>
      <c r="E3078" s="145" t="s">
        <v>15068</v>
      </c>
      <c r="F3078" s="145">
        <v>288</v>
      </c>
      <c r="G3078" s="145" t="s">
        <v>15067</v>
      </c>
      <c r="H3078" s="145" t="s">
        <v>634</v>
      </c>
      <c r="I3078" s="145" t="s">
        <v>10077</v>
      </c>
    </row>
    <row r="3079" spans="1:9" x14ac:dyDescent="0.2">
      <c r="A3079" s="145">
        <v>3075</v>
      </c>
      <c r="B3079" s="145" t="s">
        <v>6174</v>
      </c>
      <c r="C3079" s="145" t="s">
        <v>553</v>
      </c>
      <c r="D3079" s="146">
        <v>2790</v>
      </c>
      <c r="E3079" s="145" t="s">
        <v>15066</v>
      </c>
      <c r="F3079" s="145">
        <v>288</v>
      </c>
      <c r="G3079" s="145" t="s">
        <v>15065</v>
      </c>
      <c r="H3079" s="145" t="s">
        <v>6174</v>
      </c>
      <c r="I3079" s="145" t="s">
        <v>10077</v>
      </c>
    </row>
    <row r="3080" spans="1:9" x14ac:dyDescent="0.2">
      <c r="A3080" s="145">
        <v>3076</v>
      </c>
      <c r="B3080" s="145" t="s">
        <v>6295</v>
      </c>
      <c r="C3080" s="145" t="s">
        <v>553</v>
      </c>
      <c r="D3080" s="146">
        <v>1701</v>
      </c>
      <c r="E3080" s="145" t="s">
        <v>15064</v>
      </c>
      <c r="F3080" s="145">
        <v>288</v>
      </c>
      <c r="G3080" s="145" t="s">
        <v>15063</v>
      </c>
      <c r="H3080" s="145" t="s">
        <v>634</v>
      </c>
      <c r="I3080" s="145" t="s">
        <v>10077</v>
      </c>
    </row>
    <row r="3081" spans="1:9" x14ac:dyDescent="0.2">
      <c r="A3081" s="145">
        <v>3077</v>
      </c>
      <c r="B3081" s="145" t="s">
        <v>706</v>
      </c>
      <c r="C3081" s="145" t="s">
        <v>553</v>
      </c>
      <c r="D3081" s="146">
        <v>1923</v>
      </c>
      <c r="E3081" s="145" t="s">
        <v>15062</v>
      </c>
      <c r="F3081" s="145">
        <v>288</v>
      </c>
      <c r="G3081" s="145" t="s">
        <v>15061</v>
      </c>
      <c r="H3081" s="145" t="s">
        <v>11320</v>
      </c>
      <c r="I3081" s="145" t="s">
        <v>10107</v>
      </c>
    </row>
    <row r="3082" spans="1:9" x14ac:dyDescent="0.2">
      <c r="A3082" s="145">
        <v>3078</v>
      </c>
      <c r="B3082" s="145" t="s">
        <v>554</v>
      </c>
      <c r="C3082" s="145" t="s">
        <v>553</v>
      </c>
      <c r="D3082" s="146">
        <v>2633</v>
      </c>
      <c r="E3082" s="145" t="s">
        <v>15060</v>
      </c>
      <c r="F3082" s="145">
        <v>288</v>
      </c>
      <c r="G3082" s="145" t="s">
        <v>15059</v>
      </c>
      <c r="H3082" s="145" t="s">
        <v>10081</v>
      </c>
      <c r="I3082" s="145" t="s">
        <v>10091</v>
      </c>
    </row>
    <row r="3083" spans="1:9" x14ac:dyDescent="0.2">
      <c r="A3083" s="145">
        <v>3079</v>
      </c>
      <c r="B3083" s="145" t="s">
        <v>13508</v>
      </c>
      <c r="C3083" s="145" t="s">
        <v>553</v>
      </c>
      <c r="D3083" s="146">
        <v>2659</v>
      </c>
      <c r="E3083" s="145" t="s">
        <v>12582</v>
      </c>
      <c r="F3083" s="145">
        <v>288</v>
      </c>
      <c r="G3083" s="145" t="s">
        <v>15058</v>
      </c>
      <c r="H3083" s="145" t="s">
        <v>10806</v>
      </c>
      <c r="I3083" s="145" t="s">
        <v>10077</v>
      </c>
    </row>
    <row r="3084" spans="1:9" x14ac:dyDescent="0.2">
      <c r="A3084" s="145">
        <v>3080</v>
      </c>
      <c r="B3084" s="145" t="s">
        <v>695</v>
      </c>
      <c r="C3084" s="145" t="s">
        <v>553</v>
      </c>
      <c r="D3084" s="146">
        <v>2331</v>
      </c>
      <c r="E3084" s="145" t="s">
        <v>15057</v>
      </c>
      <c r="F3084" s="145">
        <v>288</v>
      </c>
      <c r="G3084" s="145" t="s">
        <v>15056</v>
      </c>
      <c r="H3084" s="145" t="s">
        <v>695</v>
      </c>
      <c r="I3084" s="145" t="s">
        <v>10091</v>
      </c>
    </row>
    <row r="3085" spans="1:9" x14ac:dyDescent="0.2">
      <c r="A3085" s="145">
        <v>3081</v>
      </c>
      <c r="B3085" s="145" t="s">
        <v>554</v>
      </c>
      <c r="C3085" s="145" t="s">
        <v>553</v>
      </c>
      <c r="D3085" s="146">
        <v>2633</v>
      </c>
      <c r="E3085" s="145" t="s">
        <v>15055</v>
      </c>
      <c r="F3085" s="145">
        <v>288</v>
      </c>
      <c r="G3085" s="145" t="s">
        <v>15054</v>
      </c>
      <c r="H3085" s="145" t="s">
        <v>10081</v>
      </c>
      <c r="I3085" s="145" t="s">
        <v>10077</v>
      </c>
    </row>
    <row r="3086" spans="1:9" x14ac:dyDescent="0.2">
      <c r="A3086" s="145">
        <v>3082</v>
      </c>
      <c r="B3086" s="145" t="s">
        <v>4903</v>
      </c>
      <c r="C3086" s="145" t="s">
        <v>553</v>
      </c>
      <c r="D3086" s="146">
        <v>1826</v>
      </c>
      <c r="E3086" s="145" t="s">
        <v>15053</v>
      </c>
      <c r="F3086" s="145">
        <v>288</v>
      </c>
      <c r="G3086" s="145" t="s">
        <v>4901</v>
      </c>
      <c r="H3086" s="145" t="s">
        <v>10177</v>
      </c>
      <c r="I3086" s="145" t="s">
        <v>10077</v>
      </c>
    </row>
    <row r="3087" spans="1:9" x14ac:dyDescent="0.2">
      <c r="A3087" s="145">
        <v>3083</v>
      </c>
      <c r="B3087" s="145" t="s">
        <v>11397</v>
      </c>
      <c r="C3087" s="145" t="s">
        <v>553</v>
      </c>
      <c r="D3087" s="146">
        <v>2356</v>
      </c>
      <c r="E3087" s="145" t="s">
        <v>15052</v>
      </c>
      <c r="F3087" s="145">
        <v>288</v>
      </c>
      <c r="G3087" s="145" t="s">
        <v>15051</v>
      </c>
      <c r="H3087" s="145" t="s">
        <v>634</v>
      </c>
      <c r="I3087" s="145" t="s">
        <v>10077</v>
      </c>
    </row>
    <row r="3088" spans="1:9" x14ac:dyDescent="0.2">
      <c r="A3088" s="145">
        <v>3084</v>
      </c>
      <c r="B3088" s="145" t="s">
        <v>6468</v>
      </c>
      <c r="C3088" s="145" t="s">
        <v>553</v>
      </c>
      <c r="D3088" s="146">
        <v>1867</v>
      </c>
      <c r="E3088" s="145" t="s">
        <v>15050</v>
      </c>
      <c r="F3088" s="145">
        <v>288</v>
      </c>
      <c r="G3088" s="145" t="s">
        <v>15049</v>
      </c>
      <c r="H3088" s="145" t="s">
        <v>634</v>
      </c>
      <c r="I3088" s="145" t="s">
        <v>10077</v>
      </c>
    </row>
    <row r="3089" spans="1:9" x14ac:dyDescent="0.2">
      <c r="A3089" s="145">
        <v>3085</v>
      </c>
      <c r="B3089" s="145" t="s">
        <v>4957</v>
      </c>
      <c r="C3089" s="145" t="s">
        <v>553</v>
      </c>
      <c r="D3089" s="146">
        <v>2540</v>
      </c>
      <c r="E3089" s="145" t="s">
        <v>15048</v>
      </c>
      <c r="F3089" s="145">
        <v>288</v>
      </c>
      <c r="G3089" s="145" t="s">
        <v>15047</v>
      </c>
      <c r="H3089" s="145" t="s">
        <v>7053</v>
      </c>
      <c r="I3089" s="145" t="s">
        <v>10087</v>
      </c>
    </row>
    <row r="3090" spans="1:9" x14ac:dyDescent="0.2">
      <c r="A3090" s="145">
        <v>3086</v>
      </c>
      <c r="B3090" s="145" t="s">
        <v>15046</v>
      </c>
      <c r="C3090" s="145" t="s">
        <v>4125</v>
      </c>
      <c r="D3090" s="146">
        <v>4042</v>
      </c>
      <c r="E3090" s="145" t="s">
        <v>15045</v>
      </c>
      <c r="F3090" s="145">
        <v>288</v>
      </c>
      <c r="G3090" s="145" t="s">
        <v>15044</v>
      </c>
      <c r="H3090" s="145" t="s">
        <v>6255</v>
      </c>
      <c r="I3090" s="145" t="s">
        <v>10077</v>
      </c>
    </row>
    <row r="3091" spans="1:9" x14ac:dyDescent="0.2">
      <c r="A3091" s="145">
        <v>3087</v>
      </c>
      <c r="B3091" s="145" t="s">
        <v>908</v>
      </c>
      <c r="C3091" s="145" t="s">
        <v>553</v>
      </c>
      <c r="D3091" s="146">
        <v>2770</v>
      </c>
      <c r="E3091" s="145" t="s">
        <v>15043</v>
      </c>
      <c r="F3091" s="145">
        <v>288</v>
      </c>
      <c r="G3091" s="145" t="s">
        <v>15042</v>
      </c>
      <c r="H3091" s="145" t="s">
        <v>634</v>
      </c>
      <c r="I3091" s="145" t="s">
        <v>10077</v>
      </c>
    </row>
    <row r="3092" spans="1:9" x14ac:dyDescent="0.2">
      <c r="A3092" s="145">
        <v>3088</v>
      </c>
      <c r="B3092" s="145" t="s">
        <v>10320</v>
      </c>
      <c r="C3092" s="145" t="s">
        <v>553</v>
      </c>
      <c r="D3092" s="146">
        <v>2651</v>
      </c>
      <c r="E3092" s="145" t="s">
        <v>15041</v>
      </c>
      <c r="F3092" s="145">
        <v>288</v>
      </c>
      <c r="G3092" s="145" t="s">
        <v>15040</v>
      </c>
      <c r="H3092" s="145" t="s">
        <v>10391</v>
      </c>
      <c r="I3092" s="145" t="s">
        <v>10077</v>
      </c>
    </row>
    <row r="3093" spans="1:9" x14ac:dyDescent="0.2">
      <c r="A3093" s="145">
        <v>3089</v>
      </c>
      <c r="B3093" s="145" t="s">
        <v>2767</v>
      </c>
      <c r="C3093" s="145" t="s">
        <v>553</v>
      </c>
      <c r="D3093" s="146">
        <v>2748</v>
      </c>
      <c r="E3093" s="145" t="s">
        <v>15039</v>
      </c>
      <c r="F3093" s="145">
        <v>288</v>
      </c>
      <c r="G3093" s="145" t="s">
        <v>15038</v>
      </c>
      <c r="H3093" s="145" t="s">
        <v>2767</v>
      </c>
      <c r="I3093" s="145" t="s">
        <v>10077</v>
      </c>
    </row>
    <row r="3094" spans="1:9" x14ac:dyDescent="0.2">
      <c r="A3094" s="145">
        <v>3090</v>
      </c>
      <c r="B3094" s="145" t="s">
        <v>2969</v>
      </c>
      <c r="C3094" s="145" t="s">
        <v>553</v>
      </c>
      <c r="D3094" s="146">
        <v>2347</v>
      </c>
      <c r="E3094" s="145" t="s">
        <v>15037</v>
      </c>
      <c r="F3094" s="145">
        <v>288</v>
      </c>
      <c r="G3094" s="145" t="s">
        <v>15036</v>
      </c>
      <c r="H3094" s="145" t="s">
        <v>634</v>
      </c>
      <c r="I3094" s="145" t="s">
        <v>10077</v>
      </c>
    </row>
    <row r="3095" spans="1:9" x14ac:dyDescent="0.2">
      <c r="A3095" s="145">
        <v>3091</v>
      </c>
      <c r="B3095" s="145" t="s">
        <v>15035</v>
      </c>
      <c r="C3095" s="145" t="s">
        <v>553</v>
      </c>
      <c r="D3095" s="146">
        <v>1590</v>
      </c>
      <c r="E3095" s="145" t="s">
        <v>15034</v>
      </c>
      <c r="F3095" s="145">
        <v>288</v>
      </c>
      <c r="G3095" s="145" t="s">
        <v>15033</v>
      </c>
      <c r="H3095" s="145" t="s">
        <v>634</v>
      </c>
      <c r="I3095" s="145" t="s">
        <v>10077</v>
      </c>
    </row>
    <row r="3096" spans="1:9" x14ac:dyDescent="0.2">
      <c r="A3096" s="145">
        <v>3092</v>
      </c>
      <c r="B3096" s="145" t="s">
        <v>13021</v>
      </c>
      <c r="C3096" s="145" t="s">
        <v>553</v>
      </c>
      <c r="D3096" s="146">
        <v>2637</v>
      </c>
      <c r="E3096" s="145" t="s">
        <v>15032</v>
      </c>
      <c r="F3096" s="145">
        <v>288</v>
      </c>
      <c r="G3096" s="145" t="s">
        <v>15031</v>
      </c>
      <c r="H3096" s="145" t="s">
        <v>10380</v>
      </c>
      <c r="I3096" s="145" t="s">
        <v>10107</v>
      </c>
    </row>
    <row r="3097" spans="1:9" x14ac:dyDescent="0.2">
      <c r="A3097" s="145">
        <v>3093</v>
      </c>
      <c r="B3097" s="145" t="s">
        <v>2721</v>
      </c>
      <c r="C3097" s="145" t="s">
        <v>553</v>
      </c>
      <c r="D3097" s="146">
        <v>2351</v>
      </c>
      <c r="E3097" s="145" t="s">
        <v>15030</v>
      </c>
      <c r="F3097" s="145">
        <v>288</v>
      </c>
      <c r="G3097" s="145" t="s">
        <v>15029</v>
      </c>
      <c r="H3097" s="145" t="s">
        <v>8951</v>
      </c>
      <c r="I3097" s="145" t="s">
        <v>10077</v>
      </c>
    </row>
    <row r="3098" spans="1:9" x14ac:dyDescent="0.2">
      <c r="A3098" s="145">
        <v>3094</v>
      </c>
      <c r="B3098" s="145" t="s">
        <v>1189</v>
      </c>
      <c r="C3098" s="145" t="s">
        <v>553</v>
      </c>
      <c r="D3098" s="146">
        <v>2631</v>
      </c>
      <c r="E3098" s="145" t="s">
        <v>15028</v>
      </c>
      <c r="F3098" s="145">
        <v>288</v>
      </c>
      <c r="G3098" s="145" t="s">
        <v>15027</v>
      </c>
      <c r="H3098" s="145" t="s">
        <v>4035</v>
      </c>
      <c r="I3098" s="145" t="s">
        <v>10077</v>
      </c>
    </row>
    <row r="3099" spans="1:9" x14ac:dyDescent="0.2">
      <c r="A3099" s="145">
        <v>3095</v>
      </c>
      <c r="B3099" s="145" t="s">
        <v>2313</v>
      </c>
      <c r="C3099" s="145" t="s">
        <v>553</v>
      </c>
      <c r="D3099" s="146">
        <v>2747</v>
      </c>
      <c r="E3099" s="145" t="s">
        <v>13481</v>
      </c>
      <c r="F3099" s="145">
        <v>288</v>
      </c>
      <c r="G3099" s="145" t="s">
        <v>15026</v>
      </c>
      <c r="H3099" s="145" t="s">
        <v>634</v>
      </c>
      <c r="I3099" s="145" t="s">
        <v>10077</v>
      </c>
    </row>
    <row r="3100" spans="1:9" x14ac:dyDescent="0.2">
      <c r="A3100" s="145">
        <v>3096</v>
      </c>
      <c r="B3100" s="145" t="s">
        <v>15025</v>
      </c>
      <c r="C3100" s="145" t="s">
        <v>553</v>
      </c>
      <c r="D3100" s="146">
        <v>1536</v>
      </c>
      <c r="E3100" s="145" t="s">
        <v>15024</v>
      </c>
      <c r="F3100" s="145">
        <v>288</v>
      </c>
      <c r="G3100" s="145" t="s">
        <v>15023</v>
      </c>
      <c r="H3100" s="145" t="s">
        <v>634</v>
      </c>
      <c r="I3100" s="145" t="s">
        <v>10077</v>
      </c>
    </row>
    <row r="3101" spans="1:9" x14ac:dyDescent="0.2">
      <c r="A3101" s="145">
        <v>3097</v>
      </c>
      <c r="B3101" s="145" t="s">
        <v>1650</v>
      </c>
      <c r="C3101" s="145" t="s">
        <v>553</v>
      </c>
      <c r="D3101" s="146">
        <v>2675</v>
      </c>
      <c r="E3101" s="145" t="s">
        <v>15022</v>
      </c>
      <c r="F3101" s="145">
        <v>288</v>
      </c>
      <c r="G3101" s="145" t="s">
        <v>15021</v>
      </c>
      <c r="H3101" s="145" t="s">
        <v>9574</v>
      </c>
      <c r="I3101" s="145" t="s">
        <v>10077</v>
      </c>
    </row>
    <row r="3102" spans="1:9" x14ac:dyDescent="0.2">
      <c r="A3102" s="145">
        <v>3098</v>
      </c>
      <c r="B3102" s="145" t="s">
        <v>660</v>
      </c>
      <c r="C3102" s="145" t="s">
        <v>553</v>
      </c>
      <c r="D3102" s="146">
        <v>1944</v>
      </c>
      <c r="E3102" s="145" t="s">
        <v>15020</v>
      </c>
      <c r="F3102" s="145">
        <v>288</v>
      </c>
      <c r="G3102" s="145" t="s">
        <v>15019</v>
      </c>
      <c r="H3102" s="145" t="s">
        <v>10233</v>
      </c>
      <c r="I3102" s="145" t="s">
        <v>10077</v>
      </c>
    </row>
    <row r="3103" spans="1:9" x14ac:dyDescent="0.2">
      <c r="A3103" s="145">
        <v>3099</v>
      </c>
      <c r="B3103" s="145" t="s">
        <v>554</v>
      </c>
      <c r="C3103" s="145" t="s">
        <v>553</v>
      </c>
      <c r="D3103" s="146">
        <v>2633</v>
      </c>
      <c r="E3103" s="145" t="s">
        <v>15018</v>
      </c>
      <c r="F3103" s="145">
        <v>288</v>
      </c>
      <c r="G3103" s="145" t="s">
        <v>15017</v>
      </c>
      <c r="H3103" s="145" t="s">
        <v>10081</v>
      </c>
      <c r="I3103" s="145" t="s">
        <v>10077</v>
      </c>
    </row>
    <row r="3104" spans="1:9" x14ac:dyDescent="0.2">
      <c r="A3104" s="145">
        <v>3100</v>
      </c>
      <c r="B3104" s="145" t="s">
        <v>713</v>
      </c>
      <c r="C3104" s="145" t="s">
        <v>553</v>
      </c>
      <c r="D3104" s="146">
        <v>1915</v>
      </c>
      <c r="E3104" s="145" t="s">
        <v>15016</v>
      </c>
      <c r="F3104" s="145">
        <v>288</v>
      </c>
      <c r="G3104" s="145" t="s">
        <v>15015</v>
      </c>
      <c r="H3104" s="145" t="s">
        <v>10233</v>
      </c>
      <c r="I3104" s="145" t="s">
        <v>10077</v>
      </c>
    </row>
    <row r="3105" spans="1:9" x14ac:dyDescent="0.2">
      <c r="A3105" s="145">
        <v>3101</v>
      </c>
      <c r="B3105" s="145" t="s">
        <v>1071</v>
      </c>
      <c r="C3105" s="145" t="s">
        <v>553</v>
      </c>
      <c r="D3105" s="146">
        <v>2563</v>
      </c>
      <c r="E3105" s="145" t="s">
        <v>11222</v>
      </c>
      <c r="F3105" s="145">
        <v>288</v>
      </c>
      <c r="G3105" s="145" t="s">
        <v>15014</v>
      </c>
      <c r="H3105" s="145" t="s">
        <v>10119</v>
      </c>
      <c r="I3105" s="145" t="s">
        <v>10077</v>
      </c>
    </row>
    <row r="3106" spans="1:9" x14ac:dyDescent="0.2">
      <c r="A3106" s="145">
        <v>3102</v>
      </c>
      <c r="B3106" s="145" t="s">
        <v>518</v>
      </c>
      <c r="C3106" s="145" t="s">
        <v>553</v>
      </c>
      <c r="D3106" s="146">
        <v>2630</v>
      </c>
      <c r="E3106" s="145" t="s">
        <v>15013</v>
      </c>
      <c r="F3106" s="145">
        <v>288</v>
      </c>
      <c r="G3106" s="145" t="s">
        <v>15012</v>
      </c>
      <c r="H3106" s="145" t="s">
        <v>10380</v>
      </c>
      <c r="I3106" s="145" t="s">
        <v>10077</v>
      </c>
    </row>
    <row r="3107" spans="1:9" x14ac:dyDescent="0.2">
      <c r="A3107" s="145">
        <v>3103</v>
      </c>
      <c r="B3107" s="145" t="s">
        <v>1452</v>
      </c>
      <c r="C3107" s="145" t="s">
        <v>553</v>
      </c>
      <c r="D3107" s="146">
        <v>2537</v>
      </c>
      <c r="E3107" s="145" t="s">
        <v>15011</v>
      </c>
      <c r="F3107" s="145">
        <v>288</v>
      </c>
      <c r="G3107" s="145" t="s">
        <v>15010</v>
      </c>
      <c r="H3107" s="145" t="s">
        <v>10119</v>
      </c>
      <c r="I3107" s="145" t="s">
        <v>10077</v>
      </c>
    </row>
    <row r="3108" spans="1:9" x14ac:dyDescent="0.2">
      <c r="A3108" s="145">
        <v>3104</v>
      </c>
      <c r="B3108" s="145" t="s">
        <v>1146</v>
      </c>
      <c r="C3108" s="145" t="s">
        <v>553</v>
      </c>
      <c r="D3108" s="146">
        <v>2127</v>
      </c>
      <c r="E3108" s="145" t="s">
        <v>15009</v>
      </c>
      <c r="F3108" s="145">
        <v>288</v>
      </c>
      <c r="G3108" s="145" t="s">
        <v>15008</v>
      </c>
      <c r="H3108" s="145" t="s">
        <v>746</v>
      </c>
      <c r="I3108" s="145" t="s">
        <v>10077</v>
      </c>
    </row>
    <row r="3109" spans="1:9" x14ac:dyDescent="0.2">
      <c r="A3109" s="145">
        <v>3105</v>
      </c>
      <c r="B3109" s="145" t="s">
        <v>7080</v>
      </c>
      <c r="C3109" s="145" t="s">
        <v>553</v>
      </c>
      <c r="D3109" s="146">
        <v>2536</v>
      </c>
      <c r="E3109" s="145" t="s">
        <v>15007</v>
      </c>
      <c r="F3109" s="145">
        <v>288</v>
      </c>
      <c r="G3109" s="145" t="s">
        <v>15006</v>
      </c>
      <c r="H3109" s="145" t="s">
        <v>10130</v>
      </c>
      <c r="I3109" s="145" t="s">
        <v>10077</v>
      </c>
    </row>
    <row r="3110" spans="1:9" x14ac:dyDescent="0.2">
      <c r="A3110" s="145">
        <v>3106</v>
      </c>
      <c r="B3110" s="145" t="s">
        <v>11397</v>
      </c>
      <c r="C3110" s="145" t="s">
        <v>553</v>
      </c>
      <c r="D3110" s="146">
        <v>2356</v>
      </c>
      <c r="E3110" s="145" t="s">
        <v>15005</v>
      </c>
      <c r="F3110" s="145">
        <v>288</v>
      </c>
      <c r="G3110" s="145" t="s">
        <v>15004</v>
      </c>
      <c r="H3110" s="145" t="s">
        <v>2278</v>
      </c>
      <c r="I3110" s="145" t="s">
        <v>10077</v>
      </c>
    </row>
    <row r="3111" spans="1:9" x14ac:dyDescent="0.2">
      <c r="A3111" s="145">
        <v>3107</v>
      </c>
      <c r="B3111" s="145" t="s">
        <v>7981</v>
      </c>
      <c r="C3111" s="145" t="s">
        <v>553</v>
      </c>
      <c r="D3111" s="146">
        <v>1106</v>
      </c>
      <c r="E3111" s="145" t="s">
        <v>15003</v>
      </c>
      <c r="F3111" s="145">
        <v>288</v>
      </c>
      <c r="G3111" s="145" t="s">
        <v>15002</v>
      </c>
      <c r="H3111" s="145" t="s">
        <v>10177</v>
      </c>
      <c r="I3111" s="145" t="s">
        <v>10077</v>
      </c>
    </row>
    <row r="3112" spans="1:9" x14ac:dyDescent="0.2">
      <c r="A3112" s="145">
        <v>3108</v>
      </c>
      <c r="B3112" s="145" t="s">
        <v>1604</v>
      </c>
      <c r="C3112" s="145" t="s">
        <v>553</v>
      </c>
      <c r="D3112" s="146">
        <v>2668</v>
      </c>
      <c r="E3112" s="145" t="s">
        <v>15001</v>
      </c>
      <c r="F3112" s="145">
        <v>288</v>
      </c>
      <c r="G3112" s="145" t="s">
        <v>15000</v>
      </c>
      <c r="H3112" s="145" t="s">
        <v>10380</v>
      </c>
      <c r="I3112" s="145" t="s">
        <v>10091</v>
      </c>
    </row>
    <row r="3113" spans="1:9" x14ac:dyDescent="0.2">
      <c r="A3113" s="145">
        <v>3109</v>
      </c>
      <c r="B3113" s="145" t="s">
        <v>1310</v>
      </c>
      <c r="C3113" s="145" t="s">
        <v>553</v>
      </c>
      <c r="D3113" s="146">
        <v>1945</v>
      </c>
      <c r="E3113" s="145" t="s">
        <v>14999</v>
      </c>
      <c r="F3113" s="145">
        <v>288</v>
      </c>
      <c r="G3113" s="145" t="s">
        <v>14998</v>
      </c>
      <c r="H3113" s="145" t="s">
        <v>10184</v>
      </c>
      <c r="I3113" s="145" t="s">
        <v>10077</v>
      </c>
    </row>
    <row r="3114" spans="1:9" x14ac:dyDescent="0.2">
      <c r="A3114" s="145">
        <v>3110</v>
      </c>
      <c r="B3114" s="145" t="s">
        <v>4214</v>
      </c>
      <c r="C3114" s="145" t="s">
        <v>553</v>
      </c>
      <c r="D3114" s="146">
        <v>2539</v>
      </c>
      <c r="E3114" s="145" t="s">
        <v>14997</v>
      </c>
      <c r="F3114" s="145">
        <v>288</v>
      </c>
      <c r="G3114" s="145" t="s">
        <v>6119</v>
      </c>
      <c r="H3114" s="145" t="s">
        <v>4214</v>
      </c>
      <c r="I3114" s="145" t="s">
        <v>10107</v>
      </c>
    </row>
    <row r="3115" spans="1:9" x14ac:dyDescent="0.2">
      <c r="A3115" s="145">
        <v>3111</v>
      </c>
      <c r="B3115" s="145" t="s">
        <v>7838</v>
      </c>
      <c r="C3115" s="145" t="s">
        <v>553</v>
      </c>
      <c r="D3115" s="146">
        <v>2532</v>
      </c>
      <c r="E3115" s="145" t="s">
        <v>14996</v>
      </c>
      <c r="F3115" s="145">
        <v>288</v>
      </c>
      <c r="G3115" s="145" t="s">
        <v>14995</v>
      </c>
      <c r="H3115" s="145" t="s">
        <v>634</v>
      </c>
      <c r="I3115" s="145" t="s">
        <v>10077</v>
      </c>
    </row>
    <row r="3116" spans="1:9" x14ac:dyDescent="0.2">
      <c r="A3116" s="145">
        <v>3112</v>
      </c>
      <c r="B3116" s="145" t="s">
        <v>14994</v>
      </c>
      <c r="C3116" s="145" t="s">
        <v>553</v>
      </c>
      <c r="D3116" s="146">
        <v>1240</v>
      </c>
      <c r="E3116" s="145" t="s">
        <v>14993</v>
      </c>
      <c r="F3116" s="145">
        <v>288</v>
      </c>
      <c r="G3116" s="145" t="s">
        <v>14992</v>
      </c>
      <c r="H3116" s="145" t="s">
        <v>10303</v>
      </c>
      <c r="I3116" s="145" t="s">
        <v>10077</v>
      </c>
    </row>
    <row r="3117" spans="1:9" x14ac:dyDescent="0.2">
      <c r="A3117" s="145">
        <v>3113</v>
      </c>
      <c r="B3117" s="145" t="s">
        <v>842</v>
      </c>
      <c r="C3117" s="145" t="s">
        <v>841</v>
      </c>
      <c r="D3117" s="146">
        <v>6492</v>
      </c>
      <c r="E3117" s="145" t="s">
        <v>14991</v>
      </c>
      <c r="F3117" s="145">
        <v>288</v>
      </c>
      <c r="G3117" s="145" t="s">
        <v>14990</v>
      </c>
      <c r="H3117" s="145" t="s">
        <v>1349</v>
      </c>
      <c r="I3117" s="145" t="s">
        <v>10077</v>
      </c>
    </row>
    <row r="3118" spans="1:9" x14ac:dyDescent="0.2">
      <c r="A3118" s="145">
        <v>3114</v>
      </c>
      <c r="B3118" s="145" t="s">
        <v>583</v>
      </c>
      <c r="C3118" s="145" t="s">
        <v>553</v>
      </c>
      <c r="D3118" s="146">
        <v>1907</v>
      </c>
      <c r="E3118" s="145" t="s">
        <v>11919</v>
      </c>
      <c r="F3118" s="145">
        <v>288</v>
      </c>
      <c r="G3118" s="145" t="s">
        <v>14989</v>
      </c>
      <c r="H3118" s="145" t="s">
        <v>10875</v>
      </c>
      <c r="I3118" s="145" t="s">
        <v>10107</v>
      </c>
    </row>
    <row r="3119" spans="1:9" x14ac:dyDescent="0.2">
      <c r="A3119" s="145">
        <v>3115</v>
      </c>
      <c r="B3119" s="145" t="s">
        <v>3262</v>
      </c>
      <c r="C3119" s="145" t="s">
        <v>553</v>
      </c>
      <c r="D3119" s="146">
        <v>2739</v>
      </c>
      <c r="E3119" s="145" t="s">
        <v>14988</v>
      </c>
      <c r="F3119" s="145">
        <v>288</v>
      </c>
      <c r="G3119" s="145" t="s">
        <v>14987</v>
      </c>
      <c r="H3119" s="145" t="s">
        <v>2268</v>
      </c>
      <c r="I3119" s="145" t="s">
        <v>10077</v>
      </c>
    </row>
    <row r="3120" spans="1:9" x14ac:dyDescent="0.2">
      <c r="A3120" s="145">
        <v>3116</v>
      </c>
      <c r="B3120" s="145" t="s">
        <v>2727</v>
      </c>
      <c r="C3120" s="145" t="s">
        <v>553</v>
      </c>
      <c r="D3120" s="146">
        <v>2726</v>
      </c>
      <c r="E3120" s="145" t="s">
        <v>14632</v>
      </c>
      <c r="F3120" s="145">
        <v>288</v>
      </c>
      <c r="G3120" s="145" t="s">
        <v>14986</v>
      </c>
      <c r="H3120" s="145" t="s">
        <v>3220</v>
      </c>
      <c r="I3120" s="145" t="s">
        <v>10077</v>
      </c>
    </row>
    <row r="3121" spans="1:9" x14ac:dyDescent="0.2">
      <c r="A3121" s="145">
        <v>3117</v>
      </c>
      <c r="B3121" s="145" t="s">
        <v>10965</v>
      </c>
      <c r="C3121" s="145" t="s">
        <v>831</v>
      </c>
      <c r="D3121" s="146">
        <v>10940</v>
      </c>
      <c r="E3121" s="145" t="s">
        <v>14985</v>
      </c>
      <c r="F3121" s="145">
        <v>288</v>
      </c>
      <c r="G3121" s="145" t="s">
        <v>14984</v>
      </c>
      <c r="H3121" s="145" t="s">
        <v>6255</v>
      </c>
      <c r="I3121" s="145" t="s">
        <v>10077</v>
      </c>
    </row>
    <row r="3122" spans="1:9" x14ac:dyDescent="0.2">
      <c r="A3122" s="145">
        <v>3118</v>
      </c>
      <c r="B3122" s="145" t="s">
        <v>695</v>
      </c>
      <c r="C3122" s="145" t="s">
        <v>553</v>
      </c>
      <c r="D3122" s="146">
        <v>2332</v>
      </c>
      <c r="E3122" s="145" t="s">
        <v>14983</v>
      </c>
      <c r="F3122" s="145">
        <v>288</v>
      </c>
      <c r="G3122" s="145" t="s">
        <v>14982</v>
      </c>
      <c r="H3122" s="145" t="s">
        <v>695</v>
      </c>
      <c r="I3122" s="145" t="s">
        <v>10077</v>
      </c>
    </row>
    <row r="3123" spans="1:9" x14ac:dyDescent="0.2">
      <c r="A3123" s="145">
        <v>3119</v>
      </c>
      <c r="B3123" s="145" t="s">
        <v>6295</v>
      </c>
      <c r="C3123" s="145" t="s">
        <v>553</v>
      </c>
      <c r="D3123" s="146">
        <v>1701</v>
      </c>
      <c r="E3123" s="145" t="s">
        <v>14981</v>
      </c>
      <c r="F3123" s="145">
        <v>288</v>
      </c>
      <c r="G3123" s="145" t="s">
        <v>14980</v>
      </c>
      <c r="H3123" s="145" t="s">
        <v>2327</v>
      </c>
      <c r="I3123" s="145" t="s">
        <v>10077</v>
      </c>
    </row>
    <row r="3124" spans="1:9" x14ac:dyDescent="0.2">
      <c r="A3124" s="145">
        <v>3120</v>
      </c>
      <c r="B3124" s="145" t="s">
        <v>12082</v>
      </c>
      <c r="C3124" s="145" t="s">
        <v>5198</v>
      </c>
      <c r="D3124" s="146">
        <v>2905</v>
      </c>
      <c r="E3124" s="145" t="s">
        <v>3807</v>
      </c>
      <c r="F3124" s="145">
        <v>288</v>
      </c>
      <c r="G3124" s="145" t="s">
        <v>14979</v>
      </c>
      <c r="H3124" s="145" t="s">
        <v>6255</v>
      </c>
      <c r="I3124" s="145" t="s">
        <v>10077</v>
      </c>
    </row>
    <row r="3125" spans="1:9" x14ac:dyDescent="0.2">
      <c r="A3125" s="145">
        <v>3121</v>
      </c>
      <c r="B3125" s="145" t="s">
        <v>5423</v>
      </c>
      <c r="C3125" s="145" t="s">
        <v>553</v>
      </c>
      <c r="D3125" s="146">
        <v>2669</v>
      </c>
      <c r="E3125" s="145" t="s">
        <v>14978</v>
      </c>
      <c r="F3125" s="145">
        <v>288</v>
      </c>
      <c r="G3125" s="145" t="s">
        <v>14977</v>
      </c>
      <c r="H3125" s="145" t="s">
        <v>10081</v>
      </c>
      <c r="I3125" s="145" t="s">
        <v>10077</v>
      </c>
    </row>
    <row r="3126" spans="1:9" x14ac:dyDescent="0.2">
      <c r="A3126" s="145">
        <v>3122</v>
      </c>
      <c r="B3126" s="145" t="s">
        <v>4035</v>
      </c>
      <c r="C3126" s="145" t="s">
        <v>553</v>
      </c>
      <c r="D3126" s="146">
        <v>2653</v>
      </c>
      <c r="E3126" s="145" t="s">
        <v>14976</v>
      </c>
      <c r="F3126" s="145">
        <v>288</v>
      </c>
      <c r="G3126" s="145" t="s">
        <v>14975</v>
      </c>
      <c r="H3126" s="145" t="s">
        <v>4035</v>
      </c>
      <c r="I3126" s="145" t="s">
        <v>10077</v>
      </c>
    </row>
    <row r="3127" spans="1:9" x14ac:dyDescent="0.2">
      <c r="A3127" s="145">
        <v>3123</v>
      </c>
      <c r="B3127" s="145" t="s">
        <v>781</v>
      </c>
      <c r="C3127" s="145" t="s">
        <v>553</v>
      </c>
      <c r="D3127" s="146">
        <v>2655</v>
      </c>
      <c r="E3127" s="145" t="s">
        <v>14974</v>
      </c>
      <c r="F3127" s="145">
        <v>288</v>
      </c>
      <c r="G3127" s="145" t="s">
        <v>14973</v>
      </c>
      <c r="H3127" s="145" t="s">
        <v>10533</v>
      </c>
      <c r="I3127" s="145" t="s">
        <v>10077</v>
      </c>
    </row>
    <row r="3128" spans="1:9" x14ac:dyDescent="0.2">
      <c r="A3128" s="145">
        <v>3124</v>
      </c>
      <c r="B3128" s="145" t="s">
        <v>8203</v>
      </c>
      <c r="C3128" s="145" t="s">
        <v>553</v>
      </c>
      <c r="D3128" s="146">
        <v>2713</v>
      </c>
      <c r="E3128" s="145" t="s">
        <v>14972</v>
      </c>
      <c r="F3128" s="145">
        <v>288</v>
      </c>
      <c r="G3128" s="145" t="s">
        <v>14971</v>
      </c>
      <c r="H3128" s="145" t="s">
        <v>8203</v>
      </c>
      <c r="I3128" s="145" t="s">
        <v>10077</v>
      </c>
    </row>
    <row r="3129" spans="1:9" x14ac:dyDescent="0.2">
      <c r="A3129" s="145">
        <v>3125</v>
      </c>
      <c r="B3129" s="145" t="s">
        <v>7986</v>
      </c>
      <c r="C3129" s="145" t="s">
        <v>553</v>
      </c>
      <c r="D3129" s="146">
        <v>1028</v>
      </c>
      <c r="E3129" s="145" t="s">
        <v>14970</v>
      </c>
      <c r="F3129" s="145">
        <v>288</v>
      </c>
      <c r="G3129" s="145" t="s">
        <v>14969</v>
      </c>
      <c r="H3129" s="145" t="s">
        <v>9574</v>
      </c>
      <c r="I3129" s="145" t="s">
        <v>10077</v>
      </c>
    </row>
    <row r="3130" spans="1:9" x14ac:dyDescent="0.2">
      <c r="A3130" s="145">
        <v>3126</v>
      </c>
      <c r="B3130" s="145" t="s">
        <v>5105</v>
      </c>
      <c r="C3130" s="145" t="s">
        <v>553</v>
      </c>
      <c r="D3130" s="146">
        <v>1834</v>
      </c>
      <c r="E3130" s="145" t="s">
        <v>14968</v>
      </c>
      <c r="F3130" s="145">
        <v>288</v>
      </c>
      <c r="G3130" s="145" t="s">
        <v>14967</v>
      </c>
      <c r="H3130" s="145" t="s">
        <v>10177</v>
      </c>
      <c r="I3130" s="145" t="s">
        <v>10077</v>
      </c>
    </row>
    <row r="3131" spans="1:9" x14ac:dyDescent="0.2">
      <c r="A3131" s="145">
        <v>3127</v>
      </c>
      <c r="B3131" s="145" t="s">
        <v>3408</v>
      </c>
      <c r="C3131" s="145" t="s">
        <v>553</v>
      </c>
      <c r="D3131" s="146">
        <v>2575</v>
      </c>
      <c r="E3131" s="145" t="s">
        <v>14966</v>
      </c>
      <c r="F3131" s="145">
        <v>288</v>
      </c>
      <c r="G3131" s="145" t="s">
        <v>14965</v>
      </c>
      <c r="H3131" s="145" t="s">
        <v>8736</v>
      </c>
      <c r="I3131" s="145" t="s">
        <v>10091</v>
      </c>
    </row>
    <row r="3132" spans="1:9" x14ac:dyDescent="0.2">
      <c r="A3132" s="145">
        <v>3128</v>
      </c>
      <c r="B3132" s="145" t="s">
        <v>1807</v>
      </c>
      <c r="C3132" s="145" t="s">
        <v>553</v>
      </c>
      <c r="D3132" s="146">
        <v>2152</v>
      </c>
      <c r="E3132" s="145" t="s">
        <v>12939</v>
      </c>
      <c r="F3132" s="145">
        <v>288</v>
      </c>
      <c r="G3132" s="145" t="s">
        <v>14964</v>
      </c>
      <c r="H3132" s="145" t="s">
        <v>1807</v>
      </c>
      <c r="I3132" s="145" t="s">
        <v>10077</v>
      </c>
    </row>
    <row r="3133" spans="1:9" x14ac:dyDescent="0.2">
      <c r="A3133" s="145">
        <v>3129</v>
      </c>
      <c r="B3133" s="145" t="s">
        <v>6295</v>
      </c>
      <c r="C3133" s="145" t="s">
        <v>553</v>
      </c>
      <c r="D3133" s="146">
        <v>1701</v>
      </c>
      <c r="E3133" s="145" t="s">
        <v>13406</v>
      </c>
      <c r="F3133" s="145">
        <v>288</v>
      </c>
      <c r="G3133" s="145" t="s">
        <v>14963</v>
      </c>
      <c r="H3133" s="145" t="s">
        <v>634</v>
      </c>
      <c r="I3133" s="145" t="s">
        <v>10077</v>
      </c>
    </row>
    <row r="3134" spans="1:9" x14ac:dyDescent="0.2">
      <c r="A3134" s="145">
        <v>3130</v>
      </c>
      <c r="B3134" s="145" t="s">
        <v>566</v>
      </c>
      <c r="C3134" s="145" t="s">
        <v>553</v>
      </c>
      <c r="D3134" s="146">
        <v>2659</v>
      </c>
      <c r="E3134" s="145" t="s">
        <v>14962</v>
      </c>
      <c r="F3134" s="145">
        <v>288</v>
      </c>
      <c r="G3134" s="145" t="s">
        <v>14961</v>
      </c>
      <c r="H3134" s="145" t="s">
        <v>10081</v>
      </c>
      <c r="I3134" s="145" t="s">
        <v>10077</v>
      </c>
    </row>
    <row r="3135" spans="1:9" x14ac:dyDescent="0.2">
      <c r="A3135" s="145">
        <v>3131</v>
      </c>
      <c r="B3135" s="145" t="s">
        <v>5839</v>
      </c>
      <c r="C3135" s="145" t="s">
        <v>5198</v>
      </c>
      <c r="D3135" s="146">
        <v>2905</v>
      </c>
      <c r="E3135" s="145" t="s">
        <v>3807</v>
      </c>
      <c r="F3135" s="145">
        <v>288</v>
      </c>
      <c r="G3135" s="145" t="s">
        <v>14960</v>
      </c>
      <c r="H3135" s="145" t="s">
        <v>6255</v>
      </c>
      <c r="I3135" s="145" t="s">
        <v>10077</v>
      </c>
    </row>
    <row r="3136" spans="1:9" x14ac:dyDescent="0.2">
      <c r="A3136" s="145">
        <v>3132</v>
      </c>
      <c r="B3136" s="145" t="s">
        <v>6605</v>
      </c>
      <c r="C3136" s="145" t="s">
        <v>553</v>
      </c>
      <c r="D3136" s="146">
        <v>2779</v>
      </c>
      <c r="E3136" s="145" t="s">
        <v>14959</v>
      </c>
      <c r="F3136" s="145">
        <v>288</v>
      </c>
      <c r="G3136" s="145" t="s">
        <v>14958</v>
      </c>
      <c r="H3136" s="145" t="s">
        <v>2278</v>
      </c>
      <c r="I3136" s="145" t="s">
        <v>10107</v>
      </c>
    </row>
    <row r="3137" spans="1:9" x14ac:dyDescent="0.2">
      <c r="A3137" s="145">
        <v>3133</v>
      </c>
      <c r="B3137" s="145" t="s">
        <v>1576</v>
      </c>
      <c r="C3137" s="145" t="s">
        <v>553</v>
      </c>
      <c r="D3137" s="146">
        <v>2667</v>
      </c>
      <c r="E3137" s="145" t="s">
        <v>14957</v>
      </c>
      <c r="F3137" s="145">
        <v>288</v>
      </c>
      <c r="G3137" s="145" t="s">
        <v>14956</v>
      </c>
      <c r="H3137" s="145" t="s">
        <v>10391</v>
      </c>
      <c r="I3137" s="145" t="s">
        <v>10077</v>
      </c>
    </row>
    <row r="3138" spans="1:9" x14ac:dyDescent="0.2">
      <c r="A3138" s="145">
        <v>3134</v>
      </c>
      <c r="B3138" s="145" t="s">
        <v>4035</v>
      </c>
      <c r="C3138" s="145" t="s">
        <v>553</v>
      </c>
      <c r="D3138" s="146">
        <v>2653</v>
      </c>
      <c r="E3138" s="145" t="s">
        <v>14955</v>
      </c>
      <c r="F3138" s="145">
        <v>288</v>
      </c>
      <c r="G3138" s="145" t="s">
        <v>14954</v>
      </c>
      <c r="H3138" s="145" t="s">
        <v>4035</v>
      </c>
      <c r="I3138" s="145" t="s">
        <v>10077</v>
      </c>
    </row>
    <row r="3139" spans="1:9" x14ac:dyDescent="0.2">
      <c r="A3139" s="145">
        <v>3135</v>
      </c>
      <c r="B3139" s="145" t="s">
        <v>3851</v>
      </c>
      <c r="C3139" s="145" t="s">
        <v>553</v>
      </c>
      <c r="D3139" s="146">
        <v>2554</v>
      </c>
      <c r="E3139" s="145" t="s">
        <v>14953</v>
      </c>
      <c r="F3139" s="145">
        <v>288</v>
      </c>
      <c r="G3139" s="145" t="s">
        <v>14952</v>
      </c>
      <c r="H3139" s="145" t="s">
        <v>10806</v>
      </c>
      <c r="I3139" s="145" t="s">
        <v>10087</v>
      </c>
    </row>
    <row r="3140" spans="1:9" x14ac:dyDescent="0.2">
      <c r="A3140" s="145">
        <v>3136</v>
      </c>
      <c r="B3140" s="145" t="s">
        <v>670</v>
      </c>
      <c r="C3140" s="145" t="s">
        <v>553</v>
      </c>
      <c r="D3140" s="146">
        <v>2184</v>
      </c>
      <c r="E3140" s="145" t="s">
        <v>14951</v>
      </c>
      <c r="F3140" s="145">
        <v>288</v>
      </c>
      <c r="G3140" s="145" t="s">
        <v>14950</v>
      </c>
      <c r="H3140" s="145" t="s">
        <v>634</v>
      </c>
      <c r="I3140" s="145" t="s">
        <v>10077</v>
      </c>
    </row>
    <row r="3141" spans="1:9" x14ac:dyDescent="0.2">
      <c r="A3141" s="145">
        <v>3137</v>
      </c>
      <c r="B3141" s="145" t="s">
        <v>1570</v>
      </c>
      <c r="C3141" s="145" t="s">
        <v>553</v>
      </c>
      <c r="D3141" s="146">
        <v>1930</v>
      </c>
      <c r="E3141" s="145" t="s">
        <v>14949</v>
      </c>
      <c r="F3141" s="145">
        <v>288</v>
      </c>
      <c r="G3141" s="145" t="s">
        <v>14948</v>
      </c>
      <c r="H3141" s="145" t="s">
        <v>10177</v>
      </c>
      <c r="I3141" s="145" t="s">
        <v>10077</v>
      </c>
    </row>
    <row r="3142" spans="1:9" x14ac:dyDescent="0.2">
      <c r="A3142" s="145">
        <v>3138</v>
      </c>
      <c r="B3142" s="145" t="s">
        <v>566</v>
      </c>
      <c r="C3142" s="145" t="s">
        <v>553</v>
      </c>
      <c r="D3142" s="146">
        <v>2659</v>
      </c>
      <c r="E3142" s="145" t="s">
        <v>14947</v>
      </c>
      <c r="F3142" s="145">
        <v>288</v>
      </c>
      <c r="G3142" s="145" t="s">
        <v>14946</v>
      </c>
      <c r="H3142" s="145" t="s">
        <v>10786</v>
      </c>
      <c r="I3142" s="145" t="s">
        <v>10285</v>
      </c>
    </row>
    <row r="3143" spans="1:9" x14ac:dyDescent="0.2">
      <c r="A3143" s="145">
        <v>3139</v>
      </c>
      <c r="B3143" s="145" t="s">
        <v>14945</v>
      </c>
      <c r="C3143" s="145" t="s">
        <v>831</v>
      </c>
      <c r="D3143" s="146">
        <v>11944</v>
      </c>
      <c r="E3143" s="145" t="s">
        <v>14944</v>
      </c>
      <c r="F3143" s="145">
        <v>288</v>
      </c>
      <c r="G3143" s="145" t="s">
        <v>14943</v>
      </c>
      <c r="H3143" s="145" t="s">
        <v>6255</v>
      </c>
      <c r="I3143" s="145" t="s">
        <v>10077</v>
      </c>
    </row>
    <row r="3144" spans="1:9" x14ac:dyDescent="0.2">
      <c r="A3144" s="145">
        <v>3140</v>
      </c>
      <c r="B3144" s="145" t="s">
        <v>10744</v>
      </c>
      <c r="C3144" s="145" t="s">
        <v>841</v>
      </c>
      <c r="D3144" s="146">
        <v>6441</v>
      </c>
      <c r="E3144" s="145" t="s">
        <v>14942</v>
      </c>
      <c r="F3144" s="145">
        <v>288</v>
      </c>
      <c r="G3144" s="145" t="s">
        <v>14941</v>
      </c>
      <c r="H3144" s="145" t="s">
        <v>6255</v>
      </c>
      <c r="I3144" s="145" t="s">
        <v>10077</v>
      </c>
    </row>
    <row r="3145" spans="1:9" x14ac:dyDescent="0.2">
      <c r="A3145" s="145">
        <v>3141</v>
      </c>
      <c r="B3145" s="145" t="s">
        <v>1650</v>
      </c>
      <c r="C3145" s="145" t="s">
        <v>553</v>
      </c>
      <c r="D3145" s="146">
        <v>2675</v>
      </c>
      <c r="E3145" s="145" t="s">
        <v>14940</v>
      </c>
      <c r="F3145" s="145">
        <v>288</v>
      </c>
      <c r="G3145" s="145" t="s">
        <v>2048</v>
      </c>
      <c r="H3145" s="145" t="s">
        <v>14939</v>
      </c>
      <c r="I3145" s="145" t="s">
        <v>10077</v>
      </c>
    </row>
    <row r="3146" spans="1:9" x14ac:dyDescent="0.2">
      <c r="A3146" s="145">
        <v>3142</v>
      </c>
      <c r="B3146" s="145" t="s">
        <v>2476</v>
      </c>
      <c r="C3146" s="145" t="s">
        <v>553</v>
      </c>
      <c r="D3146" s="146">
        <v>2743</v>
      </c>
      <c r="E3146" s="145" t="s">
        <v>14938</v>
      </c>
      <c r="F3146" s="145">
        <v>288</v>
      </c>
      <c r="G3146" s="145" t="s">
        <v>14937</v>
      </c>
      <c r="H3146" s="145" t="s">
        <v>2278</v>
      </c>
      <c r="I3146" s="145" t="s">
        <v>10077</v>
      </c>
    </row>
    <row r="3147" spans="1:9" x14ac:dyDescent="0.2">
      <c r="A3147" s="145">
        <v>3143</v>
      </c>
      <c r="B3147" s="145" t="s">
        <v>908</v>
      </c>
      <c r="C3147" s="145" t="s">
        <v>553</v>
      </c>
      <c r="D3147" s="146">
        <v>2770</v>
      </c>
      <c r="E3147" s="145" t="s">
        <v>14936</v>
      </c>
      <c r="F3147" s="145">
        <v>288</v>
      </c>
      <c r="G3147" s="145" t="s">
        <v>14935</v>
      </c>
      <c r="H3147" s="145" t="s">
        <v>3262</v>
      </c>
      <c r="I3147" s="145" t="s">
        <v>10077</v>
      </c>
    </row>
    <row r="3148" spans="1:9" x14ac:dyDescent="0.2">
      <c r="A3148" s="145">
        <v>3144</v>
      </c>
      <c r="B3148" s="145" t="s">
        <v>1349</v>
      </c>
      <c r="C3148" s="145" t="s">
        <v>553</v>
      </c>
      <c r="D3148" s="146">
        <v>2360</v>
      </c>
      <c r="E3148" s="145" t="s">
        <v>14568</v>
      </c>
      <c r="F3148" s="145">
        <v>288</v>
      </c>
      <c r="G3148" s="145" t="s">
        <v>14934</v>
      </c>
      <c r="H3148" s="145" t="s">
        <v>1349</v>
      </c>
      <c r="I3148" s="145" t="s">
        <v>10077</v>
      </c>
    </row>
    <row r="3149" spans="1:9" x14ac:dyDescent="0.2">
      <c r="A3149" s="145">
        <v>3145</v>
      </c>
      <c r="B3149" s="145" t="s">
        <v>2268</v>
      </c>
      <c r="C3149" s="145" t="s">
        <v>553</v>
      </c>
      <c r="D3149" s="146">
        <v>2740</v>
      </c>
      <c r="E3149" s="145" t="s">
        <v>14933</v>
      </c>
      <c r="F3149" s="145">
        <v>288</v>
      </c>
      <c r="G3149" s="145" t="s">
        <v>14932</v>
      </c>
      <c r="H3149" s="145" t="s">
        <v>2268</v>
      </c>
      <c r="I3149" s="145" t="s">
        <v>10077</v>
      </c>
    </row>
    <row r="3150" spans="1:9" x14ac:dyDescent="0.2">
      <c r="A3150" s="145">
        <v>3146</v>
      </c>
      <c r="B3150" s="145" t="s">
        <v>1349</v>
      </c>
      <c r="C3150" s="145" t="s">
        <v>553</v>
      </c>
      <c r="D3150" s="146">
        <v>2360</v>
      </c>
      <c r="E3150" s="145" t="s">
        <v>14931</v>
      </c>
      <c r="F3150" s="145">
        <v>288</v>
      </c>
      <c r="G3150" s="145" t="s">
        <v>14930</v>
      </c>
      <c r="H3150" s="145" t="s">
        <v>1349</v>
      </c>
      <c r="I3150" s="145" t="s">
        <v>10087</v>
      </c>
    </row>
    <row r="3151" spans="1:9" x14ac:dyDescent="0.2">
      <c r="A3151" s="145">
        <v>3147</v>
      </c>
      <c r="B3151" s="145" t="s">
        <v>4214</v>
      </c>
      <c r="C3151" s="145" t="s">
        <v>553</v>
      </c>
      <c r="D3151" s="146">
        <v>2539</v>
      </c>
      <c r="E3151" s="145" t="s">
        <v>14929</v>
      </c>
      <c r="F3151" s="145">
        <v>288</v>
      </c>
      <c r="G3151" s="145" t="s">
        <v>14928</v>
      </c>
      <c r="H3151" s="145" t="s">
        <v>4214</v>
      </c>
      <c r="I3151" s="145" t="s">
        <v>10077</v>
      </c>
    </row>
    <row r="3152" spans="1:9" x14ac:dyDescent="0.2">
      <c r="A3152" s="145">
        <v>3148</v>
      </c>
      <c r="B3152" s="145" t="s">
        <v>1398</v>
      </c>
      <c r="C3152" s="145" t="s">
        <v>5198</v>
      </c>
      <c r="D3152" s="146">
        <v>2809</v>
      </c>
      <c r="E3152" s="145" t="s">
        <v>11125</v>
      </c>
      <c r="F3152" s="145">
        <v>288</v>
      </c>
      <c r="G3152" s="145" t="s">
        <v>14927</v>
      </c>
      <c r="H3152" s="145" t="s">
        <v>6255</v>
      </c>
      <c r="I3152" s="145" t="s">
        <v>10077</v>
      </c>
    </row>
    <row r="3153" spans="1:9" x14ac:dyDescent="0.2">
      <c r="A3153" s="145">
        <v>3149</v>
      </c>
      <c r="B3153" s="145" t="s">
        <v>2268</v>
      </c>
      <c r="C3153" s="145" t="s">
        <v>553</v>
      </c>
      <c r="D3153" s="146">
        <v>2745</v>
      </c>
      <c r="E3153" s="145" t="s">
        <v>14926</v>
      </c>
      <c r="F3153" s="145">
        <v>288</v>
      </c>
      <c r="G3153" s="145" t="s">
        <v>14925</v>
      </c>
      <c r="H3153" s="145" t="s">
        <v>2278</v>
      </c>
      <c r="I3153" s="145" t="s">
        <v>10077</v>
      </c>
    </row>
    <row r="3154" spans="1:9" x14ac:dyDescent="0.2">
      <c r="A3154" s="145">
        <v>3150</v>
      </c>
      <c r="B3154" s="145" t="s">
        <v>543</v>
      </c>
      <c r="C3154" s="145" t="s">
        <v>553</v>
      </c>
      <c r="D3154" s="146">
        <v>2645</v>
      </c>
      <c r="E3154" s="145" t="s">
        <v>14924</v>
      </c>
      <c r="F3154" s="145">
        <v>288</v>
      </c>
      <c r="G3154" s="145" t="s">
        <v>14923</v>
      </c>
      <c r="H3154" s="145" t="s">
        <v>634</v>
      </c>
      <c r="I3154" s="145" t="s">
        <v>10077</v>
      </c>
    </row>
    <row r="3155" spans="1:9" x14ac:dyDescent="0.2">
      <c r="A3155" s="145">
        <v>3151</v>
      </c>
      <c r="B3155" s="145" t="s">
        <v>6484</v>
      </c>
      <c r="C3155" s="145" t="s">
        <v>553</v>
      </c>
      <c r="D3155" s="146">
        <v>1524</v>
      </c>
      <c r="E3155" s="145" t="s">
        <v>14922</v>
      </c>
      <c r="F3155" s="145">
        <v>288</v>
      </c>
      <c r="G3155" s="145" t="s">
        <v>14921</v>
      </c>
      <c r="H3155" s="145" t="s">
        <v>634</v>
      </c>
      <c r="I3155" s="145" t="s">
        <v>10077</v>
      </c>
    </row>
    <row r="3156" spans="1:9" x14ac:dyDescent="0.2">
      <c r="A3156" s="145">
        <v>3152</v>
      </c>
      <c r="B3156" s="145" t="s">
        <v>2268</v>
      </c>
      <c r="C3156" s="145" t="s">
        <v>553</v>
      </c>
      <c r="D3156" s="146">
        <v>2740</v>
      </c>
      <c r="E3156" s="145" t="s">
        <v>14920</v>
      </c>
      <c r="F3156" s="145">
        <v>288</v>
      </c>
      <c r="G3156" s="145" t="s">
        <v>14919</v>
      </c>
      <c r="H3156" s="145" t="s">
        <v>2278</v>
      </c>
      <c r="I3156" s="145" t="s">
        <v>10077</v>
      </c>
    </row>
    <row r="3157" spans="1:9" x14ac:dyDescent="0.2">
      <c r="A3157" s="145">
        <v>3153</v>
      </c>
      <c r="B3157" s="145" t="s">
        <v>14918</v>
      </c>
      <c r="C3157" s="145" t="s">
        <v>553</v>
      </c>
      <c r="D3157" s="146">
        <v>2641</v>
      </c>
      <c r="E3157" s="145" t="s">
        <v>14917</v>
      </c>
      <c r="F3157" s="145">
        <v>288</v>
      </c>
      <c r="G3157" s="145" t="s">
        <v>14916</v>
      </c>
      <c r="H3157" s="145" t="s">
        <v>10238</v>
      </c>
      <c r="I3157" s="145" t="s">
        <v>10077</v>
      </c>
    </row>
    <row r="3158" spans="1:9" x14ac:dyDescent="0.2">
      <c r="A3158" s="145">
        <v>3154</v>
      </c>
      <c r="B3158" s="145" t="s">
        <v>5789</v>
      </c>
      <c r="C3158" s="145" t="s">
        <v>553</v>
      </c>
      <c r="D3158" s="146">
        <v>2718</v>
      </c>
      <c r="E3158" s="145" t="s">
        <v>14915</v>
      </c>
      <c r="F3158" s="145">
        <v>288</v>
      </c>
      <c r="G3158" s="145" t="s">
        <v>14914</v>
      </c>
      <c r="H3158" s="145" t="s">
        <v>634</v>
      </c>
      <c r="I3158" s="145" t="s">
        <v>10077</v>
      </c>
    </row>
    <row r="3159" spans="1:9" x14ac:dyDescent="0.2">
      <c r="A3159" s="145">
        <v>3155</v>
      </c>
      <c r="B3159" s="145" t="s">
        <v>3822</v>
      </c>
      <c r="C3159" s="145" t="s">
        <v>553</v>
      </c>
      <c r="D3159" s="146">
        <v>2780</v>
      </c>
      <c r="E3159" s="145" t="s">
        <v>14913</v>
      </c>
      <c r="F3159" s="145">
        <v>288</v>
      </c>
      <c r="G3159" s="145" t="s">
        <v>14912</v>
      </c>
      <c r="H3159" s="145" t="s">
        <v>634</v>
      </c>
      <c r="I3159" s="145" t="s">
        <v>10077</v>
      </c>
    </row>
    <row r="3160" spans="1:9" x14ac:dyDescent="0.2">
      <c r="A3160" s="145">
        <v>3156</v>
      </c>
      <c r="B3160" s="145" t="s">
        <v>3048</v>
      </c>
      <c r="C3160" s="145" t="s">
        <v>553</v>
      </c>
      <c r="D3160" s="146">
        <v>2703</v>
      </c>
      <c r="E3160" s="145" t="s">
        <v>14911</v>
      </c>
      <c r="F3160" s="145">
        <v>288</v>
      </c>
      <c r="G3160" s="145" t="s">
        <v>14910</v>
      </c>
      <c r="H3160" s="145" t="s">
        <v>634</v>
      </c>
      <c r="I3160" s="145" t="s">
        <v>10077</v>
      </c>
    </row>
    <row r="3161" spans="1:9" x14ac:dyDescent="0.2">
      <c r="A3161" s="145">
        <v>3157</v>
      </c>
      <c r="B3161" s="145" t="s">
        <v>11126</v>
      </c>
      <c r="C3161" s="145" t="s">
        <v>553</v>
      </c>
      <c r="D3161" s="146">
        <v>2717</v>
      </c>
      <c r="E3161" s="145" t="s">
        <v>14909</v>
      </c>
      <c r="F3161" s="145">
        <v>288</v>
      </c>
      <c r="G3161" s="145" t="s">
        <v>14908</v>
      </c>
      <c r="H3161" s="145" t="s">
        <v>2278</v>
      </c>
      <c r="I3161" s="145" t="s">
        <v>10077</v>
      </c>
    </row>
    <row r="3162" spans="1:9" x14ac:dyDescent="0.2">
      <c r="A3162" s="145">
        <v>3158</v>
      </c>
      <c r="B3162" s="145" t="s">
        <v>554</v>
      </c>
      <c r="C3162" s="145" t="s">
        <v>553</v>
      </c>
      <c r="D3162" s="146">
        <v>2663</v>
      </c>
      <c r="E3162" s="145" t="s">
        <v>14907</v>
      </c>
      <c r="F3162" s="145">
        <v>288</v>
      </c>
      <c r="G3162" s="145" t="s">
        <v>14906</v>
      </c>
      <c r="H3162" s="145" t="s">
        <v>10081</v>
      </c>
      <c r="I3162" s="145" t="s">
        <v>10077</v>
      </c>
    </row>
    <row r="3163" spans="1:9" x14ac:dyDescent="0.2">
      <c r="A3163" s="145">
        <v>3159</v>
      </c>
      <c r="B3163" s="145" t="s">
        <v>8634</v>
      </c>
      <c r="C3163" s="145" t="s">
        <v>5198</v>
      </c>
      <c r="D3163" s="146">
        <v>2871</v>
      </c>
      <c r="E3163" s="145" t="s">
        <v>14905</v>
      </c>
      <c r="F3163" s="145">
        <v>288</v>
      </c>
      <c r="G3163" s="145" t="s">
        <v>14904</v>
      </c>
      <c r="H3163" s="145" t="s">
        <v>6255</v>
      </c>
      <c r="I3163" s="145" t="s">
        <v>10077</v>
      </c>
    </row>
    <row r="3164" spans="1:9" x14ac:dyDescent="0.2">
      <c r="A3164" s="145">
        <v>3160</v>
      </c>
      <c r="B3164" s="145" t="s">
        <v>1349</v>
      </c>
      <c r="C3164" s="145" t="s">
        <v>553</v>
      </c>
      <c r="D3164" s="146">
        <v>2360</v>
      </c>
      <c r="E3164" s="145" t="s">
        <v>14903</v>
      </c>
      <c r="F3164" s="145">
        <v>288</v>
      </c>
      <c r="G3164" s="145" t="s">
        <v>14902</v>
      </c>
      <c r="H3164" s="145" t="s">
        <v>2268</v>
      </c>
      <c r="I3164" s="145" t="s">
        <v>10077</v>
      </c>
    </row>
    <row r="3165" spans="1:9" x14ac:dyDescent="0.2">
      <c r="A3165" s="145">
        <v>3161</v>
      </c>
      <c r="B3165" s="145" t="s">
        <v>7886</v>
      </c>
      <c r="C3165" s="145" t="s">
        <v>553</v>
      </c>
      <c r="D3165" s="146">
        <v>2538</v>
      </c>
      <c r="E3165" s="145" t="s">
        <v>14901</v>
      </c>
      <c r="F3165" s="145">
        <v>288</v>
      </c>
      <c r="G3165" s="145" t="s">
        <v>14900</v>
      </c>
      <c r="H3165" s="145" t="s">
        <v>634</v>
      </c>
      <c r="I3165" s="145" t="s">
        <v>10077</v>
      </c>
    </row>
    <row r="3166" spans="1:9" x14ac:dyDescent="0.2">
      <c r="A3166" s="145">
        <v>3162</v>
      </c>
      <c r="B3166" s="145" t="s">
        <v>12082</v>
      </c>
      <c r="C3166" s="145" t="s">
        <v>5198</v>
      </c>
      <c r="D3166" s="146">
        <v>2905</v>
      </c>
      <c r="E3166" s="145" t="s">
        <v>14899</v>
      </c>
      <c r="F3166" s="145">
        <v>288</v>
      </c>
      <c r="G3166" s="145" t="s">
        <v>14898</v>
      </c>
      <c r="H3166" s="145" t="s">
        <v>10119</v>
      </c>
      <c r="I3166" s="145" t="s">
        <v>10077</v>
      </c>
    </row>
    <row r="3167" spans="1:9" x14ac:dyDescent="0.2">
      <c r="A3167" s="145">
        <v>3163</v>
      </c>
      <c r="B3167" s="145" t="s">
        <v>8634</v>
      </c>
      <c r="C3167" s="145" t="s">
        <v>5198</v>
      </c>
      <c r="D3167" s="146">
        <v>2871</v>
      </c>
      <c r="E3167" s="145" t="s">
        <v>14897</v>
      </c>
      <c r="F3167" s="145">
        <v>288</v>
      </c>
      <c r="G3167" s="145" t="s">
        <v>14896</v>
      </c>
      <c r="H3167" s="145" t="s">
        <v>6255</v>
      </c>
      <c r="I3167" s="145" t="s">
        <v>10077</v>
      </c>
    </row>
    <row r="3168" spans="1:9" x14ac:dyDescent="0.2">
      <c r="A3168" s="145">
        <v>3164</v>
      </c>
      <c r="B3168" s="145" t="s">
        <v>1576</v>
      </c>
      <c r="C3168" s="145" t="s">
        <v>553</v>
      </c>
      <c r="D3168" s="146">
        <v>2667</v>
      </c>
      <c r="E3168" s="145" t="s">
        <v>14895</v>
      </c>
      <c r="F3168" s="145">
        <v>288</v>
      </c>
      <c r="G3168" s="145" t="s">
        <v>14894</v>
      </c>
      <c r="H3168" s="145" t="s">
        <v>10391</v>
      </c>
      <c r="I3168" s="145" t="s">
        <v>10087</v>
      </c>
    </row>
    <row r="3169" spans="1:9" x14ac:dyDescent="0.2">
      <c r="A3169" s="145">
        <v>3165</v>
      </c>
      <c r="B3169" s="145" t="s">
        <v>3822</v>
      </c>
      <c r="C3169" s="145" t="s">
        <v>553</v>
      </c>
      <c r="D3169" s="146">
        <v>2780</v>
      </c>
      <c r="E3169" s="145" t="s">
        <v>14893</v>
      </c>
      <c r="F3169" s="145">
        <v>288</v>
      </c>
      <c r="G3169" s="145" t="s">
        <v>14892</v>
      </c>
      <c r="H3169" s="145" t="s">
        <v>634</v>
      </c>
      <c r="I3169" s="145" t="s">
        <v>10077</v>
      </c>
    </row>
    <row r="3170" spans="1:9" x14ac:dyDescent="0.2">
      <c r="A3170" s="145">
        <v>3166</v>
      </c>
      <c r="B3170" s="145" t="s">
        <v>14891</v>
      </c>
      <c r="C3170" s="145" t="s">
        <v>553</v>
      </c>
      <c r="D3170" s="146">
        <v>2366</v>
      </c>
      <c r="E3170" s="145" t="s">
        <v>14890</v>
      </c>
      <c r="F3170" s="145">
        <v>288</v>
      </c>
      <c r="G3170" s="145" t="s">
        <v>8716</v>
      </c>
      <c r="H3170" s="145" t="s">
        <v>1349</v>
      </c>
      <c r="I3170" s="145" t="s">
        <v>10077</v>
      </c>
    </row>
    <row r="3171" spans="1:9" x14ac:dyDescent="0.2">
      <c r="A3171" s="145">
        <v>3167</v>
      </c>
      <c r="B3171" s="145" t="s">
        <v>1570</v>
      </c>
      <c r="C3171" s="145" t="s">
        <v>553</v>
      </c>
      <c r="D3171" s="146">
        <v>1930</v>
      </c>
      <c r="E3171" s="145" t="s">
        <v>14889</v>
      </c>
      <c r="F3171" s="145">
        <v>288</v>
      </c>
      <c r="G3171" s="145" t="s">
        <v>14888</v>
      </c>
      <c r="H3171" s="145" t="s">
        <v>10177</v>
      </c>
      <c r="I3171" s="145" t="s">
        <v>10077</v>
      </c>
    </row>
    <row r="3172" spans="1:9" x14ac:dyDescent="0.2">
      <c r="A3172" s="145">
        <v>3168</v>
      </c>
      <c r="B3172" s="145" t="s">
        <v>677</v>
      </c>
      <c r="C3172" s="145" t="s">
        <v>553</v>
      </c>
      <c r="D3172" s="146">
        <v>2459</v>
      </c>
      <c r="E3172" s="145" t="s">
        <v>14887</v>
      </c>
      <c r="F3172" s="145">
        <v>288</v>
      </c>
      <c r="G3172" s="145" t="s">
        <v>14886</v>
      </c>
      <c r="H3172" s="145" t="s">
        <v>10495</v>
      </c>
      <c r="I3172" s="145" t="s">
        <v>10077</v>
      </c>
    </row>
    <row r="3173" spans="1:9" x14ac:dyDescent="0.2">
      <c r="A3173" s="145">
        <v>3169</v>
      </c>
      <c r="B3173" s="145" t="s">
        <v>3851</v>
      </c>
      <c r="C3173" s="145" t="s">
        <v>553</v>
      </c>
      <c r="D3173" s="146">
        <v>2584</v>
      </c>
      <c r="E3173" s="145" t="s">
        <v>14885</v>
      </c>
      <c r="F3173" s="145">
        <v>288</v>
      </c>
      <c r="G3173" s="145" t="s">
        <v>14884</v>
      </c>
      <c r="H3173" s="145" t="s">
        <v>10806</v>
      </c>
      <c r="I3173" s="145" t="s">
        <v>10077</v>
      </c>
    </row>
    <row r="3174" spans="1:9" x14ac:dyDescent="0.2">
      <c r="A3174" s="145">
        <v>3170</v>
      </c>
      <c r="B3174" s="145" t="s">
        <v>8203</v>
      </c>
      <c r="C3174" s="145" t="s">
        <v>553</v>
      </c>
      <c r="D3174" s="146">
        <v>2713</v>
      </c>
      <c r="E3174" s="145" t="s">
        <v>14883</v>
      </c>
      <c r="F3174" s="145">
        <v>288</v>
      </c>
      <c r="G3174" s="145" t="s">
        <v>14882</v>
      </c>
      <c r="H3174" s="145" t="s">
        <v>8203</v>
      </c>
      <c r="I3174" s="145" t="s">
        <v>10087</v>
      </c>
    </row>
    <row r="3175" spans="1:9" x14ac:dyDescent="0.2">
      <c r="A3175" s="145">
        <v>3171</v>
      </c>
      <c r="B3175" s="145" t="s">
        <v>2268</v>
      </c>
      <c r="C3175" s="145" t="s">
        <v>553</v>
      </c>
      <c r="D3175" s="146">
        <v>2744</v>
      </c>
      <c r="E3175" s="145" t="s">
        <v>14881</v>
      </c>
      <c r="F3175" s="145">
        <v>288</v>
      </c>
      <c r="G3175" s="145" t="s">
        <v>14880</v>
      </c>
      <c r="H3175" s="145" t="s">
        <v>2268</v>
      </c>
      <c r="I3175" s="145" t="s">
        <v>10077</v>
      </c>
    </row>
    <row r="3176" spans="1:9" x14ac:dyDescent="0.2">
      <c r="A3176" s="145">
        <v>3172</v>
      </c>
      <c r="B3176" s="145" t="s">
        <v>3822</v>
      </c>
      <c r="C3176" s="145" t="s">
        <v>553</v>
      </c>
      <c r="D3176" s="146">
        <v>2780</v>
      </c>
      <c r="E3176" s="145" t="s">
        <v>14879</v>
      </c>
      <c r="F3176" s="145">
        <v>288</v>
      </c>
      <c r="G3176" s="145" t="s">
        <v>14878</v>
      </c>
      <c r="H3176" s="145" t="s">
        <v>634</v>
      </c>
      <c r="I3176" s="145" t="s">
        <v>10077</v>
      </c>
    </row>
    <row r="3177" spans="1:9" x14ac:dyDescent="0.2">
      <c r="A3177" s="145">
        <v>3173</v>
      </c>
      <c r="B3177" s="145" t="s">
        <v>1189</v>
      </c>
      <c r="C3177" s="145" t="s">
        <v>553</v>
      </c>
      <c r="D3177" s="146">
        <v>2631</v>
      </c>
      <c r="E3177" s="145" t="s">
        <v>14877</v>
      </c>
      <c r="F3177" s="145">
        <v>288</v>
      </c>
      <c r="G3177" s="145" t="s">
        <v>14876</v>
      </c>
      <c r="H3177" s="145" t="s">
        <v>10152</v>
      </c>
      <c r="I3177" s="145" t="s">
        <v>10077</v>
      </c>
    </row>
    <row r="3178" spans="1:9" x14ac:dyDescent="0.2">
      <c r="A3178" s="145">
        <v>3174</v>
      </c>
      <c r="B3178" s="145" t="s">
        <v>5120</v>
      </c>
      <c r="C3178" s="145" t="s">
        <v>553</v>
      </c>
      <c r="D3178" s="146">
        <v>2642</v>
      </c>
      <c r="E3178" s="145" t="s">
        <v>14875</v>
      </c>
      <c r="F3178" s="145">
        <v>288</v>
      </c>
      <c r="G3178" s="145">
        <v>1270683</v>
      </c>
      <c r="H3178" s="145" t="s">
        <v>5120</v>
      </c>
      <c r="I3178" s="145" t="s">
        <v>10077</v>
      </c>
    </row>
    <row r="3179" spans="1:9" x14ac:dyDescent="0.2">
      <c r="A3179" s="145">
        <v>3175</v>
      </c>
      <c r="B3179" s="145" t="s">
        <v>1371</v>
      </c>
      <c r="C3179" s="145" t="s">
        <v>553</v>
      </c>
      <c r="D3179" s="146">
        <v>1510</v>
      </c>
      <c r="E3179" s="145" t="s">
        <v>14874</v>
      </c>
      <c r="F3179" s="145">
        <v>288</v>
      </c>
      <c r="G3179" s="145" t="s">
        <v>14873</v>
      </c>
      <c r="H3179" s="145" t="s">
        <v>634</v>
      </c>
      <c r="I3179" s="145" t="s">
        <v>10077</v>
      </c>
    </row>
    <row r="3180" spans="1:9" x14ac:dyDescent="0.2">
      <c r="A3180" s="145">
        <v>3176</v>
      </c>
      <c r="B3180" s="145" t="s">
        <v>1337</v>
      </c>
      <c r="C3180" s="145" t="s">
        <v>553</v>
      </c>
      <c r="D3180" s="146">
        <v>1970</v>
      </c>
      <c r="E3180" s="145" t="s">
        <v>14160</v>
      </c>
      <c r="F3180" s="145">
        <v>288</v>
      </c>
      <c r="G3180" s="145" t="s">
        <v>14872</v>
      </c>
      <c r="H3180" s="145" t="s">
        <v>634</v>
      </c>
      <c r="I3180" s="145" t="s">
        <v>10077</v>
      </c>
    </row>
    <row r="3181" spans="1:9" x14ac:dyDescent="0.2">
      <c r="A3181" s="145">
        <v>3177</v>
      </c>
      <c r="B3181" s="145" t="s">
        <v>1570</v>
      </c>
      <c r="C3181" s="145" t="s">
        <v>553</v>
      </c>
      <c r="D3181" s="146">
        <v>1930</v>
      </c>
      <c r="E3181" s="145" t="s">
        <v>14871</v>
      </c>
      <c r="F3181" s="145">
        <v>288</v>
      </c>
      <c r="G3181" s="145" t="s">
        <v>14870</v>
      </c>
      <c r="H3181" s="145" t="s">
        <v>10177</v>
      </c>
      <c r="I3181" s="145" t="s">
        <v>10077</v>
      </c>
    </row>
    <row r="3182" spans="1:9" x14ac:dyDescent="0.2">
      <c r="A3182" s="145">
        <v>3178</v>
      </c>
      <c r="B3182" s="145" t="s">
        <v>2268</v>
      </c>
      <c r="C3182" s="145" t="s">
        <v>553</v>
      </c>
      <c r="D3182" s="146">
        <v>2745</v>
      </c>
      <c r="E3182" s="145" t="s">
        <v>14869</v>
      </c>
      <c r="F3182" s="145">
        <v>288</v>
      </c>
      <c r="G3182" s="145" t="s">
        <v>14868</v>
      </c>
      <c r="H3182" s="145" t="s">
        <v>2278</v>
      </c>
      <c r="I3182" s="145" t="s">
        <v>10077</v>
      </c>
    </row>
    <row r="3183" spans="1:9" x14ac:dyDescent="0.2">
      <c r="A3183" s="145">
        <v>3179</v>
      </c>
      <c r="B3183" s="145" t="s">
        <v>2953</v>
      </c>
      <c r="C3183" s="145" t="s">
        <v>553</v>
      </c>
      <c r="D3183" s="146">
        <v>2767</v>
      </c>
      <c r="E3183" s="145" t="s">
        <v>14867</v>
      </c>
      <c r="F3183" s="145">
        <v>288</v>
      </c>
      <c r="G3183" s="145" t="s">
        <v>14866</v>
      </c>
      <c r="H3183" s="145" t="s">
        <v>634</v>
      </c>
      <c r="I3183" s="145" t="s">
        <v>10077</v>
      </c>
    </row>
    <row r="3184" spans="1:9" x14ac:dyDescent="0.2">
      <c r="A3184" s="145">
        <v>3180</v>
      </c>
      <c r="B3184" s="145" t="s">
        <v>1698</v>
      </c>
      <c r="C3184" s="145" t="s">
        <v>553</v>
      </c>
      <c r="D3184" s="146">
        <v>2066</v>
      </c>
      <c r="E3184" s="145" t="s">
        <v>14865</v>
      </c>
      <c r="F3184" s="145">
        <v>288</v>
      </c>
      <c r="G3184" s="145" t="s">
        <v>14864</v>
      </c>
      <c r="H3184" s="145" t="s">
        <v>10495</v>
      </c>
      <c r="I3184" s="145" t="s">
        <v>10077</v>
      </c>
    </row>
    <row r="3185" spans="1:9" x14ac:dyDescent="0.2">
      <c r="A3185" s="145">
        <v>3181</v>
      </c>
      <c r="B3185" s="145" t="s">
        <v>1576</v>
      </c>
      <c r="C3185" s="145" t="s">
        <v>553</v>
      </c>
      <c r="D3185" s="146">
        <v>2667</v>
      </c>
      <c r="E3185" s="145" t="s">
        <v>14863</v>
      </c>
      <c r="F3185" s="145">
        <v>288</v>
      </c>
      <c r="G3185" s="145" t="s">
        <v>14862</v>
      </c>
      <c r="H3185" s="145" t="s">
        <v>10391</v>
      </c>
      <c r="I3185" s="145" t="s">
        <v>10077</v>
      </c>
    </row>
    <row r="3186" spans="1:9" x14ac:dyDescent="0.2">
      <c r="A3186" s="145">
        <v>3182</v>
      </c>
      <c r="B3186" s="145" t="s">
        <v>1513</v>
      </c>
      <c r="C3186" s="145" t="s">
        <v>553</v>
      </c>
      <c r="D3186" s="146">
        <v>1922</v>
      </c>
      <c r="E3186" s="145" t="s">
        <v>845</v>
      </c>
      <c r="F3186" s="145">
        <v>288</v>
      </c>
      <c r="G3186" s="145" t="s">
        <v>14861</v>
      </c>
      <c r="H3186" s="145" t="s">
        <v>812</v>
      </c>
      <c r="I3186" s="145" t="s">
        <v>10077</v>
      </c>
    </row>
    <row r="3187" spans="1:9" x14ac:dyDescent="0.2">
      <c r="A3187" s="145">
        <v>3183</v>
      </c>
      <c r="B3187" s="145" t="s">
        <v>1570</v>
      </c>
      <c r="C3187" s="145" t="s">
        <v>553</v>
      </c>
      <c r="D3187" s="146">
        <v>1930</v>
      </c>
      <c r="E3187" s="145" t="s">
        <v>14860</v>
      </c>
      <c r="F3187" s="145">
        <v>288</v>
      </c>
      <c r="G3187" s="145" t="s">
        <v>14859</v>
      </c>
      <c r="H3187" s="145" t="s">
        <v>10177</v>
      </c>
      <c r="I3187" s="145" t="s">
        <v>10077</v>
      </c>
    </row>
    <row r="3188" spans="1:9" x14ac:dyDescent="0.2">
      <c r="A3188" s="145">
        <v>3184</v>
      </c>
      <c r="B3188" s="145" t="s">
        <v>5423</v>
      </c>
      <c r="C3188" s="145" t="s">
        <v>553</v>
      </c>
      <c r="D3188" s="146">
        <v>2669</v>
      </c>
      <c r="E3188" s="145" t="s">
        <v>14858</v>
      </c>
      <c r="F3188" s="145">
        <v>288</v>
      </c>
      <c r="G3188" s="145" t="s">
        <v>14857</v>
      </c>
      <c r="H3188" s="145" t="s">
        <v>10081</v>
      </c>
      <c r="I3188" s="145" t="s">
        <v>10077</v>
      </c>
    </row>
    <row r="3189" spans="1:9" x14ac:dyDescent="0.2">
      <c r="A3189" s="145">
        <v>3185</v>
      </c>
      <c r="B3189" s="145" t="s">
        <v>2278</v>
      </c>
      <c r="C3189" s="145" t="s">
        <v>553</v>
      </c>
      <c r="D3189" s="146">
        <v>2719</v>
      </c>
      <c r="E3189" s="145" t="s">
        <v>14856</v>
      </c>
      <c r="F3189" s="145">
        <v>288</v>
      </c>
      <c r="G3189" s="145" t="s">
        <v>14855</v>
      </c>
      <c r="H3189" s="145" t="s">
        <v>2268</v>
      </c>
      <c r="I3189" s="145" t="s">
        <v>10077</v>
      </c>
    </row>
    <row r="3190" spans="1:9" x14ac:dyDescent="0.2">
      <c r="A3190" s="145">
        <v>3186</v>
      </c>
      <c r="B3190" s="145" t="s">
        <v>605</v>
      </c>
      <c r="C3190" s="145" t="s">
        <v>553</v>
      </c>
      <c r="D3190" s="146">
        <v>2493</v>
      </c>
      <c r="E3190" s="145" t="s">
        <v>14854</v>
      </c>
      <c r="F3190" s="145">
        <v>288</v>
      </c>
      <c r="G3190" s="145" t="s">
        <v>14853</v>
      </c>
      <c r="H3190" s="145" t="s">
        <v>10119</v>
      </c>
      <c r="I3190" s="145" t="s">
        <v>10077</v>
      </c>
    </row>
    <row r="3191" spans="1:9" x14ac:dyDescent="0.2">
      <c r="A3191" s="145">
        <v>3187</v>
      </c>
      <c r="B3191" s="145" t="s">
        <v>8335</v>
      </c>
      <c r="C3191" s="145" t="s">
        <v>553</v>
      </c>
      <c r="D3191" s="146">
        <v>2151</v>
      </c>
      <c r="E3191" s="145" t="s">
        <v>14852</v>
      </c>
      <c r="F3191" s="145">
        <v>288</v>
      </c>
      <c r="G3191" s="145" t="s">
        <v>14851</v>
      </c>
      <c r="H3191" s="145" t="s">
        <v>634</v>
      </c>
      <c r="I3191" s="145" t="s">
        <v>10077</v>
      </c>
    </row>
    <row r="3192" spans="1:9" x14ac:dyDescent="0.2">
      <c r="A3192" s="145">
        <v>3188</v>
      </c>
      <c r="B3192" s="145" t="s">
        <v>2268</v>
      </c>
      <c r="C3192" s="145" t="s">
        <v>553</v>
      </c>
      <c r="D3192" s="146">
        <v>2740</v>
      </c>
      <c r="E3192" s="145" t="s">
        <v>14850</v>
      </c>
      <c r="F3192" s="145">
        <v>288</v>
      </c>
      <c r="G3192" s="145" t="s">
        <v>14849</v>
      </c>
      <c r="H3192" s="145" t="s">
        <v>634</v>
      </c>
      <c r="I3192" s="145" t="s">
        <v>10077</v>
      </c>
    </row>
    <row r="3193" spans="1:9" x14ac:dyDescent="0.2">
      <c r="A3193" s="145">
        <v>3189</v>
      </c>
      <c r="B3193" s="145" t="s">
        <v>6468</v>
      </c>
      <c r="C3193" s="145" t="s">
        <v>553</v>
      </c>
      <c r="D3193" s="146">
        <v>1867</v>
      </c>
      <c r="E3193" s="145" t="s">
        <v>14848</v>
      </c>
      <c r="F3193" s="145">
        <v>288</v>
      </c>
      <c r="G3193" s="145" t="s">
        <v>14847</v>
      </c>
      <c r="H3193" s="145" t="s">
        <v>10177</v>
      </c>
      <c r="I3193" s="145" t="s">
        <v>10077</v>
      </c>
    </row>
    <row r="3194" spans="1:9" x14ac:dyDescent="0.2">
      <c r="A3194" s="145">
        <v>3190</v>
      </c>
      <c r="B3194" s="145" t="s">
        <v>1349</v>
      </c>
      <c r="C3194" s="145" t="s">
        <v>553</v>
      </c>
      <c r="D3194" s="146">
        <v>2360</v>
      </c>
      <c r="E3194" s="145" t="s">
        <v>14846</v>
      </c>
      <c r="F3194" s="145">
        <v>288</v>
      </c>
      <c r="G3194" s="145" t="s">
        <v>14845</v>
      </c>
      <c r="H3194" s="145" t="s">
        <v>1349</v>
      </c>
      <c r="I3194" s="145" t="s">
        <v>10077</v>
      </c>
    </row>
    <row r="3195" spans="1:9" x14ac:dyDescent="0.2">
      <c r="A3195" s="145">
        <v>3191</v>
      </c>
      <c r="B3195" s="145" t="s">
        <v>2278</v>
      </c>
      <c r="C3195" s="145" t="s">
        <v>553</v>
      </c>
      <c r="D3195" s="146">
        <v>2719</v>
      </c>
      <c r="E3195" s="145" t="s">
        <v>14844</v>
      </c>
      <c r="F3195" s="145">
        <v>288</v>
      </c>
      <c r="G3195" s="145" t="s">
        <v>14843</v>
      </c>
      <c r="H3195" s="145" t="s">
        <v>2278</v>
      </c>
      <c r="I3195" s="145" t="s">
        <v>10077</v>
      </c>
    </row>
    <row r="3196" spans="1:9" x14ac:dyDescent="0.2">
      <c r="A3196" s="145">
        <v>3192</v>
      </c>
      <c r="B3196" s="145" t="s">
        <v>4327</v>
      </c>
      <c r="C3196" s="145" t="s">
        <v>553</v>
      </c>
      <c r="D3196" s="146">
        <v>1453</v>
      </c>
      <c r="E3196" s="145" t="s">
        <v>11461</v>
      </c>
      <c r="F3196" s="145">
        <v>288</v>
      </c>
      <c r="G3196" s="145" t="s">
        <v>14842</v>
      </c>
      <c r="H3196" s="145" t="s">
        <v>10406</v>
      </c>
      <c r="I3196" s="145" t="s">
        <v>10077</v>
      </c>
    </row>
    <row r="3197" spans="1:9" x14ac:dyDescent="0.2">
      <c r="A3197" s="145">
        <v>3193</v>
      </c>
      <c r="B3197" s="145" t="s">
        <v>646</v>
      </c>
      <c r="C3197" s="145" t="s">
        <v>553</v>
      </c>
      <c r="D3197" s="146">
        <v>2648</v>
      </c>
      <c r="E3197" s="145" t="s">
        <v>14841</v>
      </c>
      <c r="F3197" s="145">
        <v>288</v>
      </c>
      <c r="G3197" s="145" t="s">
        <v>14840</v>
      </c>
      <c r="H3197" s="145" t="s">
        <v>634</v>
      </c>
      <c r="I3197" s="145" t="s">
        <v>10077</v>
      </c>
    </row>
    <row r="3198" spans="1:9" x14ac:dyDescent="0.2">
      <c r="A3198" s="145">
        <v>3194</v>
      </c>
      <c r="B3198" s="145" t="s">
        <v>14838</v>
      </c>
      <c r="C3198" s="145" t="s">
        <v>841</v>
      </c>
      <c r="D3198" s="146">
        <v>6512</v>
      </c>
      <c r="E3198" s="145" t="s">
        <v>14837</v>
      </c>
      <c r="F3198" s="145">
        <v>288</v>
      </c>
      <c r="G3198" s="145" t="s">
        <v>14836</v>
      </c>
      <c r="H3198" s="145" t="s">
        <v>6255</v>
      </c>
      <c r="I3198" s="145" t="s">
        <v>10077</v>
      </c>
    </row>
    <row r="3199" spans="1:9" x14ac:dyDescent="0.2">
      <c r="A3199" s="145">
        <v>3195</v>
      </c>
      <c r="B3199" s="145" t="s">
        <v>4957</v>
      </c>
      <c r="C3199" s="145" t="s">
        <v>553</v>
      </c>
      <c r="D3199" s="146">
        <v>2541</v>
      </c>
      <c r="E3199" s="145" t="s">
        <v>14835</v>
      </c>
      <c r="F3199" s="145">
        <v>288</v>
      </c>
      <c r="G3199" s="145" t="s">
        <v>14834</v>
      </c>
      <c r="H3199" s="145" t="s">
        <v>7053</v>
      </c>
      <c r="I3199" s="145" t="s">
        <v>10077</v>
      </c>
    </row>
    <row r="3200" spans="1:9" x14ac:dyDescent="0.2">
      <c r="A3200" s="145">
        <v>3196</v>
      </c>
      <c r="B3200" s="145" t="s">
        <v>2268</v>
      </c>
      <c r="C3200" s="145" t="s">
        <v>553</v>
      </c>
      <c r="D3200" s="146">
        <v>2746</v>
      </c>
      <c r="E3200" s="145" t="s">
        <v>11403</v>
      </c>
      <c r="F3200" s="145">
        <v>288</v>
      </c>
      <c r="G3200" s="145" t="s">
        <v>14833</v>
      </c>
      <c r="H3200" s="145" t="s">
        <v>634</v>
      </c>
      <c r="I3200" s="145" t="s">
        <v>10077</v>
      </c>
    </row>
    <row r="3201" spans="1:9" x14ac:dyDescent="0.2">
      <c r="A3201" s="145">
        <v>3197</v>
      </c>
      <c r="B3201" s="145" t="s">
        <v>1146</v>
      </c>
      <c r="C3201" s="145" t="s">
        <v>553</v>
      </c>
      <c r="D3201" s="146">
        <v>2124</v>
      </c>
      <c r="E3201" s="145" t="s">
        <v>14832</v>
      </c>
      <c r="F3201" s="145">
        <v>288</v>
      </c>
      <c r="G3201" s="145" t="s">
        <v>14831</v>
      </c>
      <c r="H3201" s="145" t="s">
        <v>9376</v>
      </c>
      <c r="I3201" s="145" t="s">
        <v>10077</v>
      </c>
    </row>
    <row r="3202" spans="1:9" x14ac:dyDescent="0.2">
      <c r="A3202" s="145">
        <v>3198</v>
      </c>
      <c r="B3202" s="145" t="s">
        <v>7838</v>
      </c>
      <c r="C3202" s="145" t="s">
        <v>553</v>
      </c>
      <c r="D3202" s="146">
        <v>2532</v>
      </c>
      <c r="E3202" s="145" t="s">
        <v>11266</v>
      </c>
      <c r="F3202" s="145">
        <v>288</v>
      </c>
      <c r="G3202" s="145" t="s">
        <v>14830</v>
      </c>
      <c r="H3202" s="145" t="s">
        <v>634</v>
      </c>
      <c r="I3202" s="145" t="s">
        <v>10077</v>
      </c>
    </row>
    <row r="3203" spans="1:9" x14ac:dyDescent="0.2">
      <c r="A3203" s="145">
        <v>3199</v>
      </c>
      <c r="B3203" s="145" t="s">
        <v>984</v>
      </c>
      <c r="C3203" s="145" t="s">
        <v>553</v>
      </c>
      <c r="D3203" s="146">
        <v>1852</v>
      </c>
      <c r="E3203" s="145" t="s">
        <v>10505</v>
      </c>
      <c r="F3203" s="145">
        <v>288</v>
      </c>
      <c r="G3203" s="145" t="s">
        <v>14829</v>
      </c>
      <c r="H3203" s="145" t="s">
        <v>634</v>
      </c>
      <c r="I3203" s="145" t="s">
        <v>10077</v>
      </c>
    </row>
    <row r="3204" spans="1:9" x14ac:dyDescent="0.2">
      <c r="A3204" s="145">
        <v>3200</v>
      </c>
      <c r="B3204" s="145" t="s">
        <v>2260</v>
      </c>
      <c r="C3204" s="145" t="s">
        <v>553</v>
      </c>
      <c r="D3204" s="146">
        <v>2738</v>
      </c>
      <c r="E3204" s="145" t="s">
        <v>14828</v>
      </c>
      <c r="F3204" s="145">
        <v>288</v>
      </c>
      <c r="G3204" s="145" t="s">
        <v>14827</v>
      </c>
      <c r="H3204" s="145" t="s">
        <v>634</v>
      </c>
      <c r="I3204" s="145" t="s">
        <v>10285</v>
      </c>
    </row>
    <row r="3205" spans="1:9" x14ac:dyDescent="0.2">
      <c r="A3205" s="145">
        <v>3201</v>
      </c>
      <c r="B3205" s="145" t="s">
        <v>6174</v>
      </c>
      <c r="C3205" s="145" t="s">
        <v>553</v>
      </c>
      <c r="D3205" s="146">
        <v>2790</v>
      </c>
      <c r="E3205" s="145" t="s">
        <v>14826</v>
      </c>
      <c r="F3205" s="145">
        <v>287</v>
      </c>
      <c r="G3205" s="145" t="s">
        <v>14825</v>
      </c>
      <c r="H3205" s="145" t="s">
        <v>6174</v>
      </c>
      <c r="I3205" s="145" t="s">
        <v>10077</v>
      </c>
    </row>
    <row r="3206" spans="1:9" x14ac:dyDescent="0.2">
      <c r="A3206" s="145">
        <v>3202</v>
      </c>
      <c r="B3206" s="145" t="s">
        <v>654</v>
      </c>
      <c r="C3206" s="145" t="s">
        <v>553</v>
      </c>
      <c r="D3206" s="146">
        <v>2632</v>
      </c>
      <c r="E3206" s="145" t="s">
        <v>12879</v>
      </c>
      <c r="F3206" s="145">
        <v>287</v>
      </c>
      <c r="G3206" s="145" t="s">
        <v>14824</v>
      </c>
      <c r="H3206" s="145" t="s">
        <v>10380</v>
      </c>
      <c r="I3206" s="145" t="s">
        <v>10077</v>
      </c>
    </row>
    <row r="3207" spans="1:9" x14ac:dyDescent="0.2">
      <c r="A3207" s="145">
        <v>3203</v>
      </c>
      <c r="B3207" s="145" t="s">
        <v>2268</v>
      </c>
      <c r="C3207" s="145" t="s">
        <v>553</v>
      </c>
      <c r="D3207" s="146">
        <v>2745</v>
      </c>
      <c r="E3207" s="145" t="s">
        <v>14823</v>
      </c>
      <c r="F3207" s="145">
        <v>287</v>
      </c>
      <c r="G3207" s="145" t="s">
        <v>14822</v>
      </c>
      <c r="H3207" s="145" t="s">
        <v>634</v>
      </c>
      <c r="I3207" s="145" t="s">
        <v>10077</v>
      </c>
    </row>
    <row r="3208" spans="1:9" x14ac:dyDescent="0.2">
      <c r="A3208" s="145">
        <v>3204</v>
      </c>
      <c r="B3208" s="145" t="s">
        <v>965</v>
      </c>
      <c r="C3208" s="145" t="s">
        <v>553</v>
      </c>
      <c r="D3208" s="146">
        <v>1938</v>
      </c>
      <c r="E3208" s="145" t="s">
        <v>13364</v>
      </c>
      <c r="F3208" s="145">
        <v>286</v>
      </c>
      <c r="G3208" s="145" t="s">
        <v>14821</v>
      </c>
      <c r="H3208" s="145" t="s">
        <v>10163</v>
      </c>
      <c r="I3208" s="145" t="s">
        <v>10077</v>
      </c>
    </row>
    <row r="3209" spans="1:9" x14ac:dyDescent="0.2">
      <c r="A3209" s="145">
        <v>3205</v>
      </c>
      <c r="B3209" s="145" t="s">
        <v>6174</v>
      </c>
      <c r="C3209" s="145" t="s">
        <v>553</v>
      </c>
      <c r="D3209" s="146">
        <v>2790</v>
      </c>
      <c r="E3209" s="145" t="s">
        <v>14820</v>
      </c>
      <c r="F3209" s="145">
        <v>286</v>
      </c>
      <c r="G3209" s="145" t="s">
        <v>14819</v>
      </c>
      <c r="H3209" s="145" t="s">
        <v>6174</v>
      </c>
      <c r="I3209" s="145" t="s">
        <v>10077</v>
      </c>
    </row>
    <row r="3210" spans="1:9" x14ac:dyDescent="0.2">
      <c r="A3210" s="145">
        <v>3206</v>
      </c>
      <c r="B3210" s="145" t="s">
        <v>1146</v>
      </c>
      <c r="C3210" s="145" t="s">
        <v>553</v>
      </c>
      <c r="D3210" s="146">
        <v>2125</v>
      </c>
      <c r="E3210" s="145" t="s">
        <v>11422</v>
      </c>
      <c r="F3210" s="145">
        <v>284</v>
      </c>
      <c r="G3210" s="145" t="s">
        <v>14818</v>
      </c>
      <c r="H3210" s="145" t="s">
        <v>9376</v>
      </c>
      <c r="I3210" s="145" t="s">
        <v>10077</v>
      </c>
    </row>
    <row r="3211" spans="1:9" x14ac:dyDescent="0.2">
      <c r="A3211" s="145">
        <v>3207</v>
      </c>
      <c r="B3211" s="145" t="s">
        <v>2654</v>
      </c>
      <c r="C3211" s="145" t="s">
        <v>553</v>
      </c>
      <c r="D3211" s="146">
        <v>2535</v>
      </c>
      <c r="E3211" s="145" t="s">
        <v>14817</v>
      </c>
      <c r="F3211" s="145">
        <v>284</v>
      </c>
      <c r="G3211" s="145" t="s">
        <v>14816</v>
      </c>
      <c r="H3211" s="145" t="s">
        <v>8736</v>
      </c>
      <c r="I3211" s="145" t="s">
        <v>10077</v>
      </c>
    </row>
    <row r="3212" spans="1:9" x14ac:dyDescent="0.2">
      <c r="A3212" s="145">
        <v>3208</v>
      </c>
      <c r="B3212" s="145" t="s">
        <v>891</v>
      </c>
      <c r="C3212" s="145" t="s">
        <v>553</v>
      </c>
      <c r="D3212" s="146">
        <v>2635</v>
      </c>
      <c r="E3212" s="145" t="s">
        <v>14815</v>
      </c>
      <c r="F3212" s="145">
        <v>284</v>
      </c>
      <c r="G3212" s="145" t="s">
        <v>14814</v>
      </c>
      <c r="H3212" s="145" t="s">
        <v>10380</v>
      </c>
      <c r="I3212" s="145" t="s">
        <v>10087</v>
      </c>
    </row>
    <row r="3213" spans="1:9" x14ac:dyDescent="0.2">
      <c r="A3213" s="145">
        <v>3209</v>
      </c>
      <c r="B3213" s="145" t="s">
        <v>4035</v>
      </c>
      <c r="C3213" s="145" t="s">
        <v>553</v>
      </c>
      <c r="D3213" s="146">
        <v>2653</v>
      </c>
      <c r="E3213" s="145" t="s">
        <v>14813</v>
      </c>
      <c r="F3213" s="145">
        <v>284</v>
      </c>
      <c r="G3213" s="145" t="s">
        <v>6995</v>
      </c>
      <c r="H3213" s="145" t="s">
        <v>634</v>
      </c>
      <c r="I3213" s="145" t="s">
        <v>10077</v>
      </c>
    </row>
    <row r="3214" spans="1:9" x14ac:dyDescent="0.2">
      <c r="A3214" s="145">
        <v>3210</v>
      </c>
      <c r="B3214" s="145" t="s">
        <v>1570</v>
      </c>
      <c r="C3214" s="145" t="s">
        <v>553</v>
      </c>
      <c r="D3214" s="146">
        <v>1930</v>
      </c>
      <c r="E3214" s="145" t="s">
        <v>14812</v>
      </c>
      <c r="F3214" s="145">
        <v>284</v>
      </c>
      <c r="G3214" s="145" t="s">
        <v>14811</v>
      </c>
      <c r="H3214" s="145" t="s">
        <v>10177</v>
      </c>
      <c r="I3214" s="145" t="s">
        <v>10077</v>
      </c>
    </row>
    <row r="3215" spans="1:9" x14ac:dyDescent="0.2">
      <c r="A3215" s="145">
        <v>3211</v>
      </c>
      <c r="B3215" s="145" t="s">
        <v>3822</v>
      </c>
      <c r="C3215" s="145" t="s">
        <v>553</v>
      </c>
      <c r="D3215" s="146">
        <v>2780</v>
      </c>
      <c r="E3215" s="145" t="s">
        <v>14810</v>
      </c>
      <c r="F3215" s="145">
        <v>284</v>
      </c>
      <c r="G3215" s="145" t="s">
        <v>14809</v>
      </c>
      <c r="H3215" s="145" t="s">
        <v>634</v>
      </c>
      <c r="I3215" s="145" t="s">
        <v>10077</v>
      </c>
    </row>
    <row r="3216" spans="1:9" x14ac:dyDescent="0.2">
      <c r="A3216" s="145">
        <v>3212</v>
      </c>
      <c r="B3216" s="145" t="s">
        <v>14808</v>
      </c>
      <c r="C3216" s="145" t="s">
        <v>553</v>
      </c>
      <c r="D3216" s="146">
        <v>2664</v>
      </c>
      <c r="E3216" s="145" t="s">
        <v>14807</v>
      </c>
      <c r="F3216" s="145">
        <v>284</v>
      </c>
      <c r="G3216" s="145" t="s">
        <v>14806</v>
      </c>
      <c r="H3216" s="145" t="s">
        <v>634</v>
      </c>
      <c r="I3216" s="145" t="s">
        <v>10077</v>
      </c>
    </row>
    <row r="3217" spans="1:9" x14ac:dyDescent="0.2">
      <c r="A3217" s="145">
        <v>3213</v>
      </c>
      <c r="B3217" s="145" t="s">
        <v>2268</v>
      </c>
      <c r="C3217" s="145" t="s">
        <v>553</v>
      </c>
      <c r="D3217" s="146">
        <v>2740</v>
      </c>
      <c r="E3217" s="145" t="s">
        <v>14805</v>
      </c>
      <c r="F3217" s="145">
        <v>284</v>
      </c>
      <c r="G3217" s="145" t="s">
        <v>14804</v>
      </c>
      <c r="H3217" s="145" t="s">
        <v>2268</v>
      </c>
      <c r="I3217" s="145" t="s">
        <v>10077</v>
      </c>
    </row>
    <row r="3218" spans="1:9" x14ac:dyDescent="0.2">
      <c r="A3218" s="145">
        <v>3214</v>
      </c>
      <c r="B3218" s="145" t="s">
        <v>3220</v>
      </c>
      <c r="C3218" s="145" t="s">
        <v>553</v>
      </c>
      <c r="D3218" s="146">
        <v>2721</v>
      </c>
      <c r="E3218" s="145" t="s">
        <v>14803</v>
      </c>
      <c r="F3218" s="145">
        <v>284</v>
      </c>
      <c r="G3218" s="145" t="s">
        <v>14802</v>
      </c>
      <c r="H3218" s="145" t="s">
        <v>3220</v>
      </c>
      <c r="I3218" s="145" t="s">
        <v>10077</v>
      </c>
    </row>
    <row r="3219" spans="1:9" x14ac:dyDescent="0.2">
      <c r="A3219" s="145">
        <v>3215</v>
      </c>
      <c r="B3219" s="145" t="s">
        <v>2401</v>
      </c>
      <c r="C3219" s="145" t="s">
        <v>553</v>
      </c>
      <c r="D3219" s="146">
        <v>2346</v>
      </c>
      <c r="E3219" s="145" t="s">
        <v>14801</v>
      </c>
      <c r="F3219" s="145">
        <v>283</v>
      </c>
      <c r="G3219" s="145" t="s">
        <v>14800</v>
      </c>
      <c r="H3219" s="145" t="s">
        <v>634</v>
      </c>
      <c r="I3219" s="145" t="s">
        <v>10077</v>
      </c>
    </row>
    <row r="3220" spans="1:9" x14ac:dyDescent="0.2">
      <c r="A3220" s="145">
        <v>3216</v>
      </c>
      <c r="B3220" s="145" t="s">
        <v>7838</v>
      </c>
      <c r="C3220" s="145" t="s">
        <v>553</v>
      </c>
      <c r="D3220" s="146">
        <v>2532</v>
      </c>
      <c r="E3220" s="145" t="s">
        <v>14799</v>
      </c>
      <c r="F3220" s="145">
        <v>283</v>
      </c>
      <c r="G3220" s="145" t="s">
        <v>14798</v>
      </c>
      <c r="H3220" s="145" t="s">
        <v>634</v>
      </c>
      <c r="I3220" s="145" t="s">
        <v>10077</v>
      </c>
    </row>
    <row r="3221" spans="1:9" x14ac:dyDescent="0.2">
      <c r="A3221" s="145">
        <v>3217</v>
      </c>
      <c r="B3221" s="145" t="s">
        <v>1270</v>
      </c>
      <c r="C3221" s="145" t="s">
        <v>553</v>
      </c>
      <c r="D3221" s="146">
        <v>2644</v>
      </c>
      <c r="E3221" s="145" t="s">
        <v>14797</v>
      </c>
      <c r="F3221" s="145">
        <v>282</v>
      </c>
      <c r="G3221" s="145" t="s">
        <v>14796</v>
      </c>
      <c r="H3221" s="145" t="s">
        <v>634</v>
      </c>
      <c r="I3221" s="145" t="s">
        <v>10124</v>
      </c>
    </row>
    <row r="3222" spans="1:9" x14ac:dyDescent="0.2">
      <c r="A3222" s="145">
        <v>3218</v>
      </c>
      <c r="B3222" s="145" t="s">
        <v>1452</v>
      </c>
      <c r="C3222" s="145" t="s">
        <v>553</v>
      </c>
      <c r="D3222" s="146">
        <v>2537</v>
      </c>
      <c r="E3222" s="145" t="s">
        <v>534</v>
      </c>
      <c r="F3222" s="145">
        <v>282</v>
      </c>
      <c r="G3222" s="145" t="s">
        <v>14795</v>
      </c>
      <c r="H3222" s="145" t="s">
        <v>10119</v>
      </c>
      <c r="I3222" s="145" t="s">
        <v>10124</v>
      </c>
    </row>
    <row r="3223" spans="1:9" x14ac:dyDescent="0.2">
      <c r="A3223" s="145">
        <v>3219</v>
      </c>
      <c r="B3223" s="145" t="s">
        <v>6605</v>
      </c>
      <c r="C3223" s="145" t="s">
        <v>553</v>
      </c>
      <c r="D3223" s="146">
        <v>2779</v>
      </c>
      <c r="E3223" s="145" t="s">
        <v>14794</v>
      </c>
      <c r="F3223" s="145">
        <v>282</v>
      </c>
      <c r="G3223" s="145" t="s">
        <v>14793</v>
      </c>
      <c r="H3223" s="145" t="s">
        <v>2268</v>
      </c>
      <c r="I3223" s="145" t="s">
        <v>10077</v>
      </c>
    </row>
    <row r="3224" spans="1:9" x14ac:dyDescent="0.2">
      <c r="A3224" s="145">
        <v>3220</v>
      </c>
      <c r="B3224" s="145" t="s">
        <v>11397</v>
      </c>
      <c r="C3224" s="145" t="s">
        <v>553</v>
      </c>
      <c r="D3224" s="146">
        <v>2356</v>
      </c>
      <c r="E3224" s="145" t="s">
        <v>14792</v>
      </c>
      <c r="F3224" s="145">
        <v>282</v>
      </c>
      <c r="G3224" s="145" t="s">
        <v>14791</v>
      </c>
      <c r="H3224" s="145" t="s">
        <v>10238</v>
      </c>
      <c r="I3224" s="145" t="s">
        <v>10077</v>
      </c>
    </row>
    <row r="3225" spans="1:9" x14ac:dyDescent="0.2">
      <c r="A3225" s="145">
        <v>3221</v>
      </c>
      <c r="B3225" s="145" t="s">
        <v>1071</v>
      </c>
      <c r="C3225" s="145" t="s">
        <v>553</v>
      </c>
      <c r="D3225" s="146">
        <v>2563</v>
      </c>
      <c r="E3225" s="145" t="s">
        <v>14790</v>
      </c>
      <c r="F3225" s="145">
        <v>282</v>
      </c>
      <c r="G3225" s="145" t="s">
        <v>14789</v>
      </c>
      <c r="H3225" s="145" t="s">
        <v>634</v>
      </c>
      <c r="I3225" s="145" t="s">
        <v>10077</v>
      </c>
    </row>
    <row r="3226" spans="1:9" x14ac:dyDescent="0.2">
      <c r="A3226" s="145">
        <v>3222</v>
      </c>
      <c r="B3226" s="145" t="s">
        <v>2727</v>
      </c>
      <c r="C3226" s="145" t="s">
        <v>553</v>
      </c>
      <c r="D3226" s="146">
        <v>2726</v>
      </c>
      <c r="E3226" s="145" t="s">
        <v>14788</v>
      </c>
      <c r="F3226" s="145">
        <v>282</v>
      </c>
      <c r="G3226" s="145" t="s">
        <v>14787</v>
      </c>
      <c r="H3226" s="145" t="s">
        <v>6174</v>
      </c>
      <c r="I3226" s="145" t="s">
        <v>10077</v>
      </c>
    </row>
    <row r="3227" spans="1:9" x14ac:dyDescent="0.2">
      <c r="A3227" s="145">
        <v>3223</v>
      </c>
      <c r="B3227" s="145" t="s">
        <v>3822</v>
      </c>
      <c r="C3227" s="145" t="s">
        <v>553</v>
      </c>
      <c r="D3227" s="146">
        <v>2780</v>
      </c>
      <c r="E3227" s="145" t="s">
        <v>14786</v>
      </c>
      <c r="F3227" s="145">
        <v>282</v>
      </c>
      <c r="G3227" s="145" t="s">
        <v>14785</v>
      </c>
      <c r="H3227" s="145" t="s">
        <v>634</v>
      </c>
      <c r="I3227" s="145" t="s">
        <v>10077</v>
      </c>
    </row>
    <row r="3228" spans="1:9" x14ac:dyDescent="0.2">
      <c r="A3228" s="145">
        <v>3224</v>
      </c>
      <c r="B3228" s="145" t="s">
        <v>5248</v>
      </c>
      <c r="C3228" s="145" t="s">
        <v>553</v>
      </c>
      <c r="D3228" s="146">
        <v>2176</v>
      </c>
      <c r="E3228" s="145" t="s">
        <v>14784</v>
      </c>
      <c r="F3228" s="145">
        <v>282</v>
      </c>
      <c r="G3228" s="145" t="s">
        <v>14783</v>
      </c>
      <c r="H3228" s="145" t="s">
        <v>11375</v>
      </c>
      <c r="I3228" s="145" t="s">
        <v>10077</v>
      </c>
    </row>
    <row r="3229" spans="1:9" x14ac:dyDescent="0.2">
      <c r="A3229" s="145">
        <v>3225</v>
      </c>
      <c r="B3229" s="145" t="s">
        <v>3408</v>
      </c>
      <c r="C3229" s="145" t="s">
        <v>553</v>
      </c>
      <c r="D3229" s="146">
        <v>2575</v>
      </c>
      <c r="E3229" s="145" t="s">
        <v>14782</v>
      </c>
      <c r="F3229" s="145">
        <v>282</v>
      </c>
      <c r="G3229" s="145" t="s">
        <v>14781</v>
      </c>
      <c r="H3229" s="145" t="s">
        <v>634</v>
      </c>
      <c r="I3229" s="145" t="s">
        <v>10077</v>
      </c>
    </row>
    <row r="3230" spans="1:9" x14ac:dyDescent="0.2">
      <c r="A3230" s="145">
        <v>3226</v>
      </c>
      <c r="B3230" s="145" t="s">
        <v>3544</v>
      </c>
      <c r="C3230" s="145" t="s">
        <v>553</v>
      </c>
      <c r="D3230" s="146">
        <v>2670</v>
      </c>
      <c r="E3230" s="145" t="s">
        <v>14780</v>
      </c>
      <c r="F3230" s="145">
        <v>282</v>
      </c>
      <c r="G3230" s="145" t="s">
        <v>14779</v>
      </c>
      <c r="H3230" s="145" t="s">
        <v>634</v>
      </c>
      <c r="I3230" s="145" t="s">
        <v>10077</v>
      </c>
    </row>
    <row r="3231" spans="1:9" x14ac:dyDescent="0.2">
      <c r="A3231" s="145">
        <v>3227</v>
      </c>
      <c r="B3231" s="145" t="s">
        <v>7624</v>
      </c>
      <c r="C3231" s="145" t="s">
        <v>553</v>
      </c>
      <c r="D3231" s="146">
        <v>2072</v>
      </c>
      <c r="E3231" s="145" t="s">
        <v>14778</v>
      </c>
      <c r="F3231" s="145">
        <v>282</v>
      </c>
      <c r="G3231" s="145" t="s">
        <v>14777</v>
      </c>
      <c r="H3231" s="145" t="s">
        <v>634</v>
      </c>
      <c r="I3231" s="145" t="s">
        <v>10077</v>
      </c>
    </row>
    <row r="3232" spans="1:9" x14ac:dyDescent="0.2">
      <c r="A3232" s="145">
        <v>3228</v>
      </c>
      <c r="B3232" s="145" t="s">
        <v>7905</v>
      </c>
      <c r="C3232" s="145" t="s">
        <v>553</v>
      </c>
      <c r="D3232" s="146">
        <v>2532</v>
      </c>
      <c r="E3232" s="145" t="s">
        <v>14776</v>
      </c>
      <c r="F3232" s="145">
        <v>282</v>
      </c>
      <c r="G3232" s="145" t="s">
        <v>14775</v>
      </c>
      <c r="H3232" s="145" t="s">
        <v>634</v>
      </c>
      <c r="I3232" s="145" t="s">
        <v>10077</v>
      </c>
    </row>
    <row r="3233" spans="1:9" x14ac:dyDescent="0.2">
      <c r="A3233" s="145">
        <v>3229</v>
      </c>
      <c r="B3233" s="145" t="s">
        <v>1837</v>
      </c>
      <c r="C3233" s="145" t="s">
        <v>553</v>
      </c>
      <c r="D3233" s="146">
        <v>2660</v>
      </c>
      <c r="E3233" s="145" t="s">
        <v>14774</v>
      </c>
      <c r="F3233" s="145">
        <v>282</v>
      </c>
      <c r="G3233" s="145" t="s">
        <v>14773</v>
      </c>
      <c r="H3233" s="145" t="s">
        <v>634</v>
      </c>
      <c r="I3233" s="145" t="s">
        <v>10077</v>
      </c>
    </row>
    <row r="3234" spans="1:9" x14ac:dyDescent="0.2">
      <c r="A3234" s="145">
        <v>3230</v>
      </c>
      <c r="B3234" s="145" t="s">
        <v>670</v>
      </c>
      <c r="C3234" s="145" t="s">
        <v>553</v>
      </c>
      <c r="D3234" s="146">
        <v>2184</v>
      </c>
      <c r="E3234" s="145" t="s">
        <v>14772</v>
      </c>
      <c r="F3234" s="145">
        <v>282</v>
      </c>
      <c r="G3234" s="145" t="s">
        <v>14771</v>
      </c>
      <c r="H3234" s="145" t="s">
        <v>9574</v>
      </c>
      <c r="I3234" s="145" t="s">
        <v>10077</v>
      </c>
    </row>
    <row r="3235" spans="1:9" x14ac:dyDescent="0.2">
      <c r="A3235" s="145">
        <v>3231</v>
      </c>
      <c r="B3235" s="145" t="s">
        <v>4035</v>
      </c>
      <c r="C3235" s="145" t="s">
        <v>553</v>
      </c>
      <c r="D3235" s="146">
        <v>2653</v>
      </c>
      <c r="E3235" s="145" t="s">
        <v>14770</v>
      </c>
      <c r="F3235" s="145">
        <v>282</v>
      </c>
      <c r="G3235" s="145" t="s">
        <v>14769</v>
      </c>
      <c r="H3235" s="145" t="s">
        <v>4035</v>
      </c>
      <c r="I3235" s="145" t="s">
        <v>10077</v>
      </c>
    </row>
    <row r="3236" spans="1:9" x14ac:dyDescent="0.2">
      <c r="A3236" s="145">
        <v>3232</v>
      </c>
      <c r="B3236" s="145" t="s">
        <v>1698</v>
      </c>
      <c r="C3236" s="145" t="s">
        <v>553</v>
      </c>
      <c r="D3236" s="146">
        <v>2066</v>
      </c>
      <c r="E3236" s="145" t="s">
        <v>14768</v>
      </c>
      <c r="F3236" s="145">
        <v>282</v>
      </c>
      <c r="G3236" s="145" t="s">
        <v>14767</v>
      </c>
      <c r="H3236" s="145" t="s">
        <v>10259</v>
      </c>
      <c r="I3236" s="145" t="s">
        <v>10107</v>
      </c>
    </row>
    <row r="3237" spans="1:9" x14ac:dyDescent="0.2">
      <c r="A3237" s="145">
        <v>3233</v>
      </c>
      <c r="B3237" s="145" t="s">
        <v>6174</v>
      </c>
      <c r="C3237" s="145" t="s">
        <v>553</v>
      </c>
      <c r="D3237" s="146">
        <v>2790</v>
      </c>
      <c r="E3237" s="145" t="s">
        <v>14766</v>
      </c>
      <c r="F3237" s="145">
        <v>282</v>
      </c>
      <c r="G3237" s="145" t="s">
        <v>14765</v>
      </c>
      <c r="H3237" s="145" t="s">
        <v>6174</v>
      </c>
      <c r="I3237" s="145" t="s">
        <v>10077</v>
      </c>
    </row>
    <row r="3238" spans="1:9" x14ac:dyDescent="0.2">
      <c r="A3238" s="145">
        <v>3234</v>
      </c>
      <c r="B3238" s="145" t="s">
        <v>5610</v>
      </c>
      <c r="C3238" s="145" t="s">
        <v>553</v>
      </c>
      <c r="D3238" s="146">
        <v>2379</v>
      </c>
      <c r="E3238" s="145" t="s">
        <v>14764</v>
      </c>
      <c r="F3238" s="145">
        <v>282</v>
      </c>
      <c r="G3238" s="145" t="s">
        <v>14763</v>
      </c>
      <c r="H3238" s="145" t="s">
        <v>1349</v>
      </c>
      <c r="I3238" s="145" t="s">
        <v>10077</v>
      </c>
    </row>
    <row r="3239" spans="1:9" x14ac:dyDescent="0.2">
      <c r="A3239" s="145">
        <v>3235</v>
      </c>
      <c r="B3239" s="145" t="s">
        <v>3239</v>
      </c>
      <c r="C3239" s="145" t="s">
        <v>553</v>
      </c>
      <c r="D3239" s="146">
        <v>2324</v>
      </c>
      <c r="E3239" s="145" t="s">
        <v>14762</v>
      </c>
      <c r="F3239" s="145">
        <v>282</v>
      </c>
      <c r="G3239" s="145" t="s">
        <v>14761</v>
      </c>
      <c r="H3239" s="145" t="s">
        <v>8951</v>
      </c>
      <c r="I3239" s="145" t="s">
        <v>10077</v>
      </c>
    </row>
    <row r="3240" spans="1:9" x14ac:dyDescent="0.2">
      <c r="A3240" s="145">
        <v>3236</v>
      </c>
      <c r="B3240" s="145" t="s">
        <v>12768</v>
      </c>
      <c r="C3240" s="145" t="s">
        <v>553</v>
      </c>
      <c r="D3240" s="146">
        <v>1531</v>
      </c>
      <c r="E3240" s="145" t="s">
        <v>14760</v>
      </c>
      <c r="F3240" s="145">
        <v>282</v>
      </c>
      <c r="G3240" s="145" t="s">
        <v>14759</v>
      </c>
      <c r="H3240" s="145" t="s">
        <v>10081</v>
      </c>
      <c r="I3240" s="145" t="s">
        <v>10077</v>
      </c>
    </row>
    <row r="3241" spans="1:9" x14ac:dyDescent="0.2">
      <c r="A3241" s="145">
        <v>3237</v>
      </c>
      <c r="B3241" s="145" t="s">
        <v>592</v>
      </c>
      <c r="C3241" s="145" t="s">
        <v>553</v>
      </c>
      <c r="D3241" s="146">
        <v>1905</v>
      </c>
      <c r="E3241" s="145" t="s">
        <v>14758</v>
      </c>
      <c r="F3241" s="145">
        <v>281</v>
      </c>
      <c r="G3241" s="145" t="s">
        <v>14757</v>
      </c>
      <c r="H3241" s="145" t="s">
        <v>11375</v>
      </c>
      <c r="I3241" s="145" t="s">
        <v>10077</v>
      </c>
    </row>
    <row r="3242" spans="1:9" x14ac:dyDescent="0.2">
      <c r="A3242" s="145">
        <v>3238</v>
      </c>
      <c r="B3242" s="145" t="s">
        <v>2278</v>
      </c>
      <c r="C3242" s="145" t="s">
        <v>553</v>
      </c>
      <c r="D3242" s="146">
        <v>2719</v>
      </c>
      <c r="E3242" s="145" t="s">
        <v>14756</v>
      </c>
      <c r="F3242" s="145">
        <v>281</v>
      </c>
      <c r="G3242" s="145" t="s">
        <v>14755</v>
      </c>
      <c r="H3242" s="145" t="s">
        <v>2278</v>
      </c>
      <c r="I3242" s="145" t="s">
        <v>10077</v>
      </c>
    </row>
    <row r="3243" spans="1:9" x14ac:dyDescent="0.2">
      <c r="A3243" s="145">
        <v>3239</v>
      </c>
      <c r="B3243" s="145" t="s">
        <v>1349</v>
      </c>
      <c r="C3243" s="145" t="s">
        <v>553</v>
      </c>
      <c r="D3243" s="146">
        <v>2360</v>
      </c>
      <c r="E3243" s="145" t="s">
        <v>13944</v>
      </c>
      <c r="F3243" s="145">
        <v>281</v>
      </c>
      <c r="G3243" s="145" t="s">
        <v>14754</v>
      </c>
      <c r="H3243" s="145" t="s">
        <v>1349</v>
      </c>
      <c r="I3243" s="145" t="s">
        <v>10077</v>
      </c>
    </row>
    <row r="3244" spans="1:9" x14ac:dyDescent="0.2">
      <c r="A3244" s="145">
        <v>3240</v>
      </c>
      <c r="B3244" s="145" t="s">
        <v>1071</v>
      </c>
      <c r="C3244" s="145" t="s">
        <v>553</v>
      </c>
      <c r="D3244" s="146">
        <v>2653</v>
      </c>
      <c r="E3244" s="145" t="s">
        <v>14753</v>
      </c>
      <c r="F3244" s="145">
        <v>281</v>
      </c>
      <c r="G3244" s="145" t="s">
        <v>14752</v>
      </c>
      <c r="H3244" s="145" t="s">
        <v>10119</v>
      </c>
      <c r="I3244" s="145" t="s">
        <v>10077</v>
      </c>
    </row>
    <row r="3245" spans="1:9" x14ac:dyDescent="0.2">
      <c r="A3245" s="145">
        <v>3241</v>
      </c>
      <c r="B3245" s="145" t="s">
        <v>984</v>
      </c>
      <c r="C3245" s="145" t="s">
        <v>553</v>
      </c>
      <c r="D3245" s="146">
        <v>1852</v>
      </c>
      <c r="E3245" s="145" t="s">
        <v>5913</v>
      </c>
      <c r="F3245" s="145">
        <v>281</v>
      </c>
      <c r="G3245" s="145" t="s">
        <v>14751</v>
      </c>
      <c r="H3245" s="145" t="s">
        <v>634</v>
      </c>
      <c r="I3245" s="145" t="s">
        <v>10107</v>
      </c>
    </row>
    <row r="3246" spans="1:9" x14ac:dyDescent="0.2">
      <c r="A3246" s="145">
        <v>3242</v>
      </c>
      <c r="B3246" s="145" t="s">
        <v>1189</v>
      </c>
      <c r="C3246" s="145" t="s">
        <v>553</v>
      </c>
      <c r="D3246" s="146">
        <v>2631</v>
      </c>
      <c r="E3246" s="145" t="s">
        <v>14750</v>
      </c>
      <c r="F3246" s="145">
        <v>281</v>
      </c>
      <c r="G3246" s="145" t="s">
        <v>14749</v>
      </c>
      <c r="H3246" s="145" t="s">
        <v>4035</v>
      </c>
      <c r="I3246" s="145" t="s">
        <v>10077</v>
      </c>
    </row>
    <row r="3247" spans="1:9" x14ac:dyDescent="0.2">
      <c r="A3247" s="145">
        <v>3243</v>
      </c>
      <c r="B3247" s="145" t="s">
        <v>695</v>
      </c>
      <c r="C3247" s="145" t="s">
        <v>553</v>
      </c>
      <c r="D3247" s="146">
        <v>2332</v>
      </c>
      <c r="E3247" s="145" t="s">
        <v>14748</v>
      </c>
      <c r="F3247" s="145">
        <v>281</v>
      </c>
      <c r="G3247" s="145" t="s">
        <v>14747</v>
      </c>
      <c r="H3247" s="145" t="s">
        <v>8951</v>
      </c>
      <c r="I3247" s="145" t="s">
        <v>10107</v>
      </c>
    </row>
    <row r="3248" spans="1:9" x14ac:dyDescent="0.2">
      <c r="A3248" s="145">
        <v>3244</v>
      </c>
      <c r="B3248" s="145" t="s">
        <v>11052</v>
      </c>
      <c r="C3248" s="145" t="s">
        <v>553</v>
      </c>
      <c r="D3248" s="146">
        <v>1225</v>
      </c>
      <c r="E3248" s="145" t="s">
        <v>14746</v>
      </c>
      <c r="F3248" s="145">
        <v>281</v>
      </c>
      <c r="G3248" s="145" t="s">
        <v>14745</v>
      </c>
      <c r="H3248" s="145" t="s">
        <v>634</v>
      </c>
      <c r="I3248" s="145" t="s">
        <v>10077</v>
      </c>
    </row>
    <row r="3249" spans="1:9" x14ac:dyDescent="0.2">
      <c r="A3249" s="145">
        <v>3245</v>
      </c>
      <c r="B3249" s="145" t="s">
        <v>4214</v>
      </c>
      <c r="C3249" s="145" t="s">
        <v>553</v>
      </c>
      <c r="D3249" s="146">
        <v>2539</v>
      </c>
      <c r="E3249" s="145" t="s">
        <v>14744</v>
      </c>
      <c r="F3249" s="145">
        <v>280</v>
      </c>
      <c r="G3249" s="145" t="s">
        <v>14743</v>
      </c>
      <c r="H3249" s="145" t="s">
        <v>4214</v>
      </c>
      <c r="I3249" s="145" t="s">
        <v>10285</v>
      </c>
    </row>
    <row r="3250" spans="1:9" x14ac:dyDescent="0.2">
      <c r="A3250" s="145">
        <v>3246</v>
      </c>
      <c r="B3250" s="145" t="s">
        <v>3851</v>
      </c>
      <c r="C3250" s="145" t="s">
        <v>553</v>
      </c>
      <c r="D3250" s="146">
        <v>2554</v>
      </c>
      <c r="E3250" s="145" t="s">
        <v>14742</v>
      </c>
      <c r="F3250" s="145">
        <v>280</v>
      </c>
      <c r="G3250" s="145" t="s">
        <v>14741</v>
      </c>
      <c r="H3250" s="145" t="s">
        <v>10806</v>
      </c>
      <c r="I3250" s="145" t="s">
        <v>10077</v>
      </c>
    </row>
    <row r="3251" spans="1:9" x14ac:dyDescent="0.2">
      <c r="A3251" s="145">
        <v>3247</v>
      </c>
      <c r="B3251" s="145" t="s">
        <v>1837</v>
      </c>
      <c r="C3251" s="145" t="s">
        <v>553</v>
      </c>
      <c r="D3251" s="146">
        <v>2660</v>
      </c>
      <c r="E3251" s="145" t="s">
        <v>14740</v>
      </c>
      <c r="F3251" s="145">
        <v>280</v>
      </c>
      <c r="G3251" s="145" t="s">
        <v>9798</v>
      </c>
      <c r="H3251" s="145" t="s">
        <v>634</v>
      </c>
      <c r="I3251" s="145" t="s">
        <v>10077</v>
      </c>
    </row>
    <row r="3252" spans="1:9" x14ac:dyDescent="0.2">
      <c r="A3252" s="145">
        <v>3248</v>
      </c>
      <c r="B3252" s="145" t="s">
        <v>1513</v>
      </c>
      <c r="C3252" s="145" t="s">
        <v>553</v>
      </c>
      <c r="D3252" s="146">
        <v>1922</v>
      </c>
      <c r="E3252" s="145" t="s">
        <v>14739</v>
      </c>
      <c r="F3252" s="145">
        <v>280</v>
      </c>
      <c r="G3252" s="145" t="s">
        <v>14738</v>
      </c>
      <c r="H3252" s="145" t="s">
        <v>10081</v>
      </c>
      <c r="I3252" s="145" t="s">
        <v>10077</v>
      </c>
    </row>
    <row r="3253" spans="1:9" x14ac:dyDescent="0.2">
      <c r="A3253" s="145">
        <v>3249</v>
      </c>
      <c r="B3253" s="145" t="s">
        <v>4806</v>
      </c>
      <c r="C3253" s="145" t="s">
        <v>553</v>
      </c>
      <c r="D3253" s="146">
        <v>1545</v>
      </c>
      <c r="E3253" s="145" t="s">
        <v>14737</v>
      </c>
      <c r="F3253" s="145">
        <v>280</v>
      </c>
      <c r="G3253" s="145" t="s">
        <v>14736</v>
      </c>
      <c r="H3253" s="145" t="s">
        <v>634</v>
      </c>
      <c r="I3253" s="145" t="s">
        <v>10077</v>
      </c>
    </row>
    <row r="3254" spans="1:9" x14ac:dyDescent="0.2">
      <c r="A3254" s="145">
        <v>3250</v>
      </c>
      <c r="B3254" s="145" t="s">
        <v>3220</v>
      </c>
      <c r="C3254" s="145" t="s">
        <v>553</v>
      </c>
      <c r="D3254" s="146">
        <v>2721</v>
      </c>
      <c r="E3254" s="145" t="s">
        <v>10136</v>
      </c>
      <c r="F3254" s="145">
        <v>280</v>
      </c>
      <c r="G3254" s="145" t="s">
        <v>14735</v>
      </c>
      <c r="H3254" s="145" t="s">
        <v>634</v>
      </c>
      <c r="I3254" s="145" t="s">
        <v>10077</v>
      </c>
    </row>
    <row r="3255" spans="1:9" x14ac:dyDescent="0.2">
      <c r="A3255" s="145">
        <v>3251</v>
      </c>
      <c r="B3255" s="145" t="s">
        <v>3658</v>
      </c>
      <c r="C3255" s="145" t="s">
        <v>553</v>
      </c>
      <c r="D3255" s="146">
        <v>1835</v>
      </c>
      <c r="E3255" s="145" t="s">
        <v>14734</v>
      </c>
      <c r="F3255" s="145">
        <v>280</v>
      </c>
      <c r="G3255" s="145" t="s">
        <v>14733</v>
      </c>
      <c r="H3255" s="145" t="s">
        <v>6255</v>
      </c>
      <c r="I3255" s="145" t="s">
        <v>10077</v>
      </c>
    </row>
    <row r="3256" spans="1:9" x14ac:dyDescent="0.2">
      <c r="A3256" s="145">
        <v>3252</v>
      </c>
      <c r="B3256" s="145" t="s">
        <v>1452</v>
      </c>
      <c r="C3256" s="145" t="s">
        <v>553</v>
      </c>
      <c r="D3256" s="146">
        <v>2537</v>
      </c>
      <c r="E3256" s="145" t="s">
        <v>14732</v>
      </c>
      <c r="F3256" s="145">
        <v>280</v>
      </c>
      <c r="G3256" s="145" t="s">
        <v>14731</v>
      </c>
      <c r="H3256" s="145" t="s">
        <v>10119</v>
      </c>
      <c r="I3256" s="145" t="s">
        <v>10077</v>
      </c>
    </row>
    <row r="3257" spans="1:9" x14ac:dyDescent="0.2">
      <c r="A3257" s="145">
        <v>3253</v>
      </c>
      <c r="B3257" s="145" t="s">
        <v>1443</v>
      </c>
      <c r="C3257" s="145" t="s">
        <v>553</v>
      </c>
      <c r="D3257" s="146">
        <v>2649</v>
      </c>
      <c r="E3257" s="145" t="s">
        <v>14730</v>
      </c>
      <c r="F3257" s="145">
        <v>280</v>
      </c>
      <c r="G3257" s="145" t="s">
        <v>14729</v>
      </c>
      <c r="H3257" s="145" t="s">
        <v>634</v>
      </c>
      <c r="I3257" s="145" t="s">
        <v>10077</v>
      </c>
    </row>
    <row r="3258" spans="1:9" x14ac:dyDescent="0.2">
      <c r="A3258" s="145">
        <v>3254</v>
      </c>
      <c r="B3258" s="145" t="s">
        <v>5120</v>
      </c>
      <c r="C3258" s="145" t="s">
        <v>553</v>
      </c>
      <c r="D3258" s="146">
        <v>2642</v>
      </c>
      <c r="E3258" s="145" t="s">
        <v>14728</v>
      </c>
      <c r="F3258" s="145">
        <v>280</v>
      </c>
      <c r="G3258" s="145" t="s">
        <v>14727</v>
      </c>
      <c r="H3258" s="145" t="s">
        <v>4035</v>
      </c>
      <c r="I3258" s="145" t="s">
        <v>10077</v>
      </c>
    </row>
    <row r="3259" spans="1:9" x14ac:dyDescent="0.2">
      <c r="A3259" s="145">
        <v>3255</v>
      </c>
      <c r="B3259" s="145" t="s">
        <v>1310</v>
      </c>
      <c r="C3259" s="145" t="s">
        <v>553</v>
      </c>
      <c r="D3259" s="146">
        <v>1945</v>
      </c>
      <c r="E3259" s="145" t="s">
        <v>14726</v>
      </c>
      <c r="F3259" s="145">
        <v>280</v>
      </c>
      <c r="G3259" s="145" t="s">
        <v>14725</v>
      </c>
      <c r="H3259" s="145" t="s">
        <v>10184</v>
      </c>
      <c r="I3259" s="145" t="s">
        <v>10077</v>
      </c>
    </row>
    <row r="3260" spans="1:9" x14ac:dyDescent="0.2">
      <c r="A3260" s="145">
        <v>3256</v>
      </c>
      <c r="B3260" s="145" t="s">
        <v>6037</v>
      </c>
      <c r="C3260" s="145" t="s">
        <v>553</v>
      </c>
      <c r="D3260" s="146">
        <v>2662</v>
      </c>
      <c r="E3260" s="145" t="s">
        <v>14724</v>
      </c>
      <c r="F3260" s="145">
        <v>280</v>
      </c>
      <c r="G3260" s="145" t="s">
        <v>14723</v>
      </c>
      <c r="H3260" s="145" t="s">
        <v>4035</v>
      </c>
      <c r="I3260" s="145" t="s">
        <v>10077</v>
      </c>
    </row>
    <row r="3261" spans="1:9" x14ac:dyDescent="0.2">
      <c r="A3261" s="145">
        <v>3257</v>
      </c>
      <c r="B3261" s="145" t="s">
        <v>543</v>
      </c>
      <c r="C3261" s="145" t="s">
        <v>553</v>
      </c>
      <c r="D3261" s="146">
        <v>2645</v>
      </c>
      <c r="E3261" s="145" t="s">
        <v>14722</v>
      </c>
      <c r="F3261" s="145">
        <v>280</v>
      </c>
      <c r="G3261" s="145" t="s">
        <v>14721</v>
      </c>
      <c r="H3261" s="145" t="s">
        <v>10081</v>
      </c>
      <c r="I3261" s="145" t="s">
        <v>10077</v>
      </c>
    </row>
    <row r="3262" spans="1:9" x14ac:dyDescent="0.2">
      <c r="A3262" s="145">
        <v>3258</v>
      </c>
      <c r="B3262" s="145" t="s">
        <v>1604</v>
      </c>
      <c r="C3262" s="145" t="s">
        <v>553</v>
      </c>
      <c r="D3262" s="146">
        <v>2668</v>
      </c>
      <c r="E3262" s="145" t="s">
        <v>14720</v>
      </c>
      <c r="F3262" s="145">
        <v>280</v>
      </c>
      <c r="G3262" s="145" t="s">
        <v>14719</v>
      </c>
      <c r="H3262" s="145" t="s">
        <v>634</v>
      </c>
      <c r="I3262" s="145" t="s">
        <v>10077</v>
      </c>
    </row>
    <row r="3263" spans="1:9" x14ac:dyDescent="0.2">
      <c r="A3263" s="145">
        <v>3259</v>
      </c>
      <c r="B3263" s="145" t="s">
        <v>2278</v>
      </c>
      <c r="C3263" s="145" t="s">
        <v>553</v>
      </c>
      <c r="D3263" s="146">
        <v>2719</v>
      </c>
      <c r="E3263" s="145" t="s">
        <v>14718</v>
      </c>
      <c r="F3263" s="145">
        <v>279</v>
      </c>
      <c r="G3263" s="145" t="s">
        <v>14717</v>
      </c>
      <c r="H3263" s="145" t="s">
        <v>2278</v>
      </c>
      <c r="I3263" s="145" t="s">
        <v>10077</v>
      </c>
    </row>
    <row r="3264" spans="1:9" x14ac:dyDescent="0.2">
      <c r="A3264" s="145">
        <v>3260</v>
      </c>
      <c r="B3264" s="145" t="s">
        <v>3220</v>
      </c>
      <c r="C3264" s="145" t="s">
        <v>553</v>
      </c>
      <c r="D3264" s="146">
        <v>2720</v>
      </c>
      <c r="E3264" s="145" t="s">
        <v>14716</v>
      </c>
      <c r="F3264" s="145">
        <v>279</v>
      </c>
      <c r="G3264" s="145" t="s">
        <v>14715</v>
      </c>
      <c r="H3264" s="145" t="s">
        <v>3220</v>
      </c>
      <c r="I3264" s="145" t="s">
        <v>10077</v>
      </c>
    </row>
    <row r="3265" spans="1:9" x14ac:dyDescent="0.2">
      <c r="A3265" s="145">
        <v>3261</v>
      </c>
      <c r="B3265" s="145" t="s">
        <v>5214</v>
      </c>
      <c r="C3265" s="145" t="s">
        <v>553</v>
      </c>
      <c r="D3265" s="146">
        <v>1880</v>
      </c>
      <c r="E3265" s="145" t="s">
        <v>14714</v>
      </c>
      <c r="F3265" s="145">
        <v>279</v>
      </c>
      <c r="G3265" s="145" t="s">
        <v>14713</v>
      </c>
      <c r="H3265" s="145" t="s">
        <v>634</v>
      </c>
      <c r="I3265" s="145" t="s">
        <v>10077</v>
      </c>
    </row>
    <row r="3266" spans="1:9" x14ac:dyDescent="0.2">
      <c r="A3266" s="145">
        <v>3262</v>
      </c>
      <c r="B3266" s="145" t="s">
        <v>1189</v>
      </c>
      <c r="C3266" s="145" t="s">
        <v>553</v>
      </c>
      <c r="D3266" s="146">
        <v>2631</v>
      </c>
      <c r="E3266" s="145" t="s">
        <v>14712</v>
      </c>
      <c r="F3266" s="145">
        <v>279</v>
      </c>
      <c r="G3266" s="145" t="s">
        <v>14711</v>
      </c>
      <c r="H3266" s="145" t="s">
        <v>634</v>
      </c>
      <c r="I3266" s="145" t="s">
        <v>10077</v>
      </c>
    </row>
    <row r="3267" spans="1:9" x14ac:dyDescent="0.2">
      <c r="A3267" s="145">
        <v>3263</v>
      </c>
      <c r="B3267" s="145" t="s">
        <v>874</v>
      </c>
      <c r="C3267" s="145" t="s">
        <v>553</v>
      </c>
      <c r="D3267" s="146">
        <v>2601</v>
      </c>
      <c r="E3267" s="145" t="s">
        <v>14710</v>
      </c>
      <c r="F3267" s="145">
        <v>279</v>
      </c>
      <c r="G3267" s="145" t="s">
        <v>14709</v>
      </c>
      <c r="H3267" s="145" t="s">
        <v>634</v>
      </c>
      <c r="I3267" s="145" t="s">
        <v>10077</v>
      </c>
    </row>
    <row r="3268" spans="1:9" x14ac:dyDescent="0.2">
      <c r="A3268" s="145">
        <v>3264</v>
      </c>
      <c r="B3268" s="145" t="s">
        <v>8166</v>
      </c>
      <c r="C3268" s="145" t="s">
        <v>553</v>
      </c>
      <c r="D3268" s="146">
        <v>2562</v>
      </c>
      <c r="E3268" s="145" t="s">
        <v>14708</v>
      </c>
      <c r="F3268" s="145">
        <v>279</v>
      </c>
      <c r="G3268" s="145" t="s">
        <v>14707</v>
      </c>
      <c r="H3268" s="145" t="s">
        <v>634</v>
      </c>
      <c r="I3268" s="145" t="s">
        <v>10077</v>
      </c>
    </row>
    <row r="3269" spans="1:9" x14ac:dyDescent="0.2">
      <c r="A3269" s="145">
        <v>3265</v>
      </c>
      <c r="B3269" s="145" t="s">
        <v>3544</v>
      </c>
      <c r="C3269" s="145" t="s">
        <v>553</v>
      </c>
      <c r="D3269" s="146">
        <v>2638</v>
      </c>
      <c r="E3269" s="145" t="s">
        <v>14706</v>
      </c>
      <c r="F3269" s="145">
        <v>279</v>
      </c>
      <c r="G3269" s="145" t="s">
        <v>14705</v>
      </c>
      <c r="H3269" s="145" t="s">
        <v>634</v>
      </c>
      <c r="I3269" s="145" t="s">
        <v>10077</v>
      </c>
    </row>
    <row r="3270" spans="1:9" x14ac:dyDescent="0.2">
      <c r="A3270" s="145">
        <v>3266</v>
      </c>
      <c r="B3270" s="145" t="s">
        <v>3565</v>
      </c>
      <c r="C3270" s="145" t="s">
        <v>553</v>
      </c>
      <c r="D3270" s="146">
        <v>2124</v>
      </c>
      <c r="E3270" s="145" t="s">
        <v>10861</v>
      </c>
      <c r="F3270" s="145">
        <v>279</v>
      </c>
      <c r="G3270" s="145" t="s">
        <v>14704</v>
      </c>
      <c r="H3270" s="145" t="s">
        <v>634</v>
      </c>
      <c r="I3270" s="145" t="s">
        <v>10077</v>
      </c>
    </row>
    <row r="3271" spans="1:9" x14ac:dyDescent="0.2">
      <c r="A3271" s="145">
        <v>3267</v>
      </c>
      <c r="B3271" s="145" t="s">
        <v>5146</v>
      </c>
      <c r="C3271" s="145" t="s">
        <v>553</v>
      </c>
      <c r="D3271" s="146">
        <v>2670</v>
      </c>
      <c r="E3271" s="145" t="s">
        <v>14703</v>
      </c>
      <c r="F3271" s="145">
        <v>279</v>
      </c>
      <c r="G3271" s="145" t="s">
        <v>14702</v>
      </c>
      <c r="H3271" s="145" t="s">
        <v>634</v>
      </c>
      <c r="I3271" s="145" t="s">
        <v>10107</v>
      </c>
    </row>
    <row r="3272" spans="1:9" x14ac:dyDescent="0.2">
      <c r="A3272" s="145">
        <v>3268</v>
      </c>
      <c r="B3272" s="145" t="s">
        <v>1452</v>
      </c>
      <c r="C3272" s="145" t="s">
        <v>553</v>
      </c>
      <c r="D3272" s="146">
        <v>2537</v>
      </c>
      <c r="E3272" s="145" t="s">
        <v>14701</v>
      </c>
      <c r="F3272" s="145">
        <v>279</v>
      </c>
      <c r="G3272" s="145" t="s">
        <v>14700</v>
      </c>
      <c r="H3272" s="145" t="s">
        <v>10130</v>
      </c>
      <c r="I3272" s="145" t="s">
        <v>10077</v>
      </c>
    </row>
    <row r="3273" spans="1:9" x14ac:dyDescent="0.2">
      <c r="A3273" s="145">
        <v>3269</v>
      </c>
      <c r="B3273" s="145" t="s">
        <v>554</v>
      </c>
      <c r="C3273" s="145" t="s">
        <v>553</v>
      </c>
      <c r="D3273" s="146">
        <v>2633</v>
      </c>
      <c r="E3273" s="145" t="s">
        <v>14699</v>
      </c>
      <c r="F3273" s="145">
        <v>279</v>
      </c>
      <c r="G3273" s="145" t="s">
        <v>14698</v>
      </c>
      <c r="H3273" s="145" t="s">
        <v>634</v>
      </c>
      <c r="I3273" s="145" t="s">
        <v>10077</v>
      </c>
    </row>
    <row r="3274" spans="1:9" x14ac:dyDescent="0.2">
      <c r="A3274" s="145">
        <v>3270</v>
      </c>
      <c r="B3274" s="145" t="s">
        <v>1944</v>
      </c>
      <c r="C3274" s="145" t="s">
        <v>553</v>
      </c>
      <c r="D3274" s="146">
        <v>2301</v>
      </c>
      <c r="E3274" s="145" t="s">
        <v>14697</v>
      </c>
      <c r="F3274" s="145">
        <v>279</v>
      </c>
      <c r="G3274" s="145" t="s">
        <v>1950</v>
      </c>
      <c r="H3274" s="145" t="s">
        <v>634</v>
      </c>
      <c r="I3274" s="145" t="s">
        <v>10077</v>
      </c>
    </row>
    <row r="3275" spans="1:9" x14ac:dyDescent="0.2">
      <c r="A3275" s="145">
        <v>3271</v>
      </c>
      <c r="B3275" s="145" t="s">
        <v>654</v>
      </c>
      <c r="C3275" s="145" t="s">
        <v>553</v>
      </c>
      <c r="D3275" s="146">
        <v>2632</v>
      </c>
      <c r="E3275" s="145" t="s">
        <v>14696</v>
      </c>
      <c r="F3275" s="145">
        <v>279</v>
      </c>
      <c r="G3275" s="145" t="s">
        <v>14695</v>
      </c>
      <c r="H3275" s="145" t="s">
        <v>634</v>
      </c>
      <c r="I3275" s="145" t="s">
        <v>10077</v>
      </c>
    </row>
    <row r="3276" spans="1:9" x14ac:dyDescent="0.2">
      <c r="A3276" s="145">
        <v>3272</v>
      </c>
      <c r="B3276" s="145" t="s">
        <v>592</v>
      </c>
      <c r="C3276" s="145" t="s">
        <v>553</v>
      </c>
      <c r="D3276" s="146">
        <v>1902</v>
      </c>
      <c r="E3276" s="145" t="s">
        <v>14694</v>
      </c>
      <c r="F3276" s="145">
        <v>279</v>
      </c>
      <c r="G3276" s="145" t="s">
        <v>14693</v>
      </c>
      <c r="H3276" s="145" t="s">
        <v>9376</v>
      </c>
      <c r="I3276" s="145" t="s">
        <v>10077</v>
      </c>
    </row>
    <row r="3277" spans="1:9" x14ac:dyDescent="0.2">
      <c r="A3277" s="145">
        <v>3273</v>
      </c>
      <c r="B3277" s="145" t="s">
        <v>2401</v>
      </c>
      <c r="C3277" s="145" t="s">
        <v>553</v>
      </c>
      <c r="D3277" s="146">
        <v>2346</v>
      </c>
      <c r="E3277" s="145" t="s">
        <v>14692</v>
      </c>
      <c r="F3277" s="145">
        <v>279</v>
      </c>
      <c r="G3277" s="145" t="s">
        <v>14691</v>
      </c>
      <c r="H3277" s="145" t="s">
        <v>634</v>
      </c>
      <c r="I3277" s="145" t="s">
        <v>10077</v>
      </c>
    </row>
    <row r="3278" spans="1:9" x14ac:dyDescent="0.2">
      <c r="A3278" s="145">
        <v>3274</v>
      </c>
      <c r="B3278" s="145" t="s">
        <v>543</v>
      </c>
      <c r="C3278" s="145" t="s">
        <v>553</v>
      </c>
      <c r="D3278" s="146">
        <v>2645</v>
      </c>
      <c r="E3278" s="145" t="s">
        <v>14690</v>
      </c>
      <c r="F3278" s="145">
        <v>279</v>
      </c>
      <c r="G3278" s="145" t="s">
        <v>14689</v>
      </c>
      <c r="H3278" s="145" t="s">
        <v>634</v>
      </c>
      <c r="I3278" s="145" t="s">
        <v>10077</v>
      </c>
    </row>
    <row r="3279" spans="1:9" x14ac:dyDescent="0.2">
      <c r="A3279" s="145">
        <v>3275</v>
      </c>
      <c r="B3279" s="145" t="s">
        <v>6273</v>
      </c>
      <c r="C3279" s="145" t="s">
        <v>553</v>
      </c>
      <c r="D3279" s="146">
        <v>1951</v>
      </c>
      <c r="E3279" s="145" t="s">
        <v>14688</v>
      </c>
      <c r="F3279" s="145">
        <v>279</v>
      </c>
      <c r="G3279" s="145" t="s">
        <v>14687</v>
      </c>
      <c r="H3279" s="145" t="s">
        <v>805</v>
      </c>
      <c r="I3279" s="145" t="s">
        <v>10077</v>
      </c>
    </row>
    <row r="3280" spans="1:9" x14ac:dyDescent="0.2">
      <c r="A3280" s="145">
        <v>3276</v>
      </c>
      <c r="B3280" s="145" t="s">
        <v>695</v>
      </c>
      <c r="C3280" s="145" t="s">
        <v>553</v>
      </c>
      <c r="D3280" s="146">
        <v>2332</v>
      </c>
      <c r="E3280" s="145" t="s">
        <v>14686</v>
      </c>
      <c r="F3280" s="145">
        <v>279</v>
      </c>
      <c r="G3280" s="145" t="s">
        <v>14685</v>
      </c>
      <c r="H3280" s="145" t="s">
        <v>695</v>
      </c>
      <c r="I3280" s="145" t="s">
        <v>10077</v>
      </c>
    </row>
    <row r="3281" spans="1:9" x14ac:dyDescent="0.2">
      <c r="A3281" s="145">
        <v>3277</v>
      </c>
      <c r="B3281" s="145" t="s">
        <v>1570</v>
      </c>
      <c r="C3281" s="145" t="s">
        <v>553</v>
      </c>
      <c r="D3281" s="146">
        <v>1930</v>
      </c>
      <c r="E3281" s="145" t="s">
        <v>14684</v>
      </c>
      <c r="F3281" s="145">
        <v>279</v>
      </c>
      <c r="G3281" s="145" t="s">
        <v>14683</v>
      </c>
      <c r="H3281" s="145" t="s">
        <v>10177</v>
      </c>
      <c r="I3281" s="145" t="s">
        <v>10077</v>
      </c>
    </row>
    <row r="3282" spans="1:9" x14ac:dyDescent="0.2">
      <c r="A3282" s="145">
        <v>3278</v>
      </c>
      <c r="B3282" s="145" t="s">
        <v>4903</v>
      </c>
      <c r="C3282" s="145" t="s">
        <v>553</v>
      </c>
      <c r="D3282" s="146">
        <v>1826</v>
      </c>
      <c r="E3282" s="145" t="s">
        <v>14682</v>
      </c>
      <c r="F3282" s="145">
        <v>279</v>
      </c>
      <c r="G3282" s="145" t="s">
        <v>14681</v>
      </c>
      <c r="H3282" s="145" t="s">
        <v>812</v>
      </c>
      <c r="I3282" s="145" t="s">
        <v>10077</v>
      </c>
    </row>
    <row r="3283" spans="1:9" x14ac:dyDescent="0.2">
      <c r="A3283" s="145">
        <v>3279</v>
      </c>
      <c r="B3283" s="145" t="s">
        <v>3048</v>
      </c>
      <c r="C3283" s="145" t="s">
        <v>553</v>
      </c>
      <c r="D3283" s="146">
        <v>2703</v>
      </c>
      <c r="E3283" s="145" t="s">
        <v>14680</v>
      </c>
      <c r="F3283" s="145">
        <v>279</v>
      </c>
      <c r="G3283" s="145" t="s">
        <v>14679</v>
      </c>
      <c r="H3283" s="145" t="s">
        <v>2268</v>
      </c>
      <c r="I3283" s="145" t="s">
        <v>10077</v>
      </c>
    </row>
    <row r="3284" spans="1:9" x14ac:dyDescent="0.2">
      <c r="A3284" s="145">
        <v>3280</v>
      </c>
      <c r="B3284" s="145" t="s">
        <v>2278</v>
      </c>
      <c r="C3284" s="145" t="s">
        <v>553</v>
      </c>
      <c r="D3284" s="146">
        <v>2719</v>
      </c>
      <c r="E3284" s="145" t="s">
        <v>14678</v>
      </c>
      <c r="F3284" s="145">
        <v>279</v>
      </c>
      <c r="G3284" s="145" t="s">
        <v>14677</v>
      </c>
      <c r="H3284" s="145" t="s">
        <v>2278</v>
      </c>
      <c r="I3284" s="145" t="s">
        <v>10077</v>
      </c>
    </row>
    <row r="3285" spans="1:9" x14ac:dyDescent="0.2">
      <c r="A3285" s="145">
        <v>3281</v>
      </c>
      <c r="B3285" s="145" t="s">
        <v>3239</v>
      </c>
      <c r="C3285" s="145" t="s">
        <v>553</v>
      </c>
      <c r="D3285" s="146">
        <v>2324</v>
      </c>
      <c r="E3285" s="145" t="s">
        <v>14676</v>
      </c>
      <c r="F3285" s="145">
        <v>279</v>
      </c>
      <c r="G3285" s="145" t="s">
        <v>14675</v>
      </c>
      <c r="H3285" s="145" t="s">
        <v>634</v>
      </c>
      <c r="I3285" s="145" t="s">
        <v>10077</v>
      </c>
    </row>
    <row r="3286" spans="1:9" x14ac:dyDescent="0.2">
      <c r="A3286" s="145">
        <v>3282</v>
      </c>
      <c r="B3286" s="145" t="s">
        <v>1189</v>
      </c>
      <c r="C3286" s="145" t="s">
        <v>553</v>
      </c>
      <c r="D3286" s="146">
        <v>2631</v>
      </c>
      <c r="E3286" s="145" t="s">
        <v>12255</v>
      </c>
      <c r="F3286" s="145">
        <v>279</v>
      </c>
      <c r="G3286" s="145" t="s">
        <v>14674</v>
      </c>
      <c r="H3286" s="145" t="s">
        <v>634</v>
      </c>
      <c r="I3286" s="145" t="s">
        <v>10077</v>
      </c>
    </row>
    <row r="3287" spans="1:9" x14ac:dyDescent="0.2">
      <c r="A3287" s="145">
        <v>3283</v>
      </c>
      <c r="B3287" s="145" t="s">
        <v>6273</v>
      </c>
      <c r="C3287" s="145" t="s">
        <v>553</v>
      </c>
      <c r="D3287" s="146">
        <v>1951</v>
      </c>
      <c r="E3287" s="145" t="s">
        <v>14673</v>
      </c>
      <c r="F3287" s="145">
        <v>277</v>
      </c>
      <c r="G3287" s="145" t="s">
        <v>14672</v>
      </c>
      <c r="H3287" s="145" t="s">
        <v>812</v>
      </c>
      <c r="I3287" s="145" t="s">
        <v>10124</v>
      </c>
    </row>
    <row r="3288" spans="1:9" x14ac:dyDescent="0.2">
      <c r="A3288" s="145">
        <v>3284</v>
      </c>
      <c r="B3288" s="145" t="s">
        <v>1071</v>
      </c>
      <c r="C3288" s="145" t="s">
        <v>553</v>
      </c>
      <c r="D3288" s="146">
        <v>2563</v>
      </c>
      <c r="E3288" s="145" t="s">
        <v>14671</v>
      </c>
      <c r="F3288" s="145">
        <v>276</v>
      </c>
      <c r="G3288" s="145" t="s">
        <v>14670</v>
      </c>
      <c r="H3288" s="145" t="s">
        <v>10119</v>
      </c>
      <c r="I3288" s="145" t="s">
        <v>10124</v>
      </c>
    </row>
    <row r="3289" spans="1:9" x14ac:dyDescent="0.2">
      <c r="A3289" s="145">
        <v>3285</v>
      </c>
      <c r="B3289" s="145" t="s">
        <v>1370</v>
      </c>
      <c r="C3289" s="145" t="s">
        <v>553</v>
      </c>
      <c r="D3289" s="146">
        <v>2364</v>
      </c>
      <c r="E3289" s="145" t="s">
        <v>14669</v>
      </c>
      <c r="F3289" s="145">
        <v>276</v>
      </c>
      <c r="G3289" s="145" t="s">
        <v>14668</v>
      </c>
      <c r="H3289" s="145" t="s">
        <v>695</v>
      </c>
      <c r="I3289" s="145" t="s">
        <v>10124</v>
      </c>
    </row>
    <row r="3290" spans="1:9" x14ac:dyDescent="0.2">
      <c r="A3290" s="145">
        <v>3286</v>
      </c>
      <c r="B3290" s="145" t="s">
        <v>5120</v>
      </c>
      <c r="C3290" s="145" t="s">
        <v>553</v>
      </c>
      <c r="D3290" s="146">
        <v>2642</v>
      </c>
      <c r="E3290" s="145" t="s">
        <v>14667</v>
      </c>
      <c r="F3290" s="145">
        <v>276</v>
      </c>
      <c r="G3290" s="145" t="s">
        <v>14666</v>
      </c>
      <c r="H3290" s="145" t="s">
        <v>10264</v>
      </c>
      <c r="I3290" s="145" t="s">
        <v>10124</v>
      </c>
    </row>
    <row r="3291" spans="1:9" x14ac:dyDescent="0.2">
      <c r="A3291" s="145">
        <v>3287</v>
      </c>
      <c r="B3291" s="145" t="s">
        <v>874</v>
      </c>
      <c r="C3291" s="145" t="s">
        <v>553</v>
      </c>
      <c r="D3291" s="146">
        <v>2601</v>
      </c>
      <c r="E3291" s="145" t="s">
        <v>14665</v>
      </c>
      <c r="F3291" s="145">
        <v>276</v>
      </c>
      <c r="G3291" s="145" t="s">
        <v>14664</v>
      </c>
      <c r="H3291" s="145" t="s">
        <v>1678</v>
      </c>
      <c r="I3291" s="145" t="s">
        <v>10077</v>
      </c>
    </row>
    <row r="3292" spans="1:9" x14ac:dyDescent="0.2">
      <c r="A3292" s="145">
        <v>3288</v>
      </c>
      <c r="B3292" s="145" t="s">
        <v>5789</v>
      </c>
      <c r="C3292" s="145" t="s">
        <v>553</v>
      </c>
      <c r="D3292" s="146">
        <v>2718</v>
      </c>
      <c r="E3292" s="145" t="s">
        <v>14663</v>
      </c>
      <c r="F3292" s="145">
        <v>276</v>
      </c>
      <c r="G3292" s="145" t="s">
        <v>14662</v>
      </c>
      <c r="H3292" s="145" t="s">
        <v>1349</v>
      </c>
      <c r="I3292" s="145" t="s">
        <v>10124</v>
      </c>
    </row>
    <row r="3293" spans="1:9" x14ac:dyDescent="0.2">
      <c r="A3293" s="145">
        <v>3289</v>
      </c>
      <c r="B3293" s="145" t="s">
        <v>1570</v>
      </c>
      <c r="C3293" s="145" t="s">
        <v>553</v>
      </c>
      <c r="D3293" s="146">
        <v>1930</v>
      </c>
      <c r="E3293" s="145" t="s">
        <v>14661</v>
      </c>
      <c r="F3293" s="145">
        <v>276</v>
      </c>
      <c r="G3293" s="145" t="s">
        <v>14660</v>
      </c>
      <c r="H3293" s="145" t="s">
        <v>634</v>
      </c>
      <c r="I3293" s="145" t="s">
        <v>10124</v>
      </c>
    </row>
    <row r="3294" spans="1:9" x14ac:dyDescent="0.2">
      <c r="A3294" s="145">
        <v>3290</v>
      </c>
      <c r="B3294" s="145" t="s">
        <v>2327</v>
      </c>
      <c r="C3294" s="145" t="s">
        <v>553</v>
      </c>
      <c r="D3294" s="146">
        <v>2170</v>
      </c>
      <c r="E3294" s="145" t="s">
        <v>10663</v>
      </c>
      <c r="F3294" s="145">
        <v>276</v>
      </c>
      <c r="G3294" s="145" t="s">
        <v>14659</v>
      </c>
      <c r="H3294" s="145" t="s">
        <v>2327</v>
      </c>
      <c r="I3294" s="145" t="s">
        <v>10124</v>
      </c>
    </row>
    <row r="3295" spans="1:9" x14ac:dyDescent="0.2">
      <c r="A3295" s="145">
        <v>3291</v>
      </c>
      <c r="B3295" s="145" t="s">
        <v>965</v>
      </c>
      <c r="C3295" s="145" t="s">
        <v>553</v>
      </c>
      <c r="D3295" s="146">
        <v>1938</v>
      </c>
      <c r="E3295" s="145" t="s">
        <v>11277</v>
      </c>
      <c r="F3295" s="145">
        <v>276</v>
      </c>
      <c r="G3295" s="145" t="s">
        <v>14658</v>
      </c>
      <c r="H3295" s="145" t="s">
        <v>10163</v>
      </c>
      <c r="I3295" s="145" t="s">
        <v>10124</v>
      </c>
    </row>
    <row r="3296" spans="1:9" x14ac:dyDescent="0.2">
      <c r="A3296" s="145">
        <v>3292</v>
      </c>
      <c r="B3296" s="145" t="s">
        <v>646</v>
      </c>
      <c r="C3296" s="145" t="s">
        <v>553</v>
      </c>
      <c r="D3296" s="146">
        <v>2648</v>
      </c>
      <c r="E3296" s="145" t="s">
        <v>14657</v>
      </c>
      <c r="F3296" s="145">
        <v>276</v>
      </c>
      <c r="G3296" s="145" t="s">
        <v>14656</v>
      </c>
      <c r="H3296" s="145" t="s">
        <v>10119</v>
      </c>
      <c r="I3296" s="145" t="s">
        <v>10124</v>
      </c>
    </row>
    <row r="3297" spans="1:9" x14ac:dyDescent="0.2">
      <c r="A3297" s="145">
        <v>3293</v>
      </c>
      <c r="B3297" s="145" t="s">
        <v>2268</v>
      </c>
      <c r="C3297" s="145" t="s">
        <v>553</v>
      </c>
      <c r="D3297" s="146">
        <v>2740</v>
      </c>
      <c r="E3297" s="145" t="s">
        <v>14655</v>
      </c>
      <c r="F3297" s="145">
        <v>276</v>
      </c>
      <c r="G3297" s="145" t="s">
        <v>14654</v>
      </c>
      <c r="H3297" s="145" t="s">
        <v>2278</v>
      </c>
      <c r="I3297" s="145" t="s">
        <v>10077</v>
      </c>
    </row>
    <row r="3298" spans="1:9" x14ac:dyDescent="0.2">
      <c r="A3298" s="145">
        <v>3294</v>
      </c>
      <c r="B3298" s="145" t="s">
        <v>5977</v>
      </c>
      <c r="C3298" s="145" t="s">
        <v>553</v>
      </c>
      <c r="D3298" s="146">
        <v>2338</v>
      </c>
      <c r="E3298" s="145" t="s">
        <v>14653</v>
      </c>
      <c r="F3298" s="145">
        <v>276</v>
      </c>
      <c r="G3298" s="145" t="s">
        <v>14652</v>
      </c>
      <c r="H3298" s="145" t="s">
        <v>9376</v>
      </c>
      <c r="I3298" s="145" t="s">
        <v>10124</v>
      </c>
    </row>
    <row r="3299" spans="1:9" x14ac:dyDescent="0.2">
      <c r="A3299" s="145">
        <v>3295</v>
      </c>
      <c r="B3299" s="145" t="s">
        <v>3220</v>
      </c>
      <c r="C3299" s="145" t="s">
        <v>553</v>
      </c>
      <c r="D3299" s="146">
        <v>2720</v>
      </c>
      <c r="E3299" s="145" t="s">
        <v>14295</v>
      </c>
      <c r="F3299" s="145">
        <v>276</v>
      </c>
      <c r="G3299" s="145" t="s">
        <v>14294</v>
      </c>
      <c r="H3299" s="145" t="s">
        <v>3220</v>
      </c>
      <c r="I3299" s="145" t="s">
        <v>10124</v>
      </c>
    </row>
    <row r="3300" spans="1:9" x14ac:dyDescent="0.2">
      <c r="A3300" s="145">
        <v>3296</v>
      </c>
      <c r="B3300" s="145" t="s">
        <v>2275</v>
      </c>
      <c r="C3300" s="145" t="s">
        <v>553</v>
      </c>
      <c r="D3300" s="146">
        <v>2568</v>
      </c>
      <c r="E3300" s="145" t="s">
        <v>14651</v>
      </c>
      <c r="F3300" s="145">
        <v>276</v>
      </c>
      <c r="G3300" s="145" t="s">
        <v>14650</v>
      </c>
      <c r="H3300" s="145" t="s">
        <v>11445</v>
      </c>
      <c r="I3300" s="145" t="s">
        <v>10077</v>
      </c>
    </row>
    <row r="3301" spans="1:9" x14ac:dyDescent="0.2">
      <c r="A3301" s="145">
        <v>3297</v>
      </c>
      <c r="B3301" s="145" t="s">
        <v>706</v>
      </c>
      <c r="C3301" s="145" t="s">
        <v>553</v>
      </c>
      <c r="D3301" s="146">
        <v>1923</v>
      </c>
      <c r="E3301" s="145" t="s">
        <v>14649</v>
      </c>
      <c r="F3301" s="145">
        <v>276</v>
      </c>
      <c r="G3301" s="145" t="s">
        <v>14648</v>
      </c>
      <c r="H3301" s="145" t="s">
        <v>11320</v>
      </c>
      <c r="I3301" s="145" t="s">
        <v>10124</v>
      </c>
    </row>
    <row r="3302" spans="1:9" x14ac:dyDescent="0.2">
      <c r="A3302" s="145">
        <v>3298</v>
      </c>
      <c r="B3302" s="145" t="s">
        <v>695</v>
      </c>
      <c r="C3302" s="145" t="s">
        <v>553</v>
      </c>
      <c r="D3302" s="146">
        <v>2332</v>
      </c>
      <c r="E3302" s="145" t="s">
        <v>11364</v>
      </c>
      <c r="F3302" s="145">
        <v>276</v>
      </c>
      <c r="G3302" s="145" t="s">
        <v>14647</v>
      </c>
      <c r="H3302" s="145" t="s">
        <v>695</v>
      </c>
      <c r="I3302" s="145" t="s">
        <v>10124</v>
      </c>
    </row>
    <row r="3303" spans="1:9" x14ac:dyDescent="0.2">
      <c r="A3303" s="145">
        <v>3299</v>
      </c>
      <c r="B3303" s="145" t="s">
        <v>4214</v>
      </c>
      <c r="C3303" s="145" t="s">
        <v>553</v>
      </c>
      <c r="D3303" s="146">
        <v>2539</v>
      </c>
      <c r="E3303" s="145" t="s">
        <v>14646</v>
      </c>
      <c r="F3303" s="145">
        <v>276</v>
      </c>
      <c r="G3303" s="145" t="s">
        <v>6109</v>
      </c>
      <c r="H3303" s="145" t="s">
        <v>4214</v>
      </c>
      <c r="I3303" s="145" t="s">
        <v>10077</v>
      </c>
    </row>
    <row r="3304" spans="1:9" x14ac:dyDescent="0.2">
      <c r="A3304" s="145">
        <v>3300</v>
      </c>
      <c r="B3304" s="145" t="s">
        <v>3544</v>
      </c>
      <c r="C3304" s="145" t="s">
        <v>553</v>
      </c>
      <c r="D3304" s="146">
        <v>2638</v>
      </c>
      <c r="E3304" s="145" t="s">
        <v>14645</v>
      </c>
      <c r="F3304" s="145">
        <v>276</v>
      </c>
      <c r="G3304" s="145" t="s">
        <v>14644</v>
      </c>
      <c r="H3304" s="145" t="s">
        <v>634</v>
      </c>
      <c r="I3304" s="145" t="s">
        <v>10077</v>
      </c>
    </row>
    <row r="3305" spans="1:9" x14ac:dyDescent="0.2">
      <c r="A3305" s="145">
        <v>3301</v>
      </c>
      <c r="B3305" s="145" t="s">
        <v>805</v>
      </c>
      <c r="C3305" s="145" t="s">
        <v>553</v>
      </c>
      <c r="D3305" s="146">
        <v>1952</v>
      </c>
      <c r="E3305" s="145" t="s">
        <v>14643</v>
      </c>
      <c r="F3305" s="145">
        <v>276</v>
      </c>
      <c r="G3305" s="145" t="s">
        <v>14642</v>
      </c>
      <c r="H3305" s="145" t="s">
        <v>805</v>
      </c>
      <c r="I3305" s="145" t="s">
        <v>10124</v>
      </c>
    </row>
    <row r="3306" spans="1:9" x14ac:dyDescent="0.2">
      <c r="A3306" s="145">
        <v>3302</v>
      </c>
      <c r="B3306" s="145" t="s">
        <v>1678</v>
      </c>
      <c r="C3306" s="145" t="s">
        <v>553</v>
      </c>
      <c r="D3306" s="146">
        <v>2191</v>
      </c>
      <c r="E3306" s="145" t="s">
        <v>14641</v>
      </c>
      <c r="F3306" s="145">
        <v>276</v>
      </c>
      <c r="G3306" s="145" t="s">
        <v>14640</v>
      </c>
      <c r="H3306" s="145" t="s">
        <v>1678</v>
      </c>
      <c r="I3306" s="145" t="s">
        <v>10124</v>
      </c>
    </row>
    <row r="3307" spans="1:9" x14ac:dyDescent="0.2">
      <c r="A3307" s="145">
        <v>3303</v>
      </c>
      <c r="B3307" s="145" t="s">
        <v>1576</v>
      </c>
      <c r="C3307" s="145" t="s">
        <v>553</v>
      </c>
      <c r="D3307" s="146">
        <v>2667</v>
      </c>
      <c r="E3307" s="145" t="s">
        <v>14639</v>
      </c>
      <c r="F3307" s="145">
        <v>276</v>
      </c>
      <c r="G3307" s="145" t="s">
        <v>14638</v>
      </c>
      <c r="H3307" s="145" t="s">
        <v>10391</v>
      </c>
      <c r="I3307" s="145" t="s">
        <v>10077</v>
      </c>
    </row>
    <row r="3308" spans="1:9" x14ac:dyDescent="0.2">
      <c r="A3308" s="145">
        <v>3304</v>
      </c>
      <c r="B3308" s="145" t="s">
        <v>1837</v>
      </c>
      <c r="C3308" s="145" t="s">
        <v>553</v>
      </c>
      <c r="D3308" s="146">
        <v>2660</v>
      </c>
      <c r="E3308" s="145" t="s">
        <v>11364</v>
      </c>
      <c r="F3308" s="145">
        <v>276</v>
      </c>
      <c r="G3308" s="145" t="s">
        <v>14637</v>
      </c>
      <c r="H3308" s="145" t="s">
        <v>5682</v>
      </c>
      <c r="I3308" s="145" t="s">
        <v>10077</v>
      </c>
    </row>
    <row r="3309" spans="1:9" x14ac:dyDescent="0.2">
      <c r="A3309" s="145">
        <v>3305</v>
      </c>
      <c r="B3309" s="145" t="s">
        <v>1452</v>
      </c>
      <c r="C3309" s="145" t="s">
        <v>553</v>
      </c>
      <c r="D3309" s="146">
        <v>2537</v>
      </c>
      <c r="E3309" s="145" t="s">
        <v>14636</v>
      </c>
      <c r="F3309" s="145">
        <v>276</v>
      </c>
      <c r="G3309" s="145" t="s">
        <v>14635</v>
      </c>
      <c r="H3309" s="145" t="s">
        <v>10119</v>
      </c>
      <c r="I3309" s="145" t="s">
        <v>10124</v>
      </c>
    </row>
    <row r="3310" spans="1:9" x14ac:dyDescent="0.2">
      <c r="A3310" s="145">
        <v>3306</v>
      </c>
      <c r="B3310" s="145" t="s">
        <v>706</v>
      </c>
      <c r="C3310" s="145" t="s">
        <v>553</v>
      </c>
      <c r="D3310" s="146">
        <v>1923</v>
      </c>
      <c r="E3310" s="145" t="s">
        <v>14634</v>
      </c>
      <c r="F3310" s="145">
        <v>276</v>
      </c>
      <c r="G3310" s="145" t="s">
        <v>14633</v>
      </c>
      <c r="H3310" s="145" t="s">
        <v>10230</v>
      </c>
      <c r="I3310" s="145" t="s">
        <v>10124</v>
      </c>
    </row>
    <row r="3311" spans="1:9" x14ac:dyDescent="0.2">
      <c r="A3311" s="145">
        <v>3307</v>
      </c>
      <c r="B3311" s="145" t="s">
        <v>2409</v>
      </c>
      <c r="C3311" s="145" t="s">
        <v>553</v>
      </c>
      <c r="D3311" s="146">
        <v>2050</v>
      </c>
      <c r="E3311" s="145" t="s">
        <v>14632</v>
      </c>
      <c r="F3311" s="145">
        <v>276</v>
      </c>
      <c r="G3311" s="145" t="s">
        <v>14631</v>
      </c>
      <c r="H3311" s="145" t="s">
        <v>8951</v>
      </c>
      <c r="I3311" s="145" t="s">
        <v>10124</v>
      </c>
    </row>
    <row r="3312" spans="1:9" x14ac:dyDescent="0.2">
      <c r="A3312" s="145">
        <v>3308</v>
      </c>
      <c r="B3312" s="145" t="s">
        <v>660</v>
      </c>
      <c r="C3312" s="145" t="s">
        <v>553</v>
      </c>
      <c r="D3312" s="146">
        <v>1944</v>
      </c>
      <c r="E3312" s="145" t="s">
        <v>14630</v>
      </c>
      <c r="F3312" s="145">
        <v>276</v>
      </c>
      <c r="G3312" s="145" t="s">
        <v>2010</v>
      </c>
      <c r="H3312" s="145" t="s">
        <v>10762</v>
      </c>
      <c r="I3312" s="145" t="s">
        <v>10124</v>
      </c>
    </row>
    <row r="3313" spans="1:9" x14ac:dyDescent="0.2">
      <c r="A3313" s="145">
        <v>3309</v>
      </c>
      <c r="B3313" s="145" t="s">
        <v>1698</v>
      </c>
      <c r="C3313" s="145" t="s">
        <v>553</v>
      </c>
      <c r="D3313" s="146">
        <v>2066</v>
      </c>
      <c r="E3313" s="145" t="s">
        <v>14629</v>
      </c>
      <c r="F3313" s="145">
        <v>276</v>
      </c>
      <c r="G3313" s="145" t="s">
        <v>14628</v>
      </c>
      <c r="H3313" s="145" t="s">
        <v>10495</v>
      </c>
      <c r="I3313" s="145" t="s">
        <v>10124</v>
      </c>
    </row>
    <row r="3314" spans="1:9" x14ac:dyDescent="0.2">
      <c r="A3314" s="145">
        <v>3310</v>
      </c>
      <c r="B3314" s="145" t="s">
        <v>2654</v>
      </c>
      <c r="C3314" s="145" t="s">
        <v>553</v>
      </c>
      <c r="D3314" s="146">
        <v>2535</v>
      </c>
      <c r="E3314" s="145" t="s">
        <v>14627</v>
      </c>
      <c r="F3314" s="145">
        <v>276</v>
      </c>
      <c r="G3314" s="145" t="s">
        <v>14626</v>
      </c>
      <c r="H3314" s="145" t="s">
        <v>8736</v>
      </c>
      <c r="I3314" s="145" t="s">
        <v>10124</v>
      </c>
    </row>
    <row r="3315" spans="1:9" x14ac:dyDescent="0.2">
      <c r="A3315" s="145">
        <v>3311</v>
      </c>
      <c r="B3315" s="145" t="s">
        <v>3985</v>
      </c>
      <c r="C3315" s="145" t="s">
        <v>553</v>
      </c>
      <c r="D3315" s="146">
        <v>1908</v>
      </c>
      <c r="E3315" s="145" t="s">
        <v>14625</v>
      </c>
      <c r="F3315" s="145">
        <v>276</v>
      </c>
      <c r="G3315" s="145" t="s">
        <v>14624</v>
      </c>
      <c r="H3315" s="145" t="s">
        <v>11350</v>
      </c>
      <c r="I3315" s="145" t="s">
        <v>10124</v>
      </c>
    </row>
    <row r="3316" spans="1:9" x14ac:dyDescent="0.2">
      <c r="A3316" s="145">
        <v>3312</v>
      </c>
      <c r="B3316" s="145" t="s">
        <v>1570</v>
      </c>
      <c r="C3316" s="145" t="s">
        <v>553</v>
      </c>
      <c r="D3316" s="146">
        <v>1930</v>
      </c>
      <c r="E3316" s="145" t="s">
        <v>14623</v>
      </c>
      <c r="F3316" s="145">
        <v>276</v>
      </c>
      <c r="G3316" s="145" t="s">
        <v>14622</v>
      </c>
      <c r="H3316" s="145" t="s">
        <v>10177</v>
      </c>
      <c r="I3316" s="145" t="s">
        <v>10124</v>
      </c>
    </row>
    <row r="3317" spans="1:9" x14ac:dyDescent="0.2">
      <c r="A3317" s="145">
        <v>3313</v>
      </c>
      <c r="B3317" s="145" t="s">
        <v>1837</v>
      </c>
      <c r="C3317" s="145" t="s">
        <v>553</v>
      </c>
      <c r="D3317" s="146">
        <v>2660</v>
      </c>
      <c r="E3317" s="145" t="s">
        <v>11364</v>
      </c>
      <c r="F3317" s="145">
        <v>276</v>
      </c>
      <c r="G3317" s="145" t="s">
        <v>14621</v>
      </c>
      <c r="H3317" s="145" t="s">
        <v>634</v>
      </c>
      <c r="I3317" s="145" t="s">
        <v>10077</v>
      </c>
    </row>
    <row r="3318" spans="1:9" x14ac:dyDescent="0.2">
      <c r="A3318" s="145">
        <v>3314</v>
      </c>
      <c r="B3318" s="145" t="s">
        <v>1349</v>
      </c>
      <c r="C3318" s="145" t="s">
        <v>553</v>
      </c>
      <c r="D3318" s="146">
        <v>2630</v>
      </c>
      <c r="E3318" s="145" t="s">
        <v>11435</v>
      </c>
      <c r="F3318" s="145">
        <v>276</v>
      </c>
      <c r="H3318" s="145" t="s">
        <v>1349</v>
      </c>
      <c r="I3318" s="145" t="s">
        <v>10124</v>
      </c>
    </row>
    <row r="3319" spans="1:9" x14ac:dyDescent="0.2">
      <c r="A3319" s="145">
        <v>3315</v>
      </c>
      <c r="B3319" s="145" t="s">
        <v>1650</v>
      </c>
      <c r="C3319" s="145" t="s">
        <v>553</v>
      </c>
      <c r="D3319" s="146">
        <v>2675</v>
      </c>
      <c r="E3319" s="145" t="s">
        <v>14620</v>
      </c>
      <c r="F3319" s="145">
        <v>276</v>
      </c>
      <c r="G3319" s="145" t="s">
        <v>14619</v>
      </c>
      <c r="H3319" s="145" t="s">
        <v>634</v>
      </c>
      <c r="I3319" s="145" t="s">
        <v>10077</v>
      </c>
    </row>
    <row r="3320" spans="1:9" x14ac:dyDescent="0.2">
      <c r="A3320" s="145">
        <v>3316</v>
      </c>
      <c r="B3320" s="145" t="s">
        <v>2476</v>
      </c>
      <c r="C3320" s="145" t="s">
        <v>553</v>
      </c>
      <c r="D3320" s="146">
        <v>2743</v>
      </c>
      <c r="E3320" s="145" t="s">
        <v>14618</v>
      </c>
      <c r="F3320" s="145">
        <v>276</v>
      </c>
      <c r="G3320" s="145" t="s">
        <v>14617</v>
      </c>
      <c r="H3320" s="145" t="s">
        <v>2278</v>
      </c>
      <c r="I3320" s="145" t="s">
        <v>10077</v>
      </c>
    </row>
    <row r="3321" spans="1:9" x14ac:dyDescent="0.2">
      <c r="A3321" s="145">
        <v>3317</v>
      </c>
      <c r="B3321" s="145" t="s">
        <v>3155</v>
      </c>
      <c r="C3321" s="145" t="s">
        <v>553</v>
      </c>
      <c r="D3321" s="146">
        <v>2067</v>
      </c>
      <c r="E3321" s="145" t="s">
        <v>14616</v>
      </c>
      <c r="F3321" s="145">
        <v>276</v>
      </c>
      <c r="G3321" s="145" t="s">
        <v>14615</v>
      </c>
      <c r="H3321" s="145" t="s">
        <v>10303</v>
      </c>
      <c r="I3321" s="145" t="s">
        <v>10077</v>
      </c>
    </row>
    <row r="3322" spans="1:9" x14ac:dyDescent="0.2">
      <c r="A3322" s="145">
        <v>3318</v>
      </c>
      <c r="B3322" s="145" t="s">
        <v>14614</v>
      </c>
      <c r="C3322" s="145" t="s">
        <v>553</v>
      </c>
      <c r="D3322" s="146">
        <v>2740</v>
      </c>
      <c r="E3322" s="145" t="s">
        <v>14613</v>
      </c>
      <c r="F3322" s="145">
        <v>276</v>
      </c>
      <c r="G3322" s="145" t="s">
        <v>14612</v>
      </c>
      <c r="H3322" s="145" t="s">
        <v>634</v>
      </c>
      <c r="I3322" s="145" t="s">
        <v>10077</v>
      </c>
    </row>
    <row r="3323" spans="1:9" x14ac:dyDescent="0.2">
      <c r="A3323" s="145">
        <v>3319</v>
      </c>
      <c r="B3323" s="145" t="s">
        <v>5423</v>
      </c>
      <c r="C3323" s="145" t="s">
        <v>553</v>
      </c>
      <c r="D3323" s="146">
        <v>2669</v>
      </c>
      <c r="E3323" s="145" t="s">
        <v>14611</v>
      </c>
      <c r="F3323" s="145">
        <v>276</v>
      </c>
      <c r="G3323" s="145" t="s">
        <v>14610</v>
      </c>
      <c r="H3323" s="145" t="s">
        <v>10081</v>
      </c>
      <c r="I3323" s="145" t="s">
        <v>10077</v>
      </c>
    </row>
    <row r="3324" spans="1:9" x14ac:dyDescent="0.2">
      <c r="A3324" s="145">
        <v>3320</v>
      </c>
      <c r="B3324" s="145" t="s">
        <v>3028</v>
      </c>
      <c r="C3324" s="145" t="s">
        <v>553</v>
      </c>
      <c r="D3324" s="146">
        <v>2025</v>
      </c>
      <c r="E3324" s="145" t="s">
        <v>14609</v>
      </c>
      <c r="F3324" s="145">
        <v>276</v>
      </c>
      <c r="G3324" s="145" t="s">
        <v>14608</v>
      </c>
      <c r="H3324" s="145" t="s">
        <v>10259</v>
      </c>
      <c r="I3324" s="145" t="s">
        <v>10077</v>
      </c>
    </row>
    <row r="3325" spans="1:9" x14ac:dyDescent="0.2">
      <c r="A3325" s="145">
        <v>3321</v>
      </c>
      <c r="B3325" s="145" t="s">
        <v>4957</v>
      </c>
      <c r="C3325" s="145" t="s">
        <v>553</v>
      </c>
      <c r="D3325" s="146">
        <v>2540</v>
      </c>
      <c r="E3325" s="145" t="s">
        <v>12657</v>
      </c>
      <c r="F3325" s="145">
        <v>276</v>
      </c>
      <c r="G3325" s="145" t="s">
        <v>14607</v>
      </c>
      <c r="H3325" s="145" t="s">
        <v>10130</v>
      </c>
      <c r="I3325" s="145" t="s">
        <v>10077</v>
      </c>
    </row>
    <row r="3326" spans="1:9" x14ac:dyDescent="0.2">
      <c r="A3326" s="145">
        <v>3322</v>
      </c>
      <c r="B3326" s="145" t="s">
        <v>3489</v>
      </c>
      <c r="C3326" s="145" t="s">
        <v>553</v>
      </c>
      <c r="D3326" s="146">
        <v>2045</v>
      </c>
      <c r="E3326" s="145" t="s">
        <v>14606</v>
      </c>
      <c r="F3326" s="145">
        <v>276</v>
      </c>
      <c r="G3326" s="145" t="s">
        <v>14605</v>
      </c>
      <c r="H3326" s="145" t="s">
        <v>3489</v>
      </c>
      <c r="I3326" s="145" t="s">
        <v>10077</v>
      </c>
    </row>
    <row r="3327" spans="1:9" x14ac:dyDescent="0.2">
      <c r="A3327" s="145">
        <v>3323</v>
      </c>
      <c r="B3327" s="145" t="s">
        <v>1570</v>
      </c>
      <c r="C3327" s="145" t="s">
        <v>553</v>
      </c>
      <c r="D3327" s="146">
        <v>1930</v>
      </c>
      <c r="E3327" s="145" t="s">
        <v>14604</v>
      </c>
      <c r="F3327" s="145">
        <v>276</v>
      </c>
      <c r="H3327" s="145" t="s">
        <v>10177</v>
      </c>
      <c r="I3327" s="145" t="s">
        <v>10077</v>
      </c>
    </row>
    <row r="3328" spans="1:9" x14ac:dyDescent="0.2">
      <c r="A3328" s="145">
        <v>3324</v>
      </c>
      <c r="B3328" s="145" t="s">
        <v>14603</v>
      </c>
      <c r="C3328" s="145" t="s">
        <v>553</v>
      </c>
      <c r="D3328" s="146">
        <v>1093</v>
      </c>
      <c r="E3328" s="145" t="s">
        <v>14602</v>
      </c>
      <c r="F3328" s="145">
        <v>276</v>
      </c>
      <c r="G3328" s="145" t="s">
        <v>14601</v>
      </c>
      <c r="H3328" s="145" t="s">
        <v>634</v>
      </c>
      <c r="I3328" s="145" t="s">
        <v>10077</v>
      </c>
    </row>
    <row r="3329" spans="1:9" x14ac:dyDescent="0.2">
      <c r="A3329" s="145">
        <v>3325</v>
      </c>
      <c r="B3329" s="145" t="s">
        <v>1995</v>
      </c>
      <c r="C3329" s="145" t="s">
        <v>553</v>
      </c>
      <c r="D3329" s="146">
        <v>2645</v>
      </c>
      <c r="E3329" s="145" t="s">
        <v>13133</v>
      </c>
      <c r="F3329" s="145">
        <v>276</v>
      </c>
      <c r="G3329" s="145" t="s">
        <v>1994</v>
      </c>
      <c r="H3329" s="145" t="s">
        <v>634</v>
      </c>
      <c r="I3329" s="145" t="s">
        <v>10077</v>
      </c>
    </row>
    <row r="3330" spans="1:9" x14ac:dyDescent="0.2">
      <c r="A3330" s="145">
        <v>3326</v>
      </c>
      <c r="B3330" s="145" t="s">
        <v>1189</v>
      </c>
      <c r="C3330" s="145" t="s">
        <v>553</v>
      </c>
      <c r="D3330" s="146">
        <v>2631</v>
      </c>
      <c r="E3330" s="145" t="s">
        <v>14600</v>
      </c>
      <c r="F3330" s="145">
        <v>276</v>
      </c>
      <c r="G3330" s="145" t="s">
        <v>14599</v>
      </c>
      <c r="H3330" s="145" t="s">
        <v>634</v>
      </c>
      <c r="I3330" s="145" t="s">
        <v>10077</v>
      </c>
    </row>
    <row r="3331" spans="1:9" x14ac:dyDescent="0.2">
      <c r="A3331" s="145">
        <v>3327</v>
      </c>
      <c r="B3331" s="145" t="s">
        <v>1153</v>
      </c>
      <c r="C3331" s="145" t="s">
        <v>553</v>
      </c>
      <c r="D3331" s="146">
        <v>2043</v>
      </c>
      <c r="E3331" s="145" t="s">
        <v>14529</v>
      </c>
      <c r="F3331" s="145">
        <v>276</v>
      </c>
      <c r="G3331" s="145" t="s">
        <v>14598</v>
      </c>
      <c r="H3331" s="145" t="s">
        <v>2327</v>
      </c>
      <c r="I3331" s="145" t="s">
        <v>10077</v>
      </c>
    </row>
    <row r="3332" spans="1:9" x14ac:dyDescent="0.2">
      <c r="A3332" s="145">
        <v>3328</v>
      </c>
      <c r="B3332" s="145" t="s">
        <v>1495</v>
      </c>
      <c r="C3332" s="145" t="s">
        <v>553</v>
      </c>
      <c r="D3332" s="146">
        <v>1760</v>
      </c>
      <c r="E3332" s="145" t="s">
        <v>14597</v>
      </c>
      <c r="F3332" s="145">
        <v>276</v>
      </c>
      <c r="G3332" s="145" t="s">
        <v>14596</v>
      </c>
      <c r="H3332" s="145" t="s">
        <v>8951</v>
      </c>
      <c r="I3332" s="145" t="s">
        <v>10077</v>
      </c>
    </row>
    <row r="3333" spans="1:9" x14ac:dyDescent="0.2">
      <c r="A3333" s="145">
        <v>3329</v>
      </c>
      <c r="B3333" s="145" t="s">
        <v>3851</v>
      </c>
      <c r="C3333" s="145" t="s">
        <v>553</v>
      </c>
      <c r="D3333" s="146">
        <v>2554</v>
      </c>
      <c r="E3333" s="145" t="s">
        <v>14595</v>
      </c>
      <c r="F3333" s="145">
        <v>276</v>
      </c>
      <c r="G3333" s="145" t="s">
        <v>14594</v>
      </c>
      <c r="H3333" s="145" t="s">
        <v>10806</v>
      </c>
      <c r="I3333" s="145" t="s">
        <v>10087</v>
      </c>
    </row>
    <row r="3334" spans="1:9" x14ac:dyDescent="0.2">
      <c r="A3334" s="145">
        <v>3330</v>
      </c>
      <c r="B3334" s="145" t="s">
        <v>554</v>
      </c>
      <c r="C3334" s="145" t="s">
        <v>553</v>
      </c>
      <c r="D3334" s="146">
        <v>2633</v>
      </c>
      <c r="E3334" s="145" t="s">
        <v>14593</v>
      </c>
      <c r="F3334" s="145">
        <v>276</v>
      </c>
      <c r="G3334" s="145" t="s">
        <v>14592</v>
      </c>
      <c r="H3334" s="145" t="s">
        <v>10081</v>
      </c>
      <c r="I3334" s="145" t="s">
        <v>10077</v>
      </c>
    </row>
    <row r="3335" spans="1:9" x14ac:dyDescent="0.2">
      <c r="A3335" s="145">
        <v>3331</v>
      </c>
      <c r="B3335" s="145" t="s">
        <v>7838</v>
      </c>
      <c r="C3335" s="145" t="s">
        <v>553</v>
      </c>
      <c r="D3335" s="146">
        <v>2532</v>
      </c>
      <c r="E3335" s="145" t="s">
        <v>14591</v>
      </c>
      <c r="F3335" s="145">
        <v>276</v>
      </c>
      <c r="G3335" s="145" t="s">
        <v>14590</v>
      </c>
      <c r="H3335" s="145" t="s">
        <v>634</v>
      </c>
      <c r="I3335" s="145" t="s">
        <v>10077</v>
      </c>
    </row>
    <row r="3336" spans="1:9" x14ac:dyDescent="0.2">
      <c r="A3336" s="145">
        <v>3332</v>
      </c>
      <c r="B3336" s="145" t="s">
        <v>14589</v>
      </c>
      <c r="C3336" s="145" t="s">
        <v>553</v>
      </c>
      <c r="D3336" s="146">
        <v>2576</v>
      </c>
      <c r="E3336" s="145" t="s">
        <v>14588</v>
      </c>
      <c r="F3336" s="145">
        <v>276</v>
      </c>
      <c r="G3336" s="145" t="s">
        <v>14587</v>
      </c>
      <c r="H3336" s="145" t="s">
        <v>10177</v>
      </c>
      <c r="I3336" s="145" t="s">
        <v>10077</v>
      </c>
    </row>
    <row r="3337" spans="1:9" x14ac:dyDescent="0.2">
      <c r="A3337" s="145">
        <v>3333</v>
      </c>
      <c r="B3337" s="145" t="s">
        <v>3408</v>
      </c>
      <c r="C3337" s="145" t="s">
        <v>553</v>
      </c>
      <c r="D3337" s="146">
        <v>2575</v>
      </c>
      <c r="E3337" s="145" t="s">
        <v>14586</v>
      </c>
      <c r="F3337" s="145">
        <v>276</v>
      </c>
      <c r="G3337" s="145" t="s">
        <v>14585</v>
      </c>
      <c r="H3337" s="145" t="s">
        <v>11445</v>
      </c>
      <c r="I3337" s="145" t="s">
        <v>10077</v>
      </c>
    </row>
    <row r="3338" spans="1:9" x14ac:dyDescent="0.2">
      <c r="A3338" s="145">
        <v>3334</v>
      </c>
      <c r="B3338" s="145" t="s">
        <v>1251</v>
      </c>
      <c r="C3338" s="145" t="s">
        <v>553</v>
      </c>
      <c r="D3338" s="146">
        <v>1056</v>
      </c>
      <c r="E3338" s="145" t="s">
        <v>14584</v>
      </c>
      <c r="F3338" s="145">
        <v>276</v>
      </c>
      <c r="G3338" s="145" t="s">
        <v>14583</v>
      </c>
      <c r="H3338" s="145" t="s">
        <v>5120</v>
      </c>
      <c r="I3338" s="145" t="s">
        <v>10077</v>
      </c>
    </row>
    <row r="3339" spans="1:9" x14ac:dyDescent="0.2">
      <c r="A3339" s="145">
        <v>3335</v>
      </c>
      <c r="B3339" s="145" t="s">
        <v>1276</v>
      </c>
      <c r="C3339" s="145" t="s">
        <v>553</v>
      </c>
      <c r="D3339" s="146">
        <v>2641</v>
      </c>
      <c r="E3339" s="145" t="s">
        <v>14582</v>
      </c>
      <c r="F3339" s="145">
        <v>276</v>
      </c>
      <c r="G3339" s="145" t="s">
        <v>14581</v>
      </c>
      <c r="H3339" s="145" t="s">
        <v>10238</v>
      </c>
      <c r="I3339" s="145" t="s">
        <v>10077</v>
      </c>
    </row>
    <row r="3340" spans="1:9" x14ac:dyDescent="0.2">
      <c r="A3340" s="145">
        <v>3336</v>
      </c>
      <c r="B3340" s="145" t="s">
        <v>7905</v>
      </c>
      <c r="C3340" s="145" t="s">
        <v>553</v>
      </c>
      <c r="D3340" s="146">
        <v>2532</v>
      </c>
      <c r="E3340" s="145" t="s">
        <v>14580</v>
      </c>
      <c r="F3340" s="145">
        <v>276</v>
      </c>
      <c r="G3340" s="145" t="s">
        <v>14579</v>
      </c>
      <c r="H3340" s="145" t="s">
        <v>634</v>
      </c>
      <c r="I3340" s="145" t="s">
        <v>10077</v>
      </c>
    </row>
    <row r="3341" spans="1:9" x14ac:dyDescent="0.2">
      <c r="A3341" s="145">
        <v>3337</v>
      </c>
      <c r="B3341" s="145" t="s">
        <v>4556</v>
      </c>
      <c r="C3341" s="145" t="s">
        <v>553</v>
      </c>
      <c r="D3341" s="146">
        <v>1610</v>
      </c>
      <c r="E3341" s="145" t="s">
        <v>14578</v>
      </c>
      <c r="F3341" s="145">
        <v>276</v>
      </c>
      <c r="G3341" s="145" t="s">
        <v>14577</v>
      </c>
      <c r="H3341" s="145" t="s">
        <v>634</v>
      </c>
      <c r="I3341" s="145" t="s">
        <v>10077</v>
      </c>
    </row>
    <row r="3342" spans="1:9" x14ac:dyDescent="0.2">
      <c r="A3342" s="145">
        <v>3338</v>
      </c>
      <c r="B3342" s="145" t="s">
        <v>2401</v>
      </c>
      <c r="C3342" s="145" t="s">
        <v>553</v>
      </c>
      <c r="D3342" s="146">
        <v>2346</v>
      </c>
      <c r="E3342" s="145" t="s">
        <v>14576</v>
      </c>
      <c r="F3342" s="145">
        <v>276</v>
      </c>
      <c r="G3342" s="145" t="s">
        <v>14575</v>
      </c>
      <c r="H3342" s="145" t="s">
        <v>2346</v>
      </c>
      <c r="I3342" s="145" t="s">
        <v>10077</v>
      </c>
    </row>
    <row r="3343" spans="1:9" x14ac:dyDescent="0.2">
      <c r="A3343" s="145">
        <v>3339</v>
      </c>
      <c r="B3343" s="145" t="s">
        <v>1837</v>
      </c>
      <c r="C3343" s="145" t="s">
        <v>553</v>
      </c>
      <c r="D3343" s="146">
        <v>2660</v>
      </c>
      <c r="E3343" s="145" t="s">
        <v>11830</v>
      </c>
      <c r="F3343" s="145">
        <v>276</v>
      </c>
      <c r="G3343" s="145" t="s">
        <v>14574</v>
      </c>
      <c r="H3343" s="145" t="s">
        <v>5682</v>
      </c>
      <c r="I3343" s="145" t="s">
        <v>10077</v>
      </c>
    </row>
    <row r="3344" spans="1:9" x14ac:dyDescent="0.2">
      <c r="A3344" s="145">
        <v>3340</v>
      </c>
      <c r="B3344" s="145" t="s">
        <v>566</v>
      </c>
      <c r="C3344" s="145" t="s">
        <v>553</v>
      </c>
      <c r="D3344" s="146">
        <v>2659</v>
      </c>
      <c r="E3344" s="145" t="s">
        <v>14573</v>
      </c>
      <c r="F3344" s="145">
        <v>276</v>
      </c>
      <c r="G3344" s="145" t="s">
        <v>14572</v>
      </c>
      <c r="H3344" s="145" t="s">
        <v>10786</v>
      </c>
      <c r="I3344" s="145" t="s">
        <v>10077</v>
      </c>
    </row>
    <row r="3345" spans="1:9" x14ac:dyDescent="0.2">
      <c r="A3345" s="145">
        <v>3341</v>
      </c>
      <c r="B3345" s="145" t="s">
        <v>1385</v>
      </c>
      <c r="C3345" s="145" t="s">
        <v>553</v>
      </c>
      <c r="D3345" s="146">
        <v>1906</v>
      </c>
      <c r="E3345" s="145" t="s">
        <v>10166</v>
      </c>
      <c r="F3345" s="145">
        <v>276</v>
      </c>
      <c r="G3345" s="145" t="s">
        <v>14571</v>
      </c>
      <c r="H3345" s="145" t="s">
        <v>634</v>
      </c>
      <c r="I3345" s="145" t="s">
        <v>10077</v>
      </c>
    </row>
    <row r="3346" spans="1:9" x14ac:dyDescent="0.2">
      <c r="A3346" s="145">
        <v>3342</v>
      </c>
      <c r="B3346" s="145" t="s">
        <v>8166</v>
      </c>
      <c r="C3346" s="145" t="s">
        <v>553</v>
      </c>
      <c r="D3346" s="146">
        <v>2562</v>
      </c>
      <c r="E3346" s="145" t="s">
        <v>14570</v>
      </c>
      <c r="F3346" s="145">
        <v>276</v>
      </c>
      <c r="G3346" s="145" t="s">
        <v>14569</v>
      </c>
      <c r="H3346" s="145" t="s">
        <v>634</v>
      </c>
      <c r="I3346" s="145" t="s">
        <v>10077</v>
      </c>
    </row>
    <row r="3347" spans="1:9" x14ac:dyDescent="0.2">
      <c r="A3347" s="145">
        <v>3343</v>
      </c>
      <c r="B3347" s="145" t="s">
        <v>3565</v>
      </c>
      <c r="C3347" s="145" t="s">
        <v>553</v>
      </c>
      <c r="D3347" s="146">
        <v>2125</v>
      </c>
      <c r="E3347" s="145" t="s">
        <v>14568</v>
      </c>
      <c r="F3347" s="145">
        <v>276</v>
      </c>
      <c r="G3347" s="145" t="s">
        <v>14567</v>
      </c>
      <c r="H3347" s="145" t="s">
        <v>10997</v>
      </c>
      <c r="I3347" s="145" t="s">
        <v>10077</v>
      </c>
    </row>
    <row r="3348" spans="1:9" x14ac:dyDescent="0.2">
      <c r="A3348" s="145">
        <v>3344</v>
      </c>
      <c r="B3348" s="145" t="s">
        <v>619</v>
      </c>
      <c r="C3348" s="145" t="s">
        <v>553</v>
      </c>
      <c r="D3348" s="146">
        <v>2021</v>
      </c>
      <c r="E3348" s="145" t="s">
        <v>14566</v>
      </c>
      <c r="F3348" s="145">
        <v>276</v>
      </c>
      <c r="G3348" s="145" t="s">
        <v>14565</v>
      </c>
      <c r="H3348" s="145" t="s">
        <v>634</v>
      </c>
      <c r="I3348" s="145" t="s">
        <v>10077</v>
      </c>
    </row>
    <row r="3349" spans="1:9" x14ac:dyDescent="0.2">
      <c r="A3349" s="145">
        <v>3345</v>
      </c>
      <c r="B3349" s="145" t="s">
        <v>3877</v>
      </c>
      <c r="C3349" s="145" t="s">
        <v>553</v>
      </c>
      <c r="D3349" s="146">
        <v>2557</v>
      </c>
      <c r="E3349" s="145" t="s">
        <v>14564</v>
      </c>
      <c r="F3349" s="145">
        <v>276</v>
      </c>
      <c r="G3349" s="145" t="s">
        <v>14563</v>
      </c>
      <c r="H3349" s="145" t="s">
        <v>634</v>
      </c>
      <c r="I3349" s="145" t="s">
        <v>10077</v>
      </c>
    </row>
    <row r="3350" spans="1:9" x14ac:dyDescent="0.2">
      <c r="A3350" s="145">
        <v>3346</v>
      </c>
      <c r="B3350" s="145" t="s">
        <v>2313</v>
      </c>
      <c r="C3350" s="145" t="s">
        <v>553</v>
      </c>
      <c r="D3350" s="146">
        <v>2747</v>
      </c>
      <c r="E3350" s="145" t="s">
        <v>14562</v>
      </c>
      <c r="F3350" s="145">
        <v>276</v>
      </c>
      <c r="G3350" s="145" t="s">
        <v>14561</v>
      </c>
      <c r="H3350" s="145" t="s">
        <v>2278</v>
      </c>
      <c r="I3350" s="145" t="s">
        <v>10077</v>
      </c>
    </row>
    <row r="3351" spans="1:9" x14ac:dyDescent="0.2">
      <c r="A3351" s="145">
        <v>3347</v>
      </c>
      <c r="B3351" s="145" t="s">
        <v>2401</v>
      </c>
      <c r="C3351" s="145" t="s">
        <v>553</v>
      </c>
      <c r="D3351" s="146">
        <v>2346</v>
      </c>
      <c r="E3351" s="145" t="s">
        <v>14560</v>
      </c>
      <c r="F3351" s="145">
        <v>276</v>
      </c>
      <c r="G3351" s="145" t="s">
        <v>14559</v>
      </c>
      <c r="H3351" s="145" t="s">
        <v>634</v>
      </c>
      <c r="I3351" s="145" t="s">
        <v>10077</v>
      </c>
    </row>
    <row r="3352" spans="1:9" x14ac:dyDescent="0.2">
      <c r="A3352" s="145">
        <v>3348</v>
      </c>
      <c r="B3352" s="145" t="s">
        <v>14202</v>
      </c>
      <c r="C3352" s="145" t="s">
        <v>5198</v>
      </c>
      <c r="D3352" s="146">
        <v>2892</v>
      </c>
      <c r="E3352" s="145" t="s">
        <v>14558</v>
      </c>
      <c r="F3352" s="145">
        <v>276</v>
      </c>
      <c r="G3352" s="145" t="s">
        <v>14557</v>
      </c>
      <c r="H3352" s="145" t="s">
        <v>6255</v>
      </c>
      <c r="I3352" s="145" t="s">
        <v>10077</v>
      </c>
    </row>
    <row r="3353" spans="1:9" x14ac:dyDescent="0.2">
      <c r="A3353" s="145">
        <v>3349</v>
      </c>
      <c r="B3353" s="145" t="s">
        <v>2346</v>
      </c>
      <c r="C3353" s="145" t="s">
        <v>553</v>
      </c>
      <c r="D3353" s="146">
        <v>2558</v>
      </c>
      <c r="E3353" s="145" t="s">
        <v>14556</v>
      </c>
      <c r="F3353" s="145">
        <v>276</v>
      </c>
      <c r="G3353" s="145" t="s">
        <v>14555</v>
      </c>
      <c r="H3353" s="145" t="s">
        <v>2346</v>
      </c>
      <c r="I3353" s="145" t="s">
        <v>10077</v>
      </c>
    </row>
    <row r="3354" spans="1:9" x14ac:dyDescent="0.2">
      <c r="A3354" s="145">
        <v>3350</v>
      </c>
      <c r="B3354" s="145" t="s">
        <v>12082</v>
      </c>
      <c r="C3354" s="145" t="s">
        <v>5198</v>
      </c>
      <c r="D3354" s="146">
        <v>2920</v>
      </c>
      <c r="E3354" s="145" t="s">
        <v>14554</v>
      </c>
      <c r="F3354" s="145">
        <v>276</v>
      </c>
      <c r="G3354" s="145" t="s">
        <v>14553</v>
      </c>
      <c r="H3354" s="145" t="s">
        <v>6255</v>
      </c>
      <c r="I3354" s="145" t="s">
        <v>10077</v>
      </c>
    </row>
    <row r="3355" spans="1:9" x14ac:dyDescent="0.2">
      <c r="A3355" s="145">
        <v>3351</v>
      </c>
      <c r="B3355" s="145" t="s">
        <v>965</v>
      </c>
      <c r="C3355" s="145" t="s">
        <v>553</v>
      </c>
      <c r="D3355" s="146">
        <v>1938</v>
      </c>
      <c r="E3355" s="145" t="s">
        <v>14552</v>
      </c>
      <c r="F3355" s="145">
        <v>276</v>
      </c>
      <c r="G3355" s="145" t="s">
        <v>14551</v>
      </c>
      <c r="H3355" s="145" t="s">
        <v>634</v>
      </c>
      <c r="I3355" s="145" t="s">
        <v>10077</v>
      </c>
    </row>
    <row r="3356" spans="1:9" x14ac:dyDescent="0.2">
      <c r="A3356" s="145">
        <v>3352</v>
      </c>
      <c r="B3356" s="145" t="s">
        <v>1837</v>
      </c>
      <c r="C3356" s="145" t="s">
        <v>553</v>
      </c>
      <c r="D3356" s="146">
        <v>2660</v>
      </c>
      <c r="E3356" s="145" t="s">
        <v>14550</v>
      </c>
      <c r="F3356" s="145">
        <v>276</v>
      </c>
      <c r="G3356" s="145" t="s">
        <v>14549</v>
      </c>
      <c r="H3356" s="145" t="s">
        <v>634</v>
      </c>
      <c r="I3356" s="145" t="s">
        <v>10077</v>
      </c>
    </row>
    <row r="3357" spans="1:9" x14ac:dyDescent="0.2">
      <c r="A3357" s="145">
        <v>3353</v>
      </c>
      <c r="B3357" s="145" t="s">
        <v>6401</v>
      </c>
      <c r="C3357" s="145" t="s">
        <v>553</v>
      </c>
      <c r="D3357" s="146">
        <v>2764</v>
      </c>
      <c r="E3357" s="145" t="s">
        <v>14548</v>
      </c>
      <c r="F3357" s="145">
        <v>276</v>
      </c>
      <c r="G3357" s="145" t="s">
        <v>14547</v>
      </c>
      <c r="H3357" s="145" t="s">
        <v>634</v>
      </c>
      <c r="I3357" s="145" t="s">
        <v>10077</v>
      </c>
    </row>
    <row r="3358" spans="1:9" x14ac:dyDescent="0.2">
      <c r="A3358" s="145">
        <v>3354</v>
      </c>
      <c r="B3358" s="145" t="s">
        <v>6484</v>
      </c>
      <c r="C3358" s="145" t="s">
        <v>553</v>
      </c>
      <c r="D3358" s="146">
        <v>1524</v>
      </c>
      <c r="E3358" s="145" t="s">
        <v>14546</v>
      </c>
      <c r="F3358" s="145">
        <v>276</v>
      </c>
      <c r="G3358" s="145" t="s">
        <v>14545</v>
      </c>
      <c r="H3358" s="145" t="s">
        <v>634</v>
      </c>
      <c r="I3358" s="145" t="s">
        <v>10077</v>
      </c>
    </row>
    <row r="3359" spans="1:9" x14ac:dyDescent="0.2">
      <c r="A3359" s="145">
        <v>3355</v>
      </c>
      <c r="B3359" s="145" t="s">
        <v>10200</v>
      </c>
      <c r="C3359" s="145" t="s">
        <v>2175</v>
      </c>
      <c r="D3359" s="146">
        <v>94538</v>
      </c>
      <c r="E3359" s="145" t="s">
        <v>14544</v>
      </c>
      <c r="F3359" s="145">
        <v>276</v>
      </c>
      <c r="G3359" s="145" t="s">
        <v>14543</v>
      </c>
      <c r="H3359" s="145" t="s">
        <v>8951</v>
      </c>
      <c r="I3359" s="145" t="s">
        <v>10285</v>
      </c>
    </row>
    <row r="3360" spans="1:9" x14ac:dyDescent="0.2">
      <c r="A3360" s="145">
        <v>3356</v>
      </c>
      <c r="B3360" s="145" t="s">
        <v>5047</v>
      </c>
      <c r="C3360" s="145" t="s">
        <v>553</v>
      </c>
      <c r="D3360" s="146">
        <v>1462</v>
      </c>
      <c r="E3360" s="145" t="s">
        <v>14542</v>
      </c>
      <c r="F3360" s="145">
        <v>276</v>
      </c>
      <c r="G3360" s="145" t="s">
        <v>14541</v>
      </c>
      <c r="H3360" s="145" t="s">
        <v>634</v>
      </c>
      <c r="I3360" s="145" t="s">
        <v>10077</v>
      </c>
    </row>
    <row r="3361" spans="1:9" x14ac:dyDescent="0.2">
      <c r="A3361" s="145">
        <v>3357</v>
      </c>
      <c r="B3361" s="145" t="s">
        <v>8166</v>
      </c>
      <c r="C3361" s="145" t="s">
        <v>553</v>
      </c>
      <c r="D3361" s="146">
        <v>2562</v>
      </c>
      <c r="E3361" s="145" t="s">
        <v>14540</v>
      </c>
      <c r="F3361" s="145">
        <v>276</v>
      </c>
      <c r="G3361" s="145" t="s">
        <v>14539</v>
      </c>
      <c r="H3361" s="145" t="s">
        <v>1349</v>
      </c>
      <c r="I3361" s="145" t="s">
        <v>10077</v>
      </c>
    </row>
    <row r="3362" spans="1:9" x14ac:dyDescent="0.2">
      <c r="A3362" s="145">
        <v>3358</v>
      </c>
      <c r="B3362" s="145" t="s">
        <v>6174</v>
      </c>
      <c r="C3362" s="145" t="s">
        <v>553</v>
      </c>
      <c r="D3362" s="146">
        <v>2790</v>
      </c>
      <c r="E3362" s="145" t="s">
        <v>14538</v>
      </c>
      <c r="F3362" s="145">
        <v>276</v>
      </c>
      <c r="G3362" s="145" t="s">
        <v>14537</v>
      </c>
      <c r="H3362" s="145" t="s">
        <v>634</v>
      </c>
      <c r="I3362" s="145" t="s">
        <v>10077</v>
      </c>
    </row>
    <row r="3363" spans="1:9" x14ac:dyDescent="0.2">
      <c r="A3363" s="145">
        <v>3359</v>
      </c>
      <c r="B3363" s="145" t="s">
        <v>5120</v>
      </c>
      <c r="C3363" s="145" t="s">
        <v>553</v>
      </c>
      <c r="D3363" s="146">
        <v>2642</v>
      </c>
      <c r="E3363" s="145" t="s">
        <v>14536</v>
      </c>
      <c r="F3363" s="145">
        <v>276</v>
      </c>
      <c r="G3363" s="145" t="s">
        <v>14535</v>
      </c>
      <c r="H3363" s="145" t="s">
        <v>5120</v>
      </c>
      <c r="I3363" s="145" t="s">
        <v>10077</v>
      </c>
    </row>
    <row r="3364" spans="1:9" x14ac:dyDescent="0.2">
      <c r="A3364" s="145">
        <v>3360</v>
      </c>
      <c r="B3364" s="145" t="s">
        <v>14534</v>
      </c>
      <c r="C3364" s="145" t="s">
        <v>553</v>
      </c>
      <c r="D3364" s="146">
        <v>2466</v>
      </c>
      <c r="E3364" s="145" t="s">
        <v>14533</v>
      </c>
      <c r="F3364" s="145">
        <v>276</v>
      </c>
      <c r="G3364" s="145" t="s">
        <v>14532</v>
      </c>
      <c r="H3364" s="145" t="s">
        <v>10119</v>
      </c>
      <c r="I3364" s="145" t="s">
        <v>10077</v>
      </c>
    </row>
    <row r="3365" spans="1:9" x14ac:dyDescent="0.2">
      <c r="A3365" s="145">
        <v>3361</v>
      </c>
      <c r="B3365" s="145" t="s">
        <v>6037</v>
      </c>
      <c r="C3365" s="145" t="s">
        <v>553</v>
      </c>
      <c r="D3365" s="146">
        <v>2662</v>
      </c>
      <c r="E3365" s="145" t="s">
        <v>14531</v>
      </c>
      <c r="F3365" s="145">
        <v>276</v>
      </c>
      <c r="G3365" s="145" t="s">
        <v>14530</v>
      </c>
      <c r="H3365" s="145" t="s">
        <v>634</v>
      </c>
      <c r="I3365" s="145" t="s">
        <v>10077</v>
      </c>
    </row>
    <row r="3366" spans="1:9" x14ac:dyDescent="0.2">
      <c r="A3366" s="145">
        <v>3362</v>
      </c>
      <c r="B3366" s="145" t="s">
        <v>3048</v>
      </c>
      <c r="C3366" s="145" t="s">
        <v>553</v>
      </c>
      <c r="D3366" s="146">
        <v>2703</v>
      </c>
      <c r="E3366" s="145" t="s">
        <v>14529</v>
      </c>
      <c r="F3366" s="145">
        <v>276</v>
      </c>
      <c r="G3366" s="145" t="s">
        <v>14528</v>
      </c>
      <c r="H3366" s="145" t="s">
        <v>8951</v>
      </c>
      <c r="I3366" s="145" t="s">
        <v>10077</v>
      </c>
    </row>
    <row r="3367" spans="1:9" x14ac:dyDescent="0.2">
      <c r="A3367" s="145">
        <v>3363</v>
      </c>
      <c r="B3367" s="145" t="s">
        <v>554</v>
      </c>
      <c r="C3367" s="145" t="s">
        <v>553</v>
      </c>
      <c r="D3367" s="146">
        <v>2633</v>
      </c>
      <c r="E3367" s="145" t="s">
        <v>10227</v>
      </c>
      <c r="F3367" s="145">
        <v>276</v>
      </c>
      <c r="G3367" s="145" t="s">
        <v>14527</v>
      </c>
      <c r="H3367" s="145" t="s">
        <v>634</v>
      </c>
      <c r="I3367" s="145" t="s">
        <v>10077</v>
      </c>
    </row>
    <row r="3368" spans="1:9" x14ac:dyDescent="0.2">
      <c r="A3368" s="145">
        <v>3364</v>
      </c>
      <c r="B3368" s="145" t="s">
        <v>689</v>
      </c>
      <c r="C3368" s="145" t="s">
        <v>553</v>
      </c>
      <c r="D3368" s="146">
        <v>2664</v>
      </c>
      <c r="E3368" s="145" t="s">
        <v>14526</v>
      </c>
      <c r="F3368" s="145">
        <v>276</v>
      </c>
      <c r="G3368" s="145" t="s">
        <v>14525</v>
      </c>
      <c r="H3368" s="145" t="s">
        <v>5682</v>
      </c>
      <c r="I3368" s="145" t="s">
        <v>10077</v>
      </c>
    </row>
    <row r="3369" spans="1:9" x14ac:dyDescent="0.2">
      <c r="A3369" s="145">
        <v>3365</v>
      </c>
      <c r="B3369" s="145" t="s">
        <v>2565</v>
      </c>
      <c r="C3369" s="145" t="s">
        <v>553</v>
      </c>
      <c r="D3369" s="146">
        <v>2777</v>
      </c>
      <c r="E3369" s="145" t="s">
        <v>13264</v>
      </c>
      <c r="F3369" s="145">
        <v>276</v>
      </c>
      <c r="G3369" s="145" t="s">
        <v>14524</v>
      </c>
      <c r="H3369" s="145" t="s">
        <v>6174</v>
      </c>
      <c r="I3369" s="145" t="s">
        <v>10077</v>
      </c>
    </row>
    <row r="3370" spans="1:9" x14ac:dyDescent="0.2">
      <c r="A3370" s="145">
        <v>3366</v>
      </c>
      <c r="B3370" s="145" t="s">
        <v>3544</v>
      </c>
      <c r="C3370" s="145" t="s">
        <v>553</v>
      </c>
      <c r="D3370" s="146">
        <v>2638</v>
      </c>
      <c r="E3370" s="145" t="s">
        <v>14523</v>
      </c>
      <c r="F3370" s="145">
        <v>276</v>
      </c>
      <c r="G3370" s="145" t="s">
        <v>14522</v>
      </c>
      <c r="H3370" s="145" t="s">
        <v>634</v>
      </c>
      <c r="I3370" s="145" t="s">
        <v>10077</v>
      </c>
    </row>
    <row r="3371" spans="1:9" x14ac:dyDescent="0.2">
      <c r="A3371" s="145">
        <v>3367</v>
      </c>
      <c r="B3371" s="145" t="s">
        <v>8203</v>
      </c>
      <c r="C3371" s="145" t="s">
        <v>553</v>
      </c>
      <c r="D3371" s="146">
        <v>2713</v>
      </c>
      <c r="E3371" s="145" t="s">
        <v>14521</v>
      </c>
      <c r="F3371" s="145">
        <v>276</v>
      </c>
      <c r="G3371" s="145" t="s">
        <v>14520</v>
      </c>
      <c r="H3371" s="145" t="s">
        <v>8203</v>
      </c>
      <c r="I3371" s="145" t="s">
        <v>10077</v>
      </c>
    </row>
    <row r="3372" spans="1:9" x14ac:dyDescent="0.2">
      <c r="A3372" s="145">
        <v>3368</v>
      </c>
      <c r="B3372" s="145" t="s">
        <v>8166</v>
      </c>
      <c r="C3372" s="145" t="s">
        <v>553</v>
      </c>
      <c r="D3372" s="146">
        <v>2562</v>
      </c>
      <c r="E3372" s="145" t="s">
        <v>14518</v>
      </c>
      <c r="F3372" s="145">
        <v>276</v>
      </c>
      <c r="G3372" s="145" t="s">
        <v>14517</v>
      </c>
      <c r="H3372" s="145" t="s">
        <v>1349</v>
      </c>
      <c r="I3372" s="145" t="s">
        <v>10077</v>
      </c>
    </row>
    <row r="3373" spans="1:9" x14ac:dyDescent="0.2">
      <c r="A3373" s="145">
        <v>3369</v>
      </c>
      <c r="B3373" s="145" t="s">
        <v>4556</v>
      </c>
      <c r="C3373" s="145" t="s">
        <v>553</v>
      </c>
      <c r="D3373" s="146">
        <v>1610</v>
      </c>
      <c r="E3373" s="145" t="s">
        <v>14516</v>
      </c>
      <c r="F3373" s="145">
        <v>276</v>
      </c>
      <c r="G3373" s="145" t="s">
        <v>14515</v>
      </c>
      <c r="H3373" s="145" t="s">
        <v>634</v>
      </c>
      <c r="I3373" s="145" t="s">
        <v>10077</v>
      </c>
    </row>
    <row r="3374" spans="1:9" x14ac:dyDescent="0.2">
      <c r="A3374" s="145">
        <v>3370</v>
      </c>
      <c r="B3374" s="145" t="s">
        <v>2268</v>
      </c>
      <c r="C3374" s="145" t="s">
        <v>553</v>
      </c>
      <c r="D3374" s="146">
        <v>2744</v>
      </c>
      <c r="E3374" s="145" t="s">
        <v>10194</v>
      </c>
      <c r="F3374" s="145">
        <v>276</v>
      </c>
      <c r="G3374" s="145" t="s">
        <v>14514</v>
      </c>
      <c r="H3374" s="145" t="s">
        <v>634</v>
      </c>
      <c r="I3374" s="145" t="s">
        <v>10077</v>
      </c>
    </row>
    <row r="3375" spans="1:9" x14ac:dyDescent="0.2">
      <c r="A3375" s="145">
        <v>3371</v>
      </c>
      <c r="B3375" s="145" t="s">
        <v>8871</v>
      </c>
      <c r="C3375" s="145" t="s">
        <v>553</v>
      </c>
      <c r="D3375" s="146">
        <v>2652</v>
      </c>
      <c r="E3375" s="145" t="s">
        <v>14513</v>
      </c>
      <c r="F3375" s="145">
        <v>276</v>
      </c>
      <c r="G3375" s="145" t="s">
        <v>14512</v>
      </c>
      <c r="H3375" s="145" t="s">
        <v>10317</v>
      </c>
      <c r="I3375" s="145" t="s">
        <v>10077</v>
      </c>
    </row>
    <row r="3376" spans="1:9" x14ac:dyDescent="0.2">
      <c r="A3376" s="145">
        <v>3372</v>
      </c>
      <c r="B3376" s="145" t="s">
        <v>5323</v>
      </c>
      <c r="C3376" s="145" t="s">
        <v>553</v>
      </c>
      <c r="D3376" s="146">
        <v>1844</v>
      </c>
      <c r="E3376" s="145" t="s">
        <v>3692</v>
      </c>
      <c r="F3376" s="145">
        <v>276</v>
      </c>
      <c r="G3376" s="145" t="s">
        <v>14511</v>
      </c>
      <c r="H3376" s="145" t="s">
        <v>634</v>
      </c>
      <c r="I3376" s="145" t="s">
        <v>10077</v>
      </c>
    </row>
    <row r="3377" spans="1:9" x14ac:dyDescent="0.2">
      <c r="A3377" s="145">
        <v>3373</v>
      </c>
      <c r="B3377" s="145" t="s">
        <v>918</v>
      </c>
      <c r="C3377" s="145" t="s">
        <v>553</v>
      </c>
      <c r="D3377" s="146">
        <v>1845</v>
      </c>
      <c r="E3377" s="145" t="s">
        <v>14510</v>
      </c>
      <c r="F3377" s="145">
        <v>276</v>
      </c>
      <c r="G3377" s="145" t="s">
        <v>14509</v>
      </c>
      <c r="H3377" s="145" t="s">
        <v>812</v>
      </c>
      <c r="I3377" s="145" t="s">
        <v>10077</v>
      </c>
    </row>
    <row r="3378" spans="1:9" x14ac:dyDescent="0.2">
      <c r="A3378" s="145">
        <v>3374</v>
      </c>
      <c r="B3378" s="145" t="s">
        <v>2313</v>
      </c>
      <c r="C3378" s="145" t="s">
        <v>553</v>
      </c>
      <c r="D3378" s="146">
        <v>2747</v>
      </c>
      <c r="E3378" s="145" t="s">
        <v>14508</v>
      </c>
      <c r="F3378" s="145">
        <v>276</v>
      </c>
      <c r="G3378" s="145" t="s">
        <v>14507</v>
      </c>
      <c r="H3378" s="145" t="s">
        <v>2767</v>
      </c>
      <c r="I3378" s="145" t="s">
        <v>10077</v>
      </c>
    </row>
    <row r="3379" spans="1:9" x14ac:dyDescent="0.2">
      <c r="A3379" s="145">
        <v>3375</v>
      </c>
      <c r="B3379" s="145" t="s">
        <v>3471</v>
      </c>
      <c r="C3379" s="145" t="s">
        <v>553</v>
      </c>
      <c r="D3379" s="146">
        <v>2381</v>
      </c>
      <c r="E3379" s="145" t="s">
        <v>14245</v>
      </c>
      <c r="F3379" s="145">
        <v>276</v>
      </c>
      <c r="G3379" s="145" t="s">
        <v>14506</v>
      </c>
      <c r="H3379" s="145" t="s">
        <v>1349</v>
      </c>
      <c r="I3379" s="145" t="s">
        <v>10077</v>
      </c>
    </row>
    <row r="3380" spans="1:9" x14ac:dyDescent="0.2">
      <c r="A3380" s="145">
        <v>3376</v>
      </c>
      <c r="B3380" s="145" t="s">
        <v>3851</v>
      </c>
      <c r="C3380" s="145" t="s">
        <v>553</v>
      </c>
      <c r="D3380" s="146">
        <v>2554</v>
      </c>
      <c r="E3380" s="145" t="s">
        <v>14505</v>
      </c>
      <c r="F3380" s="145">
        <v>276</v>
      </c>
      <c r="G3380" s="145" t="s">
        <v>14504</v>
      </c>
      <c r="H3380" s="145" t="s">
        <v>10806</v>
      </c>
      <c r="I3380" s="145" t="s">
        <v>10087</v>
      </c>
    </row>
    <row r="3381" spans="1:9" x14ac:dyDescent="0.2">
      <c r="A3381" s="145">
        <v>3377</v>
      </c>
      <c r="B3381" s="145" t="s">
        <v>1018</v>
      </c>
      <c r="C3381" s="145" t="s">
        <v>553</v>
      </c>
      <c r="D3381" s="146">
        <v>2646</v>
      </c>
      <c r="E3381" s="145" t="s">
        <v>14503</v>
      </c>
      <c r="F3381" s="145">
        <v>276</v>
      </c>
      <c r="G3381" s="145" t="s">
        <v>14502</v>
      </c>
      <c r="H3381" s="145" t="s">
        <v>10081</v>
      </c>
      <c r="I3381" s="145" t="s">
        <v>10077</v>
      </c>
    </row>
    <row r="3382" spans="1:9" x14ac:dyDescent="0.2">
      <c r="A3382" s="145">
        <v>3378</v>
      </c>
      <c r="B3382" s="145" t="s">
        <v>4556</v>
      </c>
      <c r="C3382" s="145" t="s">
        <v>553</v>
      </c>
      <c r="D3382" s="146">
        <v>1602</v>
      </c>
      <c r="E3382" s="145" t="s">
        <v>14081</v>
      </c>
      <c r="F3382" s="145">
        <v>276</v>
      </c>
      <c r="G3382" s="145" t="s">
        <v>14080</v>
      </c>
      <c r="H3382" s="145" t="s">
        <v>634</v>
      </c>
      <c r="I3382" s="145" t="s">
        <v>10077</v>
      </c>
    </row>
    <row r="3383" spans="1:9" x14ac:dyDescent="0.2">
      <c r="A3383" s="145">
        <v>3379</v>
      </c>
      <c r="B3383" s="145" t="s">
        <v>2327</v>
      </c>
      <c r="C3383" s="145" t="s">
        <v>553</v>
      </c>
      <c r="D3383" s="146">
        <v>2170</v>
      </c>
      <c r="E3383" s="145" t="s">
        <v>10861</v>
      </c>
      <c r="F3383" s="145">
        <v>276</v>
      </c>
      <c r="G3383" s="145" t="s">
        <v>14501</v>
      </c>
      <c r="H3383" s="145" t="s">
        <v>634</v>
      </c>
      <c r="I3383" s="145" t="s">
        <v>10077</v>
      </c>
    </row>
    <row r="3384" spans="1:9" x14ac:dyDescent="0.2">
      <c r="A3384" s="145">
        <v>3380</v>
      </c>
      <c r="B3384" s="145" t="s">
        <v>9070</v>
      </c>
      <c r="C3384" s="145" t="s">
        <v>553</v>
      </c>
      <c r="D3384" s="146">
        <v>2026</v>
      </c>
      <c r="E3384" s="145" t="s">
        <v>14500</v>
      </c>
      <c r="F3384" s="145">
        <v>276</v>
      </c>
      <c r="G3384" s="145" t="s">
        <v>14499</v>
      </c>
      <c r="H3384" s="145" t="s">
        <v>634</v>
      </c>
      <c r="I3384" s="145" t="s">
        <v>10077</v>
      </c>
    </row>
    <row r="3385" spans="1:9" x14ac:dyDescent="0.2">
      <c r="A3385" s="145">
        <v>3381</v>
      </c>
      <c r="B3385" s="145" t="s">
        <v>932</v>
      </c>
      <c r="C3385" s="145" t="s">
        <v>553</v>
      </c>
      <c r="D3385" s="146">
        <v>1929</v>
      </c>
      <c r="E3385" s="145" t="s">
        <v>14498</v>
      </c>
      <c r="F3385" s="145">
        <v>276</v>
      </c>
      <c r="G3385" s="145" t="s">
        <v>14497</v>
      </c>
      <c r="H3385" s="145" t="s">
        <v>10222</v>
      </c>
      <c r="I3385" s="145" t="s">
        <v>10077</v>
      </c>
    </row>
    <row r="3386" spans="1:9" x14ac:dyDescent="0.2">
      <c r="A3386" s="145">
        <v>3382</v>
      </c>
      <c r="B3386" s="145" t="s">
        <v>3851</v>
      </c>
      <c r="C3386" s="145" t="s">
        <v>553</v>
      </c>
      <c r="D3386" s="146">
        <v>2554</v>
      </c>
      <c r="E3386" s="145" t="s">
        <v>14496</v>
      </c>
      <c r="F3386" s="145">
        <v>276</v>
      </c>
      <c r="G3386" s="145" t="s">
        <v>14495</v>
      </c>
      <c r="H3386" s="145" t="s">
        <v>10806</v>
      </c>
      <c r="I3386" s="145" t="s">
        <v>10087</v>
      </c>
    </row>
    <row r="3387" spans="1:9" x14ac:dyDescent="0.2">
      <c r="A3387" s="145">
        <v>3383</v>
      </c>
      <c r="B3387" s="145" t="s">
        <v>1452</v>
      </c>
      <c r="C3387" s="145" t="s">
        <v>553</v>
      </c>
      <c r="D3387" s="146">
        <v>2537</v>
      </c>
      <c r="E3387" s="145" t="s">
        <v>14494</v>
      </c>
      <c r="F3387" s="145">
        <v>276</v>
      </c>
      <c r="G3387" s="145" t="s">
        <v>14493</v>
      </c>
      <c r="H3387" s="145" t="s">
        <v>10380</v>
      </c>
      <c r="I3387" s="145" t="s">
        <v>10077</v>
      </c>
    </row>
    <row r="3388" spans="1:9" x14ac:dyDescent="0.2">
      <c r="A3388" s="145">
        <v>3384</v>
      </c>
      <c r="B3388" s="145" t="s">
        <v>7380</v>
      </c>
      <c r="C3388" s="145" t="s">
        <v>4776</v>
      </c>
      <c r="D3388" s="146">
        <v>5702</v>
      </c>
      <c r="E3388" s="145" t="s">
        <v>14492</v>
      </c>
      <c r="F3388" s="145">
        <v>276</v>
      </c>
      <c r="G3388" s="145" t="s">
        <v>14491</v>
      </c>
      <c r="H3388" s="145" t="s">
        <v>805</v>
      </c>
      <c r="I3388" s="145" t="s">
        <v>10077</v>
      </c>
    </row>
    <row r="3389" spans="1:9" x14ac:dyDescent="0.2">
      <c r="A3389" s="145">
        <v>3385</v>
      </c>
      <c r="B3389" s="145" t="s">
        <v>1887</v>
      </c>
      <c r="C3389" s="145" t="s">
        <v>553</v>
      </c>
      <c r="D3389" s="146">
        <v>1581</v>
      </c>
      <c r="E3389" s="145" t="s">
        <v>14490</v>
      </c>
      <c r="F3389" s="145">
        <v>276</v>
      </c>
      <c r="G3389" s="145" t="s">
        <v>14489</v>
      </c>
      <c r="H3389" s="145" t="s">
        <v>5682</v>
      </c>
      <c r="I3389" s="145" t="s">
        <v>10077</v>
      </c>
    </row>
    <row r="3390" spans="1:9" x14ac:dyDescent="0.2">
      <c r="A3390" s="145">
        <v>3386</v>
      </c>
      <c r="B3390" s="145" t="s">
        <v>2840</v>
      </c>
      <c r="C3390" s="145" t="s">
        <v>553</v>
      </c>
      <c r="D3390" s="146">
        <v>2715</v>
      </c>
      <c r="E3390" s="145" t="s">
        <v>13089</v>
      </c>
      <c r="F3390" s="145">
        <v>276</v>
      </c>
      <c r="G3390" s="145" t="s">
        <v>14488</v>
      </c>
      <c r="H3390" s="145" t="s">
        <v>634</v>
      </c>
      <c r="I3390" s="145" t="s">
        <v>10077</v>
      </c>
    </row>
    <row r="3391" spans="1:9" x14ac:dyDescent="0.2">
      <c r="A3391" s="145">
        <v>3387</v>
      </c>
      <c r="B3391" s="145" t="s">
        <v>3822</v>
      </c>
      <c r="C3391" s="145" t="s">
        <v>553</v>
      </c>
      <c r="D3391" s="146">
        <v>2780</v>
      </c>
      <c r="E3391" s="145" t="s">
        <v>11179</v>
      </c>
      <c r="F3391" s="145">
        <v>276</v>
      </c>
      <c r="G3391" s="145" t="s">
        <v>14487</v>
      </c>
      <c r="H3391" s="145" t="s">
        <v>634</v>
      </c>
      <c r="I3391" s="145" t="s">
        <v>10077</v>
      </c>
    </row>
    <row r="3392" spans="1:9" x14ac:dyDescent="0.2">
      <c r="A3392" s="145">
        <v>3388</v>
      </c>
      <c r="B3392" s="145" t="s">
        <v>4583</v>
      </c>
      <c r="C3392" s="145" t="s">
        <v>553</v>
      </c>
      <c r="D3392" s="146">
        <v>1773</v>
      </c>
      <c r="E3392" s="145" t="s">
        <v>14486</v>
      </c>
      <c r="F3392" s="145">
        <v>276</v>
      </c>
      <c r="G3392" s="145" t="s">
        <v>14485</v>
      </c>
      <c r="H3392" s="145" t="s">
        <v>634</v>
      </c>
      <c r="I3392" s="145" t="s">
        <v>10077</v>
      </c>
    </row>
    <row r="3393" spans="1:9" x14ac:dyDescent="0.2">
      <c r="A3393" s="145">
        <v>3389</v>
      </c>
      <c r="B3393" s="145" t="s">
        <v>1900</v>
      </c>
      <c r="C3393" s="145" t="s">
        <v>553</v>
      </c>
      <c r="D3393" s="146">
        <v>1749</v>
      </c>
      <c r="E3393" s="145" t="s">
        <v>14484</v>
      </c>
      <c r="F3393" s="145">
        <v>276</v>
      </c>
      <c r="G3393" s="145" t="s">
        <v>14483</v>
      </c>
      <c r="H3393" s="145" t="s">
        <v>634</v>
      </c>
      <c r="I3393" s="145" t="s">
        <v>10077</v>
      </c>
    </row>
    <row r="3394" spans="1:9" x14ac:dyDescent="0.2">
      <c r="A3394" s="145">
        <v>3390</v>
      </c>
      <c r="B3394" s="145" t="s">
        <v>2268</v>
      </c>
      <c r="C3394" s="145" t="s">
        <v>553</v>
      </c>
      <c r="D3394" s="146">
        <v>2744</v>
      </c>
      <c r="E3394" s="145" t="s">
        <v>14482</v>
      </c>
      <c r="F3394" s="145">
        <v>276</v>
      </c>
      <c r="G3394" s="145" t="s">
        <v>14481</v>
      </c>
      <c r="H3394" s="145" t="s">
        <v>634</v>
      </c>
      <c r="I3394" s="145" t="s">
        <v>10077</v>
      </c>
    </row>
    <row r="3395" spans="1:9" x14ac:dyDescent="0.2">
      <c r="A3395" s="145">
        <v>3391</v>
      </c>
      <c r="B3395" s="145" t="s">
        <v>2278</v>
      </c>
      <c r="C3395" s="145" t="s">
        <v>553</v>
      </c>
      <c r="D3395" s="146">
        <v>2719</v>
      </c>
      <c r="E3395" s="145" t="s">
        <v>14480</v>
      </c>
      <c r="F3395" s="145">
        <v>276</v>
      </c>
      <c r="G3395" s="145" t="s">
        <v>14479</v>
      </c>
      <c r="H3395" s="145" t="s">
        <v>2278</v>
      </c>
      <c r="I3395" s="145" t="s">
        <v>10077</v>
      </c>
    </row>
    <row r="3396" spans="1:9" x14ac:dyDescent="0.2">
      <c r="A3396" s="145">
        <v>3392</v>
      </c>
      <c r="B3396" s="145" t="s">
        <v>5780</v>
      </c>
      <c r="C3396" s="145" t="s">
        <v>553</v>
      </c>
      <c r="D3396" s="146">
        <v>1801</v>
      </c>
      <c r="E3396" s="145" t="s">
        <v>14478</v>
      </c>
      <c r="F3396" s="145">
        <v>276</v>
      </c>
      <c r="G3396" s="145" t="s">
        <v>14477</v>
      </c>
      <c r="H3396" s="145" t="s">
        <v>634</v>
      </c>
      <c r="I3396" s="145" t="s">
        <v>10077</v>
      </c>
    </row>
    <row r="3397" spans="1:9" x14ac:dyDescent="0.2">
      <c r="A3397" s="145">
        <v>3393</v>
      </c>
      <c r="B3397" s="145" t="s">
        <v>554</v>
      </c>
      <c r="C3397" s="145" t="s">
        <v>553</v>
      </c>
      <c r="D3397" s="146">
        <v>2633</v>
      </c>
      <c r="E3397" s="145" t="s">
        <v>14476</v>
      </c>
      <c r="F3397" s="145">
        <v>276</v>
      </c>
      <c r="G3397" s="145" t="s">
        <v>14475</v>
      </c>
      <c r="H3397" s="145" t="s">
        <v>10081</v>
      </c>
      <c r="I3397" s="145" t="s">
        <v>10077</v>
      </c>
    </row>
    <row r="3398" spans="1:9" x14ac:dyDescent="0.2">
      <c r="A3398" s="145">
        <v>3394</v>
      </c>
      <c r="B3398" s="145" t="s">
        <v>3872</v>
      </c>
      <c r="C3398" s="145" t="s">
        <v>553</v>
      </c>
      <c r="D3398" s="146">
        <v>2568</v>
      </c>
      <c r="E3398" s="145" t="s">
        <v>14474</v>
      </c>
      <c r="F3398" s="145">
        <v>276</v>
      </c>
      <c r="G3398" s="145" t="s">
        <v>14473</v>
      </c>
      <c r="H3398" s="145" t="s">
        <v>2275</v>
      </c>
      <c r="I3398" s="145" t="s">
        <v>10077</v>
      </c>
    </row>
    <row r="3399" spans="1:9" x14ac:dyDescent="0.2">
      <c r="A3399" s="145">
        <v>3395</v>
      </c>
      <c r="B3399" s="145" t="s">
        <v>14472</v>
      </c>
      <c r="C3399" s="145" t="s">
        <v>553</v>
      </c>
      <c r="D3399" s="146">
        <v>2375</v>
      </c>
      <c r="E3399" s="145" t="s">
        <v>14471</v>
      </c>
      <c r="F3399" s="145">
        <v>276</v>
      </c>
      <c r="G3399" s="145" t="s">
        <v>14470</v>
      </c>
      <c r="H3399" s="145" t="s">
        <v>10119</v>
      </c>
      <c r="I3399" s="145" t="s">
        <v>10077</v>
      </c>
    </row>
    <row r="3400" spans="1:9" x14ac:dyDescent="0.2">
      <c r="A3400" s="145">
        <v>3396</v>
      </c>
      <c r="B3400" s="145" t="s">
        <v>850</v>
      </c>
      <c r="C3400" s="145" t="s">
        <v>553</v>
      </c>
      <c r="D3400" s="146">
        <v>2481</v>
      </c>
      <c r="E3400" s="145" t="s">
        <v>14469</v>
      </c>
      <c r="F3400" s="145">
        <v>276</v>
      </c>
      <c r="G3400" s="145" t="s">
        <v>14468</v>
      </c>
      <c r="H3400" s="145" t="s">
        <v>10238</v>
      </c>
      <c r="I3400" s="145" t="s">
        <v>10077</v>
      </c>
    </row>
    <row r="3401" spans="1:9" x14ac:dyDescent="0.2">
      <c r="A3401" s="145">
        <v>3397</v>
      </c>
      <c r="B3401" s="145" t="s">
        <v>7080</v>
      </c>
      <c r="C3401" s="145" t="s">
        <v>553</v>
      </c>
      <c r="D3401" s="146">
        <v>2536</v>
      </c>
      <c r="E3401" s="145" t="s">
        <v>14467</v>
      </c>
      <c r="F3401" s="145">
        <v>276</v>
      </c>
      <c r="G3401" s="145" t="s">
        <v>14466</v>
      </c>
      <c r="H3401" s="145" t="s">
        <v>10130</v>
      </c>
      <c r="I3401" s="145" t="s">
        <v>10077</v>
      </c>
    </row>
    <row r="3402" spans="1:9" x14ac:dyDescent="0.2">
      <c r="A3402" s="145">
        <v>3398</v>
      </c>
      <c r="B3402" s="145" t="s">
        <v>8864</v>
      </c>
      <c r="C3402" s="145" t="s">
        <v>553</v>
      </c>
      <c r="D3402" s="146">
        <v>2657</v>
      </c>
      <c r="E3402" s="145" t="s">
        <v>14465</v>
      </c>
      <c r="F3402" s="145">
        <v>276</v>
      </c>
      <c r="G3402" s="145" t="s">
        <v>14464</v>
      </c>
      <c r="H3402" s="145" t="s">
        <v>10317</v>
      </c>
      <c r="I3402" s="145" t="s">
        <v>10077</v>
      </c>
    </row>
    <row r="3403" spans="1:9" x14ac:dyDescent="0.2">
      <c r="A3403" s="145">
        <v>3399</v>
      </c>
      <c r="B3403" s="145" t="s">
        <v>6037</v>
      </c>
      <c r="C3403" s="145" t="s">
        <v>553</v>
      </c>
      <c r="D3403" s="146">
        <v>2662</v>
      </c>
      <c r="E3403" s="145" t="s">
        <v>14463</v>
      </c>
      <c r="F3403" s="145">
        <v>276</v>
      </c>
      <c r="G3403" s="145" t="s">
        <v>14462</v>
      </c>
      <c r="H3403" s="145" t="s">
        <v>634</v>
      </c>
      <c r="I3403" s="145" t="s">
        <v>10077</v>
      </c>
    </row>
    <row r="3404" spans="1:9" x14ac:dyDescent="0.2">
      <c r="A3404" s="145">
        <v>3400</v>
      </c>
      <c r="B3404" s="145" t="s">
        <v>5977</v>
      </c>
      <c r="C3404" s="145" t="s">
        <v>553</v>
      </c>
      <c r="D3404" s="146">
        <v>2338</v>
      </c>
      <c r="E3404" s="145" t="s">
        <v>14461</v>
      </c>
      <c r="F3404" s="145">
        <v>276</v>
      </c>
      <c r="G3404" s="145" t="s">
        <v>14460</v>
      </c>
      <c r="H3404" s="145" t="s">
        <v>1349</v>
      </c>
      <c r="I3404" s="145" t="s">
        <v>10077</v>
      </c>
    </row>
    <row r="3405" spans="1:9" x14ac:dyDescent="0.2">
      <c r="A3405" s="145">
        <v>3401</v>
      </c>
      <c r="B3405" s="145" t="s">
        <v>1183</v>
      </c>
      <c r="C3405" s="145" t="s">
        <v>553</v>
      </c>
      <c r="D3405" s="146">
        <v>1810</v>
      </c>
      <c r="E3405" s="145" t="s">
        <v>10240</v>
      </c>
      <c r="F3405" s="145">
        <v>276</v>
      </c>
      <c r="G3405" s="145" t="s">
        <v>14459</v>
      </c>
      <c r="H3405" s="145" t="s">
        <v>10264</v>
      </c>
      <c r="I3405" s="145" t="s">
        <v>10077</v>
      </c>
    </row>
    <row r="3406" spans="1:9" x14ac:dyDescent="0.2">
      <c r="A3406" s="145">
        <v>3402</v>
      </c>
      <c r="B3406" s="145" t="s">
        <v>7173</v>
      </c>
      <c r="C3406" s="145" t="s">
        <v>553</v>
      </c>
      <c r="D3406" s="146">
        <v>1746</v>
      </c>
      <c r="E3406" s="145" t="s">
        <v>14458</v>
      </c>
      <c r="F3406" s="145">
        <v>276</v>
      </c>
      <c r="G3406" s="145" t="s">
        <v>14457</v>
      </c>
      <c r="H3406" s="145" t="s">
        <v>1349</v>
      </c>
      <c r="I3406" s="145" t="s">
        <v>10077</v>
      </c>
    </row>
    <row r="3407" spans="1:9" x14ac:dyDescent="0.2">
      <c r="A3407" s="145">
        <v>3403</v>
      </c>
      <c r="B3407" s="145" t="s">
        <v>1285</v>
      </c>
      <c r="C3407" s="145" t="s">
        <v>553</v>
      </c>
      <c r="D3407" s="146">
        <v>2341</v>
      </c>
      <c r="E3407" s="145" t="s">
        <v>14456</v>
      </c>
      <c r="F3407" s="145">
        <v>276</v>
      </c>
      <c r="G3407" s="145" t="s">
        <v>14455</v>
      </c>
      <c r="H3407" s="145" t="s">
        <v>10119</v>
      </c>
      <c r="I3407" s="145" t="s">
        <v>10077</v>
      </c>
    </row>
    <row r="3408" spans="1:9" x14ac:dyDescent="0.2">
      <c r="A3408" s="145">
        <v>3404</v>
      </c>
      <c r="B3408" s="145" t="s">
        <v>6605</v>
      </c>
      <c r="C3408" s="145" t="s">
        <v>553</v>
      </c>
      <c r="D3408" s="146">
        <v>2779</v>
      </c>
      <c r="E3408" s="145" t="s">
        <v>14454</v>
      </c>
      <c r="F3408" s="145">
        <v>276</v>
      </c>
      <c r="G3408" s="145" t="s">
        <v>14453</v>
      </c>
      <c r="H3408" s="145" t="s">
        <v>634</v>
      </c>
      <c r="I3408" s="145" t="s">
        <v>10077</v>
      </c>
    </row>
    <row r="3409" spans="1:9" x14ac:dyDescent="0.2">
      <c r="A3409" s="145">
        <v>3405</v>
      </c>
      <c r="B3409" s="145" t="s">
        <v>3120</v>
      </c>
      <c r="C3409" s="145" t="s">
        <v>553</v>
      </c>
      <c r="D3409" s="146">
        <v>2492</v>
      </c>
      <c r="E3409" s="145" t="s">
        <v>14452</v>
      </c>
      <c r="F3409" s="145">
        <v>276</v>
      </c>
      <c r="G3409" s="145" t="s">
        <v>14451</v>
      </c>
      <c r="H3409" s="145" t="s">
        <v>1349</v>
      </c>
      <c r="I3409" s="145" t="s">
        <v>10077</v>
      </c>
    </row>
    <row r="3410" spans="1:9" x14ac:dyDescent="0.2">
      <c r="A3410" s="145">
        <v>3406</v>
      </c>
      <c r="B3410" s="145" t="s">
        <v>984</v>
      </c>
      <c r="C3410" s="145" t="s">
        <v>553</v>
      </c>
      <c r="D3410" s="146">
        <v>1854</v>
      </c>
      <c r="E3410" s="145" t="s">
        <v>5913</v>
      </c>
      <c r="F3410" s="145">
        <v>276</v>
      </c>
      <c r="G3410" s="145" t="s">
        <v>14450</v>
      </c>
      <c r="H3410" s="145" t="s">
        <v>634</v>
      </c>
      <c r="I3410" s="145" t="s">
        <v>10077</v>
      </c>
    </row>
    <row r="3411" spans="1:9" x14ac:dyDescent="0.2">
      <c r="A3411" s="145">
        <v>3407</v>
      </c>
      <c r="B3411" s="145" t="s">
        <v>14449</v>
      </c>
      <c r="C3411" s="145" t="s">
        <v>553</v>
      </c>
      <c r="D3411" s="146">
        <v>2645</v>
      </c>
      <c r="E3411" s="145" t="s">
        <v>14448</v>
      </c>
      <c r="F3411" s="145">
        <v>276</v>
      </c>
      <c r="G3411" s="145" t="s">
        <v>14447</v>
      </c>
      <c r="H3411" s="145" t="s">
        <v>9574</v>
      </c>
      <c r="I3411" s="145" t="s">
        <v>10077</v>
      </c>
    </row>
    <row r="3412" spans="1:9" x14ac:dyDescent="0.2">
      <c r="A3412" s="145">
        <v>3408</v>
      </c>
      <c r="B3412" s="145" t="s">
        <v>7905</v>
      </c>
      <c r="C3412" s="145" t="s">
        <v>553</v>
      </c>
      <c r="D3412" s="146">
        <v>2532</v>
      </c>
      <c r="E3412" s="145" t="s">
        <v>11640</v>
      </c>
      <c r="F3412" s="145">
        <v>276</v>
      </c>
      <c r="G3412" s="145" t="s">
        <v>14446</v>
      </c>
      <c r="H3412" s="145" t="s">
        <v>634</v>
      </c>
      <c r="I3412" s="145" t="s">
        <v>10077</v>
      </c>
    </row>
    <row r="3413" spans="1:9" x14ac:dyDescent="0.2">
      <c r="A3413" s="145">
        <v>3409</v>
      </c>
      <c r="B3413" s="145" t="s">
        <v>2565</v>
      </c>
      <c r="C3413" s="145" t="s">
        <v>553</v>
      </c>
      <c r="D3413" s="146">
        <v>2777</v>
      </c>
      <c r="E3413" s="145" t="s">
        <v>13364</v>
      </c>
      <c r="F3413" s="145">
        <v>276</v>
      </c>
      <c r="G3413" s="145" t="s">
        <v>14445</v>
      </c>
      <c r="H3413" s="145" t="s">
        <v>634</v>
      </c>
      <c r="I3413" s="145" t="s">
        <v>10077</v>
      </c>
    </row>
    <row r="3414" spans="1:9" x14ac:dyDescent="0.2">
      <c r="A3414" s="145">
        <v>3410</v>
      </c>
      <c r="B3414" s="145" t="s">
        <v>2565</v>
      </c>
      <c r="C3414" s="145" t="s">
        <v>553</v>
      </c>
      <c r="D3414" s="146">
        <v>2777</v>
      </c>
      <c r="E3414" s="145" t="s">
        <v>13541</v>
      </c>
      <c r="F3414" s="145">
        <v>276</v>
      </c>
      <c r="G3414" s="145" t="s">
        <v>14444</v>
      </c>
      <c r="H3414" s="145" t="s">
        <v>634</v>
      </c>
      <c r="I3414" s="145" t="s">
        <v>10077</v>
      </c>
    </row>
    <row r="3415" spans="1:9" x14ac:dyDescent="0.2">
      <c r="A3415" s="145">
        <v>3411</v>
      </c>
      <c r="B3415" s="145" t="s">
        <v>746</v>
      </c>
      <c r="C3415" s="145" t="s">
        <v>553</v>
      </c>
      <c r="D3415" s="146">
        <v>2666</v>
      </c>
      <c r="E3415" s="145" t="s">
        <v>14443</v>
      </c>
      <c r="F3415" s="145">
        <v>276</v>
      </c>
      <c r="G3415" s="145" t="s">
        <v>14442</v>
      </c>
      <c r="H3415" s="145" t="s">
        <v>10317</v>
      </c>
      <c r="I3415" s="145" t="s">
        <v>10077</v>
      </c>
    </row>
    <row r="3416" spans="1:9" x14ac:dyDescent="0.2">
      <c r="A3416" s="145">
        <v>3412</v>
      </c>
      <c r="B3416" s="145" t="s">
        <v>1322</v>
      </c>
      <c r="C3416" s="145" t="s">
        <v>553</v>
      </c>
      <c r="D3416" s="146">
        <v>2673</v>
      </c>
      <c r="E3416" s="145" t="s">
        <v>14441</v>
      </c>
      <c r="F3416" s="145">
        <v>276</v>
      </c>
      <c r="G3416" s="145" t="s">
        <v>14440</v>
      </c>
      <c r="H3416" s="145" t="s">
        <v>634</v>
      </c>
      <c r="I3416" s="145" t="s">
        <v>10077</v>
      </c>
    </row>
    <row r="3417" spans="1:9" x14ac:dyDescent="0.2">
      <c r="A3417" s="145">
        <v>3413</v>
      </c>
      <c r="B3417" s="145" t="s">
        <v>2721</v>
      </c>
      <c r="C3417" s="145" t="s">
        <v>553</v>
      </c>
      <c r="D3417" s="146">
        <v>2351</v>
      </c>
      <c r="E3417" s="145" t="s">
        <v>14439</v>
      </c>
      <c r="F3417" s="145">
        <v>276</v>
      </c>
      <c r="G3417" s="145" t="s">
        <v>14438</v>
      </c>
      <c r="H3417" s="145" t="s">
        <v>634</v>
      </c>
      <c r="I3417" s="145" t="s">
        <v>10077</v>
      </c>
    </row>
    <row r="3418" spans="1:9" x14ac:dyDescent="0.2">
      <c r="A3418" s="145">
        <v>3414</v>
      </c>
      <c r="B3418" s="145" t="s">
        <v>874</v>
      </c>
      <c r="C3418" s="145" t="s">
        <v>553</v>
      </c>
      <c r="D3418" s="146">
        <v>2601</v>
      </c>
      <c r="E3418" s="145" t="s">
        <v>11871</v>
      </c>
      <c r="F3418" s="145">
        <v>276</v>
      </c>
      <c r="G3418" s="145" t="s">
        <v>14437</v>
      </c>
      <c r="H3418" s="145" t="s">
        <v>10380</v>
      </c>
      <c r="I3418" s="145" t="s">
        <v>10077</v>
      </c>
    </row>
    <row r="3419" spans="1:9" x14ac:dyDescent="0.2">
      <c r="A3419" s="145">
        <v>3415</v>
      </c>
      <c r="B3419" s="145" t="s">
        <v>1452</v>
      </c>
      <c r="C3419" s="145" t="s">
        <v>553</v>
      </c>
      <c r="D3419" s="146">
        <v>2537</v>
      </c>
      <c r="E3419" s="145" t="s">
        <v>14436</v>
      </c>
      <c r="F3419" s="145">
        <v>276</v>
      </c>
      <c r="G3419" s="145" t="s">
        <v>14435</v>
      </c>
      <c r="H3419" s="145" t="s">
        <v>634</v>
      </c>
      <c r="I3419" s="145" t="s">
        <v>10077</v>
      </c>
    </row>
    <row r="3420" spans="1:9" x14ac:dyDescent="0.2">
      <c r="A3420" s="145">
        <v>3416</v>
      </c>
      <c r="B3420" s="145" t="s">
        <v>1944</v>
      </c>
      <c r="C3420" s="145" t="s">
        <v>553</v>
      </c>
      <c r="D3420" s="146">
        <v>2301</v>
      </c>
      <c r="E3420" s="145" t="s">
        <v>14434</v>
      </c>
      <c r="F3420" s="145">
        <v>276</v>
      </c>
      <c r="G3420" s="145" t="s">
        <v>14433</v>
      </c>
      <c r="H3420" s="145" t="s">
        <v>634</v>
      </c>
      <c r="I3420" s="145" t="s">
        <v>10077</v>
      </c>
    </row>
    <row r="3421" spans="1:9" x14ac:dyDescent="0.2">
      <c r="A3421" s="145">
        <v>3417</v>
      </c>
      <c r="B3421" s="145" t="s">
        <v>2409</v>
      </c>
      <c r="C3421" s="145" t="s">
        <v>553</v>
      </c>
      <c r="D3421" s="146">
        <v>2050</v>
      </c>
      <c r="E3421" s="145" t="s">
        <v>14432</v>
      </c>
      <c r="F3421" s="145">
        <v>276</v>
      </c>
      <c r="G3421" s="145" t="s">
        <v>14431</v>
      </c>
      <c r="H3421" s="145" t="s">
        <v>8951</v>
      </c>
      <c r="I3421" s="145" t="s">
        <v>10077</v>
      </c>
    </row>
    <row r="3422" spans="1:9" x14ac:dyDescent="0.2">
      <c r="A3422" s="145">
        <v>3418</v>
      </c>
      <c r="B3422" s="145" t="s">
        <v>1443</v>
      </c>
      <c r="C3422" s="145" t="s">
        <v>553</v>
      </c>
      <c r="D3422" s="146">
        <v>2649</v>
      </c>
      <c r="E3422" s="145" t="s">
        <v>12068</v>
      </c>
      <c r="F3422" s="145">
        <v>276</v>
      </c>
      <c r="G3422" s="145" t="s">
        <v>14430</v>
      </c>
      <c r="H3422" s="145" t="s">
        <v>1349</v>
      </c>
      <c r="I3422" s="145" t="s">
        <v>10077</v>
      </c>
    </row>
    <row r="3423" spans="1:9" x14ac:dyDescent="0.2">
      <c r="A3423" s="145">
        <v>3419</v>
      </c>
      <c r="B3423" s="145" t="s">
        <v>4214</v>
      </c>
      <c r="C3423" s="145" t="s">
        <v>553</v>
      </c>
      <c r="D3423" s="146">
        <v>2539</v>
      </c>
      <c r="E3423" s="145" t="s">
        <v>14429</v>
      </c>
      <c r="F3423" s="145">
        <v>276</v>
      </c>
      <c r="G3423" s="145" t="s">
        <v>5972</v>
      </c>
      <c r="H3423" s="145" t="s">
        <v>4214</v>
      </c>
      <c r="I3423" s="145" t="s">
        <v>10077</v>
      </c>
    </row>
    <row r="3424" spans="1:9" x14ac:dyDescent="0.2">
      <c r="A3424" s="145">
        <v>3420</v>
      </c>
      <c r="B3424" s="145" t="s">
        <v>1714</v>
      </c>
      <c r="C3424" s="145" t="s">
        <v>553</v>
      </c>
      <c r="D3424" s="146">
        <v>1562</v>
      </c>
      <c r="E3424" s="145" t="s">
        <v>14428</v>
      </c>
      <c r="F3424" s="145">
        <v>276</v>
      </c>
      <c r="G3424" s="145" t="s">
        <v>14427</v>
      </c>
      <c r="H3424" s="145" t="s">
        <v>634</v>
      </c>
      <c r="I3424" s="145" t="s">
        <v>10077</v>
      </c>
    </row>
    <row r="3425" spans="1:9" x14ac:dyDescent="0.2">
      <c r="A3425" s="145">
        <v>3421</v>
      </c>
      <c r="B3425" s="145" t="s">
        <v>3851</v>
      </c>
      <c r="C3425" s="145" t="s">
        <v>553</v>
      </c>
      <c r="D3425" s="146">
        <v>2584</v>
      </c>
      <c r="E3425" s="145" t="s">
        <v>14426</v>
      </c>
      <c r="F3425" s="145">
        <v>276</v>
      </c>
      <c r="G3425" s="145" t="s">
        <v>14425</v>
      </c>
      <c r="H3425" s="145" t="s">
        <v>10806</v>
      </c>
      <c r="I3425" s="145" t="s">
        <v>10087</v>
      </c>
    </row>
    <row r="3426" spans="1:9" x14ac:dyDescent="0.2">
      <c r="A3426" s="145">
        <v>3422</v>
      </c>
      <c r="B3426" s="145" t="s">
        <v>2969</v>
      </c>
      <c r="C3426" s="145" t="s">
        <v>553</v>
      </c>
      <c r="D3426" s="146">
        <v>2347</v>
      </c>
      <c r="E3426" s="145" t="s">
        <v>14424</v>
      </c>
      <c r="F3426" s="145">
        <v>276</v>
      </c>
      <c r="G3426" s="145" t="s">
        <v>14423</v>
      </c>
      <c r="H3426" s="145" t="s">
        <v>6174</v>
      </c>
      <c r="I3426" s="145" t="s">
        <v>10077</v>
      </c>
    </row>
    <row r="3427" spans="1:9" x14ac:dyDescent="0.2">
      <c r="A3427" s="145">
        <v>3423</v>
      </c>
      <c r="B3427" s="145" t="s">
        <v>713</v>
      </c>
      <c r="C3427" s="145" t="s">
        <v>553</v>
      </c>
      <c r="D3427" s="146">
        <v>1915</v>
      </c>
      <c r="E3427" s="145" t="s">
        <v>14422</v>
      </c>
      <c r="F3427" s="145">
        <v>276</v>
      </c>
      <c r="G3427" s="145" t="s">
        <v>14421</v>
      </c>
      <c r="H3427" s="145" t="s">
        <v>11320</v>
      </c>
      <c r="I3427" s="145" t="s">
        <v>10077</v>
      </c>
    </row>
    <row r="3428" spans="1:9" x14ac:dyDescent="0.2">
      <c r="A3428" s="145">
        <v>3424</v>
      </c>
      <c r="B3428" s="145" t="s">
        <v>4588</v>
      </c>
      <c r="C3428" s="145" t="s">
        <v>553</v>
      </c>
      <c r="D3428" s="146">
        <v>1803</v>
      </c>
      <c r="E3428" s="145" t="s">
        <v>14420</v>
      </c>
      <c r="F3428" s="145">
        <v>276</v>
      </c>
      <c r="G3428" s="145" t="s">
        <v>14419</v>
      </c>
      <c r="H3428" s="145" t="s">
        <v>634</v>
      </c>
      <c r="I3428" s="145" t="s">
        <v>10077</v>
      </c>
    </row>
    <row r="3429" spans="1:9" x14ac:dyDescent="0.2">
      <c r="A3429" s="145">
        <v>3425</v>
      </c>
      <c r="B3429" s="145" t="s">
        <v>3822</v>
      </c>
      <c r="C3429" s="145" t="s">
        <v>553</v>
      </c>
      <c r="D3429" s="146">
        <v>2780</v>
      </c>
      <c r="E3429" s="145" t="s">
        <v>14418</v>
      </c>
      <c r="F3429" s="145">
        <v>276</v>
      </c>
      <c r="G3429" s="145" t="s">
        <v>14417</v>
      </c>
      <c r="H3429" s="145" t="s">
        <v>634</v>
      </c>
      <c r="I3429" s="145" t="s">
        <v>10077</v>
      </c>
    </row>
    <row r="3430" spans="1:9" x14ac:dyDescent="0.2">
      <c r="A3430" s="145">
        <v>3426</v>
      </c>
      <c r="B3430" s="145" t="s">
        <v>543</v>
      </c>
      <c r="C3430" s="145" t="s">
        <v>553</v>
      </c>
      <c r="D3430" s="146">
        <v>2645</v>
      </c>
      <c r="E3430" s="145" t="s">
        <v>14416</v>
      </c>
      <c r="F3430" s="145">
        <v>276</v>
      </c>
      <c r="G3430" s="145" t="s">
        <v>14415</v>
      </c>
      <c r="H3430" s="145" t="s">
        <v>10081</v>
      </c>
      <c r="I3430" s="145" t="s">
        <v>10077</v>
      </c>
    </row>
    <row r="3431" spans="1:9" x14ac:dyDescent="0.2">
      <c r="A3431" s="145">
        <v>3427</v>
      </c>
      <c r="B3431" s="145" t="s">
        <v>1189</v>
      </c>
      <c r="C3431" s="145" t="s">
        <v>553</v>
      </c>
      <c r="D3431" s="146">
        <v>2631</v>
      </c>
      <c r="E3431" s="145" t="s">
        <v>14414</v>
      </c>
      <c r="F3431" s="145">
        <v>276</v>
      </c>
      <c r="G3431" s="145" t="s">
        <v>14413</v>
      </c>
      <c r="H3431" s="145" t="s">
        <v>10081</v>
      </c>
      <c r="I3431" s="145" t="s">
        <v>10077</v>
      </c>
    </row>
    <row r="3432" spans="1:9" x14ac:dyDescent="0.2">
      <c r="A3432" s="145">
        <v>3428</v>
      </c>
      <c r="B3432" s="145" t="s">
        <v>14412</v>
      </c>
      <c r="C3432" s="145" t="s">
        <v>841</v>
      </c>
      <c r="D3432" s="146">
        <v>6897</v>
      </c>
      <c r="E3432" s="145" t="s">
        <v>14411</v>
      </c>
      <c r="F3432" s="145">
        <v>276</v>
      </c>
      <c r="G3432" s="145" t="s">
        <v>14410</v>
      </c>
      <c r="H3432" s="145" t="s">
        <v>10238</v>
      </c>
      <c r="I3432" s="145" t="s">
        <v>10077</v>
      </c>
    </row>
    <row r="3433" spans="1:9" x14ac:dyDescent="0.2">
      <c r="A3433" s="145">
        <v>3429</v>
      </c>
      <c r="B3433" s="145" t="s">
        <v>7624</v>
      </c>
      <c r="C3433" s="145" t="s">
        <v>553</v>
      </c>
      <c r="D3433" s="146">
        <v>2072</v>
      </c>
      <c r="E3433" s="145" t="s">
        <v>14409</v>
      </c>
      <c r="F3433" s="145">
        <v>276</v>
      </c>
      <c r="G3433" s="145" t="s">
        <v>14408</v>
      </c>
      <c r="H3433" s="145" t="s">
        <v>634</v>
      </c>
      <c r="I3433" s="145" t="s">
        <v>10077</v>
      </c>
    </row>
    <row r="3434" spans="1:9" x14ac:dyDescent="0.2">
      <c r="A3434" s="145">
        <v>3430</v>
      </c>
      <c r="B3434" s="145" t="s">
        <v>1443</v>
      </c>
      <c r="C3434" s="145" t="s">
        <v>553</v>
      </c>
      <c r="D3434" s="146">
        <v>2649</v>
      </c>
      <c r="E3434" s="145" t="s">
        <v>14407</v>
      </c>
      <c r="F3434" s="145">
        <v>276</v>
      </c>
      <c r="G3434" s="145" t="s">
        <v>14406</v>
      </c>
      <c r="H3434" s="145" t="s">
        <v>634</v>
      </c>
      <c r="I3434" s="145" t="s">
        <v>10077</v>
      </c>
    </row>
    <row r="3435" spans="1:9" x14ac:dyDescent="0.2">
      <c r="A3435" s="145">
        <v>3431</v>
      </c>
      <c r="B3435" s="145" t="s">
        <v>3851</v>
      </c>
      <c r="C3435" s="145" t="s">
        <v>553</v>
      </c>
      <c r="D3435" s="146">
        <v>2554</v>
      </c>
      <c r="E3435" s="145" t="s">
        <v>11277</v>
      </c>
      <c r="F3435" s="145">
        <v>276</v>
      </c>
      <c r="G3435" s="145" t="s">
        <v>14405</v>
      </c>
      <c r="H3435" s="145" t="s">
        <v>10806</v>
      </c>
      <c r="I3435" s="145" t="s">
        <v>10285</v>
      </c>
    </row>
    <row r="3436" spans="1:9" x14ac:dyDescent="0.2">
      <c r="A3436" s="145">
        <v>3432</v>
      </c>
      <c r="B3436" s="145" t="s">
        <v>2953</v>
      </c>
      <c r="C3436" s="145" t="s">
        <v>553</v>
      </c>
      <c r="D3436" s="146">
        <v>2767</v>
      </c>
      <c r="E3436" s="145" t="s">
        <v>14404</v>
      </c>
      <c r="F3436" s="145">
        <v>276</v>
      </c>
      <c r="G3436" s="145" t="s">
        <v>14403</v>
      </c>
      <c r="H3436" s="145" t="s">
        <v>634</v>
      </c>
      <c r="I3436" s="145" t="s">
        <v>10077</v>
      </c>
    </row>
    <row r="3437" spans="1:9" x14ac:dyDescent="0.2">
      <c r="A3437" s="145">
        <v>3433</v>
      </c>
      <c r="B3437" s="145" t="s">
        <v>5120</v>
      </c>
      <c r="C3437" s="145" t="s">
        <v>553</v>
      </c>
      <c r="D3437" s="146">
        <v>2642</v>
      </c>
      <c r="E3437" s="145" t="s">
        <v>14402</v>
      </c>
      <c r="F3437" s="145">
        <v>276</v>
      </c>
      <c r="G3437" s="145" t="s">
        <v>14401</v>
      </c>
      <c r="H3437" s="145" t="s">
        <v>634</v>
      </c>
      <c r="I3437" s="145" t="s">
        <v>10077</v>
      </c>
    </row>
    <row r="3438" spans="1:9" x14ac:dyDescent="0.2">
      <c r="A3438" s="145">
        <v>3434</v>
      </c>
      <c r="B3438" s="145" t="s">
        <v>8634</v>
      </c>
      <c r="C3438" s="145" t="s">
        <v>5198</v>
      </c>
      <c r="D3438" s="146">
        <v>2871</v>
      </c>
      <c r="E3438" s="145" t="s">
        <v>14400</v>
      </c>
      <c r="F3438" s="145">
        <v>276</v>
      </c>
      <c r="G3438" s="145" t="s">
        <v>14399</v>
      </c>
      <c r="H3438" s="145" t="s">
        <v>6255</v>
      </c>
      <c r="I3438" s="145" t="s">
        <v>10077</v>
      </c>
    </row>
    <row r="3439" spans="1:9" x14ac:dyDescent="0.2">
      <c r="A3439" s="145">
        <v>3435</v>
      </c>
      <c r="B3439" s="145" t="s">
        <v>1570</v>
      </c>
      <c r="C3439" s="145" t="s">
        <v>553</v>
      </c>
      <c r="D3439" s="146">
        <v>1930</v>
      </c>
      <c r="E3439" s="145" t="s">
        <v>14398</v>
      </c>
      <c r="F3439" s="145">
        <v>276</v>
      </c>
      <c r="G3439" s="145" t="s">
        <v>14397</v>
      </c>
      <c r="H3439" s="145" t="s">
        <v>634</v>
      </c>
      <c r="I3439" s="145" t="s">
        <v>10077</v>
      </c>
    </row>
    <row r="3440" spans="1:9" x14ac:dyDescent="0.2">
      <c r="A3440" s="145">
        <v>3436</v>
      </c>
      <c r="B3440" s="145" t="s">
        <v>14396</v>
      </c>
      <c r="C3440" s="145" t="s">
        <v>553</v>
      </c>
      <c r="D3440" s="146">
        <v>1922</v>
      </c>
      <c r="E3440" s="145" t="s">
        <v>14395</v>
      </c>
      <c r="F3440" s="145">
        <v>276</v>
      </c>
      <c r="G3440" s="145" t="s">
        <v>14394</v>
      </c>
      <c r="H3440" s="145" t="s">
        <v>1807</v>
      </c>
      <c r="I3440" s="145" t="s">
        <v>10077</v>
      </c>
    </row>
    <row r="3441" spans="1:9" x14ac:dyDescent="0.2">
      <c r="A3441" s="145">
        <v>3437</v>
      </c>
      <c r="B3441" s="145" t="s">
        <v>543</v>
      </c>
      <c r="C3441" s="145" t="s">
        <v>553</v>
      </c>
      <c r="D3441" s="146">
        <v>2645</v>
      </c>
      <c r="E3441" s="145" t="s">
        <v>14393</v>
      </c>
      <c r="F3441" s="145">
        <v>276</v>
      </c>
      <c r="G3441" s="145" t="s">
        <v>14392</v>
      </c>
      <c r="H3441" s="145" t="s">
        <v>10786</v>
      </c>
      <c r="I3441" s="145" t="s">
        <v>10077</v>
      </c>
    </row>
    <row r="3442" spans="1:9" x14ac:dyDescent="0.2">
      <c r="A3442" s="145">
        <v>3438</v>
      </c>
      <c r="B3442" s="145" t="s">
        <v>3851</v>
      </c>
      <c r="C3442" s="145" t="s">
        <v>553</v>
      </c>
      <c r="D3442" s="146">
        <v>2584</v>
      </c>
      <c r="E3442" s="145" t="s">
        <v>14391</v>
      </c>
      <c r="F3442" s="145">
        <v>276</v>
      </c>
      <c r="G3442" s="145" t="s">
        <v>14390</v>
      </c>
      <c r="H3442" s="145" t="s">
        <v>634</v>
      </c>
      <c r="I3442" s="145" t="s">
        <v>10087</v>
      </c>
    </row>
    <row r="3443" spans="1:9" x14ac:dyDescent="0.2">
      <c r="A3443" s="145">
        <v>3439</v>
      </c>
      <c r="B3443" s="145" t="s">
        <v>3239</v>
      </c>
      <c r="C3443" s="145" t="s">
        <v>553</v>
      </c>
      <c r="D3443" s="146">
        <v>2324</v>
      </c>
      <c r="E3443" s="145" t="s">
        <v>14389</v>
      </c>
      <c r="F3443" s="145">
        <v>276</v>
      </c>
      <c r="G3443" s="145" t="s">
        <v>14388</v>
      </c>
      <c r="H3443" s="145" t="s">
        <v>1349</v>
      </c>
      <c r="I3443" s="145" t="s">
        <v>10077</v>
      </c>
    </row>
    <row r="3444" spans="1:9" x14ac:dyDescent="0.2">
      <c r="A3444" s="145">
        <v>3440</v>
      </c>
      <c r="B3444" s="145" t="s">
        <v>932</v>
      </c>
      <c r="C3444" s="145" t="s">
        <v>553</v>
      </c>
      <c r="D3444" s="146">
        <v>1929</v>
      </c>
      <c r="E3444" s="145" t="s">
        <v>10714</v>
      </c>
      <c r="F3444" s="145">
        <v>276</v>
      </c>
      <c r="G3444" s="145" t="s">
        <v>14387</v>
      </c>
      <c r="H3444" s="145" t="s">
        <v>10222</v>
      </c>
      <c r="I3444" s="145" t="s">
        <v>10077</v>
      </c>
    </row>
    <row r="3445" spans="1:9" x14ac:dyDescent="0.2">
      <c r="A3445" s="145">
        <v>3441</v>
      </c>
      <c r="B3445" s="145" t="s">
        <v>2727</v>
      </c>
      <c r="C3445" s="145" t="s">
        <v>553</v>
      </c>
      <c r="D3445" s="146">
        <v>2725</v>
      </c>
      <c r="E3445" s="145" t="s">
        <v>14386</v>
      </c>
      <c r="F3445" s="145">
        <v>276</v>
      </c>
      <c r="G3445" s="145" t="s">
        <v>14385</v>
      </c>
      <c r="H3445" s="145" t="s">
        <v>634</v>
      </c>
      <c r="I3445" s="145" t="s">
        <v>10077</v>
      </c>
    </row>
    <row r="3446" spans="1:9" x14ac:dyDescent="0.2">
      <c r="A3446" s="145">
        <v>3442</v>
      </c>
      <c r="B3446" s="145" t="s">
        <v>6604</v>
      </c>
      <c r="C3446" s="145" t="s">
        <v>553</v>
      </c>
      <c r="D3446" s="146">
        <v>2370</v>
      </c>
      <c r="E3446" s="145" t="s">
        <v>13494</v>
      </c>
      <c r="F3446" s="145">
        <v>276</v>
      </c>
      <c r="G3446" s="145" t="s">
        <v>14384</v>
      </c>
      <c r="H3446" s="145" t="s">
        <v>8951</v>
      </c>
      <c r="I3446" s="145" t="s">
        <v>10077</v>
      </c>
    </row>
    <row r="3447" spans="1:9" x14ac:dyDescent="0.2">
      <c r="A3447" s="145">
        <v>3443</v>
      </c>
      <c r="B3447" s="145" t="s">
        <v>1604</v>
      </c>
      <c r="C3447" s="145" t="s">
        <v>553</v>
      </c>
      <c r="D3447" s="146">
        <v>2668</v>
      </c>
      <c r="E3447" s="145" t="s">
        <v>14383</v>
      </c>
      <c r="F3447" s="145">
        <v>276</v>
      </c>
      <c r="G3447" s="145" t="s">
        <v>14382</v>
      </c>
      <c r="H3447" s="145" t="s">
        <v>10380</v>
      </c>
      <c r="I3447" s="145" t="s">
        <v>10077</v>
      </c>
    </row>
    <row r="3448" spans="1:9" x14ac:dyDescent="0.2">
      <c r="A3448" s="145">
        <v>3444</v>
      </c>
      <c r="B3448" s="145" t="s">
        <v>1310</v>
      </c>
      <c r="C3448" s="145" t="s">
        <v>553</v>
      </c>
      <c r="D3448" s="146">
        <v>1945</v>
      </c>
      <c r="E3448" s="145" t="s">
        <v>14381</v>
      </c>
      <c r="F3448" s="145">
        <v>276</v>
      </c>
      <c r="G3448" s="145" t="s">
        <v>14380</v>
      </c>
      <c r="H3448" s="145" t="s">
        <v>10184</v>
      </c>
      <c r="I3448" s="145" t="s">
        <v>10077</v>
      </c>
    </row>
    <row r="3449" spans="1:9" x14ac:dyDescent="0.2">
      <c r="A3449" s="145">
        <v>3445</v>
      </c>
      <c r="B3449" s="145" t="s">
        <v>2513</v>
      </c>
      <c r="C3449" s="145" t="s">
        <v>553</v>
      </c>
      <c r="D3449" s="146">
        <v>2571</v>
      </c>
      <c r="E3449" s="145" t="s">
        <v>14379</v>
      </c>
      <c r="F3449" s="145">
        <v>276</v>
      </c>
      <c r="G3449" s="145" t="s">
        <v>14378</v>
      </c>
      <c r="H3449" s="145" t="s">
        <v>634</v>
      </c>
      <c r="I3449" s="145" t="s">
        <v>10077</v>
      </c>
    </row>
    <row r="3450" spans="1:9" x14ac:dyDescent="0.2">
      <c r="A3450" s="145">
        <v>3446</v>
      </c>
      <c r="B3450" s="145" t="s">
        <v>1189</v>
      </c>
      <c r="C3450" s="145" t="s">
        <v>553</v>
      </c>
      <c r="D3450" s="146">
        <v>2631</v>
      </c>
      <c r="E3450" s="145" t="s">
        <v>14377</v>
      </c>
      <c r="F3450" s="145">
        <v>276</v>
      </c>
      <c r="G3450" s="145" t="s">
        <v>14376</v>
      </c>
      <c r="H3450" s="145" t="s">
        <v>634</v>
      </c>
      <c r="I3450" s="145" t="s">
        <v>10077</v>
      </c>
    </row>
    <row r="3451" spans="1:9" x14ac:dyDescent="0.2">
      <c r="A3451" s="145">
        <v>3447</v>
      </c>
      <c r="B3451" s="145" t="s">
        <v>2727</v>
      </c>
      <c r="C3451" s="145" t="s">
        <v>553</v>
      </c>
      <c r="D3451" s="146">
        <v>2627</v>
      </c>
      <c r="E3451" s="145" t="s">
        <v>14375</v>
      </c>
      <c r="F3451" s="145">
        <v>276</v>
      </c>
      <c r="G3451" s="145" t="s">
        <v>14374</v>
      </c>
      <c r="H3451" s="145" t="s">
        <v>634</v>
      </c>
      <c r="I3451" s="145" t="s">
        <v>10077</v>
      </c>
    </row>
    <row r="3452" spans="1:9" x14ac:dyDescent="0.2">
      <c r="A3452" s="145">
        <v>3448</v>
      </c>
      <c r="B3452" s="145" t="s">
        <v>1018</v>
      </c>
      <c r="C3452" s="145" t="s">
        <v>553</v>
      </c>
      <c r="D3452" s="146">
        <v>2646</v>
      </c>
      <c r="E3452" s="145" t="s">
        <v>14373</v>
      </c>
      <c r="F3452" s="145">
        <v>276</v>
      </c>
      <c r="G3452" s="145" t="s">
        <v>14372</v>
      </c>
      <c r="H3452" s="145" t="s">
        <v>634</v>
      </c>
      <c r="I3452" s="145" t="s">
        <v>10077</v>
      </c>
    </row>
    <row r="3453" spans="1:9" x14ac:dyDescent="0.2">
      <c r="A3453" s="145">
        <v>3449</v>
      </c>
      <c r="B3453" s="145" t="s">
        <v>3851</v>
      </c>
      <c r="C3453" s="145" t="s">
        <v>553</v>
      </c>
      <c r="D3453" s="146">
        <v>2584</v>
      </c>
      <c r="E3453" s="145" t="s">
        <v>14371</v>
      </c>
      <c r="F3453" s="145">
        <v>276</v>
      </c>
      <c r="G3453" s="145" t="s">
        <v>14370</v>
      </c>
      <c r="H3453" s="145" t="s">
        <v>10806</v>
      </c>
      <c r="I3453" s="145" t="s">
        <v>10091</v>
      </c>
    </row>
    <row r="3454" spans="1:9" x14ac:dyDescent="0.2">
      <c r="A3454" s="145">
        <v>3450</v>
      </c>
      <c r="B3454" s="145" t="s">
        <v>4957</v>
      </c>
      <c r="C3454" s="145" t="s">
        <v>553</v>
      </c>
      <c r="D3454" s="146">
        <v>2540</v>
      </c>
      <c r="E3454" s="145" t="s">
        <v>14369</v>
      </c>
      <c r="F3454" s="145">
        <v>276</v>
      </c>
      <c r="G3454" s="145" t="s">
        <v>14368</v>
      </c>
      <c r="H3454" s="145" t="s">
        <v>10303</v>
      </c>
      <c r="I3454" s="145" t="s">
        <v>10077</v>
      </c>
    </row>
    <row r="3455" spans="1:9" x14ac:dyDescent="0.2">
      <c r="A3455" s="145">
        <v>3451</v>
      </c>
      <c r="B3455" s="145" t="s">
        <v>3220</v>
      </c>
      <c r="C3455" s="145" t="s">
        <v>553</v>
      </c>
      <c r="D3455" s="146">
        <v>2721</v>
      </c>
      <c r="E3455" s="145" t="s">
        <v>10166</v>
      </c>
      <c r="F3455" s="145">
        <v>276</v>
      </c>
      <c r="G3455" s="145" t="s">
        <v>14367</v>
      </c>
      <c r="H3455" s="145" t="s">
        <v>3220</v>
      </c>
      <c r="I3455" s="145" t="s">
        <v>10077</v>
      </c>
    </row>
    <row r="3456" spans="1:9" x14ac:dyDescent="0.2">
      <c r="A3456" s="145">
        <v>3452</v>
      </c>
      <c r="B3456" s="145" t="s">
        <v>4512</v>
      </c>
      <c r="C3456" s="145" t="s">
        <v>553</v>
      </c>
      <c r="D3456" s="146">
        <v>1864</v>
      </c>
      <c r="E3456" s="145" t="s">
        <v>14366</v>
      </c>
      <c r="F3456" s="145">
        <v>276</v>
      </c>
      <c r="G3456" s="145" t="s">
        <v>14365</v>
      </c>
      <c r="H3456" s="145" t="s">
        <v>10233</v>
      </c>
      <c r="I3456" s="145" t="s">
        <v>10077</v>
      </c>
    </row>
    <row r="3457" spans="1:9" x14ac:dyDescent="0.2">
      <c r="A3457" s="145">
        <v>3453</v>
      </c>
      <c r="B3457" s="145" t="s">
        <v>1570</v>
      </c>
      <c r="C3457" s="145" t="s">
        <v>553</v>
      </c>
      <c r="D3457" s="146">
        <v>1930</v>
      </c>
      <c r="E3457" s="145" t="s">
        <v>14364</v>
      </c>
      <c r="F3457" s="145">
        <v>276</v>
      </c>
      <c r="G3457" s="145" t="s">
        <v>14363</v>
      </c>
      <c r="H3457" s="145" t="s">
        <v>10177</v>
      </c>
      <c r="I3457" s="145" t="s">
        <v>10077</v>
      </c>
    </row>
    <row r="3458" spans="1:9" x14ac:dyDescent="0.2">
      <c r="A3458" s="145">
        <v>3454</v>
      </c>
      <c r="B3458" s="145" t="s">
        <v>6037</v>
      </c>
      <c r="C3458" s="145" t="s">
        <v>553</v>
      </c>
      <c r="D3458" s="146">
        <v>2662</v>
      </c>
      <c r="E3458" s="145" t="s">
        <v>14362</v>
      </c>
      <c r="F3458" s="145">
        <v>276</v>
      </c>
      <c r="G3458" s="145" t="s">
        <v>14361</v>
      </c>
      <c r="H3458" s="145" t="s">
        <v>4035</v>
      </c>
      <c r="I3458" s="145" t="s">
        <v>10077</v>
      </c>
    </row>
    <row r="3459" spans="1:9" x14ac:dyDescent="0.2">
      <c r="A3459" s="145">
        <v>3455</v>
      </c>
      <c r="B3459" s="145" t="s">
        <v>2476</v>
      </c>
      <c r="C3459" s="145" t="s">
        <v>553</v>
      </c>
      <c r="D3459" s="146">
        <v>2743</v>
      </c>
      <c r="E3459" s="145" t="s">
        <v>14360</v>
      </c>
      <c r="F3459" s="145">
        <v>276</v>
      </c>
      <c r="G3459" s="145" t="s">
        <v>14359</v>
      </c>
      <c r="H3459" s="145" t="s">
        <v>10119</v>
      </c>
      <c r="I3459" s="145" t="s">
        <v>10077</v>
      </c>
    </row>
    <row r="3460" spans="1:9" x14ac:dyDescent="0.2">
      <c r="A3460" s="145">
        <v>3456</v>
      </c>
      <c r="B3460" s="145" t="s">
        <v>7080</v>
      </c>
      <c r="C3460" s="145" t="s">
        <v>553</v>
      </c>
      <c r="D3460" s="146">
        <v>2536</v>
      </c>
      <c r="E3460" s="145" t="s">
        <v>14358</v>
      </c>
      <c r="F3460" s="145">
        <v>276</v>
      </c>
      <c r="G3460" s="145" t="s">
        <v>14357</v>
      </c>
      <c r="H3460" s="145" t="s">
        <v>10130</v>
      </c>
      <c r="I3460" s="145" t="s">
        <v>10077</v>
      </c>
    </row>
    <row r="3461" spans="1:9" x14ac:dyDescent="0.2">
      <c r="A3461" s="145">
        <v>3457</v>
      </c>
      <c r="B3461" s="145" t="s">
        <v>7247</v>
      </c>
      <c r="C3461" s="145" t="s">
        <v>553</v>
      </c>
      <c r="D3461" s="146">
        <v>2556</v>
      </c>
      <c r="E3461" s="145" t="s">
        <v>14356</v>
      </c>
      <c r="F3461" s="145">
        <v>276</v>
      </c>
      <c r="G3461" s="145" t="s">
        <v>14355</v>
      </c>
      <c r="H3461" s="145" t="s">
        <v>634</v>
      </c>
      <c r="I3461" s="145" t="s">
        <v>10077</v>
      </c>
    </row>
    <row r="3462" spans="1:9" x14ac:dyDescent="0.2">
      <c r="A3462" s="145">
        <v>3458</v>
      </c>
      <c r="B3462" s="145" t="s">
        <v>2635</v>
      </c>
      <c r="C3462" s="145" t="s">
        <v>553</v>
      </c>
      <c r="D3462" s="146">
        <v>1876</v>
      </c>
      <c r="E3462" s="145" t="s">
        <v>14354</v>
      </c>
      <c r="F3462" s="145">
        <v>276</v>
      </c>
      <c r="G3462" s="145" t="s">
        <v>14353</v>
      </c>
      <c r="H3462" s="145" t="s">
        <v>634</v>
      </c>
      <c r="I3462" s="145" t="s">
        <v>10077</v>
      </c>
    </row>
    <row r="3463" spans="1:9" x14ac:dyDescent="0.2">
      <c r="A3463" s="145">
        <v>3459</v>
      </c>
      <c r="B3463" s="145" t="s">
        <v>695</v>
      </c>
      <c r="C3463" s="145" t="s">
        <v>553</v>
      </c>
      <c r="D3463" s="146">
        <v>2332</v>
      </c>
      <c r="E3463" s="145" t="s">
        <v>14352</v>
      </c>
      <c r="F3463" s="145">
        <v>276</v>
      </c>
      <c r="G3463" s="145" t="s">
        <v>14351</v>
      </c>
      <c r="H3463" s="145" t="s">
        <v>695</v>
      </c>
      <c r="I3463" s="145" t="s">
        <v>10077</v>
      </c>
    </row>
    <row r="3464" spans="1:9" x14ac:dyDescent="0.2">
      <c r="A3464" s="145">
        <v>3460</v>
      </c>
      <c r="B3464" s="145" t="s">
        <v>5423</v>
      </c>
      <c r="C3464" s="145" t="s">
        <v>553</v>
      </c>
      <c r="D3464" s="146">
        <v>2669</v>
      </c>
      <c r="E3464" s="145" t="s">
        <v>14350</v>
      </c>
      <c r="F3464" s="145">
        <v>276</v>
      </c>
      <c r="G3464" s="145" t="s">
        <v>14349</v>
      </c>
      <c r="H3464" s="145" t="s">
        <v>10081</v>
      </c>
      <c r="I3464" s="145" t="s">
        <v>10077</v>
      </c>
    </row>
    <row r="3465" spans="1:9" x14ac:dyDescent="0.2">
      <c r="A3465" s="145">
        <v>3461</v>
      </c>
      <c r="B3465" s="145" t="s">
        <v>1050</v>
      </c>
      <c r="C3465" s="145" t="s">
        <v>553</v>
      </c>
      <c r="D3465" s="146">
        <v>1741</v>
      </c>
      <c r="E3465" s="145" t="s">
        <v>14348</v>
      </c>
      <c r="F3465" s="145">
        <v>276</v>
      </c>
      <c r="G3465" s="145" t="s">
        <v>14347</v>
      </c>
      <c r="H3465" s="145" t="s">
        <v>634</v>
      </c>
      <c r="I3465" s="145" t="s">
        <v>10077</v>
      </c>
    </row>
    <row r="3466" spans="1:9" x14ac:dyDescent="0.2">
      <c r="A3466" s="145">
        <v>3462</v>
      </c>
      <c r="B3466" s="145" t="s">
        <v>1766</v>
      </c>
      <c r="C3466" s="145" t="s">
        <v>553</v>
      </c>
      <c r="D3466" s="146">
        <v>1833</v>
      </c>
      <c r="E3466" s="145" t="s">
        <v>14346</v>
      </c>
      <c r="F3466" s="145">
        <v>276</v>
      </c>
      <c r="G3466" s="145" t="s">
        <v>14345</v>
      </c>
      <c r="H3466" s="145" t="s">
        <v>1807</v>
      </c>
      <c r="I3466" s="145" t="s">
        <v>10077</v>
      </c>
    </row>
    <row r="3467" spans="1:9" x14ac:dyDescent="0.2">
      <c r="A3467" s="145">
        <v>3463</v>
      </c>
      <c r="B3467" s="145" t="s">
        <v>2513</v>
      </c>
      <c r="C3467" s="145" t="s">
        <v>553</v>
      </c>
      <c r="D3467" s="146">
        <v>2571</v>
      </c>
      <c r="E3467" s="145" t="s">
        <v>14344</v>
      </c>
      <c r="F3467" s="145">
        <v>276</v>
      </c>
      <c r="G3467" s="145" t="s">
        <v>14343</v>
      </c>
      <c r="H3467" s="145" t="s">
        <v>634</v>
      </c>
      <c r="I3467" s="145" t="s">
        <v>10077</v>
      </c>
    </row>
    <row r="3468" spans="1:9" x14ac:dyDescent="0.2">
      <c r="A3468" s="145">
        <v>3464</v>
      </c>
      <c r="B3468" s="145" t="s">
        <v>3779</v>
      </c>
      <c r="C3468" s="145" t="s">
        <v>553</v>
      </c>
      <c r="D3468" s="146">
        <v>2038</v>
      </c>
      <c r="E3468" s="145" t="s">
        <v>14342</v>
      </c>
      <c r="F3468" s="145">
        <v>276</v>
      </c>
      <c r="G3468" s="145" t="s">
        <v>14341</v>
      </c>
      <c r="H3468" s="145" t="s">
        <v>634</v>
      </c>
      <c r="I3468" s="145" t="s">
        <v>10077</v>
      </c>
    </row>
    <row r="3469" spans="1:9" x14ac:dyDescent="0.2">
      <c r="A3469" s="145">
        <v>3465</v>
      </c>
      <c r="B3469" s="145" t="s">
        <v>7064</v>
      </c>
      <c r="C3469" s="145" t="s">
        <v>553</v>
      </c>
      <c r="D3469" s="146">
        <v>2536</v>
      </c>
      <c r="E3469" s="145" t="s">
        <v>14340</v>
      </c>
      <c r="F3469" s="145">
        <v>276</v>
      </c>
      <c r="G3469" s="145" t="s">
        <v>14339</v>
      </c>
      <c r="H3469" s="145" t="s">
        <v>10130</v>
      </c>
      <c r="I3469" s="145" t="s">
        <v>10077</v>
      </c>
    </row>
    <row r="3470" spans="1:9" x14ac:dyDescent="0.2">
      <c r="A3470" s="145">
        <v>3466</v>
      </c>
      <c r="B3470" s="145" t="s">
        <v>10965</v>
      </c>
      <c r="C3470" s="145" t="s">
        <v>5198</v>
      </c>
      <c r="D3470" s="146">
        <v>2842</v>
      </c>
      <c r="E3470" s="145" t="s">
        <v>14338</v>
      </c>
      <c r="F3470" s="145">
        <v>276</v>
      </c>
      <c r="G3470" s="145" t="s">
        <v>14337</v>
      </c>
      <c r="H3470" s="145" t="s">
        <v>6255</v>
      </c>
      <c r="I3470" s="145" t="s">
        <v>10077</v>
      </c>
    </row>
    <row r="3471" spans="1:9" x14ac:dyDescent="0.2">
      <c r="A3471" s="145">
        <v>3467</v>
      </c>
      <c r="B3471" s="145" t="s">
        <v>2313</v>
      </c>
      <c r="C3471" s="145" t="s">
        <v>553</v>
      </c>
      <c r="D3471" s="146">
        <v>2747</v>
      </c>
      <c r="E3471" s="145" t="s">
        <v>14336</v>
      </c>
      <c r="F3471" s="145">
        <v>276</v>
      </c>
      <c r="G3471" s="145" t="s">
        <v>14335</v>
      </c>
      <c r="H3471" s="145" t="s">
        <v>6174</v>
      </c>
      <c r="I3471" s="145" t="s">
        <v>10077</v>
      </c>
    </row>
    <row r="3472" spans="1:9" x14ac:dyDescent="0.2">
      <c r="A3472" s="145">
        <v>3468</v>
      </c>
      <c r="B3472" s="145" t="s">
        <v>1310</v>
      </c>
      <c r="C3472" s="145" t="s">
        <v>553</v>
      </c>
      <c r="D3472" s="146">
        <v>1945</v>
      </c>
      <c r="E3472" s="145" t="s">
        <v>14334</v>
      </c>
      <c r="F3472" s="145">
        <v>276</v>
      </c>
      <c r="G3472" s="145" t="s">
        <v>14333</v>
      </c>
      <c r="H3472" s="145" t="s">
        <v>10184</v>
      </c>
      <c r="I3472" s="145" t="s">
        <v>10077</v>
      </c>
    </row>
    <row r="3473" spans="1:9" x14ac:dyDescent="0.2">
      <c r="A3473" s="145">
        <v>3469</v>
      </c>
      <c r="B3473" s="145" t="s">
        <v>11139</v>
      </c>
      <c r="C3473" s="145" t="s">
        <v>5198</v>
      </c>
      <c r="D3473" s="146">
        <v>2886</v>
      </c>
      <c r="E3473" s="145" t="s">
        <v>14332</v>
      </c>
      <c r="F3473" s="145">
        <v>276</v>
      </c>
      <c r="G3473" s="145" t="s">
        <v>14331</v>
      </c>
      <c r="H3473" s="145" t="s">
        <v>6255</v>
      </c>
      <c r="I3473" s="145" t="s">
        <v>10077</v>
      </c>
    </row>
    <row r="3474" spans="1:9" x14ac:dyDescent="0.2">
      <c r="A3474" s="145">
        <v>3470</v>
      </c>
      <c r="B3474" s="145" t="s">
        <v>2565</v>
      </c>
      <c r="C3474" s="145" t="s">
        <v>553</v>
      </c>
      <c r="D3474" s="146">
        <v>2777</v>
      </c>
      <c r="E3474" s="145" t="s">
        <v>13364</v>
      </c>
      <c r="F3474" s="145">
        <v>276</v>
      </c>
      <c r="G3474" s="145" t="s">
        <v>14330</v>
      </c>
      <c r="H3474" s="145" t="s">
        <v>634</v>
      </c>
      <c r="I3474" s="145" t="s">
        <v>10077</v>
      </c>
    </row>
    <row r="3475" spans="1:9" x14ac:dyDescent="0.2">
      <c r="A3475" s="145">
        <v>3471</v>
      </c>
      <c r="B3475" s="145" t="s">
        <v>3851</v>
      </c>
      <c r="C3475" s="145" t="s">
        <v>553</v>
      </c>
      <c r="D3475" s="146">
        <v>2554</v>
      </c>
      <c r="E3475" s="145" t="s">
        <v>14329</v>
      </c>
      <c r="F3475" s="145">
        <v>276</v>
      </c>
      <c r="G3475" s="145" t="s">
        <v>14328</v>
      </c>
      <c r="H3475" s="145" t="s">
        <v>10806</v>
      </c>
      <c r="I3475" s="145" t="s">
        <v>10107</v>
      </c>
    </row>
    <row r="3476" spans="1:9" x14ac:dyDescent="0.2">
      <c r="A3476" s="145">
        <v>3472</v>
      </c>
      <c r="B3476" s="145" t="s">
        <v>1189</v>
      </c>
      <c r="C3476" s="145" t="s">
        <v>553</v>
      </c>
      <c r="D3476" s="146">
        <v>2631</v>
      </c>
      <c r="E3476" s="145" t="s">
        <v>11359</v>
      </c>
      <c r="F3476" s="145">
        <v>276</v>
      </c>
      <c r="G3476" s="145" t="s">
        <v>14327</v>
      </c>
      <c r="H3476" s="145" t="s">
        <v>634</v>
      </c>
      <c r="I3476" s="145" t="s">
        <v>10077</v>
      </c>
    </row>
    <row r="3477" spans="1:9" x14ac:dyDescent="0.2">
      <c r="A3477" s="145">
        <v>3473</v>
      </c>
      <c r="B3477" s="145" t="s">
        <v>932</v>
      </c>
      <c r="C3477" s="145" t="s">
        <v>553</v>
      </c>
      <c r="D3477" s="146">
        <v>1929</v>
      </c>
      <c r="E3477" s="145" t="s">
        <v>14326</v>
      </c>
      <c r="F3477" s="145">
        <v>276</v>
      </c>
      <c r="G3477" s="145" t="s">
        <v>14325</v>
      </c>
      <c r="H3477" s="145" t="s">
        <v>10177</v>
      </c>
      <c r="I3477" s="145" t="s">
        <v>10077</v>
      </c>
    </row>
    <row r="3478" spans="1:9" x14ac:dyDescent="0.2">
      <c r="A3478" s="145">
        <v>3474</v>
      </c>
      <c r="B3478" s="145" t="s">
        <v>2313</v>
      </c>
      <c r="C3478" s="145" t="s">
        <v>553</v>
      </c>
      <c r="D3478" s="146">
        <v>2747</v>
      </c>
      <c r="E3478" s="145" t="s">
        <v>14324</v>
      </c>
      <c r="F3478" s="145">
        <v>276</v>
      </c>
      <c r="G3478" s="145" t="s">
        <v>14323</v>
      </c>
      <c r="H3478" s="145" t="s">
        <v>6174</v>
      </c>
      <c r="I3478" s="145" t="s">
        <v>10077</v>
      </c>
    </row>
    <row r="3479" spans="1:9" x14ac:dyDescent="0.2">
      <c r="A3479" s="145">
        <v>3475</v>
      </c>
      <c r="B3479" s="145" t="s">
        <v>3020</v>
      </c>
      <c r="C3479" s="145" t="s">
        <v>553</v>
      </c>
      <c r="D3479" s="146">
        <v>2333</v>
      </c>
      <c r="E3479" s="145" t="s">
        <v>14322</v>
      </c>
      <c r="F3479" s="145">
        <v>276</v>
      </c>
      <c r="G3479" s="145" t="s">
        <v>14321</v>
      </c>
      <c r="H3479" s="145" t="s">
        <v>634</v>
      </c>
      <c r="I3479" s="145" t="s">
        <v>10285</v>
      </c>
    </row>
    <row r="3480" spans="1:9" x14ac:dyDescent="0.2">
      <c r="A3480" s="145">
        <v>3476</v>
      </c>
      <c r="B3480" s="145" t="s">
        <v>1349</v>
      </c>
      <c r="C3480" s="145" t="s">
        <v>553</v>
      </c>
      <c r="D3480" s="146">
        <v>2360</v>
      </c>
      <c r="E3480" s="145" t="s">
        <v>14320</v>
      </c>
      <c r="F3480" s="145">
        <v>276</v>
      </c>
      <c r="G3480" s="145" t="s">
        <v>14319</v>
      </c>
      <c r="H3480" s="145" t="s">
        <v>1349</v>
      </c>
      <c r="I3480" s="145" t="s">
        <v>10077</v>
      </c>
    </row>
    <row r="3481" spans="1:9" x14ac:dyDescent="0.2">
      <c r="A3481" s="145">
        <v>3477</v>
      </c>
      <c r="B3481" s="145" t="s">
        <v>6605</v>
      </c>
      <c r="C3481" s="145" t="s">
        <v>553</v>
      </c>
      <c r="D3481" s="146">
        <v>2779</v>
      </c>
      <c r="E3481" s="145" t="s">
        <v>14318</v>
      </c>
      <c r="F3481" s="145">
        <v>276</v>
      </c>
      <c r="G3481" s="145" t="s">
        <v>14317</v>
      </c>
      <c r="H3481" s="145" t="s">
        <v>634</v>
      </c>
      <c r="I3481" s="145" t="s">
        <v>10077</v>
      </c>
    </row>
    <row r="3482" spans="1:9" x14ac:dyDescent="0.2">
      <c r="A3482" s="145">
        <v>3478</v>
      </c>
      <c r="B3482" s="145" t="s">
        <v>8864</v>
      </c>
      <c r="C3482" s="145" t="s">
        <v>553</v>
      </c>
      <c r="D3482" s="146">
        <v>2657</v>
      </c>
      <c r="E3482" s="145" t="s">
        <v>14316</v>
      </c>
      <c r="F3482" s="145">
        <v>276</v>
      </c>
      <c r="G3482" s="145" t="s">
        <v>14315</v>
      </c>
      <c r="H3482" s="145" t="s">
        <v>10317</v>
      </c>
      <c r="I3482" s="145" t="s">
        <v>10077</v>
      </c>
    </row>
    <row r="3483" spans="1:9" x14ac:dyDescent="0.2">
      <c r="A3483" s="145">
        <v>3479</v>
      </c>
      <c r="B3483" s="145" t="s">
        <v>6174</v>
      </c>
      <c r="C3483" s="145" t="s">
        <v>553</v>
      </c>
      <c r="D3483" s="146">
        <v>2790</v>
      </c>
      <c r="E3483" s="145" t="s">
        <v>14314</v>
      </c>
      <c r="F3483" s="145">
        <v>276</v>
      </c>
      <c r="G3483" s="145" t="s">
        <v>14313</v>
      </c>
      <c r="H3483" s="145" t="s">
        <v>6174</v>
      </c>
      <c r="I3483" s="145" t="s">
        <v>10077</v>
      </c>
    </row>
    <row r="3484" spans="1:9" x14ac:dyDescent="0.2">
      <c r="A3484" s="145">
        <v>3480</v>
      </c>
      <c r="B3484" s="145" t="s">
        <v>3851</v>
      </c>
      <c r="C3484" s="145" t="s">
        <v>553</v>
      </c>
      <c r="D3484" s="146">
        <v>2554</v>
      </c>
      <c r="E3484" s="145" t="s">
        <v>10882</v>
      </c>
      <c r="F3484" s="145">
        <v>276</v>
      </c>
      <c r="G3484" s="145" t="s">
        <v>14312</v>
      </c>
      <c r="H3484" s="145" t="s">
        <v>10806</v>
      </c>
      <c r="I3484" s="145" t="s">
        <v>10087</v>
      </c>
    </row>
    <row r="3485" spans="1:9" x14ac:dyDescent="0.2">
      <c r="A3485" s="145">
        <v>3481</v>
      </c>
      <c r="B3485" s="145" t="s">
        <v>654</v>
      </c>
      <c r="C3485" s="145" t="s">
        <v>553</v>
      </c>
      <c r="D3485" s="146">
        <v>2632</v>
      </c>
      <c r="E3485" s="145" t="s">
        <v>14311</v>
      </c>
      <c r="F3485" s="145">
        <v>276</v>
      </c>
      <c r="G3485" s="145" t="s">
        <v>14310</v>
      </c>
      <c r="H3485" s="145" t="s">
        <v>634</v>
      </c>
      <c r="I3485" s="145" t="s">
        <v>10077</v>
      </c>
    </row>
    <row r="3486" spans="1:9" x14ac:dyDescent="0.2">
      <c r="A3486" s="145">
        <v>3482</v>
      </c>
      <c r="B3486" s="145" t="s">
        <v>2193</v>
      </c>
      <c r="C3486" s="145" t="s">
        <v>553</v>
      </c>
      <c r="D3486" s="146">
        <v>1585</v>
      </c>
      <c r="E3486" s="145" t="s">
        <v>14309</v>
      </c>
      <c r="F3486" s="145">
        <v>276</v>
      </c>
      <c r="G3486" s="145" t="s">
        <v>14308</v>
      </c>
      <c r="H3486" s="145" t="s">
        <v>10081</v>
      </c>
      <c r="I3486" s="145" t="s">
        <v>10077</v>
      </c>
    </row>
    <row r="3487" spans="1:9" x14ac:dyDescent="0.2">
      <c r="A3487" s="145">
        <v>3483</v>
      </c>
      <c r="B3487" s="145" t="s">
        <v>7080</v>
      </c>
      <c r="C3487" s="145" t="s">
        <v>553</v>
      </c>
      <c r="D3487" s="146">
        <v>2536</v>
      </c>
      <c r="E3487" s="145" t="s">
        <v>14307</v>
      </c>
      <c r="F3487" s="145">
        <v>276</v>
      </c>
      <c r="G3487" s="145" t="s">
        <v>14306</v>
      </c>
      <c r="H3487" s="145" t="s">
        <v>10130</v>
      </c>
      <c r="I3487" s="145" t="s">
        <v>10077</v>
      </c>
    </row>
    <row r="3488" spans="1:9" x14ac:dyDescent="0.2">
      <c r="A3488" s="145">
        <v>3484</v>
      </c>
      <c r="B3488" s="145" t="s">
        <v>3851</v>
      </c>
      <c r="C3488" s="145" t="s">
        <v>553</v>
      </c>
      <c r="D3488" s="146">
        <v>2554</v>
      </c>
      <c r="E3488" s="145" t="s">
        <v>14305</v>
      </c>
      <c r="F3488" s="145">
        <v>276</v>
      </c>
      <c r="G3488" s="145" t="s">
        <v>14304</v>
      </c>
      <c r="H3488" s="145" t="s">
        <v>10806</v>
      </c>
      <c r="I3488" s="145" t="s">
        <v>10087</v>
      </c>
    </row>
    <row r="3489" spans="1:9" x14ac:dyDescent="0.2">
      <c r="A3489" s="145">
        <v>3485</v>
      </c>
      <c r="B3489" s="145" t="s">
        <v>2313</v>
      </c>
      <c r="C3489" s="145" t="s">
        <v>553</v>
      </c>
      <c r="D3489" s="146">
        <v>2747</v>
      </c>
      <c r="E3489" s="145" t="s">
        <v>14303</v>
      </c>
      <c r="F3489" s="145">
        <v>276</v>
      </c>
      <c r="G3489" s="145" t="s">
        <v>14302</v>
      </c>
      <c r="H3489" s="145" t="s">
        <v>2767</v>
      </c>
      <c r="I3489" s="145" t="s">
        <v>10077</v>
      </c>
    </row>
    <row r="3490" spans="1:9" x14ac:dyDescent="0.2">
      <c r="A3490" s="145">
        <v>3486</v>
      </c>
      <c r="B3490" s="145" t="s">
        <v>8203</v>
      </c>
      <c r="C3490" s="145" t="s">
        <v>553</v>
      </c>
      <c r="D3490" s="146">
        <v>2713</v>
      </c>
      <c r="E3490" s="145" t="s">
        <v>14301</v>
      </c>
      <c r="F3490" s="145">
        <v>276</v>
      </c>
      <c r="G3490" s="145" t="s">
        <v>14300</v>
      </c>
      <c r="H3490" s="145" t="s">
        <v>8203</v>
      </c>
      <c r="I3490" s="145" t="s">
        <v>10107</v>
      </c>
    </row>
    <row r="3491" spans="1:9" x14ac:dyDescent="0.2">
      <c r="A3491" s="145">
        <v>3487</v>
      </c>
      <c r="B3491" s="145" t="s">
        <v>1576</v>
      </c>
      <c r="C3491" s="145" t="s">
        <v>553</v>
      </c>
      <c r="D3491" s="146">
        <v>2667</v>
      </c>
      <c r="E3491" s="145" t="s">
        <v>14299</v>
      </c>
      <c r="F3491" s="145">
        <v>276</v>
      </c>
      <c r="G3491" s="145" t="s">
        <v>14298</v>
      </c>
      <c r="H3491" s="145" t="s">
        <v>10391</v>
      </c>
      <c r="I3491" s="145" t="s">
        <v>10077</v>
      </c>
    </row>
    <row r="3492" spans="1:9" x14ac:dyDescent="0.2">
      <c r="A3492" s="145">
        <v>3488</v>
      </c>
      <c r="B3492" s="145" t="s">
        <v>874</v>
      </c>
      <c r="C3492" s="145" t="s">
        <v>553</v>
      </c>
      <c r="D3492" s="146">
        <v>2601</v>
      </c>
      <c r="E3492" s="145" t="s">
        <v>14297</v>
      </c>
      <c r="F3492" s="145">
        <v>276</v>
      </c>
      <c r="G3492" s="145" t="s">
        <v>14296</v>
      </c>
      <c r="H3492" s="145" t="s">
        <v>634</v>
      </c>
      <c r="I3492" s="145" t="s">
        <v>10077</v>
      </c>
    </row>
    <row r="3493" spans="1:9" x14ac:dyDescent="0.2">
      <c r="A3493" s="145">
        <v>3489</v>
      </c>
      <c r="B3493" s="145" t="s">
        <v>3220</v>
      </c>
      <c r="C3493" s="145" t="s">
        <v>553</v>
      </c>
      <c r="D3493" s="146">
        <v>2720</v>
      </c>
      <c r="E3493" s="145" t="s">
        <v>14295</v>
      </c>
      <c r="F3493" s="145">
        <v>276</v>
      </c>
      <c r="G3493" s="145" t="s">
        <v>14294</v>
      </c>
      <c r="H3493" s="145" t="s">
        <v>3220</v>
      </c>
      <c r="I3493" s="145" t="s">
        <v>10077</v>
      </c>
    </row>
    <row r="3494" spans="1:9" x14ac:dyDescent="0.2">
      <c r="A3494" s="145">
        <v>3490</v>
      </c>
      <c r="B3494" s="145" t="s">
        <v>1576</v>
      </c>
      <c r="C3494" s="145" t="s">
        <v>553</v>
      </c>
      <c r="D3494" s="146">
        <v>2667</v>
      </c>
      <c r="E3494" s="145" t="s">
        <v>12332</v>
      </c>
      <c r="F3494" s="145">
        <v>276</v>
      </c>
      <c r="G3494" s="145" t="s">
        <v>14293</v>
      </c>
      <c r="H3494" s="145" t="s">
        <v>10391</v>
      </c>
      <c r="I3494" s="145" t="s">
        <v>10077</v>
      </c>
    </row>
    <row r="3495" spans="1:9" x14ac:dyDescent="0.2">
      <c r="A3495" s="145">
        <v>3491</v>
      </c>
      <c r="B3495" s="145" t="s">
        <v>3179</v>
      </c>
      <c r="C3495" s="145" t="s">
        <v>553</v>
      </c>
      <c r="D3495" s="146">
        <v>2051</v>
      </c>
      <c r="E3495" s="145" t="s">
        <v>14292</v>
      </c>
      <c r="F3495" s="145">
        <v>276</v>
      </c>
      <c r="G3495" s="145" t="s">
        <v>14291</v>
      </c>
      <c r="H3495" s="145" t="s">
        <v>10259</v>
      </c>
      <c r="I3495" s="145" t="s">
        <v>10077</v>
      </c>
    </row>
    <row r="3496" spans="1:9" x14ac:dyDescent="0.2">
      <c r="A3496" s="145">
        <v>3492</v>
      </c>
      <c r="B3496" s="145" t="s">
        <v>11750</v>
      </c>
      <c r="C3496" s="145" t="s">
        <v>553</v>
      </c>
      <c r="D3496" s="146">
        <v>2669</v>
      </c>
      <c r="E3496" s="145" t="s">
        <v>14290</v>
      </c>
      <c r="F3496" s="145">
        <v>276</v>
      </c>
      <c r="G3496" s="145" t="s">
        <v>14289</v>
      </c>
      <c r="H3496" s="145" t="s">
        <v>10081</v>
      </c>
      <c r="I3496" s="145" t="s">
        <v>10077</v>
      </c>
    </row>
    <row r="3497" spans="1:9" x14ac:dyDescent="0.2">
      <c r="A3497" s="145">
        <v>3493</v>
      </c>
      <c r="B3497" s="145" t="s">
        <v>2385</v>
      </c>
      <c r="C3497" s="145" t="s">
        <v>553</v>
      </c>
      <c r="D3497" s="146">
        <v>2748</v>
      </c>
      <c r="E3497" s="145" t="s">
        <v>14288</v>
      </c>
      <c r="F3497" s="145">
        <v>276</v>
      </c>
      <c r="G3497" s="145" t="s">
        <v>14287</v>
      </c>
      <c r="H3497" s="145" t="s">
        <v>2767</v>
      </c>
      <c r="I3497" s="145" t="s">
        <v>10077</v>
      </c>
    </row>
    <row r="3498" spans="1:9" x14ac:dyDescent="0.2">
      <c r="A3498" s="145">
        <v>3494</v>
      </c>
      <c r="B3498" s="145" t="s">
        <v>12072</v>
      </c>
      <c r="C3498" s="145" t="s">
        <v>5198</v>
      </c>
      <c r="D3498" s="146">
        <v>2914</v>
      </c>
      <c r="E3498" s="145" t="s">
        <v>14286</v>
      </c>
      <c r="F3498" s="145">
        <v>276</v>
      </c>
      <c r="G3498" s="145" t="s">
        <v>14285</v>
      </c>
      <c r="H3498" s="145" t="s">
        <v>6255</v>
      </c>
      <c r="I3498" s="145" t="s">
        <v>10077</v>
      </c>
    </row>
    <row r="3499" spans="1:9" x14ac:dyDescent="0.2">
      <c r="A3499" s="145">
        <v>3495</v>
      </c>
      <c r="B3499" s="145" t="s">
        <v>13305</v>
      </c>
      <c r="C3499" s="145" t="s">
        <v>5198</v>
      </c>
      <c r="D3499" s="146">
        <v>2806</v>
      </c>
      <c r="E3499" s="145" t="s">
        <v>14284</v>
      </c>
      <c r="F3499" s="145">
        <v>276</v>
      </c>
      <c r="G3499" s="145" t="s">
        <v>14283</v>
      </c>
      <c r="H3499" s="145" t="s">
        <v>6255</v>
      </c>
      <c r="I3499" s="145" t="s">
        <v>10077</v>
      </c>
    </row>
    <row r="3500" spans="1:9" x14ac:dyDescent="0.2">
      <c r="A3500" s="145">
        <v>3496</v>
      </c>
      <c r="B3500" s="145" t="s">
        <v>1189</v>
      </c>
      <c r="C3500" s="145" t="s">
        <v>553</v>
      </c>
      <c r="D3500" s="146">
        <v>2631</v>
      </c>
      <c r="E3500" s="145" t="s">
        <v>11939</v>
      </c>
      <c r="F3500" s="145">
        <v>276</v>
      </c>
      <c r="G3500" s="145" t="s">
        <v>14282</v>
      </c>
      <c r="H3500" s="145" t="s">
        <v>9574</v>
      </c>
      <c r="I3500" s="145" t="s">
        <v>10077</v>
      </c>
    </row>
    <row r="3501" spans="1:9" x14ac:dyDescent="0.2">
      <c r="A3501" s="145">
        <v>3497</v>
      </c>
      <c r="B3501" s="145" t="s">
        <v>4214</v>
      </c>
      <c r="C3501" s="145" t="s">
        <v>553</v>
      </c>
      <c r="D3501" s="146">
        <v>2539</v>
      </c>
      <c r="E3501" s="145" t="s">
        <v>14281</v>
      </c>
      <c r="F3501" s="145">
        <v>276</v>
      </c>
      <c r="G3501" s="145" t="s">
        <v>14280</v>
      </c>
      <c r="H3501" s="145" t="s">
        <v>8736</v>
      </c>
      <c r="I3501" s="145" t="s">
        <v>10077</v>
      </c>
    </row>
    <row r="3502" spans="1:9" x14ac:dyDescent="0.2">
      <c r="A3502" s="145">
        <v>3498</v>
      </c>
      <c r="B3502" s="145" t="s">
        <v>1349</v>
      </c>
      <c r="C3502" s="145" t="s">
        <v>553</v>
      </c>
      <c r="D3502" s="146">
        <v>2360</v>
      </c>
      <c r="E3502" s="145" t="s">
        <v>14279</v>
      </c>
      <c r="F3502" s="145">
        <v>276</v>
      </c>
      <c r="G3502" s="145" t="s">
        <v>14278</v>
      </c>
      <c r="H3502" s="145" t="s">
        <v>634</v>
      </c>
      <c r="I3502" s="145" t="s">
        <v>10077</v>
      </c>
    </row>
    <row r="3503" spans="1:9" x14ac:dyDescent="0.2">
      <c r="A3503" s="145">
        <v>3499</v>
      </c>
      <c r="B3503" s="145" t="s">
        <v>2476</v>
      </c>
      <c r="C3503" s="145" t="s">
        <v>553</v>
      </c>
      <c r="D3503" s="146">
        <v>2743</v>
      </c>
      <c r="E3503" s="145" t="s">
        <v>14277</v>
      </c>
      <c r="F3503" s="145">
        <v>276</v>
      </c>
      <c r="G3503" s="145" t="s">
        <v>14276</v>
      </c>
      <c r="H3503" s="145" t="s">
        <v>2268</v>
      </c>
      <c r="I3503" s="145" t="s">
        <v>10077</v>
      </c>
    </row>
    <row r="3504" spans="1:9" x14ac:dyDescent="0.2">
      <c r="A3504" s="145">
        <v>3500</v>
      </c>
      <c r="B3504" s="145" t="s">
        <v>1503</v>
      </c>
      <c r="C3504" s="145" t="s">
        <v>553</v>
      </c>
      <c r="D3504" s="146">
        <v>2186</v>
      </c>
      <c r="E3504" s="145" t="s">
        <v>14275</v>
      </c>
      <c r="F3504" s="145">
        <v>276</v>
      </c>
      <c r="G3504" s="145" t="s">
        <v>14274</v>
      </c>
      <c r="H3504" s="145" t="s">
        <v>9376</v>
      </c>
      <c r="I3504" s="145" t="s">
        <v>10077</v>
      </c>
    </row>
    <row r="3505" spans="1:9" x14ac:dyDescent="0.2">
      <c r="A3505" s="145">
        <v>3501</v>
      </c>
      <c r="B3505" s="145" t="s">
        <v>554</v>
      </c>
      <c r="C3505" s="145" t="s">
        <v>553</v>
      </c>
      <c r="D3505" s="146">
        <v>2633</v>
      </c>
      <c r="E3505" s="145" t="s">
        <v>14273</v>
      </c>
      <c r="F3505" s="145">
        <v>276</v>
      </c>
      <c r="G3505" s="145" t="s">
        <v>14272</v>
      </c>
      <c r="H3505" s="145" t="s">
        <v>10081</v>
      </c>
      <c r="I3505" s="145" t="s">
        <v>10077</v>
      </c>
    </row>
    <row r="3506" spans="1:9" x14ac:dyDescent="0.2">
      <c r="A3506" s="145">
        <v>3502</v>
      </c>
      <c r="B3506" s="145" t="s">
        <v>592</v>
      </c>
      <c r="C3506" s="145" t="s">
        <v>553</v>
      </c>
      <c r="D3506" s="146">
        <v>1905</v>
      </c>
      <c r="E3506" s="145" t="s">
        <v>14271</v>
      </c>
      <c r="F3506" s="145">
        <v>276</v>
      </c>
      <c r="G3506" s="145" t="s">
        <v>14270</v>
      </c>
      <c r="H3506" s="145" t="s">
        <v>634</v>
      </c>
      <c r="I3506" s="145" t="s">
        <v>10077</v>
      </c>
    </row>
    <row r="3507" spans="1:9" x14ac:dyDescent="0.2">
      <c r="A3507" s="145">
        <v>3503</v>
      </c>
      <c r="B3507" s="145" t="s">
        <v>2024</v>
      </c>
      <c r="C3507" s="145" t="s">
        <v>553</v>
      </c>
      <c r="D3507" s="146">
        <v>2359</v>
      </c>
      <c r="E3507" s="145" t="s">
        <v>14269</v>
      </c>
      <c r="F3507" s="145">
        <v>276</v>
      </c>
      <c r="G3507" s="145" t="s">
        <v>14268</v>
      </c>
      <c r="H3507" s="145" t="s">
        <v>1349</v>
      </c>
      <c r="I3507" s="145" t="s">
        <v>10077</v>
      </c>
    </row>
    <row r="3508" spans="1:9" x14ac:dyDescent="0.2">
      <c r="A3508" s="145">
        <v>3504</v>
      </c>
      <c r="B3508" s="145" t="s">
        <v>2268</v>
      </c>
      <c r="C3508" s="145" t="s">
        <v>553</v>
      </c>
      <c r="D3508" s="146">
        <v>2745</v>
      </c>
      <c r="E3508" s="145" t="s">
        <v>14267</v>
      </c>
      <c r="F3508" s="145">
        <v>276</v>
      </c>
      <c r="G3508" s="145" t="s">
        <v>14266</v>
      </c>
      <c r="H3508" s="145" t="s">
        <v>634</v>
      </c>
      <c r="I3508" s="145" t="s">
        <v>10077</v>
      </c>
    </row>
    <row r="3509" spans="1:9" x14ac:dyDescent="0.2">
      <c r="A3509" s="145">
        <v>3505</v>
      </c>
      <c r="B3509" s="145" t="s">
        <v>4214</v>
      </c>
      <c r="C3509" s="145" t="s">
        <v>553</v>
      </c>
      <c r="D3509" s="146">
        <v>2539</v>
      </c>
      <c r="E3509" s="145" t="s">
        <v>14265</v>
      </c>
      <c r="F3509" s="145">
        <v>276</v>
      </c>
      <c r="G3509" s="145" t="s">
        <v>14264</v>
      </c>
      <c r="H3509" s="145" t="s">
        <v>8736</v>
      </c>
      <c r="I3509" s="145" t="s">
        <v>10077</v>
      </c>
    </row>
    <row r="3510" spans="1:9" x14ac:dyDescent="0.2">
      <c r="A3510" s="145">
        <v>3506</v>
      </c>
      <c r="B3510" s="145" t="s">
        <v>554</v>
      </c>
      <c r="C3510" s="145" t="s">
        <v>553</v>
      </c>
      <c r="D3510" s="146">
        <v>2633</v>
      </c>
      <c r="E3510" s="145" t="s">
        <v>14263</v>
      </c>
      <c r="F3510" s="145">
        <v>276</v>
      </c>
      <c r="G3510" s="145" t="s">
        <v>14262</v>
      </c>
      <c r="H3510" s="145" t="s">
        <v>634</v>
      </c>
      <c r="I3510" s="145" t="s">
        <v>10077</v>
      </c>
    </row>
    <row r="3511" spans="1:9" x14ac:dyDescent="0.2">
      <c r="A3511" s="145">
        <v>3507</v>
      </c>
      <c r="B3511" s="145" t="s">
        <v>1071</v>
      </c>
      <c r="C3511" s="145" t="s">
        <v>553</v>
      </c>
      <c r="D3511" s="146">
        <v>2563</v>
      </c>
      <c r="E3511" s="145" t="s">
        <v>14261</v>
      </c>
      <c r="F3511" s="145">
        <v>276</v>
      </c>
      <c r="G3511" s="145" t="s">
        <v>14260</v>
      </c>
      <c r="H3511" s="145" t="s">
        <v>634</v>
      </c>
      <c r="I3511" s="145" t="s">
        <v>10107</v>
      </c>
    </row>
    <row r="3512" spans="1:9" x14ac:dyDescent="0.2">
      <c r="A3512" s="145">
        <v>3508</v>
      </c>
      <c r="B3512" s="145" t="s">
        <v>566</v>
      </c>
      <c r="C3512" s="145" t="s">
        <v>553</v>
      </c>
      <c r="D3512" s="146">
        <v>2659</v>
      </c>
      <c r="E3512" s="145" t="s">
        <v>14259</v>
      </c>
      <c r="F3512" s="145">
        <v>276</v>
      </c>
      <c r="G3512" s="145" t="s">
        <v>14258</v>
      </c>
      <c r="H3512" s="145" t="s">
        <v>634</v>
      </c>
      <c r="I3512" s="145" t="s">
        <v>10077</v>
      </c>
    </row>
    <row r="3513" spans="1:9" x14ac:dyDescent="0.2">
      <c r="A3513" s="145">
        <v>3509</v>
      </c>
      <c r="B3513" s="145" t="s">
        <v>908</v>
      </c>
      <c r="C3513" s="145" t="s">
        <v>553</v>
      </c>
      <c r="D3513" s="146">
        <v>2770</v>
      </c>
      <c r="E3513" s="145" t="s">
        <v>10750</v>
      </c>
      <c r="F3513" s="145">
        <v>276</v>
      </c>
      <c r="G3513" s="145" t="s">
        <v>14257</v>
      </c>
      <c r="H3513" s="145" t="s">
        <v>634</v>
      </c>
      <c r="I3513" s="145" t="s">
        <v>10077</v>
      </c>
    </row>
    <row r="3514" spans="1:9" x14ac:dyDescent="0.2">
      <c r="A3514" s="145">
        <v>3510</v>
      </c>
      <c r="B3514" s="145" t="s">
        <v>689</v>
      </c>
      <c r="C3514" s="145" t="s">
        <v>553</v>
      </c>
      <c r="D3514" s="146">
        <v>2664</v>
      </c>
      <c r="E3514" s="145" t="s">
        <v>14256</v>
      </c>
      <c r="F3514" s="145">
        <v>276</v>
      </c>
      <c r="G3514" s="145" t="s">
        <v>14255</v>
      </c>
      <c r="H3514" s="145" t="s">
        <v>634</v>
      </c>
      <c r="I3514" s="145" t="s">
        <v>10077</v>
      </c>
    </row>
    <row r="3515" spans="1:9" x14ac:dyDescent="0.2">
      <c r="A3515" s="145">
        <v>3511</v>
      </c>
      <c r="B3515" s="145" t="s">
        <v>3239</v>
      </c>
      <c r="C3515" s="145" t="s">
        <v>553</v>
      </c>
      <c r="D3515" s="146">
        <v>2324</v>
      </c>
      <c r="E3515" s="145" t="s">
        <v>14254</v>
      </c>
      <c r="F3515" s="145">
        <v>276</v>
      </c>
      <c r="G3515" s="145" t="s">
        <v>14253</v>
      </c>
      <c r="H3515" s="145" t="s">
        <v>634</v>
      </c>
      <c r="I3515" s="145" t="s">
        <v>10077</v>
      </c>
    </row>
    <row r="3516" spans="1:9" x14ac:dyDescent="0.2">
      <c r="A3516" s="145">
        <v>3512</v>
      </c>
      <c r="B3516" s="145" t="s">
        <v>9580</v>
      </c>
      <c r="C3516" s="145" t="s">
        <v>553</v>
      </c>
      <c r="D3516" s="146">
        <v>1450</v>
      </c>
      <c r="E3516" s="145" t="s">
        <v>14252</v>
      </c>
      <c r="F3516" s="145">
        <v>276</v>
      </c>
      <c r="G3516" s="145" t="s">
        <v>14251</v>
      </c>
      <c r="H3516" s="145" t="s">
        <v>805</v>
      </c>
      <c r="I3516" s="145" t="s">
        <v>10077</v>
      </c>
    </row>
    <row r="3517" spans="1:9" x14ac:dyDescent="0.2">
      <c r="A3517" s="145">
        <v>3513</v>
      </c>
      <c r="B3517" s="145" t="s">
        <v>5253</v>
      </c>
      <c r="C3517" s="145" t="s">
        <v>553</v>
      </c>
      <c r="D3517" s="146">
        <v>1007</v>
      </c>
      <c r="E3517" s="145" t="s">
        <v>14250</v>
      </c>
      <c r="F3517" s="145">
        <v>276</v>
      </c>
      <c r="G3517" s="145" t="s">
        <v>14249</v>
      </c>
      <c r="H3517" s="145" t="s">
        <v>10081</v>
      </c>
      <c r="I3517" s="145" t="s">
        <v>10077</v>
      </c>
    </row>
    <row r="3518" spans="1:9" x14ac:dyDescent="0.2">
      <c r="A3518" s="145">
        <v>3514</v>
      </c>
      <c r="B3518" s="145" t="s">
        <v>2327</v>
      </c>
      <c r="C3518" s="145" t="s">
        <v>553</v>
      </c>
      <c r="D3518" s="146">
        <v>2169</v>
      </c>
      <c r="E3518" s="145" t="s">
        <v>11422</v>
      </c>
      <c r="F3518" s="145">
        <v>276</v>
      </c>
      <c r="G3518" s="145" t="s">
        <v>14248</v>
      </c>
      <c r="H3518" s="145" t="s">
        <v>634</v>
      </c>
      <c r="I3518" s="145" t="s">
        <v>10077</v>
      </c>
    </row>
    <row r="3519" spans="1:9" x14ac:dyDescent="0.2">
      <c r="A3519" s="145">
        <v>3515</v>
      </c>
      <c r="B3519" s="145" t="s">
        <v>3220</v>
      </c>
      <c r="C3519" s="145" t="s">
        <v>553</v>
      </c>
      <c r="D3519" s="146">
        <v>2721</v>
      </c>
      <c r="E3519" s="145" t="s">
        <v>14247</v>
      </c>
      <c r="F3519" s="145">
        <v>276</v>
      </c>
      <c r="G3519" s="145" t="s">
        <v>14246</v>
      </c>
      <c r="H3519" s="145" t="s">
        <v>3220</v>
      </c>
      <c r="I3519" s="145" t="s">
        <v>10077</v>
      </c>
    </row>
    <row r="3520" spans="1:9" x14ac:dyDescent="0.2">
      <c r="A3520" s="145">
        <v>3516</v>
      </c>
      <c r="B3520" s="145" t="s">
        <v>7838</v>
      </c>
      <c r="C3520" s="145" t="s">
        <v>553</v>
      </c>
      <c r="D3520" s="146">
        <v>2532</v>
      </c>
      <c r="E3520" s="145" t="s">
        <v>14245</v>
      </c>
      <c r="F3520" s="145">
        <v>276</v>
      </c>
      <c r="G3520" s="145" t="s">
        <v>14244</v>
      </c>
      <c r="H3520" s="145" t="s">
        <v>634</v>
      </c>
      <c r="I3520" s="145" t="s">
        <v>10077</v>
      </c>
    </row>
    <row r="3521" spans="1:9" x14ac:dyDescent="0.2">
      <c r="A3521" s="145">
        <v>3517</v>
      </c>
      <c r="B3521" s="145" t="s">
        <v>4588</v>
      </c>
      <c r="C3521" s="145" t="s">
        <v>553</v>
      </c>
      <c r="D3521" s="146">
        <v>1803</v>
      </c>
      <c r="E3521" s="145" t="s">
        <v>14243</v>
      </c>
      <c r="F3521" s="145">
        <v>276</v>
      </c>
      <c r="G3521" s="145" t="s">
        <v>14242</v>
      </c>
      <c r="H3521" s="145" t="s">
        <v>2513</v>
      </c>
      <c r="I3521" s="145" t="s">
        <v>10077</v>
      </c>
    </row>
    <row r="3522" spans="1:9" x14ac:dyDescent="0.2">
      <c r="A3522" s="145">
        <v>3518</v>
      </c>
      <c r="B3522" s="145" t="s">
        <v>1337</v>
      </c>
      <c r="C3522" s="145" t="s">
        <v>553</v>
      </c>
      <c r="D3522" s="146">
        <v>1970</v>
      </c>
      <c r="E3522" s="145" t="s">
        <v>14241</v>
      </c>
      <c r="F3522" s="145">
        <v>276</v>
      </c>
      <c r="G3522" s="145" t="s">
        <v>14240</v>
      </c>
      <c r="H3522" s="145" t="s">
        <v>10406</v>
      </c>
      <c r="I3522" s="145" t="s">
        <v>10077</v>
      </c>
    </row>
    <row r="3523" spans="1:9" x14ac:dyDescent="0.2">
      <c r="A3523" s="145">
        <v>3519</v>
      </c>
      <c r="B3523" s="145" t="s">
        <v>1018</v>
      </c>
      <c r="C3523" s="145" t="s">
        <v>553</v>
      </c>
      <c r="D3523" s="146">
        <v>2646</v>
      </c>
      <c r="E3523" s="145" t="s">
        <v>13828</v>
      </c>
      <c r="F3523" s="145">
        <v>276</v>
      </c>
      <c r="G3523" s="145" t="s">
        <v>14239</v>
      </c>
      <c r="H3523" s="145" t="s">
        <v>634</v>
      </c>
      <c r="I3523" s="145" t="s">
        <v>10077</v>
      </c>
    </row>
    <row r="3524" spans="1:9" x14ac:dyDescent="0.2">
      <c r="A3524" s="145">
        <v>3520</v>
      </c>
      <c r="B3524" s="145" t="s">
        <v>689</v>
      </c>
      <c r="C3524" s="145" t="s">
        <v>553</v>
      </c>
      <c r="D3524" s="146">
        <v>2664</v>
      </c>
      <c r="E3524" s="145" t="s">
        <v>14066</v>
      </c>
      <c r="F3524" s="145">
        <v>276</v>
      </c>
      <c r="G3524" s="145" t="s">
        <v>6069</v>
      </c>
      <c r="H3524" s="145" t="s">
        <v>5682</v>
      </c>
      <c r="I3524" s="145" t="s">
        <v>10077</v>
      </c>
    </row>
    <row r="3525" spans="1:9" x14ac:dyDescent="0.2">
      <c r="A3525" s="145">
        <v>3521</v>
      </c>
      <c r="B3525" s="145" t="s">
        <v>4214</v>
      </c>
      <c r="C3525" s="145" t="s">
        <v>553</v>
      </c>
      <c r="D3525" s="146">
        <v>2539</v>
      </c>
      <c r="E3525" s="145" t="s">
        <v>14238</v>
      </c>
      <c r="F3525" s="145">
        <v>276</v>
      </c>
      <c r="G3525" s="145" t="s">
        <v>14237</v>
      </c>
      <c r="H3525" s="145" t="s">
        <v>4214</v>
      </c>
      <c r="I3525" s="145" t="s">
        <v>10107</v>
      </c>
    </row>
    <row r="3526" spans="1:9" x14ac:dyDescent="0.2">
      <c r="A3526" s="145">
        <v>3522</v>
      </c>
      <c r="B3526" s="145" t="s">
        <v>2385</v>
      </c>
      <c r="C3526" s="145" t="s">
        <v>553</v>
      </c>
      <c r="D3526" s="146">
        <v>2748</v>
      </c>
      <c r="E3526" s="145" t="s">
        <v>14236</v>
      </c>
      <c r="F3526" s="145">
        <v>276</v>
      </c>
      <c r="G3526" s="145" t="s">
        <v>14235</v>
      </c>
      <c r="H3526" s="145" t="s">
        <v>634</v>
      </c>
      <c r="I3526" s="145" t="s">
        <v>10077</v>
      </c>
    </row>
    <row r="3527" spans="1:9" x14ac:dyDescent="0.2">
      <c r="A3527" s="145">
        <v>3523</v>
      </c>
      <c r="B3527" s="145" t="s">
        <v>1495</v>
      </c>
      <c r="C3527" s="145" t="s">
        <v>553</v>
      </c>
      <c r="D3527" s="146">
        <v>1760</v>
      </c>
      <c r="E3527" s="145" t="s">
        <v>14234</v>
      </c>
      <c r="F3527" s="145">
        <v>276</v>
      </c>
      <c r="G3527" s="145" t="s">
        <v>14233</v>
      </c>
      <c r="H3527" s="145" t="s">
        <v>634</v>
      </c>
      <c r="I3527" s="145" t="s">
        <v>10077</v>
      </c>
    </row>
    <row r="3528" spans="1:9" x14ac:dyDescent="0.2">
      <c r="A3528" s="145">
        <v>3524</v>
      </c>
      <c r="B3528" s="145" t="s">
        <v>11139</v>
      </c>
      <c r="C3528" s="145" t="s">
        <v>5198</v>
      </c>
      <c r="D3528" s="146">
        <v>2886</v>
      </c>
      <c r="E3528" s="145" t="s">
        <v>14232</v>
      </c>
      <c r="F3528" s="145">
        <v>276</v>
      </c>
      <c r="G3528" s="145" t="s">
        <v>14231</v>
      </c>
      <c r="H3528" s="145" t="s">
        <v>6255</v>
      </c>
      <c r="I3528" s="145" t="s">
        <v>10107</v>
      </c>
    </row>
    <row r="3529" spans="1:9" x14ac:dyDescent="0.2">
      <c r="A3529" s="145">
        <v>3525</v>
      </c>
      <c r="B3529" s="145" t="s">
        <v>7080</v>
      </c>
      <c r="C3529" s="145" t="s">
        <v>553</v>
      </c>
      <c r="D3529" s="146">
        <v>2536</v>
      </c>
      <c r="E3529" s="145" t="s">
        <v>14230</v>
      </c>
      <c r="F3529" s="145">
        <v>276</v>
      </c>
      <c r="G3529" s="145" t="s">
        <v>14229</v>
      </c>
      <c r="H3529" s="145" t="s">
        <v>10130</v>
      </c>
      <c r="I3529" s="145" t="s">
        <v>10077</v>
      </c>
    </row>
    <row r="3530" spans="1:9" x14ac:dyDescent="0.2">
      <c r="A3530" s="145">
        <v>3526</v>
      </c>
      <c r="B3530" s="145" t="s">
        <v>8864</v>
      </c>
      <c r="C3530" s="145" t="s">
        <v>553</v>
      </c>
      <c r="D3530" s="146">
        <v>2657</v>
      </c>
      <c r="E3530" s="145" t="s">
        <v>14228</v>
      </c>
      <c r="F3530" s="145">
        <v>276</v>
      </c>
      <c r="G3530" s="145" t="s">
        <v>14227</v>
      </c>
      <c r="H3530" s="145" t="s">
        <v>10317</v>
      </c>
      <c r="I3530" s="145" t="s">
        <v>10077</v>
      </c>
    </row>
    <row r="3531" spans="1:9" x14ac:dyDescent="0.2">
      <c r="A3531" s="145">
        <v>3527</v>
      </c>
      <c r="B3531" s="145" t="s">
        <v>3851</v>
      </c>
      <c r="C3531" s="145" t="s">
        <v>553</v>
      </c>
      <c r="D3531" s="146">
        <v>2554</v>
      </c>
      <c r="E3531" s="145" t="s">
        <v>11277</v>
      </c>
      <c r="F3531" s="145">
        <v>276</v>
      </c>
      <c r="G3531" s="145" t="s">
        <v>14226</v>
      </c>
      <c r="H3531" s="145" t="s">
        <v>10806</v>
      </c>
      <c r="I3531" s="145" t="s">
        <v>10087</v>
      </c>
    </row>
    <row r="3532" spans="1:9" x14ac:dyDescent="0.2">
      <c r="A3532" s="145">
        <v>3528</v>
      </c>
      <c r="B3532" s="145" t="s">
        <v>5423</v>
      </c>
      <c r="C3532" s="145" t="s">
        <v>553</v>
      </c>
      <c r="D3532" s="146">
        <v>2669</v>
      </c>
      <c r="E3532" s="145" t="s">
        <v>14225</v>
      </c>
      <c r="F3532" s="145">
        <v>276</v>
      </c>
      <c r="G3532" s="145" t="s">
        <v>14224</v>
      </c>
      <c r="H3532" s="145" t="s">
        <v>10081</v>
      </c>
      <c r="I3532" s="145" t="s">
        <v>10077</v>
      </c>
    </row>
    <row r="3533" spans="1:9" x14ac:dyDescent="0.2">
      <c r="A3533" s="145">
        <v>3529</v>
      </c>
      <c r="B3533" s="145" t="s">
        <v>2824</v>
      </c>
      <c r="C3533" s="145" t="s">
        <v>553</v>
      </c>
      <c r="D3533" s="146">
        <v>2019</v>
      </c>
      <c r="E3533" s="145" t="s">
        <v>14223</v>
      </c>
      <c r="F3533" s="145">
        <v>276</v>
      </c>
      <c r="G3533" s="145" t="s">
        <v>14222</v>
      </c>
      <c r="H3533" s="145" t="s">
        <v>634</v>
      </c>
      <c r="I3533" s="145" t="s">
        <v>10077</v>
      </c>
    </row>
    <row r="3534" spans="1:9" x14ac:dyDescent="0.2">
      <c r="A3534" s="145">
        <v>3530</v>
      </c>
      <c r="B3534" s="145" t="s">
        <v>5129</v>
      </c>
      <c r="C3534" s="145" t="s">
        <v>5198</v>
      </c>
      <c r="D3534" s="146">
        <v>2852</v>
      </c>
      <c r="E3534" s="145" t="s">
        <v>14221</v>
      </c>
      <c r="F3534" s="145">
        <v>276</v>
      </c>
      <c r="G3534" s="145" t="s">
        <v>14220</v>
      </c>
      <c r="H3534" s="145" t="s">
        <v>6255</v>
      </c>
      <c r="I3534" s="145" t="s">
        <v>10077</v>
      </c>
    </row>
    <row r="3535" spans="1:9" x14ac:dyDescent="0.2">
      <c r="A3535" s="145">
        <v>3531</v>
      </c>
      <c r="B3535" s="145" t="s">
        <v>2327</v>
      </c>
      <c r="C3535" s="145" t="s">
        <v>553</v>
      </c>
      <c r="D3535" s="146">
        <v>2169</v>
      </c>
      <c r="E3535" s="145" t="s">
        <v>14219</v>
      </c>
      <c r="F3535" s="145">
        <v>276</v>
      </c>
      <c r="G3535" s="145" t="s">
        <v>14218</v>
      </c>
      <c r="H3535" s="145" t="s">
        <v>2327</v>
      </c>
      <c r="I3535" s="145" t="s">
        <v>10077</v>
      </c>
    </row>
    <row r="3536" spans="1:9" x14ac:dyDescent="0.2">
      <c r="A3536" s="145">
        <v>3532</v>
      </c>
      <c r="B3536" s="145" t="s">
        <v>1576</v>
      </c>
      <c r="C3536" s="145" t="s">
        <v>553</v>
      </c>
      <c r="D3536" s="146">
        <v>2667</v>
      </c>
      <c r="E3536" s="145" t="s">
        <v>14217</v>
      </c>
      <c r="F3536" s="145">
        <v>276</v>
      </c>
      <c r="G3536" s="145" t="s">
        <v>14216</v>
      </c>
      <c r="H3536" s="145" t="s">
        <v>10391</v>
      </c>
      <c r="I3536" s="145" t="s">
        <v>10077</v>
      </c>
    </row>
    <row r="3537" spans="1:9" x14ac:dyDescent="0.2">
      <c r="A3537" s="145">
        <v>3533</v>
      </c>
      <c r="B3537" s="145" t="s">
        <v>7838</v>
      </c>
      <c r="C3537" s="145" t="s">
        <v>553</v>
      </c>
      <c r="D3537" s="146">
        <v>2532</v>
      </c>
      <c r="E3537" s="145" t="s">
        <v>14215</v>
      </c>
      <c r="F3537" s="145">
        <v>276</v>
      </c>
      <c r="G3537" s="145" t="s">
        <v>14214</v>
      </c>
      <c r="H3537" s="145" t="s">
        <v>634</v>
      </c>
      <c r="I3537" s="145" t="s">
        <v>10077</v>
      </c>
    </row>
    <row r="3538" spans="1:9" x14ac:dyDescent="0.2">
      <c r="A3538" s="145">
        <v>3534</v>
      </c>
      <c r="B3538" s="145" t="s">
        <v>4035</v>
      </c>
      <c r="C3538" s="145" t="s">
        <v>553</v>
      </c>
      <c r="D3538" s="146">
        <v>2653</v>
      </c>
      <c r="E3538" s="145" t="s">
        <v>14213</v>
      </c>
      <c r="F3538" s="145">
        <v>276</v>
      </c>
      <c r="G3538" s="145" t="s">
        <v>14212</v>
      </c>
      <c r="H3538" s="145" t="s">
        <v>4035</v>
      </c>
      <c r="I3538" s="145" t="s">
        <v>10077</v>
      </c>
    </row>
    <row r="3539" spans="1:9" x14ac:dyDescent="0.2">
      <c r="A3539" s="145">
        <v>3535</v>
      </c>
      <c r="B3539" s="145" t="s">
        <v>7352</v>
      </c>
      <c r="C3539" s="145" t="s">
        <v>553</v>
      </c>
      <c r="D3539" s="146">
        <v>2536</v>
      </c>
      <c r="E3539" s="145" t="s">
        <v>14210</v>
      </c>
      <c r="F3539" s="145">
        <v>276</v>
      </c>
      <c r="G3539" s="145" t="s">
        <v>14209</v>
      </c>
      <c r="H3539" s="145" t="s">
        <v>10130</v>
      </c>
      <c r="I3539" s="145" t="s">
        <v>10077</v>
      </c>
    </row>
    <row r="3540" spans="1:9" x14ac:dyDescent="0.2">
      <c r="A3540" s="145">
        <v>3536</v>
      </c>
      <c r="B3540" s="145" t="s">
        <v>9272</v>
      </c>
      <c r="C3540" s="145" t="s">
        <v>553</v>
      </c>
      <c r="D3540" s="146">
        <v>2035</v>
      </c>
      <c r="E3540" s="145" t="s">
        <v>14208</v>
      </c>
      <c r="F3540" s="145">
        <v>276</v>
      </c>
      <c r="G3540" s="145" t="s">
        <v>14207</v>
      </c>
      <c r="H3540" s="145" t="s">
        <v>634</v>
      </c>
      <c r="I3540" s="145" t="s">
        <v>10077</v>
      </c>
    </row>
    <row r="3541" spans="1:9" x14ac:dyDescent="0.2">
      <c r="A3541" s="145">
        <v>3537</v>
      </c>
      <c r="B3541" s="145" t="s">
        <v>7886</v>
      </c>
      <c r="C3541" s="145" t="s">
        <v>553</v>
      </c>
      <c r="D3541" s="146">
        <v>2538</v>
      </c>
      <c r="E3541" s="145" t="s">
        <v>14206</v>
      </c>
      <c r="F3541" s="145">
        <v>276</v>
      </c>
      <c r="G3541" s="145" t="s">
        <v>14205</v>
      </c>
      <c r="H3541" s="145" t="s">
        <v>634</v>
      </c>
      <c r="I3541" s="145" t="s">
        <v>10077</v>
      </c>
    </row>
    <row r="3542" spans="1:9" x14ac:dyDescent="0.2">
      <c r="A3542" s="145">
        <v>3538</v>
      </c>
      <c r="B3542" s="145" t="s">
        <v>2268</v>
      </c>
      <c r="C3542" s="145" t="s">
        <v>553</v>
      </c>
      <c r="D3542" s="146">
        <v>2744</v>
      </c>
      <c r="E3542" s="145" t="s">
        <v>14204</v>
      </c>
      <c r="F3542" s="145">
        <v>276</v>
      </c>
      <c r="G3542" s="145" t="s">
        <v>14203</v>
      </c>
      <c r="H3542" s="145" t="s">
        <v>2268</v>
      </c>
      <c r="I3542" s="145" t="s">
        <v>10077</v>
      </c>
    </row>
    <row r="3543" spans="1:9" x14ac:dyDescent="0.2">
      <c r="A3543" s="145">
        <v>3539</v>
      </c>
      <c r="B3543" s="145" t="s">
        <v>14202</v>
      </c>
      <c r="C3543" s="145" t="s">
        <v>5198</v>
      </c>
      <c r="D3543" s="146">
        <v>2892</v>
      </c>
      <c r="E3543" s="145" t="s">
        <v>14201</v>
      </c>
      <c r="F3543" s="145">
        <v>276</v>
      </c>
      <c r="G3543" s="145" t="s">
        <v>14200</v>
      </c>
      <c r="H3543" s="145" t="s">
        <v>6255</v>
      </c>
      <c r="I3543" s="145" t="s">
        <v>10107</v>
      </c>
    </row>
    <row r="3544" spans="1:9" x14ac:dyDescent="0.2">
      <c r="A3544" s="145">
        <v>3540</v>
      </c>
      <c r="B3544" s="145" t="s">
        <v>1443</v>
      </c>
      <c r="C3544" s="145" t="s">
        <v>553</v>
      </c>
      <c r="D3544" s="146">
        <v>2649</v>
      </c>
      <c r="E3544" s="145" t="s">
        <v>14199</v>
      </c>
      <c r="F3544" s="145">
        <v>276</v>
      </c>
      <c r="G3544" s="145" t="s">
        <v>14198</v>
      </c>
      <c r="H3544" s="145" t="s">
        <v>634</v>
      </c>
      <c r="I3544" s="145" t="s">
        <v>10077</v>
      </c>
    </row>
    <row r="3545" spans="1:9" x14ac:dyDescent="0.2">
      <c r="A3545" s="145">
        <v>3541</v>
      </c>
      <c r="B3545" s="145" t="s">
        <v>7080</v>
      </c>
      <c r="C3545" s="145" t="s">
        <v>553</v>
      </c>
      <c r="D3545" s="146">
        <v>2536</v>
      </c>
      <c r="E3545" s="145" t="s">
        <v>13902</v>
      </c>
      <c r="F3545" s="145">
        <v>276</v>
      </c>
      <c r="G3545" s="145" t="s">
        <v>14197</v>
      </c>
      <c r="H3545" s="145" t="s">
        <v>634</v>
      </c>
      <c r="I3545" s="145" t="s">
        <v>10077</v>
      </c>
    </row>
    <row r="3546" spans="1:9" x14ac:dyDescent="0.2">
      <c r="A3546" s="145">
        <v>3542</v>
      </c>
      <c r="B3546" s="145" t="s">
        <v>1887</v>
      </c>
      <c r="C3546" s="145" t="s">
        <v>553</v>
      </c>
      <c r="D3546" s="146">
        <v>1581</v>
      </c>
      <c r="E3546" s="145" t="s">
        <v>14196</v>
      </c>
      <c r="F3546" s="145">
        <v>276</v>
      </c>
      <c r="G3546" s="145" t="s">
        <v>14195</v>
      </c>
      <c r="H3546" s="145" t="s">
        <v>10130</v>
      </c>
      <c r="I3546" s="145" t="s">
        <v>10077</v>
      </c>
    </row>
    <row r="3547" spans="1:9" x14ac:dyDescent="0.2">
      <c r="A3547" s="145">
        <v>3543</v>
      </c>
      <c r="B3547" s="145" t="s">
        <v>6295</v>
      </c>
      <c r="C3547" s="145" t="s">
        <v>553</v>
      </c>
      <c r="D3547" s="146">
        <v>1701</v>
      </c>
      <c r="E3547" s="145" t="s">
        <v>14194</v>
      </c>
      <c r="F3547" s="145">
        <v>276</v>
      </c>
      <c r="G3547" s="145" t="s">
        <v>14193</v>
      </c>
      <c r="H3547" s="145" t="s">
        <v>634</v>
      </c>
      <c r="I3547" s="145" t="s">
        <v>10077</v>
      </c>
    </row>
    <row r="3548" spans="1:9" x14ac:dyDescent="0.2">
      <c r="A3548" s="145">
        <v>3544</v>
      </c>
      <c r="B3548" s="145" t="s">
        <v>6174</v>
      </c>
      <c r="C3548" s="145" t="s">
        <v>553</v>
      </c>
      <c r="D3548" s="146">
        <v>2790</v>
      </c>
      <c r="E3548" s="145" t="s">
        <v>14192</v>
      </c>
      <c r="F3548" s="145">
        <v>276</v>
      </c>
      <c r="G3548" s="145" t="s">
        <v>14191</v>
      </c>
      <c r="H3548" s="145" t="s">
        <v>634</v>
      </c>
      <c r="I3548" s="145" t="s">
        <v>10077</v>
      </c>
    </row>
    <row r="3549" spans="1:9" x14ac:dyDescent="0.2">
      <c r="A3549" s="145">
        <v>3545</v>
      </c>
      <c r="B3549" s="145" t="s">
        <v>5120</v>
      </c>
      <c r="C3549" s="145" t="s">
        <v>553</v>
      </c>
      <c r="D3549" s="146">
        <v>2642</v>
      </c>
      <c r="E3549" s="145" t="s">
        <v>14190</v>
      </c>
      <c r="F3549" s="145">
        <v>276</v>
      </c>
      <c r="G3549" s="145" t="s">
        <v>14189</v>
      </c>
      <c r="H3549" s="145" t="s">
        <v>4035</v>
      </c>
      <c r="I3549" s="145" t="s">
        <v>10107</v>
      </c>
    </row>
    <row r="3550" spans="1:9" x14ac:dyDescent="0.2">
      <c r="A3550" s="145">
        <v>3546</v>
      </c>
      <c r="B3550" s="145" t="s">
        <v>1349</v>
      </c>
      <c r="C3550" s="145" t="s">
        <v>553</v>
      </c>
      <c r="D3550" s="146">
        <v>2362</v>
      </c>
      <c r="E3550" s="145" t="s">
        <v>12255</v>
      </c>
      <c r="F3550" s="145">
        <v>276</v>
      </c>
      <c r="G3550" s="145" t="s">
        <v>14188</v>
      </c>
      <c r="H3550" s="145" t="s">
        <v>1349</v>
      </c>
      <c r="I3550" s="145" t="s">
        <v>10077</v>
      </c>
    </row>
    <row r="3551" spans="1:9" x14ac:dyDescent="0.2">
      <c r="A3551" s="145">
        <v>3547</v>
      </c>
      <c r="B3551" s="145" t="s">
        <v>3120</v>
      </c>
      <c r="C3551" s="145" t="s">
        <v>553</v>
      </c>
      <c r="D3551" s="146">
        <v>2192</v>
      </c>
      <c r="E3551" s="145" t="s">
        <v>14187</v>
      </c>
      <c r="F3551" s="145">
        <v>276</v>
      </c>
      <c r="G3551" s="145" t="s">
        <v>14186</v>
      </c>
      <c r="H3551" s="145" t="s">
        <v>10119</v>
      </c>
      <c r="I3551" s="145" t="s">
        <v>10077</v>
      </c>
    </row>
    <row r="3552" spans="1:9" x14ac:dyDescent="0.2">
      <c r="A3552" s="145">
        <v>3548</v>
      </c>
      <c r="B3552" s="145" t="s">
        <v>3220</v>
      </c>
      <c r="C3552" s="145" t="s">
        <v>553</v>
      </c>
      <c r="D3552" s="146">
        <v>2721</v>
      </c>
      <c r="E3552" s="145" t="s">
        <v>14185</v>
      </c>
      <c r="F3552" s="145">
        <v>276</v>
      </c>
      <c r="G3552" s="145" t="s">
        <v>14184</v>
      </c>
      <c r="H3552" s="145" t="s">
        <v>634</v>
      </c>
      <c r="I3552" s="145" t="s">
        <v>10077</v>
      </c>
    </row>
    <row r="3553" spans="1:9" x14ac:dyDescent="0.2">
      <c r="A3553" s="145">
        <v>3549</v>
      </c>
      <c r="B3553" s="145" t="s">
        <v>3408</v>
      </c>
      <c r="C3553" s="145" t="s">
        <v>553</v>
      </c>
      <c r="D3553" s="146">
        <v>2575</v>
      </c>
      <c r="E3553" s="145" t="s">
        <v>14183</v>
      </c>
      <c r="F3553" s="145">
        <v>276</v>
      </c>
      <c r="G3553" s="145" t="s">
        <v>14182</v>
      </c>
      <c r="H3553" s="145" t="s">
        <v>8736</v>
      </c>
      <c r="I3553" s="145" t="s">
        <v>10077</v>
      </c>
    </row>
    <row r="3554" spans="1:9" x14ac:dyDescent="0.2">
      <c r="A3554" s="145">
        <v>3550</v>
      </c>
      <c r="B3554" s="145" t="s">
        <v>3239</v>
      </c>
      <c r="C3554" s="145" t="s">
        <v>553</v>
      </c>
      <c r="D3554" s="146">
        <v>2324</v>
      </c>
      <c r="E3554" s="145" t="s">
        <v>14181</v>
      </c>
      <c r="F3554" s="145">
        <v>276</v>
      </c>
      <c r="G3554" s="145" t="s">
        <v>14180</v>
      </c>
      <c r="H3554" s="145" t="s">
        <v>10130</v>
      </c>
      <c r="I3554" s="145" t="s">
        <v>10077</v>
      </c>
    </row>
    <row r="3555" spans="1:9" x14ac:dyDescent="0.2">
      <c r="A3555" s="145">
        <v>3551</v>
      </c>
      <c r="B3555" s="145" t="s">
        <v>5146</v>
      </c>
      <c r="C3555" s="145" t="s">
        <v>553</v>
      </c>
      <c r="D3555" s="146">
        <v>2670</v>
      </c>
      <c r="E3555" s="145" t="s">
        <v>14179</v>
      </c>
      <c r="F3555" s="145">
        <v>276</v>
      </c>
      <c r="G3555" s="145" t="s">
        <v>14178</v>
      </c>
      <c r="H3555" s="145" t="s">
        <v>5682</v>
      </c>
      <c r="I3555" s="145" t="s">
        <v>10077</v>
      </c>
    </row>
    <row r="3556" spans="1:9" x14ac:dyDescent="0.2">
      <c r="A3556" s="145">
        <v>3552</v>
      </c>
      <c r="B3556" s="145" t="s">
        <v>3220</v>
      </c>
      <c r="C3556" s="145" t="s">
        <v>553</v>
      </c>
      <c r="D3556" s="146">
        <v>2723</v>
      </c>
      <c r="E3556" s="145" t="s">
        <v>14177</v>
      </c>
      <c r="F3556" s="145">
        <v>276</v>
      </c>
      <c r="G3556" s="145" t="s">
        <v>14176</v>
      </c>
      <c r="H3556" s="145" t="s">
        <v>3220</v>
      </c>
      <c r="I3556" s="145" t="s">
        <v>10077</v>
      </c>
    </row>
    <row r="3557" spans="1:9" x14ac:dyDescent="0.2">
      <c r="A3557" s="145">
        <v>3553</v>
      </c>
      <c r="B3557" s="145" t="s">
        <v>2513</v>
      </c>
      <c r="C3557" s="145" t="s">
        <v>553</v>
      </c>
      <c r="D3557" s="146">
        <v>2571</v>
      </c>
      <c r="E3557" s="145" t="s">
        <v>14175</v>
      </c>
      <c r="F3557" s="145">
        <v>276</v>
      </c>
      <c r="G3557" s="145" t="s">
        <v>14174</v>
      </c>
      <c r="H3557" s="145" t="s">
        <v>2346</v>
      </c>
      <c r="I3557" s="145" t="s">
        <v>10077</v>
      </c>
    </row>
    <row r="3558" spans="1:9" x14ac:dyDescent="0.2">
      <c r="A3558" s="145">
        <v>3554</v>
      </c>
      <c r="B3558" s="145" t="s">
        <v>1604</v>
      </c>
      <c r="C3558" s="145" t="s">
        <v>553</v>
      </c>
      <c r="D3558" s="146">
        <v>2668</v>
      </c>
      <c r="E3558" s="145" t="s">
        <v>14173</v>
      </c>
      <c r="F3558" s="145">
        <v>276</v>
      </c>
      <c r="G3558" s="145" t="s">
        <v>14172</v>
      </c>
      <c r="H3558" s="145" t="s">
        <v>10380</v>
      </c>
      <c r="I3558" s="145" t="s">
        <v>10077</v>
      </c>
    </row>
    <row r="3559" spans="1:9" x14ac:dyDescent="0.2">
      <c r="A3559" s="145">
        <v>3555</v>
      </c>
      <c r="B3559" s="145" t="s">
        <v>11042</v>
      </c>
      <c r="C3559" s="145" t="s">
        <v>553</v>
      </c>
      <c r="D3559" s="146">
        <v>1005</v>
      </c>
      <c r="E3559" s="145" t="s">
        <v>14171</v>
      </c>
      <c r="F3559" s="145">
        <v>276</v>
      </c>
      <c r="G3559" s="145" t="s">
        <v>14170</v>
      </c>
      <c r="H3559" s="145" t="s">
        <v>10230</v>
      </c>
      <c r="I3559" s="145" t="s">
        <v>10077</v>
      </c>
    </row>
    <row r="3560" spans="1:9" x14ac:dyDescent="0.2">
      <c r="A3560" s="145">
        <v>3556</v>
      </c>
      <c r="B3560" s="145" t="s">
        <v>1650</v>
      </c>
      <c r="C3560" s="145" t="s">
        <v>553</v>
      </c>
      <c r="D3560" s="146">
        <v>2675</v>
      </c>
      <c r="E3560" s="145" t="s">
        <v>14169</v>
      </c>
      <c r="F3560" s="145">
        <v>276</v>
      </c>
      <c r="G3560" s="145" t="s">
        <v>14168</v>
      </c>
      <c r="H3560" s="145" t="s">
        <v>10303</v>
      </c>
      <c r="I3560" s="145" t="s">
        <v>10077</v>
      </c>
    </row>
    <row r="3561" spans="1:9" x14ac:dyDescent="0.2">
      <c r="A3561" s="145">
        <v>3557</v>
      </c>
      <c r="B3561" s="145" t="s">
        <v>3822</v>
      </c>
      <c r="C3561" s="145" t="s">
        <v>553</v>
      </c>
      <c r="D3561" s="146">
        <v>2780</v>
      </c>
      <c r="E3561" s="145" t="s">
        <v>14167</v>
      </c>
      <c r="F3561" s="145">
        <v>276</v>
      </c>
      <c r="G3561" s="145" t="s">
        <v>14166</v>
      </c>
      <c r="H3561" s="145" t="s">
        <v>634</v>
      </c>
      <c r="I3561" s="145" t="s">
        <v>10077</v>
      </c>
    </row>
    <row r="3562" spans="1:9" x14ac:dyDescent="0.2">
      <c r="A3562" s="145">
        <v>3558</v>
      </c>
      <c r="B3562" s="145" t="s">
        <v>8682</v>
      </c>
      <c r="C3562" s="145" t="s">
        <v>553</v>
      </c>
      <c r="D3562" s="146">
        <v>1119</v>
      </c>
      <c r="E3562" s="145" t="s">
        <v>14165</v>
      </c>
      <c r="F3562" s="145">
        <v>276</v>
      </c>
      <c r="G3562" s="145" t="s">
        <v>14164</v>
      </c>
      <c r="H3562" s="145" t="s">
        <v>634</v>
      </c>
      <c r="I3562" s="145" t="s">
        <v>10077</v>
      </c>
    </row>
    <row r="3563" spans="1:9" x14ac:dyDescent="0.2">
      <c r="A3563" s="145">
        <v>3559</v>
      </c>
      <c r="B3563" s="145" t="s">
        <v>713</v>
      </c>
      <c r="C3563" s="145" t="s">
        <v>553</v>
      </c>
      <c r="D3563" s="146">
        <v>1915</v>
      </c>
      <c r="E3563" s="145" t="s">
        <v>4242</v>
      </c>
      <c r="F3563" s="145">
        <v>276</v>
      </c>
      <c r="G3563" s="145" t="s">
        <v>14163</v>
      </c>
      <c r="H3563" s="145" t="s">
        <v>10233</v>
      </c>
      <c r="I3563" s="145" t="s">
        <v>10077</v>
      </c>
    </row>
    <row r="3564" spans="1:9" x14ac:dyDescent="0.2">
      <c r="A3564" s="145">
        <v>3560</v>
      </c>
      <c r="B3564" s="145" t="s">
        <v>4556</v>
      </c>
      <c r="C3564" s="145" t="s">
        <v>553</v>
      </c>
      <c r="D3564" s="146">
        <v>1605</v>
      </c>
      <c r="E3564" s="145" t="s">
        <v>14162</v>
      </c>
      <c r="F3564" s="145">
        <v>276</v>
      </c>
      <c r="G3564" s="145" t="s">
        <v>14161</v>
      </c>
      <c r="H3564" s="145" t="s">
        <v>6174</v>
      </c>
      <c r="I3564" s="145" t="s">
        <v>10077</v>
      </c>
    </row>
    <row r="3565" spans="1:9" x14ac:dyDescent="0.2">
      <c r="A3565" s="145">
        <v>3561</v>
      </c>
      <c r="B3565" s="145" t="s">
        <v>4035</v>
      </c>
      <c r="C3565" s="145" t="s">
        <v>553</v>
      </c>
      <c r="D3565" s="146">
        <v>2653</v>
      </c>
      <c r="E3565" s="145" t="s">
        <v>14160</v>
      </c>
      <c r="F3565" s="145">
        <v>276</v>
      </c>
      <c r="G3565" s="145" t="s">
        <v>14159</v>
      </c>
      <c r="H3565" s="145" t="s">
        <v>634</v>
      </c>
      <c r="I3565" s="145" t="s">
        <v>10077</v>
      </c>
    </row>
    <row r="3566" spans="1:9" x14ac:dyDescent="0.2">
      <c r="A3566" s="145">
        <v>3562</v>
      </c>
      <c r="B3566" s="145" t="s">
        <v>13021</v>
      </c>
      <c r="C3566" s="145" t="s">
        <v>553</v>
      </c>
      <c r="D3566" s="146">
        <v>2637</v>
      </c>
      <c r="E3566" s="145" t="s">
        <v>14158</v>
      </c>
      <c r="F3566" s="145">
        <v>276</v>
      </c>
      <c r="G3566" s="145" t="s">
        <v>14157</v>
      </c>
      <c r="H3566" s="145" t="s">
        <v>10380</v>
      </c>
      <c r="I3566" s="145" t="s">
        <v>10077</v>
      </c>
    </row>
    <row r="3567" spans="1:9" x14ac:dyDescent="0.2">
      <c r="A3567" s="145">
        <v>3563</v>
      </c>
      <c r="B3567" s="145" t="s">
        <v>1349</v>
      </c>
      <c r="C3567" s="145" t="s">
        <v>553</v>
      </c>
      <c r="D3567" s="146">
        <v>2360</v>
      </c>
      <c r="E3567" s="145" t="s">
        <v>14156</v>
      </c>
      <c r="F3567" s="145">
        <v>276</v>
      </c>
      <c r="G3567" s="145" t="s">
        <v>14155</v>
      </c>
      <c r="H3567" s="145" t="s">
        <v>634</v>
      </c>
      <c r="I3567" s="145" t="s">
        <v>10077</v>
      </c>
    </row>
    <row r="3568" spans="1:9" x14ac:dyDescent="0.2">
      <c r="A3568" s="145">
        <v>3564</v>
      </c>
      <c r="B3568" s="145" t="s">
        <v>1322</v>
      </c>
      <c r="C3568" s="145" t="s">
        <v>553</v>
      </c>
      <c r="D3568" s="146">
        <v>2673</v>
      </c>
      <c r="E3568" s="145" t="s">
        <v>14154</v>
      </c>
      <c r="F3568" s="145">
        <v>276</v>
      </c>
      <c r="G3568" s="145" t="s">
        <v>14153</v>
      </c>
      <c r="H3568" s="145" t="s">
        <v>634</v>
      </c>
      <c r="I3568" s="145" t="s">
        <v>10077</v>
      </c>
    </row>
    <row r="3569" spans="1:9" x14ac:dyDescent="0.2">
      <c r="A3569" s="145">
        <v>3565</v>
      </c>
      <c r="B3569" s="145" t="s">
        <v>3822</v>
      </c>
      <c r="C3569" s="145" t="s">
        <v>553</v>
      </c>
      <c r="D3569" s="146">
        <v>2780</v>
      </c>
      <c r="E3569" s="145" t="s">
        <v>14152</v>
      </c>
      <c r="F3569" s="145">
        <v>276</v>
      </c>
      <c r="G3569" s="145" t="s">
        <v>14151</v>
      </c>
      <c r="H3569" s="145" t="s">
        <v>634</v>
      </c>
      <c r="I3569" s="145" t="s">
        <v>10077</v>
      </c>
    </row>
    <row r="3570" spans="1:9" x14ac:dyDescent="0.2">
      <c r="A3570" s="145">
        <v>3566</v>
      </c>
      <c r="B3570" s="145" t="s">
        <v>5120</v>
      </c>
      <c r="C3570" s="145" t="s">
        <v>553</v>
      </c>
      <c r="D3570" s="146">
        <v>2642</v>
      </c>
      <c r="E3570" s="145" t="s">
        <v>14150</v>
      </c>
      <c r="F3570" s="145">
        <v>276</v>
      </c>
      <c r="G3570" s="145" t="s">
        <v>14149</v>
      </c>
      <c r="H3570" s="145" t="s">
        <v>10238</v>
      </c>
      <c r="I3570" s="145" t="s">
        <v>10077</v>
      </c>
    </row>
    <row r="3571" spans="1:9" x14ac:dyDescent="0.2">
      <c r="A3571" s="145">
        <v>3567</v>
      </c>
      <c r="B3571" s="145" t="s">
        <v>2591</v>
      </c>
      <c r="C3571" s="145" t="s">
        <v>553</v>
      </c>
      <c r="D3571" s="146">
        <v>1756</v>
      </c>
      <c r="E3571" s="145" t="s">
        <v>14148</v>
      </c>
      <c r="F3571" s="145">
        <v>276</v>
      </c>
      <c r="G3571" s="145" t="s">
        <v>14147</v>
      </c>
      <c r="H3571" s="145" t="s">
        <v>634</v>
      </c>
      <c r="I3571" s="145" t="s">
        <v>10077</v>
      </c>
    </row>
    <row r="3572" spans="1:9" x14ac:dyDescent="0.2">
      <c r="A3572" s="145">
        <v>3568</v>
      </c>
      <c r="B3572" s="145" t="s">
        <v>1153</v>
      </c>
      <c r="C3572" s="145" t="s">
        <v>553</v>
      </c>
      <c r="D3572" s="146">
        <v>2043</v>
      </c>
      <c r="E3572" s="145" t="s">
        <v>14146</v>
      </c>
      <c r="F3572" s="145">
        <v>276</v>
      </c>
      <c r="G3572" s="145" t="s">
        <v>14145</v>
      </c>
      <c r="H3572" s="145" t="s">
        <v>634</v>
      </c>
      <c r="I3572" s="145" t="s">
        <v>10077</v>
      </c>
    </row>
    <row r="3573" spans="1:9" x14ac:dyDescent="0.2">
      <c r="A3573" s="145">
        <v>3569</v>
      </c>
      <c r="B3573" s="145" t="s">
        <v>2401</v>
      </c>
      <c r="C3573" s="145" t="s">
        <v>553</v>
      </c>
      <c r="D3573" s="146">
        <v>2346</v>
      </c>
      <c r="E3573" s="145" t="s">
        <v>14144</v>
      </c>
      <c r="F3573" s="145">
        <v>276</v>
      </c>
      <c r="G3573" s="145" t="s">
        <v>14143</v>
      </c>
      <c r="H3573" s="145" t="s">
        <v>634</v>
      </c>
      <c r="I3573" s="145" t="s">
        <v>10077</v>
      </c>
    </row>
    <row r="3574" spans="1:9" x14ac:dyDescent="0.2">
      <c r="A3574" s="145">
        <v>3570</v>
      </c>
      <c r="B3574" s="145" t="s">
        <v>4214</v>
      </c>
      <c r="C3574" s="145" t="s">
        <v>553</v>
      </c>
      <c r="D3574" s="146">
        <v>2539</v>
      </c>
      <c r="E3574" s="145" t="s">
        <v>14142</v>
      </c>
      <c r="F3574" s="145">
        <v>276</v>
      </c>
      <c r="G3574" s="145" t="s">
        <v>14141</v>
      </c>
      <c r="H3574" s="145" t="s">
        <v>4214</v>
      </c>
      <c r="I3574" s="145" t="s">
        <v>10077</v>
      </c>
    </row>
    <row r="3575" spans="1:9" x14ac:dyDescent="0.2">
      <c r="A3575" s="145">
        <v>3571</v>
      </c>
      <c r="B3575" s="145" t="s">
        <v>984</v>
      </c>
      <c r="C3575" s="145" t="s">
        <v>553</v>
      </c>
      <c r="D3575" s="146">
        <v>1853</v>
      </c>
      <c r="E3575" s="145" t="s">
        <v>14140</v>
      </c>
      <c r="F3575" s="145">
        <v>276</v>
      </c>
      <c r="G3575" s="145" t="s">
        <v>14139</v>
      </c>
      <c r="H3575" s="145" t="s">
        <v>634</v>
      </c>
      <c r="I3575" s="145" t="s">
        <v>10077</v>
      </c>
    </row>
    <row r="3576" spans="1:9" x14ac:dyDescent="0.2">
      <c r="A3576" s="145">
        <v>3572</v>
      </c>
      <c r="B3576" s="145" t="s">
        <v>3220</v>
      </c>
      <c r="C3576" s="145" t="s">
        <v>553</v>
      </c>
      <c r="D3576" s="146">
        <v>2721</v>
      </c>
      <c r="E3576" s="145" t="s">
        <v>14138</v>
      </c>
      <c r="F3576" s="145">
        <v>276</v>
      </c>
      <c r="G3576" s="145" t="s">
        <v>14137</v>
      </c>
      <c r="H3576" s="145" t="s">
        <v>3220</v>
      </c>
      <c r="I3576" s="145" t="s">
        <v>10077</v>
      </c>
    </row>
    <row r="3577" spans="1:9" x14ac:dyDescent="0.2">
      <c r="A3577" s="145">
        <v>3573</v>
      </c>
      <c r="B3577" s="145" t="s">
        <v>5216</v>
      </c>
      <c r="C3577" s="145" t="s">
        <v>553</v>
      </c>
      <c r="D3577" s="146">
        <v>2476</v>
      </c>
      <c r="E3577" s="145" t="s">
        <v>14136</v>
      </c>
      <c r="F3577" s="145">
        <v>276</v>
      </c>
      <c r="G3577" s="145" t="s">
        <v>14135</v>
      </c>
      <c r="H3577" s="145" t="s">
        <v>2513</v>
      </c>
      <c r="I3577" s="145" t="s">
        <v>10077</v>
      </c>
    </row>
    <row r="3578" spans="1:9" x14ac:dyDescent="0.2">
      <c r="A3578" s="145">
        <v>3574</v>
      </c>
      <c r="B3578" s="145" t="s">
        <v>2313</v>
      </c>
      <c r="C3578" s="145" t="s">
        <v>553</v>
      </c>
      <c r="D3578" s="146">
        <v>2747</v>
      </c>
      <c r="E3578" s="145" t="s">
        <v>14134</v>
      </c>
      <c r="F3578" s="145">
        <v>276</v>
      </c>
      <c r="G3578" s="145" t="s">
        <v>14133</v>
      </c>
      <c r="H3578" s="145" t="s">
        <v>2767</v>
      </c>
      <c r="I3578" s="145" t="s">
        <v>10077</v>
      </c>
    </row>
    <row r="3579" spans="1:9" x14ac:dyDescent="0.2">
      <c r="A3579" s="145">
        <v>3575</v>
      </c>
      <c r="B3579" s="145" t="s">
        <v>554</v>
      </c>
      <c r="C3579" s="145" t="s">
        <v>553</v>
      </c>
      <c r="D3579" s="146">
        <v>2633</v>
      </c>
      <c r="E3579" s="145" t="s">
        <v>11602</v>
      </c>
      <c r="F3579" s="145">
        <v>276</v>
      </c>
      <c r="G3579" s="145" t="s">
        <v>14132</v>
      </c>
      <c r="H3579" s="145" t="s">
        <v>634</v>
      </c>
      <c r="I3579" s="145" t="s">
        <v>10091</v>
      </c>
    </row>
    <row r="3580" spans="1:9" x14ac:dyDescent="0.2">
      <c r="A3580" s="145">
        <v>3576</v>
      </c>
      <c r="B3580" s="145" t="s">
        <v>6174</v>
      </c>
      <c r="C3580" s="145" t="s">
        <v>553</v>
      </c>
      <c r="D3580" s="146">
        <v>2790</v>
      </c>
      <c r="E3580" s="145" t="s">
        <v>14131</v>
      </c>
      <c r="F3580" s="145">
        <v>276</v>
      </c>
      <c r="G3580" s="145" t="s">
        <v>14130</v>
      </c>
      <c r="H3580" s="145" t="s">
        <v>634</v>
      </c>
      <c r="I3580" s="145" t="s">
        <v>10077</v>
      </c>
    </row>
    <row r="3581" spans="1:9" x14ac:dyDescent="0.2">
      <c r="A3581" s="145">
        <v>3577</v>
      </c>
      <c r="B3581" s="145" t="s">
        <v>2278</v>
      </c>
      <c r="C3581" s="145" t="s">
        <v>553</v>
      </c>
      <c r="D3581" s="146">
        <v>2719</v>
      </c>
      <c r="E3581" s="145" t="s">
        <v>14106</v>
      </c>
      <c r="F3581" s="145">
        <v>276</v>
      </c>
      <c r="G3581" s="145" t="s">
        <v>14129</v>
      </c>
      <c r="H3581" s="145" t="s">
        <v>2278</v>
      </c>
      <c r="I3581" s="145" t="s">
        <v>10077</v>
      </c>
    </row>
    <row r="3582" spans="1:9" x14ac:dyDescent="0.2">
      <c r="A3582" s="145">
        <v>3578</v>
      </c>
      <c r="B3582" s="145" t="s">
        <v>6174</v>
      </c>
      <c r="C3582" s="145" t="s">
        <v>553</v>
      </c>
      <c r="D3582" s="146">
        <v>2790</v>
      </c>
      <c r="E3582" s="145" t="s">
        <v>14128</v>
      </c>
      <c r="F3582" s="145">
        <v>276</v>
      </c>
      <c r="G3582" s="145" t="s">
        <v>14127</v>
      </c>
      <c r="H3582" s="145" t="s">
        <v>6174</v>
      </c>
      <c r="I3582" s="145" t="s">
        <v>10077</v>
      </c>
    </row>
    <row r="3583" spans="1:9" x14ac:dyDescent="0.2">
      <c r="A3583" s="145">
        <v>3579</v>
      </c>
      <c r="B3583" s="145" t="s">
        <v>554</v>
      </c>
      <c r="C3583" s="145" t="s">
        <v>553</v>
      </c>
      <c r="D3583" s="146">
        <v>2633</v>
      </c>
      <c r="E3583" s="145" t="s">
        <v>14126</v>
      </c>
      <c r="F3583" s="145">
        <v>276</v>
      </c>
      <c r="G3583" s="145" t="s">
        <v>14125</v>
      </c>
      <c r="H3583" s="145" t="s">
        <v>10152</v>
      </c>
      <c r="I3583" s="145" t="s">
        <v>10285</v>
      </c>
    </row>
    <row r="3584" spans="1:9" x14ac:dyDescent="0.2">
      <c r="A3584" s="145">
        <v>3580</v>
      </c>
      <c r="B3584" s="145" t="s">
        <v>543</v>
      </c>
      <c r="C3584" s="145" t="s">
        <v>553</v>
      </c>
      <c r="D3584" s="146">
        <v>2645</v>
      </c>
      <c r="E3584" s="145" t="s">
        <v>14124</v>
      </c>
      <c r="F3584" s="145">
        <v>276</v>
      </c>
      <c r="G3584" s="145" t="s">
        <v>14123</v>
      </c>
      <c r="H3584" s="145" t="s">
        <v>9574</v>
      </c>
      <c r="I3584" s="145" t="s">
        <v>10077</v>
      </c>
    </row>
    <row r="3585" spans="1:9" x14ac:dyDescent="0.2">
      <c r="A3585" s="145">
        <v>3581</v>
      </c>
      <c r="B3585" s="145" t="s">
        <v>3220</v>
      </c>
      <c r="C3585" s="145" t="s">
        <v>553</v>
      </c>
      <c r="D3585" s="146">
        <v>2724</v>
      </c>
      <c r="E3585" s="145" t="s">
        <v>12391</v>
      </c>
      <c r="F3585" s="145">
        <v>276</v>
      </c>
      <c r="G3585" s="145" t="s">
        <v>14122</v>
      </c>
      <c r="H3585" s="145" t="s">
        <v>3220</v>
      </c>
      <c r="I3585" s="145" t="s">
        <v>10077</v>
      </c>
    </row>
    <row r="3586" spans="1:9" x14ac:dyDescent="0.2">
      <c r="A3586" s="145">
        <v>3582</v>
      </c>
      <c r="B3586" s="145" t="s">
        <v>2268</v>
      </c>
      <c r="C3586" s="145" t="s">
        <v>553</v>
      </c>
      <c r="D3586" s="146">
        <v>2745</v>
      </c>
      <c r="E3586" s="145" t="s">
        <v>12186</v>
      </c>
      <c r="F3586" s="145">
        <v>276</v>
      </c>
      <c r="G3586" s="145" t="s">
        <v>14121</v>
      </c>
      <c r="H3586" s="145" t="s">
        <v>634</v>
      </c>
      <c r="I3586" s="145" t="s">
        <v>10077</v>
      </c>
    </row>
    <row r="3587" spans="1:9" x14ac:dyDescent="0.2">
      <c r="A3587" s="145">
        <v>3583</v>
      </c>
      <c r="B3587" s="145" t="s">
        <v>3408</v>
      </c>
      <c r="C3587" s="145" t="s">
        <v>553</v>
      </c>
      <c r="D3587" s="146">
        <v>2575</v>
      </c>
      <c r="E3587" s="145" t="s">
        <v>14120</v>
      </c>
      <c r="F3587" s="145">
        <v>276</v>
      </c>
      <c r="G3587" s="145" t="s">
        <v>14119</v>
      </c>
      <c r="H3587" s="145" t="s">
        <v>2275</v>
      </c>
      <c r="I3587" s="145" t="s">
        <v>10077</v>
      </c>
    </row>
    <row r="3588" spans="1:9" x14ac:dyDescent="0.2">
      <c r="A3588" s="145">
        <v>3584</v>
      </c>
      <c r="B3588" s="145" t="s">
        <v>13518</v>
      </c>
      <c r="C3588" s="145" t="s">
        <v>5198</v>
      </c>
      <c r="D3588" s="146">
        <v>2817</v>
      </c>
      <c r="E3588" s="145" t="s">
        <v>14118</v>
      </c>
      <c r="F3588" s="145">
        <v>276</v>
      </c>
      <c r="G3588" s="145" t="s">
        <v>14117</v>
      </c>
      <c r="H3588" s="145" t="s">
        <v>6255</v>
      </c>
      <c r="I3588" s="145" t="s">
        <v>10077</v>
      </c>
    </row>
    <row r="3589" spans="1:9" x14ac:dyDescent="0.2">
      <c r="A3589" s="145">
        <v>3585</v>
      </c>
      <c r="B3589" s="145" t="s">
        <v>3028</v>
      </c>
      <c r="C3589" s="145" t="s">
        <v>553</v>
      </c>
      <c r="D3589" s="146">
        <v>2025</v>
      </c>
      <c r="E3589" s="145" t="s">
        <v>14116</v>
      </c>
      <c r="F3589" s="145">
        <v>276</v>
      </c>
      <c r="G3589" s="145" t="s">
        <v>14115</v>
      </c>
      <c r="H3589" s="145" t="s">
        <v>10495</v>
      </c>
      <c r="I3589" s="145" t="s">
        <v>10077</v>
      </c>
    </row>
    <row r="3590" spans="1:9" x14ac:dyDescent="0.2">
      <c r="A3590" s="145">
        <v>3586</v>
      </c>
      <c r="B3590" s="145" t="s">
        <v>5216</v>
      </c>
      <c r="C3590" s="145" t="s">
        <v>553</v>
      </c>
      <c r="D3590" s="146">
        <v>2474</v>
      </c>
      <c r="E3590" s="145" t="s">
        <v>14114</v>
      </c>
      <c r="F3590" s="145">
        <v>276</v>
      </c>
      <c r="G3590" s="145" t="s">
        <v>14113</v>
      </c>
      <c r="H3590" s="145" t="s">
        <v>2513</v>
      </c>
      <c r="I3590" s="145" t="s">
        <v>10077</v>
      </c>
    </row>
    <row r="3591" spans="1:9" x14ac:dyDescent="0.2">
      <c r="A3591" s="145">
        <v>3587</v>
      </c>
      <c r="B3591" s="145" t="s">
        <v>4247</v>
      </c>
      <c r="C3591" s="145" t="s">
        <v>841</v>
      </c>
      <c r="D3591" s="146">
        <v>6043</v>
      </c>
      <c r="E3591" s="145" t="s">
        <v>14112</v>
      </c>
      <c r="F3591" s="145">
        <v>276</v>
      </c>
      <c r="G3591" s="145" t="s">
        <v>14111</v>
      </c>
      <c r="H3591" s="145" t="s">
        <v>634</v>
      </c>
      <c r="I3591" s="145" t="s">
        <v>10316</v>
      </c>
    </row>
    <row r="3592" spans="1:9" x14ac:dyDescent="0.2">
      <c r="A3592" s="145">
        <v>3588</v>
      </c>
      <c r="B3592" s="145" t="s">
        <v>592</v>
      </c>
      <c r="C3592" s="145" t="s">
        <v>553</v>
      </c>
      <c r="D3592" s="146">
        <v>1904</v>
      </c>
      <c r="E3592" s="145" t="s">
        <v>14110</v>
      </c>
      <c r="F3592" s="145">
        <v>276</v>
      </c>
      <c r="G3592" s="145" t="s">
        <v>14109</v>
      </c>
      <c r="H3592" s="145" t="s">
        <v>11375</v>
      </c>
      <c r="I3592" s="145" t="s">
        <v>10077</v>
      </c>
    </row>
    <row r="3593" spans="1:9" x14ac:dyDescent="0.2">
      <c r="A3593" s="145">
        <v>3589</v>
      </c>
      <c r="B3593" s="145" t="s">
        <v>4214</v>
      </c>
      <c r="C3593" s="145" t="s">
        <v>553</v>
      </c>
      <c r="D3593" s="146">
        <v>2539</v>
      </c>
      <c r="E3593" s="145" t="s">
        <v>14108</v>
      </c>
      <c r="F3593" s="145">
        <v>276</v>
      </c>
      <c r="G3593" s="145" t="s">
        <v>14107</v>
      </c>
      <c r="H3593" s="145" t="s">
        <v>634</v>
      </c>
      <c r="I3593" s="145" t="s">
        <v>10077</v>
      </c>
    </row>
    <row r="3594" spans="1:9" x14ac:dyDescent="0.2">
      <c r="A3594" s="145">
        <v>3590</v>
      </c>
      <c r="B3594" s="145" t="s">
        <v>4806</v>
      </c>
      <c r="C3594" s="145" t="s">
        <v>553</v>
      </c>
      <c r="D3594" s="146">
        <v>1545</v>
      </c>
      <c r="E3594" s="145" t="s">
        <v>14106</v>
      </c>
      <c r="F3594" s="145">
        <v>276</v>
      </c>
      <c r="G3594" s="145" t="s">
        <v>14105</v>
      </c>
      <c r="H3594" s="145" t="s">
        <v>634</v>
      </c>
      <c r="I3594" s="145" t="s">
        <v>10077</v>
      </c>
    </row>
    <row r="3595" spans="1:9" x14ac:dyDescent="0.2">
      <c r="A3595" s="145">
        <v>3591</v>
      </c>
      <c r="B3595" s="145" t="s">
        <v>2327</v>
      </c>
      <c r="C3595" s="145" t="s">
        <v>553</v>
      </c>
      <c r="D3595" s="146">
        <v>2169</v>
      </c>
      <c r="E3595" s="145" t="s">
        <v>14104</v>
      </c>
      <c r="F3595" s="145">
        <v>276</v>
      </c>
      <c r="G3595" s="145" t="s">
        <v>14103</v>
      </c>
      <c r="H3595" s="145" t="s">
        <v>9376</v>
      </c>
      <c r="I3595" s="145" t="s">
        <v>10077</v>
      </c>
    </row>
    <row r="3596" spans="1:9" x14ac:dyDescent="0.2">
      <c r="A3596" s="145">
        <v>3592</v>
      </c>
      <c r="B3596" s="145" t="s">
        <v>1310</v>
      </c>
      <c r="C3596" s="145" t="s">
        <v>553</v>
      </c>
      <c r="D3596" s="146">
        <v>1945</v>
      </c>
      <c r="E3596" s="145" t="s">
        <v>14102</v>
      </c>
      <c r="F3596" s="145">
        <v>276</v>
      </c>
      <c r="G3596" s="145" t="s">
        <v>14101</v>
      </c>
      <c r="H3596" s="145" t="s">
        <v>10184</v>
      </c>
      <c r="I3596" s="145" t="s">
        <v>10077</v>
      </c>
    </row>
    <row r="3597" spans="1:9" x14ac:dyDescent="0.2">
      <c r="A3597" s="145">
        <v>3593</v>
      </c>
      <c r="B3597" s="145" t="s">
        <v>7053</v>
      </c>
      <c r="C3597" s="145" t="s">
        <v>553</v>
      </c>
      <c r="D3597" s="146">
        <v>2543</v>
      </c>
      <c r="E3597" s="145" t="s">
        <v>14100</v>
      </c>
      <c r="F3597" s="145">
        <v>276</v>
      </c>
      <c r="G3597" s="145" t="s">
        <v>14099</v>
      </c>
      <c r="H3597" s="145" t="s">
        <v>7053</v>
      </c>
      <c r="I3597" s="145" t="s">
        <v>10077</v>
      </c>
    </row>
    <row r="3598" spans="1:9" x14ac:dyDescent="0.2">
      <c r="A3598" s="145">
        <v>3594</v>
      </c>
      <c r="B3598" s="145" t="s">
        <v>14098</v>
      </c>
      <c r="C3598" s="145" t="s">
        <v>841</v>
      </c>
      <c r="D3598" s="146">
        <v>6824</v>
      </c>
      <c r="E3598" s="145" t="s">
        <v>14097</v>
      </c>
      <c r="F3598" s="145">
        <v>276</v>
      </c>
      <c r="G3598" s="145" t="s">
        <v>14096</v>
      </c>
      <c r="H3598" s="145" t="s">
        <v>6255</v>
      </c>
      <c r="I3598" s="145" t="s">
        <v>10077</v>
      </c>
    </row>
    <row r="3599" spans="1:9" x14ac:dyDescent="0.2">
      <c r="A3599" s="145">
        <v>3595</v>
      </c>
      <c r="B3599" s="145" t="s">
        <v>2385</v>
      </c>
      <c r="C3599" s="145" t="s">
        <v>553</v>
      </c>
      <c r="D3599" s="146">
        <v>2748</v>
      </c>
      <c r="E3599" s="145" t="s">
        <v>12316</v>
      </c>
      <c r="F3599" s="145">
        <v>276</v>
      </c>
      <c r="G3599" s="145" t="s">
        <v>14095</v>
      </c>
      <c r="H3599" s="145" t="s">
        <v>2767</v>
      </c>
      <c r="I3599" s="145" t="s">
        <v>10077</v>
      </c>
    </row>
    <row r="3600" spans="1:9" x14ac:dyDescent="0.2">
      <c r="A3600" s="145">
        <v>3596</v>
      </c>
      <c r="B3600" s="145" t="s">
        <v>543</v>
      </c>
      <c r="C3600" s="145" t="s">
        <v>553</v>
      </c>
      <c r="D3600" s="146">
        <v>2645</v>
      </c>
      <c r="E3600" s="145" t="s">
        <v>13740</v>
      </c>
      <c r="F3600" s="145">
        <v>276</v>
      </c>
      <c r="G3600" s="145" t="s">
        <v>14094</v>
      </c>
      <c r="H3600" s="145" t="s">
        <v>10081</v>
      </c>
      <c r="I3600" s="145" t="s">
        <v>10077</v>
      </c>
    </row>
    <row r="3601" spans="1:9" x14ac:dyDescent="0.2">
      <c r="A3601" s="145">
        <v>3597</v>
      </c>
      <c r="B3601" s="145" t="s">
        <v>646</v>
      </c>
      <c r="C3601" s="145" t="s">
        <v>553</v>
      </c>
      <c r="D3601" s="146">
        <v>2648</v>
      </c>
      <c r="E3601" s="145" t="s">
        <v>14093</v>
      </c>
      <c r="F3601" s="145">
        <v>276</v>
      </c>
      <c r="G3601" s="145" t="s">
        <v>14092</v>
      </c>
      <c r="H3601" s="145" t="s">
        <v>10380</v>
      </c>
      <c r="I3601" s="145" t="s">
        <v>10077</v>
      </c>
    </row>
    <row r="3602" spans="1:9" x14ac:dyDescent="0.2">
      <c r="A3602" s="145">
        <v>3598</v>
      </c>
      <c r="B3602" s="145" t="s">
        <v>3851</v>
      </c>
      <c r="C3602" s="145" t="s">
        <v>553</v>
      </c>
      <c r="D3602" s="146">
        <v>2554</v>
      </c>
      <c r="E3602" s="145" t="s">
        <v>14091</v>
      </c>
      <c r="F3602" s="145">
        <v>276</v>
      </c>
      <c r="G3602" s="145" t="s">
        <v>14090</v>
      </c>
      <c r="H3602" s="145" t="s">
        <v>10806</v>
      </c>
      <c r="I3602" s="145" t="s">
        <v>10091</v>
      </c>
    </row>
    <row r="3603" spans="1:9" x14ac:dyDescent="0.2">
      <c r="A3603" s="145">
        <v>3599</v>
      </c>
      <c r="B3603" s="145" t="s">
        <v>2591</v>
      </c>
      <c r="C3603" s="145" t="s">
        <v>553</v>
      </c>
      <c r="D3603" s="146">
        <v>1756</v>
      </c>
      <c r="E3603" s="145" t="s">
        <v>14089</v>
      </c>
      <c r="F3603" s="145">
        <v>276</v>
      </c>
      <c r="G3603" s="145" t="s">
        <v>14088</v>
      </c>
      <c r="H3603" s="145" t="s">
        <v>634</v>
      </c>
      <c r="I3603" s="145" t="s">
        <v>10077</v>
      </c>
    </row>
    <row r="3604" spans="1:9" x14ac:dyDescent="0.2">
      <c r="A3604" s="145">
        <v>3600</v>
      </c>
      <c r="B3604" s="145" t="s">
        <v>3851</v>
      </c>
      <c r="C3604" s="145" t="s">
        <v>553</v>
      </c>
      <c r="D3604" s="146">
        <v>2584</v>
      </c>
      <c r="E3604" s="145" t="s">
        <v>14087</v>
      </c>
      <c r="F3604" s="145">
        <v>276</v>
      </c>
      <c r="G3604" s="145" t="s">
        <v>14086</v>
      </c>
      <c r="H3604" s="145" t="s">
        <v>10806</v>
      </c>
      <c r="I3604" s="145" t="s">
        <v>10077</v>
      </c>
    </row>
    <row r="3605" spans="1:9" x14ac:dyDescent="0.2">
      <c r="A3605" s="145">
        <v>3601</v>
      </c>
      <c r="B3605" s="145" t="s">
        <v>1995</v>
      </c>
      <c r="C3605" s="145" t="s">
        <v>553</v>
      </c>
      <c r="D3605" s="146">
        <v>2465</v>
      </c>
      <c r="E3605" s="145" t="s">
        <v>14085</v>
      </c>
      <c r="F3605" s="145">
        <v>276</v>
      </c>
      <c r="G3605" s="145" t="s">
        <v>14084</v>
      </c>
      <c r="H3605" s="145" t="s">
        <v>10081</v>
      </c>
      <c r="I3605" s="145" t="s">
        <v>10077</v>
      </c>
    </row>
    <row r="3606" spans="1:9" x14ac:dyDescent="0.2">
      <c r="A3606" s="145">
        <v>3602</v>
      </c>
      <c r="B3606" s="145" t="s">
        <v>1189</v>
      </c>
      <c r="C3606" s="145" t="s">
        <v>553</v>
      </c>
      <c r="D3606" s="146">
        <v>2631</v>
      </c>
      <c r="E3606" s="145" t="s">
        <v>14083</v>
      </c>
      <c r="F3606" s="145">
        <v>276</v>
      </c>
      <c r="G3606" s="145" t="s">
        <v>14082</v>
      </c>
      <c r="H3606" s="145" t="s">
        <v>10081</v>
      </c>
      <c r="I3606" s="145" t="s">
        <v>10077</v>
      </c>
    </row>
    <row r="3607" spans="1:9" x14ac:dyDescent="0.2">
      <c r="A3607" s="145">
        <v>3603</v>
      </c>
      <c r="B3607" s="145" t="s">
        <v>8293</v>
      </c>
      <c r="C3607" s="145" t="s">
        <v>553</v>
      </c>
      <c r="D3607" s="146">
        <v>1748</v>
      </c>
      <c r="E3607" s="145" t="s">
        <v>14081</v>
      </c>
      <c r="F3607" s="145">
        <v>276</v>
      </c>
      <c r="G3607" s="145" t="s">
        <v>14080</v>
      </c>
      <c r="H3607" s="145" t="s">
        <v>634</v>
      </c>
      <c r="I3607" s="145" t="s">
        <v>10077</v>
      </c>
    </row>
    <row r="3608" spans="1:9" x14ac:dyDescent="0.2">
      <c r="A3608" s="145">
        <v>3604</v>
      </c>
      <c r="B3608" s="145" t="s">
        <v>11126</v>
      </c>
      <c r="C3608" s="145" t="s">
        <v>553</v>
      </c>
      <c r="D3608" s="146">
        <v>2717</v>
      </c>
      <c r="E3608" s="145" t="s">
        <v>14079</v>
      </c>
      <c r="F3608" s="145">
        <v>276</v>
      </c>
      <c r="G3608" s="145" t="s">
        <v>14078</v>
      </c>
      <c r="H3608" s="145" t="s">
        <v>634</v>
      </c>
      <c r="I3608" s="145" t="s">
        <v>10077</v>
      </c>
    </row>
    <row r="3609" spans="1:9" x14ac:dyDescent="0.2">
      <c r="A3609" s="145">
        <v>3605</v>
      </c>
      <c r="B3609" s="145" t="s">
        <v>1678</v>
      </c>
      <c r="C3609" s="145" t="s">
        <v>553</v>
      </c>
      <c r="D3609" s="146">
        <v>2189</v>
      </c>
      <c r="E3609" s="145" t="s">
        <v>14077</v>
      </c>
      <c r="F3609" s="145">
        <v>276</v>
      </c>
      <c r="G3609" s="145" t="s">
        <v>14076</v>
      </c>
      <c r="H3609" s="145" t="s">
        <v>1678</v>
      </c>
      <c r="I3609" s="145" t="s">
        <v>10077</v>
      </c>
    </row>
    <row r="3610" spans="1:9" x14ac:dyDescent="0.2">
      <c r="A3610" s="145">
        <v>3606</v>
      </c>
      <c r="B3610" s="145" t="s">
        <v>2313</v>
      </c>
      <c r="C3610" s="145" t="s">
        <v>553</v>
      </c>
      <c r="D3610" s="146">
        <v>2747</v>
      </c>
      <c r="E3610" s="145" t="s">
        <v>14075</v>
      </c>
      <c r="F3610" s="145">
        <v>276</v>
      </c>
      <c r="G3610" s="145" t="s">
        <v>14074</v>
      </c>
      <c r="H3610" s="145" t="s">
        <v>2767</v>
      </c>
      <c r="I3610" s="145" t="s">
        <v>10077</v>
      </c>
    </row>
    <row r="3611" spans="1:9" x14ac:dyDescent="0.2">
      <c r="A3611" s="145">
        <v>3607</v>
      </c>
      <c r="B3611" s="145" t="s">
        <v>874</v>
      </c>
      <c r="C3611" s="145" t="s">
        <v>553</v>
      </c>
      <c r="D3611" s="146">
        <v>2601</v>
      </c>
      <c r="E3611" s="145" t="s">
        <v>12255</v>
      </c>
      <c r="F3611" s="145">
        <v>276</v>
      </c>
      <c r="G3611" s="145" t="s">
        <v>14073</v>
      </c>
      <c r="H3611" s="145" t="s">
        <v>10380</v>
      </c>
      <c r="I3611" s="145" t="s">
        <v>10077</v>
      </c>
    </row>
    <row r="3612" spans="1:9" x14ac:dyDescent="0.2">
      <c r="A3612" s="145">
        <v>3608</v>
      </c>
      <c r="B3612" s="145" t="s">
        <v>7080</v>
      </c>
      <c r="C3612" s="145" t="s">
        <v>553</v>
      </c>
      <c r="D3612" s="146">
        <v>2536</v>
      </c>
      <c r="E3612" s="145" t="s">
        <v>14072</v>
      </c>
      <c r="F3612" s="145">
        <v>276</v>
      </c>
      <c r="G3612" s="145" t="s">
        <v>14071</v>
      </c>
      <c r="H3612" s="145" t="s">
        <v>10130</v>
      </c>
      <c r="I3612" s="145" t="s">
        <v>10077</v>
      </c>
    </row>
    <row r="3613" spans="1:9" x14ac:dyDescent="0.2">
      <c r="A3613" s="145">
        <v>3609</v>
      </c>
      <c r="B3613" s="145" t="s">
        <v>965</v>
      </c>
      <c r="C3613" s="145" t="s">
        <v>553</v>
      </c>
      <c r="D3613" s="146">
        <v>1938</v>
      </c>
      <c r="E3613" s="145" t="s">
        <v>14070</v>
      </c>
      <c r="F3613" s="145">
        <v>276</v>
      </c>
      <c r="G3613" s="145" t="s">
        <v>14069</v>
      </c>
      <c r="H3613" s="145" t="s">
        <v>10163</v>
      </c>
      <c r="I3613" s="145" t="s">
        <v>10107</v>
      </c>
    </row>
    <row r="3614" spans="1:9" x14ac:dyDescent="0.2">
      <c r="A3614" s="145">
        <v>3610</v>
      </c>
      <c r="B3614" s="145" t="s">
        <v>11625</v>
      </c>
      <c r="C3614" s="145" t="s">
        <v>5198</v>
      </c>
      <c r="D3614" s="146">
        <v>2860</v>
      </c>
      <c r="E3614" s="145" t="s">
        <v>14068</v>
      </c>
      <c r="F3614" s="145">
        <v>276</v>
      </c>
      <c r="G3614" s="145" t="s">
        <v>14067</v>
      </c>
      <c r="H3614" s="145" t="s">
        <v>6255</v>
      </c>
      <c r="I3614" s="145" t="s">
        <v>10077</v>
      </c>
    </row>
    <row r="3615" spans="1:9" x14ac:dyDescent="0.2">
      <c r="A3615" s="145">
        <v>3611</v>
      </c>
      <c r="B3615" s="145" t="s">
        <v>689</v>
      </c>
      <c r="C3615" s="145" t="s">
        <v>553</v>
      </c>
      <c r="D3615" s="146">
        <v>2664</v>
      </c>
      <c r="E3615" s="145" t="s">
        <v>14066</v>
      </c>
      <c r="F3615" s="145">
        <v>276</v>
      </c>
      <c r="G3615" s="145" t="s">
        <v>6069</v>
      </c>
      <c r="H3615" s="145" t="s">
        <v>5682</v>
      </c>
      <c r="I3615" s="145" t="s">
        <v>10077</v>
      </c>
    </row>
    <row r="3616" spans="1:9" x14ac:dyDescent="0.2">
      <c r="A3616" s="145">
        <v>3612</v>
      </c>
      <c r="B3616" s="145" t="s">
        <v>1349</v>
      </c>
      <c r="C3616" s="145" t="s">
        <v>553</v>
      </c>
      <c r="D3616" s="146">
        <v>2360</v>
      </c>
      <c r="E3616" s="145" t="s">
        <v>10439</v>
      </c>
      <c r="F3616" s="145">
        <v>276</v>
      </c>
      <c r="G3616" s="145" t="s">
        <v>14065</v>
      </c>
      <c r="H3616" s="145" t="s">
        <v>634</v>
      </c>
      <c r="I3616" s="145" t="s">
        <v>10077</v>
      </c>
    </row>
    <row r="3617" spans="1:9" x14ac:dyDescent="0.2">
      <c r="A3617" s="145">
        <v>3613</v>
      </c>
      <c r="B3617" s="145" t="s">
        <v>1189</v>
      </c>
      <c r="C3617" s="145" t="s">
        <v>553</v>
      </c>
      <c r="D3617" s="146">
        <v>2631</v>
      </c>
      <c r="E3617" s="145" t="s">
        <v>14064</v>
      </c>
      <c r="F3617" s="145">
        <v>276</v>
      </c>
      <c r="G3617" s="145" t="s">
        <v>14063</v>
      </c>
      <c r="H3617" s="145" t="s">
        <v>10081</v>
      </c>
      <c r="I3617" s="145" t="s">
        <v>10077</v>
      </c>
    </row>
    <row r="3618" spans="1:9" x14ac:dyDescent="0.2">
      <c r="A3618" s="145">
        <v>3614</v>
      </c>
      <c r="B3618" s="145" t="s">
        <v>3956</v>
      </c>
      <c r="C3618" s="145" t="s">
        <v>553</v>
      </c>
      <c r="D3618" s="146">
        <v>1506</v>
      </c>
      <c r="E3618" s="145" t="s">
        <v>14062</v>
      </c>
      <c r="F3618" s="145">
        <v>276</v>
      </c>
      <c r="G3618" s="145" t="s">
        <v>14061</v>
      </c>
      <c r="H3618" s="145" t="s">
        <v>634</v>
      </c>
      <c r="I3618" s="145" t="s">
        <v>10077</v>
      </c>
    </row>
    <row r="3619" spans="1:9" x14ac:dyDescent="0.2">
      <c r="A3619" s="145">
        <v>3615</v>
      </c>
      <c r="B3619" s="145" t="s">
        <v>5977</v>
      </c>
      <c r="C3619" s="145" t="s">
        <v>553</v>
      </c>
      <c r="D3619" s="146">
        <v>2338</v>
      </c>
      <c r="E3619" s="145" t="s">
        <v>14060</v>
      </c>
      <c r="F3619" s="145">
        <v>276</v>
      </c>
      <c r="G3619" s="145" t="s">
        <v>14059</v>
      </c>
      <c r="H3619" s="145" t="s">
        <v>634</v>
      </c>
      <c r="I3619" s="145" t="s">
        <v>10077</v>
      </c>
    </row>
    <row r="3620" spans="1:9" x14ac:dyDescent="0.2">
      <c r="A3620" s="145">
        <v>3616</v>
      </c>
      <c r="B3620" s="145" t="s">
        <v>3851</v>
      </c>
      <c r="C3620" s="145" t="s">
        <v>553</v>
      </c>
      <c r="D3620" s="146">
        <v>2584</v>
      </c>
      <c r="E3620" s="145" t="s">
        <v>14058</v>
      </c>
      <c r="F3620" s="145">
        <v>276</v>
      </c>
      <c r="G3620" s="145" t="s">
        <v>14057</v>
      </c>
      <c r="H3620" s="145" t="s">
        <v>10806</v>
      </c>
      <c r="I3620" s="145" t="s">
        <v>10091</v>
      </c>
    </row>
    <row r="3621" spans="1:9" x14ac:dyDescent="0.2">
      <c r="A3621" s="145">
        <v>3617</v>
      </c>
      <c r="B3621" s="145" t="s">
        <v>1189</v>
      </c>
      <c r="C3621" s="145" t="s">
        <v>553</v>
      </c>
      <c r="D3621" s="146">
        <v>2631</v>
      </c>
      <c r="E3621" s="145" t="s">
        <v>14056</v>
      </c>
      <c r="F3621" s="145">
        <v>276</v>
      </c>
      <c r="G3621" s="145" t="s">
        <v>14055</v>
      </c>
      <c r="H3621" s="145" t="s">
        <v>10238</v>
      </c>
      <c r="I3621" s="145" t="s">
        <v>10077</v>
      </c>
    </row>
    <row r="3622" spans="1:9" x14ac:dyDescent="0.2">
      <c r="A3622" s="145">
        <v>3618</v>
      </c>
      <c r="B3622" s="145" t="s">
        <v>4556</v>
      </c>
      <c r="C3622" s="145" t="s">
        <v>553</v>
      </c>
      <c r="D3622" s="146">
        <v>1603</v>
      </c>
      <c r="E3622" s="145" t="s">
        <v>613</v>
      </c>
      <c r="F3622" s="145">
        <v>276</v>
      </c>
      <c r="G3622" s="145" t="s">
        <v>14054</v>
      </c>
      <c r="H3622" s="145" t="s">
        <v>634</v>
      </c>
      <c r="I3622" s="145" t="s">
        <v>10077</v>
      </c>
    </row>
    <row r="3623" spans="1:9" x14ac:dyDescent="0.2">
      <c r="A3623" s="145">
        <v>3619</v>
      </c>
      <c r="B3623" s="145" t="s">
        <v>1189</v>
      </c>
      <c r="C3623" s="145" t="s">
        <v>553</v>
      </c>
      <c r="D3623" s="146">
        <v>2631</v>
      </c>
      <c r="E3623" s="145" t="s">
        <v>14053</v>
      </c>
      <c r="F3623" s="145">
        <v>276</v>
      </c>
      <c r="G3623" s="145" t="s">
        <v>14052</v>
      </c>
      <c r="H3623" s="145" t="s">
        <v>634</v>
      </c>
      <c r="I3623" s="145" t="s">
        <v>10077</v>
      </c>
    </row>
    <row r="3624" spans="1:9" x14ac:dyDescent="0.2">
      <c r="A3624" s="145">
        <v>3620</v>
      </c>
      <c r="B3624" s="145" t="s">
        <v>2024</v>
      </c>
      <c r="C3624" s="145" t="s">
        <v>553</v>
      </c>
      <c r="D3624" s="146">
        <v>2359</v>
      </c>
      <c r="E3624" s="145" t="s">
        <v>14051</v>
      </c>
      <c r="F3624" s="145">
        <v>276</v>
      </c>
      <c r="G3624" s="145" t="s">
        <v>14050</v>
      </c>
      <c r="H3624" s="145" t="s">
        <v>3801</v>
      </c>
      <c r="I3624" s="145" t="s">
        <v>10077</v>
      </c>
    </row>
    <row r="3625" spans="1:9" x14ac:dyDescent="0.2">
      <c r="A3625" s="145">
        <v>3621</v>
      </c>
      <c r="B3625" s="145" t="s">
        <v>3851</v>
      </c>
      <c r="C3625" s="145" t="s">
        <v>553</v>
      </c>
      <c r="D3625" s="146">
        <v>2554</v>
      </c>
      <c r="E3625" s="145" t="s">
        <v>14049</v>
      </c>
      <c r="F3625" s="145">
        <v>276</v>
      </c>
      <c r="G3625" s="145" t="s">
        <v>14048</v>
      </c>
      <c r="H3625" s="145" t="s">
        <v>10806</v>
      </c>
      <c r="I3625" s="145" t="s">
        <v>10087</v>
      </c>
    </row>
    <row r="3626" spans="1:9" x14ac:dyDescent="0.2">
      <c r="A3626" s="145">
        <v>3622</v>
      </c>
      <c r="B3626" s="145" t="s">
        <v>14047</v>
      </c>
      <c r="C3626" s="145" t="s">
        <v>553</v>
      </c>
      <c r="D3626" s="146">
        <v>2675</v>
      </c>
      <c r="E3626" s="145" t="s">
        <v>14046</v>
      </c>
      <c r="F3626" s="145">
        <v>276</v>
      </c>
      <c r="G3626" s="145" t="s">
        <v>14045</v>
      </c>
      <c r="H3626" s="145" t="s">
        <v>634</v>
      </c>
      <c r="I3626" s="145" t="s">
        <v>10077</v>
      </c>
    </row>
    <row r="3627" spans="1:9" x14ac:dyDescent="0.2">
      <c r="A3627" s="145">
        <v>3623</v>
      </c>
      <c r="B3627" s="145" t="s">
        <v>9716</v>
      </c>
      <c r="C3627" s="145" t="s">
        <v>553</v>
      </c>
      <c r="D3627" s="146">
        <v>2368</v>
      </c>
      <c r="E3627" s="145" t="s">
        <v>14044</v>
      </c>
      <c r="F3627" s="145">
        <v>276</v>
      </c>
      <c r="G3627" s="145" t="s">
        <v>14043</v>
      </c>
      <c r="H3627" s="145" t="s">
        <v>634</v>
      </c>
      <c r="I3627" s="145" t="s">
        <v>10077</v>
      </c>
    </row>
    <row r="3628" spans="1:9" x14ac:dyDescent="0.2">
      <c r="A3628" s="145">
        <v>3624</v>
      </c>
      <c r="B3628" s="145" t="s">
        <v>3851</v>
      </c>
      <c r="C3628" s="145" t="s">
        <v>553</v>
      </c>
      <c r="D3628" s="146">
        <v>2554</v>
      </c>
      <c r="E3628" s="145" t="s">
        <v>14042</v>
      </c>
      <c r="F3628" s="145">
        <v>276</v>
      </c>
      <c r="G3628" s="145" t="s">
        <v>14041</v>
      </c>
      <c r="H3628" s="145" t="s">
        <v>10806</v>
      </c>
      <c r="I3628" s="145" t="s">
        <v>10087</v>
      </c>
    </row>
    <row r="3629" spans="1:9" x14ac:dyDescent="0.2">
      <c r="A3629" s="145">
        <v>3625</v>
      </c>
      <c r="B3629" s="145" t="s">
        <v>1443</v>
      </c>
      <c r="C3629" s="145" t="s">
        <v>553</v>
      </c>
      <c r="D3629" s="146">
        <v>2649</v>
      </c>
      <c r="E3629" s="145" t="s">
        <v>14040</v>
      </c>
      <c r="F3629" s="145">
        <v>276</v>
      </c>
      <c r="G3629" s="145" t="s">
        <v>14039</v>
      </c>
      <c r="H3629" s="145" t="s">
        <v>634</v>
      </c>
      <c r="I3629" s="145" t="s">
        <v>10077</v>
      </c>
    </row>
    <row r="3630" spans="1:9" x14ac:dyDescent="0.2">
      <c r="A3630" s="145">
        <v>3626</v>
      </c>
      <c r="B3630" s="145" t="s">
        <v>2409</v>
      </c>
      <c r="C3630" s="145" t="s">
        <v>553</v>
      </c>
      <c r="D3630" s="146">
        <v>2050</v>
      </c>
      <c r="E3630" s="145" t="s">
        <v>10514</v>
      </c>
      <c r="F3630" s="145">
        <v>276</v>
      </c>
      <c r="G3630" s="145" t="s">
        <v>14038</v>
      </c>
      <c r="H3630" s="145" t="s">
        <v>8951</v>
      </c>
      <c r="I3630" s="145" t="s">
        <v>10077</v>
      </c>
    </row>
    <row r="3631" spans="1:9" x14ac:dyDescent="0.2">
      <c r="A3631" s="145">
        <v>3627</v>
      </c>
      <c r="B3631" s="145" t="s">
        <v>1349</v>
      </c>
      <c r="C3631" s="145" t="s">
        <v>553</v>
      </c>
      <c r="D3631" s="146">
        <v>2360</v>
      </c>
      <c r="E3631" s="145" t="s">
        <v>14037</v>
      </c>
      <c r="F3631" s="145">
        <v>276</v>
      </c>
      <c r="G3631" s="145" t="s">
        <v>14036</v>
      </c>
      <c r="H3631" s="145" t="s">
        <v>1349</v>
      </c>
      <c r="I3631" s="145" t="s">
        <v>10077</v>
      </c>
    </row>
    <row r="3632" spans="1:9" x14ac:dyDescent="0.2">
      <c r="A3632" s="145">
        <v>3628</v>
      </c>
      <c r="B3632" s="145" t="s">
        <v>1698</v>
      </c>
      <c r="C3632" s="145" t="s">
        <v>553</v>
      </c>
      <c r="D3632" s="146">
        <v>2066</v>
      </c>
      <c r="E3632" s="145" t="s">
        <v>14035</v>
      </c>
      <c r="F3632" s="145">
        <v>276</v>
      </c>
      <c r="G3632" s="145" t="s">
        <v>14034</v>
      </c>
      <c r="H3632" s="145" t="s">
        <v>10495</v>
      </c>
      <c r="I3632" s="145" t="s">
        <v>10077</v>
      </c>
    </row>
    <row r="3633" spans="1:9" x14ac:dyDescent="0.2">
      <c r="A3633" s="145">
        <v>3629</v>
      </c>
      <c r="B3633" s="145" t="s">
        <v>1270</v>
      </c>
      <c r="C3633" s="145" t="s">
        <v>553</v>
      </c>
      <c r="D3633" s="146">
        <v>2644</v>
      </c>
      <c r="E3633" s="145" t="s">
        <v>14033</v>
      </c>
      <c r="F3633" s="145">
        <v>276</v>
      </c>
      <c r="G3633" s="145" t="s">
        <v>14032</v>
      </c>
      <c r="H3633" s="145" t="s">
        <v>634</v>
      </c>
      <c r="I3633" s="145" t="s">
        <v>10077</v>
      </c>
    </row>
    <row r="3634" spans="1:9" x14ac:dyDescent="0.2">
      <c r="A3634" s="145">
        <v>3630</v>
      </c>
      <c r="B3634" s="145" t="s">
        <v>1714</v>
      </c>
      <c r="C3634" s="145" t="s">
        <v>553</v>
      </c>
      <c r="D3634" s="146">
        <v>1562</v>
      </c>
      <c r="E3634" s="145" t="s">
        <v>14031</v>
      </c>
      <c r="F3634" s="145">
        <v>276</v>
      </c>
      <c r="G3634" s="145" t="s">
        <v>14030</v>
      </c>
      <c r="H3634" s="145" t="s">
        <v>634</v>
      </c>
      <c r="I3634" s="145" t="s">
        <v>10077</v>
      </c>
    </row>
    <row r="3635" spans="1:9" x14ac:dyDescent="0.2">
      <c r="A3635" s="145">
        <v>3631</v>
      </c>
      <c r="B3635" s="145" t="s">
        <v>746</v>
      </c>
      <c r="C3635" s="145" t="s">
        <v>553</v>
      </c>
      <c r="D3635" s="146">
        <v>2666</v>
      </c>
      <c r="E3635" s="145" t="s">
        <v>10647</v>
      </c>
      <c r="F3635" s="145">
        <v>276</v>
      </c>
      <c r="G3635" s="145" t="s">
        <v>14029</v>
      </c>
      <c r="H3635" s="145" t="s">
        <v>10317</v>
      </c>
      <c r="I3635" s="145" t="s">
        <v>10077</v>
      </c>
    </row>
    <row r="3636" spans="1:9" x14ac:dyDescent="0.2">
      <c r="A3636" s="145">
        <v>3632</v>
      </c>
      <c r="B3636" s="145" t="s">
        <v>1349</v>
      </c>
      <c r="C3636" s="145" t="s">
        <v>553</v>
      </c>
      <c r="D3636" s="146">
        <v>2360</v>
      </c>
      <c r="E3636" s="145" t="s">
        <v>14028</v>
      </c>
      <c r="F3636" s="145">
        <v>276</v>
      </c>
      <c r="G3636" s="145" t="s">
        <v>14027</v>
      </c>
      <c r="H3636" s="145" t="s">
        <v>10081</v>
      </c>
      <c r="I3636" s="145" t="s">
        <v>10077</v>
      </c>
    </row>
    <row r="3637" spans="1:9" x14ac:dyDescent="0.2">
      <c r="A3637" s="145">
        <v>3633</v>
      </c>
      <c r="B3637" s="145" t="s">
        <v>2513</v>
      </c>
      <c r="C3637" s="145" t="s">
        <v>553</v>
      </c>
      <c r="D3637" s="146">
        <v>2571</v>
      </c>
      <c r="E3637" s="145" t="s">
        <v>14026</v>
      </c>
      <c r="F3637" s="145">
        <v>276</v>
      </c>
      <c r="G3637" s="145" t="s">
        <v>14025</v>
      </c>
      <c r="H3637" s="145" t="s">
        <v>634</v>
      </c>
      <c r="I3637" s="145" t="s">
        <v>10077</v>
      </c>
    </row>
    <row r="3638" spans="1:9" x14ac:dyDescent="0.2">
      <c r="A3638" s="145">
        <v>3634</v>
      </c>
      <c r="B3638" s="145" t="s">
        <v>543</v>
      </c>
      <c r="C3638" s="145" t="s">
        <v>553</v>
      </c>
      <c r="D3638" s="146">
        <v>2645</v>
      </c>
      <c r="E3638" s="145" t="s">
        <v>14024</v>
      </c>
      <c r="F3638" s="145">
        <v>276</v>
      </c>
      <c r="G3638" s="145" t="s">
        <v>14023</v>
      </c>
      <c r="H3638" s="145" t="s">
        <v>9574</v>
      </c>
      <c r="I3638" s="145" t="s">
        <v>10077</v>
      </c>
    </row>
    <row r="3639" spans="1:9" x14ac:dyDescent="0.2">
      <c r="A3639" s="145">
        <v>3635</v>
      </c>
      <c r="B3639" s="145" t="s">
        <v>583</v>
      </c>
      <c r="C3639" s="145" t="s">
        <v>553</v>
      </c>
      <c r="D3639" s="146">
        <v>1907</v>
      </c>
      <c r="E3639" s="145" t="s">
        <v>14022</v>
      </c>
      <c r="F3639" s="145">
        <v>276</v>
      </c>
      <c r="G3639" s="145" t="s">
        <v>14021</v>
      </c>
      <c r="H3639" s="145" t="s">
        <v>10875</v>
      </c>
      <c r="I3639" s="145" t="s">
        <v>10077</v>
      </c>
    </row>
    <row r="3640" spans="1:9" x14ac:dyDescent="0.2">
      <c r="A3640" s="145">
        <v>3636</v>
      </c>
      <c r="B3640" s="145" t="s">
        <v>965</v>
      </c>
      <c r="C3640" s="145" t="s">
        <v>553</v>
      </c>
      <c r="D3640" s="146">
        <v>1938</v>
      </c>
      <c r="E3640" s="145" t="s">
        <v>14020</v>
      </c>
      <c r="F3640" s="145">
        <v>276</v>
      </c>
      <c r="G3640" s="145" t="s">
        <v>14019</v>
      </c>
      <c r="H3640" s="145" t="s">
        <v>634</v>
      </c>
      <c r="I3640" s="145" t="s">
        <v>10077</v>
      </c>
    </row>
    <row r="3641" spans="1:9" x14ac:dyDescent="0.2">
      <c r="A3641" s="145">
        <v>3637</v>
      </c>
      <c r="B3641" s="145" t="s">
        <v>4903</v>
      </c>
      <c r="C3641" s="145" t="s">
        <v>553</v>
      </c>
      <c r="D3641" s="146">
        <v>1826</v>
      </c>
      <c r="E3641" s="145" t="s">
        <v>14018</v>
      </c>
      <c r="F3641" s="145">
        <v>276</v>
      </c>
      <c r="G3641" s="145" t="s">
        <v>14017</v>
      </c>
      <c r="H3641" s="145" t="s">
        <v>634</v>
      </c>
      <c r="I3641" s="145" t="s">
        <v>10077</v>
      </c>
    </row>
    <row r="3642" spans="1:9" x14ac:dyDescent="0.2">
      <c r="A3642" s="145">
        <v>3638</v>
      </c>
      <c r="B3642" s="145" t="s">
        <v>3239</v>
      </c>
      <c r="C3642" s="145" t="s">
        <v>553</v>
      </c>
      <c r="D3642" s="146">
        <v>2324</v>
      </c>
      <c r="E3642" s="145" t="s">
        <v>14016</v>
      </c>
      <c r="F3642" s="145">
        <v>276</v>
      </c>
      <c r="G3642" s="145" t="s">
        <v>14015</v>
      </c>
      <c r="H3642" s="145" t="s">
        <v>634</v>
      </c>
      <c r="I3642" s="145" t="s">
        <v>10077</v>
      </c>
    </row>
    <row r="3643" spans="1:9" x14ac:dyDescent="0.2">
      <c r="A3643" s="145">
        <v>3639</v>
      </c>
      <c r="B3643" s="145" t="s">
        <v>12019</v>
      </c>
      <c r="C3643" s="145" t="s">
        <v>553</v>
      </c>
      <c r="D3643" s="146">
        <v>2536</v>
      </c>
      <c r="E3643" s="145" t="s">
        <v>14014</v>
      </c>
      <c r="F3643" s="145">
        <v>276</v>
      </c>
      <c r="G3643" s="145" t="s">
        <v>14013</v>
      </c>
      <c r="H3643" s="145" t="s">
        <v>10130</v>
      </c>
      <c r="I3643" s="145" t="s">
        <v>10077</v>
      </c>
    </row>
    <row r="3644" spans="1:9" x14ac:dyDescent="0.2">
      <c r="A3644" s="145">
        <v>3640</v>
      </c>
      <c r="B3644" s="145" t="s">
        <v>2346</v>
      </c>
      <c r="C3644" s="145" t="s">
        <v>553</v>
      </c>
      <c r="D3644" s="146">
        <v>2558</v>
      </c>
      <c r="E3644" s="145" t="s">
        <v>14012</v>
      </c>
      <c r="F3644" s="145">
        <v>276</v>
      </c>
      <c r="G3644" s="145" t="s">
        <v>14011</v>
      </c>
      <c r="H3644" s="145" t="s">
        <v>2346</v>
      </c>
      <c r="I3644" s="145" t="s">
        <v>10077</v>
      </c>
    </row>
    <row r="3645" spans="1:9" x14ac:dyDescent="0.2">
      <c r="A3645" s="145">
        <v>3641</v>
      </c>
      <c r="B3645" s="145" t="s">
        <v>3220</v>
      </c>
      <c r="C3645" s="145" t="s">
        <v>553</v>
      </c>
      <c r="D3645" s="146">
        <v>2721</v>
      </c>
      <c r="E3645" s="145" t="s">
        <v>10952</v>
      </c>
      <c r="F3645" s="145">
        <v>276</v>
      </c>
      <c r="G3645" s="145" t="s">
        <v>14010</v>
      </c>
      <c r="H3645" s="145" t="s">
        <v>634</v>
      </c>
      <c r="I3645" s="145" t="s">
        <v>10077</v>
      </c>
    </row>
    <row r="3646" spans="1:9" x14ac:dyDescent="0.2">
      <c r="A3646" s="145">
        <v>3642</v>
      </c>
      <c r="B3646" s="145" t="s">
        <v>2313</v>
      </c>
      <c r="C3646" s="145" t="s">
        <v>553</v>
      </c>
      <c r="D3646" s="146">
        <v>2747</v>
      </c>
      <c r="E3646" s="145" t="s">
        <v>14009</v>
      </c>
      <c r="F3646" s="145">
        <v>276</v>
      </c>
      <c r="G3646" s="145" t="s">
        <v>14008</v>
      </c>
      <c r="H3646" s="145" t="s">
        <v>6174</v>
      </c>
      <c r="I3646" s="145" t="s">
        <v>10077</v>
      </c>
    </row>
    <row r="3647" spans="1:9" x14ac:dyDescent="0.2">
      <c r="A3647" s="145">
        <v>3643</v>
      </c>
      <c r="B3647" s="145" t="s">
        <v>660</v>
      </c>
      <c r="C3647" s="145" t="s">
        <v>841</v>
      </c>
      <c r="D3647" s="146">
        <v>6042</v>
      </c>
      <c r="E3647" s="145" t="s">
        <v>14007</v>
      </c>
      <c r="F3647" s="145">
        <v>276</v>
      </c>
      <c r="G3647" s="145" t="s">
        <v>14006</v>
      </c>
      <c r="H3647" s="145" t="s">
        <v>634</v>
      </c>
      <c r="I3647" s="145" t="s">
        <v>10077</v>
      </c>
    </row>
    <row r="3648" spans="1:9" x14ac:dyDescent="0.2">
      <c r="A3648" s="145">
        <v>3644</v>
      </c>
      <c r="B3648" s="145" t="s">
        <v>8293</v>
      </c>
      <c r="C3648" s="145" t="s">
        <v>553</v>
      </c>
      <c r="D3648" s="146">
        <v>1748</v>
      </c>
      <c r="E3648" s="145" t="s">
        <v>14005</v>
      </c>
      <c r="F3648" s="145">
        <v>276</v>
      </c>
      <c r="G3648" s="145" t="s">
        <v>14004</v>
      </c>
      <c r="H3648" s="145" t="s">
        <v>634</v>
      </c>
      <c r="I3648" s="145" t="s">
        <v>10077</v>
      </c>
    </row>
    <row r="3649" spans="1:9" x14ac:dyDescent="0.2">
      <c r="A3649" s="145">
        <v>3645</v>
      </c>
      <c r="B3649" s="145" t="s">
        <v>7775</v>
      </c>
      <c r="C3649" s="145" t="s">
        <v>553</v>
      </c>
      <c r="D3649" s="146">
        <v>2351</v>
      </c>
      <c r="E3649" s="145" t="s">
        <v>14003</v>
      </c>
      <c r="F3649" s="145">
        <v>276</v>
      </c>
      <c r="G3649" s="145" t="s">
        <v>14002</v>
      </c>
      <c r="H3649" s="145" t="s">
        <v>695</v>
      </c>
      <c r="I3649" s="145" t="s">
        <v>10077</v>
      </c>
    </row>
    <row r="3650" spans="1:9" x14ac:dyDescent="0.2">
      <c r="A3650" s="145">
        <v>3646</v>
      </c>
      <c r="B3650" s="145" t="s">
        <v>654</v>
      </c>
      <c r="C3650" s="145" t="s">
        <v>553</v>
      </c>
      <c r="D3650" s="146">
        <v>2632</v>
      </c>
      <c r="E3650" s="145" t="s">
        <v>14001</v>
      </c>
      <c r="F3650" s="145">
        <v>276</v>
      </c>
      <c r="G3650" s="145" t="s">
        <v>14000</v>
      </c>
      <c r="H3650" s="145" t="s">
        <v>10380</v>
      </c>
      <c r="I3650" s="145" t="s">
        <v>10077</v>
      </c>
    </row>
    <row r="3651" spans="1:9" x14ac:dyDescent="0.2">
      <c r="A3651" s="145">
        <v>3647</v>
      </c>
      <c r="B3651" s="145" t="s">
        <v>1081</v>
      </c>
      <c r="C3651" s="145" t="s">
        <v>553</v>
      </c>
      <c r="D3651" s="146">
        <v>2339</v>
      </c>
      <c r="E3651" s="145" t="s">
        <v>13999</v>
      </c>
      <c r="F3651" s="145">
        <v>276</v>
      </c>
      <c r="G3651" s="145" t="s">
        <v>13998</v>
      </c>
      <c r="H3651" s="145" t="s">
        <v>3489</v>
      </c>
      <c r="I3651" s="145" t="s">
        <v>10077</v>
      </c>
    </row>
    <row r="3652" spans="1:9" x14ac:dyDescent="0.2">
      <c r="A3652" s="145">
        <v>3648</v>
      </c>
      <c r="B3652" s="145" t="s">
        <v>1310</v>
      </c>
      <c r="C3652" s="145" t="s">
        <v>553</v>
      </c>
      <c r="D3652" s="146">
        <v>1945</v>
      </c>
      <c r="E3652" s="145" t="s">
        <v>13997</v>
      </c>
      <c r="F3652" s="145">
        <v>276</v>
      </c>
      <c r="G3652" s="145" t="s">
        <v>13996</v>
      </c>
      <c r="H3652" s="145" t="s">
        <v>10233</v>
      </c>
      <c r="I3652" s="145" t="s">
        <v>10077</v>
      </c>
    </row>
    <row r="3653" spans="1:9" x14ac:dyDescent="0.2">
      <c r="A3653" s="145">
        <v>3649</v>
      </c>
      <c r="B3653" s="145" t="s">
        <v>1071</v>
      </c>
      <c r="C3653" s="145" t="s">
        <v>553</v>
      </c>
      <c r="D3653" s="146">
        <v>2563</v>
      </c>
      <c r="E3653" s="145" t="s">
        <v>13995</v>
      </c>
      <c r="F3653" s="145">
        <v>276</v>
      </c>
      <c r="G3653" s="145" t="s">
        <v>13994</v>
      </c>
      <c r="H3653" s="145" t="s">
        <v>634</v>
      </c>
      <c r="I3653" s="145" t="s">
        <v>10077</v>
      </c>
    </row>
    <row r="3654" spans="1:9" x14ac:dyDescent="0.2">
      <c r="A3654" s="145">
        <v>3650</v>
      </c>
      <c r="B3654" s="145" t="s">
        <v>1443</v>
      </c>
      <c r="C3654" s="145" t="s">
        <v>553</v>
      </c>
      <c r="D3654" s="146">
        <v>2649</v>
      </c>
      <c r="E3654" s="145" t="s">
        <v>13993</v>
      </c>
      <c r="F3654" s="145">
        <v>276</v>
      </c>
      <c r="G3654" s="145" t="s">
        <v>13992</v>
      </c>
      <c r="H3654" s="145" t="s">
        <v>634</v>
      </c>
      <c r="I3654" s="145" t="s">
        <v>10077</v>
      </c>
    </row>
    <row r="3655" spans="1:9" x14ac:dyDescent="0.2">
      <c r="A3655" s="145">
        <v>3651</v>
      </c>
      <c r="B3655" s="145" t="s">
        <v>2476</v>
      </c>
      <c r="C3655" s="145" t="s">
        <v>553</v>
      </c>
      <c r="D3655" s="146">
        <v>2743</v>
      </c>
      <c r="E3655" s="145" t="s">
        <v>13406</v>
      </c>
      <c r="F3655" s="145">
        <v>276</v>
      </c>
      <c r="G3655" s="145" t="s">
        <v>13991</v>
      </c>
      <c r="H3655" s="145" t="s">
        <v>2268</v>
      </c>
      <c r="I3655" s="145" t="s">
        <v>10077</v>
      </c>
    </row>
    <row r="3656" spans="1:9" x14ac:dyDescent="0.2">
      <c r="A3656" s="145">
        <v>3652</v>
      </c>
      <c r="B3656" s="145" t="s">
        <v>1570</v>
      </c>
      <c r="C3656" s="145" t="s">
        <v>553</v>
      </c>
      <c r="D3656" s="146">
        <v>1930</v>
      </c>
      <c r="E3656" s="145" t="s">
        <v>13990</v>
      </c>
      <c r="F3656" s="145">
        <v>276</v>
      </c>
      <c r="G3656" s="145" t="s">
        <v>4181</v>
      </c>
      <c r="H3656" s="145" t="s">
        <v>10177</v>
      </c>
      <c r="I3656" s="145" t="s">
        <v>10077</v>
      </c>
    </row>
    <row r="3657" spans="1:9" x14ac:dyDescent="0.2">
      <c r="A3657" s="145">
        <v>3653</v>
      </c>
      <c r="B3657" s="145" t="s">
        <v>11776</v>
      </c>
      <c r="C3657" s="145" t="s">
        <v>5198</v>
      </c>
      <c r="D3657" s="146">
        <v>2878</v>
      </c>
      <c r="E3657" s="145" t="s">
        <v>13989</v>
      </c>
      <c r="F3657" s="145">
        <v>276</v>
      </c>
      <c r="G3657" s="145" t="s">
        <v>13988</v>
      </c>
      <c r="H3657" s="145" t="s">
        <v>634</v>
      </c>
      <c r="I3657" s="145" t="s">
        <v>10077</v>
      </c>
    </row>
    <row r="3658" spans="1:9" x14ac:dyDescent="0.2">
      <c r="A3658" s="145">
        <v>3654</v>
      </c>
      <c r="B3658" s="145" t="s">
        <v>1024</v>
      </c>
      <c r="C3658" s="145" t="s">
        <v>553</v>
      </c>
      <c r="D3658" s="146">
        <v>1460</v>
      </c>
      <c r="E3658" s="145" t="s">
        <v>13987</v>
      </c>
      <c r="F3658" s="145">
        <v>276</v>
      </c>
      <c r="G3658" s="145" t="s">
        <v>13986</v>
      </c>
      <c r="H3658" s="145" t="s">
        <v>10081</v>
      </c>
      <c r="I3658" s="145" t="s">
        <v>10077</v>
      </c>
    </row>
    <row r="3659" spans="1:9" x14ac:dyDescent="0.2">
      <c r="A3659" s="145">
        <v>3655</v>
      </c>
      <c r="B3659" s="145" t="s">
        <v>5120</v>
      </c>
      <c r="C3659" s="145" t="s">
        <v>553</v>
      </c>
      <c r="D3659" s="146">
        <v>2642</v>
      </c>
      <c r="E3659" s="145" t="s">
        <v>13985</v>
      </c>
      <c r="F3659" s="145">
        <v>276</v>
      </c>
      <c r="G3659" s="145" t="s">
        <v>13984</v>
      </c>
      <c r="H3659" s="145" t="s">
        <v>5120</v>
      </c>
      <c r="I3659" s="145" t="s">
        <v>10077</v>
      </c>
    </row>
    <row r="3660" spans="1:9" x14ac:dyDescent="0.2">
      <c r="A3660" s="145">
        <v>3656</v>
      </c>
      <c r="B3660" s="145" t="s">
        <v>1570</v>
      </c>
      <c r="C3660" s="145" t="s">
        <v>553</v>
      </c>
      <c r="D3660" s="146">
        <v>1930</v>
      </c>
      <c r="E3660" s="145" t="s">
        <v>13983</v>
      </c>
      <c r="F3660" s="145">
        <v>276</v>
      </c>
      <c r="G3660" s="145" t="s">
        <v>13982</v>
      </c>
      <c r="H3660" s="145" t="s">
        <v>10177</v>
      </c>
      <c r="I3660" s="145" t="s">
        <v>10077</v>
      </c>
    </row>
    <row r="3661" spans="1:9" x14ac:dyDescent="0.2">
      <c r="A3661" s="145">
        <v>3657</v>
      </c>
      <c r="B3661" s="145" t="s">
        <v>2432</v>
      </c>
      <c r="C3661" s="145" t="s">
        <v>553</v>
      </c>
      <c r="D3661" s="146">
        <v>2367</v>
      </c>
      <c r="E3661" s="145" t="s">
        <v>13981</v>
      </c>
      <c r="F3661" s="145">
        <v>276</v>
      </c>
      <c r="G3661" s="145" t="s">
        <v>13980</v>
      </c>
      <c r="H3661" s="145" t="s">
        <v>634</v>
      </c>
      <c r="I3661" s="145" t="s">
        <v>10077</v>
      </c>
    </row>
    <row r="3662" spans="1:9" x14ac:dyDescent="0.2">
      <c r="A3662" s="145">
        <v>3658</v>
      </c>
      <c r="B3662" s="145" t="s">
        <v>13979</v>
      </c>
      <c r="C3662" s="145" t="s">
        <v>831</v>
      </c>
      <c r="D3662" s="146">
        <v>14534</v>
      </c>
      <c r="E3662" s="145" t="s">
        <v>13978</v>
      </c>
      <c r="F3662" s="145">
        <v>276</v>
      </c>
      <c r="G3662" s="145" t="s">
        <v>13977</v>
      </c>
      <c r="H3662" s="145" t="s">
        <v>4214</v>
      </c>
      <c r="I3662" s="145" t="s">
        <v>10077</v>
      </c>
    </row>
    <row r="3663" spans="1:9" x14ac:dyDescent="0.2">
      <c r="A3663" s="145">
        <v>3659</v>
      </c>
      <c r="B3663" s="145" t="s">
        <v>1018</v>
      </c>
      <c r="C3663" s="145" t="s">
        <v>553</v>
      </c>
      <c r="D3663" s="146">
        <v>2646</v>
      </c>
      <c r="E3663" s="145" t="s">
        <v>13976</v>
      </c>
      <c r="F3663" s="145">
        <v>276</v>
      </c>
      <c r="G3663" s="145" t="s">
        <v>13975</v>
      </c>
      <c r="H3663" s="145" t="s">
        <v>12335</v>
      </c>
      <c r="I3663" s="145" t="s">
        <v>10077</v>
      </c>
    </row>
    <row r="3664" spans="1:9" x14ac:dyDescent="0.2">
      <c r="A3664" s="145">
        <v>3660</v>
      </c>
      <c r="B3664" s="145" t="s">
        <v>13974</v>
      </c>
      <c r="C3664" s="145" t="s">
        <v>4776</v>
      </c>
      <c r="D3664" s="146">
        <v>5651</v>
      </c>
      <c r="E3664" s="145" t="s">
        <v>13973</v>
      </c>
      <c r="F3664" s="145">
        <v>276</v>
      </c>
      <c r="G3664" s="145" t="s">
        <v>13972</v>
      </c>
      <c r="H3664" s="145" t="s">
        <v>6255</v>
      </c>
      <c r="I3664" s="145" t="s">
        <v>10077</v>
      </c>
    </row>
    <row r="3665" spans="1:9" x14ac:dyDescent="0.2">
      <c r="A3665" s="145">
        <v>3661</v>
      </c>
      <c r="B3665" s="145" t="s">
        <v>554</v>
      </c>
      <c r="C3665" s="145" t="s">
        <v>553</v>
      </c>
      <c r="D3665" s="146">
        <v>2633</v>
      </c>
      <c r="E3665" s="145" t="s">
        <v>13971</v>
      </c>
      <c r="F3665" s="145">
        <v>276</v>
      </c>
      <c r="G3665" s="145" t="s">
        <v>13970</v>
      </c>
      <c r="H3665" s="145" t="s">
        <v>10081</v>
      </c>
      <c r="I3665" s="145" t="s">
        <v>10077</v>
      </c>
    </row>
    <row r="3666" spans="1:9" x14ac:dyDescent="0.2">
      <c r="A3666" s="145">
        <v>3662</v>
      </c>
      <c r="B3666" s="145" t="s">
        <v>7866</v>
      </c>
      <c r="C3666" s="145" t="s">
        <v>553</v>
      </c>
      <c r="D3666" s="146">
        <v>2559</v>
      </c>
      <c r="E3666" s="145" t="s">
        <v>13969</v>
      </c>
      <c r="F3666" s="145">
        <v>276</v>
      </c>
      <c r="G3666" s="145" t="s">
        <v>13968</v>
      </c>
      <c r="H3666" s="145" t="s">
        <v>634</v>
      </c>
      <c r="I3666" s="145" t="s">
        <v>10077</v>
      </c>
    </row>
    <row r="3667" spans="1:9" x14ac:dyDescent="0.2">
      <c r="A3667" s="145">
        <v>3663</v>
      </c>
      <c r="B3667" s="145" t="s">
        <v>4035</v>
      </c>
      <c r="C3667" s="145" t="s">
        <v>553</v>
      </c>
      <c r="D3667" s="146">
        <v>2653</v>
      </c>
      <c r="E3667" s="145" t="s">
        <v>13967</v>
      </c>
      <c r="F3667" s="145">
        <v>276</v>
      </c>
      <c r="G3667" s="145" t="s">
        <v>13966</v>
      </c>
      <c r="H3667" s="145" t="s">
        <v>10264</v>
      </c>
      <c r="I3667" s="145" t="s">
        <v>10077</v>
      </c>
    </row>
    <row r="3668" spans="1:9" x14ac:dyDescent="0.2">
      <c r="A3668" s="145">
        <v>3664</v>
      </c>
      <c r="B3668" s="145" t="s">
        <v>3877</v>
      </c>
      <c r="C3668" s="145" t="s">
        <v>553</v>
      </c>
      <c r="D3668" s="146">
        <v>2557</v>
      </c>
      <c r="E3668" s="145" t="s">
        <v>13965</v>
      </c>
      <c r="F3668" s="145">
        <v>276</v>
      </c>
      <c r="G3668" s="145" t="s">
        <v>13964</v>
      </c>
      <c r="H3668" s="145" t="s">
        <v>3877</v>
      </c>
      <c r="I3668" s="145" t="s">
        <v>10077</v>
      </c>
    </row>
    <row r="3669" spans="1:9" x14ac:dyDescent="0.2">
      <c r="A3669" s="145">
        <v>3665</v>
      </c>
      <c r="B3669" s="145" t="s">
        <v>8335</v>
      </c>
      <c r="C3669" s="145" t="s">
        <v>553</v>
      </c>
      <c r="D3669" s="146">
        <v>2151</v>
      </c>
      <c r="E3669" s="145" t="s">
        <v>13963</v>
      </c>
      <c r="F3669" s="145">
        <v>276</v>
      </c>
      <c r="G3669" s="145" t="s">
        <v>13962</v>
      </c>
      <c r="H3669" s="145" t="s">
        <v>634</v>
      </c>
      <c r="I3669" s="145" t="s">
        <v>10077</v>
      </c>
    </row>
    <row r="3670" spans="1:9" x14ac:dyDescent="0.2">
      <c r="A3670" s="145">
        <v>3666</v>
      </c>
      <c r="B3670" s="145" t="s">
        <v>1678</v>
      </c>
      <c r="C3670" s="145" t="s">
        <v>553</v>
      </c>
      <c r="D3670" s="146">
        <v>2191</v>
      </c>
      <c r="E3670" s="145" t="s">
        <v>13961</v>
      </c>
      <c r="F3670" s="145">
        <v>276</v>
      </c>
      <c r="G3670" s="145" t="s">
        <v>13960</v>
      </c>
      <c r="H3670" s="145" t="s">
        <v>1678</v>
      </c>
      <c r="I3670" s="145" t="s">
        <v>10285</v>
      </c>
    </row>
    <row r="3671" spans="1:9" x14ac:dyDescent="0.2">
      <c r="A3671" s="145">
        <v>3667</v>
      </c>
      <c r="B3671" s="145" t="s">
        <v>1310</v>
      </c>
      <c r="C3671" s="145" t="s">
        <v>553</v>
      </c>
      <c r="D3671" s="146">
        <v>1945</v>
      </c>
      <c r="E3671" s="145" t="s">
        <v>8207</v>
      </c>
      <c r="F3671" s="145">
        <v>276</v>
      </c>
      <c r="G3671" s="145" t="s">
        <v>13959</v>
      </c>
      <c r="H3671" s="145" t="s">
        <v>10184</v>
      </c>
      <c r="I3671" s="145" t="s">
        <v>10077</v>
      </c>
    </row>
    <row r="3672" spans="1:9" x14ac:dyDescent="0.2">
      <c r="A3672" s="145">
        <v>3668</v>
      </c>
      <c r="B3672" s="145" t="s">
        <v>1604</v>
      </c>
      <c r="C3672" s="145" t="s">
        <v>553</v>
      </c>
      <c r="D3672" s="146">
        <v>2668</v>
      </c>
      <c r="E3672" s="145" t="s">
        <v>13958</v>
      </c>
      <c r="F3672" s="145">
        <v>276</v>
      </c>
      <c r="G3672" s="145" t="s">
        <v>13957</v>
      </c>
      <c r="H3672" s="145" t="s">
        <v>10380</v>
      </c>
      <c r="I3672" s="145" t="s">
        <v>10077</v>
      </c>
    </row>
    <row r="3673" spans="1:9" x14ac:dyDescent="0.2">
      <c r="A3673" s="145">
        <v>3669</v>
      </c>
      <c r="B3673" s="145" t="s">
        <v>654</v>
      </c>
      <c r="C3673" s="145" t="s">
        <v>553</v>
      </c>
      <c r="D3673" s="146">
        <v>2632</v>
      </c>
      <c r="E3673" s="145" t="s">
        <v>13956</v>
      </c>
      <c r="F3673" s="145">
        <v>276</v>
      </c>
      <c r="G3673" s="145" t="s">
        <v>13955</v>
      </c>
      <c r="H3673" s="145" t="s">
        <v>10380</v>
      </c>
      <c r="I3673" s="145" t="s">
        <v>10077</v>
      </c>
    </row>
    <row r="3674" spans="1:9" x14ac:dyDescent="0.2">
      <c r="A3674" s="145">
        <v>3670</v>
      </c>
      <c r="B3674" s="145" t="s">
        <v>4035</v>
      </c>
      <c r="C3674" s="145" t="s">
        <v>553</v>
      </c>
      <c r="D3674" s="146">
        <v>2653</v>
      </c>
      <c r="E3674" s="145" t="s">
        <v>13954</v>
      </c>
      <c r="F3674" s="145">
        <v>276</v>
      </c>
      <c r="G3674" s="145" t="s">
        <v>13953</v>
      </c>
      <c r="H3674" s="145" t="s">
        <v>634</v>
      </c>
      <c r="I3674" s="145" t="s">
        <v>10077</v>
      </c>
    </row>
    <row r="3675" spans="1:9" x14ac:dyDescent="0.2">
      <c r="A3675" s="145">
        <v>3671</v>
      </c>
      <c r="B3675" s="145" t="s">
        <v>2385</v>
      </c>
      <c r="C3675" s="145" t="s">
        <v>553</v>
      </c>
      <c r="D3675" s="146">
        <v>2748</v>
      </c>
      <c r="E3675" s="145" t="s">
        <v>13952</v>
      </c>
      <c r="F3675" s="145">
        <v>276</v>
      </c>
      <c r="G3675" s="145" t="s">
        <v>13951</v>
      </c>
      <c r="H3675" s="145" t="s">
        <v>634</v>
      </c>
      <c r="I3675" s="145" t="s">
        <v>10077</v>
      </c>
    </row>
    <row r="3676" spans="1:9" x14ac:dyDescent="0.2">
      <c r="A3676" s="145">
        <v>3672</v>
      </c>
      <c r="B3676" s="145" t="s">
        <v>8682</v>
      </c>
      <c r="C3676" s="145" t="s">
        <v>553</v>
      </c>
      <c r="D3676" s="146">
        <v>1108</v>
      </c>
      <c r="E3676" s="145" t="s">
        <v>13950</v>
      </c>
      <c r="F3676" s="145">
        <v>276</v>
      </c>
      <c r="G3676" s="145" t="s">
        <v>13949</v>
      </c>
      <c r="H3676" s="145" t="s">
        <v>4035</v>
      </c>
      <c r="I3676" s="145" t="s">
        <v>10077</v>
      </c>
    </row>
    <row r="3677" spans="1:9" x14ac:dyDescent="0.2">
      <c r="A3677" s="145">
        <v>3673</v>
      </c>
      <c r="B3677" s="145" t="s">
        <v>646</v>
      </c>
      <c r="C3677" s="145" t="s">
        <v>553</v>
      </c>
      <c r="D3677" s="146">
        <v>2648</v>
      </c>
      <c r="E3677" s="145" t="s">
        <v>13948</v>
      </c>
      <c r="F3677" s="145">
        <v>276</v>
      </c>
      <c r="G3677" s="145" t="s">
        <v>13947</v>
      </c>
      <c r="H3677" s="145" t="s">
        <v>634</v>
      </c>
      <c r="I3677" s="145" t="s">
        <v>10077</v>
      </c>
    </row>
    <row r="3678" spans="1:9" x14ac:dyDescent="0.2">
      <c r="A3678" s="145">
        <v>3674</v>
      </c>
      <c r="B3678" s="145" t="s">
        <v>1570</v>
      </c>
      <c r="C3678" s="145" t="s">
        <v>553</v>
      </c>
      <c r="D3678" s="146">
        <v>1930</v>
      </c>
      <c r="E3678" s="145" t="s">
        <v>13946</v>
      </c>
      <c r="F3678" s="145">
        <v>276</v>
      </c>
      <c r="G3678" s="145" t="s">
        <v>13945</v>
      </c>
      <c r="H3678" s="145" t="s">
        <v>10177</v>
      </c>
      <c r="I3678" s="145" t="s">
        <v>10077</v>
      </c>
    </row>
    <row r="3679" spans="1:9" x14ac:dyDescent="0.2">
      <c r="A3679" s="145">
        <v>3675</v>
      </c>
      <c r="B3679" s="145" t="s">
        <v>2024</v>
      </c>
      <c r="C3679" s="145" t="s">
        <v>553</v>
      </c>
      <c r="D3679" s="146">
        <v>2359</v>
      </c>
      <c r="E3679" s="145" t="s">
        <v>13944</v>
      </c>
      <c r="F3679" s="145">
        <v>276</v>
      </c>
      <c r="G3679" s="145" t="s">
        <v>13943</v>
      </c>
      <c r="H3679" s="145" t="s">
        <v>10119</v>
      </c>
      <c r="I3679" s="145" t="s">
        <v>10107</v>
      </c>
    </row>
    <row r="3680" spans="1:9" x14ac:dyDescent="0.2">
      <c r="A3680" s="145">
        <v>3676</v>
      </c>
      <c r="B3680" s="145" t="s">
        <v>8212</v>
      </c>
      <c r="C3680" s="145" t="s">
        <v>553</v>
      </c>
      <c r="D3680" s="146">
        <v>2149</v>
      </c>
      <c r="E3680" s="145" t="s">
        <v>13942</v>
      </c>
      <c r="F3680" s="145">
        <v>276</v>
      </c>
      <c r="G3680" s="145" t="s">
        <v>13941</v>
      </c>
      <c r="H3680" s="145" t="s">
        <v>8951</v>
      </c>
      <c r="I3680" s="145" t="s">
        <v>10077</v>
      </c>
    </row>
    <row r="3681" spans="1:9" x14ac:dyDescent="0.2">
      <c r="A3681" s="145">
        <v>3677</v>
      </c>
      <c r="B3681" s="145" t="s">
        <v>1837</v>
      </c>
      <c r="C3681" s="145" t="s">
        <v>553</v>
      </c>
      <c r="D3681" s="146">
        <v>2660</v>
      </c>
      <c r="E3681" s="145" t="s">
        <v>13940</v>
      </c>
      <c r="F3681" s="145">
        <v>276</v>
      </c>
      <c r="G3681" s="145" t="s">
        <v>13939</v>
      </c>
      <c r="H3681" s="145" t="s">
        <v>5682</v>
      </c>
      <c r="I3681" s="145" t="s">
        <v>10077</v>
      </c>
    </row>
    <row r="3682" spans="1:9" x14ac:dyDescent="0.2">
      <c r="A3682" s="145">
        <v>3678</v>
      </c>
      <c r="B3682" s="145" t="s">
        <v>8634</v>
      </c>
      <c r="C3682" s="145" t="s">
        <v>5198</v>
      </c>
      <c r="D3682" s="146">
        <v>2871</v>
      </c>
      <c r="E3682" s="145" t="s">
        <v>12575</v>
      </c>
      <c r="F3682" s="145">
        <v>276</v>
      </c>
      <c r="G3682" s="145" t="s">
        <v>13938</v>
      </c>
      <c r="H3682" s="145" t="s">
        <v>6255</v>
      </c>
      <c r="I3682" s="145" t="s">
        <v>10107</v>
      </c>
    </row>
    <row r="3683" spans="1:9" x14ac:dyDescent="0.2">
      <c r="A3683" s="145">
        <v>3679</v>
      </c>
      <c r="B3683" s="145" t="s">
        <v>13937</v>
      </c>
      <c r="C3683" s="145" t="s">
        <v>8599</v>
      </c>
      <c r="D3683" s="146">
        <v>28516</v>
      </c>
      <c r="E3683" s="145" t="s">
        <v>13936</v>
      </c>
      <c r="F3683" s="145">
        <v>276</v>
      </c>
      <c r="G3683" s="145" t="s">
        <v>13935</v>
      </c>
      <c r="H3683" s="145" t="s">
        <v>10177</v>
      </c>
      <c r="I3683" s="145" t="s">
        <v>10077</v>
      </c>
    </row>
    <row r="3684" spans="1:9" x14ac:dyDescent="0.2">
      <c r="A3684" s="145">
        <v>3680</v>
      </c>
      <c r="B3684" s="145" t="s">
        <v>1452</v>
      </c>
      <c r="C3684" s="145" t="s">
        <v>553</v>
      </c>
      <c r="D3684" s="146">
        <v>2537</v>
      </c>
      <c r="E3684" s="145" t="s">
        <v>13934</v>
      </c>
      <c r="F3684" s="145">
        <v>276</v>
      </c>
      <c r="G3684" s="145" t="s">
        <v>13933</v>
      </c>
      <c r="H3684" s="145" t="s">
        <v>634</v>
      </c>
      <c r="I3684" s="145" t="s">
        <v>10077</v>
      </c>
    </row>
    <row r="3685" spans="1:9" x14ac:dyDescent="0.2">
      <c r="A3685" s="145">
        <v>3681</v>
      </c>
      <c r="B3685" s="145" t="s">
        <v>1576</v>
      </c>
      <c r="C3685" s="145" t="s">
        <v>553</v>
      </c>
      <c r="D3685" s="146">
        <v>2667</v>
      </c>
      <c r="E3685" s="145" t="s">
        <v>13932</v>
      </c>
      <c r="F3685" s="145">
        <v>276</v>
      </c>
      <c r="G3685" s="145" t="s">
        <v>13931</v>
      </c>
      <c r="H3685" s="145" t="s">
        <v>10391</v>
      </c>
      <c r="I3685" s="145" t="s">
        <v>10077</v>
      </c>
    </row>
    <row r="3686" spans="1:9" x14ac:dyDescent="0.2">
      <c r="A3686" s="145">
        <v>3682</v>
      </c>
      <c r="B3686" s="145" t="s">
        <v>554</v>
      </c>
      <c r="C3686" s="145" t="s">
        <v>553</v>
      </c>
      <c r="D3686" s="146">
        <v>2633</v>
      </c>
      <c r="E3686" s="145" t="s">
        <v>13930</v>
      </c>
      <c r="F3686" s="145">
        <v>276</v>
      </c>
      <c r="G3686" s="145" t="s">
        <v>13929</v>
      </c>
      <c r="H3686" s="145" t="s">
        <v>10081</v>
      </c>
      <c r="I3686" s="145" t="s">
        <v>10077</v>
      </c>
    </row>
    <row r="3687" spans="1:9" x14ac:dyDescent="0.2">
      <c r="A3687" s="145">
        <v>3683</v>
      </c>
      <c r="B3687" s="145" t="s">
        <v>11139</v>
      </c>
      <c r="C3687" s="145" t="s">
        <v>5198</v>
      </c>
      <c r="D3687" s="146">
        <v>2889</v>
      </c>
      <c r="E3687" s="145" t="s">
        <v>13928</v>
      </c>
      <c r="F3687" s="145">
        <v>276</v>
      </c>
      <c r="G3687" s="145" t="s">
        <v>13927</v>
      </c>
      <c r="H3687" s="145" t="s">
        <v>6255</v>
      </c>
      <c r="I3687" s="145" t="s">
        <v>10077</v>
      </c>
    </row>
    <row r="3688" spans="1:9" x14ac:dyDescent="0.2">
      <c r="A3688" s="145">
        <v>3684</v>
      </c>
      <c r="B3688" s="145" t="s">
        <v>1398</v>
      </c>
      <c r="C3688" s="145" t="s">
        <v>5198</v>
      </c>
      <c r="D3688" s="146">
        <v>2809</v>
      </c>
      <c r="E3688" s="145" t="s">
        <v>13926</v>
      </c>
      <c r="F3688" s="145">
        <v>276</v>
      </c>
      <c r="G3688" s="145" t="s">
        <v>13925</v>
      </c>
      <c r="H3688" s="145" t="s">
        <v>6255</v>
      </c>
      <c r="I3688" s="145" t="s">
        <v>10077</v>
      </c>
    </row>
    <row r="3689" spans="1:9" x14ac:dyDescent="0.2">
      <c r="A3689" s="145">
        <v>3685</v>
      </c>
      <c r="B3689" s="145" t="s">
        <v>10320</v>
      </c>
      <c r="C3689" s="145" t="s">
        <v>553</v>
      </c>
      <c r="D3689" s="146">
        <v>2651</v>
      </c>
      <c r="E3689" s="145" t="s">
        <v>13924</v>
      </c>
      <c r="F3689" s="145">
        <v>276</v>
      </c>
      <c r="G3689" s="145" t="s">
        <v>13923</v>
      </c>
      <c r="H3689" s="145" t="s">
        <v>634</v>
      </c>
      <c r="I3689" s="145" t="s">
        <v>10077</v>
      </c>
    </row>
    <row r="3690" spans="1:9" x14ac:dyDescent="0.2">
      <c r="A3690" s="145">
        <v>3686</v>
      </c>
      <c r="B3690" s="145" t="s">
        <v>6174</v>
      </c>
      <c r="C3690" s="145" t="s">
        <v>553</v>
      </c>
      <c r="D3690" s="146">
        <v>2790</v>
      </c>
      <c r="E3690" s="145" t="s">
        <v>13922</v>
      </c>
      <c r="F3690" s="145">
        <v>276</v>
      </c>
      <c r="G3690" s="145" t="s">
        <v>13921</v>
      </c>
      <c r="H3690" s="145" t="s">
        <v>6174</v>
      </c>
      <c r="I3690" s="145" t="s">
        <v>10077</v>
      </c>
    </row>
    <row r="3691" spans="1:9" x14ac:dyDescent="0.2">
      <c r="A3691" s="145">
        <v>3687</v>
      </c>
      <c r="B3691" s="145" t="s">
        <v>13920</v>
      </c>
      <c r="C3691" s="145" t="s">
        <v>1403</v>
      </c>
      <c r="D3691" s="146">
        <v>3249</v>
      </c>
      <c r="E3691" s="145" t="s">
        <v>13919</v>
      </c>
      <c r="F3691" s="145">
        <v>276</v>
      </c>
      <c r="G3691" s="145" t="s">
        <v>13918</v>
      </c>
      <c r="H3691" s="145" t="s">
        <v>6255</v>
      </c>
      <c r="I3691" s="145" t="s">
        <v>10077</v>
      </c>
    </row>
    <row r="3692" spans="1:9" x14ac:dyDescent="0.2">
      <c r="A3692" s="145">
        <v>3688</v>
      </c>
      <c r="B3692" s="145" t="s">
        <v>11625</v>
      </c>
      <c r="C3692" s="145" t="s">
        <v>5198</v>
      </c>
      <c r="D3692" s="146">
        <v>2861</v>
      </c>
      <c r="E3692" s="145" t="s">
        <v>13917</v>
      </c>
      <c r="F3692" s="145">
        <v>276</v>
      </c>
      <c r="G3692" s="145" t="s">
        <v>13916</v>
      </c>
      <c r="H3692" s="145" t="s">
        <v>634</v>
      </c>
      <c r="I3692" s="145" t="s">
        <v>10077</v>
      </c>
    </row>
    <row r="3693" spans="1:9" x14ac:dyDescent="0.2">
      <c r="A3693" s="145">
        <v>3689</v>
      </c>
      <c r="B3693" s="145" t="s">
        <v>3822</v>
      </c>
      <c r="C3693" s="145" t="s">
        <v>553</v>
      </c>
      <c r="D3693" s="146">
        <v>2780</v>
      </c>
      <c r="E3693" s="145" t="s">
        <v>10649</v>
      </c>
      <c r="F3693" s="145">
        <v>276</v>
      </c>
      <c r="G3693" s="145" t="s">
        <v>13915</v>
      </c>
      <c r="H3693" s="145" t="s">
        <v>634</v>
      </c>
      <c r="I3693" s="145" t="s">
        <v>10077</v>
      </c>
    </row>
    <row r="3694" spans="1:9" x14ac:dyDescent="0.2">
      <c r="A3694" s="145">
        <v>3690</v>
      </c>
      <c r="B3694" s="145" t="s">
        <v>3851</v>
      </c>
      <c r="C3694" s="145" t="s">
        <v>553</v>
      </c>
      <c r="D3694" s="146">
        <v>2554</v>
      </c>
      <c r="E3694" s="145" t="s">
        <v>13914</v>
      </c>
      <c r="F3694" s="145">
        <v>276</v>
      </c>
      <c r="G3694" s="145" t="s">
        <v>13913</v>
      </c>
      <c r="H3694" s="145" t="s">
        <v>10806</v>
      </c>
      <c r="I3694" s="145" t="s">
        <v>10087</v>
      </c>
    </row>
    <row r="3695" spans="1:9" x14ac:dyDescent="0.2">
      <c r="A3695" s="145">
        <v>3691</v>
      </c>
      <c r="B3695" s="145" t="s">
        <v>11776</v>
      </c>
      <c r="C3695" s="145" t="s">
        <v>5198</v>
      </c>
      <c r="D3695" s="146">
        <v>2878</v>
      </c>
      <c r="E3695" s="145" t="s">
        <v>13912</v>
      </c>
      <c r="F3695" s="145">
        <v>276</v>
      </c>
      <c r="G3695" s="145" t="s">
        <v>13911</v>
      </c>
      <c r="H3695" s="145" t="s">
        <v>6255</v>
      </c>
      <c r="I3695" s="145" t="s">
        <v>10077</v>
      </c>
    </row>
    <row r="3696" spans="1:9" x14ac:dyDescent="0.2">
      <c r="A3696" s="145">
        <v>3692</v>
      </c>
      <c r="B3696" s="145" t="s">
        <v>1018</v>
      </c>
      <c r="C3696" s="145" t="s">
        <v>553</v>
      </c>
      <c r="D3696" s="146">
        <v>2646</v>
      </c>
      <c r="E3696" s="145" t="s">
        <v>13910</v>
      </c>
      <c r="F3696" s="145">
        <v>276</v>
      </c>
      <c r="G3696" s="145" t="s">
        <v>13909</v>
      </c>
      <c r="H3696" s="145" t="s">
        <v>9574</v>
      </c>
      <c r="I3696" s="145" t="s">
        <v>10077</v>
      </c>
    </row>
    <row r="3697" spans="1:9" x14ac:dyDescent="0.2">
      <c r="A3697" s="145">
        <v>3693</v>
      </c>
      <c r="B3697" s="145" t="s">
        <v>1570</v>
      </c>
      <c r="C3697" s="145" t="s">
        <v>553</v>
      </c>
      <c r="D3697" s="146">
        <v>1930</v>
      </c>
      <c r="E3697" s="145" t="s">
        <v>12972</v>
      </c>
      <c r="F3697" s="145">
        <v>276</v>
      </c>
      <c r="G3697" s="145" t="s">
        <v>13908</v>
      </c>
      <c r="H3697" s="145" t="s">
        <v>10177</v>
      </c>
      <c r="I3697" s="145" t="s">
        <v>10077</v>
      </c>
    </row>
    <row r="3698" spans="1:9" x14ac:dyDescent="0.2">
      <c r="A3698" s="145">
        <v>3694</v>
      </c>
      <c r="B3698" s="145" t="s">
        <v>3872</v>
      </c>
      <c r="C3698" s="145" t="s">
        <v>553</v>
      </c>
      <c r="D3698" s="146">
        <v>2568</v>
      </c>
      <c r="E3698" s="145" t="s">
        <v>13907</v>
      </c>
      <c r="F3698" s="145">
        <v>273</v>
      </c>
      <c r="G3698" s="145">
        <v>647294</v>
      </c>
      <c r="H3698" s="145" t="s">
        <v>2275</v>
      </c>
      <c r="I3698" s="145" t="s">
        <v>10077</v>
      </c>
    </row>
    <row r="3699" spans="1:9" x14ac:dyDescent="0.2">
      <c r="A3699" s="145">
        <v>3695</v>
      </c>
      <c r="B3699" s="145" t="s">
        <v>7041</v>
      </c>
      <c r="C3699" s="145" t="s">
        <v>553</v>
      </c>
      <c r="D3699" s="146">
        <v>2643</v>
      </c>
      <c r="E3699" s="145" t="s">
        <v>13906</v>
      </c>
      <c r="F3699" s="145">
        <v>273</v>
      </c>
      <c r="G3699" s="145" t="s">
        <v>13905</v>
      </c>
      <c r="H3699" s="145" t="s">
        <v>4035</v>
      </c>
      <c r="I3699" s="145" t="s">
        <v>10077</v>
      </c>
    </row>
    <row r="3700" spans="1:9" x14ac:dyDescent="0.2">
      <c r="A3700" s="145">
        <v>3696</v>
      </c>
      <c r="B3700" s="145" t="s">
        <v>1604</v>
      </c>
      <c r="C3700" s="145" t="s">
        <v>553</v>
      </c>
      <c r="D3700" s="146">
        <v>2668</v>
      </c>
      <c r="E3700" s="145" t="s">
        <v>13884</v>
      </c>
      <c r="F3700" s="145">
        <v>270</v>
      </c>
      <c r="G3700" s="145" t="s">
        <v>13883</v>
      </c>
      <c r="H3700" s="145" t="s">
        <v>10380</v>
      </c>
      <c r="I3700" s="145" t="s">
        <v>10197</v>
      </c>
    </row>
    <row r="3701" spans="1:9" x14ac:dyDescent="0.2">
      <c r="A3701" s="145">
        <v>3697</v>
      </c>
      <c r="B3701" s="145" t="s">
        <v>654</v>
      </c>
      <c r="C3701" s="145" t="s">
        <v>553</v>
      </c>
      <c r="D3701" s="146">
        <v>2632</v>
      </c>
      <c r="E3701" s="145" t="s">
        <v>13904</v>
      </c>
      <c r="F3701" s="145">
        <v>270</v>
      </c>
      <c r="G3701" s="145" t="s">
        <v>13903</v>
      </c>
      <c r="H3701" s="145" t="s">
        <v>634</v>
      </c>
      <c r="I3701" s="145" t="s">
        <v>10077</v>
      </c>
    </row>
    <row r="3702" spans="1:9" x14ac:dyDescent="0.2">
      <c r="A3702" s="145">
        <v>3698</v>
      </c>
      <c r="B3702" s="145" t="s">
        <v>1189</v>
      </c>
      <c r="C3702" s="145" t="s">
        <v>553</v>
      </c>
      <c r="D3702" s="146">
        <v>2631</v>
      </c>
      <c r="E3702" s="145" t="s">
        <v>13902</v>
      </c>
      <c r="F3702" s="145">
        <v>270</v>
      </c>
      <c r="G3702" s="145" t="s">
        <v>13901</v>
      </c>
      <c r="H3702" s="145" t="s">
        <v>634</v>
      </c>
      <c r="I3702" s="145" t="s">
        <v>10077</v>
      </c>
    </row>
    <row r="3703" spans="1:9" x14ac:dyDescent="0.2">
      <c r="A3703" s="145">
        <v>3699</v>
      </c>
      <c r="B3703" s="145" t="s">
        <v>1714</v>
      </c>
      <c r="C3703" s="145" t="s">
        <v>553</v>
      </c>
      <c r="D3703" s="146">
        <v>1562</v>
      </c>
      <c r="E3703" s="145" t="s">
        <v>13900</v>
      </c>
      <c r="F3703" s="145">
        <v>270</v>
      </c>
      <c r="G3703" s="145" t="s">
        <v>13899</v>
      </c>
      <c r="H3703" s="145" t="s">
        <v>634</v>
      </c>
      <c r="I3703" s="145" t="s">
        <v>10077</v>
      </c>
    </row>
    <row r="3704" spans="1:9" x14ac:dyDescent="0.2">
      <c r="A3704" s="145">
        <v>3700</v>
      </c>
      <c r="B3704" s="145" t="s">
        <v>11536</v>
      </c>
      <c r="C3704" s="145" t="s">
        <v>553</v>
      </c>
      <c r="D3704" s="146">
        <v>1501</v>
      </c>
      <c r="E3704" s="145" t="s">
        <v>13898</v>
      </c>
      <c r="F3704" s="145">
        <v>270</v>
      </c>
      <c r="G3704" s="145" t="s">
        <v>13897</v>
      </c>
      <c r="H3704" s="145" t="s">
        <v>634</v>
      </c>
      <c r="I3704" s="145" t="s">
        <v>10077</v>
      </c>
    </row>
    <row r="3705" spans="1:9" x14ac:dyDescent="0.2">
      <c r="A3705" s="145">
        <v>3701</v>
      </c>
      <c r="B3705" s="145" t="s">
        <v>13896</v>
      </c>
      <c r="C3705" s="145" t="s">
        <v>553</v>
      </c>
      <c r="D3705" s="146">
        <v>1474</v>
      </c>
      <c r="E3705" s="145" t="s">
        <v>7081</v>
      </c>
      <c r="F3705" s="145">
        <v>270</v>
      </c>
      <c r="G3705" s="145" t="s">
        <v>13895</v>
      </c>
      <c r="H3705" s="145" t="s">
        <v>634</v>
      </c>
      <c r="I3705" s="145" t="s">
        <v>10077</v>
      </c>
    </row>
    <row r="3706" spans="1:9" x14ac:dyDescent="0.2">
      <c r="A3706" s="145">
        <v>3702</v>
      </c>
      <c r="B3706" s="145" t="s">
        <v>812</v>
      </c>
      <c r="C3706" s="145" t="s">
        <v>553</v>
      </c>
      <c r="D3706" s="146">
        <v>1950</v>
      </c>
      <c r="E3706" s="145" t="s">
        <v>13894</v>
      </c>
      <c r="F3706" s="145">
        <v>270</v>
      </c>
      <c r="G3706" s="145" t="s">
        <v>13893</v>
      </c>
      <c r="H3706" s="145" t="s">
        <v>812</v>
      </c>
      <c r="I3706" s="145" t="s">
        <v>10077</v>
      </c>
    </row>
    <row r="3707" spans="1:9" x14ac:dyDescent="0.2">
      <c r="A3707" s="145">
        <v>3703</v>
      </c>
      <c r="B3707" s="145" t="s">
        <v>1570</v>
      </c>
      <c r="C3707" s="145" t="s">
        <v>553</v>
      </c>
      <c r="D3707" s="146">
        <v>1930</v>
      </c>
      <c r="E3707" s="145" t="s">
        <v>13892</v>
      </c>
      <c r="F3707" s="145">
        <v>270</v>
      </c>
      <c r="G3707" s="145" t="s">
        <v>13891</v>
      </c>
      <c r="H3707" s="145" t="s">
        <v>10177</v>
      </c>
      <c r="I3707" s="145" t="s">
        <v>10285</v>
      </c>
    </row>
    <row r="3708" spans="1:9" x14ac:dyDescent="0.2">
      <c r="A3708" s="145">
        <v>3704</v>
      </c>
      <c r="B3708" s="145" t="s">
        <v>2969</v>
      </c>
      <c r="C3708" s="145" t="s">
        <v>553</v>
      </c>
      <c r="D3708" s="146">
        <v>2347</v>
      </c>
      <c r="E3708" s="145" t="s">
        <v>13890</v>
      </c>
      <c r="F3708" s="145">
        <v>270</v>
      </c>
      <c r="G3708" s="145" t="s">
        <v>13889</v>
      </c>
      <c r="H3708" s="145" t="s">
        <v>10380</v>
      </c>
      <c r="I3708" s="145" t="s">
        <v>10077</v>
      </c>
    </row>
    <row r="3709" spans="1:9" x14ac:dyDescent="0.2">
      <c r="A3709" s="145">
        <v>3705</v>
      </c>
      <c r="B3709" s="145" t="s">
        <v>7080</v>
      </c>
      <c r="C3709" s="145" t="s">
        <v>553</v>
      </c>
      <c r="D3709" s="146">
        <v>2536</v>
      </c>
      <c r="E3709" s="145" t="s">
        <v>13888</v>
      </c>
      <c r="F3709" s="145">
        <v>270</v>
      </c>
      <c r="G3709" s="145" t="s">
        <v>13887</v>
      </c>
      <c r="H3709" s="145" t="s">
        <v>10130</v>
      </c>
      <c r="I3709" s="145" t="s">
        <v>10077</v>
      </c>
    </row>
    <row r="3710" spans="1:9" x14ac:dyDescent="0.2">
      <c r="A3710" s="145">
        <v>3706</v>
      </c>
      <c r="B3710" s="145" t="s">
        <v>10320</v>
      </c>
      <c r="C3710" s="145" t="s">
        <v>553</v>
      </c>
      <c r="D3710" s="146">
        <v>2651</v>
      </c>
      <c r="E3710" s="145" t="s">
        <v>13886</v>
      </c>
      <c r="F3710" s="145">
        <v>270</v>
      </c>
      <c r="G3710" s="145" t="s">
        <v>13885</v>
      </c>
      <c r="H3710" s="145" t="s">
        <v>10391</v>
      </c>
      <c r="I3710" s="145" t="s">
        <v>10107</v>
      </c>
    </row>
    <row r="3711" spans="1:9" x14ac:dyDescent="0.2">
      <c r="A3711" s="145">
        <v>3707</v>
      </c>
      <c r="B3711" s="145" t="s">
        <v>1604</v>
      </c>
      <c r="C3711" s="145" t="s">
        <v>553</v>
      </c>
      <c r="D3711" s="146">
        <v>2668</v>
      </c>
      <c r="E3711" s="145" t="s">
        <v>13884</v>
      </c>
      <c r="F3711" s="145">
        <v>270</v>
      </c>
      <c r="G3711" s="145" t="s">
        <v>13883</v>
      </c>
      <c r="H3711" s="145" t="s">
        <v>10380</v>
      </c>
      <c r="I3711" s="145" t="s">
        <v>10077</v>
      </c>
    </row>
    <row r="3712" spans="1:9" x14ac:dyDescent="0.2">
      <c r="A3712" s="145">
        <v>3708</v>
      </c>
      <c r="B3712" s="145" t="s">
        <v>1349</v>
      </c>
      <c r="C3712" s="145" t="s">
        <v>553</v>
      </c>
      <c r="D3712" s="146">
        <v>2360</v>
      </c>
      <c r="E3712" s="145" t="s">
        <v>13882</v>
      </c>
      <c r="F3712" s="145">
        <v>270</v>
      </c>
      <c r="G3712" s="145" t="s">
        <v>13881</v>
      </c>
      <c r="H3712" s="145" t="s">
        <v>1349</v>
      </c>
      <c r="I3712" s="145" t="s">
        <v>10077</v>
      </c>
    </row>
    <row r="3713" spans="1:9" x14ac:dyDescent="0.2">
      <c r="A3713" s="145">
        <v>3709</v>
      </c>
      <c r="B3713" s="145" t="s">
        <v>1310</v>
      </c>
      <c r="C3713" s="145" t="s">
        <v>553</v>
      </c>
      <c r="D3713" s="146">
        <v>1945</v>
      </c>
      <c r="E3713" s="145" t="s">
        <v>13880</v>
      </c>
      <c r="F3713" s="145">
        <v>270</v>
      </c>
      <c r="G3713" s="145" t="s">
        <v>13879</v>
      </c>
      <c r="H3713" s="145" t="s">
        <v>10184</v>
      </c>
      <c r="I3713" s="145" t="s">
        <v>10107</v>
      </c>
    </row>
    <row r="3714" spans="1:9" x14ac:dyDescent="0.2">
      <c r="A3714" s="145">
        <v>3710</v>
      </c>
      <c r="B3714" s="145" t="s">
        <v>4957</v>
      </c>
      <c r="C3714" s="145" t="s">
        <v>553</v>
      </c>
      <c r="D3714" s="146">
        <v>2540</v>
      </c>
      <c r="E3714" s="145" t="s">
        <v>13878</v>
      </c>
      <c r="F3714" s="145">
        <v>269</v>
      </c>
      <c r="G3714" s="145" t="s">
        <v>13877</v>
      </c>
      <c r="H3714" s="145" t="s">
        <v>7053</v>
      </c>
      <c r="I3714" s="145" t="s">
        <v>10077</v>
      </c>
    </row>
    <row r="3715" spans="1:9" x14ac:dyDescent="0.2">
      <c r="A3715" s="145">
        <v>3711</v>
      </c>
      <c r="B3715" s="145" t="s">
        <v>3608</v>
      </c>
      <c r="C3715" s="145" t="s">
        <v>553</v>
      </c>
      <c r="D3715" s="146">
        <v>2766</v>
      </c>
      <c r="E3715" s="145" t="s">
        <v>13876</v>
      </c>
      <c r="F3715" s="145">
        <v>269</v>
      </c>
      <c r="G3715" s="145" t="s">
        <v>13875</v>
      </c>
      <c r="H3715" s="145" t="s">
        <v>634</v>
      </c>
      <c r="I3715" s="145" t="s">
        <v>10077</v>
      </c>
    </row>
    <row r="3716" spans="1:9" x14ac:dyDescent="0.2">
      <c r="A3716" s="145">
        <v>3712</v>
      </c>
      <c r="B3716" s="145" t="s">
        <v>1570</v>
      </c>
      <c r="C3716" s="145" t="s">
        <v>553</v>
      </c>
      <c r="D3716" s="146">
        <v>1930</v>
      </c>
      <c r="E3716" s="145" t="s">
        <v>13874</v>
      </c>
      <c r="F3716" s="145">
        <v>269</v>
      </c>
      <c r="G3716" s="145" t="s">
        <v>13873</v>
      </c>
      <c r="H3716" s="145" t="s">
        <v>10177</v>
      </c>
      <c r="I3716" s="145" t="s">
        <v>10077</v>
      </c>
    </row>
    <row r="3717" spans="1:9" x14ac:dyDescent="0.2">
      <c r="A3717" s="145">
        <v>3713</v>
      </c>
      <c r="B3717" s="145" t="s">
        <v>2268</v>
      </c>
      <c r="C3717" s="145" t="s">
        <v>553</v>
      </c>
      <c r="D3717" s="146">
        <v>2745</v>
      </c>
      <c r="E3717" s="145" t="s">
        <v>13872</v>
      </c>
      <c r="F3717" s="145">
        <v>269</v>
      </c>
      <c r="G3717" s="145" t="s">
        <v>13871</v>
      </c>
      <c r="H3717" s="145" t="s">
        <v>2767</v>
      </c>
      <c r="I3717" s="145" t="s">
        <v>10077</v>
      </c>
    </row>
    <row r="3718" spans="1:9" x14ac:dyDescent="0.2">
      <c r="A3718" s="145">
        <v>3714</v>
      </c>
      <c r="B3718" s="145" t="s">
        <v>2268</v>
      </c>
      <c r="C3718" s="145" t="s">
        <v>553</v>
      </c>
      <c r="D3718" s="146">
        <v>2744</v>
      </c>
      <c r="E3718" s="145" t="s">
        <v>5416</v>
      </c>
      <c r="F3718" s="145">
        <v>269</v>
      </c>
      <c r="G3718" s="145" t="s">
        <v>13870</v>
      </c>
      <c r="H3718" s="145" t="s">
        <v>634</v>
      </c>
      <c r="I3718" s="145" t="s">
        <v>10077</v>
      </c>
    </row>
    <row r="3719" spans="1:9" x14ac:dyDescent="0.2">
      <c r="A3719" s="145">
        <v>3715</v>
      </c>
      <c r="B3719" s="145" t="s">
        <v>1570</v>
      </c>
      <c r="C3719" s="145" t="s">
        <v>553</v>
      </c>
      <c r="D3719" s="146">
        <v>1930</v>
      </c>
      <c r="E3719" s="145" t="s">
        <v>13869</v>
      </c>
      <c r="F3719" s="145">
        <v>269</v>
      </c>
      <c r="G3719" s="145" t="s">
        <v>13868</v>
      </c>
      <c r="H3719" s="145" t="s">
        <v>10177</v>
      </c>
      <c r="I3719" s="145" t="s">
        <v>10077</v>
      </c>
    </row>
    <row r="3720" spans="1:9" x14ac:dyDescent="0.2">
      <c r="A3720" s="145">
        <v>3716</v>
      </c>
      <c r="B3720" s="145" t="s">
        <v>1189</v>
      </c>
      <c r="C3720" s="145" t="s">
        <v>553</v>
      </c>
      <c r="D3720" s="146">
        <v>2631</v>
      </c>
      <c r="E3720" s="145" t="s">
        <v>13867</v>
      </c>
      <c r="F3720" s="145">
        <v>269</v>
      </c>
      <c r="G3720" s="145" t="s">
        <v>13866</v>
      </c>
      <c r="H3720" s="145" t="s">
        <v>634</v>
      </c>
      <c r="I3720" s="145" t="s">
        <v>10077</v>
      </c>
    </row>
    <row r="3721" spans="1:9" x14ac:dyDescent="0.2">
      <c r="A3721" s="145">
        <v>3717</v>
      </c>
      <c r="B3721" s="145" t="s">
        <v>2603</v>
      </c>
      <c r="C3721" s="145" t="s">
        <v>553</v>
      </c>
      <c r="D3721" s="146">
        <v>2061</v>
      </c>
      <c r="E3721" s="145" t="s">
        <v>13865</v>
      </c>
      <c r="F3721" s="145">
        <v>269</v>
      </c>
      <c r="G3721" s="145" t="s">
        <v>13864</v>
      </c>
      <c r="H3721" s="145" t="s">
        <v>10495</v>
      </c>
      <c r="I3721" s="145" t="s">
        <v>10077</v>
      </c>
    </row>
    <row r="3722" spans="1:9" x14ac:dyDescent="0.2">
      <c r="A3722" s="145">
        <v>3718</v>
      </c>
      <c r="B3722" s="145" t="s">
        <v>1071</v>
      </c>
      <c r="C3722" s="145" t="s">
        <v>553</v>
      </c>
      <c r="D3722" s="146">
        <v>2563</v>
      </c>
      <c r="E3722" s="145" t="s">
        <v>13863</v>
      </c>
      <c r="F3722" s="145">
        <v>269</v>
      </c>
      <c r="G3722" s="145" t="s">
        <v>13862</v>
      </c>
      <c r="H3722" s="145" t="s">
        <v>10119</v>
      </c>
      <c r="I3722" s="145" t="s">
        <v>10077</v>
      </c>
    </row>
    <row r="3723" spans="1:9" x14ac:dyDescent="0.2">
      <c r="A3723" s="145">
        <v>3719</v>
      </c>
      <c r="B3723" s="145" t="s">
        <v>1698</v>
      </c>
      <c r="C3723" s="145" t="s">
        <v>553</v>
      </c>
      <c r="D3723" s="146">
        <v>2066</v>
      </c>
      <c r="E3723" s="145" t="s">
        <v>13861</v>
      </c>
      <c r="F3723" s="145">
        <v>268</v>
      </c>
      <c r="G3723" s="145" t="s">
        <v>13860</v>
      </c>
      <c r="H3723" s="145" t="s">
        <v>10495</v>
      </c>
      <c r="I3723" s="145" t="s">
        <v>10197</v>
      </c>
    </row>
    <row r="3724" spans="1:9" x14ac:dyDescent="0.2">
      <c r="A3724" s="145">
        <v>3720</v>
      </c>
      <c r="B3724" s="145" t="s">
        <v>8166</v>
      </c>
      <c r="C3724" s="145" t="s">
        <v>553</v>
      </c>
      <c r="D3724" s="146">
        <v>2562</v>
      </c>
      <c r="E3724" s="145" t="s">
        <v>13859</v>
      </c>
      <c r="F3724" s="145">
        <v>268</v>
      </c>
      <c r="G3724" s="145" t="s">
        <v>13858</v>
      </c>
      <c r="H3724" s="145" t="s">
        <v>634</v>
      </c>
      <c r="I3724" s="145" t="s">
        <v>10077</v>
      </c>
    </row>
    <row r="3725" spans="1:9" x14ac:dyDescent="0.2">
      <c r="A3725" s="145">
        <v>3721</v>
      </c>
      <c r="B3725" s="145" t="s">
        <v>1495</v>
      </c>
      <c r="C3725" s="145" t="s">
        <v>553</v>
      </c>
      <c r="D3725" s="146">
        <v>1760</v>
      </c>
      <c r="E3725" s="145" t="s">
        <v>13857</v>
      </c>
      <c r="F3725" s="145">
        <v>268</v>
      </c>
      <c r="G3725" s="145" t="s">
        <v>13856</v>
      </c>
      <c r="H3725" s="145" t="s">
        <v>634</v>
      </c>
      <c r="I3725" s="145" t="s">
        <v>10077</v>
      </c>
    </row>
    <row r="3726" spans="1:9" x14ac:dyDescent="0.2">
      <c r="A3726" s="145">
        <v>3722</v>
      </c>
      <c r="B3726" s="145" t="s">
        <v>5423</v>
      </c>
      <c r="C3726" s="145" t="s">
        <v>553</v>
      </c>
      <c r="D3726" s="146">
        <v>2669</v>
      </c>
      <c r="E3726" s="145" t="s">
        <v>13855</v>
      </c>
      <c r="F3726" s="145">
        <v>267</v>
      </c>
      <c r="G3726" s="145" t="s">
        <v>13854</v>
      </c>
      <c r="H3726" s="145" t="s">
        <v>10081</v>
      </c>
      <c r="I3726" s="145" t="s">
        <v>10077</v>
      </c>
    </row>
    <row r="3727" spans="1:9" x14ac:dyDescent="0.2">
      <c r="A3727" s="145">
        <v>3723</v>
      </c>
      <c r="B3727" s="145" t="s">
        <v>1570</v>
      </c>
      <c r="C3727" s="145" t="s">
        <v>553</v>
      </c>
      <c r="D3727" s="146">
        <v>1930</v>
      </c>
      <c r="E3727" s="145" t="s">
        <v>13853</v>
      </c>
      <c r="F3727" s="145">
        <v>267</v>
      </c>
      <c r="G3727" s="145" t="s">
        <v>13852</v>
      </c>
      <c r="H3727" s="145" t="s">
        <v>10177</v>
      </c>
      <c r="I3727" s="145" t="s">
        <v>10077</v>
      </c>
    </row>
    <row r="3728" spans="1:9" x14ac:dyDescent="0.2">
      <c r="A3728" s="145">
        <v>3724</v>
      </c>
      <c r="B3728" s="145" t="s">
        <v>3262</v>
      </c>
      <c r="C3728" s="145" t="s">
        <v>553</v>
      </c>
      <c r="D3728" s="146">
        <v>2739</v>
      </c>
      <c r="E3728" s="145" t="s">
        <v>13851</v>
      </c>
      <c r="F3728" s="145">
        <v>267</v>
      </c>
      <c r="G3728" s="145" t="s">
        <v>13850</v>
      </c>
      <c r="H3728" s="145" t="s">
        <v>2278</v>
      </c>
      <c r="I3728" s="145" t="s">
        <v>10077</v>
      </c>
    </row>
    <row r="3729" spans="1:9" x14ac:dyDescent="0.2">
      <c r="A3729" s="145">
        <v>3725</v>
      </c>
      <c r="B3729" s="145" t="s">
        <v>695</v>
      </c>
      <c r="C3729" s="145" t="s">
        <v>553</v>
      </c>
      <c r="D3729" s="146">
        <v>2332</v>
      </c>
      <c r="E3729" s="145" t="s">
        <v>13445</v>
      </c>
      <c r="F3729" s="145">
        <v>267</v>
      </c>
      <c r="G3729" s="145" t="s">
        <v>13849</v>
      </c>
      <c r="H3729" s="145" t="s">
        <v>695</v>
      </c>
      <c r="I3729" s="145" t="s">
        <v>10077</v>
      </c>
    </row>
    <row r="3730" spans="1:9" x14ac:dyDescent="0.2">
      <c r="A3730" s="145">
        <v>3726</v>
      </c>
      <c r="B3730" s="145" t="s">
        <v>812</v>
      </c>
      <c r="C3730" s="145" t="s">
        <v>553</v>
      </c>
      <c r="D3730" s="146">
        <v>1950</v>
      </c>
      <c r="E3730" s="145" t="s">
        <v>13848</v>
      </c>
      <c r="F3730" s="145">
        <v>267</v>
      </c>
      <c r="G3730" s="145" t="s">
        <v>13847</v>
      </c>
      <c r="H3730" s="145" t="s">
        <v>812</v>
      </c>
      <c r="I3730" s="145" t="s">
        <v>10077</v>
      </c>
    </row>
    <row r="3731" spans="1:9" x14ac:dyDescent="0.2">
      <c r="A3731" s="145">
        <v>3727</v>
      </c>
      <c r="B3731" s="145" t="s">
        <v>1837</v>
      </c>
      <c r="C3731" s="145" t="s">
        <v>553</v>
      </c>
      <c r="D3731" s="146">
        <v>2660</v>
      </c>
      <c r="E3731" s="145" t="s">
        <v>13846</v>
      </c>
      <c r="F3731" s="145">
        <v>267</v>
      </c>
      <c r="G3731" s="145" t="s">
        <v>13845</v>
      </c>
      <c r="H3731" s="145" t="s">
        <v>634</v>
      </c>
      <c r="I3731" s="145" t="s">
        <v>10077</v>
      </c>
    </row>
    <row r="3732" spans="1:9" x14ac:dyDescent="0.2">
      <c r="A3732" s="145">
        <v>3728</v>
      </c>
      <c r="B3732" s="145" t="s">
        <v>2401</v>
      </c>
      <c r="C3732" s="145" t="s">
        <v>553</v>
      </c>
      <c r="D3732" s="146">
        <v>2346</v>
      </c>
      <c r="E3732" s="145" t="s">
        <v>13844</v>
      </c>
      <c r="F3732" s="145">
        <v>266</v>
      </c>
      <c r="G3732" s="145" t="s">
        <v>13843</v>
      </c>
      <c r="H3732" s="145" t="s">
        <v>634</v>
      </c>
      <c r="I3732" s="145" t="s">
        <v>10077</v>
      </c>
    </row>
    <row r="3733" spans="1:9" x14ac:dyDescent="0.2">
      <c r="A3733" s="145">
        <v>3729</v>
      </c>
      <c r="B3733" s="145" t="s">
        <v>5784</v>
      </c>
      <c r="C3733" s="145" t="s">
        <v>553</v>
      </c>
      <c r="D3733" s="146">
        <v>1057</v>
      </c>
      <c r="E3733" s="145" t="s">
        <v>13842</v>
      </c>
      <c r="F3733" s="145">
        <v>266</v>
      </c>
      <c r="G3733" s="145" t="s">
        <v>13841</v>
      </c>
      <c r="H3733" s="145" t="s">
        <v>634</v>
      </c>
      <c r="I3733" s="145" t="s">
        <v>10107</v>
      </c>
    </row>
    <row r="3734" spans="1:9" x14ac:dyDescent="0.2">
      <c r="A3734" s="145">
        <v>3730</v>
      </c>
      <c r="B3734" s="145" t="s">
        <v>7080</v>
      </c>
      <c r="C3734" s="145" t="s">
        <v>553</v>
      </c>
      <c r="D3734" s="146">
        <v>2536</v>
      </c>
      <c r="E3734" s="145" t="s">
        <v>13840</v>
      </c>
      <c r="F3734" s="145">
        <v>266</v>
      </c>
      <c r="G3734" s="145" t="s">
        <v>13839</v>
      </c>
      <c r="H3734" s="145" t="s">
        <v>634</v>
      </c>
      <c r="I3734" s="145" t="s">
        <v>10077</v>
      </c>
    </row>
    <row r="3735" spans="1:9" x14ac:dyDescent="0.2">
      <c r="A3735" s="145">
        <v>3731</v>
      </c>
      <c r="B3735" s="145" t="s">
        <v>4214</v>
      </c>
      <c r="C3735" s="145" t="s">
        <v>553</v>
      </c>
      <c r="D3735" s="146">
        <v>2539</v>
      </c>
      <c r="E3735" s="145" t="s">
        <v>13838</v>
      </c>
      <c r="F3735" s="145">
        <v>266</v>
      </c>
      <c r="G3735" s="145" t="s">
        <v>13837</v>
      </c>
      <c r="H3735" s="145" t="s">
        <v>4214</v>
      </c>
      <c r="I3735" s="145" t="s">
        <v>10091</v>
      </c>
    </row>
    <row r="3736" spans="1:9" x14ac:dyDescent="0.2">
      <c r="A3736" s="145">
        <v>3732</v>
      </c>
      <c r="B3736" s="145" t="s">
        <v>677</v>
      </c>
      <c r="C3736" s="145" t="s">
        <v>553</v>
      </c>
      <c r="D3736" s="146">
        <v>2465</v>
      </c>
      <c r="E3736" s="145" t="s">
        <v>13836</v>
      </c>
      <c r="F3736" s="145">
        <v>266</v>
      </c>
      <c r="G3736" s="145" t="s">
        <v>13835</v>
      </c>
      <c r="H3736" s="145" t="s">
        <v>10495</v>
      </c>
      <c r="I3736" s="145" t="s">
        <v>10077</v>
      </c>
    </row>
    <row r="3737" spans="1:9" x14ac:dyDescent="0.2">
      <c r="A3737" s="145">
        <v>3733</v>
      </c>
      <c r="B3737" s="145" t="s">
        <v>3972</v>
      </c>
      <c r="C3737" s="145" t="s">
        <v>553</v>
      </c>
      <c r="D3737" s="146">
        <v>1966</v>
      </c>
      <c r="E3737" s="145" t="s">
        <v>13834</v>
      </c>
      <c r="F3737" s="145">
        <v>266</v>
      </c>
      <c r="G3737" s="145" t="s">
        <v>13833</v>
      </c>
      <c r="H3737" s="145" t="s">
        <v>10230</v>
      </c>
      <c r="I3737" s="145" t="s">
        <v>10077</v>
      </c>
    </row>
    <row r="3738" spans="1:9" x14ac:dyDescent="0.2">
      <c r="A3738" s="145">
        <v>3734</v>
      </c>
      <c r="B3738" s="145" t="s">
        <v>695</v>
      </c>
      <c r="C3738" s="145" t="s">
        <v>553</v>
      </c>
      <c r="D3738" s="146">
        <v>2332</v>
      </c>
      <c r="E3738" s="145" t="s">
        <v>13832</v>
      </c>
      <c r="F3738" s="145">
        <v>266</v>
      </c>
      <c r="G3738" s="145" t="s">
        <v>13831</v>
      </c>
      <c r="H3738" s="145" t="s">
        <v>695</v>
      </c>
      <c r="I3738" s="145" t="s">
        <v>10077</v>
      </c>
    </row>
    <row r="3739" spans="1:9" x14ac:dyDescent="0.2">
      <c r="A3739" s="145">
        <v>3735</v>
      </c>
      <c r="B3739" s="145" t="s">
        <v>1071</v>
      </c>
      <c r="C3739" s="145" t="s">
        <v>553</v>
      </c>
      <c r="D3739" s="146">
        <v>2563</v>
      </c>
      <c r="E3739" s="145" t="s">
        <v>13830</v>
      </c>
      <c r="F3739" s="145">
        <v>264</v>
      </c>
      <c r="G3739" s="145" t="s">
        <v>13829</v>
      </c>
      <c r="H3739" s="145" t="s">
        <v>10119</v>
      </c>
      <c r="I3739" s="145" t="s">
        <v>10124</v>
      </c>
    </row>
    <row r="3740" spans="1:9" x14ac:dyDescent="0.2">
      <c r="A3740" s="145">
        <v>3736</v>
      </c>
      <c r="B3740" s="145" t="s">
        <v>4214</v>
      </c>
      <c r="C3740" s="145" t="s">
        <v>553</v>
      </c>
      <c r="D3740" s="146">
        <v>2539</v>
      </c>
      <c r="E3740" s="145" t="s">
        <v>13828</v>
      </c>
      <c r="F3740" s="145">
        <v>264</v>
      </c>
      <c r="G3740" s="145" t="s">
        <v>13827</v>
      </c>
      <c r="H3740" s="145" t="s">
        <v>4214</v>
      </c>
      <c r="I3740" s="145" t="s">
        <v>10285</v>
      </c>
    </row>
    <row r="3741" spans="1:9" x14ac:dyDescent="0.2">
      <c r="A3741" s="145">
        <v>3737</v>
      </c>
      <c r="B3741" s="145" t="s">
        <v>1570</v>
      </c>
      <c r="C3741" s="145" t="s">
        <v>553</v>
      </c>
      <c r="D3741" s="146">
        <v>1930</v>
      </c>
      <c r="E3741" s="145" t="s">
        <v>13826</v>
      </c>
      <c r="F3741" s="145">
        <v>264</v>
      </c>
      <c r="G3741" s="145" t="s">
        <v>13825</v>
      </c>
      <c r="H3741" s="145" t="s">
        <v>10177</v>
      </c>
      <c r="I3741" s="145" t="s">
        <v>10124</v>
      </c>
    </row>
    <row r="3742" spans="1:9" x14ac:dyDescent="0.2">
      <c r="A3742" s="145">
        <v>3738</v>
      </c>
      <c r="B3742" s="145" t="s">
        <v>1146</v>
      </c>
      <c r="C3742" s="145" t="s">
        <v>553</v>
      </c>
      <c r="D3742" s="146">
        <v>2196</v>
      </c>
      <c r="E3742" s="145" t="s">
        <v>13824</v>
      </c>
      <c r="F3742" s="145">
        <v>264</v>
      </c>
      <c r="G3742" s="145" t="s">
        <v>13823</v>
      </c>
      <c r="H3742" s="145" t="s">
        <v>10184</v>
      </c>
      <c r="I3742" s="145" t="s">
        <v>10124</v>
      </c>
    </row>
    <row r="3743" spans="1:9" x14ac:dyDescent="0.2">
      <c r="A3743" s="145">
        <v>3739</v>
      </c>
      <c r="B3743" s="145" t="s">
        <v>1146</v>
      </c>
      <c r="C3743" s="145" t="s">
        <v>553</v>
      </c>
      <c r="D3743" s="146">
        <v>2127</v>
      </c>
      <c r="E3743" s="145" t="s">
        <v>13822</v>
      </c>
      <c r="F3743" s="145">
        <v>264</v>
      </c>
      <c r="G3743" s="145" t="s">
        <v>13821</v>
      </c>
      <c r="H3743" s="145" t="s">
        <v>10997</v>
      </c>
      <c r="I3743" s="145" t="s">
        <v>10124</v>
      </c>
    </row>
    <row r="3744" spans="1:9" x14ac:dyDescent="0.2">
      <c r="A3744" s="145">
        <v>3740</v>
      </c>
      <c r="B3744" s="145" t="s">
        <v>660</v>
      </c>
      <c r="C3744" s="145" t="s">
        <v>553</v>
      </c>
      <c r="D3744" s="146">
        <v>1944</v>
      </c>
      <c r="E3744" s="145" t="s">
        <v>13820</v>
      </c>
      <c r="F3744" s="145">
        <v>264</v>
      </c>
      <c r="G3744" s="145" t="s">
        <v>13819</v>
      </c>
      <c r="H3744" s="145" t="s">
        <v>10762</v>
      </c>
      <c r="I3744" s="145" t="s">
        <v>10124</v>
      </c>
    </row>
    <row r="3745" spans="1:9" x14ac:dyDescent="0.2">
      <c r="A3745" s="145">
        <v>3741</v>
      </c>
      <c r="B3745" s="145" t="s">
        <v>1570</v>
      </c>
      <c r="C3745" s="145" t="s">
        <v>553</v>
      </c>
      <c r="D3745" s="146">
        <v>1931</v>
      </c>
      <c r="E3745" s="145" t="s">
        <v>13818</v>
      </c>
      <c r="F3745" s="145">
        <v>264</v>
      </c>
      <c r="G3745" s="145" t="s">
        <v>13817</v>
      </c>
      <c r="H3745" s="145" t="s">
        <v>10177</v>
      </c>
      <c r="I3745" s="145" t="s">
        <v>10124</v>
      </c>
    </row>
    <row r="3746" spans="1:9" x14ac:dyDescent="0.2">
      <c r="A3746" s="145">
        <v>3742</v>
      </c>
      <c r="B3746" s="145" t="s">
        <v>5146</v>
      </c>
      <c r="C3746" s="145" t="s">
        <v>553</v>
      </c>
      <c r="D3746" s="146">
        <v>2670</v>
      </c>
      <c r="E3746" s="145" t="s">
        <v>13816</v>
      </c>
      <c r="F3746" s="145">
        <v>264</v>
      </c>
      <c r="G3746" s="145" t="s">
        <v>13815</v>
      </c>
      <c r="H3746" s="145" t="s">
        <v>634</v>
      </c>
      <c r="I3746" s="145" t="s">
        <v>10077</v>
      </c>
    </row>
    <row r="3747" spans="1:9" x14ac:dyDescent="0.2">
      <c r="A3747" s="145">
        <v>3743</v>
      </c>
      <c r="B3747" s="145" t="s">
        <v>1071</v>
      </c>
      <c r="C3747" s="145" t="s">
        <v>553</v>
      </c>
      <c r="D3747" s="146">
        <v>2563</v>
      </c>
      <c r="E3747" s="145" t="s">
        <v>13814</v>
      </c>
      <c r="F3747" s="145">
        <v>264</v>
      </c>
      <c r="G3747" s="145" t="s">
        <v>13813</v>
      </c>
      <c r="H3747" s="145" t="s">
        <v>10119</v>
      </c>
      <c r="I3747" s="145" t="s">
        <v>10124</v>
      </c>
    </row>
    <row r="3748" spans="1:9" x14ac:dyDescent="0.2">
      <c r="A3748" s="145">
        <v>3744</v>
      </c>
      <c r="B3748" s="145" t="s">
        <v>3972</v>
      </c>
      <c r="C3748" s="145" t="s">
        <v>553</v>
      </c>
      <c r="D3748" s="146">
        <v>1966</v>
      </c>
      <c r="E3748" s="145" t="s">
        <v>10476</v>
      </c>
      <c r="F3748" s="145">
        <v>264</v>
      </c>
      <c r="G3748" s="145" t="s">
        <v>13812</v>
      </c>
      <c r="H3748" s="145" t="s">
        <v>10230</v>
      </c>
      <c r="I3748" s="145" t="s">
        <v>10124</v>
      </c>
    </row>
    <row r="3749" spans="1:9" x14ac:dyDescent="0.2">
      <c r="A3749" s="145">
        <v>3745</v>
      </c>
      <c r="B3749" s="145" t="s">
        <v>1337</v>
      </c>
      <c r="C3749" s="145" t="s">
        <v>553</v>
      </c>
      <c r="D3749" s="146">
        <v>1970</v>
      </c>
      <c r="E3749" s="145" t="s">
        <v>13811</v>
      </c>
      <c r="F3749" s="145">
        <v>264</v>
      </c>
      <c r="G3749" s="145" t="s">
        <v>13810</v>
      </c>
      <c r="H3749" s="145" t="s">
        <v>10406</v>
      </c>
      <c r="I3749" s="145" t="s">
        <v>10124</v>
      </c>
    </row>
    <row r="3750" spans="1:9" x14ac:dyDescent="0.2">
      <c r="A3750" s="145">
        <v>3746</v>
      </c>
      <c r="B3750" s="145" t="s">
        <v>1349</v>
      </c>
      <c r="C3750" s="145" t="s">
        <v>553</v>
      </c>
      <c r="D3750" s="146">
        <v>2360</v>
      </c>
      <c r="E3750" s="145" t="s">
        <v>10710</v>
      </c>
      <c r="F3750" s="145">
        <v>264</v>
      </c>
      <c r="G3750" s="145" t="s">
        <v>13809</v>
      </c>
      <c r="H3750" s="145" t="s">
        <v>1349</v>
      </c>
      <c r="I3750" s="145" t="s">
        <v>10124</v>
      </c>
    </row>
    <row r="3751" spans="1:9" x14ac:dyDescent="0.2">
      <c r="A3751" s="145">
        <v>3747</v>
      </c>
      <c r="B3751" s="145" t="s">
        <v>2327</v>
      </c>
      <c r="C3751" s="145" t="s">
        <v>553</v>
      </c>
      <c r="D3751" s="146">
        <v>2171</v>
      </c>
      <c r="E3751" s="145" t="s">
        <v>13808</v>
      </c>
      <c r="F3751" s="145">
        <v>264</v>
      </c>
      <c r="G3751" s="145" t="s">
        <v>13807</v>
      </c>
      <c r="H3751" s="145" t="s">
        <v>9376</v>
      </c>
      <c r="I3751" s="145" t="s">
        <v>10124</v>
      </c>
    </row>
    <row r="3752" spans="1:9" x14ac:dyDescent="0.2">
      <c r="A3752" s="145">
        <v>3748</v>
      </c>
      <c r="B3752" s="145" t="s">
        <v>2313</v>
      </c>
      <c r="C3752" s="145" t="s">
        <v>553</v>
      </c>
      <c r="D3752" s="146">
        <v>2747</v>
      </c>
      <c r="E3752" s="145" t="s">
        <v>4242</v>
      </c>
      <c r="F3752" s="145">
        <v>264</v>
      </c>
      <c r="G3752" s="145" t="s">
        <v>13806</v>
      </c>
      <c r="H3752" s="145" t="s">
        <v>2767</v>
      </c>
      <c r="I3752" s="145" t="s">
        <v>10124</v>
      </c>
    </row>
    <row r="3753" spans="1:9" x14ac:dyDescent="0.2">
      <c r="A3753" s="145">
        <v>3749</v>
      </c>
      <c r="B3753" s="145" t="s">
        <v>2385</v>
      </c>
      <c r="C3753" s="145" t="s">
        <v>553</v>
      </c>
      <c r="D3753" s="146">
        <v>2748</v>
      </c>
      <c r="E3753" s="145" t="s">
        <v>4242</v>
      </c>
      <c r="F3753" s="145">
        <v>264</v>
      </c>
      <c r="G3753" s="145" t="s">
        <v>13806</v>
      </c>
      <c r="H3753" s="145" t="s">
        <v>2767</v>
      </c>
      <c r="I3753" s="145" t="s">
        <v>10077</v>
      </c>
    </row>
    <row r="3754" spans="1:9" x14ac:dyDescent="0.2">
      <c r="A3754" s="145">
        <v>3750</v>
      </c>
      <c r="B3754" s="145" t="s">
        <v>660</v>
      </c>
      <c r="C3754" s="145" t="s">
        <v>553</v>
      </c>
      <c r="D3754" s="146">
        <v>1944</v>
      </c>
      <c r="E3754" s="145" t="s">
        <v>13805</v>
      </c>
      <c r="F3754" s="145">
        <v>264</v>
      </c>
      <c r="G3754" s="145" t="s">
        <v>13804</v>
      </c>
      <c r="H3754" s="145" t="s">
        <v>10762</v>
      </c>
      <c r="I3754" s="145" t="s">
        <v>10124</v>
      </c>
    </row>
    <row r="3755" spans="1:9" x14ac:dyDescent="0.2">
      <c r="A3755" s="145">
        <v>3751</v>
      </c>
      <c r="B3755" s="145" t="s">
        <v>1570</v>
      </c>
      <c r="C3755" s="145" t="s">
        <v>553</v>
      </c>
      <c r="D3755" s="146">
        <v>1930</v>
      </c>
      <c r="E3755" s="145" t="s">
        <v>13803</v>
      </c>
      <c r="F3755" s="145">
        <v>264</v>
      </c>
      <c r="G3755" s="145" t="s">
        <v>13802</v>
      </c>
      <c r="H3755" s="145" t="s">
        <v>10230</v>
      </c>
      <c r="I3755" s="145" t="s">
        <v>10124</v>
      </c>
    </row>
    <row r="3756" spans="1:9" x14ac:dyDescent="0.2">
      <c r="A3756" s="145">
        <v>3752</v>
      </c>
      <c r="B3756" s="145" t="s">
        <v>660</v>
      </c>
      <c r="C3756" s="145" t="s">
        <v>553</v>
      </c>
      <c r="D3756" s="146">
        <v>1944</v>
      </c>
      <c r="E3756" s="145" t="s">
        <v>13801</v>
      </c>
      <c r="F3756" s="145">
        <v>264</v>
      </c>
      <c r="G3756" s="145" t="s">
        <v>13800</v>
      </c>
      <c r="H3756" s="145" t="s">
        <v>10762</v>
      </c>
      <c r="I3756" s="145" t="s">
        <v>10124</v>
      </c>
    </row>
    <row r="3757" spans="1:9" x14ac:dyDescent="0.2">
      <c r="A3757" s="145">
        <v>3753</v>
      </c>
      <c r="B3757" s="145" t="s">
        <v>2268</v>
      </c>
      <c r="C3757" s="145" t="s">
        <v>553</v>
      </c>
      <c r="D3757" s="146">
        <v>2744</v>
      </c>
      <c r="E3757" s="145" t="s">
        <v>13799</v>
      </c>
      <c r="F3757" s="145">
        <v>264</v>
      </c>
      <c r="G3757" s="145" t="s">
        <v>13798</v>
      </c>
      <c r="H3757" s="145" t="s">
        <v>2268</v>
      </c>
      <c r="I3757" s="145" t="s">
        <v>10124</v>
      </c>
    </row>
    <row r="3758" spans="1:9" x14ac:dyDescent="0.2">
      <c r="A3758" s="145">
        <v>3754</v>
      </c>
      <c r="B3758" s="145" t="s">
        <v>1310</v>
      </c>
      <c r="C3758" s="145" t="s">
        <v>553</v>
      </c>
      <c r="D3758" s="146">
        <v>1945</v>
      </c>
      <c r="E3758" s="145" t="s">
        <v>13797</v>
      </c>
      <c r="F3758" s="145">
        <v>264</v>
      </c>
      <c r="G3758" s="145" t="s">
        <v>13796</v>
      </c>
      <c r="H3758" s="145" t="s">
        <v>10184</v>
      </c>
      <c r="I3758" s="145" t="s">
        <v>10124</v>
      </c>
    </row>
    <row r="3759" spans="1:9" x14ac:dyDescent="0.2">
      <c r="A3759" s="145">
        <v>3755</v>
      </c>
      <c r="B3759" s="145" t="s">
        <v>5120</v>
      </c>
      <c r="C3759" s="145" t="s">
        <v>553</v>
      </c>
      <c r="D3759" s="146">
        <v>2642</v>
      </c>
      <c r="E3759" s="145" t="s">
        <v>13795</v>
      </c>
      <c r="F3759" s="145">
        <v>264</v>
      </c>
      <c r="G3759" s="145" t="s">
        <v>13794</v>
      </c>
      <c r="H3759" s="145" t="s">
        <v>10125</v>
      </c>
      <c r="I3759" s="145" t="s">
        <v>10124</v>
      </c>
    </row>
    <row r="3760" spans="1:9" x14ac:dyDescent="0.2">
      <c r="A3760" s="145">
        <v>3756</v>
      </c>
      <c r="B3760" s="145" t="s">
        <v>592</v>
      </c>
      <c r="C3760" s="145" t="s">
        <v>553</v>
      </c>
      <c r="D3760" s="146">
        <v>1904</v>
      </c>
      <c r="E3760" s="145" t="s">
        <v>13793</v>
      </c>
      <c r="F3760" s="145">
        <v>264</v>
      </c>
      <c r="G3760" s="145" t="s">
        <v>13792</v>
      </c>
      <c r="H3760" s="145" t="s">
        <v>10411</v>
      </c>
      <c r="I3760" s="145" t="s">
        <v>10124</v>
      </c>
    </row>
    <row r="3761" spans="1:9" x14ac:dyDescent="0.2">
      <c r="A3761" s="145">
        <v>3757</v>
      </c>
      <c r="B3761" s="145" t="s">
        <v>3851</v>
      </c>
      <c r="C3761" s="145" t="s">
        <v>553</v>
      </c>
      <c r="D3761" s="146">
        <v>2554</v>
      </c>
      <c r="E3761" s="145" t="s">
        <v>13791</v>
      </c>
      <c r="F3761" s="145">
        <v>264</v>
      </c>
      <c r="G3761" s="145" t="s">
        <v>13790</v>
      </c>
      <c r="H3761" s="145" t="s">
        <v>10806</v>
      </c>
      <c r="I3761" s="145" t="s">
        <v>10077</v>
      </c>
    </row>
    <row r="3762" spans="1:9" x14ac:dyDescent="0.2">
      <c r="A3762" s="145">
        <v>3758</v>
      </c>
      <c r="B3762" s="145" t="s">
        <v>1349</v>
      </c>
      <c r="C3762" s="145" t="s">
        <v>553</v>
      </c>
      <c r="D3762" s="146">
        <v>2360</v>
      </c>
      <c r="E3762" s="145" t="s">
        <v>13789</v>
      </c>
      <c r="F3762" s="145">
        <v>264</v>
      </c>
      <c r="G3762" s="145" t="s">
        <v>13788</v>
      </c>
      <c r="H3762" s="145" t="s">
        <v>1349</v>
      </c>
      <c r="I3762" s="145" t="s">
        <v>10124</v>
      </c>
    </row>
    <row r="3763" spans="1:9" x14ac:dyDescent="0.2">
      <c r="A3763" s="145">
        <v>3759</v>
      </c>
      <c r="B3763" s="145" t="s">
        <v>1678</v>
      </c>
      <c r="C3763" s="145" t="s">
        <v>553</v>
      </c>
      <c r="D3763" s="146">
        <v>2188</v>
      </c>
      <c r="E3763" s="145" t="s">
        <v>13787</v>
      </c>
      <c r="F3763" s="145">
        <v>264</v>
      </c>
      <c r="G3763" s="145" t="s">
        <v>13786</v>
      </c>
      <c r="H3763" s="145" t="s">
        <v>1678</v>
      </c>
      <c r="I3763" s="145" t="s">
        <v>10124</v>
      </c>
    </row>
    <row r="3764" spans="1:9" x14ac:dyDescent="0.2">
      <c r="A3764" s="145">
        <v>3760</v>
      </c>
      <c r="B3764" s="145" t="s">
        <v>1310</v>
      </c>
      <c r="C3764" s="145" t="s">
        <v>553</v>
      </c>
      <c r="D3764" s="146">
        <v>1945</v>
      </c>
      <c r="E3764" s="145" t="s">
        <v>13785</v>
      </c>
      <c r="F3764" s="145">
        <v>264</v>
      </c>
      <c r="G3764" s="145" t="s">
        <v>13784</v>
      </c>
      <c r="H3764" s="145" t="s">
        <v>10184</v>
      </c>
      <c r="I3764" s="145" t="s">
        <v>10124</v>
      </c>
    </row>
    <row r="3765" spans="1:9" x14ac:dyDescent="0.2">
      <c r="A3765" s="145">
        <v>3761</v>
      </c>
      <c r="B3765" s="145" t="s">
        <v>5313</v>
      </c>
      <c r="C3765" s="145" t="s">
        <v>553</v>
      </c>
      <c r="D3765" s="146">
        <v>1982</v>
      </c>
      <c r="E3765" s="145" t="s">
        <v>13783</v>
      </c>
      <c r="F3765" s="145">
        <v>264</v>
      </c>
      <c r="G3765" s="145" t="s">
        <v>13782</v>
      </c>
      <c r="H3765" s="145" t="s">
        <v>10762</v>
      </c>
      <c r="I3765" s="145" t="s">
        <v>10124</v>
      </c>
    </row>
    <row r="3766" spans="1:9" x14ac:dyDescent="0.2">
      <c r="A3766" s="145">
        <v>3762</v>
      </c>
      <c r="B3766" s="145" t="s">
        <v>965</v>
      </c>
      <c r="C3766" s="145" t="s">
        <v>553</v>
      </c>
      <c r="D3766" s="146">
        <v>1938</v>
      </c>
      <c r="E3766" s="145" t="s">
        <v>13781</v>
      </c>
      <c r="F3766" s="145">
        <v>264</v>
      </c>
      <c r="G3766" s="145" t="s">
        <v>13780</v>
      </c>
      <c r="H3766" s="145" t="s">
        <v>10163</v>
      </c>
      <c r="I3766" s="145" t="s">
        <v>10124</v>
      </c>
    </row>
    <row r="3767" spans="1:9" x14ac:dyDescent="0.2">
      <c r="A3767" s="145">
        <v>3763</v>
      </c>
      <c r="B3767" s="145" t="s">
        <v>566</v>
      </c>
      <c r="C3767" s="145" t="s">
        <v>553</v>
      </c>
      <c r="D3767" s="146">
        <v>2659</v>
      </c>
      <c r="E3767" s="145" t="s">
        <v>13779</v>
      </c>
      <c r="F3767" s="145">
        <v>264</v>
      </c>
      <c r="G3767" s="145" t="s">
        <v>13778</v>
      </c>
      <c r="H3767" s="145" t="s">
        <v>10081</v>
      </c>
      <c r="I3767" s="145" t="s">
        <v>10077</v>
      </c>
    </row>
    <row r="3768" spans="1:9" x14ac:dyDescent="0.2">
      <c r="A3768" s="145">
        <v>3764</v>
      </c>
      <c r="B3768" s="145" t="s">
        <v>3972</v>
      </c>
      <c r="C3768" s="145" t="s">
        <v>553</v>
      </c>
      <c r="D3768" s="146">
        <v>1966</v>
      </c>
      <c r="E3768" s="145" t="s">
        <v>13777</v>
      </c>
      <c r="F3768" s="145">
        <v>264</v>
      </c>
      <c r="G3768" s="145" t="s">
        <v>13776</v>
      </c>
      <c r="H3768" s="145" t="s">
        <v>11801</v>
      </c>
      <c r="I3768" s="145" t="s">
        <v>10124</v>
      </c>
    </row>
    <row r="3769" spans="1:9" x14ac:dyDescent="0.2">
      <c r="A3769" s="145">
        <v>3765</v>
      </c>
      <c r="B3769" s="145" t="s">
        <v>554</v>
      </c>
      <c r="C3769" s="145" t="s">
        <v>553</v>
      </c>
      <c r="D3769" s="146">
        <v>2633</v>
      </c>
      <c r="E3769" s="145" t="s">
        <v>13775</v>
      </c>
      <c r="F3769" s="145">
        <v>264</v>
      </c>
      <c r="G3769" s="145" t="s">
        <v>13774</v>
      </c>
      <c r="H3769" s="145" t="s">
        <v>10081</v>
      </c>
      <c r="I3769" s="145" t="s">
        <v>10124</v>
      </c>
    </row>
    <row r="3770" spans="1:9" x14ac:dyDescent="0.2">
      <c r="A3770" s="145">
        <v>3766</v>
      </c>
      <c r="B3770" s="145" t="s">
        <v>1786</v>
      </c>
      <c r="C3770" s="145" t="s">
        <v>553</v>
      </c>
      <c r="D3770" s="146">
        <v>1969</v>
      </c>
      <c r="E3770" s="145" t="s">
        <v>13773</v>
      </c>
      <c r="F3770" s="145">
        <v>264</v>
      </c>
      <c r="G3770" s="145" t="s">
        <v>13772</v>
      </c>
      <c r="H3770" s="145" t="s">
        <v>10875</v>
      </c>
      <c r="I3770" s="145" t="s">
        <v>10124</v>
      </c>
    </row>
    <row r="3771" spans="1:9" x14ac:dyDescent="0.2">
      <c r="A3771" s="145">
        <v>3767</v>
      </c>
      <c r="B3771" s="145" t="s">
        <v>1570</v>
      </c>
      <c r="C3771" s="145" t="s">
        <v>553</v>
      </c>
      <c r="D3771" s="146">
        <v>1930</v>
      </c>
      <c r="E3771" s="145" t="s">
        <v>13771</v>
      </c>
      <c r="F3771" s="145">
        <v>264</v>
      </c>
      <c r="G3771" s="145" t="s">
        <v>13770</v>
      </c>
      <c r="H3771" s="145" t="s">
        <v>10177</v>
      </c>
      <c r="I3771" s="145" t="s">
        <v>10124</v>
      </c>
    </row>
    <row r="3772" spans="1:9" x14ac:dyDescent="0.2">
      <c r="A3772" s="145">
        <v>3768</v>
      </c>
      <c r="B3772" s="145" t="s">
        <v>592</v>
      </c>
      <c r="C3772" s="145" t="s">
        <v>553</v>
      </c>
      <c r="D3772" s="146">
        <v>1902</v>
      </c>
      <c r="E3772" s="145" t="s">
        <v>3985</v>
      </c>
      <c r="F3772" s="145">
        <v>264</v>
      </c>
      <c r="G3772" s="145" t="s">
        <v>13769</v>
      </c>
      <c r="H3772" s="145" t="s">
        <v>11350</v>
      </c>
      <c r="I3772" s="145" t="s">
        <v>10124</v>
      </c>
    </row>
    <row r="3773" spans="1:9" x14ac:dyDescent="0.2">
      <c r="A3773" s="145">
        <v>3769</v>
      </c>
      <c r="B3773" s="145" t="s">
        <v>1071</v>
      </c>
      <c r="C3773" s="145" t="s">
        <v>553</v>
      </c>
      <c r="D3773" s="146">
        <v>2563</v>
      </c>
      <c r="E3773" s="145" t="s">
        <v>13768</v>
      </c>
      <c r="F3773" s="145">
        <v>264</v>
      </c>
      <c r="G3773" s="145" t="s">
        <v>13767</v>
      </c>
      <c r="H3773" s="145" t="s">
        <v>10119</v>
      </c>
      <c r="I3773" s="145" t="s">
        <v>10124</v>
      </c>
    </row>
    <row r="3774" spans="1:9" x14ac:dyDescent="0.2">
      <c r="A3774" s="145">
        <v>3770</v>
      </c>
      <c r="B3774" s="145" t="s">
        <v>1071</v>
      </c>
      <c r="C3774" s="145" t="s">
        <v>553</v>
      </c>
      <c r="D3774" s="146">
        <v>2563</v>
      </c>
      <c r="E3774" s="145" t="s">
        <v>13766</v>
      </c>
      <c r="F3774" s="145">
        <v>264</v>
      </c>
      <c r="G3774" s="145" t="s">
        <v>13765</v>
      </c>
      <c r="H3774" s="145" t="s">
        <v>10119</v>
      </c>
      <c r="I3774" s="145" t="s">
        <v>10124</v>
      </c>
    </row>
    <row r="3775" spans="1:9" x14ac:dyDescent="0.2">
      <c r="A3775" s="145">
        <v>3771</v>
      </c>
      <c r="B3775" s="145" t="s">
        <v>3972</v>
      </c>
      <c r="C3775" s="145" t="s">
        <v>553</v>
      </c>
      <c r="D3775" s="146">
        <v>1966</v>
      </c>
      <c r="E3775" s="145" t="s">
        <v>13764</v>
      </c>
      <c r="F3775" s="145">
        <v>264</v>
      </c>
      <c r="G3775" s="145" t="s">
        <v>13763</v>
      </c>
      <c r="H3775" s="145" t="s">
        <v>11801</v>
      </c>
      <c r="I3775" s="145" t="s">
        <v>10124</v>
      </c>
    </row>
    <row r="3776" spans="1:9" x14ac:dyDescent="0.2">
      <c r="A3776" s="145">
        <v>3772</v>
      </c>
      <c r="B3776" s="145" t="s">
        <v>1570</v>
      </c>
      <c r="C3776" s="145" t="s">
        <v>553</v>
      </c>
      <c r="D3776" s="146">
        <v>1930</v>
      </c>
      <c r="E3776" s="145" t="s">
        <v>13762</v>
      </c>
      <c r="F3776" s="145">
        <v>264</v>
      </c>
      <c r="G3776" s="145" t="s">
        <v>13761</v>
      </c>
      <c r="H3776" s="145" t="s">
        <v>10177</v>
      </c>
      <c r="I3776" s="145" t="s">
        <v>10124</v>
      </c>
    </row>
    <row r="3777" spans="1:9" x14ac:dyDescent="0.2">
      <c r="A3777" s="145">
        <v>3773</v>
      </c>
      <c r="B3777" s="145" t="s">
        <v>1385</v>
      </c>
      <c r="C3777" s="145" t="s">
        <v>553</v>
      </c>
      <c r="D3777" s="146">
        <v>1906</v>
      </c>
      <c r="E3777" s="145" t="s">
        <v>13760</v>
      </c>
      <c r="F3777" s="145">
        <v>264</v>
      </c>
      <c r="G3777" s="145" t="s">
        <v>9811</v>
      </c>
      <c r="H3777" s="145" t="s">
        <v>11375</v>
      </c>
      <c r="I3777" s="145" t="s">
        <v>10124</v>
      </c>
    </row>
    <row r="3778" spans="1:9" x14ac:dyDescent="0.2">
      <c r="A3778" s="145">
        <v>3774</v>
      </c>
      <c r="B3778" s="145" t="s">
        <v>6174</v>
      </c>
      <c r="C3778" s="145" t="s">
        <v>553</v>
      </c>
      <c r="D3778" s="146">
        <v>2790</v>
      </c>
      <c r="E3778" s="145" t="s">
        <v>13759</v>
      </c>
      <c r="F3778" s="145">
        <v>264</v>
      </c>
      <c r="G3778" s="145" t="s">
        <v>13758</v>
      </c>
      <c r="H3778" s="145" t="s">
        <v>6174</v>
      </c>
      <c r="I3778" s="145" t="s">
        <v>10077</v>
      </c>
    </row>
    <row r="3779" spans="1:9" x14ac:dyDescent="0.2">
      <c r="A3779" s="145">
        <v>3775</v>
      </c>
      <c r="B3779" s="145" t="s">
        <v>2090</v>
      </c>
      <c r="C3779" s="145" t="s">
        <v>553</v>
      </c>
      <c r="D3779" s="146">
        <v>1983</v>
      </c>
      <c r="E3779" s="145" t="s">
        <v>13757</v>
      </c>
      <c r="F3779" s="145">
        <v>264</v>
      </c>
      <c r="G3779" s="145" t="s">
        <v>2088</v>
      </c>
      <c r="H3779" s="145" t="s">
        <v>11320</v>
      </c>
      <c r="I3779" s="145" t="s">
        <v>10124</v>
      </c>
    </row>
    <row r="3780" spans="1:9" x14ac:dyDescent="0.2">
      <c r="A3780" s="145">
        <v>3776</v>
      </c>
      <c r="B3780" s="145" t="s">
        <v>965</v>
      </c>
      <c r="C3780" s="145" t="s">
        <v>553</v>
      </c>
      <c r="D3780" s="146">
        <v>1938</v>
      </c>
      <c r="E3780" s="145" t="s">
        <v>13756</v>
      </c>
      <c r="F3780" s="145">
        <v>264</v>
      </c>
      <c r="G3780" s="145" t="s">
        <v>13755</v>
      </c>
      <c r="H3780" s="145" t="s">
        <v>10163</v>
      </c>
      <c r="I3780" s="145" t="s">
        <v>10124</v>
      </c>
    </row>
    <row r="3781" spans="1:9" x14ac:dyDescent="0.2">
      <c r="A3781" s="145">
        <v>3777</v>
      </c>
      <c r="B3781" s="145" t="s">
        <v>1570</v>
      </c>
      <c r="C3781" s="145" t="s">
        <v>553</v>
      </c>
      <c r="D3781" s="146">
        <v>1930</v>
      </c>
      <c r="E3781" s="145" t="s">
        <v>13754</v>
      </c>
      <c r="F3781" s="145">
        <v>264</v>
      </c>
      <c r="G3781" s="145" t="s">
        <v>13753</v>
      </c>
      <c r="H3781" s="145" t="s">
        <v>10230</v>
      </c>
      <c r="I3781" s="145" t="s">
        <v>10124</v>
      </c>
    </row>
    <row r="3782" spans="1:9" x14ac:dyDescent="0.2">
      <c r="A3782" s="145">
        <v>3778</v>
      </c>
      <c r="B3782" s="145" t="s">
        <v>1370</v>
      </c>
      <c r="C3782" s="145" t="s">
        <v>553</v>
      </c>
      <c r="D3782" s="146">
        <v>2364</v>
      </c>
      <c r="E3782" s="145" t="s">
        <v>13752</v>
      </c>
      <c r="F3782" s="145">
        <v>264</v>
      </c>
      <c r="G3782" s="145" t="s">
        <v>13751</v>
      </c>
      <c r="H3782" s="145" t="s">
        <v>1349</v>
      </c>
      <c r="I3782" s="145" t="s">
        <v>10124</v>
      </c>
    </row>
    <row r="3783" spans="1:9" x14ac:dyDescent="0.2">
      <c r="A3783" s="145">
        <v>3779</v>
      </c>
      <c r="B3783" s="145" t="s">
        <v>3972</v>
      </c>
      <c r="C3783" s="145" t="s">
        <v>553</v>
      </c>
      <c r="D3783" s="146">
        <v>1966</v>
      </c>
      <c r="E3783" s="145" t="s">
        <v>13750</v>
      </c>
      <c r="F3783" s="145">
        <v>264</v>
      </c>
      <c r="G3783" s="145" t="s">
        <v>13749</v>
      </c>
      <c r="H3783" s="145" t="s">
        <v>10230</v>
      </c>
      <c r="I3783" s="145" t="s">
        <v>10124</v>
      </c>
    </row>
    <row r="3784" spans="1:9" x14ac:dyDescent="0.2">
      <c r="A3784" s="145">
        <v>3780</v>
      </c>
      <c r="B3784" s="145" t="s">
        <v>8197</v>
      </c>
      <c r="C3784" s="145" t="s">
        <v>553</v>
      </c>
      <c r="D3784" s="146">
        <v>1532</v>
      </c>
      <c r="E3784" s="145" t="s">
        <v>13748</v>
      </c>
      <c r="F3784" s="145">
        <v>264</v>
      </c>
      <c r="G3784" s="145" t="s">
        <v>13747</v>
      </c>
      <c r="H3784" s="145" t="s">
        <v>10238</v>
      </c>
      <c r="I3784" s="145" t="s">
        <v>10197</v>
      </c>
    </row>
    <row r="3785" spans="1:9" x14ac:dyDescent="0.2">
      <c r="A3785" s="145">
        <v>3781</v>
      </c>
      <c r="B3785" s="145" t="s">
        <v>1189</v>
      </c>
      <c r="C3785" s="145" t="s">
        <v>553</v>
      </c>
      <c r="D3785" s="146">
        <v>2631</v>
      </c>
      <c r="E3785" s="145" t="s">
        <v>13746</v>
      </c>
      <c r="F3785" s="145">
        <v>264</v>
      </c>
      <c r="G3785" s="145" t="s">
        <v>13745</v>
      </c>
      <c r="H3785" s="145" t="s">
        <v>10238</v>
      </c>
      <c r="I3785" s="145" t="s">
        <v>10124</v>
      </c>
    </row>
    <row r="3786" spans="1:9" x14ac:dyDescent="0.2">
      <c r="A3786" s="145">
        <v>3782</v>
      </c>
      <c r="B3786" s="145" t="s">
        <v>1570</v>
      </c>
      <c r="C3786" s="145" t="s">
        <v>553</v>
      </c>
      <c r="D3786" s="146">
        <v>1930</v>
      </c>
      <c r="E3786" s="145" t="s">
        <v>13744</v>
      </c>
      <c r="F3786" s="145">
        <v>264</v>
      </c>
      <c r="G3786" s="145" t="s">
        <v>13743</v>
      </c>
      <c r="H3786" s="145" t="s">
        <v>10177</v>
      </c>
      <c r="I3786" s="145" t="s">
        <v>10124</v>
      </c>
    </row>
    <row r="3787" spans="1:9" x14ac:dyDescent="0.2">
      <c r="A3787" s="145">
        <v>3783</v>
      </c>
      <c r="B3787" s="145" t="s">
        <v>1570</v>
      </c>
      <c r="C3787" s="145" t="s">
        <v>553</v>
      </c>
      <c r="D3787" s="146">
        <v>1930</v>
      </c>
      <c r="E3787" s="145" t="s">
        <v>13742</v>
      </c>
      <c r="F3787" s="145">
        <v>264</v>
      </c>
      <c r="G3787" s="145" t="s">
        <v>13741</v>
      </c>
      <c r="H3787" s="145" t="s">
        <v>10177</v>
      </c>
      <c r="I3787" s="145" t="s">
        <v>10124</v>
      </c>
    </row>
    <row r="3788" spans="1:9" x14ac:dyDescent="0.2">
      <c r="A3788" s="145">
        <v>3784</v>
      </c>
      <c r="B3788" s="145" t="s">
        <v>1349</v>
      </c>
      <c r="C3788" s="145" t="s">
        <v>553</v>
      </c>
      <c r="D3788" s="146">
        <v>2360</v>
      </c>
      <c r="E3788" s="145" t="s">
        <v>13740</v>
      </c>
      <c r="F3788" s="145">
        <v>264</v>
      </c>
      <c r="G3788" s="145" t="s">
        <v>13739</v>
      </c>
      <c r="H3788" s="145" t="s">
        <v>1349</v>
      </c>
      <c r="I3788" s="145" t="s">
        <v>10124</v>
      </c>
    </row>
    <row r="3789" spans="1:9" x14ac:dyDescent="0.2">
      <c r="A3789" s="145">
        <v>3785</v>
      </c>
      <c r="B3789" s="145" t="s">
        <v>4035</v>
      </c>
      <c r="C3789" s="145" t="s">
        <v>553</v>
      </c>
      <c r="D3789" s="146">
        <v>2653</v>
      </c>
      <c r="E3789" s="145" t="s">
        <v>13738</v>
      </c>
      <c r="F3789" s="145">
        <v>264</v>
      </c>
      <c r="G3789" s="145" t="s">
        <v>13737</v>
      </c>
      <c r="H3789" s="145" t="s">
        <v>10125</v>
      </c>
      <c r="I3789" s="145" t="s">
        <v>10124</v>
      </c>
    </row>
    <row r="3790" spans="1:9" x14ac:dyDescent="0.2">
      <c r="A3790" s="145">
        <v>3786</v>
      </c>
      <c r="B3790" s="145" t="s">
        <v>695</v>
      </c>
      <c r="C3790" s="145" t="s">
        <v>553</v>
      </c>
      <c r="D3790" s="146">
        <v>2332</v>
      </c>
      <c r="E3790" s="145" t="s">
        <v>13736</v>
      </c>
      <c r="F3790" s="145">
        <v>264</v>
      </c>
      <c r="G3790" s="145" t="s">
        <v>13735</v>
      </c>
      <c r="H3790" s="145" t="s">
        <v>695</v>
      </c>
      <c r="I3790" s="145" t="s">
        <v>10124</v>
      </c>
    </row>
    <row r="3791" spans="1:9" x14ac:dyDescent="0.2">
      <c r="A3791" s="145">
        <v>3787</v>
      </c>
      <c r="B3791" s="145" t="s">
        <v>670</v>
      </c>
      <c r="C3791" s="145" t="s">
        <v>553</v>
      </c>
      <c r="D3791" s="146">
        <v>2184</v>
      </c>
      <c r="E3791" s="145" t="s">
        <v>13734</v>
      </c>
      <c r="F3791" s="145">
        <v>264</v>
      </c>
      <c r="G3791" s="145" t="s">
        <v>13733</v>
      </c>
      <c r="H3791" s="145" t="s">
        <v>3489</v>
      </c>
      <c r="I3791" s="145" t="s">
        <v>10124</v>
      </c>
    </row>
    <row r="3792" spans="1:9" x14ac:dyDescent="0.2">
      <c r="A3792" s="145">
        <v>3788</v>
      </c>
      <c r="B3792" s="145" t="s">
        <v>10320</v>
      </c>
      <c r="C3792" s="145" t="s">
        <v>553</v>
      </c>
      <c r="D3792" s="146">
        <v>2651</v>
      </c>
      <c r="E3792" s="145" t="s">
        <v>13732</v>
      </c>
      <c r="F3792" s="145">
        <v>264</v>
      </c>
      <c r="G3792" s="145" t="s">
        <v>13731</v>
      </c>
      <c r="H3792" s="145" t="s">
        <v>10264</v>
      </c>
      <c r="I3792" s="145" t="s">
        <v>10124</v>
      </c>
    </row>
    <row r="3793" spans="1:9" x14ac:dyDescent="0.2">
      <c r="A3793" s="145">
        <v>3789</v>
      </c>
      <c r="B3793" s="145" t="s">
        <v>1337</v>
      </c>
      <c r="C3793" s="145" t="s">
        <v>553</v>
      </c>
      <c r="D3793" s="146">
        <v>1970</v>
      </c>
      <c r="E3793" s="145" t="s">
        <v>13614</v>
      </c>
      <c r="F3793" s="145">
        <v>264</v>
      </c>
      <c r="G3793" s="145" t="s">
        <v>13613</v>
      </c>
      <c r="H3793" s="145" t="s">
        <v>10762</v>
      </c>
      <c r="I3793" s="145" t="s">
        <v>10197</v>
      </c>
    </row>
    <row r="3794" spans="1:9" x14ac:dyDescent="0.2">
      <c r="A3794" s="145">
        <v>3790</v>
      </c>
      <c r="B3794" s="145" t="s">
        <v>1310</v>
      </c>
      <c r="C3794" s="145" t="s">
        <v>553</v>
      </c>
      <c r="D3794" s="146">
        <v>1945</v>
      </c>
      <c r="E3794" s="145" t="s">
        <v>13730</v>
      </c>
      <c r="F3794" s="145">
        <v>264</v>
      </c>
      <c r="G3794" s="145" t="s">
        <v>13729</v>
      </c>
      <c r="H3794" s="145" t="s">
        <v>10184</v>
      </c>
      <c r="I3794" s="145" t="s">
        <v>10197</v>
      </c>
    </row>
    <row r="3795" spans="1:9" x14ac:dyDescent="0.2">
      <c r="A3795" s="145">
        <v>3791</v>
      </c>
      <c r="B3795" s="145" t="s">
        <v>1807</v>
      </c>
      <c r="C3795" s="145" t="s">
        <v>553</v>
      </c>
      <c r="D3795" s="146">
        <v>2152</v>
      </c>
      <c r="E3795" s="145" t="s">
        <v>13728</v>
      </c>
      <c r="F3795" s="145">
        <v>264</v>
      </c>
      <c r="G3795" s="145" t="s">
        <v>13727</v>
      </c>
      <c r="H3795" s="145" t="s">
        <v>1807</v>
      </c>
      <c r="I3795" s="145" t="s">
        <v>10124</v>
      </c>
    </row>
    <row r="3796" spans="1:9" x14ac:dyDescent="0.2">
      <c r="A3796" s="145">
        <v>3792</v>
      </c>
      <c r="B3796" s="145" t="s">
        <v>554</v>
      </c>
      <c r="C3796" s="145" t="s">
        <v>553</v>
      </c>
      <c r="D3796" s="146">
        <v>2633</v>
      </c>
      <c r="E3796" s="145" t="s">
        <v>13726</v>
      </c>
      <c r="F3796" s="145">
        <v>264</v>
      </c>
      <c r="G3796" s="145" t="s">
        <v>13725</v>
      </c>
      <c r="H3796" s="145" t="s">
        <v>10081</v>
      </c>
      <c r="I3796" s="145" t="s">
        <v>10124</v>
      </c>
    </row>
    <row r="3797" spans="1:9" x14ac:dyDescent="0.2">
      <c r="A3797" s="145">
        <v>3793</v>
      </c>
      <c r="B3797" s="145" t="s">
        <v>7080</v>
      </c>
      <c r="C3797" s="145" t="s">
        <v>553</v>
      </c>
      <c r="D3797" s="146">
        <v>2536</v>
      </c>
      <c r="E3797" s="145" t="s">
        <v>10690</v>
      </c>
      <c r="F3797" s="145">
        <v>264</v>
      </c>
      <c r="G3797" s="145" t="s">
        <v>13724</v>
      </c>
      <c r="H3797" s="145" t="s">
        <v>10130</v>
      </c>
      <c r="I3797" s="145" t="s">
        <v>10077</v>
      </c>
    </row>
    <row r="3798" spans="1:9" x14ac:dyDescent="0.2">
      <c r="A3798" s="145">
        <v>3794</v>
      </c>
      <c r="B3798" s="145" t="s">
        <v>1349</v>
      </c>
      <c r="C3798" s="145" t="s">
        <v>553</v>
      </c>
      <c r="D3798" s="146">
        <v>2360</v>
      </c>
      <c r="E3798" s="145" t="s">
        <v>11266</v>
      </c>
      <c r="F3798" s="145">
        <v>264</v>
      </c>
      <c r="G3798" s="145" t="s">
        <v>13723</v>
      </c>
      <c r="H3798" s="145" t="s">
        <v>1349</v>
      </c>
      <c r="I3798" s="145" t="s">
        <v>10077</v>
      </c>
    </row>
    <row r="3799" spans="1:9" x14ac:dyDescent="0.2">
      <c r="A3799" s="145">
        <v>3795</v>
      </c>
      <c r="B3799" s="145" t="s">
        <v>2268</v>
      </c>
      <c r="C3799" s="145" t="s">
        <v>553</v>
      </c>
      <c r="D3799" s="146">
        <v>2740</v>
      </c>
      <c r="E3799" s="145" t="s">
        <v>896</v>
      </c>
      <c r="F3799" s="145">
        <v>264</v>
      </c>
      <c r="G3799" s="145" t="s">
        <v>13722</v>
      </c>
      <c r="H3799" s="145" t="s">
        <v>2268</v>
      </c>
      <c r="I3799" s="145" t="s">
        <v>10316</v>
      </c>
    </row>
    <row r="3800" spans="1:9" x14ac:dyDescent="0.2">
      <c r="A3800" s="145">
        <v>3796</v>
      </c>
      <c r="B3800" s="145" t="s">
        <v>554</v>
      </c>
      <c r="C3800" s="145" t="s">
        <v>553</v>
      </c>
      <c r="D3800" s="146">
        <v>2633</v>
      </c>
      <c r="E3800" s="145" t="s">
        <v>13721</v>
      </c>
      <c r="F3800" s="145">
        <v>264</v>
      </c>
      <c r="G3800" s="145" t="s">
        <v>13720</v>
      </c>
      <c r="H3800" s="145" t="s">
        <v>10081</v>
      </c>
      <c r="I3800" s="145" t="s">
        <v>10087</v>
      </c>
    </row>
    <row r="3801" spans="1:9" x14ac:dyDescent="0.2">
      <c r="A3801" s="145">
        <v>3797</v>
      </c>
      <c r="B3801" s="145" t="s">
        <v>2211</v>
      </c>
      <c r="C3801" s="145" t="s">
        <v>553</v>
      </c>
      <c r="D3801" s="146">
        <v>2090</v>
      </c>
      <c r="E3801" s="145" t="s">
        <v>13719</v>
      </c>
      <c r="F3801" s="145">
        <v>264</v>
      </c>
      <c r="G3801" s="145" t="s">
        <v>13718</v>
      </c>
      <c r="H3801" s="145" t="s">
        <v>9376</v>
      </c>
      <c r="I3801" s="145" t="s">
        <v>10077</v>
      </c>
    </row>
    <row r="3802" spans="1:9" x14ac:dyDescent="0.2">
      <c r="A3802" s="145">
        <v>3798</v>
      </c>
      <c r="B3802" s="145" t="s">
        <v>2327</v>
      </c>
      <c r="C3802" s="145" t="s">
        <v>553</v>
      </c>
      <c r="D3802" s="146">
        <v>2169</v>
      </c>
      <c r="E3802" s="145" t="s">
        <v>12264</v>
      </c>
      <c r="F3802" s="145">
        <v>264</v>
      </c>
      <c r="G3802" s="145" t="s">
        <v>13717</v>
      </c>
      <c r="H3802" s="145" t="s">
        <v>2327</v>
      </c>
      <c r="I3802" s="145" t="s">
        <v>10077</v>
      </c>
    </row>
    <row r="3803" spans="1:9" x14ac:dyDescent="0.2">
      <c r="A3803" s="145">
        <v>3799</v>
      </c>
      <c r="B3803" s="145" t="s">
        <v>7624</v>
      </c>
      <c r="C3803" s="145" t="s">
        <v>553</v>
      </c>
      <c r="D3803" s="146">
        <v>2072</v>
      </c>
      <c r="E3803" s="145" t="s">
        <v>13716</v>
      </c>
      <c r="F3803" s="145">
        <v>264</v>
      </c>
      <c r="G3803" s="145" t="s">
        <v>13715</v>
      </c>
      <c r="H3803" s="145" t="s">
        <v>634</v>
      </c>
      <c r="I3803" s="145" t="s">
        <v>10077</v>
      </c>
    </row>
    <row r="3804" spans="1:9" x14ac:dyDescent="0.2">
      <c r="A3804" s="145">
        <v>3800</v>
      </c>
      <c r="B3804" s="145" t="s">
        <v>4556</v>
      </c>
      <c r="C3804" s="145" t="s">
        <v>553</v>
      </c>
      <c r="D3804" s="146">
        <v>1605</v>
      </c>
      <c r="E3804" s="145" t="s">
        <v>11212</v>
      </c>
      <c r="F3804" s="145">
        <v>264</v>
      </c>
      <c r="G3804" s="145" t="s">
        <v>13714</v>
      </c>
      <c r="H3804" s="145" t="s">
        <v>634</v>
      </c>
      <c r="I3804" s="145" t="s">
        <v>10077</v>
      </c>
    </row>
    <row r="3805" spans="1:9" x14ac:dyDescent="0.2">
      <c r="A3805" s="145">
        <v>3801</v>
      </c>
      <c r="B3805" s="145" t="s">
        <v>746</v>
      </c>
      <c r="C3805" s="145" t="s">
        <v>553</v>
      </c>
      <c r="D3805" s="146">
        <v>2666</v>
      </c>
      <c r="E3805" s="145" t="s">
        <v>13713</v>
      </c>
      <c r="F3805" s="145">
        <v>264</v>
      </c>
      <c r="G3805" s="145" t="s">
        <v>13712</v>
      </c>
      <c r="H3805" s="145" t="s">
        <v>10317</v>
      </c>
      <c r="I3805" s="145" t="s">
        <v>10077</v>
      </c>
    </row>
    <row r="3806" spans="1:9" x14ac:dyDescent="0.2">
      <c r="A3806" s="145">
        <v>3802</v>
      </c>
      <c r="B3806" s="145" t="s">
        <v>4035</v>
      </c>
      <c r="C3806" s="145" t="s">
        <v>553</v>
      </c>
      <c r="D3806" s="146">
        <v>2643</v>
      </c>
      <c r="E3806" s="145" t="s">
        <v>13711</v>
      </c>
      <c r="F3806" s="145">
        <v>264</v>
      </c>
      <c r="G3806" s="145" t="s">
        <v>13710</v>
      </c>
      <c r="H3806" s="145" t="s">
        <v>4035</v>
      </c>
      <c r="I3806" s="145" t="s">
        <v>10091</v>
      </c>
    </row>
    <row r="3807" spans="1:9" x14ac:dyDescent="0.2">
      <c r="A3807" s="145">
        <v>3803</v>
      </c>
      <c r="B3807" s="145" t="s">
        <v>6174</v>
      </c>
      <c r="C3807" s="145" t="s">
        <v>553</v>
      </c>
      <c r="D3807" s="146">
        <v>2790</v>
      </c>
      <c r="E3807" s="145" t="s">
        <v>13709</v>
      </c>
      <c r="F3807" s="145">
        <v>264</v>
      </c>
      <c r="G3807" s="145" t="s">
        <v>13708</v>
      </c>
      <c r="H3807" s="145" t="s">
        <v>6174</v>
      </c>
      <c r="I3807" s="145" t="s">
        <v>10077</v>
      </c>
    </row>
    <row r="3808" spans="1:9" x14ac:dyDescent="0.2">
      <c r="A3808" s="145">
        <v>3804</v>
      </c>
      <c r="B3808" s="145" t="s">
        <v>2268</v>
      </c>
      <c r="C3808" s="145" t="s">
        <v>553</v>
      </c>
      <c r="D3808" s="146">
        <v>2740</v>
      </c>
      <c r="E3808" s="145" t="s">
        <v>13707</v>
      </c>
      <c r="F3808" s="145">
        <v>264</v>
      </c>
      <c r="G3808" s="145" t="s">
        <v>13706</v>
      </c>
      <c r="H3808" s="145" t="s">
        <v>634</v>
      </c>
      <c r="I3808" s="145" t="s">
        <v>10077</v>
      </c>
    </row>
    <row r="3809" spans="1:9" x14ac:dyDescent="0.2">
      <c r="A3809" s="145">
        <v>3805</v>
      </c>
      <c r="B3809" s="145" t="s">
        <v>1570</v>
      </c>
      <c r="C3809" s="145" t="s">
        <v>553</v>
      </c>
      <c r="D3809" s="146">
        <v>1930</v>
      </c>
      <c r="E3809" s="145" t="s">
        <v>13705</v>
      </c>
      <c r="F3809" s="145">
        <v>264</v>
      </c>
      <c r="G3809" s="145" t="s">
        <v>13704</v>
      </c>
      <c r="H3809" s="145" t="s">
        <v>10177</v>
      </c>
      <c r="I3809" s="145" t="s">
        <v>10077</v>
      </c>
    </row>
    <row r="3810" spans="1:9" x14ac:dyDescent="0.2">
      <c r="A3810" s="145">
        <v>3806</v>
      </c>
      <c r="B3810" s="145" t="s">
        <v>1071</v>
      </c>
      <c r="C3810" s="145" t="s">
        <v>553</v>
      </c>
      <c r="D3810" s="146">
        <v>2563</v>
      </c>
      <c r="E3810" s="145" t="s">
        <v>4281</v>
      </c>
      <c r="F3810" s="145">
        <v>264</v>
      </c>
      <c r="G3810" s="145" t="s">
        <v>13703</v>
      </c>
      <c r="H3810" s="145" t="s">
        <v>10119</v>
      </c>
      <c r="I3810" s="145" t="s">
        <v>10077</v>
      </c>
    </row>
    <row r="3811" spans="1:9" x14ac:dyDescent="0.2">
      <c r="A3811" s="145">
        <v>3807</v>
      </c>
      <c r="B3811" s="145" t="s">
        <v>554</v>
      </c>
      <c r="C3811" s="145" t="s">
        <v>553</v>
      </c>
      <c r="D3811" s="146">
        <v>2633</v>
      </c>
      <c r="E3811" s="145" t="s">
        <v>13702</v>
      </c>
      <c r="F3811" s="145">
        <v>264</v>
      </c>
      <c r="G3811" s="145" t="s">
        <v>13701</v>
      </c>
      <c r="H3811" s="145" t="s">
        <v>10081</v>
      </c>
      <c r="I3811" s="145" t="s">
        <v>10077</v>
      </c>
    </row>
    <row r="3812" spans="1:9" x14ac:dyDescent="0.2">
      <c r="A3812" s="145">
        <v>3808</v>
      </c>
      <c r="B3812" s="145" t="s">
        <v>3972</v>
      </c>
      <c r="C3812" s="145" t="s">
        <v>553</v>
      </c>
      <c r="D3812" s="146">
        <v>1966</v>
      </c>
      <c r="E3812" s="145" t="s">
        <v>11179</v>
      </c>
      <c r="F3812" s="145">
        <v>264</v>
      </c>
      <c r="G3812" s="145" t="s">
        <v>13700</v>
      </c>
      <c r="H3812" s="145" t="s">
        <v>10177</v>
      </c>
      <c r="I3812" s="145" t="s">
        <v>10077</v>
      </c>
    </row>
    <row r="3813" spans="1:9" x14ac:dyDescent="0.2">
      <c r="A3813" s="145">
        <v>3809</v>
      </c>
      <c r="B3813" s="145" t="s">
        <v>2654</v>
      </c>
      <c r="C3813" s="145" t="s">
        <v>553</v>
      </c>
      <c r="D3813" s="146">
        <v>2535</v>
      </c>
      <c r="E3813" s="145" t="s">
        <v>13699</v>
      </c>
      <c r="F3813" s="145">
        <v>264</v>
      </c>
      <c r="G3813" s="145" t="s">
        <v>13698</v>
      </c>
      <c r="H3813" s="145" t="s">
        <v>634</v>
      </c>
      <c r="I3813" s="145" t="s">
        <v>10077</v>
      </c>
    </row>
    <row r="3814" spans="1:9" x14ac:dyDescent="0.2">
      <c r="A3814" s="145">
        <v>3810</v>
      </c>
      <c r="B3814" s="145" t="s">
        <v>13697</v>
      </c>
      <c r="C3814" s="145" t="s">
        <v>5198</v>
      </c>
      <c r="D3814" s="146">
        <v>2879</v>
      </c>
      <c r="E3814" s="145" t="s">
        <v>10708</v>
      </c>
      <c r="F3814" s="145">
        <v>264</v>
      </c>
      <c r="G3814" s="145" t="s">
        <v>13696</v>
      </c>
      <c r="H3814" s="145" t="s">
        <v>6255</v>
      </c>
      <c r="I3814" s="145" t="s">
        <v>10077</v>
      </c>
    </row>
    <row r="3815" spans="1:9" x14ac:dyDescent="0.2">
      <c r="A3815" s="145">
        <v>3811</v>
      </c>
      <c r="B3815" s="145" t="s">
        <v>3851</v>
      </c>
      <c r="C3815" s="145" t="s">
        <v>553</v>
      </c>
      <c r="D3815" s="146">
        <v>2554</v>
      </c>
      <c r="E3815" s="145" t="s">
        <v>13695</v>
      </c>
      <c r="F3815" s="145">
        <v>264</v>
      </c>
      <c r="G3815" s="145" t="s">
        <v>13694</v>
      </c>
      <c r="H3815" s="145" t="s">
        <v>10806</v>
      </c>
      <c r="I3815" s="145" t="s">
        <v>10087</v>
      </c>
    </row>
    <row r="3816" spans="1:9" x14ac:dyDescent="0.2">
      <c r="A3816" s="145">
        <v>3812</v>
      </c>
      <c r="B3816" s="145" t="s">
        <v>984</v>
      </c>
      <c r="C3816" s="145" t="s">
        <v>553</v>
      </c>
      <c r="D3816" s="146">
        <v>1852</v>
      </c>
      <c r="E3816" s="145" t="s">
        <v>12728</v>
      </c>
      <c r="F3816" s="145">
        <v>264</v>
      </c>
      <c r="G3816" s="145" t="s">
        <v>13693</v>
      </c>
      <c r="H3816" s="145" t="s">
        <v>634</v>
      </c>
      <c r="I3816" s="145" t="s">
        <v>10077</v>
      </c>
    </row>
    <row r="3817" spans="1:9" x14ac:dyDescent="0.2">
      <c r="A3817" s="145">
        <v>3813</v>
      </c>
      <c r="B3817" s="145" t="s">
        <v>7905</v>
      </c>
      <c r="C3817" s="145" t="s">
        <v>553</v>
      </c>
      <c r="D3817" s="146">
        <v>2532</v>
      </c>
      <c r="E3817" s="145" t="s">
        <v>13692</v>
      </c>
      <c r="F3817" s="145">
        <v>264</v>
      </c>
      <c r="G3817" s="145" t="s">
        <v>13691</v>
      </c>
      <c r="H3817" s="145" t="s">
        <v>2513</v>
      </c>
      <c r="I3817" s="145" t="s">
        <v>10077</v>
      </c>
    </row>
    <row r="3818" spans="1:9" x14ac:dyDescent="0.2">
      <c r="A3818" s="145">
        <v>3814</v>
      </c>
      <c r="B3818" s="145" t="s">
        <v>5977</v>
      </c>
      <c r="C3818" s="145" t="s">
        <v>553</v>
      </c>
      <c r="D3818" s="146">
        <v>2338</v>
      </c>
      <c r="E3818" s="145" t="s">
        <v>13690</v>
      </c>
      <c r="F3818" s="145">
        <v>264</v>
      </c>
      <c r="G3818" s="145" t="s">
        <v>13689</v>
      </c>
      <c r="H3818" s="145" t="s">
        <v>634</v>
      </c>
      <c r="I3818" s="145" t="s">
        <v>10077</v>
      </c>
    </row>
    <row r="3819" spans="1:9" x14ac:dyDescent="0.2">
      <c r="A3819" s="145">
        <v>3815</v>
      </c>
      <c r="B3819" s="145" t="s">
        <v>2385</v>
      </c>
      <c r="C3819" s="145" t="s">
        <v>553</v>
      </c>
      <c r="D3819" s="146">
        <v>2748</v>
      </c>
      <c r="E3819" s="145" t="s">
        <v>1405</v>
      </c>
      <c r="F3819" s="145">
        <v>264</v>
      </c>
      <c r="G3819" s="145" t="s">
        <v>13688</v>
      </c>
      <c r="H3819" s="145" t="s">
        <v>2767</v>
      </c>
      <c r="I3819" s="145" t="s">
        <v>10077</v>
      </c>
    </row>
    <row r="3820" spans="1:9" x14ac:dyDescent="0.2">
      <c r="A3820" s="145">
        <v>3816</v>
      </c>
      <c r="B3820" s="145" t="s">
        <v>554</v>
      </c>
      <c r="C3820" s="145" t="s">
        <v>553</v>
      </c>
      <c r="D3820" s="146">
        <v>2633</v>
      </c>
      <c r="E3820" s="145" t="s">
        <v>13687</v>
      </c>
      <c r="F3820" s="145">
        <v>264</v>
      </c>
      <c r="G3820" s="145" t="s">
        <v>13686</v>
      </c>
      <c r="H3820" s="145" t="s">
        <v>10081</v>
      </c>
      <c r="I3820" s="145" t="s">
        <v>10077</v>
      </c>
    </row>
    <row r="3821" spans="1:9" x14ac:dyDescent="0.2">
      <c r="A3821" s="145">
        <v>3817</v>
      </c>
      <c r="B3821" s="145" t="s">
        <v>3544</v>
      </c>
      <c r="C3821" s="145" t="s">
        <v>553</v>
      </c>
      <c r="D3821" s="146">
        <v>2638</v>
      </c>
      <c r="E3821" s="145" t="s">
        <v>13685</v>
      </c>
      <c r="F3821" s="145">
        <v>264</v>
      </c>
      <c r="G3821" s="145" t="s">
        <v>13684</v>
      </c>
      <c r="H3821" s="145" t="s">
        <v>634</v>
      </c>
      <c r="I3821" s="145" t="s">
        <v>10077</v>
      </c>
    </row>
    <row r="3822" spans="1:9" x14ac:dyDescent="0.2">
      <c r="A3822" s="145">
        <v>3818</v>
      </c>
      <c r="B3822" s="145" t="s">
        <v>5323</v>
      </c>
      <c r="C3822" s="145" t="s">
        <v>553</v>
      </c>
      <c r="D3822" s="146">
        <v>1844</v>
      </c>
      <c r="E3822" s="145" t="s">
        <v>13683</v>
      </c>
      <c r="F3822" s="145">
        <v>264</v>
      </c>
      <c r="G3822" s="145" t="s">
        <v>13682</v>
      </c>
      <c r="H3822" s="145" t="s">
        <v>634</v>
      </c>
      <c r="I3822" s="145" t="s">
        <v>10077</v>
      </c>
    </row>
    <row r="3823" spans="1:9" x14ac:dyDescent="0.2">
      <c r="A3823" s="145">
        <v>3819</v>
      </c>
      <c r="B3823" s="145" t="s">
        <v>11139</v>
      </c>
      <c r="C3823" s="145" t="s">
        <v>5198</v>
      </c>
      <c r="D3823" s="146">
        <v>2889</v>
      </c>
      <c r="E3823" s="145" t="s">
        <v>13681</v>
      </c>
      <c r="F3823" s="145">
        <v>264</v>
      </c>
      <c r="G3823" s="145" t="s">
        <v>13680</v>
      </c>
      <c r="H3823" s="145" t="s">
        <v>6255</v>
      </c>
      <c r="I3823" s="145" t="s">
        <v>10077</v>
      </c>
    </row>
    <row r="3824" spans="1:9" x14ac:dyDescent="0.2">
      <c r="A3824" s="145">
        <v>3820</v>
      </c>
      <c r="B3824" s="145" t="s">
        <v>874</v>
      </c>
      <c r="C3824" s="145" t="s">
        <v>553</v>
      </c>
      <c r="D3824" s="146">
        <v>2601</v>
      </c>
      <c r="E3824" s="145" t="s">
        <v>13679</v>
      </c>
      <c r="F3824" s="145">
        <v>264</v>
      </c>
      <c r="G3824" s="145" t="s">
        <v>13678</v>
      </c>
      <c r="H3824" s="145" t="s">
        <v>634</v>
      </c>
      <c r="I3824" s="145" t="s">
        <v>10077</v>
      </c>
    </row>
    <row r="3825" spans="1:9" x14ac:dyDescent="0.2">
      <c r="A3825" s="145">
        <v>3821</v>
      </c>
      <c r="B3825" s="145" t="s">
        <v>2278</v>
      </c>
      <c r="C3825" s="145" t="s">
        <v>553</v>
      </c>
      <c r="D3825" s="146">
        <v>2719</v>
      </c>
      <c r="E3825" s="145" t="s">
        <v>13677</v>
      </c>
      <c r="F3825" s="145">
        <v>264</v>
      </c>
      <c r="G3825" s="145" t="s">
        <v>13676</v>
      </c>
      <c r="H3825" s="145" t="s">
        <v>2278</v>
      </c>
      <c r="I3825" s="145" t="s">
        <v>10077</v>
      </c>
    </row>
    <row r="3826" spans="1:9" x14ac:dyDescent="0.2">
      <c r="A3826" s="145">
        <v>3822</v>
      </c>
      <c r="B3826" s="145" t="s">
        <v>1576</v>
      </c>
      <c r="C3826" s="145" t="s">
        <v>553</v>
      </c>
      <c r="D3826" s="146">
        <v>2667</v>
      </c>
      <c r="E3826" s="145" t="s">
        <v>13675</v>
      </c>
      <c r="F3826" s="145">
        <v>264</v>
      </c>
      <c r="G3826" s="145" t="s">
        <v>13674</v>
      </c>
      <c r="H3826" s="145" t="s">
        <v>10391</v>
      </c>
      <c r="I3826" s="145" t="s">
        <v>10077</v>
      </c>
    </row>
    <row r="3827" spans="1:9" x14ac:dyDescent="0.2">
      <c r="A3827" s="145">
        <v>3823</v>
      </c>
      <c r="B3827" s="145" t="s">
        <v>706</v>
      </c>
      <c r="C3827" s="145" t="s">
        <v>553</v>
      </c>
      <c r="D3827" s="146">
        <v>1923</v>
      </c>
      <c r="E3827" s="145" t="s">
        <v>13673</v>
      </c>
      <c r="F3827" s="145">
        <v>264</v>
      </c>
      <c r="G3827" s="145" t="s">
        <v>13672</v>
      </c>
      <c r="H3827" s="145" t="s">
        <v>10411</v>
      </c>
      <c r="I3827" s="145" t="s">
        <v>10077</v>
      </c>
    </row>
    <row r="3828" spans="1:9" x14ac:dyDescent="0.2">
      <c r="A3828" s="145">
        <v>3824</v>
      </c>
      <c r="B3828" s="145" t="s">
        <v>566</v>
      </c>
      <c r="C3828" s="145" t="s">
        <v>553</v>
      </c>
      <c r="D3828" s="146">
        <v>2659</v>
      </c>
      <c r="E3828" s="145" t="s">
        <v>12818</v>
      </c>
      <c r="F3828" s="145">
        <v>264</v>
      </c>
      <c r="G3828" s="145" t="s">
        <v>12817</v>
      </c>
      <c r="H3828" s="145" t="s">
        <v>10081</v>
      </c>
      <c r="I3828" s="145" t="s">
        <v>10285</v>
      </c>
    </row>
    <row r="3829" spans="1:9" x14ac:dyDescent="0.2">
      <c r="A3829" s="145">
        <v>3825</v>
      </c>
      <c r="B3829" s="145" t="s">
        <v>3239</v>
      </c>
      <c r="C3829" s="145" t="s">
        <v>553</v>
      </c>
      <c r="D3829" s="146">
        <v>2324</v>
      </c>
      <c r="E3829" s="145" t="s">
        <v>13671</v>
      </c>
      <c r="F3829" s="145">
        <v>264</v>
      </c>
      <c r="G3829" s="145" t="s">
        <v>13670</v>
      </c>
      <c r="H3829" s="145" t="s">
        <v>634</v>
      </c>
      <c r="I3829" s="145" t="s">
        <v>10077</v>
      </c>
    </row>
    <row r="3830" spans="1:9" x14ac:dyDescent="0.2">
      <c r="A3830" s="145">
        <v>3826</v>
      </c>
      <c r="B3830" s="145" t="s">
        <v>12072</v>
      </c>
      <c r="C3830" s="145" t="s">
        <v>5198</v>
      </c>
      <c r="D3830" s="146">
        <v>2914</v>
      </c>
      <c r="E3830" s="145" t="s">
        <v>13669</v>
      </c>
      <c r="F3830" s="145">
        <v>264</v>
      </c>
      <c r="G3830" s="145" t="s">
        <v>13668</v>
      </c>
      <c r="H3830" s="145" t="s">
        <v>634</v>
      </c>
      <c r="I3830" s="145" t="s">
        <v>10107</v>
      </c>
    </row>
    <row r="3831" spans="1:9" x14ac:dyDescent="0.2">
      <c r="A3831" s="145">
        <v>3827</v>
      </c>
      <c r="B3831" s="145" t="s">
        <v>592</v>
      </c>
      <c r="C3831" s="145" t="s">
        <v>553</v>
      </c>
      <c r="D3831" s="146">
        <v>1905</v>
      </c>
      <c r="E3831" s="145" t="s">
        <v>5917</v>
      </c>
      <c r="F3831" s="145">
        <v>264</v>
      </c>
      <c r="G3831" s="145" t="s">
        <v>13667</v>
      </c>
      <c r="H3831" s="145" t="s">
        <v>10411</v>
      </c>
      <c r="I3831" s="145" t="s">
        <v>10077</v>
      </c>
    </row>
    <row r="3832" spans="1:9" x14ac:dyDescent="0.2">
      <c r="A3832" s="145">
        <v>3828</v>
      </c>
      <c r="B3832" s="145" t="s">
        <v>695</v>
      </c>
      <c r="C3832" s="145" t="s">
        <v>553</v>
      </c>
      <c r="D3832" s="146">
        <v>2332</v>
      </c>
      <c r="E3832" s="145" t="s">
        <v>13666</v>
      </c>
      <c r="F3832" s="145">
        <v>264</v>
      </c>
      <c r="G3832" s="145" t="s">
        <v>13665</v>
      </c>
      <c r="H3832" s="145" t="s">
        <v>695</v>
      </c>
      <c r="I3832" s="145" t="s">
        <v>10077</v>
      </c>
    </row>
    <row r="3833" spans="1:9" x14ac:dyDescent="0.2">
      <c r="A3833" s="145">
        <v>3829</v>
      </c>
      <c r="B3833" s="145" t="s">
        <v>1146</v>
      </c>
      <c r="C3833" s="145" t="s">
        <v>553</v>
      </c>
      <c r="D3833" s="146">
        <v>2210</v>
      </c>
      <c r="E3833" s="145" t="s">
        <v>13664</v>
      </c>
      <c r="F3833" s="145">
        <v>264</v>
      </c>
      <c r="G3833" s="145" t="s">
        <v>13663</v>
      </c>
      <c r="H3833" s="145" t="s">
        <v>695</v>
      </c>
      <c r="I3833" s="145" t="s">
        <v>10087</v>
      </c>
    </row>
    <row r="3834" spans="1:9" x14ac:dyDescent="0.2">
      <c r="A3834" s="145">
        <v>3830</v>
      </c>
      <c r="B3834" s="145" t="s">
        <v>2409</v>
      </c>
      <c r="C3834" s="145" t="s">
        <v>553</v>
      </c>
      <c r="D3834" s="146">
        <v>2050</v>
      </c>
      <c r="E3834" s="145" t="s">
        <v>13662</v>
      </c>
      <c r="F3834" s="145">
        <v>264</v>
      </c>
      <c r="G3834" s="145" t="s">
        <v>10031</v>
      </c>
      <c r="H3834" s="145" t="s">
        <v>8951</v>
      </c>
      <c r="I3834" s="145" t="s">
        <v>10077</v>
      </c>
    </row>
    <row r="3835" spans="1:9" x14ac:dyDescent="0.2">
      <c r="A3835" s="145">
        <v>3831</v>
      </c>
      <c r="B3835" s="145" t="s">
        <v>543</v>
      </c>
      <c r="C3835" s="145" t="s">
        <v>553</v>
      </c>
      <c r="D3835" s="146">
        <v>2645</v>
      </c>
      <c r="E3835" s="145" t="s">
        <v>3372</v>
      </c>
      <c r="F3835" s="145">
        <v>264</v>
      </c>
      <c r="G3835" s="145" t="s">
        <v>13661</v>
      </c>
      <c r="H3835" s="145" t="s">
        <v>634</v>
      </c>
      <c r="I3835" s="145" t="s">
        <v>10077</v>
      </c>
    </row>
    <row r="3836" spans="1:9" x14ac:dyDescent="0.2">
      <c r="A3836" s="145">
        <v>3832</v>
      </c>
      <c r="B3836" s="145" t="s">
        <v>3544</v>
      </c>
      <c r="C3836" s="145" t="s">
        <v>553</v>
      </c>
      <c r="D3836" s="146">
        <v>2638</v>
      </c>
      <c r="E3836" s="145" t="s">
        <v>13660</v>
      </c>
      <c r="F3836" s="145">
        <v>264</v>
      </c>
      <c r="G3836" s="145" t="s">
        <v>13659</v>
      </c>
      <c r="H3836" s="145" t="s">
        <v>10303</v>
      </c>
      <c r="I3836" s="145" t="s">
        <v>10077</v>
      </c>
    </row>
    <row r="3837" spans="1:9" x14ac:dyDescent="0.2">
      <c r="A3837" s="145">
        <v>3833</v>
      </c>
      <c r="B3837" s="145" t="s">
        <v>3262</v>
      </c>
      <c r="C3837" s="145" t="s">
        <v>553</v>
      </c>
      <c r="D3837" s="146">
        <v>2739</v>
      </c>
      <c r="E3837" s="145" t="s">
        <v>13658</v>
      </c>
      <c r="F3837" s="145">
        <v>264</v>
      </c>
      <c r="G3837" s="145" t="s">
        <v>13657</v>
      </c>
      <c r="H3837" s="145" t="s">
        <v>3262</v>
      </c>
      <c r="I3837" s="145" t="s">
        <v>10077</v>
      </c>
    </row>
    <row r="3838" spans="1:9" x14ac:dyDescent="0.2">
      <c r="A3838" s="145">
        <v>3834</v>
      </c>
      <c r="B3838" s="145" t="s">
        <v>1116</v>
      </c>
      <c r="C3838" s="145" t="s">
        <v>553</v>
      </c>
      <c r="D3838" s="146">
        <v>2048</v>
      </c>
      <c r="E3838" s="145" t="s">
        <v>13656</v>
      </c>
      <c r="F3838" s="145">
        <v>264</v>
      </c>
      <c r="G3838" s="145" t="s">
        <v>13655</v>
      </c>
      <c r="H3838" s="145" t="s">
        <v>634</v>
      </c>
      <c r="I3838" s="145" t="s">
        <v>10077</v>
      </c>
    </row>
    <row r="3839" spans="1:9" x14ac:dyDescent="0.2">
      <c r="A3839" s="145">
        <v>3835</v>
      </c>
      <c r="B3839" s="145" t="s">
        <v>6037</v>
      </c>
      <c r="C3839" s="145" t="s">
        <v>553</v>
      </c>
      <c r="D3839" s="146">
        <v>2662</v>
      </c>
      <c r="E3839" s="145" t="s">
        <v>13654</v>
      </c>
      <c r="F3839" s="145">
        <v>264</v>
      </c>
      <c r="G3839" s="145" t="s">
        <v>13653</v>
      </c>
      <c r="H3839" s="145" t="s">
        <v>10081</v>
      </c>
      <c r="I3839" s="145" t="s">
        <v>10107</v>
      </c>
    </row>
    <row r="3840" spans="1:9" x14ac:dyDescent="0.2">
      <c r="A3840" s="145">
        <v>3836</v>
      </c>
      <c r="B3840" s="145" t="s">
        <v>3822</v>
      </c>
      <c r="C3840" s="145" t="s">
        <v>553</v>
      </c>
      <c r="D3840" s="146">
        <v>2780</v>
      </c>
      <c r="E3840" s="145" t="s">
        <v>10136</v>
      </c>
      <c r="F3840" s="145">
        <v>264</v>
      </c>
      <c r="G3840" s="145" t="s">
        <v>13652</v>
      </c>
      <c r="H3840" s="145" t="s">
        <v>634</v>
      </c>
      <c r="I3840" s="145" t="s">
        <v>10077</v>
      </c>
    </row>
    <row r="3841" spans="1:9" x14ac:dyDescent="0.2">
      <c r="A3841" s="145">
        <v>3837</v>
      </c>
      <c r="B3841" s="145" t="s">
        <v>689</v>
      </c>
      <c r="C3841" s="145" t="s">
        <v>553</v>
      </c>
      <c r="D3841" s="146">
        <v>2664</v>
      </c>
      <c r="E3841" s="145" t="s">
        <v>4899</v>
      </c>
      <c r="F3841" s="145">
        <v>264</v>
      </c>
      <c r="G3841" s="145" t="s">
        <v>13651</v>
      </c>
      <c r="H3841" s="145" t="s">
        <v>10380</v>
      </c>
      <c r="I3841" s="145" t="s">
        <v>10107</v>
      </c>
    </row>
    <row r="3842" spans="1:9" x14ac:dyDescent="0.2">
      <c r="A3842" s="145">
        <v>3838</v>
      </c>
      <c r="B3842" s="145" t="s">
        <v>3822</v>
      </c>
      <c r="C3842" s="145" t="s">
        <v>553</v>
      </c>
      <c r="D3842" s="146">
        <v>2780</v>
      </c>
      <c r="E3842" s="145" t="s">
        <v>13650</v>
      </c>
      <c r="F3842" s="145">
        <v>264</v>
      </c>
      <c r="G3842" s="145" t="s">
        <v>13649</v>
      </c>
      <c r="H3842" s="145" t="s">
        <v>634</v>
      </c>
      <c r="I3842" s="145" t="s">
        <v>10077</v>
      </c>
    </row>
    <row r="3843" spans="1:9" x14ac:dyDescent="0.2">
      <c r="A3843" s="145">
        <v>3839</v>
      </c>
      <c r="B3843" s="145" t="s">
        <v>1071</v>
      </c>
      <c r="C3843" s="145" t="s">
        <v>553</v>
      </c>
      <c r="D3843" s="146">
        <v>2563</v>
      </c>
      <c r="E3843" s="145" t="s">
        <v>13648</v>
      </c>
      <c r="F3843" s="145">
        <v>264</v>
      </c>
      <c r="G3843" s="145" t="s">
        <v>13647</v>
      </c>
      <c r="H3843" s="145" t="s">
        <v>10119</v>
      </c>
      <c r="I3843" s="145" t="s">
        <v>10077</v>
      </c>
    </row>
    <row r="3844" spans="1:9" x14ac:dyDescent="0.2">
      <c r="A3844" s="145">
        <v>3840</v>
      </c>
      <c r="B3844" s="145" t="s">
        <v>4214</v>
      </c>
      <c r="C3844" s="145" t="s">
        <v>553</v>
      </c>
      <c r="D3844" s="146">
        <v>2539</v>
      </c>
      <c r="E3844" s="145" t="s">
        <v>13364</v>
      </c>
      <c r="F3844" s="145">
        <v>264</v>
      </c>
      <c r="G3844" s="145" t="s">
        <v>13646</v>
      </c>
      <c r="H3844" s="145" t="s">
        <v>4214</v>
      </c>
      <c r="I3844" s="145" t="s">
        <v>10091</v>
      </c>
    </row>
    <row r="3845" spans="1:9" x14ac:dyDescent="0.2">
      <c r="A3845" s="145">
        <v>3841</v>
      </c>
      <c r="B3845" s="145" t="s">
        <v>1059</v>
      </c>
      <c r="C3845" s="145" t="s">
        <v>553</v>
      </c>
      <c r="D3845" s="146">
        <v>1887</v>
      </c>
      <c r="E3845" s="145" t="s">
        <v>13645</v>
      </c>
      <c r="F3845" s="145">
        <v>264</v>
      </c>
      <c r="G3845" s="145" t="s">
        <v>13644</v>
      </c>
      <c r="H3845" s="145" t="s">
        <v>746</v>
      </c>
      <c r="I3845" s="145" t="s">
        <v>10077</v>
      </c>
    </row>
    <row r="3846" spans="1:9" x14ac:dyDescent="0.2">
      <c r="A3846" s="145">
        <v>3842</v>
      </c>
      <c r="B3846" s="145" t="s">
        <v>3239</v>
      </c>
      <c r="C3846" s="145" t="s">
        <v>553</v>
      </c>
      <c r="D3846" s="146">
        <v>2324</v>
      </c>
      <c r="E3846" s="145" t="s">
        <v>13643</v>
      </c>
      <c r="F3846" s="145">
        <v>264</v>
      </c>
      <c r="G3846" s="145" t="s">
        <v>13642</v>
      </c>
      <c r="H3846" s="145" t="s">
        <v>634</v>
      </c>
      <c r="I3846" s="145" t="s">
        <v>10077</v>
      </c>
    </row>
    <row r="3847" spans="1:9" x14ac:dyDescent="0.2">
      <c r="A3847" s="145">
        <v>3843</v>
      </c>
      <c r="B3847" s="145" t="s">
        <v>4556</v>
      </c>
      <c r="C3847" s="145" t="s">
        <v>553</v>
      </c>
      <c r="D3847" s="146">
        <v>1609</v>
      </c>
      <c r="E3847" s="145" t="s">
        <v>13322</v>
      </c>
      <c r="F3847" s="145">
        <v>264</v>
      </c>
      <c r="G3847" s="145" t="s">
        <v>13641</v>
      </c>
      <c r="H3847" s="145" t="s">
        <v>10130</v>
      </c>
      <c r="I3847" s="145" t="s">
        <v>10077</v>
      </c>
    </row>
    <row r="3848" spans="1:9" x14ac:dyDescent="0.2">
      <c r="A3848" s="145">
        <v>3844</v>
      </c>
      <c r="B3848" s="145" t="s">
        <v>554</v>
      </c>
      <c r="C3848" s="145" t="s">
        <v>553</v>
      </c>
      <c r="D3848" s="146">
        <v>2633</v>
      </c>
      <c r="E3848" s="145" t="s">
        <v>13640</v>
      </c>
      <c r="F3848" s="145">
        <v>264</v>
      </c>
      <c r="G3848" s="145" t="s">
        <v>13639</v>
      </c>
      <c r="H3848" s="145" t="s">
        <v>10081</v>
      </c>
      <c r="I3848" s="145" t="s">
        <v>10077</v>
      </c>
    </row>
    <row r="3849" spans="1:9" x14ac:dyDescent="0.2">
      <c r="A3849" s="145">
        <v>3845</v>
      </c>
      <c r="B3849" s="145" t="s">
        <v>6328</v>
      </c>
      <c r="C3849" s="145" t="s">
        <v>1403</v>
      </c>
      <c r="D3849" s="146">
        <v>3842</v>
      </c>
      <c r="E3849" s="145" t="s">
        <v>13638</v>
      </c>
      <c r="F3849" s="145">
        <v>264</v>
      </c>
      <c r="G3849" s="145" t="s">
        <v>13637</v>
      </c>
      <c r="H3849" s="145" t="s">
        <v>812</v>
      </c>
      <c r="I3849" s="145" t="s">
        <v>10077</v>
      </c>
    </row>
    <row r="3850" spans="1:9" x14ac:dyDescent="0.2">
      <c r="A3850" s="145">
        <v>3846</v>
      </c>
      <c r="B3850" s="145" t="s">
        <v>13636</v>
      </c>
      <c r="C3850" s="145" t="s">
        <v>553</v>
      </c>
      <c r="D3850" s="146">
        <v>1757</v>
      </c>
      <c r="E3850" s="145" t="s">
        <v>13635</v>
      </c>
      <c r="F3850" s="145">
        <v>264</v>
      </c>
      <c r="G3850" s="145" t="s">
        <v>13634</v>
      </c>
      <c r="H3850" s="145" t="s">
        <v>10119</v>
      </c>
      <c r="I3850" s="145" t="s">
        <v>10077</v>
      </c>
    </row>
    <row r="3851" spans="1:9" x14ac:dyDescent="0.2">
      <c r="A3851" s="145">
        <v>3847</v>
      </c>
      <c r="B3851" s="145" t="s">
        <v>3822</v>
      </c>
      <c r="C3851" s="145" t="s">
        <v>553</v>
      </c>
      <c r="D3851" s="146">
        <v>2780</v>
      </c>
      <c r="E3851" s="145" t="s">
        <v>13633</v>
      </c>
      <c r="F3851" s="145">
        <v>264</v>
      </c>
      <c r="G3851" s="145" t="s">
        <v>13632</v>
      </c>
      <c r="H3851" s="145" t="s">
        <v>634</v>
      </c>
      <c r="I3851" s="145" t="s">
        <v>10077</v>
      </c>
    </row>
    <row r="3852" spans="1:9" x14ac:dyDescent="0.2">
      <c r="A3852" s="145">
        <v>3848</v>
      </c>
      <c r="B3852" s="145" t="s">
        <v>1678</v>
      </c>
      <c r="C3852" s="145" t="s">
        <v>553</v>
      </c>
      <c r="D3852" s="146">
        <v>2191</v>
      </c>
      <c r="E3852" s="145" t="s">
        <v>13631</v>
      </c>
      <c r="F3852" s="145">
        <v>264</v>
      </c>
      <c r="G3852" s="145" t="s">
        <v>13630</v>
      </c>
      <c r="H3852" s="145" t="s">
        <v>1678</v>
      </c>
      <c r="I3852" s="145" t="s">
        <v>10077</v>
      </c>
    </row>
    <row r="3853" spans="1:9" x14ac:dyDescent="0.2">
      <c r="A3853" s="145">
        <v>3849</v>
      </c>
      <c r="B3853" s="145" t="s">
        <v>908</v>
      </c>
      <c r="C3853" s="145" t="s">
        <v>553</v>
      </c>
      <c r="D3853" s="146">
        <v>2770</v>
      </c>
      <c r="E3853" s="145" t="s">
        <v>13629</v>
      </c>
      <c r="F3853" s="145">
        <v>264</v>
      </c>
      <c r="G3853" s="145" t="s">
        <v>13628</v>
      </c>
      <c r="H3853" s="145" t="s">
        <v>634</v>
      </c>
      <c r="I3853" s="145" t="s">
        <v>10077</v>
      </c>
    </row>
    <row r="3854" spans="1:9" x14ac:dyDescent="0.2">
      <c r="A3854" s="145">
        <v>3850</v>
      </c>
      <c r="B3854" s="145" t="s">
        <v>787</v>
      </c>
      <c r="C3854" s="145" t="s">
        <v>553</v>
      </c>
      <c r="D3854" s="146">
        <v>2150</v>
      </c>
      <c r="E3854" s="145" t="s">
        <v>13627</v>
      </c>
      <c r="F3854" s="145">
        <v>264</v>
      </c>
      <c r="G3854" s="145" t="s">
        <v>13626</v>
      </c>
      <c r="H3854" s="145" t="s">
        <v>10177</v>
      </c>
      <c r="I3854" s="145" t="s">
        <v>10077</v>
      </c>
    </row>
    <row r="3855" spans="1:9" x14ac:dyDescent="0.2">
      <c r="A3855" s="145">
        <v>3851</v>
      </c>
      <c r="B3855" s="145" t="s">
        <v>1944</v>
      </c>
      <c r="C3855" s="145" t="s">
        <v>553</v>
      </c>
      <c r="D3855" s="146">
        <v>2302</v>
      </c>
      <c r="E3855" s="145" t="s">
        <v>13625</v>
      </c>
      <c r="F3855" s="145">
        <v>264</v>
      </c>
      <c r="G3855" s="145" t="s">
        <v>13624</v>
      </c>
      <c r="H3855" s="145" t="s">
        <v>634</v>
      </c>
      <c r="I3855" s="145" t="s">
        <v>10077</v>
      </c>
    </row>
    <row r="3856" spans="1:9" x14ac:dyDescent="0.2">
      <c r="A3856" s="145">
        <v>3852</v>
      </c>
      <c r="B3856" s="145" t="s">
        <v>1071</v>
      </c>
      <c r="C3856" s="145" t="s">
        <v>553</v>
      </c>
      <c r="D3856" s="146">
        <v>2563</v>
      </c>
      <c r="E3856" s="145" t="s">
        <v>13623</v>
      </c>
      <c r="F3856" s="145">
        <v>264</v>
      </c>
      <c r="G3856" s="145" t="s">
        <v>13622</v>
      </c>
      <c r="H3856" s="145" t="s">
        <v>10119</v>
      </c>
      <c r="I3856" s="145" t="s">
        <v>10077</v>
      </c>
    </row>
    <row r="3857" spans="1:9" x14ac:dyDescent="0.2">
      <c r="A3857" s="145">
        <v>3853</v>
      </c>
      <c r="B3857" s="145" t="s">
        <v>5120</v>
      </c>
      <c r="C3857" s="145" t="s">
        <v>553</v>
      </c>
      <c r="D3857" s="146">
        <v>2642</v>
      </c>
      <c r="E3857" s="145" t="s">
        <v>13621</v>
      </c>
      <c r="F3857" s="145">
        <v>264</v>
      </c>
      <c r="G3857" s="145" t="s">
        <v>13620</v>
      </c>
      <c r="H3857" s="145" t="s">
        <v>5120</v>
      </c>
      <c r="I3857" s="145" t="s">
        <v>10124</v>
      </c>
    </row>
    <row r="3858" spans="1:9" x14ac:dyDescent="0.2">
      <c r="A3858" s="145">
        <v>3854</v>
      </c>
      <c r="B3858" s="145" t="s">
        <v>1059</v>
      </c>
      <c r="C3858" s="145" t="s">
        <v>553</v>
      </c>
      <c r="D3858" s="146">
        <v>1887</v>
      </c>
      <c r="E3858" s="145" t="s">
        <v>13619</v>
      </c>
      <c r="F3858" s="145">
        <v>264</v>
      </c>
      <c r="G3858" s="145" t="s">
        <v>13618</v>
      </c>
      <c r="H3858" s="145" t="s">
        <v>13617</v>
      </c>
      <c r="I3858" s="145" t="s">
        <v>10077</v>
      </c>
    </row>
    <row r="3859" spans="1:9" x14ac:dyDescent="0.2">
      <c r="A3859" s="145">
        <v>3855</v>
      </c>
      <c r="B3859" s="145" t="s">
        <v>6375</v>
      </c>
      <c r="C3859" s="145" t="s">
        <v>553</v>
      </c>
      <c r="D3859" s="146">
        <v>1527</v>
      </c>
      <c r="E3859" s="145" t="s">
        <v>13616</v>
      </c>
      <c r="F3859" s="145">
        <v>264</v>
      </c>
      <c r="G3859" s="145" t="s">
        <v>13615</v>
      </c>
      <c r="H3859" s="145" t="s">
        <v>634</v>
      </c>
      <c r="I3859" s="145" t="s">
        <v>10077</v>
      </c>
    </row>
    <row r="3860" spans="1:9" x14ac:dyDescent="0.2">
      <c r="A3860" s="145">
        <v>3856</v>
      </c>
      <c r="B3860" s="145" t="s">
        <v>660</v>
      </c>
      <c r="C3860" s="145" t="s">
        <v>553</v>
      </c>
      <c r="D3860" s="146">
        <v>1944</v>
      </c>
      <c r="E3860" s="145" t="s">
        <v>13614</v>
      </c>
      <c r="F3860" s="145">
        <v>264</v>
      </c>
      <c r="G3860" s="145" t="s">
        <v>13613</v>
      </c>
      <c r="H3860" s="145" t="s">
        <v>10762</v>
      </c>
      <c r="I3860" s="145" t="s">
        <v>10077</v>
      </c>
    </row>
    <row r="3861" spans="1:9" x14ac:dyDescent="0.2">
      <c r="A3861" s="145">
        <v>3857</v>
      </c>
      <c r="B3861" s="145" t="s">
        <v>3028</v>
      </c>
      <c r="C3861" s="145" t="s">
        <v>553</v>
      </c>
      <c r="D3861" s="146">
        <v>2025</v>
      </c>
      <c r="E3861" s="145" t="s">
        <v>13612</v>
      </c>
      <c r="F3861" s="145">
        <v>264</v>
      </c>
      <c r="G3861" s="145" t="s">
        <v>13611</v>
      </c>
      <c r="H3861" s="145" t="s">
        <v>10259</v>
      </c>
      <c r="I3861" s="145" t="s">
        <v>10077</v>
      </c>
    </row>
    <row r="3862" spans="1:9" x14ac:dyDescent="0.2">
      <c r="A3862" s="145">
        <v>3858</v>
      </c>
      <c r="B3862" s="145" t="s">
        <v>566</v>
      </c>
      <c r="C3862" s="145" t="s">
        <v>553</v>
      </c>
      <c r="D3862" s="146">
        <v>2659</v>
      </c>
      <c r="E3862" s="145" t="s">
        <v>13610</v>
      </c>
      <c r="F3862" s="145">
        <v>264</v>
      </c>
      <c r="G3862" s="145" t="s">
        <v>13609</v>
      </c>
      <c r="H3862" s="145" t="s">
        <v>10081</v>
      </c>
      <c r="I3862" s="145" t="s">
        <v>10077</v>
      </c>
    </row>
    <row r="3863" spans="1:9" x14ac:dyDescent="0.2">
      <c r="A3863" s="145">
        <v>3859</v>
      </c>
      <c r="B3863" s="145" t="s">
        <v>4214</v>
      </c>
      <c r="C3863" s="145" t="s">
        <v>553</v>
      </c>
      <c r="D3863" s="146">
        <v>2539</v>
      </c>
      <c r="E3863" s="145" t="s">
        <v>13608</v>
      </c>
      <c r="F3863" s="145">
        <v>264</v>
      </c>
      <c r="G3863" s="145" t="s">
        <v>13607</v>
      </c>
      <c r="H3863" s="145" t="s">
        <v>4214</v>
      </c>
      <c r="I3863" s="145" t="s">
        <v>10087</v>
      </c>
    </row>
    <row r="3864" spans="1:9" x14ac:dyDescent="0.2">
      <c r="A3864" s="145">
        <v>3860</v>
      </c>
      <c r="B3864" s="145" t="s">
        <v>660</v>
      </c>
      <c r="C3864" s="145" t="s">
        <v>553</v>
      </c>
      <c r="D3864" s="146">
        <v>1944</v>
      </c>
      <c r="E3864" s="145" t="s">
        <v>13606</v>
      </c>
      <c r="F3864" s="145">
        <v>264</v>
      </c>
      <c r="G3864" s="145" t="s">
        <v>13605</v>
      </c>
      <c r="H3864" s="145" t="s">
        <v>10762</v>
      </c>
      <c r="I3864" s="145" t="s">
        <v>10107</v>
      </c>
    </row>
    <row r="3865" spans="1:9" x14ac:dyDescent="0.2">
      <c r="A3865" s="145">
        <v>3861</v>
      </c>
      <c r="B3865" s="145" t="s">
        <v>2654</v>
      </c>
      <c r="C3865" s="145" t="s">
        <v>553</v>
      </c>
      <c r="D3865" s="146">
        <v>2535</v>
      </c>
      <c r="E3865" s="145" t="s">
        <v>13604</v>
      </c>
      <c r="F3865" s="145">
        <v>264</v>
      </c>
      <c r="G3865" s="145" t="s">
        <v>13603</v>
      </c>
      <c r="H3865" s="145" t="s">
        <v>8736</v>
      </c>
      <c r="I3865" s="145" t="s">
        <v>10077</v>
      </c>
    </row>
    <row r="3866" spans="1:9" x14ac:dyDescent="0.2">
      <c r="A3866" s="145">
        <v>3862</v>
      </c>
      <c r="B3866" s="145" t="s">
        <v>7866</v>
      </c>
      <c r="C3866" s="145" t="s">
        <v>553</v>
      </c>
      <c r="D3866" s="146">
        <v>2559</v>
      </c>
      <c r="E3866" s="145" t="s">
        <v>13602</v>
      </c>
      <c r="F3866" s="145">
        <v>264</v>
      </c>
      <c r="G3866" s="145" t="s">
        <v>13601</v>
      </c>
      <c r="H3866" s="145" t="s">
        <v>634</v>
      </c>
      <c r="I3866" s="145" t="s">
        <v>10077</v>
      </c>
    </row>
    <row r="3867" spans="1:9" x14ac:dyDescent="0.2">
      <c r="A3867" s="145">
        <v>3863</v>
      </c>
      <c r="B3867" s="145" t="s">
        <v>7866</v>
      </c>
      <c r="C3867" s="145" t="s">
        <v>553</v>
      </c>
      <c r="D3867" s="146">
        <v>2559</v>
      </c>
      <c r="E3867" s="145" t="s">
        <v>13600</v>
      </c>
      <c r="F3867" s="145">
        <v>264</v>
      </c>
      <c r="G3867" s="145" t="s">
        <v>13599</v>
      </c>
      <c r="H3867" s="145" t="s">
        <v>634</v>
      </c>
      <c r="I3867" s="145" t="s">
        <v>10077</v>
      </c>
    </row>
    <row r="3868" spans="1:9" x14ac:dyDescent="0.2">
      <c r="A3868" s="145">
        <v>3864</v>
      </c>
      <c r="B3868" s="145" t="s">
        <v>7080</v>
      </c>
      <c r="C3868" s="145" t="s">
        <v>553</v>
      </c>
      <c r="D3868" s="146">
        <v>2536</v>
      </c>
      <c r="E3868" s="145" t="s">
        <v>11780</v>
      </c>
      <c r="F3868" s="145">
        <v>264</v>
      </c>
      <c r="G3868" s="145" t="s">
        <v>13598</v>
      </c>
      <c r="H3868" s="145" t="s">
        <v>10130</v>
      </c>
      <c r="I3868" s="145" t="s">
        <v>10077</v>
      </c>
    </row>
    <row r="3869" spans="1:9" x14ac:dyDescent="0.2">
      <c r="A3869" s="145">
        <v>3865</v>
      </c>
      <c r="B3869" s="145" t="s">
        <v>554</v>
      </c>
      <c r="C3869" s="145" t="s">
        <v>553</v>
      </c>
      <c r="D3869" s="146">
        <v>2633</v>
      </c>
      <c r="E3869" s="145" t="s">
        <v>13597</v>
      </c>
      <c r="F3869" s="145">
        <v>264</v>
      </c>
      <c r="G3869" s="145" t="s">
        <v>13596</v>
      </c>
      <c r="H3869" s="145" t="s">
        <v>10081</v>
      </c>
      <c r="I3869" s="145" t="s">
        <v>10091</v>
      </c>
    </row>
    <row r="3870" spans="1:9" x14ac:dyDescent="0.2">
      <c r="A3870" s="145">
        <v>3866</v>
      </c>
      <c r="B3870" s="145" t="s">
        <v>2565</v>
      </c>
      <c r="C3870" s="145" t="s">
        <v>553</v>
      </c>
      <c r="D3870" s="146">
        <v>2777</v>
      </c>
      <c r="E3870" s="145" t="s">
        <v>13095</v>
      </c>
      <c r="F3870" s="145">
        <v>264</v>
      </c>
      <c r="G3870" s="145" t="s">
        <v>13595</v>
      </c>
      <c r="H3870" s="145" t="s">
        <v>2268</v>
      </c>
      <c r="I3870" s="145" t="s">
        <v>10077</v>
      </c>
    </row>
    <row r="3871" spans="1:9" x14ac:dyDescent="0.2">
      <c r="A3871" s="145">
        <v>3867</v>
      </c>
      <c r="B3871" s="145" t="s">
        <v>1337</v>
      </c>
      <c r="C3871" s="145" t="s">
        <v>553</v>
      </c>
      <c r="D3871" s="146">
        <v>1970</v>
      </c>
      <c r="E3871" s="145" t="s">
        <v>13594</v>
      </c>
      <c r="F3871" s="145">
        <v>264</v>
      </c>
      <c r="G3871" s="145" t="s">
        <v>13593</v>
      </c>
      <c r="H3871" s="145" t="s">
        <v>10406</v>
      </c>
      <c r="I3871" s="145" t="s">
        <v>10077</v>
      </c>
    </row>
    <row r="3872" spans="1:9" x14ac:dyDescent="0.2">
      <c r="A3872" s="145">
        <v>3868</v>
      </c>
      <c r="B3872" s="145" t="s">
        <v>7162</v>
      </c>
      <c r="C3872" s="145" t="s">
        <v>553</v>
      </c>
      <c r="D3872" s="146">
        <v>2574</v>
      </c>
      <c r="E3872" s="145" t="s">
        <v>13592</v>
      </c>
      <c r="F3872" s="145">
        <v>264</v>
      </c>
      <c r="G3872" s="145" t="s">
        <v>13591</v>
      </c>
      <c r="H3872" s="145" t="s">
        <v>7053</v>
      </c>
      <c r="I3872" s="145" t="s">
        <v>10077</v>
      </c>
    </row>
    <row r="3873" spans="1:9" x14ac:dyDescent="0.2">
      <c r="A3873" s="145">
        <v>3869</v>
      </c>
      <c r="B3873" s="145" t="s">
        <v>1349</v>
      </c>
      <c r="C3873" s="145" t="s">
        <v>553</v>
      </c>
      <c r="D3873" s="146">
        <v>2360</v>
      </c>
      <c r="E3873" s="145" t="s">
        <v>13590</v>
      </c>
      <c r="F3873" s="145">
        <v>264</v>
      </c>
      <c r="G3873" s="145" t="s">
        <v>13589</v>
      </c>
      <c r="H3873" s="145" t="s">
        <v>634</v>
      </c>
      <c r="I3873" s="145" t="s">
        <v>10077</v>
      </c>
    </row>
    <row r="3874" spans="1:9" x14ac:dyDescent="0.2">
      <c r="A3874" s="145">
        <v>3870</v>
      </c>
      <c r="B3874" s="145" t="s">
        <v>1650</v>
      </c>
      <c r="C3874" s="145" t="s">
        <v>553</v>
      </c>
      <c r="D3874" s="146">
        <v>2675</v>
      </c>
      <c r="E3874" s="145" t="s">
        <v>13588</v>
      </c>
      <c r="F3874" s="145">
        <v>264</v>
      </c>
      <c r="G3874" s="145" t="s">
        <v>13587</v>
      </c>
      <c r="H3874" s="145" t="s">
        <v>10303</v>
      </c>
      <c r="I3874" s="145" t="s">
        <v>10077</v>
      </c>
    </row>
    <row r="3875" spans="1:9" x14ac:dyDescent="0.2">
      <c r="A3875" s="145">
        <v>3871</v>
      </c>
      <c r="B3875" s="145" t="s">
        <v>1570</v>
      </c>
      <c r="C3875" s="145" t="s">
        <v>553</v>
      </c>
      <c r="D3875" s="146">
        <v>1930</v>
      </c>
      <c r="E3875" s="145" t="s">
        <v>13586</v>
      </c>
      <c r="F3875" s="145">
        <v>264</v>
      </c>
      <c r="G3875" s="145" t="s">
        <v>13585</v>
      </c>
      <c r="H3875" s="145" t="s">
        <v>10177</v>
      </c>
      <c r="I3875" s="145" t="s">
        <v>10077</v>
      </c>
    </row>
    <row r="3876" spans="1:9" x14ac:dyDescent="0.2">
      <c r="A3876" s="145">
        <v>3872</v>
      </c>
      <c r="B3876" s="145" t="s">
        <v>6375</v>
      </c>
      <c r="C3876" s="145" t="s">
        <v>553</v>
      </c>
      <c r="D3876" s="146">
        <v>1527</v>
      </c>
      <c r="E3876" s="145" t="s">
        <v>13584</v>
      </c>
      <c r="F3876" s="145">
        <v>264</v>
      </c>
      <c r="G3876" s="145" t="s">
        <v>13583</v>
      </c>
      <c r="H3876" s="145" t="s">
        <v>634</v>
      </c>
      <c r="I3876" s="145" t="s">
        <v>10077</v>
      </c>
    </row>
    <row r="3877" spans="1:9" x14ac:dyDescent="0.2">
      <c r="A3877" s="145">
        <v>3873</v>
      </c>
      <c r="B3877" s="145" t="s">
        <v>3028</v>
      </c>
      <c r="C3877" s="145" t="s">
        <v>553</v>
      </c>
      <c r="D3877" s="146">
        <v>2025</v>
      </c>
      <c r="E3877" s="145" t="s">
        <v>13582</v>
      </c>
      <c r="F3877" s="145">
        <v>264</v>
      </c>
      <c r="G3877" s="145" t="s">
        <v>13581</v>
      </c>
      <c r="H3877" s="145" t="s">
        <v>10495</v>
      </c>
      <c r="I3877" s="145" t="s">
        <v>10077</v>
      </c>
    </row>
    <row r="3878" spans="1:9" x14ac:dyDescent="0.2">
      <c r="A3878" s="145">
        <v>3874</v>
      </c>
      <c r="B3878" s="145" t="s">
        <v>592</v>
      </c>
      <c r="C3878" s="145" t="s">
        <v>553</v>
      </c>
      <c r="D3878" s="146">
        <v>1902</v>
      </c>
      <c r="E3878" s="145" t="s">
        <v>13580</v>
      </c>
      <c r="F3878" s="145">
        <v>264</v>
      </c>
      <c r="G3878" s="145" t="s">
        <v>13579</v>
      </c>
      <c r="H3878" s="145" t="s">
        <v>10406</v>
      </c>
      <c r="I3878" s="145" t="s">
        <v>10077</v>
      </c>
    </row>
    <row r="3879" spans="1:9" x14ac:dyDescent="0.2">
      <c r="A3879" s="145">
        <v>3875</v>
      </c>
      <c r="B3879" s="145" t="s">
        <v>13578</v>
      </c>
      <c r="C3879" s="145" t="s">
        <v>831</v>
      </c>
      <c r="D3879" s="146">
        <v>10598</v>
      </c>
      <c r="E3879" s="145" t="s">
        <v>13577</v>
      </c>
      <c r="F3879" s="145">
        <v>264</v>
      </c>
      <c r="G3879" s="145" t="s">
        <v>13576</v>
      </c>
      <c r="H3879" s="145" t="s">
        <v>634</v>
      </c>
      <c r="I3879" s="145" t="s">
        <v>10077</v>
      </c>
    </row>
    <row r="3880" spans="1:9" x14ac:dyDescent="0.2">
      <c r="A3880" s="145">
        <v>3876</v>
      </c>
      <c r="B3880" s="145" t="s">
        <v>1385</v>
      </c>
      <c r="C3880" s="145" t="s">
        <v>553</v>
      </c>
      <c r="D3880" s="146">
        <v>1906</v>
      </c>
      <c r="E3880" s="145" t="s">
        <v>13575</v>
      </c>
      <c r="F3880" s="145">
        <v>264</v>
      </c>
      <c r="G3880" s="145" t="s">
        <v>13574</v>
      </c>
      <c r="H3880" s="145" t="s">
        <v>634</v>
      </c>
      <c r="I3880" s="145" t="s">
        <v>10077</v>
      </c>
    </row>
    <row r="3881" spans="1:9" x14ac:dyDescent="0.2">
      <c r="A3881" s="145">
        <v>3877</v>
      </c>
      <c r="B3881" s="145" t="s">
        <v>3851</v>
      </c>
      <c r="C3881" s="145" t="s">
        <v>553</v>
      </c>
      <c r="D3881" s="146">
        <v>2584</v>
      </c>
      <c r="E3881" s="145" t="s">
        <v>13573</v>
      </c>
      <c r="F3881" s="145">
        <v>264</v>
      </c>
      <c r="G3881" s="145" t="s">
        <v>13572</v>
      </c>
      <c r="H3881" s="145" t="s">
        <v>10806</v>
      </c>
      <c r="I3881" s="145" t="s">
        <v>10077</v>
      </c>
    </row>
    <row r="3882" spans="1:9" x14ac:dyDescent="0.2">
      <c r="A3882" s="145">
        <v>3878</v>
      </c>
      <c r="B3882" s="145" t="s">
        <v>7080</v>
      </c>
      <c r="C3882" s="145" t="s">
        <v>553</v>
      </c>
      <c r="D3882" s="146">
        <v>2536</v>
      </c>
      <c r="E3882" s="145" t="s">
        <v>13571</v>
      </c>
      <c r="F3882" s="145">
        <v>264</v>
      </c>
      <c r="G3882" s="145" t="s">
        <v>13570</v>
      </c>
      <c r="H3882" s="145" t="s">
        <v>10972</v>
      </c>
      <c r="I3882" s="145" t="s">
        <v>10077</v>
      </c>
    </row>
    <row r="3883" spans="1:9" x14ac:dyDescent="0.2">
      <c r="A3883" s="145">
        <v>3879</v>
      </c>
      <c r="B3883" s="145" t="s">
        <v>2552</v>
      </c>
      <c r="C3883" s="145" t="s">
        <v>553</v>
      </c>
      <c r="D3883" s="146">
        <v>2140</v>
      </c>
      <c r="E3883" s="145" t="s">
        <v>13569</v>
      </c>
      <c r="F3883" s="145">
        <v>264</v>
      </c>
      <c r="G3883" s="145" t="s">
        <v>13568</v>
      </c>
      <c r="H3883" s="145" t="s">
        <v>9376</v>
      </c>
      <c r="I3883" s="145" t="s">
        <v>10077</v>
      </c>
    </row>
    <row r="3884" spans="1:9" x14ac:dyDescent="0.2">
      <c r="A3884" s="145">
        <v>3880</v>
      </c>
      <c r="B3884" s="145" t="s">
        <v>4035</v>
      </c>
      <c r="C3884" s="145" t="s">
        <v>553</v>
      </c>
      <c r="D3884" s="146">
        <v>2653</v>
      </c>
      <c r="E3884" s="145" t="s">
        <v>13567</v>
      </c>
      <c r="F3884" s="145">
        <v>264</v>
      </c>
      <c r="G3884" s="145" t="s">
        <v>13566</v>
      </c>
      <c r="H3884" s="145" t="s">
        <v>4035</v>
      </c>
      <c r="I3884" s="145" t="s">
        <v>10077</v>
      </c>
    </row>
    <row r="3885" spans="1:9" x14ac:dyDescent="0.2">
      <c r="A3885" s="145">
        <v>3881</v>
      </c>
      <c r="B3885" s="145" t="s">
        <v>6401</v>
      </c>
      <c r="C3885" s="145" t="s">
        <v>553</v>
      </c>
      <c r="D3885" s="146">
        <v>2764</v>
      </c>
      <c r="E3885" s="145" t="s">
        <v>13565</v>
      </c>
      <c r="F3885" s="145">
        <v>264</v>
      </c>
      <c r="G3885" s="145" t="s">
        <v>13564</v>
      </c>
      <c r="H3885" s="145" t="s">
        <v>634</v>
      </c>
      <c r="I3885" s="145" t="s">
        <v>10077</v>
      </c>
    </row>
    <row r="3886" spans="1:9" x14ac:dyDescent="0.2">
      <c r="A3886" s="145">
        <v>3882</v>
      </c>
      <c r="B3886" s="145" t="s">
        <v>3239</v>
      </c>
      <c r="C3886" s="145" t="s">
        <v>553</v>
      </c>
      <c r="D3886" s="146">
        <v>2324</v>
      </c>
      <c r="E3886" s="145" t="s">
        <v>13563</v>
      </c>
      <c r="F3886" s="145">
        <v>264</v>
      </c>
      <c r="G3886" s="145" t="s">
        <v>13562</v>
      </c>
      <c r="H3886" s="145" t="s">
        <v>8951</v>
      </c>
      <c r="I3886" s="145" t="s">
        <v>10077</v>
      </c>
    </row>
    <row r="3887" spans="1:9" x14ac:dyDescent="0.2">
      <c r="A3887" s="145">
        <v>3883</v>
      </c>
      <c r="B3887" s="145" t="s">
        <v>7173</v>
      </c>
      <c r="C3887" s="145" t="s">
        <v>553</v>
      </c>
      <c r="D3887" s="146">
        <v>1746</v>
      </c>
      <c r="E3887" s="145" t="s">
        <v>13561</v>
      </c>
      <c r="F3887" s="145">
        <v>264</v>
      </c>
      <c r="G3887" s="145" t="s">
        <v>13560</v>
      </c>
      <c r="H3887" s="145" t="s">
        <v>9574</v>
      </c>
      <c r="I3887" s="145" t="s">
        <v>10077</v>
      </c>
    </row>
    <row r="3888" spans="1:9" x14ac:dyDescent="0.2">
      <c r="A3888" s="145">
        <v>3884</v>
      </c>
      <c r="B3888" s="145" t="s">
        <v>1071</v>
      </c>
      <c r="C3888" s="145" t="s">
        <v>553</v>
      </c>
      <c r="D3888" s="146">
        <v>2563</v>
      </c>
      <c r="E3888" s="145" t="s">
        <v>13559</v>
      </c>
      <c r="F3888" s="145">
        <v>264</v>
      </c>
      <c r="G3888" s="145" t="s">
        <v>13558</v>
      </c>
      <c r="H3888" s="145" t="s">
        <v>10238</v>
      </c>
      <c r="I3888" s="145" t="s">
        <v>10077</v>
      </c>
    </row>
    <row r="3889" spans="1:9" x14ac:dyDescent="0.2">
      <c r="A3889" s="145">
        <v>3885</v>
      </c>
      <c r="B3889" s="145" t="s">
        <v>566</v>
      </c>
      <c r="C3889" s="145" t="s">
        <v>553</v>
      </c>
      <c r="D3889" s="146">
        <v>2659</v>
      </c>
      <c r="E3889" s="145" t="s">
        <v>13557</v>
      </c>
      <c r="F3889" s="145">
        <v>264</v>
      </c>
      <c r="G3889" s="145" t="s">
        <v>13556</v>
      </c>
      <c r="H3889" s="145" t="s">
        <v>10081</v>
      </c>
      <c r="I3889" s="145" t="s">
        <v>10077</v>
      </c>
    </row>
    <row r="3890" spans="1:9" x14ac:dyDescent="0.2">
      <c r="A3890" s="145">
        <v>3886</v>
      </c>
      <c r="B3890" s="145" t="s">
        <v>5423</v>
      </c>
      <c r="C3890" s="145" t="s">
        <v>553</v>
      </c>
      <c r="D3890" s="146">
        <v>2669</v>
      </c>
      <c r="E3890" s="145" t="s">
        <v>10393</v>
      </c>
      <c r="F3890" s="145">
        <v>264</v>
      </c>
      <c r="G3890" s="145" t="s">
        <v>13555</v>
      </c>
      <c r="H3890" s="145" t="s">
        <v>10081</v>
      </c>
      <c r="I3890" s="145" t="s">
        <v>10077</v>
      </c>
    </row>
    <row r="3891" spans="1:9" x14ac:dyDescent="0.2">
      <c r="A3891" s="145">
        <v>3887</v>
      </c>
      <c r="B3891" s="145" t="s">
        <v>5216</v>
      </c>
      <c r="C3891" s="145" t="s">
        <v>553</v>
      </c>
      <c r="D3891" s="146">
        <v>2476</v>
      </c>
      <c r="E3891" s="145" t="s">
        <v>13554</v>
      </c>
      <c r="F3891" s="145">
        <v>264</v>
      </c>
      <c r="G3891" s="145" t="s">
        <v>13553</v>
      </c>
      <c r="H3891" s="145" t="s">
        <v>1807</v>
      </c>
      <c r="I3891" s="145" t="s">
        <v>10077</v>
      </c>
    </row>
    <row r="3892" spans="1:9" x14ac:dyDescent="0.2">
      <c r="A3892" s="145">
        <v>3888</v>
      </c>
      <c r="B3892" s="145" t="s">
        <v>4302</v>
      </c>
      <c r="C3892" s="145" t="s">
        <v>553</v>
      </c>
      <c r="D3892" s="146">
        <v>1960</v>
      </c>
      <c r="E3892" s="145" t="s">
        <v>13552</v>
      </c>
      <c r="F3892" s="145">
        <v>264</v>
      </c>
      <c r="G3892" s="145" t="s">
        <v>13551</v>
      </c>
      <c r="H3892" s="145" t="s">
        <v>11320</v>
      </c>
      <c r="I3892" s="145" t="s">
        <v>10077</v>
      </c>
    </row>
    <row r="3893" spans="1:9" x14ac:dyDescent="0.2">
      <c r="A3893" s="145">
        <v>3889</v>
      </c>
      <c r="B3893" s="145" t="s">
        <v>3851</v>
      </c>
      <c r="C3893" s="145" t="s">
        <v>553</v>
      </c>
      <c r="D3893" s="146">
        <v>2584</v>
      </c>
      <c r="E3893" s="145" t="s">
        <v>13436</v>
      </c>
      <c r="F3893" s="145">
        <v>264</v>
      </c>
      <c r="G3893" s="145" t="s">
        <v>13435</v>
      </c>
      <c r="H3893" s="145" t="s">
        <v>10806</v>
      </c>
      <c r="I3893" s="145" t="s">
        <v>10087</v>
      </c>
    </row>
    <row r="3894" spans="1:9" x14ac:dyDescent="0.2">
      <c r="A3894" s="145">
        <v>3890</v>
      </c>
      <c r="B3894" s="145" t="s">
        <v>2275</v>
      </c>
      <c r="C3894" s="145" t="s">
        <v>553</v>
      </c>
      <c r="D3894" s="146">
        <v>2568</v>
      </c>
      <c r="E3894" s="145" t="s">
        <v>13550</v>
      </c>
      <c r="F3894" s="145">
        <v>264</v>
      </c>
      <c r="G3894" s="145" t="s">
        <v>13549</v>
      </c>
      <c r="H3894" s="145" t="s">
        <v>2275</v>
      </c>
      <c r="I3894" s="145" t="s">
        <v>10077</v>
      </c>
    </row>
    <row r="3895" spans="1:9" x14ac:dyDescent="0.2">
      <c r="A3895" s="145">
        <v>3891</v>
      </c>
      <c r="B3895" s="145" t="s">
        <v>554</v>
      </c>
      <c r="C3895" s="145" t="s">
        <v>553</v>
      </c>
      <c r="D3895" s="146">
        <v>2633</v>
      </c>
      <c r="E3895" s="145" t="s">
        <v>13548</v>
      </c>
      <c r="F3895" s="145">
        <v>264</v>
      </c>
      <c r="G3895" s="145" t="s">
        <v>13547</v>
      </c>
      <c r="H3895" s="145" t="s">
        <v>10081</v>
      </c>
      <c r="I3895" s="145" t="s">
        <v>10077</v>
      </c>
    </row>
    <row r="3896" spans="1:9" x14ac:dyDescent="0.2">
      <c r="A3896" s="145">
        <v>3892</v>
      </c>
      <c r="B3896" s="145" t="s">
        <v>2385</v>
      </c>
      <c r="C3896" s="145" t="s">
        <v>553</v>
      </c>
      <c r="D3896" s="146">
        <v>2748</v>
      </c>
      <c r="E3896" s="145" t="s">
        <v>13546</v>
      </c>
      <c r="F3896" s="145">
        <v>264</v>
      </c>
      <c r="G3896" s="145" t="s">
        <v>13545</v>
      </c>
      <c r="H3896" s="145" t="s">
        <v>634</v>
      </c>
      <c r="I3896" s="145" t="s">
        <v>10107</v>
      </c>
    </row>
    <row r="3897" spans="1:9" x14ac:dyDescent="0.2">
      <c r="A3897" s="145">
        <v>3893</v>
      </c>
      <c r="B3897" s="145" t="s">
        <v>6174</v>
      </c>
      <c r="C3897" s="145" t="s">
        <v>553</v>
      </c>
      <c r="D3897" s="146">
        <v>2790</v>
      </c>
      <c r="E3897" s="145" t="s">
        <v>12084</v>
      </c>
      <c r="F3897" s="145">
        <v>264</v>
      </c>
      <c r="G3897" s="145" t="s">
        <v>13544</v>
      </c>
      <c r="H3897" s="145" t="s">
        <v>6174</v>
      </c>
      <c r="I3897" s="145" t="s">
        <v>10077</v>
      </c>
    </row>
    <row r="3898" spans="1:9" x14ac:dyDescent="0.2">
      <c r="A3898" s="145">
        <v>3894</v>
      </c>
      <c r="B3898" s="145" t="s">
        <v>1944</v>
      </c>
      <c r="C3898" s="145" t="s">
        <v>553</v>
      </c>
      <c r="D3898" s="146">
        <v>2305</v>
      </c>
      <c r="E3898" s="145" t="s">
        <v>13543</v>
      </c>
      <c r="F3898" s="145">
        <v>264</v>
      </c>
      <c r="G3898" s="145" t="s">
        <v>13542</v>
      </c>
      <c r="H3898" s="145" t="s">
        <v>634</v>
      </c>
      <c r="I3898" s="145" t="s">
        <v>10077</v>
      </c>
    </row>
    <row r="3899" spans="1:9" x14ac:dyDescent="0.2">
      <c r="A3899" s="145">
        <v>3895</v>
      </c>
      <c r="B3899" s="145" t="s">
        <v>3220</v>
      </c>
      <c r="C3899" s="145" t="s">
        <v>553</v>
      </c>
      <c r="D3899" s="146">
        <v>2723</v>
      </c>
      <c r="E3899" s="145" t="s">
        <v>13541</v>
      </c>
      <c r="F3899" s="145">
        <v>264</v>
      </c>
      <c r="G3899" s="145" t="s">
        <v>13540</v>
      </c>
      <c r="H3899" s="145" t="s">
        <v>634</v>
      </c>
      <c r="I3899" s="145" t="s">
        <v>10077</v>
      </c>
    </row>
    <row r="3900" spans="1:9" x14ac:dyDescent="0.2">
      <c r="A3900" s="145">
        <v>3896</v>
      </c>
      <c r="B3900" s="145" t="s">
        <v>2385</v>
      </c>
      <c r="C3900" s="145" t="s">
        <v>553</v>
      </c>
      <c r="D3900" s="146">
        <v>2748</v>
      </c>
      <c r="E3900" s="145" t="s">
        <v>13539</v>
      </c>
      <c r="F3900" s="145">
        <v>264</v>
      </c>
      <c r="G3900" s="145" t="s">
        <v>13538</v>
      </c>
      <c r="H3900" s="145" t="s">
        <v>2767</v>
      </c>
      <c r="I3900" s="145" t="s">
        <v>10077</v>
      </c>
    </row>
    <row r="3901" spans="1:9" x14ac:dyDescent="0.2">
      <c r="A3901" s="145">
        <v>3897</v>
      </c>
      <c r="B3901" s="145" t="s">
        <v>7080</v>
      </c>
      <c r="C3901" s="145" t="s">
        <v>553</v>
      </c>
      <c r="D3901" s="146">
        <v>2536</v>
      </c>
      <c r="E3901" s="145" t="s">
        <v>13537</v>
      </c>
      <c r="F3901" s="145">
        <v>264</v>
      </c>
      <c r="G3901" s="145" t="s">
        <v>13536</v>
      </c>
      <c r="H3901" s="145" t="s">
        <v>10130</v>
      </c>
      <c r="I3901" s="145" t="s">
        <v>10077</v>
      </c>
    </row>
    <row r="3902" spans="1:9" x14ac:dyDescent="0.2">
      <c r="A3902" s="145">
        <v>3898</v>
      </c>
      <c r="B3902" s="145" t="s">
        <v>7905</v>
      </c>
      <c r="C3902" s="145" t="s">
        <v>553</v>
      </c>
      <c r="D3902" s="146">
        <v>2532</v>
      </c>
      <c r="E3902" s="145" t="s">
        <v>13535</v>
      </c>
      <c r="F3902" s="145">
        <v>264</v>
      </c>
      <c r="G3902" s="145" t="s">
        <v>13534</v>
      </c>
      <c r="H3902" s="145" t="s">
        <v>634</v>
      </c>
      <c r="I3902" s="145" t="s">
        <v>10107</v>
      </c>
    </row>
    <row r="3903" spans="1:9" x14ac:dyDescent="0.2">
      <c r="A3903" s="145">
        <v>3899</v>
      </c>
      <c r="B3903" s="145" t="s">
        <v>518</v>
      </c>
      <c r="C3903" s="145" t="s">
        <v>553</v>
      </c>
      <c r="D3903" s="146">
        <v>2630</v>
      </c>
      <c r="E3903" s="145" t="s">
        <v>13533</v>
      </c>
      <c r="F3903" s="145">
        <v>264</v>
      </c>
      <c r="G3903" s="145" t="s">
        <v>13532</v>
      </c>
      <c r="H3903" s="145" t="s">
        <v>10380</v>
      </c>
      <c r="I3903" s="145" t="s">
        <v>10077</v>
      </c>
    </row>
    <row r="3904" spans="1:9" x14ac:dyDescent="0.2">
      <c r="A3904" s="145">
        <v>3900</v>
      </c>
      <c r="B3904" s="145" t="s">
        <v>3489</v>
      </c>
      <c r="C3904" s="145" t="s">
        <v>553</v>
      </c>
      <c r="D3904" s="146">
        <v>2045</v>
      </c>
      <c r="E3904" s="145" t="s">
        <v>13531</v>
      </c>
      <c r="F3904" s="145">
        <v>264</v>
      </c>
      <c r="G3904" s="145" t="s">
        <v>13530</v>
      </c>
      <c r="H3904" s="145" t="s">
        <v>3489</v>
      </c>
      <c r="I3904" s="145" t="s">
        <v>10077</v>
      </c>
    </row>
    <row r="3905" spans="1:9" x14ac:dyDescent="0.2">
      <c r="A3905" s="145">
        <v>3901</v>
      </c>
      <c r="B3905" s="145" t="s">
        <v>1385</v>
      </c>
      <c r="C3905" s="145" t="s">
        <v>553</v>
      </c>
      <c r="D3905" s="146">
        <v>1906</v>
      </c>
      <c r="E3905" s="145" t="s">
        <v>13529</v>
      </c>
      <c r="F3905" s="145">
        <v>264</v>
      </c>
      <c r="G3905" s="145" t="s">
        <v>13528</v>
      </c>
      <c r="H3905" s="145" t="s">
        <v>634</v>
      </c>
      <c r="I3905" s="145" t="s">
        <v>10077</v>
      </c>
    </row>
    <row r="3906" spans="1:9" x14ac:dyDescent="0.2">
      <c r="A3906" s="145">
        <v>3902</v>
      </c>
      <c r="B3906" s="145" t="s">
        <v>554</v>
      </c>
      <c r="C3906" s="145" t="s">
        <v>553</v>
      </c>
      <c r="D3906" s="146">
        <v>2633</v>
      </c>
      <c r="E3906" s="145" t="s">
        <v>13527</v>
      </c>
      <c r="F3906" s="145">
        <v>264</v>
      </c>
      <c r="G3906" s="145" t="s">
        <v>13526</v>
      </c>
      <c r="H3906" s="145" t="s">
        <v>10081</v>
      </c>
      <c r="I3906" s="145" t="s">
        <v>10087</v>
      </c>
    </row>
    <row r="3907" spans="1:9" x14ac:dyDescent="0.2">
      <c r="A3907" s="145">
        <v>3903</v>
      </c>
      <c r="B3907" s="145" t="s">
        <v>5216</v>
      </c>
      <c r="C3907" s="145" t="s">
        <v>553</v>
      </c>
      <c r="D3907" s="146">
        <v>2476</v>
      </c>
      <c r="E3907" s="145" t="s">
        <v>13525</v>
      </c>
      <c r="F3907" s="145">
        <v>264</v>
      </c>
      <c r="G3907" s="145" t="s">
        <v>13524</v>
      </c>
      <c r="H3907" s="145" t="s">
        <v>634</v>
      </c>
      <c r="I3907" s="145" t="s">
        <v>10077</v>
      </c>
    </row>
    <row r="3908" spans="1:9" x14ac:dyDescent="0.2">
      <c r="A3908" s="145">
        <v>3904</v>
      </c>
      <c r="B3908" s="145" t="s">
        <v>1570</v>
      </c>
      <c r="C3908" s="145" t="s">
        <v>553</v>
      </c>
      <c r="D3908" s="146">
        <v>1930</v>
      </c>
      <c r="E3908" s="145" t="s">
        <v>13523</v>
      </c>
      <c r="F3908" s="145">
        <v>264</v>
      </c>
      <c r="G3908" s="145" t="s">
        <v>13522</v>
      </c>
      <c r="H3908" s="145" t="s">
        <v>10177</v>
      </c>
      <c r="I3908" s="145" t="s">
        <v>10077</v>
      </c>
    </row>
    <row r="3909" spans="1:9" x14ac:dyDescent="0.2">
      <c r="A3909" s="145">
        <v>3905</v>
      </c>
      <c r="B3909" s="145" t="s">
        <v>11139</v>
      </c>
      <c r="C3909" s="145" t="s">
        <v>5198</v>
      </c>
      <c r="D3909" s="146">
        <v>2889</v>
      </c>
      <c r="E3909" s="145" t="s">
        <v>10839</v>
      </c>
      <c r="F3909" s="145">
        <v>264</v>
      </c>
      <c r="G3909" s="145" t="s">
        <v>13521</v>
      </c>
      <c r="H3909" s="145" t="s">
        <v>6255</v>
      </c>
      <c r="I3909" s="145" t="s">
        <v>10077</v>
      </c>
    </row>
    <row r="3910" spans="1:9" x14ac:dyDescent="0.2">
      <c r="A3910" s="145">
        <v>3906</v>
      </c>
      <c r="B3910" s="145" t="s">
        <v>7080</v>
      </c>
      <c r="C3910" s="145" t="s">
        <v>553</v>
      </c>
      <c r="D3910" s="146">
        <v>2536</v>
      </c>
      <c r="E3910" s="145" t="s">
        <v>13520</v>
      </c>
      <c r="F3910" s="145">
        <v>264</v>
      </c>
      <c r="G3910" s="145" t="s">
        <v>13519</v>
      </c>
      <c r="H3910" s="145" t="s">
        <v>10130</v>
      </c>
      <c r="I3910" s="145" t="s">
        <v>10091</v>
      </c>
    </row>
    <row r="3911" spans="1:9" x14ac:dyDescent="0.2">
      <c r="A3911" s="145">
        <v>3907</v>
      </c>
      <c r="B3911" s="145" t="s">
        <v>13518</v>
      </c>
      <c r="C3911" s="145" t="s">
        <v>5198</v>
      </c>
      <c r="D3911" s="146">
        <v>2817</v>
      </c>
      <c r="E3911" s="145" t="s">
        <v>2444</v>
      </c>
      <c r="F3911" s="145">
        <v>264</v>
      </c>
      <c r="G3911" s="145" t="s">
        <v>13517</v>
      </c>
      <c r="H3911" s="145" t="s">
        <v>6255</v>
      </c>
      <c r="I3911" s="145" t="s">
        <v>10077</v>
      </c>
    </row>
    <row r="3912" spans="1:9" x14ac:dyDescent="0.2">
      <c r="A3912" s="145">
        <v>3908</v>
      </c>
      <c r="B3912" s="145" t="s">
        <v>11139</v>
      </c>
      <c r="C3912" s="145" t="s">
        <v>5198</v>
      </c>
      <c r="D3912" s="146">
        <v>2889</v>
      </c>
      <c r="E3912" s="145" t="s">
        <v>13516</v>
      </c>
      <c r="F3912" s="145">
        <v>264</v>
      </c>
      <c r="G3912" s="145" t="s">
        <v>13515</v>
      </c>
      <c r="H3912" s="145" t="s">
        <v>6255</v>
      </c>
      <c r="I3912" s="145" t="s">
        <v>10077</v>
      </c>
    </row>
    <row r="3913" spans="1:9" x14ac:dyDescent="0.2">
      <c r="A3913" s="145">
        <v>3909</v>
      </c>
      <c r="B3913" s="145" t="s">
        <v>2565</v>
      </c>
      <c r="C3913" s="145" t="s">
        <v>553</v>
      </c>
      <c r="D3913" s="146">
        <v>2777</v>
      </c>
      <c r="E3913" s="145" t="s">
        <v>10839</v>
      </c>
      <c r="F3913" s="145">
        <v>264</v>
      </c>
      <c r="G3913" s="145" t="s">
        <v>13514</v>
      </c>
      <c r="H3913" s="145" t="s">
        <v>634</v>
      </c>
      <c r="I3913" s="145" t="s">
        <v>10077</v>
      </c>
    </row>
    <row r="3914" spans="1:9" x14ac:dyDescent="0.2">
      <c r="A3914" s="145">
        <v>3910</v>
      </c>
      <c r="B3914" s="145" t="s">
        <v>4556</v>
      </c>
      <c r="C3914" s="145" t="s">
        <v>553</v>
      </c>
      <c r="D3914" s="146">
        <v>1605</v>
      </c>
      <c r="E3914" s="145" t="s">
        <v>11422</v>
      </c>
      <c r="F3914" s="145">
        <v>264</v>
      </c>
      <c r="G3914" s="145" t="s">
        <v>13513</v>
      </c>
      <c r="H3914" s="145" t="s">
        <v>634</v>
      </c>
      <c r="I3914" s="145" t="s">
        <v>10077</v>
      </c>
    </row>
    <row r="3915" spans="1:9" x14ac:dyDescent="0.2">
      <c r="A3915" s="145">
        <v>3911</v>
      </c>
      <c r="B3915" s="145" t="s">
        <v>2824</v>
      </c>
      <c r="C3915" s="145" t="s">
        <v>553</v>
      </c>
      <c r="D3915" s="146">
        <v>2019</v>
      </c>
      <c r="E3915" s="145" t="s">
        <v>13512</v>
      </c>
      <c r="F3915" s="145">
        <v>264</v>
      </c>
      <c r="G3915" s="145" t="s">
        <v>13511</v>
      </c>
      <c r="H3915" s="145" t="s">
        <v>2346</v>
      </c>
      <c r="I3915" s="145" t="s">
        <v>10077</v>
      </c>
    </row>
    <row r="3916" spans="1:9" x14ac:dyDescent="0.2">
      <c r="A3916" s="145">
        <v>3912</v>
      </c>
      <c r="B3916" s="145" t="s">
        <v>7080</v>
      </c>
      <c r="C3916" s="145" t="s">
        <v>553</v>
      </c>
      <c r="D3916" s="146">
        <v>2536</v>
      </c>
      <c r="E3916" s="145" t="s">
        <v>13510</v>
      </c>
      <c r="F3916" s="145">
        <v>264</v>
      </c>
      <c r="G3916" s="145" t="s">
        <v>13509</v>
      </c>
      <c r="H3916" s="145" t="s">
        <v>7053</v>
      </c>
      <c r="I3916" s="145" t="s">
        <v>10107</v>
      </c>
    </row>
    <row r="3917" spans="1:9" x14ac:dyDescent="0.2">
      <c r="A3917" s="145">
        <v>3913</v>
      </c>
      <c r="B3917" s="145" t="s">
        <v>13508</v>
      </c>
      <c r="C3917" s="145" t="s">
        <v>553</v>
      </c>
      <c r="D3917" s="146">
        <v>2659</v>
      </c>
      <c r="E3917" s="145" t="s">
        <v>10820</v>
      </c>
      <c r="F3917" s="145">
        <v>264</v>
      </c>
      <c r="G3917" s="145" t="s">
        <v>13507</v>
      </c>
      <c r="H3917" s="145" t="s">
        <v>10081</v>
      </c>
      <c r="I3917" s="145" t="s">
        <v>10077</v>
      </c>
    </row>
    <row r="3918" spans="1:9" x14ac:dyDescent="0.2">
      <c r="A3918" s="145">
        <v>3914</v>
      </c>
      <c r="B3918" s="145" t="s">
        <v>3239</v>
      </c>
      <c r="C3918" s="145" t="s">
        <v>553</v>
      </c>
      <c r="D3918" s="146">
        <v>2324</v>
      </c>
      <c r="E3918" s="145" t="s">
        <v>13506</v>
      </c>
      <c r="F3918" s="145">
        <v>264</v>
      </c>
      <c r="G3918" s="145" t="s">
        <v>13505</v>
      </c>
      <c r="H3918" s="145" t="s">
        <v>634</v>
      </c>
      <c r="I3918" s="145" t="s">
        <v>10077</v>
      </c>
    </row>
    <row r="3919" spans="1:9" x14ac:dyDescent="0.2">
      <c r="A3919" s="145">
        <v>3915</v>
      </c>
      <c r="B3919" s="145" t="s">
        <v>7838</v>
      </c>
      <c r="C3919" s="145" t="s">
        <v>553</v>
      </c>
      <c r="D3919" s="146">
        <v>2532</v>
      </c>
      <c r="E3919" s="145" t="s">
        <v>11232</v>
      </c>
      <c r="F3919" s="145">
        <v>264</v>
      </c>
      <c r="G3919" s="145" t="s">
        <v>13504</v>
      </c>
      <c r="H3919" s="145" t="s">
        <v>13503</v>
      </c>
      <c r="I3919" s="145" t="s">
        <v>10077</v>
      </c>
    </row>
    <row r="3920" spans="1:9" x14ac:dyDescent="0.2">
      <c r="A3920" s="145">
        <v>3916</v>
      </c>
      <c r="B3920" s="145" t="s">
        <v>592</v>
      </c>
      <c r="C3920" s="145" t="s">
        <v>553</v>
      </c>
      <c r="D3920" s="146">
        <v>1905</v>
      </c>
      <c r="E3920" s="145" t="s">
        <v>13502</v>
      </c>
      <c r="F3920" s="145">
        <v>264</v>
      </c>
      <c r="G3920" s="145" t="s">
        <v>13501</v>
      </c>
      <c r="H3920" s="145" t="s">
        <v>10411</v>
      </c>
      <c r="I3920" s="145" t="s">
        <v>10077</v>
      </c>
    </row>
    <row r="3921" spans="1:9" x14ac:dyDescent="0.2">
      <c r="A3921" s="145">
        <v>3917</v>
      </c>
      <c r="B3921" s="145" t="s">
        <v>2385</v>
      </c>
      <c r="C3921" s="145" t="s">
        <v>553</v>
      </c>
      <c r="D3921" s="146">
        <v>2748</v>
      </c>
      <c r="E3921" s="145" t="s">
        <v>13500</v>
      </c>
      <c r="F3921" s="145">
        <v>264</v>
      </c>
      <c r="G3921" s="145" t="s">
        <v>13499</v>
      </c>
      <c r="H3921" s="145" t="s">
        <v>2767</v>
      </c>
      <c r="I3921" s="145" t="s">
        <v>10077</v>
      </c>
    </row>
    <row r="3922" spans="1:9" x14ac:dyDescent="0.2">
      <c r="A3922" s="145">
        <v>3918</v>
      </c>
      <c r="B3922" s="145" t="s">
        <v>8871</v>
      </c>
      <c r="C3922" s="145" t="s">
        <v>553</v>
      </c>
      <c r="D3922" s="146">
        <v>2652</v>
      </c>
      <c r="E3922" s="145" t="s">
        <v>13498</v>
      </c>
      <c r="F3922" s="145">
        <v>264</v>
      </c>
      <c r="G3922" s="145" t="s">
        <v>13497</v>
      </c>
      <c r="H3922" s="145" t="s">
        <v>6255</v>
      </c>
      <c r="I3922" s="145" t="s">
        <v>10077</v>
      </c>
    </row>
    <row r="3923" spans="1:9" x14ac:dyDescent="0.2">
      <c r="A3923" s="145">
        <v>3919</v>
      </c>
      <c r="B3923" s="145" t="s">
        <v>3539</v>
      </c>
      <c r="C3923" s="145" t="s">
        <v>5198</v>
      </c>
      <c r="D3923" s="146">
        <v>2885</v>
      </c>
      <c r="E3923" s="145" t="s">
        <v>13496</v>
      </c>
      <c r="F3923" s="145">
        <v>264</v>
      </c>
      <c r="G3923" s="145" t="s">
        <v>13495</v>
      </c>
      <c r="H3923" s="145" t="s">
        <v>6255</v>
      </c>
      <c r="I3923" s="145" t="s">
        <v>10077</v>
      </c>
    </row>
    <row r="3924" spans="1:9" x14ac:dyDescent="0.2">
      <c r="A3924" s="145">
        <v>3920</v>
      </c>
      <c r="B3924" s="145" t="s">
        <v>554</v>
      </c>
      <c r="C3924" s="145" t="s">
        <v>553</v>
      </c>
      <c r="D3924" s="146">
        <v>2633</v>
      </c>
      <c r="E3924" s="145" t="s">
        <v>13494</v>
      </c>
      <c r="F3924" s="145">
        <v>264</v>
      </c>
      <c r="G3924" s="145" t="s">
        <v>13493</v>
      </c>
      <c r="H3924" s="145" t="s">
        <v>10081</v>
      </c>
      <c r="I3924" s="145" t="s">
        <v>10077</v>
      </c>
    </row>
    <row r="3925" spans="1:9" x14ac:dyDescent="0.2">
      <c r="A3925" s="145">
        <v>3921</v>
      </c>
      <c r="B3925" s="145" t="s">
        <v>1322</v>
      </c>
      <c r="C3925" s="145" t="s">
        <v>553</v>
      </c>
      <c r="D3925" s="146">
        <v>2673</v>
      </c>
      <c r="E3925" s="145" t="s">
        <v>13492</v>
      </c>
      <c r="F3925" s="145">
        <v>264</v>
      </c>
      <c r="G3925" s="145" t="s">
        <v>13491</v>
      </c>
      <c r="H3925" s="145" t="s">
        <v>634</v>
      </c>
      <c r="I3925" s="145" t="s">
        <v>10077</v>
      </c>
    </row>
    <row r="3926" spans="1:9" x14ac:dyDescent="0.2">
      <c r="A3926" s="145">
        <v>3922</v>
      </c>
      <c r="B3926" s="145" t="s">
        <v>2275</v>
      </c>
      <c r="C3926" s="145" t="s">
        <v>553</v>
      </c>
      <c r="D3926" s="146">
        <v>2568</v>
      </c>
      <c r="E3926" s="145" t="s">
        <v>13490</v>
      </c>
      <c r="F3926" s="145">
        <v>264</v>
      </c>
      <c r="G3926" s="145" t="s">
        <v>13489</v>
      </c>
      <c r="H3926" s="145" t="s">
        <v>2275</v>
      </c>
      <c r="I3926" s="145" t="s">
        <v>10077</v>
      </c>
    </row>
    <row r="3927" spans="1:9" x14ac:dyDescent="0.2">
      <c r="A3927" s="145">
        <v>3923</v>
      </c>
      <c r="B3927" s="145" t="s">
        <v>4302</v>
      </c>
      <c r="C3927" s="145" t="s">
        <v>553</v>
      </c>
      <c r="D3927" s="146">
        <v>1960</v>
      </c>
      <c r="E3927" s="145" t="s">
        <v>13488</v>
      </c>
      <c r="F3927" s="145">
        <v>264</v>
      </c>
      <c r="G3927" s="145" t="s">
        <v>13487</v>
      </c>
      <c r="H3927" s="145" t="s">
        <v>10406</v>
      </c>
      <c r="I3927" s="145" t="s">
        <v>10077</v>
      </c>
    </row>
    <row r="3928" spans="1:9" x14ac:dyDescent="0.2">
      <c r="A3928" s="145">
        <v>3924</v>
      </c>
      <c r="B3928" s="145" t="s">
        <v>11625</v>
      </c>
      <c r="C3928" s="145" t="s">
        <v>5198</v>
      </c>
      <c r="D3928" s="146">
        <v>2860</v>
      </c>
      <c r="E3928" s="145" t="s">
        <v>11041</v>
      </c>
      <c r="F3928" s="145">
        <v>264</v>
      </c>
      <c r="G3928" s="145" t="s">
        <v>13486</v>
      </c>
      <c r="H3928" s="145" t="s">
        <v>6255</v>
      </c>
      <c r="I3928" s="145" t="s">
        <v>10077</v>
      </c>
    </row>
    <row r="3929" spans="1:9" x14ac:dyDescent="0.2">
      <c r="A3929" s="145">
        <v>3925</v>
      </c>
      <c r="B3929" s="145" t="s">
        <v>3220</v>
      </c>
      <c r="C3929" s="145" t="s">
        <v>553</v>
      </c>
      <c r="D3929" s="146">
        <v>2721</v>
      </c>
      <c r="E3929" s="145" t="s">
        <v>13485</v>
      </c>
      <c r="F3929" s="145">
        <v>264</v>
      </c>
      <c r="G3929" s="145" t="s">
        <v>13484</v>
      </c>
      <c r="H3929" s="145" t="s">
        <v>634</v>
      </c>
      <c r="I3929" s="145" t="s">
        <v>10077</v>
      </c>
    </row>
    <row r="3930" spans="1:9" x14ac:dyDescent="0.2">
      <c r="A3930" s="145">
        <v>3926</v>
      </c>
      <c r="B3930" s="145" t="s">
        <v>874</v>
      </c>
      <c r="C3930" s="145" t="s">
        <v>553</v>
      </c>
      <c r="D3930" s="146">
        <v>2601</v>
      </c>
      <c r="E3930" s="145" t="s">
        <v>13483</v>
      </c>
      <c r="F3930" s="145">
        <v>264</v>
      </c>
      <c r="G3930" s="145" t="s">
        <v>13482</v>
      </c>
      <c r="H3930" s="145" t="s">
        <v>10380</v>
      </c>
      <c r="I3930" s="145" t="s">
        <v>10077</v>
      </c>
    </row>
    <row r="3931" spans="1:9" x14ac:dyDescent="0.2">
      <c r="A3931" s="145">
        <v>3927</v>
      </c>
      <c r="B3931" s="145" t="s">
        <v>2268</v>
      </c>
      <c r="C3931" s="145" t="s">
        <v>553</v>
      </c>
      <c r="D3931" s="146">
        <v>2745</v>
      </c>
      <c r="E3931" s="145" t="s">
        <v>13481</v>
      </c>
      <c r="F3931" s="145">
        <v>264</v>
      </c>
      <c r="G3931" s="145" t="s">
        <v>13480</v>
      </c>
      <c r="H3931" s="145" t="s">
        <v>2767</v>
      </c>
      <c r="I3931" s="145" t="s">
        <v>10077</v>
      </c>
    </row>
    <row r="3932" spans="1:9" x14ac:dyDescent="0.2">
      <c r="A3932" s="145">
        <v>3928</v>
      </c>
      <c r="B3932" s="145" t="s">
        <v>2278</v>
      </c>
      <c r="C3932" s="145" t="s">
        <v>553</v>
      </c>
      <c r="D3932" s="146">
        <v>2719</v>
      </c>
      <c r="E3932" s="145" t="s">
        <v>13479</v>
      </c>
      <c r="F3932" s="145">
        <v>264</v>
      </c>
      <c r="G3932" s="145" t="s">
        <v>13478</v>
      </c>
      <c r="H3932" s="145" t="s">
        <v>2278</v>
      </c>
      <c r="I3932" s="145" t="s">
        <v>10077</v>
      </c>
    </row>
    <row r="3933" spans="1:9" x14ac:dyDescent="0.2">
      <c r="A3933" s="145">
        <v>3929</v>
      </c>
      <c r="B3933" s="145" t="s">
        <v>1604</v>
      </c>
      <c r="C3933" s="145" t="s">
        <v>553</v>
      </c>
      <c r="D3933" s="146">
        <v>2668</v>
      </c>
      <c r="E3933" s="145" t="s">
        <v>13477</v>
      </c>
      <c r="F3933" s="145">
        <v>264</v>
      </c>
      <c r="G3933" s="145" t="s">
        <v>13476</v>
      </c>
      <c r="H3933" s="145" t="s">
        <v>634</v>
      </c>
      <c r="I3933" s="145" t="s">
        <v>10077</v>
      </c>
    </row>
    <row r="3934" spans="1:9" x14ac:dyDescent="0.2">
      <c r="A3934" s="145">
        <v>3930</v>
      </c>
      <c r="B3934" s="145" t="s">
        <v>2914</v>
      </c>
      <c r="C3934" s="145" t="s">
        <v>553</v>
      </c>
      <c r="D3934" s="146">
        <v>2052</v>
      </c>
      <c r="E3934" s="145" t="s">
        <v>13475</v>
      </c>
      <c r="F3934" s="145">
        <v>264</v>
      </c>
      <c r="G3934" s="145" t="s">
        <v>13474</v>
      </c>
      <c r="H3934" s="145" t="s">
        <v>10081</v>
      </c>
      <c r="I3934" s="145" t="s">
        <v>10077</v>
      </c>
    </row>
    <row r="3935" spans="1:9" x14ac:dyDescent="0.2">
      <c r="A3935" s="145">
        <v>3931</v>
      </c>
      <c r="B3935" s="145" t="s">
        <v>1900</v>
      </c>
      <c r="C3935" s="145" t="s">
        <v>553</v>
      </c>
      <c r="D3935" s="146">
        <v>1749</v>
      </c>
      <c r="E3935" s="145" t="s">
        <v>13473</v>
      </c>
      <c r="F3935" s="145">
        <v>264</v>
      </c>
      <c r="G3935" s="145" t="s">
        <v>13472</v>
      </c>
      <c r="H3935" s="145" t="s">
        <v>10119</v>
      </c>
      <c r="I3935" s="145" t="s">
        <v>10077</v>
      </c>
    </row>
    <row r="3936" spans="1:9" x14ac:dyDescent="0.2">
      <c r="A3936" s="145">
        <v>3932</v>
      </c>
      <c r="B3936" s="145" t="s">
        <v>1570</v>
      </c>
      <c r="C3936" s="145" t="s">
        <v>553</v>
      </c>
      <c r="D3936" s="146">
        <v>1930</v>
      </c>
      <c r="E3936" s="145" t="s">
        <v>13471</v>
      </c>
      <c r="F3936" s="145">
        <v>264</v>
      </c>
      <c r="G3936" s="145" t="s">
        <v>13470</v>
      </c>
      <c r="H3936" s="145" t="s">
        <v>10177</v>
      </c>
      <c r="I3936" s="145" t="s">
        <v>10077</v>
      </c>
    </row>
    <row r="3937" spans="1:9" x14ac:dyDescent="0.2">
      <c r="A3937" s="145">
        <v>3933</v>
      </c>
      <c r="B3937" s="145" t="s">
        <v>3851</v>
      </c>
      <c r="C3937" s="145" t="s">
        <v>553</v>
      </c>
      <c r="D3937" s="146">
        <v>2584</v>
      </c>
      <c r="E3937" s="145" t="s">
        <v>13469</v>
      </c>
      <c r="F3937" s="145">
        <v>264</v>
      </c>
      <c r="G3937" s="145" t="s">
        <v>13468</v>
      </c>
      <c r="H3937" s="145" t="s">
        <v>10806</v>
      </c>
      <c r="I3937" s="145" t="s">
        <v>10091</v>
      </c>
    </row>
    <row r="3938" spans="1:9" x14ac:dyDescent="0.2">
      <c r="A3938" s="145">
        <v>3934</v>
      </c>
      <c r="B3938" s="145" t="s">
        <v>3220</v>
      </c>
      <c r="C3938" s="145" t="s">
        <v>553</v>
      </c>
      <c r="D3938" s="146">
        <v>2720</v>
      </c>
      <c r="E3938" s="145" t="s">
        <v>13467</v>
      </c>
      <c r="F3938" s="145">
        <v>264</v>
      </c>
      <c r="G3938" s="145" t="s">
        <v>13466</v>
      </c>
      <c r="H3938" s="145" t="s">
        <v>3220</v>
      </c>
      <c r="I3938" s="145" t="s">
        <v>10077</v>
      </c>
    </row>
    <row r="3939" spans="1:9" x14ac:dyDescent="0.2">
      <c r="A3939" s="145">
        <v>3935</v>
      </c>
      <c r="B3939" s="145" t="s">
        <v>3851</v>
      </c>
      <c r="C3939" s="145" t="s">
        <v>553</v>
      </c>
      <c r="D3939" s="146">
        <v>2554</v>
      </c>
      <c r="E3939" s="145" t="s">
        <v>7717</v>
      </c>
      <c r="F3939" s="145">
        <v>264</v>
      </c>
      <c r="G3939" s="145" t="s">
        <v>13465</v>
      </c>
      <c r="H3939" s="145" t="s">
        <v>10806</v>
      </c>
      <c r="I3939" s="145" t="s">
        <v>10077</v>
      </c>
    </row>
    <row r="3940" spans="1:9" x14ac:dyDescent="0.2">
      <c r="A3940" s="145">
        <v>3936</v>
      </c>
      <c r="B3940" s="145" t="s">
        <v>2075</v>
      </c>
      <c r="C3940" s="145" t="s">
        <v>553</v>
      </c>
      <c r="D3940" s="146">
        <v>2661</v>
      </c>
      <c r="E3940" s="145" t="s">
        <v>13464</v>
      </c>
      <c r="F3940" s="145">
        <v>264</v>
      </c>
      <c r="G3940" s="145" t="s">
        <v>13463</v>
      </c>
      <c r="H3940" s="145" t="s">
        <v>634</v>
      </c>
      <c r="I3940" s="145" t="s">
        <v>10077</v>
      </c>
    </row>
    <row r="3941" spans="1:9" x14ac:dyDescent="0.2">
      <c r="A3941" s="145">
        <v>3937</v>
      </c>
      <c r="B3941" s="145" t="s">
        <v>543</v>
      </c>
      <c r="C3941" s="145" t="s">
        <v>553</v>
      </c>
      <c r="D3941" s="146">
        <v>2645</v>
      </c>
      <c r="E3941" s="145" t="s">
        <v>13462</v>
      </c>
      <c r="F3941" s="145">
        <v>264</v>
      </c>
      <c r="G3941" s="145" t="s">
        <v>13461</v>
      </c>
      <c r="H3941" s="145" t="s">
        <v>9574</v>
      </c>
      <c r="I3941" s="145" t="s">
        <v>10077</v>
      </c>
    </row>
    <row r="3942" spans="1:9" x14ac:dyDescent="0.2">
      <c r="A3942" s="145">
        <v>3938</v>
      </c>
      <c r="B3942" s="145" t="s">
        <v>543</v>
      </c>
      <c r="C3942" s="145" t="s">
        <v>553</v>
      </c>
      <c r="D3942" s="146">
        <v>2645</v>
      </c>
      <c r="E3942" s="145" t="s">
        <v>13460</v>
      </c>
      <c r="F3942" s="145">
        <v>264</v>
      </c>
      <c r="G3942" s="145" t="s">
        <v>13459</v>
      </c>
      <c r="H3942" s="145" t="s">
        <v>9574</v>
      </c>
      <c r="I3942" s="145" t="s">
        <v>10077</v>
      </c>
    </row>
    <row r="3943" spans="1:9" x14ac:dyDescent="0.2">
      <c r="A3943" s="145">
        <v>3939</v>
      </c>
      <c r="B3943" s="145" t="s">
        <v>13458</v>
      </c>
      <c r="C3943" s="145" t="s">
        <v>8599</v>
      </c>
      <c r="D3943" s="146">
        <v>27607</v>
      </c>
      <c r="E3943" s="145" t="s">
        <v>13457</v>
      </c>
      <c r="F3943" s="145">
        <v>264</v>
      </c>
      <c r="G3943" s="145" t="s">
        <v>13456</v>
      </c>
      <c r="H3943" s="145" t="s">
        <v>10875</v>
      </c>
      <c r="I3943" s="145" t="s">
        <v>10077</v>
      </c>
    </row>
    <row r="3944" spans="1:9" x14ac:dyDescent="0.2">
      <c r="A3944" s="145">
        <v>3940</v>
      </c>
      <c r="B3944" s="145" t="s">
        <v>1900</v>
      </c>
      <c r="C3944" s="145" t="s">
        <v>553</v>
      </c>
      <c r="D3944" s="146">
        <v>1749</v>
      </c>
      <c r="E3944" s="145" t="s">
        <v>13455</v>
      </c>
      <c r="F3944" s="145">
        <v>264</v>
      </c>
      <c r="G3944" s="145" t="s">
        <v>13454</v>
      </c>
      <c r="H3944" s="145" t="s">
        <v>634</v>
      </c>
      <c r="I3944" s="145" t="s">
        <v>10077</v>
      </c>
    </row>
    <row r="3945" spans="1:9" x14ac:dyDescent="0.2">
      <c r="A3945" s="145">
        <v>3941</v>
      </c>
      <c r="B3945" s="145" t="s">
        <v>4035</v>
      </c>
      <c r="C3945" s="145" t="s">
        <v>553</v>
      </c>
      <c r="D3945" s="146">
        <v>2653</v>
      </c>
      <c r="E3945" s="145" t="s">
        <v>13453</v>
      </c>
      <c r="F3945" s="145">
        <v>264</v>
      </c>
      <c r="G3945" s="145" t="s">
        <v>13452</v>
      </c>
      <c r="H3945" s="145" t="s">
        <v>634</v>
      </c>
      <c r="I3945" s="145" t="s">
        <v>10077</v>
      </c>
    </row>
    <row r="3946" spans="1:9" x14ac:dyDescent="0.2">
      <c r="A3946" s="145">
        <v>3942</v>
      </c>
      <c r="B3946" s="145" t="s">
        <v>1513</v>
      </c>
      <c r="C3946" s="145" t="s">
        <v>553</v>
      </c>
      <c r="D3946" s="146">
        <v>1922</v>
      </c>
      <c r="E3946" s="145" t="s">
        <v>13451</v>
      </c>
      <c r="F3946" s="145">
        <v>264</v>
      </c>
      <c r="G3946" s="145" t="s">
        <v>13450</v>
      </c>
      <c r="H3946" s="145" t="s">
        <v>812</v>
      </c>
      <c r="I3946" s="145" t="s">
        <v>10077</v>
      </c>
    </row>
    <row r="3947" spans="1:9" x14ac:dyDescent="0.2">
      <c r="A3947" s="145">
        <v>3943</v>
      </c>
      <c r="B3947" s="145" t="s">
        <v>554</v>
      </c>
      <c r="C3947" s="145" t="s">
        <v>553</v>
      </c>
      <c r="D3947" s="146">
        <v>2633</v>
      </c>
      <c r="E3947" s="145" t="s">
        <v>13449</v>
      </c>
      <c r="F3947" s="145">
        <v>264</v>
      </c>
      <c r="G3947" s="145" t="s">
        <v>13448</v>
      </c>
      <c r="H3947" s="145" t="s">
        <v>10152</v>
      </c>
      <c r="I3947" s="145" t="s">
        <v>10077</v>
      </c>
    </row>
    <row r="3948" spans="1:9" x14ac:dyDescent="0.2">
      <c r="A3948" s="145">
        <v>3944</v>
      </c>
      <c r="B3948" s="145" t="s">
        <v>5423</v>
      </c>
      <c r="C3948" s="145" t="s">
        <v>553</v>
      </c>
      <c r="D3948" s="146">
        <v>2669</v>
      </c>
      <c r="E3948" s="145" t="s">
        <v>13447</v>
      </c>
      <c r="F3948" s="145">
        <v>264</v>
      </c>
      <c r="G3948" s="145" t="s">
        <v>13446</v>
      </c>
      <c r="H3948" s="145" t="s">
        <v>634</v>
      </c>
      <c r="I3948" s="145" t="s">
        <v>10077</v>
      </c>
    </row>
    <row r="3949" spans="1:9" x14ac:dyDescent="0.2">
      <c r="A3949" s="145">
        <v>3945</v>
      </c>
      <c r="B3949" s="145" t="s">
        <v>706</v>
      </c>
      <c r="C3949" s="145" t="s">
        <v>553</v>
      </c>
      <c r="D3949" s="146">
        <v>1923</v>
      </c>
      <c r="E3949" s="145" t="s">
        <v>13445</v>
      </c>
      <c r="F3949" s="145">
        <v>264</v>
      </c>
      <c r="G3949" s="145" t="s">
        <v>13444</v>
      </c>
      <c r="H3949" s="145" t="s">
        <v>11320</v>
      </c>
      <c r="I3949" s="145" t="s">
        <v>10077</v>
      </c>
    </row>
    <row r="3950" spans="1:9" x14ac:dyDescent="0.2">
      <c r="A3950" s="145">
        <v>3946</v>
      </c>
      <c r="B3950" s="145" t="s">
        <v>2249</v>
      </c>
      <c r="C3950" s="145" t="s">
        <v>553</v>
      </c>
      <c r="D3950" s="146">
        <v>1832</v>
      </c>
      <c r="E3950" s="145" t="s">
        <v>13443</v>
      </c>
      <c r="F3950" s="145">
        <v>264</v>
      </c>
      <c r="G3950" s="145" t="s">
        <v>3698</v>
      </c>
      <c r="H3950" s="145" t="s">
        <v>805</v>
      </c>
      <c r="I3950" s="145" t="s">
        <v>10107</v>
      </c>
    </row>
    <row r="3951" spans="1:9" x14ac:dyDescent="0.2">
      <c r="A3951" s="145">
        <v>3947</v>
      </c>
      <c r="B3951" s="145" t="s">
        <v>2603</v>
      </c>
      <c r="C3951" s="145" t="s">
        <v>553</v>
      </c>
      <c r="D3951" s="146">
        <v>2061</v>
      </c>
      <c r="E3951" s="145" t="s">
        <v>13442</v>
      </c>
      <c r="F3951" s="145">
        <v>264</v>
      </c>
      <c r="G3951" s="145" t="s">
        <v>13441</v>
      </c>
      <c r="H3951" s="145" t="s">
        <v>10495</v>
      </c>
      <c r="I3951" s="145" t="s">
        <v>10077</v>
      </c>
    </row>
    <row r="3952" spans="1:9" x14ac:dyDescent="0.2">
      <c r="A3952" s="145">
        <v>3948</v>
      </c>
      <c r="B3952" s="145" t="s">
        <v>1310</v>
      </c>
      <c r="C3952" s="145" t="s">
        <v>553</v>
      </c>
      <c r="D3952" s="146">
        <v>1945</v>
      </c>
      <c r="E3952" s="145" t="s">
        <v>13440</v>
      </c>
      <c r="F3952" s="145">
        <v>264</v>
      </c>
      <c r="G3952" s="145" t="s">
        <v>13439</v>
      </c>
      <c r="H3952" s="145" t="s">
        <v>10184</v>
      </c>
      <c r="I3952" s="145" t="s">
        <v>10077</v>
      </c>
    </row>
    <row r="3953" spans="1:9" x14ac:dyDescent="0.2">
      <c r="A3953" s="145">
        <v>3949</v>
      </c>
      <c r="B3953" s="145" t="s">
        <v>5423</v>
      </c>
      <c r="C3953" s="145" t="s">
        <v>553</v>
      </c>
      <c r="D3953" s="146">
        <v>2669</v>
      </c>
      <c r="E3953" s="145" t="s">
        <v>13438</v>
      </c>
      <c r="F3953" s="145">
        <v>264</v>
      </c>
      <c r="G3953" s="145" t="s">
        <v>13437</v>
      </c>
      <c r="H3953" s="145" t="s">
        <v>10081</v>
      </c>
      <c r="I3953" s="145" t="s">
        <v>10077</v>
      </c>
    </row>
    <row r="3954" spans="1:9" x14ac:dyDescent="0.2">
      <c r="A3954" s="145">
        <v>3950</v>
      </c>
      <c r="B3954" s="145" t="s">
        <v>3851</v>
      </c>
      <c r="C3954" s="145" t="s">
        <v>553</v>
      </c>
      <c r="D3954" s="146">
        <v>2584</v>
      </c>
      <c r="E3954" s="145" t="s">
        <v>13436</v>
      </c>
      <c r="F3954" s="145">
        <v>264</v>
      </c>
      <c r="G3954" s="145" t="s">
        <v>13435</v>
      </c>
      <c r="H3954" s="145" t="s">
        <v>10806</v>
      </c>
      <c r="I3954" s="145" t="s">
        <v>10087</v>
      </c>
    </row>
    <row r="3955" spans="1:9" x14ac:dyDescent="0.2">
      <c r="A3955" s="145">
        <v>3951</v>
      </c>
      <c r="B3955" s="145" t="s">
        <v>11210</v>
      </c>
      <c r="C3955" s="145" t="s">
        <v>553</v>
      </c>
      <c r="D3955" s="146">
        <v>1072</v>
      </c>
      <c r="E3955" s="145" t="s">
        <v>13434</v>
      </c>
      <c r="F3955" s="145">
        <v>264</v>
      </c>
      <c r="G3955" s="145" t="s">
        <v>13433</v>
      </c>
      <c r="H3955" s="145" t="s">
        <v>10391</v>
      </c>
      <c r="I3955" s="145" t="s">
        <v>10077</v>
      </c>
    </row>
    <row r="3956" spans="1:9" x14ac:dyDescent="0.2">
      <c r="A3956" s="145">
        <v>3952</v>
      </c>
      <c r="B3956" s="145" t="s">
        <v>4035</v>
      </c>
      <c r="C3956" s="145" t="s">
        <v>553</v>
      </c>
      <c r="D3956" s="146">
        <v>2653</v>
      </c>
      <c r="E3956" s="145" t="s">
        <v>13058</v>
      </c>
      <c r="F3956" s="145">
        <v>264</v>
      </c>
      <c r="G3956" s="145" t="s">
        <v>13432</v>
      </c>
      <c r="H3956" s="145" t="s">
        <v>4035</v>
      </c>
      <c r="I3956" s="145" t="s">
        <v>10077</v>
      </c>
    </row>
    <row r="3957" spans="1:9" x14ac:dyDescent="0.2">
      <c r="A3957" s="145">
        <v>3953</v>
      </c>
      <c r="B3957" s="145" t="s">
        <v>4035</v>
      </c>
      <c r="C3957" s="145" t="s">
        <v>553</v>
      </c>
      <c r="D3957" s="146">
        <v>2653</v>
      </c>
      <c r="E3957" s="145" t="s">
        <v>13431</v>
      </c>
      <c r="F3957" s="145">
        <v>264</v>
      </c>
      <c r="G3957" s="145" t="s">
        <v>13430</v>
      </c>
      <c r="H3957" s="145" t="s">
        <v>10786</v>
      </c>
      <c r="I3957" s="145" t="s">
        <v>10077</v>
      </c>
    </row>
    <row r="3958" spans="1:9" x14ac:dyDescent="0.2">
      <c r="A3958" s="145">
        <v>3954</v>
      </c>
      <c r="B3958" s="145" t="s">
        <v>2275</v>
      </c>
      <c r="C3958" s="145" t="s">
        <v>553</v>
      </c>
      <c r="D3958" s="146">
        <v>2568</v>
      </c>
      <c r="E3958" s="145" t="s">
        <v>13429</v>
      </c>
      <c r="F3958" s="145">
        <v>264</v>
      </c>
      <c r="G3958" s="145" t="s">
        <v>13428</v>
      </c>
      <c r="H3958" s="145" t="s">
        <v>2275</v>
      </c>
      <c r="I3958" s="145" t="s">
        <v>10077</v>
      </c>
    </row>
    <row r="3959" spans="1:9" x14ac:dyDescent="0.2">
      <c r="A3959" s="145">
        <v>3955</v>
      </c>
      <c r="B3959" s="145" t="s">
        <v>554</v>
      </c>
      <c r="C3959" s="145" t="s">
        <v>553</v>
      </c>
      <c r="D3959" s="146">
        <v>2633</v>
      </c>
      <c r="E3959" s="145" t="s">
        <v>13427</v>
      </c>
      <c r="F3959" s="145">
        <v>264</v>
      </c>
      <c r="G3959" s="145" t="s">
        <v>13426</v>
      </c>
      <c r="H3959" s="145" t="s">
        <v>10081</v>
      </c>
      <c r="I3959" s="145" t="s">
        <v>10077</v>
      </c>
    </row>
    <row r="3960" spans="1:9" x14ac:dyDescent="0.2">
      <c r="A3960" s="145">
        <v>3956</v>
      </c>
      <c r="B3960" s="145" t="s">
        <v>4302</v>
      </c>
      <c r="C3960" s="145" t="s">
        <v>553</v>
      </c>
      <c r="D3960" s="146">
        <v>1960</v>
      </c>
      <c r="E3960" s="145" t="s">
        <v>13425</v>
      </c>
      <c r="F3960" s="145">
        <v>264</v>
      </c>
      <c r="G3960" s="145" t="s">
        <v>13424</v>
      </c>
      <c r="H3960" s="145" t="s">
        <v>10177</v>
      </c>
      <c r="I3960" s="145" t="s">
        <v>10077</v>
      </c>
    </row>
    <row r="3961" spans="1:9" x14ac:dyDescent="0.2">
      <c r="A3961" s="145">
        <v>3957</v>
      </c>
      <c r="B3961" s="145" t="s">
        <v>1370</v>
      </c>
      <c r="C3961" s="145" t="s">
        <v>553</v>
      </c>
      <c r="D3961" s="146">
        <v>2364</v>
      </c>
      <c r="E3961" s="145" t="s">
        <v>13423</v>
      </c>
      <c r="F3961" s="145">
        <v>264</v>
      </c>
      <c r="G3961" s="145" t="s">
        <v>13422</v>
      </c>
      <c r="H3961" s="145" t="s">
        <v>634</v>
      </c>
      <c r="I3961" s="145" t="s">
        <v>10077</v>
      </c>
    </row>
    <row r="3962" spans="1:9" x14ac:dyDescent="0.2">
      <c r="A3962" s="145">
        <v>3958</v>
      </c>
      <c r="B3962" s="145" t="s">
        <v>1071</v>
      </c>
      <c r="C3962" s="145" t="s">
        <v>553</v>
      </c>
      <c r="D3962" s="146">
        <v>2563</v>
      </c>
      <c r="E3962" s="145" t="s">
        <v>13421</v>
      </c>
      <c r="F3962" s="145">
        <v>264</v>
      </c>
      <c r="G3962" s="145" t="s">
        <v>13420</v>
      </c>
      <c r="H3962" s="145" t="s">
        <v>10119</v>
      </c>
      <c r="I3962" s="145" t="s">
        <v>10077</v>
      </c>
    </row>
    <row r="3963" spans="1:9" x14ac:dyDescent="0.2">
      <c r="A3963" s="145">
        <v>3959</v>
      </c>
      <c r="B3963" s="145" t="s">
        <v>984</v>
      </c>
      <c r="C3963" s="145" t="s">
        <v>553</v>
      </c>
      <c r="D3963" s="146">
        <v>1851</v>
      </c>
      <c r="E3963" s="145" t="s">
        <v>13419</v>
      </c>
      <c r="F3963" s="145">
        <v>264</v>
      </c>
      <c r="G3963" s="145" t="s">
        <v>13418</v>
      </c>
      <c r="H3963" s="145" t="s">
        <v>634</v>
      </c>
      <c r="I3963" s="145" t="s">
        <v>10077</v>
      </c>
    </row>
    <row r="3964" spans="1:9" x14ac:dyDescent="0.2">
      <c r="A3964" s="145">
        <v>3960</v>
      </c>
      <c r="B3964" s="145" t="s">
        <v>2268</v>
      </c>
      <c r="C3964" s="145" t="s">
        <v>553</v>
      </c>
      <c r="D3964" s="146">
        <v>2740</v>
      </c>
      <c r="E3964" s="145" t="s">
        <v>11254</v>
      </c>
      <c r="F3964" s="145">
        <v>264</v>
      </c>
      <c r="G3964" s="145" t="s">
        <v>13417</v>
      </c>
      <c r="H3964" s="145" t="s">
        <v>2268</v>
      </c>
      <c r="I3964" s="145" t="s">
        <v>10077</v>
      </c>
    </row>
    <row r="3965" spans="1:9" x14ac:dyDescent="0.2">
      <c r="A3965" s="145">
        <v>3961</v>
      </c>
      <c r="B3965" s="145" t="s">
        <v>1570</v>
      </c>
      <c r="C3965" s="145" t="s">
        <v>553</v>
      </c>
      <c r="D3965" s="146">
        <v>1930</v>
      </c>
      <c r="E3965" s="145" t="s">
        <v>13416</v>
      </c>
      <c r="F3965" s="145">
        <v>264</v>
      </c>
      <c r="G3965" s="145" t="s">
        <v>13415</v>
      </c>
      <c r="H3965" s="145" t="s">
        <v>10177</v>
      </c>
      <c r="I3965" s="145" t="s">
        <v>10077</v>
      </c>
    </row>
    <row r="3966" spans="1:9" x14ac:dyDescent="0.2">
      <c r="A3966" s="145">
        <v>3962</v>
      </c>
      <c r="B3966" s="145" t="s">
        <v>7080</v>
      </c>
      <c r="C3966" s="145" t="s">
        <v>553</v>
      </c>
      <c r="D3966" s="146">
        <v>2536</v>
      </c>
      <c r="E3966" s="145" t="s">
        <v>13414</v>
      </c>
      <c r="F3966" s="145">
        <v>264</v>
      </c>
      <c r="G3966" s="145" t="s">
        <v>13413</v>
      </c>
      <c r="H3966" s="145" t="s">
        <v>10130</v>
      </c>
      <c r="I3966" s="145" t="s">
        <v>10077</v>
      </c>
    </row>
    <row r="3967" spans="1:9" x14ac:dyDescent="0.2">
      <c r="A3967" s="145">
        <v>3963</v>
      </c>
      <c r="B3967" s="145" t="s">
        <v>1650</v>
      </c>
      <c r="C3967" s="145" t="s">
        <v>553</v>
      </c>
      <c r="D3967" s="146">
        <v>2675</v>
      </c>
      <c r="E3967" s="145" t="s">
        <v>13412</v>
      </c>
      <c r="F3967" s="145">
        <v>264</v>
      </c>
      <c r="G3967" s="145" t="s">
        <v>13411</v>
      </c>
      <c r="H3967" s="145" t="s">
        <v>10380</v>
      </c>
      <c r="I3967" s="145" t="s">
        <v>10077</v>
      </c>
    </row>
    <row r="3968" spans="1:9" x14ac:dyDescent="0.2">
      <c r="A3968" s="145">
        <v>3964</v>
      </c>
      <c r="B3968" s="145" t="s">
        <v>6174</v>
      </c>
      <c r="C3968" s="145" t="s">
        <v>553</v>
      </c>
      <c r="D3968" s="146">
        <v>2790</v>
      </c>
      <c r="E3968" s="145" t="s">
        <v>13410</v>
      </c>
      <c r="F3968" s="145">
        <v>264</v>
      </c>
      <c r="G3968" s="145" t="s">
        <v>13409</v>
      </c>
      <c r="H3968" s="145" t="s">
        <v>634</v>
      </c>
      <c r="I3968" s="145" t="s">
        <v>10077</v>
      </c>
    </row>
    <row r="3969" spans="1:9" x14ac:dyDescent="0.2">
      <c r="A3969" s="145">
        <v>3965</v>
      </c>
      <c r="B3969" s="145" t="s">
        <v>2559</v>
      </c>
      <c r="C3969" s="145" t="s">
        <v>553</v>
      </c>
      <c r="D3969" s="146">
        <v>1940</v>
      </c>
      <c r="E3969" s="145" t="s">
        <v>13408</v>
      </c>
      <c r="F3969" s="145">
        <v>264</v>
      </c>
      <c r="G3969" s="145" t="s">
        <v>13407</v>
      </c>
      <c r="H3969" s="145" t="s">
        <v>9574</v>
      </c>
      <c r="I3969" s="145" t="s">
        <v>10077</v>
      </c>
    </row>
    <row r="3970" spans="1:9" x14ac:dyDescent="0.2">
      <c r="A3970" s="145">
        <v>3966</v>
      </c>
      <c r="B3970" s="145" t="s">
        <v>11776</v>
      </c>
      <c r="C3970" s="145" t="s">
        <v>5198</v>
      </c>
      <c r="D3970" s="146">
        <v>2878</v>
      </c>
      <c r="E3970" s="145" t="s">
        <v>13406</v>
      </c>
      <c r="F3970" s="145">
        <v>264</v>
      </c>
      <c r="G3970" s="145" t="s">
        <v>13405</v>
      </c>
      <c r="H3970" s="145" t="s">
        <v>6255</v>
      </c>
      <c r="I3970" s="145" t="s">
        <v>10077</v>
      </c>
    </row>
    <row r="3971" spans="1:9" x14ac:dyDescent="0.2">
      <c r="A3971" s="145">
        <v>3967</v>
      </c>
      <c r="B3971" s="145" t="s">
        <v>1570</v>
      </c>
      <c r="C3971" s="145" t="s">
        <v>553</v>
      </c>
      <c r="D3971" s="146">
        <v>1930</v>
      </c>
      <c r="E3971" s="145" t="s">
        <v>13404</v>
      </c>
      <c r="F3971" s="145">
        <v>264</v>
      </c>
      <c r="G3971" s="145" t="s">
        <v>13403</v>
      </c>
      <c r="H3971" s="145" t="s">
        <v>10177</v>
      </c>
      <c r="I3971" s="145" t="s">
        <v>10077</v>
      </c>
    </row>
    <row r="3972" spans="1:9" x14ac:dyDescent="0.2">
      <c r="A3972" s="145">
        <v>3968</v>
      </c>
      <c r="B3972" s="145" t="s">
        <v>543</v>
      </c>
      <c r="C3972" s="145" t="s">
        <v>553</v>
      </c>
      <c r="D3972" s="146">
        <v>2645</v>
      </c>
      <c r="E3972" s="145" t="s">
        <v>13402</v>
      </c>
      <c r="F3972" s="145">
        <v>264</v>
      </c>
      <c r="G3972" s="145" t="s">
        <v>13401</v>
      </c>
      <c r="H3972" s="145" t="s">
        <v>634</v>
      </c>
      <c r="I3972" s="145" t="s">
        <v>10077</v>
      </c>
    </row>
    <row r="3973" spans="1:9" x14ac:dyDescent="0.2">
      <c r="A3973" s="145">
        <v>3969</v>
      </c>
      <c r="B3973" s="145" t="s">
        <v>3851</v>
      </c>
      <c r="C3973" s="145" t="s">
        <v>553</v>
      </c>
      <c r="D3973" s="146">
        <v>2554</v>
      </c>
      <c r="E3973" s="145" t="s">
        <v>13400</v>
      </c>
      <c r="F3973" s="145">
        <v>264</v>
      </c>
      <c r="G3973" s="145" t="s">
        <v>13399</v>
      </c>
      <c r="H3973" s="145" t="s">
        <v>10806</v>
      </c>
      <c r="I3973" s="145" t="s">
        <v>10091</v>
      </c>
    </row>
    <row r="3974" spans="1:9" x14ac:dyDescent="0.2">
      <c r="A3974" s="145">
        <v>3970</v>
      </c>
      <c r="B3974" s="145" t="s">
        <v>4214</v>
      </c>
      <c r="C3974" s="145" t="s">
        <v>553</v>
      </c>
      <c r="D3974" s="146">
        <v>2539</v>
      </c>
      <c r="E3974" s="145" t="s">
        <v>4821</v>
      </c>
      <c r="F3974" s="145">
        <v>264</v>
      </c>
      <c r="G3974" s="145" t="s">
        <v>13398</v>
      </c>
      <c r="H3974" s="145" t="s">
        <v>4214</v>
      </c>
      <c r="I3974" s="145" t="s">
        <v>10077</v>
      </c>
    </row>
    <row r="3975" spans="1:9" x14ac:dyDescent="0.2">
      <c r="A3975" s="145">
        <v>3971</v>
      </c>
      <c r="B3975" s="145" t="s">
        <v>2278</v>
      </c>
      <c r="C3975" s="145" t="s">
        <v>553</v>
      </c>
      <c r="D3975" s="146">
        <v>2719</v>
      </c>
      <c r="E3975" s="145" t="s">
        <v>13397</v>
      </c>
      <c r="F3975" s="145">
        <v>264</v>
      </c>
      <c r="G3975" s="145" t="s">
        <v>13396</v>
      </c>
      <c r="H3975" s="145" t="s">
        <v>2278</v>
      </c>
      <c r="I3975" s="145" t="s">
        <v>10077</v>
      </c>
    </row>
    <row r="3976" spans="1:9" x14ac:dyDescent="0.2">
      <c r="A3976" s="145">
        <v>3972</v>
      </c>
      <c r="B3976" s="145" t="s">
        <v>543</v>
      </c>
      <c r="C3976" s="145" t="s">
        <v>553</v>
      </c>
      <c r="D3976" s="146">
        <v>2645</v>
      </c>
      <c r="E3976" s="145" t="s">
        <v>13395</v>
      </c>
      <c r="F3976" s="145">
        <v>264</v>
      </c>
      <c r="G3976" s="145" t="s">
        <v>13394</v>
      </c>
      <c r="H3976" s="145" t="s">
        <v>10081</v>
      </c>
      <c r="I3976" s="145" t="s">
        <v>10112</v>
      </c>
    </row>
    <row r="3977" spans="1:9" x14ac:dyDescent="0.2">
      <c r="A3977" s="145">
        <v>3973</v>
      </c>
      <c r="B3977" s="145" t="s">
        <v>2727</v>
      </c>
      <c r="C3977" s="145" t="s">
        <v>553</v>
      </c>
      <c r="D3977" s="146">
        <v>2725</v>
      </c>
      <c r="E3977" s="145" t="s">
        <v>10432</v>
      </c>
      <c r="F3977" s="145">
        <v>264</v>
      </c>
      <c r="G3977" s="145" t="s">
        <v>13393</v>
      </c>
      <c r="H3977" s="145" t="s">
        <v>634</v>
      </c>
      <c r="I3977" s="145" t="s">
        <v>10077</v>
      </c>
    </row>
    <row r="3978" spans="1:9" x14ac:dyDescent="0.2">
      <c r="A3978" s="145">
        <v>3974</v>
      </c>
      <c r="B3978" s="145" t="s">
        <v>5323</v>
      </c>
      <c r="C3978" s="145" t="s">
        <v>553</v>
      </c>
      <c r="D3978" s="146">
        <v>1844</v>
      </c>
      <c r="E3978" s="145" t="s">
        <v>13392</v>
      </c>
      <c r="F3978" s="145">
        <v>264</v>
      </c>
      <c r="G3978" s="145" t="s">
        <v>13391</v>
      </c>
      <c r="H3978" s="145" t="s">
        <v>634</v>
      </c>
      <c r="I3978" s="145" t="s">
        <v>10077</v>
      </c>
    </row>
    <row r="3979" spans="1:9" x14ac:dyDescent="0.2">
      <c r="A3979" s="145">
        <v>3975</v>
      </c>
      <c r="B3979" s="145" t="s">
        <v>1452</v>
      </c>
      <c r="C3979" s="145" t="s">
        <v>553</v>
      </c>
      <c r="D3979" s="146">
        <v>2537</v>
      </c>
      <c r="E3979" s="145" t="s">
        <v>13390</v>
      </c>
      <c r="F3979" s="145">
        <v>264</v>
      </c>
      <c r="G3979" s="145" t="s">
        <v>13389</v>
      </c>
      <c r="H3979" s="145" t="s">
        <v>10119</v>
      </c>
      <c r="I3979" s="145" t="s">
        <v>10077</v>
      </c>
    </row>
    <row r="3980" spans="1:9" x14ac:dyDescent="0.2">
      <c r="A3980" s="145">
        <v>3976</v>
      </c>
      <c r="B3980" s="145" t="s">
        <v>566</v>
      </c>
      <c r="C3980" s="145" t="s">
        <v>553</v>
      </c>
      <c r="D3980" s="146">
        <v>2659</v>
      </c>
      <c r="E3980" s="145" t="s">
        <v>13388</v>
      </c>
      <c r="F3980" s="145">
        <v>264</v>
      </c>
      <c r="G3980" s="145" t="s">
        <v>13387</v>
      </c>
      <c r="H3980" s="145" t="s">
        <v>10081</v>
      </c>
      <c r="I3980" s="145" t="s">
        <v>10285</v>
      </c>
    </row>
    <row r="3981" spans="1:9" x14ac:dyDescent="0.2">
      <c r="A3981" s="145">
        <v>3977</v>
      </c>
      <c r="B3981" s="145" t="s">
        <v>4214</v>
      </c>
      <c r="C3981" s="145" t="s">
        <v>553</v>
      </c>
      <c r="D3981" s="146">
        <v>2539</v>
      </c>
      <c r="E3981" s="145" t="s">
        <v>13386</v>
      </c>
      <c r="F3981" s="145">
        <v>264</v>
      </c>
      <c r="G3981" s="145" t="s">
        <v>13385</v>
      </c>
      <c r="H3981" s="145" t="s">
        <v>4214</v>
      </c>
      <c r="I3981" s="145" t="s">
        <v>10077</v>
      </c>
    </row>
    <row r="3982" spans="1:9" x14ac:dyDescent="0.2">
      <c r="A3982" s="145">
        <v>3978</v>
      </c>
      <c r="B3982" s="145" t="s">
        <v>7838</v>
      </c>
      <c r="C3982" s="145" t="s">
        <v>553</v>
      </c>
      <c r="D3982" s="146">
        <v>2532</v>
      </c>
      <c r="E3982" s="145" t="s">
        <v>13384</v>
      </c>
      <c r="F3982" s="145">
        <v>264</v>
      </c>
      <c r="G3982" s="145" t="s">
        <v>13383</v>
      </c>
      <c r="H3982" s="145" t="s">
        <v>634</v>
      </c>
      <c r="I3982" s="145" t="s">
        <v>10077</v>
      </c>
    </row>
    <row r="3983" spans="1:9" x14ac:dyDescent="0.2">
      <c r="A3983" s="145">
        <v>3979</v>
      </c>
      <c r="B3983" s="145" t="s">
        <v>554</v>
      </c>
      <c r="C3983" s="145" t="s">
        <v>553</v>
      </c>
      <c r="D3983" s="146">
        <v>2633</v>
      </c>
      <c r="E3983" s="145" t="s">
        <v>10680</v>
      </c>
      <c r="F3983" s="145">
        <v>264</v>
      </c>
      <c r="G3983" s="145" t="s">
        <v>13382</v>
      </c>
      <c r="H3983" s="145" t="s">
        <v>10081</v>
      </c>
      <c r="I3983" s="145" t="s">
        <v>10077</v>
      </c>
    </row>
    <row r="3984" spans="1:9" x14ac:dyDescent="0.2">
      <c r="A3984" s="145">
        <v>3980</v>
      </c>
      <c r="B3984" s="145" t="s">
        <v>4214</v>
      </c>
      <c r="C3984" s="145" t="s">
        <v>553</v>
      </c>
      <c r="D3984" s="146">
        <v>2539</v>
      </c>
      <c r="E3984" s="145" t="s">
        <v>13381</v>
      </c>
      <c r="F3984" s="145">
        <v>264</v>
      </c>
      <c r="G3984" s="145" t="s">
        <v>13380</v>
      </c>
      <c r="H3984" s="145" t="s">
        <v>3877</v>
      </c>
      <c r="I3984" s="145" t="s">
        <v>10077</v>
      </c>
    </row>
    <row r="3985" spans="1:9" x14ac:dyDescent="0.2">
      <c r="A3985" s="145">
        <v>3981</v>
      </c>
      <c r="B3985" s="145" t="s">
        <v>5214</v>
      </c>
      <c r="C3985" s="145" t="s">
        <v>553</v>
      </c>
      <c r="D3985" s="146">
        <v>1880</v>
      </c>
      <c r="E3985" s="145" t="s">
        <v>13379</v>
      </c>
      <c r="F3985" s="145">
        <v>264</v>
      </c>
      <c r="G3985" s="145" t="s">
        <v>13378</v>
      </c>
      <c r="H3985" s="145" t="s">
        <v>634</v>
      </c>
      <c r="I3985" s="145" t="s">
        <v>10077</v>
      </c>
    </row>
    <row r="3986" spans="1:9" x14ac:dyDescent="0.2">
      <c r="A3986" s="145">
        <v>3982</v>
      </c>
      <c r="B3986" s="145" t="s">
        <v>2767</v>
      </c>
      <c r="C3986" s="145" t="s">
        <v>553</v>
      </c>
      <c r="D3986" s="146">
        <v>2747</v>
      </c>
      <c r="E3986" s="145" t="s">
        <v>11254</v>
      </c>
      <c r="F3986" s="145">
        <v>264</v>
      </c>
      <c r="G3986" s="145" t="s">
        <v>13377</v>
      </c>
      <c r="H3986" s="145" t="s">
        <v>2767</v>
      </c>
      <c r="I3986" s="145" t="s">
        <v>10077</v>
      </c>
    </row>
    <row r="3987" spans="1:9" x14ac:dyDescent="0.2">
      <c r="A3987" s="145">
        <v>3983</v>
      </c>
      <c r="B3987" s="145" t="s">
        <v>1452</v>
      </c>
      <c r="C3987" s="145" t="s">
        <v>553</v>
      </c>
      <c r="D3987" s="146">
        <v>2537</v>
      </c>
      <c r="E3987" s="145" t="s">
        <v>13376</v>
      </c>
      <c r="F3987" s="145">
        <v>264</v>
      </c>
      <c r="G3987" s="145" t="s">
        <v>13375</v>
      </c>
      <c r="H3987" s="145" t="s">
        <v>10119</v>
      </c>
      <c r="I3987" s="145" t="s">
        <v>10077</v>
      </c>
    </row>
    <row r="3988" spans="1:9" x14ac:dyDescent="0.2">
      <c r="A3988" s="145">
        <v>3984</v>
      </c>
      <c r="B3988" s="145" t="s">
        <v>543</v>
      </c>
      <c r="C3988" s="145" t="s">
        <v>553</v>
      </c>
      <c r="D3988" s="146">
        <v>2645</v>
      </c>
      <c r="E3988" s="145" t="s">
        <v>10543</v>
      </c>
      <c r="F3988" s="145">
        <v>264</v>
      </c>
      <c r="G3988" s="145" t="s">
        <v>13374</v>
      </c>
      <c r="H3988" s="145" t="s">
        <v>10081</v>
      </c>
      <c r="I3988" s="145" t="s">
        <v>10077</v>
      </c>
    </row>
    <row r="3989" spans="1:9" x14ac:dyDescent="0.2">
      <c r="A3989" s="145">
        <v>3985</v>
      </c>
      <c r="B3989" s="145" t="s">
        <v>554</v>
      </c>
      <c r="C3989" s="145" t="s">
        <v>553</v>
      </c>
      <c r="D3989" s="146">
        <v>2633</v>
      </c>
      <c r="E3989" s="145" t="s">
        <v>13373</v>
      </c>
      <c r="F3989" s="145">
        <v>264</v>
      </c>
      <c r="G3989" s="145" t="s">
        <v>13372</v>
      </c>
      <c r="H3989" s="145" t="s">
        <v>10081</v>
      </c>
      <c r="I3989" s="145" t="s">
        <v>10087</v>
      </c>
    </row>
    <row r="3990" spans="1:9" x14ac:dyDescent="0.2">
      <c r="A3990" s="145">
        <v>3986</v>
      </c>
      <c r="B3990" s="145" t="s">
        <v>12723</v>
      </c>
      <c r="C3990" s="145" t="s">
        <v>553</v>
      </c>
      <c r="D3990" s="146">
        <v>2660</v>
      </c>
      <c r="E3990" s="145" t="s">
        <v>13371</v>
      </c>
      <c r="F3990" s="145">
        <v>264</v>
      </c>
      <c r="G3990" s="145" t="s">
        <v>13370</v>
      </c>
      <c r="H3990" s="145" t="s">
        <v>634</v>
      </c>
      <c r="I3990" s="145" t="s">
        <v>10077</v>
      </c>
    </row>
    <row r="3991" spans="1:9" x14ac:dyDescent="0.2">
      <c r="A3991" s="145">
        <v>3987</v>
      </c>
      <c r="B3991" s="145" t="s">
        <v>6174</v>
      </c>
      <c r="C3991" s="145" t="s">
        <v>553</v>
      </c>
      <c r="D3991" s="146">
        <v>2790</v>
      </c>
      <c r="E3991" s="145" t="s">
        <v>13369</v>
      </c>
      <c r="F3991" s="145">
        <v>264</v>
      </c>
      <c r="G3991" s="145" t="s">
        <v>13368</v>
      </c>
      <c r="H3991" s="145" t="s">
        <v>6174</v>
      </c>
      <c r="I3991" s="145" t="s">
        <v>10285</v>
      </c>
    </row>
    <row r="3992" spans="1:9" x14ac:dyDescent="0.2">
      <c r="A3992" s="145">
        <v>3988</v>
      </c>
      <c r="B3992" s="145" t="s">
        <v>13367</v>
      </c>
      <c r="C3992" s="145" t="s">
        <v>553</v>
      </c>
      <c r="D3992" s="146">
        <v>1463</v>
      </c>
      <c r="E3992" s="145" t="s">
        <v>13366</v>
      </c>
      <c r="F3992" s="145">
        <v>264</v>
      </c>
      <c r="G3992" s="145" t="s">
        <v>13365</v>
      </c>
      <c r="H3992" s="145" t="s">
        <v>10772</v>
      </c>
      <c r="I3992" s="145" t="s">
        <v>10077</v>
      </c>
    </row>
    <row r="3993" spans="1:9" x14ac:dyDescent="0.2">
      <c r="A3993" s="145">
        <v>3989</v>
      </c>
      <c r="B3993" s="145" t="s">
        <v>6174</v>
      </c>
      <c r="C3993" s="145" t="s">
        <v>553</v>
      </c>
      <c r="D3993" s="146">
        <v>2790</v>
      </c>
      <c r="E3993" s="145" t="s">
        <v>13364</v>
      </c>
      <c r="F3993" s="145">
        <v>263</v>
      </c>
      <c r="G3993" s="145" t="s">
        <v>13363</v>
      </c>
      <c r="H3993" s="145" t="s">
        <v>6174</v>
      </c>
      <c r="I3993" s="145" t="s">
        <v>10077</v>
      </c>
    </row>
    <row r="3994" spans="1:9" x14ac:dyDescent="0.2">
      <c r="A3994" s="145">
        <v>3990</v>
      </c>
      <c r="B3994" s="145" t="s">
        <v>3028</v>
      </c>
      <c r="C3994" s="145" t="s">
        <v>553</v>
      </c>
      <c r="D3994" s="146">
        <v>2025</v>
      </c>
      <c r="E3994" s="145" t="s">
        <v>10329</v>
      </c>
      <c r="F3994" s="145">
        <v>262</v>
      </c>
      <c r="G3994" s="145" t="s">
        <v>13357</v>
      </c>
      <c r="H3994" s="145" t="s">
        <v>10259</v>
      </c>
      <c r="I3994" s="145" t="s">
        <v>10197</v>
      </c>
    </row>
    <row r="3995" spans="1:9" x14ac:dyDescent="0.2">
      <c r="A3995" s="145">
        <v>3991</v>
      </c>
      <c r="B3995" s="145" t="s">
        <v>3220</v>
      </c>
      <c r="C3995" s="145" t="s">
        <v>553</v>
      </c>
      <c r="D3995" s="146">
        <v>2721</v>
      </c>
      <c r="E3995" s="145" t="s">
        <v>10839</v>
      </c>
      <c r="F3995" s="145">
        <v>262</v>
      </c>
      <c r="G3995" s="145" t="s">
        <v>13362</v>
      </c>
      <c r="H3995" s="145" t="s">
        <v>634</v>
      </c>
      <c r="I3995" s="145" t="s">
        <v>10077</v>
      </c>
    </row>
    <row r="3996" spans="1:9" x14ac:dyDescent="0.2">
      <c r="A3996" s="145">
        <v>3992</v>
      </c>
      <c r="B3996" s="145" t="s">
        <v>1322</v>
      </c>
      <c r="C3996" s="145" t="s">
        <v>553</v>
      </c>
      <c r="D3996" s="146">
        <v>2673</v>
      </c>
      <c r="E3996" s="145" t="s">
        <v>13361</v>
      </c>
      <c r="F3996" s="145">
        <v>262</v>
      </c>
      <c r="G3996" s="145" t="s">
        <v>13360</v>
      </c>
      <c r="H3996" s="145" t="s">
        <v>10303</v>
      </c>
      <c r="I3996" s="145" t="s">
        <v>10077</v>
      </c>
    </row>
    <row r="3997" spans="1:9" x14ac:dyDescent="0.2">
      <c r="A3997" s="145">
        <v>3993</v>
      </c>
      <c r="B3997" s="145" t="s">
        <v>874</v>
      </c>
      <c r="C3997" s="145" t="s">
        <v>553</v>
      </c>
      <c r="D3997" s="146">
        <v>2601</v>
      </c>
      <c r="E3997" s="145" t="s">
        <v>13359</v>
      </c>
      <c r="F3997" s="145">
        <v>262</v>
      </c>
      <c r="G3997" s="145" t="s">
        <v>13358</v>
      </c>
      <c r="H3997" s="145" t="s">
        <v>10303</v>
      </c>
      <c r="I3997" s="145" t="s">
        <v>10077</v>
      </c>
    </row>
    <row r="3998" spans="1:9" x14ac:dyDescent="0.2">
      <c r="A3998" s="145">
        <v>3994</v>
      </c>
      <c r="B3998" s="145" t="s">
        <v>3028</v>
      </c>
      <c r="C3998" s="145" t="s">
        <v>553</v>
      </c>
      <c r="D3998" s="146">
        <v>2025</v>
      </c>
      <c r="E3998" s="145" t="s">
        <v>10329</v>
      </c>
      <c r="F3998" s="145">
        <v>262</v>
      </c>
      <c r="G3998" s="145" t="s">
        <v>13357</v>
      </c>
      <c r="H3998" s="145" t="s">
        <v>10259</v>
      </c>
      <c r="I3998" s="145" t="s">
        <v>10077</v>
      </c>
    </row>
    <row r="3999" spans="1:9" x14ac:dyDescent="0.2">
      <c r="A3999" s="145">
        <v>3995</v>
      </c>
      <c r="B3999" s="145" t="s">
        <v>2278</v>
      </c>
      <c r="C3999" s="145" t="s">
        <v>553</v>
      </c>
      <c r="D3999" s="146">
        <v>2719</v>
      </c>
      <c r="E3999" s="145" t="s">
        <v>13356</v>
      </c>
      <c r="F3999" s="145">
        <v>261</v>
      </c>
      <c r="G3999" s="145" t="s">
        <v>13355</v>
      </c>
      <c r="H3999" s="145" t="s">
        <v>2278</v>
      </c>
      <c r="I3999" s="145" t="s">
        <v>10077</v>
      </c>
    </row>
    <row r="4000" spans="1:9" x14ac:dyDescent="0.2">
      <c r="A4000" s="145">
        <v>3996</v>
      </c>
      <c r="B4000" s="145" t="s">
        <v>1570</v>
      </c>
      <c r="C4000" s="145" t="s">
        <v>553</v>
      </c>
      <c r="D4000" s="146">
        <v>1930</v>
      </c>
      <c r="E4000" s="145" t="s">
        <v>13354</v>
      </c>
      <c r="F4000" s="145">
        <v>261</v>
      </c>
      <c r="G4000" s="145" t="s">
        <v>13353</v>
      </c>
      <c r="H4000" s="145" t="s">
        <v>10177</v>
      </c>
      <c r="I4000" s="145" t="s">
        <v>10077</v>
      </c>
    </row>
    <row r="4001" spans="1:9" x14ac:dyDescent="0.2">
      <c r="A4001" s="145">
        <v>3997</v>
      </c>
      <c r="B4001" s="145" t="s">
        <v>3220</v>
      </c>
      <c r="C4001" s="145" t="s">
        <v>553</v>
      </c>
      <c r="D4001" s="146">
        <v>2724</v>
      </c>
      <c r="E4001" s="145" t="s">
        <v>13352</v>
      </c>
      <c r="F4001" s="145">
        <v>260</v>
      </c>
      <c r="G4001" s="145" t="s">
        <v>13351</v>
      </c>
      <c r="H4001" s="145" t="s">
        <v>634</v>
      </c>
      <c r="I4001" s="145" t="s">
        <v>10077</v>
      </c>
    </row>
    <row r="4002" spans="1:9" x14ac:dyDescent="0.2">
      <c r="A4002" s="145">
        <v>3998</v>
      </c>
      <c r="B4002" s="145" t="s">
        <v>1570</v>
      </c>
      <c r="C4002" s="145" t="s">
        <v>553</v>
      </c>
      <c r="D4002" s="146">
        <v>1930</v>
      </c>
      <c r="E4002" s="145" t="s">
        <v>13350</v>
      </c>
      <c r="F4002" s="145">
        <v>260</v>
      </c>
      <c r="G4002" s="145" t="s">
        <v>13349</v>
      </c>
      <c r="H4002" s="145" t="s">
        <v>10177</v>
      </c>
      <c r="I4002" s="145" t="s">
        <v>10077</v>
      </c>
    </row>
    <row r="4003" spans="1:9" x14ac:dyDescent="0.2">
      <c r="A4003" s="145">
        <v>3999</v>
      </c>
      <c r="B4003" s="145" t="s">
        <v>695</v>
      </c>
      <c r="C4003" s="145" t="s">
        <v>553</v>
      </c>
      <c r="D4003" s="146">
        <v>2331</v>
      </c>
      <c r="E4003" s="145" t="s">
        <v>13348</v>
      </c>
      <c r="F4003" s="145">
        <v>260</v>
      </c>
      <c r="G4003" s="145" t="s">
        <v>13347</v>
      </c>
      <c r="H4003" s="145" t="s">
        <v>695</v>
      </c>
      <c r="I4003" s="145" t="s">
        <v>10077</v>
      </c>
    </row>
    <row r="4004" spans="1:9" x14ac:dyDescent="0.2">
      <c r="A4004" s="145">
        <v>4000</v>
      </c>
      <c r="B4004" s="145" t="s">
        <v>5977</v>
      </c>
      <c r="C4004" s="145" t="s">
        <v>553</v>
      </c>
      <c r="D4004" s="146">
        <v>2338</v>
      </c>
      <c r="E4004" s="145" t="s">
        <v>13346</v>
      </c>
      <c r="F4004" s="145">
        <v>260</v>
      </c>
      <c r="G4004" s="145" t="s">
        <v>13345</v>
      </c>
      <c r="H4004" s="145" t="s">
        <v>634</v>
      </c>
      <c r="I4004" s="145" t="s">
        <v>10077</v>
      </c>
    </row>
    <row r="4005" spans="1:9" x14ac:dyDescent="0.2">
      <c r="A4005" s="145">
        <v>4001</v>
      </c>
      <c r="B4005" s="145" t="s">
        <v>6174</v>
      </c>
      <c r="C4005" s="145" t="s">
        <v>553</v>
      </c>
      <c r="D4005" s="146">
        <v>2790</v>
      </c>
      <c r="E4005" s="145" t="s">
        <v>13344</v>
      </c>
      <c r="F4005" s="145">
        <v>259</v>
      </c>
      <c r="G4005" s="145" t="s">
        <v>13343</v>
      </c>
      <c r="H4005" s="145" t="s">
        <v>6174</v>
      </c>
      <c r="I4005" s="145" t="s">
        <v>10087</v>
      </c>
    </row>
    <row r="4006" spans="1:9" x14ac:dyDescent="0.2">
      <c r="A4006" s="145">
        <v>4002</v>
      </c>
      <c r="B4006" s="145" t="s">
        <v>908</v>
      </c>
      <c r="C4006" s="145" t="s">
        <v>553</v>
      </c>
      <c r="D4006" s="146">
        <v>2770</v>
      </c>
      <c r="E4006" s="145" t="s">
        <v>5913</v>
      </c>
      <c r="F4006" s="145">
        <v>259</v>
      </c>
      <c r="G4006" s="145" t="s">
        <v>13342</v>
      </c>
      <c r="H4006" s="145" t="s">
        <v>634</v>
      </c>
      <c r="I4006" s="145" t="s">
        <v>10077</v>
      </c>
    </row>
    <row r="4007" spans="1:9" x14ac:dyDescent="0.2">
      <c r="A4007" s="145">
        <v>4003</v>
      </c>
      <c r="B4007" s="145" t="s">
        <v>3608</v>
      </c>
      <c r="C4007" s="145" t="s">
        <v>553</v>
      </c>
      <c r="D4007" s="146">
        <v>2766</v>
      </c>
      <c r="E4007" s="145" t="s">
        <v>13341</v>
      </c>
      <c r="F4007" s="145">
        <v>259</v>
      </c>
      <c r="G4007" s="145" t="s">
        <v>13340</v>
      </c>
      <c r="H4007" s="145" t="s">
        <v>634</v>
      </c>
      <c r="I4007" s="145" t="s">
        <v>10077</v>
      </c>
    </row>
    <row r="4008" spans="1:9" x14ac:dyDescent="0.2">
      <c r="A4008" s="145">
        <v>4004</v>
      </c>
      <c r="B4008" s="145" t="s">
        <v>8956</v>
      </c>
      <c r="C4008" s="145" t="s">
        <v>553</v>
      </c>
      <c r="D4008" s="146">
        <v>2020</v>
      </c>
      <c r="E4008" s="145" t="s">
        <v>13339</v>
      </c>
      <c r="F4008" s="145">
        <v>258</v>
      </c>
      <c r="G4008" s="145" t="s">
        <v>13338</v>
      </c>
      <c r="H4008" s="145" t="s">
        <v>8951</v>
      </c>
      <c r="I4008" s="145" t="s">
        <v>10124</v>
      </c>
    </row>
    <row r="4009" spans="1:9" x14ac:dyDescent="0.2">
      <c r="A4009" s="145">
        <v>4005</v>
      </c>
      <c r="B4009" s="145" t="s">
        <v>3985</v>
      </c>
      <c r="C4009" s="145" t="s">
        <v>553</v>
      </c>
      <c r="D4009" s="146">
        <v>1908</v>
      </c>
      <c r="E4009" s="145" t="s">
        <v>13337</v>
      </c>
      <c r="F4009" s="145">
        <v>258</v>
      </c>
      <c r="G4009" s="145" t="s">
        <v>13336</v>
      </c>
      <c r="H4009" s="145" t="s">
        <v>11350</v>
      </c>
      <c r="I4009" s="145" t="s">
        <v>10124</v>
      </c>
    </row>
    <row r="4010" spans="1:9" x14ac:dyDescent="0.2">
      <c r="A4010" s="145">
        <v>4006</v>
      </c>
      <c r="B4010" s="145" t="s">
        <v>1576</v>
      </c>
      <c r="C4010" s="145" t="s">
        <v>553</v>
      </c>
      <c r="D4010" s="146">
        <v>2667</v>
      </c>
      <c r="E4010" s="145" t="s">
        <v>13335</v>
      </c>
      <c r="F4010" s="145">
        <v>258</v>
      </c>
      <c r="G4010" s="145" t="s">
        <v>13334</v>
      </c>
      <c r="H4010" s="145" t="s">
        <v>746</v>
      </c>
      <c r="I4010" s="145" t="s">
        <v>10077</v>
      </c>
    </row>
    <row r="4011" spans="1:9" x14ac:dyDescent="0.2">
      <c r="A4011" s="145">
        <v>4007</v>
      </c>
      <c r="B4011" s="145" t="s">
        <v>1071</v>
      </c>
      <c r="C4011" s="145" t="s">
        <v>553</v>
      </c>
      <c r="D4011" s="146">
        <v>2563</v>
      </c>
      <c r="E4011" s="145" t="s">
        <v>13333</v>
      </c>
      <c r="F4011" s="145">
        <v>258</v>
      </c>
      <c r="G4011" s="145" t="s">
        <v>13332</v>
      </c>
      <c r="H4011" s="145" t="s">
        <v>634</v>
      </c>
      <c r="I4011" s="145" t="s">
        <v>10077</v>
      </c>
    </row>
    <row r="4012" spans="1:9" x14ac:dyDescent="0.2">
      <c r="A4012" s="145">
        <v>4008</v>
      </c>
      <c r="B4012" s="145" t="s">
        <v>3155</v>
      </c>
      <c r="C4012" s="145" t="s">
        <v>553</v>
      </c>
      <c r="D4012" s="146">
        <v>2067</v>
      </c>
      <c r="E4012" s="145" t="s">
        <v>13331</v>
      </c>
      <c r="F4012" s="145">
        <v>258</v>
      </c>
      <c r="G4012" s="145" t="s">
        <v>13330</v>
      </c>
      <c r="H4012" s="145" t="s">
        <v>634</v>
      </c>
      <c r="I4012" s="145" t="s">
        <v>10077</v>
      </c>
    </row>
    <row r="4013" spans="1:9" x14ac:dyDescent="0.2">
      <c r="A4013" s="145">
        <v>4009</v>
      </c>
      <c r="B4013" s="145" t="s">
        <v>874</v>
      </c>
      <c r="C4013" s="145" t="s">
        <v>553</v>
      </c>
      <c r="D4013" s="146">
        <v>2601</v>
      </c>
      <c r="E4013" s="145" t="s">
        <v>13329</v>
      </c>
      <c r="F4013" s="145">
        <v>258</v>
      </c>
      <c r="G4013" s="145" t="s">
        <v>13328</v>
      </c>
      <c r="H4013" s="145" t="s">
        <v>634</v>
      </c>
      <c r="I4013" s="145" t="s">
        <v>10077</v>
      </c>
    </row>
    <row r="4014" spans="1:9" x14ac:dyDescent="0.2">
      <c r="A4014" s="145">
        <v>4010</v>
      </c>
      <c r="B4014" s="145" t="s">
        <v>2630</v>
      </c>
      <c r="C4014" s="145" t="s">
        <v>553</v>
      </c>
      <c r="D4014" s="146">
        <v>2769</v>
      </c>
      <c r="E4014" s="145" t="s">
        <v>13327</v>
      </c>
      <c r="F4014" s="145">
        <v>258</v>
      </c>
      <c r="G4014" s="145" t="s">
        <v>13326</v>
      </c>
      <c r="H4014" s="145" t="s">
        <v>634</v>
      </c>
      <c r="I4014" s="145" t="s">
        <v>10077</v>
      </c>
    </row>
    <row r="4015" spans="1:9" x14ac:dyDescent="0.2">
      <c r="A4015" s="145">
        <v>4011</v>
      </c>
      <c r="B4015" s="145" t="s">
        <v>4806</v>
      </c>
      <c r="C4015" s="145" t="s">
        <v>553</v>
      </c>
      <c r="D4015" s="146">
        <v>1545</v>
      </c>
      <c r="E4015" s="145" t="s">
        <v>12903</v>
      </c>
      <c r="F4015" s="145">
        <v>258</v>
      </c>
      <c r="G4015" s="145" t="s">
        <v>13325</v>
      </c>
      <c r="H4015" s="145" t="s">
        <v>634</v>
      </c>
      <c r="I4015" s="145" t="s">
        <v>10077</v>
      </c>
    </row>
    <row r="4016" spans="1:9" x14ac:dyDescent="0.2">
      <c r="A4016" s="145">
        <v>4012</v>
      </c>
      <c r="B4016" s="145" t="s">
        <v>5932</v>
      </c>
      <c r="C4016" s="145" t="s">
        <v>553</v>
      </c>
      <c r="D4016" s="146">
        <v>1440</v>
      </c>
      <c r="E4016" s="145" t="s">
        <v>13324</v>
      </c>
      <c r="F4016" s="145">
        <v>258</v>
      </c>
      <c r="G4016" s="145" t="s">
        <v>13323</v>
      </c>
      <c r="H4016" s="145" t="s">
        <v>634</v>
      </c>
      <c r="I4016" s="145" t="s">
        <v>10077</v>
      </c>
    </row>
    <row r="4017" spans="1:9" x14ac:dyDescent="0.2">
      <c r="A4017" s="145">
        <v>4013</v>
      </c>
      <c r="B4017" s="145" t="s">
        <v>1525</v>
      </c>
      <c r="C4017" s="145" t="s">
        <v>553</v>
      </c>
      <c r="D4017" s="146">
        <v>2650</v>
      </c>
      <c r="E4017" s="145" t="s">
        <v>13322</v>
      </c>
      <c r="F4017" s="145">
        <v>258</v>
      </c>
      <c r="G4017" s="145" t="s">
        <v>13321</v>
      </c>
      <c r="H4017" s="145" t="s">
        <v>10081</v>
      </c>
      <c r="I4017" s="145" t="s">
        <v>10077</v>
      </c>
    </row>
    <row r="4018" spans="1:9" x14ac:dyDescent="0.2">
      <c r="A4018" s="145">
        <v>4014</v>
      </c>
      <c r="B4018" s="145" t="s">
        <v>7838</v>
      </c>
      <c r="C4018" s="145" t="s">
        <v>553</v>
      </c>
      <c r="D4018" s="146">
        <v>2532</v>
      </c>
      <c r="E4018" s="145" t="s">
        <v>13320</v>
      </c>
      <c r="F4018" s="145">
        <v>258</v>
      </c>
      <c r="G4018" s="145" t="s">
        <v>13319</v>
      </c>
      <c r="H4018" s="145" t="s">
        <v>634</v>
      </c>
      <c r="I4018" s="145" t="s">
        <v>10077</v>
      </c>
    </row>
    <row r="4019" spans="1:9" x14ac:dyDescent="0.2">
      <c r="A4019" s="145">
        <v>4015</v>
      </c>
      <c r="B4019" s="145" t="s">
        <v>1570</v>
      </c>
      <c r="C4019" s="145" t="s">
        <v>553</v>
      </c>
      <c r="D4019" s="146">
        <v>1930</v>
      </c>
      <c r="E4019" s="145" t="s">
        <v>13318</v>
      </c>
      <c r="F4019" s="145">
        <v>258</v>
      </c>
      <c r="G4019" s="145" t="s">
        <v>13317</v>
      </c>
      <c r="H4019" s="145" t="s">
        <v>10230</v>
      </c>
      <c r="I4019" s="145" t="s">
        <v>10077</v>
      </c>
    </row>
    <row r="4020" spans="1:9" x14ac:dyDescent="0.2">
      <c r="A4020" s="145">
        <v>4016</v>
      </c>
      <c r="B4020" s="145" t="s">
        <v>9070</v>
      </c>
      <c r="C4020" s="145" t="s">
        <v>553</v>
      </c>
      <c r="D4020" s="146">
        <v>2026</v>
      </c>
      <c r="E4020" s="145" t="s">
        <v>13316</v>
      </c>
      <c r="F4020" s="145">
        <v>258</v>
      </c>
      <c r="G4020" s="145" t="s">
        <v>13315</v>
      </c>
      <c r="H4020" s="145" t="s">
        <v>634</v>
      </c>
      <c r="I4020" s="145" t="s">
        <v>10077</v>
      </c>
    </row>
    <row r="4021" spans="1:9" x14ac:dyDescent="0.2">
      <c r="A4021" s="145">
        <v>4017</v>
      </c>
      <c r="B4021" s="145" t="s">
        <v>8871</v>
      </c>
      <c r="C4021" s="145" t="s">
        <v>553</v>
      </c>
      <c r="D4021" s="146">
        <v>2652</v>
      </c>
      <c r="E4021" s="145" t="s">
        <v>13314</v>
      </c>
      <c r="F4021" s="145">
        <v>258</v>
      </c>
      <c r="G4021" s="145" t="s">
        <v>13313</v>
      </c>
      <c r="H4021" s="145" t="s">
        <v>746</v>
      </c>
      <c r="I4021" s="145" t="s">
        <v>10077</v>
      </c>
    </row>
    <row r="4022" spans="1:9" x14ac:dyDescent="0.2">
      <c r="A4022" s="145">
        <v>4018</v>
      </c>
      <c r="B4022" s="145" t="s">
        <v>984</v>
      </c>
      <c r="C4022" s="145" t="s">
        <v>553</v>
      </c>
      <c r="D4022" s="146">
        <v>1851</v>
      </c>
      <c r="E4022" s="145" t="s">
        <v>13312</v>
      </c>
      <c r="F4022" s="145">
        <v>258</v>
      </c>
      <c r="G4022" s="145" t="s">
        <v>13311</v>
      </c>
      <c r="H4022" s="145" t="s">
        <v>634</v>
      </c>
      <c r="I4022" s="145" t="s">
        <v>10077</v>
      </c>
    </row>
    <row r="4023" spans="1:9" x14ac:dyDescent="0.2">
      <c r="A4023" s="145">
        <v>4019</v>
      </c>
      <c r="B4023" s="145" t="s">
        <v>3220</v>
      </c>
      <c r="C4023" s="145" t="s">
        <v>553</v>
      </c>
      <c r="D4023" s="146">
        <v>2724</v>
      </c>
      <c r="E4023" s="145" t="s">
        <v>6025</v>
      </c>
      <c r="F4023" s="145">
        <v>258</v>
      </c>
      <c r="G4023" s="145" t="s">
        <v>13310</v>
      </c>
      <c r="H4023" s="145" t="s">
        <v>3220</v>
      </c>
      <c r="I4023" s="145" t="s">
        <v>10077</v>
      </c>
    </row>
    <row r="4024" spans="1:9" x14ac:dyDescent="0.2">
      <c r="A4024" s="145">
        <v>4020</v>
      </c>
      <c r="B4024" s="145" t="s">
        <v>11126</v>
      </c>
      <c r="C4024" s="145" t="s">
        <v>553</v>
      </c>
      <c r="D4024" s="146">
        <v>2717</v>
      </c>
      <c r="E4024" s="145" t="s">
        <v>13309</v>
      </c>
      <c r="F4024" s="145">
        <v>258</v>
      </c>
      <c r="G4024" s="145" t="s">
        <v>13308</v>
      </c>
      <c r="H4024" s="145" t="s">
        <v>634</v>
      </c>
      <c r="I4024" s="145" t="s">
        <v>10077</v>
      </c>
    </row>
    <row r="4025" spans="1:9" x14ac:dyDescent="0.2">
      <c r="A4025" s="145">
        <v>4021</v>
      </c>
      <c r="B4025" s="145" t="s">
        <v>2327</v>
      </c>
      <c r="C4025" s="145" t="s">
        <v>553</v>
      </c>
      <c r="D4025" s="146">
        <v>2171</v>
      </c>
      <c r="E4025" s="145" t="s">
        <v>13307</v>
      </c>
      <c r="F4025" s="145">
        <v>258</v>
      </c>
      <c r="G4025" s="145" t="s">
        <v>13306</v>
      </c>
      <c r="H4025" s="145" t="s">
        <v>2327</v>
      </c>
      <c r="I4025" s="145" t="s">
        <v>10077</v>
      </c>
    </row>
    <row r="4026" spans="1:9" x14ac:dyDescent="0.2">
      <c r="A4026" s="145">
        <v>4022</v>
      </c>
      <c r="B4026" s="145" t="s">
        <v>13305</v>
      </c>
      <c r="C4026" s="145" t="s">
        <v>1403</v>
      </c>
      <c r="D4026" s="146">
        <v>3825</v>
      </c>
      <c r="E4026" s="145" t="s">
        <v>13304</v>
      </c>
      <c r="F4026" s="145">
        <v>258</v>
      </c>
      <c r="G4026" s="145" t="s">
        <v>13303</v>
      </c>
      <c r="H4026" s="145" t="s">
        <v>634</v>
      </c>
      <c r="I4026" s="145" t="s">
        <v>10077</v>
      </c>
    </row>
    <row r="4027" spans="1:9" x14ac:dyDescent="0.2">
      <c r="A4027" s="145">
        <v>4023</v>
      </c>
      <c r="B4027" s="145" t="s">
        <v>1059</v>
      </c>
      <c r="C4027" s="145" t="s">
        <v>553</v>
      </c>
      <c r="D4027" s="146">
        <v>1887</v>
      </c>
      <c r="E4027" s="145" t="s">
        <v>13302</v>
      </c>
      <c r="F4027" s="145">
        <v>258</v>
      </c>
      <c r="G4027" s="145" t="s">
        <v>13301</v>
      </c>
      <c r="H4027" s="145" t="s">
        <v>634</v>
      </c>
      <c r="I4027" s="145" t="s">
        <v>10077</v>
      </c>
    </row>
    <row r="4028" spans="1:9" x14ac:dyDescent="0.2">
      <c r="A4028" s="145">
        <v>4024</v>
      </c>
      <c r="B4028" s="145" t="s">
        <v>2646</v>
      </c>
      <c r="C4028" s="145" t="s">
        <v>553</v>
      </c>
      <c r="D4028" s="146">
        <v>2062</v>
      </c>
      <c r="E4028" s="145" t="s">
        <v>13300</v>
      </c>
      <c r="F4028" s="145">
        <v>258</v>
      </c>
      <c r="G4028" s="145" t="s">
        <v>13299</v>
      </c>
      <c r="H4028" s="145" t="s">
        <v>634</v>
      </c>
      <c r="I4028" s="145" t="s">
        <v>10077</v>
      </c>
    </row>
    <row r="4029" spans="1:9" x14ac:dyDescent="0.2">
      <c r="A4029" s="145">
        <v>4025</v>
      </c>
      <c r="B4029" s="145" t="s">
        <v>3239</v>
      </c>
      <c r="C4029" s="145" t="s">
        <v>553</v>
      </c>
      <c r="D4029" s="146">
        <v>2324</v>
      </c>
      <c r="E4029" s="145" t="s">
        <v>13298</v>
      </c>
      <c r="F4029" s="145">
        <v>258</v>
      </c>
      <c r="G4029" s="145" t="s">
        <v>13297</v>
      </c>
      <c r="H4029" s="145" t="s">
        <v>634</v>
      </c>
      <c r="I4029" s="145" t="s">
        <v>10077</v>
      </c>
    </row>
    <row r="4030" spans="1:9" x14ac:dyDescent="0.2">
      <c r="A4030" s="145">
        <v>4026</v>
      </c>
      <c r="B4030" s="145" t="s">
        <v>3985</v>
      </c>
      <c r="C4030" s="145" t="s">
        <v>553</v>
      </c>
      <c r="D4030" s="146">
        <v>1908</v>
      </c>
      <c r="E4030" s="145" t="s">
        <v>13296</v>
      </c>
      <c r="F4030" s="145">
        <v>257</v>
      </c>
      <c r="G4030" s="145" t="s">
        <v>13295</v>
      </c>
      <c r="H4030" s="145" t="s">
        <v>11350</v>
      </c>
      <c r="I4030" s="145" t="s">
        <v>10124</v>
      </c>
    </row>
    <row r="4031" spans="1:9" x14ac:dyDescent="0.2">
      <c r="A4031" s="145">
        <v>4027</v>
      </c>
      <c r="B4031" s="145" t="s">
        <v>3822</v>
      </c>
      <c r="C4031" s="145" t="s">
        <v>553</v>
      </c>
      <c r="D4031" s="146">
        <v>2780</v>
      </c>
      <c r="E4031" s="145" t="s">
        <v>12956</v>
      </c>
      <c r="F4031" s="145">
        <v>257</v>
      </c>
      <c r="G4031" s="145" t="s">
        <v>13294</v>
      </c>
      <c r="H4031" s="145" t="s">
        <v>634</v>
      </c>
      <c r="I4031" s="145" t="s">
        <v>10077</v>
      </c>
    </row>
    <row r="4032" spans="1:9" x14ac:dyDescent="0.2">
      <c r="A4032" s="145">
        <v>4028</v>
      </c>
      <c r="B4032" s="145" t="s">
        <v>543</v>
      </c>
      <c r="C4032" s="145" t="s">
        <v>553</v>
      </c>
      <c r="D4032" s="146">
        <v>2645</v>
      </c>
      <c r="E4032" s="145" t="s">
        <v>13293</v>
      </c>
      <c r="F4032" s="145">
        <v>257</v>
      </c>
      <c r="G4032" s="145" t="s">
        <v>13292</v>
      </c>
      <c r="H4032" s="145" t="s">
        <v>10081</v>
      </c>
      <c r="I4032" s="145" t="s">
        <v>10077</v>
      </c>
    </row>
    <row r="4033" spans="1:9" x14ac:dyDescent="0.2">
      <c r="A4033" s="145">
        <v>4029</v>
      </c>
      <c r="B4033" s="145" t="s">
        <v>2278</v>
      </c>
      <c r="C4033" s="145" t="s">
        <v>553</v>
      </c>
      <c r="D4033" s="146">
        <v>2719</v>
      </c>
      <c r="E4033" s="145" t="s">
        <v>13291</v>
      </c>
      <c r="F4033" s="145">
        <v>257</v>
      </c>
      <c r="G4033" s="145" t="s">
        <v>13290</v>
      </c>
      <c r="H4033" s="145" t="s">
        <v>2278</v>
      </c>
      <c r="I4033" s="145" t="s">
        <v>10077</v>
      </c>
    </row>
    <row r="4034" spans="1:9" x14ac:dyDescent="0.2">
      <c r="A4034" s="145">
        <v>4030</v>
      </c>
      <c r="B4034" s="145" t="s">
        <v>805</v>
      </c>
      <c r="C4034" s="145" t="s">
        <v>553</v>
      </c>
      <c r="D4034" s="146">
        <v>1952</v>
      </c>
      <c r="E4034" s="145" t="s">
        <v>13289</v>
      </c>
      <c r="F4034" s="145">
        <v>257</v>
      </c>
      <c r="G4034" s="145" t="s">
        <v>13288</v>
      </c>
      <c r="H4034" s="145" t="s">
        <v>805</v>
      </c>
      <c r="I4034" s="145" t="s">
        <v>10285</v>
      </c>
    </row>
    <row r="4035" spans="1:9" x14ac:dyDescent="0.2">
      <c r="A4035" s="145">
        <v>4031</v>
      </c>
      <c r="B4035" s="145" t="s">
        <v>2953</v>
      </c>
      <c r="C4035" s="145" t="s">
        <v>553</v>
      </c>
      <c r="D4035" s="146">
        <v>2767</v>
      </c>
      <c r="E4035" s="145" t="s">
        <v>13287</v>
      </c>
      <c r="F4035" s="145">
        <v>256</v>
      </c>
      <c r="G4035" s="145" t="s">
        <v>13286</v>
      </c>
      <c r="H4035" s="145" t="s">
        <v>634</v>
      </c>
      <c r="I4035" s="145" t="s">
        <v>10077</v>
      </c>
    </row>
    <row r="4036" spans="1:9" x14ac:dyDescent="0.2">
      <c r="A4036" s="145">
        <v>4032</v>
      </c>
      <c r="B4036" s="145" t="s">
        <v>1570</v>
      </c>
      <c r="C4036" s="145" t="s">
        <v>553</v>
      </c>
      <c r="D4036" s="146">
        <v>1930</v>
      </c>
      <c r="E4036" s="145" t="s">
        <v>13285</v>
      </c>
      <c r="F4036" s="145">
        <v>256</v>
      </c>
      <c r="G4036" s="145" t="s">
        <v>13284</v>
      </c>
      <c r="H4036" s="145" t="s">
        <v>10177</v>
      </c>
      <c r="I4036" s="145" t="s">
        <v>10077</v>
      </c>
    </row>
    <row r="4037" spans="1:9" x14ac:dyDescent="0.2">
      <c r="A4037" s="145">
        <v>4033</v>
      </c>
      <c r="B4037" s="145" t="s">
        <v>3262</v>
      </c>
      <c r="C4037" s="145" t="s">
        <v>553</v>
      </c>
      <c r="D4037" s="146">
        <v>2739</v>
      </c>
      <c r="E4037" s="145" t="s">
        <v>13283</v>
      </c>
      <c r="F4037" s="145">
        <v>256</v>
      </c>
      <c r="G4037" s="145" t="s">
        <v>13282</v>
      </c>
      <c r="H4037" s="145" t="s">
        <v>3262</v>
      </c>
      <c r="I4037" s="145" t="s">
        <v>10077</v>
      </c>
    </row>
    <row r="4038" spans="1:9" x14ac:dyDescent="0.2">
      <c r="A4038" s="145">
        <v>4034</v>
      </c>
      <c r="B4038" s="145" t="s">
        <v>592</v>
      </c>
      <c r="C4038" s="145" t="s">
        <v>553</v>
      </c>
      <c r="D4038" s="146">
        <v>1905</v>
      </c>
      <c r="E4038" s="145" t="s">
        <v>10227</v>
      </c>
      <c r="F4038" s="145">
        <v>256</v>
      </c>
      <c r="G4038" s="145" t="s">
        <v>13281</v>
      </c>
      <c r="H4038" s="145" t="s">
        <v>634</v>
      </c>
      <c r="I4038" s="145" t="s">
        <v>10077</v>
      </c>
    </row>
    <row r="4039" spans="1:9" x14ac:dyDescent="0.2">
      <c r="A4039" s="145">
        <v>4035</v>
      </c>
      <c r="B4039" s="145" t="s">
        <v>4302</v>
      </c>
      <c r="C4039" s="145" t="s">
        <v>553</v>
      </c>
      <c r="D4039" s="146">
        <v>1960</v>
      </c>
      <c r="E4039" s="145" t="s">
        <v>13280</v>
      </c>
      <c r="F4039" s="145">
        <v>256</v>
      </c>
      <c r="G4039" s="145" t="s">
        <v>13279</v>
      </c>
      <c r="H4039" s="145" t="s">
        <v>8951</v>
      </c>
      <c r="I4039" s="145" t="s">
        <v>10077</v>
      </c>
    </row>
    <row r="4040" spans="1:9" x14ac:dyDescent="0.2">
      <c r="A4040" s="145">
        <v>4036</v>
      </c>
      <c r="B4040" s="145" t="s">
        <v>6174</v>
      </c>
      <c r="C4040" s="145" t="s">
        <v>553</v>
      </c>
      <c r="D4040" s="146">
        <v>2790</v>
      </c>
      <c r="E4040" s="145" t="s">
        <v>13278</v>
      </c>
      <c r="F4040" s="145">
        <v>256</v>
      </c>
      <c r="G4040" s="145" t="s">
        <v>13277</v>
      </c>
      <c r="H4040" s="145" t="s">
        <v>634</v>
      </c>
      <c r="I4040" s="145" t="s">
        <v>10077</v>
      </c>
    </row>
    <row r="4041" spans="1:9" x14ac:dyDescent="0.2">
      <c r="A4041" s="145">
        <v>4037</v>
      </c>
      <c r="B4041" s="145" t="s">
        <v>9716</v>
      </c>
      <c r="C4041" s="145" t="s">
        <v>553</v>
      </c>
      <c r="D4041" s="146">
        <v>2368</v>
      </c>
      <c r="E4041" s="145" t="s">
        <v>6025</v>
      </c>
      <c r="F4041" s="145">
        <v>256</v>
      </c>
      <c r="G4041" s="145" t="s">
        <v>13276</v>
      </c>
      <c r="H4041" s="145" t="s">
        <v>634</v>
      </c>
      <c r="I4041" s="145" t="s">
        <v>10077</v>
      </c>
    </row>
    <row r="4042" spans="1:9" x14ac:dyDescent="0.2">
      <c r="A4042" s="145">
        <v>4038</v>
      </c>
      <c r="B4042" s="145" t="s">
        <v>1452</v>
      </c>
      <c r="C4042" s="145" t="s">
        <v>553</v>
      </c>
      <c r="D4042" s="146">
        <v>2537</v>
      </c>
      <c r="E4042" s="145" t="s">
        <v>13275</v>
      </c>
      <c r="F4042" s="145">
        <v>255</v>
      </c>
      <c r="G4042" s="145" t="s">
        <v>13274</v>
      </c>
      <c r="H4042" s="145" t="s">
        <v>10081</v>
      </c>
      <c r="I4042" s="145" t="s">
        <v>10077</v>
      </c>
    </row>
    <row r="4043" spans="1:9" x14ac:dyDescent="0.2">
      <c r="A4043" s="145">
        <v>4039</v>
      </c>
      <c r="B4043" s="145" t="s">
        <v>984</v>
      </c>
      <c r="C4043" s="145" t="s">
        <v>553</v>
      </c>
      <c r="D4043" s="146">
        <v>1854</v>
      </c>
      <c r="E4043" s="145" t="s">
        <v>13273</v>
      </c>
      <c r="F4043" s="145">
        <v>254</v>
      </c>
      <c r="G4043" s="145" t="s">
        <v>13272</v>
      </c>
      <c r="H4043" s="145" t="s">
        <v>6255</v>
      </c>
      <c r="I4043" s="145" t="s">
        <v>10077</v>
      </c>
    </row>
    <row r="4044" spans="1:9" x14ac:dyDescent="0.2">
      <c r="A4044" s="145">
        <v>4040</v>
      </c>
      <c r="B4044" s="145" t="s">
        <v>4035</v>
      </c>
      <c r="C4044" s="145" t="s">
        <v>553</v>
      </c>
      <c r="D4044" s="146">
        <v>2653</v>
      </c>
      <c r="E4044" s="145" t="s">
        <v>13271</v>
      </c>
      <c r="F4044" s="145">
        <v>254</v>
      </c>
      <c r="G4044" s="145" t="s">
        <v>13270</v>
      </c>
      <c r="H4044" s="145" t="s">
        <v>4035</v>
      </c>
      <c r="I4044" s="145" t="s">
        <v>10077</v>
      </c>
    </row>
    <row r="4045" spans="1:9" x14ac:dyDescent="0.2">
      <c r="A4045" s="145">
        <v>4041</v>
      </c>
      <c r="B4045" s="145" t="s">
        <v>4556</v>
      </c>
      <c r="C4045" s="145" t="s">
        <v>553</v>
      </c>
      <c r="D4045" s="146">
        <v>1606</v>
      </c>
      <c r="E4045" s="145" t="s">
        <v>13269</v>
      </c>
      <c r="F4045" s="145">
        <v>254</v>
      </c>
      <c r="G4045" s="145" t="s">
        <v>13268</v>
      </c>
      <c r="H4045" s="145" t="s">
        <v>634</v>
      </c>
      <c r="I4045" s="145" t="s">
        <v>10077</v>
      </c>
    </row>
    <row r="4046" spans="1:9" x14ac:dyDescent="0.2">
      <c r="A4046" s="145">
        <v>4042</v>
      </c>
      <c r="B4046" s="145" t="s">
        <v>13267</v>
      </c>
      <c r="C4046" s="145" t="s">
        <v>533</v>
      </c>
      <c r="D4046" s="146">
        <v>32534</v>
      </c>
      <c r="E4046" s="145" t="s">
        <v>13266</v>
      </c>
      <c r="F4046" s="145">
        <v>254</v>
      </c>
      <c r="G4046" s="145" t="s">
        <v>13265</v>
      </c>
      <c r="H4046" s="145" t="s">
        <v>6255</v>
      </c>
      <c r="I4046" s="145" t="s">
        <v>10077</v>
      </c>
    </row>
    <row r="4047" spans="1:9" x14ac:dyDescent="0.2">
      <c r="A4047" s="145">
        <v>4043</v>
      </c>
      <c r="B4047" s="145" t="s">
        <v>695</v>
      </c>
      <c r="C4047" s="145" t="s">
        <v>553</v>
      </c>
      <c r="D4047" s="146">
        <v>2332</v>
      </c>
      <c r="E4047" s="145" t="s">
        <v>13263</v>
      </c>
      <c r="F4047" s="145">
        <v>254</v>
      </c>
      <c r="G4047" s="145" t="s">
        <v>13262</v>
      </c>
      <c r="H4047" s="145" t="s">
        <v>10495</v>
      </c>
      <c r="I4047" s="145" t="s">
        <v>10077</v>
      </c>
    </row>
    <row r="4048" spans="1:9" x14ac:dyDescent="0.2">
      <c r="A4048" s="145">
        <v>4044</v>
      </c>
      <c r="B4048" s="145" t="s">
        <v>812</v>
      </c>
      <c r="C4048" s="145" t="s">
        <v>553</v>
      </c>
      <c r="D4048" s="146">
        <v>1950</v>
      </c>
      <c r="E4048" s="145" t="s">
        <v>13261</v>
      </c>
      <c r="F4048" s="145">
        <v>253</v>
      </c>
      <c r="G4048" s="145" t="s">
        <v>13260</v>
      </c>
      <c r="H4048" s="145" t="s">
        <v>812</v>
      </c>
      <c r="I4048" s="145" t="s">
        <v>10197</v>
      </c>
    </row>
    <row r="4049" spans="1:9" x14ac:dyDescent="0.2">
      <c r="A4049" s="145">
        <v>4045</v>
      </c>
      <c r="B4049" s="145" t="s">
        <v>1071</v>
      </c>
      <c r="C4049" s="145" t="s">
        <v>553</v>
      </c>
      <c r="D4049" s="146">
        <v>2563</v>
      </c>
      <c r="E4049" s="145" t="s">
        <v>10996</v>
      </c>
      <c r="F4049" s="145">
        <v>253</v>
      </c>
      <c r="G4049" s="145" t="s">
        <v>13259</v>
      </c>
      <c r="H4049" s="145" t="s">
        <v>10081</v>
      </c>
      <c r="I4049" s="145" t="s">
        <v>10077</v>
      </c>
    </row>
    <row r="4050" spans="1:9" x14ac:dyDescent="0.2">
      <c r="A4050" s="145">
        <v>4046</v>
      </c>
      <c r="B4050" s="145" t="s">
        <v>2275</v>
      </c>
      <c r="C4050" s="145" t="s">
        <v>553</v>
      </c>
      <c r="D4050" s="146">
        <v>2568</v>
      </c>
      <c r="E4050" s="145" t="s">
        <v>13258</v>
      </c>
      <c r="F4050" s="145">
        <v>253</v>
      </c>
      <c r="G4050" s="145" t="s">
        <v>13257</v>
      </c>
      <c r="H4050" s="145" t="s">
        <v>3877</v>
      </c>
      <c r="I4050" s="145" t="s">
        <v>10087</v>
      </c>
    </row>
    <row r="4051" spans="1:9" x14ac:dyDescent="0.2">
      <c r="A4051" s="145">
        <v>4047</v>
      </c>
      <c r="B4051" s="145" t="s">
        <v>11397</v>
      </c>
      <c r="C4051" s="145" t="s">
        <v>553</v>
      </c>
      <c r="D4051" s="146">
        <v>2356</v>
      </c>
      <c r="E4051" s="145" t="s">
        <v>13256</v>
      </c>
      <c r="F4051" s="145">
        <v>252</v>
      </c>
      <c r="G4051" s="145" t="s">
        <v>13255</v>
      </c>
      <c r="H4051" s="145" t="s">
        <v>12838</v>
      </c>
      <c r="I4051" s="145" t="s">
        <v>10124</v>
      </c>
    </row>
    <row r="4052" spans="1:9" x14ac:dyDescent="0.2">
      <c r="A4052" s="145">
        <v>4048</v>
      </c>
      <c r="B4052" s="145" t="s">
        <v>3972</v>
      </c>
      <c r="C4052" s="145" t="s">
        <v>553</v>
      </c>
      <c r="D4052" s="146">
        <v>1966</v>
      </c>
      <c r="E4052" s="145" t="s">
        <v>13029</v>
      </c>
      <c r="F4052" s="145">
        <v>252</v>
      </c>
      <c r="G4052" s="145" t="s">
        <v>13028</v>
      </c>
      <c r="H4052" s="145" t="s">
        <v>10230</v>
      </c>
      <c r="I4052" s="145" t="s">
        <v>10124</v>
      </c>
    </row>
    <row r="4053" spans="1:9" x14ac:dyDescent="0.2">
      <c r="A4053" s="145">
        <v>4049</v>
      </c>
      <c r="B4053" s="145" t="s">
        <v>1837</v>
      </c>
      <c r="C4053" s="145" t="s">
        <v>553</v>
      </c>
      <c r="D4053" s="146">
        <v>2660</v>
      </c>
      <c r="E4053" s="145" t="s">
        <v>13116</v>
      </c>
      <c r="F4053" s="145">
        <v>252</v>
      </c>
      <c r="G4053" s="145" t="s">
        <v>13115</v>
      </c>
      <c r="H4053" s="145" t="s">
        <v>634</v>
      </c>
      <c r="I4053" s="145" t="s">
        <v>10197</v>
      </c>
    </row>
    <row r="4054" spans="1:9" x14ac:dyDescent="0.2">
      <c r="A4054" s="145">
        <v>4050</v>
      </c>
      <c r="B4054" s="145" t="s">
        <v>2603</v>
      </c>
      <c r="C4054" s="145" t="s">
        <v>553</v>
      </c>
      <c r="D4054" s="146">
        <v>2061</v>
      </c>
      <c r="E4054" s="145" t="s">
        <v>13254</v>
      </c>
      <c r="F4054" s="145">
        <v>252</v>
      </c>
      <c r="G4054" s="145" t="s">
        <v>13253</v>
      </c>
      <c r="H4054" s="145" t="s">
        <v>10259</v>
      </c>
      <c r="I4054" s="145" t="s">
        <v>10124</v>
      </c>
    </row>
    <row r="4055" spans="1:9" x14ac:dyDescent="0.2">
      <c r="A4055" s="145">
        <v>4051</v>
      </c>
      <c r="B4055" s="145" t="s">
        <v>965</v>
      </c>
      <c r="C4055" s="145" t="s">
        <v>553</v>
      </c>
      <c r="D4055" s="146">
        <v>1938</v>
      </c>
      <c r="E4055" s="145" t="s">
        <v>13252</v>
      </c>
      <c r="F4055" s="145">
        <v>252</v>
      </c>
      <c r="G4055" s="145" t="s">
        <v>13251</v>
      </c>
      <c r="H4055" s="145" t="s">
        <v>10163</v>
      </c>
      <c r="I4055" s="145" t="s">
        <v>10124</v>
      </c>
    </row>
    <row r="4056" spans="1:9" x14ac:dyDescent="0.2">
      <c r="A4056" s="145">
        <v>4052</v>
      </c>
      <c r="B4056" s="145" t="s">
        <v>2327</v>
      </c>
      <c r="C4056" s="145" t="s">
        <v>553</v>
      </c>
      <c r="D4056" s="146">
        <v>2169</v>
      </c>
      <c r="E4056" s="145" t="s">
        <v>13250</v>
      </c>
      <c r="F4056" s="145">
        <v>252</v>
      </c>
      <c r="G4056" s="145" t="s">
        <v>13249</v>
      </c>
      <c r="H4056" s="145" t="s">
        <v>13236</v>
      </c>
      <c r="I4056" s="145" t="s">
        <v>10124</v>
      </c>
    </row>
    <row r="4057" spans="1:9" x14ac:dyDescent="0.2">
      <c r="A4057" s="145">
        <v>4053</v>
      </c>
      <c r="B4057" s="145" t="s">
        <v>3028</v>
      </c>
      <c r="C4057" s="145" t="s">
        <v>553</v>
      </c>
      <c r="D4057" s="146">
        <v>2025</v>
      </c>
      <c r="E4057" s="145" t="s">
        <v>13248</v>
      </c>
      <c r="F4057" s="145">
        <v>252</v>
      </c>
      <c r="G4057" s="145" t="s">
        <v>13247</v>
      </c>
      <c r="H4057" s="145" t="s">
        <v>10259</v>
      </c>
      <c r="I4057" s="145" t="s">
        <v>10124</v>
      </c>
    </row>
    <row r="4058" spans="1:9" x14ac:dyDescent="0.2">
      <c r="A4058" s="145">
        <v>4054</v>
      </c>
      <c r="B4058" s="145" t="s">
        <v>1570</v>
      </c>
      <c r="C4058" s="145" t="s">
        <v>553</v>
      </c>
      <c r="D4058" s="146">
        <v>1930</v>
      </c>
      <c r="E4058" s="145" t="s">
        <v>1791</v>
      </c>
      <c r="F4058" s="145">
        <v>252</v>
      </c>
      <c r="G4058" s="145" t="s">
        <v>13246</v>
      </c>
      <c r="H4058" s="145" t="s">
        <v>13245</v>
      </c>
      <c r="I4058" s="145" t="s">
        <v>10124</v>
      </c>
    </row>
    <row r="4059" spans="1:9" x14ac:dyDescent="0.2">
      <c r="A4059" s="145">
        <v>4055</v>
      </c>
      <c r="B4059" s="145" t="s">
        <v>812</v>
      </c>
      <c r="C4059" s="145" t="s">
        <v>553</v>
      </c>
      <c r="D4059" s="146">
        <v>1950</v>
      </c>
      <c r="E4059" s="145" t="s">
        <v>13244</v>
      </c>
      <c r="F4059" s="145">
        <v>252</v>
      </c>
      <c r="G4059" s="145" t="s">
        <v>13243</v>
      </c>
      <c r="H4059" s="145" t="s">
        <v>812</v>
      </c>
      <c r="I4059" s="145" t="s">
        <v>10197</v>
      </c>
    </row>
    <row r="4060" spans="1:9" x14ac:dyDescent="0.2">
      <c r="A4060" s="145">
        <v>4056</v>
      </c>
      <c r="B4060" s="145" t="s">
        <v>1310</v>
      </c>
      <c r="C4060" s="145" t="s">
        <v>553</v>
      </c>
      <c r="D4060" s="146">
        <v>1945</v>
      </c>
      <c r="E4060" s="145" t="s">
        <v>13242</v>
      </c>
      <c r="F4060" s="145">
        <v>252</v>
      </c>
      <c r="G4060" s="145" t="s">
        <v>13241</v>
      </c>
      <c r="H4060" s="145" t="s">
        <v>10184</v>
      </c>
      <c r="I4060" s="145" t="s">
        <v>10124</v>
      </c>
    </row>
    <row r="4061" spans="1:9" x14ac:dyDescent="0.2">
      <c r="A4061" s="145">
        <v>4057</v>
      </c>
      <c r="B4061" s="145" t="s">
        <v>8166</v>
      </c>
      <c r="C4061" s="145" t="s">
        <v>553</v>
      </c>
      <c r="D4061" s="146">
        <v>2562</v>
      </c>
      <c r="E4061" s="145" t="s">
        <v>13240</v>
      </c>
      <c r="F4061" s="145">
        <v>252</v>
      </c>
      <c r="G4061" s="145" t="s">
        <v>13239</v>
      </c>
      <c r="H4061" s="145" t="s">
        <v>10119</v>
      </c>
      <c r="I4061" s="145" t="s">
        <v>10124</v>
      </c>
    </row>
    <row r="4062" spans="1:9" x14ac:dyDescent="0.2">
      <c r="A4062" s="145">
        <v>4058</v>
      </c>
      <c r="B4062" s="145" t="s">
        <v>2327</v>
      </c>
      <c r="C4062" s="145" t="s">
        <v>553</v>
      </c>
      <c r="D4062" s="146">
        <v>2169</v>
      </c>
      <c r="E4062" s="145" t="s">
        <v>13238</v>
      </c>
      <c r="F4062" s="145">
        <v>252</v>
      </c>
      <c r="G4062" s="145" t="s">
        <v>13237</v>
      </c>
      <c r="H4062" s="145" t="s">
        <v>13236</v>
      </c>
      <c r="I4062" s="145" t="s">
        <v>10124</v>
      </c>
    </row>
    <row r="4063" spans="1:9" x14ac:dyDescent="0.2">
      <c r="A4063" s="145">
        <v>4059</v>
      </c>
      <c r="B4063" s="145" t="s">
        <v>1570</v>
      </c>
      <c r="C4063" s="145" t="s">
        <v>553</v>
      </c>
      <c r="D4063" s="146">
        <v>1930</v>
      </c>
      <c r="E4063" s="145" t="s">
        <v>13235</v>
      </c>
      <c r="F4063" s="145">
        <v>252</v>
      </c>
      <c r="G4063" s="145" t="s">
        <v>13234</v>
      </c>
      <c r="H4063" s="145" t="s">
        <v>634</v>
      </c>
      <c r="I4063" s="145" t="s">
        <v>10112</v>
      </c>
    </row>
    <row r="4064" spans="1:9" x14ac:dyDescent="0.2">
      <c r="A4064" s="145">
        <v>4060</v>
      </c>
      <c r="B4064" s="145" t="s">
        <v>3972</v>
      </c>
      <c r="C4064" s="145" t="s">
        <v>553</v>
      </c>
      <c r="D4064" s="146">
        <v>1966</v>
      </c>
      <c r="E4064" s="145" t="s">
        <v>13233</v>
      </c>
      <c r="F4064" s="145">
        <v>252</v>
      </c>
      <c r="G4064" s="145" t="s">
        <v>13232</v>
      </c>
      <c r="H4064" s="145" t="s">
        <v>10230</v>
      </c>
      <c r="I4064" s="145" t="s">
        <v>10124</v>
      </c>
    </row>
    <row r="4065" spans="1:9" x14ac:dyDescent="0.2">
      <c r="A4065" s="145">
        <v>4061</v>
      </c>
      <c r="B4065" s="145" t="s">
        <v>2409</v>
      </c>
      <c r="C4065" s="145" t="s">
        <v>553</v>
      </c>
      <c r="D4065" s="146">
        <v>2050</v>
      </c>
      <c r="E4065" s="145" t="s">
        <v>13231</v>
      </c>
      <c r="F4065" s="145">
        <v>252</v>
      </c>
      <c r="G4065" s="145" t="s">
        <v>13230</v>
      </c>
      <c r="H4065" s="145" t="s">
        <v>10495</v>
      </c>
      <c r="I4065" s="145" t="s">
        <v>10197</v>
      </c>
    </row>
    <row r="4066" spans="1:9" x14ac:dyDescent="0.2">
      <c r="A4066" s="145">
        <v>4062</v>
      </c>
      <c r="B4066" s="145" t="s">
        <v>1349</v>
      </c>
      <c r="C4066" s="145" t="s">
        <v>553</v>
      </c>
      <c r="D4066" s="146">
        <v>2360</v>
      </c>
      <c r="E4066" s="145" t="s">
        <v>13229</v>
      </c>
      <c r="F4066" s="145">
        <v>252</v>
      </c>
      <c r="G4066" s="145" t="s">
        <v>13228</v>
      </c>
      <c r="H4066" s="145" t="s">
        <v>3489</v>
      </c>
      <c r="I4066" s="145" t="s">
        <v>10124</v>
      </c>
    </row>
    <row r="4067" spans="1:9" x14ac:dyDescent="0.2">
      <c r="A4067" s="145">
        <v>4063</v>
      </c>
      <c r="B4067" s="145" t="s">
        <v>7886</v>
      </c>
      <c r="C4067" s="145" t="s">
        <v>553</v>
      </c>
      <c r="D4067" s="146">
        <v>2538</v>
      </c>
      <c r="E4067" s="145" t="s">
        <v>13227</v>
      </c>
      <c r="F4067" s="145">
        <v>252</v>
      </c>
      <c r="G4067" s="145" t="s">
        <v>13226</v>
      </c>
      <c r="H4067" s="145" t="s">
        <v>634</v>
      </c>
      <c r="I4067" s="145" t="s">
        <v>10124</v>
      </c>
    </row>
    <row r="4068" spans="1:9" x14ac:dyDescent="0.2">
      <c r="A4068" s="145">
        <v>4064</v>
      </c>
      <c r="B4068" s="145" t="s">
        <v>8166</v>
      </c>
      <c r="C4068" s="145" t="s">
        <v>553</v>
      </c>
      <c r="D4068" s="146">
        <v>2562</v>
      </c>
      <c r="E4068" s="145" t="s">
        <v>13225</v>
      </c>
      <c r="F4068" s="145">
        <v>252</v>
      </c>
      <c r="G4068" s="145" t="s">
        <v>13224</v>
      </c>
      <c r="H4068" s="145" t="s">
        <v>10119</v>
      </c>
      <c r="I4068" s="145" t="s">
        <v>10124</v>
      </c>
    </row>
    <row r="4069" spans="1:9" x14ac:dyDescent="0.2">
      <c r="A4069" s="145">
        <v>4065</v>
      </c>
      <c r="B4069" s="145" t="s">
        <v>3028</v>
      </c>
      <c r="C4069" s="145" t="s">
        <v>553</v>
      </c>
      <c r="D4069" s="146">
        <v>2025</v>
      </c>
      <c r="E4069" s="145" t="s">
        <v>13223</v>
      </c>
      <c r="F4069" s="145">
        <v>252</v>
      </c>
      <c r="G4069" s="145" t="s">
        <v>13222</v>
      </c>
      <c r="H4069" s="145" t="s">
        <v>10259</v>
      </c>
      <c r="I4069" s="145" t="s">
        <v>10124</v>
      </c>
    </row>
    <row r="4070" spans="1:9" x14ac:dyDescent="0.2">
      <c r="A4070" s="145">
        <v>4066</v>
      </c>
      <c r="B4070" s="145" t="s">
        <v>6273</v>
      </c>
      <c r="C4070" s="145" t="s">
        <v>553</v>
      </c>
      <c r="D4070" s="146">
        <v>1951</v>
      </c>
      <c r="E4070" s="145" t="s">
        <v>10290</v>
      </c>
      <c r="F4070" s="145">
        <v>252</v>
      </c>
      <c r="G4070" s="145" t="s">
        <v>13221</v>
      </c>
      <c r="H4070" s="145" t="s">
        <v>812</v>
      </c>
      <c r="I4070" s="145" t="s">
        <v>10124</v>
      </c>
    </row>
    <row r="4071" spans="1:9" x14ac:dyDescent="0.2">
      <c r="A4071" s="145">
        <v>4067</v>
      </c>
      <c r="B4071" s="145" t="s">
        <v>1570</v>
      </c>
      <c r="C4071" s="145" t="s">
        <v>553</v>
      </c>
      <c r="D4071" s="146">
        <v>1930</v>
      </c>
      <c r="E4071" s="145" t="s">
        <v>13220</v>
      </c>
      <c r="F4071" s="145">
        <v>252</v>
      </c>
      <c r="G4071" s="145" t="s">
        <v>13219</v>
      </c>
      <c r="H4071" s="145" t="s">
        <v>10177</v>
      </c>
      <c r="I4071" s="145" t="s">
        <v>10124</v>
      </c>
    </row>
    <row r="4072" spans="1:9" x14ac:dyDescent="0.2">
      <c r="A4072" s="145">
        <v>4068</v>
      </c>
      <c r="B4072" s="145" t="s">
        <v>713</v>
      </c>
      <c r="C4072" s="145" t="s">
        <v>553</v>
      </c>
      <c r="D4072" s="146">
        <v>1915</v>
      </c>
      <c r="E4072" s="145" t="s">
        <v>13218</v>
      </c>
      <c r="F4072" s="145">
        <v>252</v>
      </c>
      <c r="G4072" s="145" t="s">
        <v>13217</v>
      </c>
      <c r="H4072" s="145" t="s">
        <v>10233</v>
      </c>
      <c r="I4072" s="145" t="s">
        <v>10124</v>
      </c>
    </row>
    <row r="4073" spans="1:9" x14ac:dyDescent="0.2">
      <c r="A4073" s="145">
        <v>4069</v>
      </c>
      <c r="B4073" s="145" t="s">
        <v>1349</v>
      </c>
      <c r="C4073" s="145" t="s">
        <v>553</v>
      </c>
      <c r="D4073" s="146">
        <v>2360</v>
      </c>
      <c r="E4073" s="145" t="s">
        <v>10227</v>
      </c>
      <c r="F4073" s="145">
        <v>252</v>
      </c>
      <c r="H4073" s="145" t="s">
        <v>10119</v>
      </c>
      <c r="I4073" s="145" t="s">
        <v>10124</v>
      </c>
    </row>
    <row r="4074" spans="1:9" x14ac:dyDescent="0.2">
      <c r="A4074" s="145">
        <v>4070</v>
      </c>
      <c r="B4074" s="145" t="s">
        <v>1443</v>
      </c>
      <c r="C4074" s="145" t="s">
        <v>553</v>
      </c>
      <c r="D4074" s="146">
        <v>2649</v>
      </c>
      <c r="E4074" s="145" t="s">
        <v>13216</v>
      </c>
      <c r="F4074" s="145">
        <v>252</v>
      </c>
      <c r="G4074" s="145" t="s">
        <v>13215</v>
      </c>
      <c r="H4074" s="145" t="s">
        <v>634</v>
      </c>
      <c r="I4074" s="145" t="s">
        <v>10124</v>
      </c>
    </row>
    <row r="4075" spans="1:9" x14ac:dyDescent="0.2">
      <c r="A4075" s="145">
        <v>4071</v>
      </c>
      <c r="B4075" s="145" t="s">
        <v>1570</v>
      </c>
      <c r="C4075" s="145" t="s">
        <v>553</v>
      </c>
      <c r="D4075" s="146">
        <v>1930</v>
      </c>
      <c r="E4075" s="145" t="s">
        <v>2482</v>
      </c>
      <c r="F4075" s="145">
        <v>252</v>
      </c>
      <c r="G4075" s="145" t="s">
        <v>13214</v>
      </c>
      <c r="H4075" s="145" t="s">
        <v>10177</v>
      </c>
      <c r="I4075" s="145" t="s">
        <v>10124</v>
      </c>
    </row>
    <row r="4076" spans="1:9" x14ac:dyDescent="0.2">
      <c r="A4076" s="145">
        <v>4072</v>
      </c>
      <c r="B4076" s="145" t="s">
        <v>2654</v>
      </c>
      <c r="C4076" s="145" t="s">
        <v>553</v>
      </c>
      <c r="D4076" s="146">
        <v>2535</v>
      </c>
      <c r="E4076" s="145" t="s">
        <v>13213</v>
      </c>
      <c r="F4076" s="145">
        <v>252</v>
      </c>
      <c r="G4076" s="145" t="s">
        <v>13212</v>
      </c>
      <c r="H4076" s="145" t="s">
        <v>8736</v>
      </c>
      <c r="I4076" s="145" t="s">
        <v>10077</v>
      </c>
    </row>
    <row r="4077" spans="1:9" x14ac:dyDescent="0.2">
      <c r="A4077" s="145">
        <v>4073</v>
      </c>
      <c r="B4077" s="145" t="s">
        <v>984</v>
      </c>
      <c r="C4077" s="145" t="s">
        <v>553</v>
      </c>
      <c r="D4077" s="146">
        <v>1851</v>
      </c>
      <c r="E4077" s="145" t="s">
        <v>13211</v>
      </c>
      <c r="F4077" s="145">
        <v>252</v>
      </c>
      <c r="G4077" s="145" t="s">
        <v>13210</v>
      </c>
      <c r="H4077" s="145" t="s">
        <v>634</v>
      </c>
      <c r="I4077" s="145" t="s">
        <v>10077</v>
      </c>
    </row>
    <row r="4078" spans="1:9" x14ac:dyDescent="0.2">
      <c r="A4078" s="145">
        <v>4074</v>
      </c>
      <c r="B4078" s="145" t="s">
        <v>1650</v>
      </c>
      <c r="C4078" s="145" t="s">
        <v>553</v>
      </c>
      <c r="D4078" s="146">
        <v>2675</v>
      </c>
      <c r="E4078" s="145" t="s">
        <v>13209</v>
      </c>
      <c r="F4078" s="145">
        <v>252</v>
      </c>
      <c r="G4078" s="145" t="s">
        <v>13208</v>
      </c>
      <c r="H4078" s="145" t="s">
        <v>10303</v>
      </c>
      <c r="I4078" s="145" t="s">
        <v>10077</v>
      </c>
    </row>
    <row r="4079" spans="1:9" x14ac:dyDescent="0.2">
      <c r="A4079" s="145">
        <v>4075</v>
      </c>
      <c r="B4079" s="145" t="s">
        <v>6401</v>
      </c>
      <c r="C4079" s="145" t="s">
        <v>553</v>
      </c>
      <c r="D4079" s="146">
        <v>2764</v>
      </c>
      <c r="E4079" s="145" t="s">
        <v>13207</v>
      </c>
      <c r="F4079" s="145">
        <v>252</v>
      </c>
      <c r="G4079" s="145" t="s">
        <v>13206</v>
      </c>
      <c r="H4079" s="145" t="s">
        <v>634</v>
      </c>
      <c r="I4079" s="145" t="s">
        <v>10077</v>
      </c>
    </row>
    <row r="4080" spans="1:9" x14ac:dyDescent="0.2">
      <c r="A4080" s="145">
        <v>4076</v>
      </c>
      <c r="B4080" s="145" t="s">
        <v>713</v>
      </c>
      <c r="C4080" s="145" t="s">
        <v>553</v>
      </c>
      <c r="D4080" s="146">
        <v>1915</v>
      </c>
      <c r="E4080" s="145" t="s">
        <v>13205</v>
      </c>
      <c r="F4080" s="145">
        <v>252</v>
      </c>
      <c r="G4080" s="145" t="s">
        <v>13204</v>
      </c>
      <c r="H4080" s="145" t="s">
        <v>10233</v>
      </c>
      <c r="I4080" s="145" t="s">
        <v>10077</v>
      </c>
    </row>
    <row r="4081" spans="1:9" x14ac:dyDescent="0.2">
      <c r="A4081" s="145">
        <v>4077</v>
      </c>
      <c r="B4081" s="145" t="s">
        <v>1189</v>
      </c>
      <c r="C4081" s="145" t="s">
        <v>553</v>
      </c>
      <c r="D4081" s="146">
        <v>2631</v>
      </c>
      <c r="E4081" s="145" t="s">
        <v>12765</v>
      </c>
      <c r="F4081" s="145">
        <v>252</v>
      </c>
      <c r="G4081" s="145" t="s">
        <v>12764</v>
      </c>
      <c r="H4081" s="145" t="s">
        <v>10391</v>
      </c>
      <c r="I4081" s="145" t="s">
        <v>10077</v>
      </c>
    </row>
    <row r="4082" spans="1:9" x14ac:dyDescent="0.2">
      <c r="A4082" s="145">
        <v>4078</v>
      </c>
      <c r="B4082" s="145" t="s">
        <v>2409</v>
      </c>
      <c r="C4082" s="145" t="s">
        <v>553</v>
      </c>
      <c r="D4082" s="146">
        <v>2050</v>
      </c>
      <c r="E4082" s="145" t="s">
        <v>13203</v>
      </c>
      <c r="F4082" s="145">
        <v>252</v>
      </c>
      <c r="G4082" s="145" t="s">
        <v>13202</v>
      </c>
      <c r="H4082" s="145" t="s">
        <v>8951</v>
      </c>
      <c r="I4082" s="145" t="s">
        <v>10077</v>
      </c>
    </row>
    <row r="4083" spans="1:9" x14ac:dyDescent="0.2">
      <c r="A4083" s="145">
        <v>4079</v>
      </c>
      <c r="B4083" s="145" t="s">
        <v>566</v>
      </c>
      <c r="C4083" s="145" t="s">
        <v>553</v>
      </c>
      <c r="D4083" s="146">
        <v>2659</v>
      </c>
      <c r="E4083" s="145" t="s">
        <v>13201</v>
      </c>
      <c r="F4083" s="145">
        <v>252</v>
      </c>
      <c r="G4083" s="145" t="s">
        <v>13200</v>
      </c>
      <c r="H4083" s="145" t="s">
        <v>10081</v>
      </c>
      <c r="I4083" s="145" t="s">
        <v>10077</v>
      </c>
    </row>
    <row r="4084" spans="1:9" x14ac:dyDescent="0.2">
      <c r="A4084" s="145">
        <v>4080</v>
      </c>
      <c r="B4084" s="145" t="s">
        <v>4214</v>
      </c>
      <c r="C4084" s="145" t="s">
        <v>553</v>
      </c>
      <c r="D4084" s="146">
        <v>2539</v>
      </c>
      <c r="E4084" s="145" t="s">
        <v>13199</v>
      </c>
      <c r="F4084" s="145">
        <v>252</v>
      </c>
      <c r="G4084" s="145" t="s">
        <v>13198</v>
      </c>
      <c r="H4084" s="145" t="s">
        <v>4214</v>
      </c>
      <c r="I4084" s="145" t="s">
        <v>10091</v>
      </c>
    </row>
    <row r="4085" spans="1:9" x14ac:dyDescent="0.2">
      <c r="A4085" s="145">
        <v>4081</v>
      </c>
      <c r="B4085" s="145" t="s">
        <v>4214</v>
      </c>
      <c r="C4085" s="145" t="s">
        <v>553</v>
      </c>
      <c r="D4085" s="146">
        <v>2539</v>
      </c>
      <c r="E4085" s="145" t="s">
        <v>13197</v>
      </c>
      <c r="F4085" s="145">
        <v>252</v>
      </c>
      <c r="G4085" s="145" t="s">
        <v>13196</v>
      </c>
      <c r="H4085" s="145" t="s">
        <v>4214</v>
      </c>
      <c r="I4085" s="145" t="s">
        <v>10091</v>
      </c>
    </row>
    <row r="4086" spans="1:9" x14ac:dyDescent="0.2">
      <c r="A4086" s="145">
        <v>4082</v>
      </c>
      <c r="B4086" s="145" t="s">
        <v>1837</v>
      </c>
      <c r="C4086" s="145" t="s">
        <v>553</v>
      </c>
      <c r="D4086" s="146">
        <v>2660</v>
      </c>
      <c r="E4086" s="145" t="s">
        <v>13195</v>
      </c>
      <c r="F4086" s="145">
        <v>252</v>
      </c>
      <c r="G4086" s="145" t="s">
        <v>13194</v>
      </c>
      <c r="H4086" s="145" t="s">
        <v>634</v>
      </c>
      <c r="I4086" s="145" t="s">
        <v>10077</v>
      </c>
    </row>
    <row r="4087" spans="1:9" x14ac:dyDescent="0.2">
      <c r="A4087" s="145">
        <v>4083</v>
      </c>
      <c r="B4087" s="145" t="s">
        <v>12417</v>
      </c>
      <c r="C4087" s="145" t="s">
        <v>2392</v>
      </c>
      <c r="D4087" s="146">
        <v>8092</v>
      </c>
      <c r="E4087" s="145" t="s">
        <v>13193</v>
      </c>
      <c r="F4087" s="145">
        <v>252</v>
      </c>
      <c r="G4087" s="145" t="s">
        <v>13192</v>
      </c>
      <c r="H4087" s="145" t="s">
        <v>6255</v>
      </c>
      <c r="I4087" s="145" t="s">
        <v>10077</v>
      </c>
    </row>
    <row r="4088" spans="1:9" x14ac:dyDescent="0.2">
      <c r="A4088" s="145">
        <v>4084</v>
      </c>
      <c r="B4088" s="145" t="s">
        <v>891</v>
      </c>
      <c r="C4088" s="145" t="s">
        <v>553</v>
      </c>
      <c r="D4088" s="146">
        <v>2635</v>
      </c>
      <c r="E4088" s="145" t="s">
        <v>13191</v>
      </c>
      <c r="F4088" s="145">
        <v>252</v>
      </c>
      <c r="G4088" s="145" t="s">
        <v>13190</v>
      </c>
      <c r="H4088" s="145" t="s">
        <v>10380</v>
      </c>
      <c r="I4088" s="145" t="s">
        <v>10077</v>
      </c>
    </row>
    <row r="4089" spans="1:9" x14ac:dyDescent="0.2">
      <c r="A4089" s="145">
        <v>4085</v>
      </c>
      <c r="B4089" s="145" t="s">
        <v>2978</v>
      </c>
      <c r="C4089" s="145" t="s">
        <v>553</v>
      </c>
      <c r="D4089" s="146">
        <v>2081</v>
      </c>
      <c r="E4089" s="145" t="s">
        <v>13189</v>
      </c>
      <c r="F4089" s="145">
        <v>252</v>
      </c>
      <c r="G4089" s="145" t="s">
        <v>13188</v>
      </c>
      <c r="H4089" s="145" t="s">
        <v>634</v>
      </c>
      <c r="I4089" s="145" t="s">
        <v>10077</v>
      </c>
    </row>
    <row r="4090" spans="1:9" x14ac:dyDescent="0.2">
      <c r="A4090" s="145">
        <v>4086</v>
      </c>
      <c r="B4090" s="145" t="s">
        <v>984</v>
      </c>
      <c r="C4090" s="145" t="s">
        <v>553</v>
      </c>
      <c r="D4090" s="146">
        <v>1851</v>
      </c>
      <c r="E4090" s="145" t="s">
        <v>13187</v>
      </c>
      <c r="F4090" s="145">
        <v>252</v>
      </c>
      <c r="G4090" s="145" t="s">
        <v>13186</v>
      </c>
      <c r="H4090" s="145" t="s">
        <v>634</v>
      </c>
      <c r="I4090" s="145" t="s">
        <v>10077</v>
      </c>
    </row>
    <row r="4091" spans="1:9" x14ac:dyDescent="0.2">
      <c r="A4091" s="145">
        <v>4087</v>
      </c>
      <c r="B4091" s="145" t="s">
        <v>2193</v>
      </c>
      <c r="C4091" s="145" t="s">
        <v>553</v>
      </c>
      <c r="D4091" s="146">
        <v>1585</v>
      </c>
      <c r="E4091" s="145" t="s">
        <v>13185</v>
      </c>
      <c r="F4091" s="145">
        <v>252</v>
      </c>
      <c r="G4091" s="145" t="s">
        <v>13184</v>
      </c>
      <c r="H4091" s="145" t="s">
        <v>634</v>
      </c>
      <c r="I4091" s="145" t="s">
        <v>10077</v>
      </c>
    </row>
    <row r="4092" spans="1:9" x14ac:dyDescent="0.2">
      <c r="A4092" s="145">
        <v>4088</v>
      </c>
      <c r="B4092" s="145" t="s">
        <v>646</v>
      </c>
      <c r="C4092" s="145" t="s">
        <v>553</v>
      </c>
      <c r="D4092" s="146">
        <v>2648</v>
      </c>
      <c r="E4092" s="145" t="s">
        <v>13183</v>
      </c>
      <c r="F4092" s="145">
        <v>252</v>
      </c>
      <c r="G4092" s="145" t="s">
        <v>13182</v>
      </c>
      <c r="H4092" s="145" t="s">
        <v>10380</v>
      </c>
      <c r="I4092" s="145" t="s">
        <v>10077</v>
      </c>
    </row>
    <row r="4093" spans="1:9" x14ac:dyDescent="0.2">
      <c r="A4093" s="145">
        <v>4089</v>
      </c>
      <c r="B4093" s="145" t="s">
        <v>1443</v>
      </c>
      <c r="C4093" s="145" t="s">
        <v>553</v>
      </c>
      <c r="D4093" s="146">
        <v>2649</v>
      </c>
      <c r="E4093" s="145" t="s">
        <v>13181</v>
      </c>
      <c r="F4093" s="145">
        <v>252</v>
      </c>
      <c r="G4093" s="145" t="s">
        <v>13180</v>
      </c>
      <c r="H4093" s="145" t="s">
        <v>634</v>
      </c>
      <c r="I4093" s="145" t="s">
        <v>10077</v>
      </c>
    </row>
    <row r="4094" spans="1:9" x14ac:dyDescent="0.2">
      <c r="A4094" s="145">
        <v>4090</v>
      </c>
      <c r="B4094" s="145" t="s">
        <v>8864</v>
      </c>
      <c r="C4094" s="145" t="s">
        <v>553</v>
      </c>
      <c r="D4094" s="146">
        <v>2657</v>
      </c>
      <c r="E4094" s="145" t="s">
        <v>13179</v>
      </c>
      <c r="F4094" s="145">
        <v>252</v>
      </c>
      <c r="G4094" s="145" t="s">
        <v>13178</v>
      </c>
      <c r="H4094" s="145" t="s">
        <v>10317</v>
      </c>
      <c r="I4094" s="145" t="s">
        <v>10077</v>
      </c>
    </row>
    <row r="4095" spans="1:9" x14ac:dyDescent="0.2">
      <c r="A4095" s="145">
        <v>4091</v>
      </c>
      <c r="B4095" s="145" t="s">
        <v>8871</v>
      </c>
      <c r="C4095" s="145" t="s">
        <v>553</v>
      </c>
      <c r="D4095" s="146">
        <v>2652</v>
      </c>
      <c r="E4095" s="145" t="s">
        <v>13177</v>
      </c>
      <c r="F4095" s="145">
        <v>252</v>
      </c>
      <c r="G4095" s="145" t="s">
        <v>13176</v>
      </c>
      <c r="H4095" s="145" t="s">
        <v>10317</v>
      </c>
      <c r="I4095" s="145" t="s">
        <v>10077</v>
      </c>
    </row>
    <row r="4096" spans="1:9" x14ac:dyDescent="0.2">
      <c r="A4096" s="145">
        <v>4092</v>
      </c>
      <c r="B4096" s="145" t="s">
        <v>4035</v>
      </c>
      <c r="C4096" s="145" t="s">
        <v>553</v>
      </c>
      <c r="D4096" s="146">
        <v>2653</v>
      </c>
      <c r="E4096" s="145" t="s">
        <v>13175</v>
      </c>
      <c r="F4096" s="145">
        <v>252</v>
      </c>
      <c r="G4096" s="145" t="s">
        <v>13174</v>
      </c>
      <c r="H4096" s="145" t="s">
        <v>4035</v>
      </c>
      <c r="I4096" s="145" t="s">
        <v>10077</v>
      </c>
    </row>
    <row r="4097" spans="1:9" x14ac:dyDescent="0.2">
      <c r="A4097" s="145">
        <v>4093</v>
      </c>
      <c r="B4097" s="145" t="s">
        <v>891</v>
      </c>
      <c r="C4097" s="145" t="s">
        <v>553</v>
      </c>
      <c r="D4097" s="146">
        <v>2563</v>
      </c>
      <c r="E4097" s="145" t="s">
        <v>13173</v>
      </c>
      <c r="F4097" s="145">
        <v>252</v>
      </c>
      <c r="G4097" s="145" t="s">
        <v>13172</v>
      </c>
      <c r="H4097" s="145" t="s">
        <v>10119</v>
      </c>
      <c r="I4097" s="145" t="s">
        <v>10077</v>
      </c>
    </row>
    <row r="4098" spans="1:9" x14ac:dyDescent="0.2">
      <c r="A4098" s="145">
        <v>4094</v>
      </c>
      <c r="B4098" s="145" t="s">
        <v>984</v>
      </c>
      <c r="C4098" s="145" t="s">
        <v>553</v>
      </c>
      <c r="D4098" s="146">
        <v>1851</v>
      </c>
      <c r="E4098" s="145" t="s">
        <v>12765</v>
      </c>
      <c r="F4098" s="145">
        <v>252</v>
      </c>
      <c r="G4098" s="145" t="s">
        <v>13171</v>
      </c>
      <c r="H4098" s="145" t="s">
        <v>634</v>
      </c>
      <c r="I4098" s="145" t="s">
        <v>10077</v>
      </c>
    </row>
    <row r="4099" spans="1:9" x14ac:dyDescent="0.2">
      <c r="A4099" s="145">
        <v>4095</v>
      </c>
      <c r="B4099" s="145" t="s">
        <v>3539</v>
      </c>
      <c r="C4099" s="145" t="s">
        <v>4776</v>
      </c>
      <c r="D4099" s="146">
        <v>5674</v>
      </c>
      <c r="E4099" s="145" t="s">
        <v>13170</v>
      </c>
      <c r="F4099" s="145">
        <v>252</v>
      </c>
      <c r="G4099" s="145" t="s">
        <v>13169</v>
      </c>
      <c r="H4099" s="145" t="s">
        <v>10317</v>
      </c>
      <c r="I4099" s="145" t="s">
        <v>10077</v>
      </c>
    </row>
    <row r="4100" spans="1:9" x14ac:dyDescent="0.2">
      <c r="A4100" s="145">
        <v>4096</v>
      </c>
      <c r="B4100" s="145" t="s">
        <v>2268</v>
      </c>
      <c r="C4100" s="145" t="s">
        <v>553</v>
      </c>
      <c r="D4100" s="146">
        <v>2740</v>
      </c>
      <c r="E4100" s="145" t="s">
        <v>13168</v>
      </c>
      <c r="F4100" s="145">
        <v>252</v>
      </c>
      <c r="G4100" s="145" t="s">
        <v>13167</v>
      </c>
      <c r="H4100" s="145" t="s">
        <v>2268</v>
      </c>
      <c r="I4100" s="145" t="s">
        <v>10077</v>
      </c>
    </row>
    <row r="4101" spans="1:9" x14ac:dyDescent="0.2">
      <c r="A4101" s="145">
        <v>4097</v>
      </c>
      <c r="B4101" s="145" t="s">
        <v>8166</v>
      </c>
      <c r="C4101" s="145" t="s">
        <v>553</v>
      </c>
      <c r="D4101" s="146">
        <v>2562</v>
      </c>
      <c r="E4101" s="145" t="s">
        <v>13166</v>
      </c>
      <c r="F4101" s="145">
        <v>252</v>
      </c>
      <c r="G4101" s="145" t="s">
        <v>13165</v>
      </c>
      <c r="H4101" s="145" t="s">
        <v>10119</v>
      </c>
      <c r="I4101" s="145" t="s">
        <v>10077</v>
      </c>
    </row>
    <row r="4102" spans="1:9" x14ac:dyDescent="0.2">
      <c r="A4102" s="145">
        <v>4098</v>
      </c>
      <c r="B4102" s="145" t="s">
        <v>3048</v>
      </c>
      <c r="C4102" s="145" t="s">
        <v>553</v>
      </c>
      <c r="D4102" s="146">
        <v>2703</v>
      </c>
      <c r="E4102" s="145" t="s">
        <v>13164</v>
      </c>
      <c r="F4102" s="145">
        <v>252</v>
      </c>
      <c r="G4102" s="145" t="s">
        <v>13163</v>
      </c>
      <c r="H4102" s="145" t="s">
        <v>634</v>
      </c>
      <c r="I4102" s="145" t="s">
        <v>10077</v>
      </c>
    </row>
    <row r="4103" spans="1:9" x14ac:dyDescent="0.2">
      <c r="A4103" s="145">
        <v>4099</v>
      </c>
      <c r="B4103" s="145" t="s">
        <v>660</v>
      </c>
      <c r="C4103" s="145" t="s">
        <v>553</v>
      </c>
      <c r="D4103" s="146">
        <v>1944</v>
      </c>
      <c r="E4103" s="145" t="s">
        <v>13162</v>
      </c>
      <c r="F4103" s="145">
        <v>252</v>
      </c>
      <c r="G4103" s="145" t="s">
        <v>13161</v>
      </c>
      <c r="H4103" s="145" t="s">
        <v>10762</v>
      </c>
      <c r="I4103" s="145" t="s">
        <v>10077</v>
      </c>
    </row>
    <row r="4104" spans="1:9" x14ac:dyDescent="0.2">
      <c r="A4104" s="145">
        <v>4100</v>
      </c>
      <c r="B4104" s="145" t="s">
        <v>3649</v>
      </c>
      <c r="C4104" s="145" t="s">
        <v>553</v>
      </c>
      <c r="D4104" s="146">
        <v>2148</v>
      </c>
      <c r="E4104" s="145" t="s">
        <v>13160</v>
      </c>
      <c r="F4104" s="145">
        <v>252</v>
      </c>
      <c r="G4104" s="145" t="s">
        <v>13159</v>
      </c>
      <c r="H4104" s="145" t="s">
        <v>634</v>
      </c>
      <c r="I4104" s="145" t="s">
        <v>10077</v>
      </c>
    </row>
    <row r="4105" spans="1:9" x14ac:dyDescent="0.2">
      <c r="A4105" s="145">
        <v>4101</v>
      </c>
      <c r="B4105" s="145" t="s">
        <v>7838</v>
      </c>
      <c r="C4105" s="145" t="s">
        <v>553</v>
      </c>
      <c r="D4105" s="146">
        <v>2532</v>
      </c>
      <c r="E4105" s="145" t="s">
        <v>13158</v>
      </c>
      <c r="F4105" s="145">
        <v>252</v>
      </c>
      <c r="G4105" s="145" t="s">
        <v>13157</v>
      </c>
      <c r="H4105" s="145" t="s">
        <v>634</v>
      </c>
      <c r="I4105" s="145" t="s">
        <v>10077</v>
      </c>
    </row>
    <row r="4106" spans="1:9" x14ac:dyDescent="0.2">
      <c r="A4106" s="145">
        <v>4102</v>
      </c>
      <c r="B4106" s="145" t="s">
        <v>3822</v>
      </c>
      <c r="C4106" s="145" t="s">
        <v>553</v>
      </c>
      <c r="D4106" s="146">
        <v>2780</v>
      </c>
      <c r="E4106" s="145" t="s">
        <v>13156</v>
      </c>
      <c r="F4106" s="145">
        <v>252</v>
      </c>
      <c r="G4106" s="145" t="s">
        <v>13155</v>
      </c>
      <c r="H4106" s="145" t="s">
        <v>634</v>
      </c>
      <c r="I4106" s="145" t="s">
        <v>10077</v>
      </c>
    </row>
    <row r="4107" spans="1:9" x14ac:dyDescent="0.2">
      <c r="A4107" s="145">
        <v>4103</v>
      </c>
      <c r="B4107" s="145" t="s">
        <v>3872</v>
      </c>
      <c r="C4107" s="145" t="s">
        <v>553</v>
      </c>
      <c r="D4107" s="146">
        <v>2568</v>
      </c>
      <c r="E4107" s="145" t="s">
        <v>13154</v>
      </c>
      <c r="F4107" s="145">
        <v>252</v>
      </c>
      <c r="G4107" s="145" t="s">
        <v>13153</v>
      </c>
      <c r="H4107" s="145" t="s">
        <v>2275</v>
      </c>
      <c r="I4107" s="145" t="s">
        <v>10077</v>
      </c>
    </row>
    <row r="4108" spans="1:9" x14ac:dyDescent="0.2">
      <c r="A4108" s="145">
        <v>4104</v>
      </c>
      <c r="B4108" s="145" t="s">
        <v>7247</v>
      </c>
      <c r="C4108" s="145" t="s">
        <v>553</v>
      </c>
      <c r="D4108" s="146">
        <v>2556</v>
      </c>
      <c r="E4108" s="145" t="s">
        <v>13152</v>
      </c>
      <c r="F4108" s="145">
        <v>252</v>
      </c>
      <c r="G4108" s="145" t="s">
        <v>13151</v>
      </c>
      <c r="H4108" s="145" t="s">
        <v>10130</v>
      </c>
      <c r="I4108" s="145" t="s">
        <v>10087</v>
      </c>
    </row>
    <row r="4109" spans="1:9" x14ac:dyDescent="0.2">
      <c r="A4109" s="145">
        <v>4105</v>
      </c>
      <c r="B4109" s="145" t="s">
        <v>2268</v>
      </c>
      <c r="C4109" s="145" t="s">
        <v>553</v>
      </c>
      <c r="D4109" s="146">
        <v>2744</v>
      </c>
      <c r="E4109" s="145" t="s">
        <v>13150</v>
      </c>
      <c r="F4109" s="145">
        <v>252</v>
      </c>
      <c r="G4109" s="145" t="s">
        <v>13149</v>
      </c>
      <c r="H4109" s="145" t="s">
        <v>634</v>
      </c>
      <c r="I4109" s="145" t="s">
        <v>10077</v>
      </c>
    </row>
    <row r="4110" spans="1:9" x14ac:dyDescent="0.2">
      <c r="A4110" s="145">
        <v>4106</v>
      </c>
      <c r="B4110" s="145" t="s">
        <v>1071</v>
      </c>
      <c r="C4110" s="145" t="s">
        <v>553</v>
      </c>
      <c r="D4110" s="146">
        <v>2563</v>
      </c>
      <c r="E4110" s="145" t="s">
        <v>10207</v>
      </c>
      <c r="F4110" s="145">
        <v>252</v>
      </c>
      <c r="G4110" s="145" t="s">
        <v>13148</v>
      </c>
      <c r="H4110" s="145" t="s">
        <v>634</v>
      </c>
      <c r="I4110" s="145" t="s">
        <v>10077</v>
      </c>
    </row>
    <row r="4111" spans="1:9" x14ac:dyDescent="0.2">
      <c r="A4111" s="145">
        <v>4107</v>
      </c>
      <c r="B4111" s="145" t="s">
        <v>13147</v>
      </c>
      <c r="C4111" s="145" t="s">
        <v>831</v>
      </c>
      <c r="D4111" s="146">
        <v>12033</v>
      </c>
      <c r="E4111" s="145" t="s">
        <v>13146</v>
      </c>
      <c r="F4111" s="145">
        <v>252</v>
      </c>
      <c r="G4111" s="145" t="s">
        <v>13145</v>
      </c>
      <c r="H4111" s="145" t="s">
        <v>6255</v>
      </c>
      <c r="I4111" s="145" t="s">
        <v>10077</v>
      </c>
    </row>
    <row r="4112" spans="1:9" x14ac:dyDescent="0.2">
      <c r="A4112" s="145">
        <v>4108</v>
      </c>
      <c r="B4112" s="145" t="s">
        <v>7866</v>
      </c>
      <c r="C4112" s="145" t="s">
        <v>553</v>
      </c>
      <c r="D4112" s="146">
        <v>2559</v>
      </c>
      <c r="E4112" s="145" t="s">
        <v>11019</v>
      </c>
      <c r="F4112" s="145">
        <v>252</v>
      </c>
      <c r="G4112" s="145" t="s">
        <v>13144</v>
      </c>
      <c r="H4112" s="145" t="s">
        <v>634</v>
      </c>
      <c r="I4112" s="145" t="s">
        <v>10091</v>
      </c>
    </row>
    <row r="4113" spans="1:9" x14ac:dyDescent="0.2">
      <c r="A4113" s="145">
        <v>4109</v>
      </c>
      <c r="B4113" s="145" t="s">
        <v>7905</v>
      </c>
      <c r="C4113" s="145" t="s">
        <v>553</v>
      </c>
      <c r="D4113" s="146">
        <v>2583</v>
      </c>
      <c r="E4113" s="145" t="s">
        <v>13143</v>
      </c>
      <c r="F4113" s="145">
        <v>252</v>
      </c>
      <c r="G4113" s="145" t="s">
        <v>13142</v>
      </c>
      <c r="H4113" s="145" t="s">
        <v>2513</v>
      </c>
      <c r="I4113" s="145" t="s">
        <v>10077</v>
      </c>
    </row>
    <row r="4114" spans="1:9" x14ac:dyDescent="0.2">
      <c r="A4114" s="145">
        <v>4110</v>
      </c>
      <c r="B4114" s="145" t="s">
        <v>2630</v>
      </c>
      <c r="C4114" s="145" t="s">
        <v>553</v>
      </c>
      <c r="D4114" s="146">
        <v>2769</v>
      </c>
      <c r="E4114" s="145" t="s">
        <v>13141</v>
      </c>
      <c r="F4114" s="145">
        <v>252</v>
      </c>
      <c r="G4114" s="145" t="s">
        <v>13140</v>
      </c>
      <c r="H4114" s="145" t="s">
        <v>634</v>
      </c>
      <c r="I4114" s="145" t="s">
        <v>10077</v>
      </c>
    </row>
    <row r="4115" spans="1:9" x14ac:dyDescent="0.2">
      <c r="A4115" s="145">
        <v>4111</v>
      </c>
      <c r="B4115" s="145" t="s">
        <v>518</v>
      </c>
      <c r="C4115" s="145" t="s">
        <v>553</v>
      </c>
      <c r="D4115" s="146">
        <v>2630</v>
      </c>
      <c r="E4115" s="145" t="s">
        <v>13139</v>
      </c>
      <c r="F4115" s="145">
        <v>252</v>
      </c>
      <c r="G4115" s="145" t="s">
        <v>13138</v>
      </c>
      <c r="H4115" s="145" t="s">
        <v>10380</v>
      </c>
      <c r="I4115" s="145" t="s">
        <v>10077</v>
      </c>
    </row>
    <row r="4116" spans="1:9" x14ac:dyDescent="0.2">
      <c r="A4116" s="145">
        <v>4112</v>
      </c>
      <c r="B4116" s="145" t="s">
        <v>1189</v>
      </c>
      <c r="C4116" s="145" t="s">
        <v>553</v>
      </c>
      <c r="D4116" s="146">
        <v>2631</v>
      </c>
      <c r="E4116" s="145" t="s">
        <v>13137</v>
      </c>
      <c r="F4116" s="145">
        <v>252</v>
      </c>
      <c r="G4116" s="145" t="s">
        <v>13136</v>
      </c>
      <c r="H4116" s="145" t="s">
        <v>634</v>
      </c>
      <c r="I4116" s="145" t="s">
        <v>10077</v>
      </c>
    </row>
    <row r="4117" spans="1:9" x14ac:dyDescent="0.2">
      <c r="A4117" s="145">
        <v>4113</v>
      </c>
      <c r="B4117" s="145" t="s">
        <v>6029</v>
      </c>
      <c r="C4117" s="145" t="s">
        <v>553</v>
      </c>
      <c r="D4117" s="146">
        <v>1522</v>
      </c>
      <c r="E4117" s="145" t="s">
        <v>13135</v>
      </c>
      <c r="F4117" s="145">
        <v>252</v>
      </c>
      <c r="G4117" s="145" t="s">
        <v>13134</v>
      </c>
      <c r="H4117" s="145" t="s">
        <v>634</v>
      </c>
      <c r="I4117" s="145" t="s">
        <v>10077</v>
      </c>
    </row>
    <row r="4118" spans="1:9" x14ac:dyDescent="0.2">
      <c r="A4118" s="145">
        <v>4114</v>
      </c>
      <c r="B4118" s="145" t="s">
        <v>6174</v>
      </c>
      <c r="C4118" s="145" t="s">
        <v>553</v>
      </c>
      <c r="D4118" s="146">
        <v>2790</v>
      </c>
      <c r="E4118" s="145" t="s">
        <v>13133</v>
      </c>
      <c r="F4118" s="145">
        <v>252</v>
      </c>
      <c r="G4118" s="145" t="s">
        <v>13132</v>
      </c>
      <c r="H4118" s="145" t="s">
        <v>6174</v>
      </c>
      <c r="I4118" s="145" t="s">
        <v>10091</v>
      </c>
    </row>
    <row r="4119" spans="1:9" x14ac:dyDescent="0.2">
      <c r="A4119" s="145">
        <v>4115</v>
      </c>
      <c r="B4119" s="145" t="s">
        <v>3220</v>
      </c>
      <c r="C4119" s="145" t="s">
        <v>553</v>
      </c>
      <c r="D4119" s="146">
        <v>2720</v>
      </c>
      <c r="E4119" s="145" t="s">
        <v>13131</v>
      </c>
      <c r="F4119" s="145">
        <v>252</v>
      </c>
      <c r="G4119" s="145" t="s">
        <v>13130</v>
      </c>
      <c r="H4119" s="145" t="s">
        <v>634</v>
      </c>
      <c r="I4119" s="145" t="s">
        <v>10077</v>
      </c>
    </row>
    <row r="4120" spans="1:9" x14ac:dyDescent="0.2">
      <c r="A4120" s="145">
        <v>4116</v>
      </c>
      <c r="B4120" s="145" t="s">
        <v>3907</v>
      </c>
      <c r="C4120" s="145" t="s">
        <v>553</v>
      </c>
      <c r="D4120" s="146">
        <v>2127</v>
      </c>
      <c r="E4120" s="145" t="s">
        <v>13129</v>
      </c>
      <c r="F4120" s="145">
        <v>252</v>
      </c>
      <c r="G4120" s="145" t="s">
        <v>13128</v>
      </c>
      <c r="H4120" s="145" t="s">
        <v>9376</v>
      </c>
      <c r="I4120" s="145" t="s">
        <v>10077</v>
      </c>
    </row>
    <row r="4121" spans="1:9" x14ac:dyDescent="0.2">
      <c r="A4121" s="145">
        <v>4117</v>
      </c>
      <c r="B4121" s="145" t="s">
        <v>13127</v>
      </c>
      <c r="C4121" s="145" t="s">
        <v>5198</v>
      </c>
      <c r="D4121" s="146">
        <v>2818</v>
      </c>
      <c r="E4121" s="145" t="s">
        <v>13126</v>
      </c>
      <c r="F4121" s="145">
        <v>252</v>
      </c>
      <c r="G4121" s="145" t="s">
        <v>13125</v>
      </c>
      <c r="H4121" s="145" t="s">
        <v>6255</v>
      </c>
      <c r="I4121" s="145" t="s">
        <v>10077</v>
      </c>
    </row>
    <row r="4122" spans="1:9" x14ac:dyDescent="0.2">
      <c r="A4122" s="145">
        <v>4118</v>
      </c>
      <c r="B4122" s="145" t="s">
        <v>5214</v>
      </c>
      <c r="C4122" s="145" t="s">
        <v>5198</v>
      </c>
      <c r="D4122" s="146">
        <v>2879</v>
      </c>
      <c r="E4122" s="145" t="s">
        <v>13124</v>
      </c>
      <c r="F4122" s="145">
        <v>252</v>
      </c>
      <c r="G4122" s="145" t="s">
        <v>13123</v>
      </c>
      <c r="H4122" s="145" t="s">
        <v>6255</v>
      </c>
      <c r="I4122" s="145" t="s">
        <v>10107</v>
      </c>
    </row>
    <row r="4123" spans="1:9" x14ac:dyDescent="0.2">
      <c r="A4123" s="145">
        <v>4119</v>
      </c>
      <c r="B4123" s="145" t="s">
        <v>2863</v>
      </c>
      <c r="C4123" s="145" t="s">
        <v>553</v>
      </c>
      <c r="D4123" s="146">
        <v>1754</v>
      </c>
      <c r="E4123" s="145" t="s">
        <v>13122</v>
      </c>
      <c r="F4123" s="145">
        <v>252</v>
      </c>
      <c r="G4123" s="145" t="s">
        <v>13121</v>
      </c>
      <c r="H4123" s="145" t="s">
        <v>634</v>
      </c>
      <c r="I4123" s="145" t="s">
        <v>10077</v>
      </c>
    </row>
    <row r="4124" spans="1:9" x14ac:dyDescent="0.2">
      <c r="A4124" s="145">
        <v>4120</v>
      </c>
      <c r="B4124" s="145" t="s">
        <v>2327</v>
      </c>
      <c r="C4124" s="145" t="s">
        <v>553</v>
      </c>
      <c r="D4124" s="146">
        <v>2169</v>
      </c>
      <c r="E4124" s="145" t="s">
        <v>13120</v>
      </c>
      <c r="F4124" s="145">
        <v>252</v>
      </c>
      <c r="G4124" s="145" t="s">
        <v>13119</v>
      </c>
      <c r="H4124" s="145" t="s">
        <v>2327</v>
      </c>
      <c r="I4124" s="145" t="s">
        <v>10077</v>
      </c>
    </row>
    <row r="4125" spans="1:9" x14ac:dyDescent="0.2">
      <c r="A4125" s="145">
        <v>4121</v>
      </c>
      <c r="B4125" s="145" t="s">
        <v>2268</v>
      </c>
      <c r="C4125" s="145" t="s">
        <v>553</v>
      </c>
      <c r="D4125" s="146">
        <v>2745</v>
      </c>
      <c r="E4125" s="145" t="s">
        <v>13118</v>
      </c>
      <c r="F4125" s="145">
        <v>252</v>
      </c>
      <c r="G4125" s="145" t="s">
        <v>13117</v>
      </c>
      <c r="H4125" s="145" t="s">
        <v>2268</v>
      </c>
      <c r="I4125" s="145" t="s">
        <v>10077</v>
      </c>
    </row>
    <row r="4126" spans="1:9" x14ac:dyDescent="0.2">
      <c r="A4126" s="145">
        <v>4122</v>
      </c>
      <c r="B4126" s="145" t="s">
        <v>1837</v>
      </c>
      <c r="C4126" s="145" t="s">
        <v>553</v>
      </c>
      <c r="D4126" s="146">
        <v>2660</v>
      </c>
      <c r="E4126" s="145" t="s">
        <v>13116</v>
      </c>
      <c r="F4126" s="145">
        <v>252</v>
      </c>
      <c r="G4126" s="145" t="s">
        <v>13115</v>
      </c>
      <c r="H4126" s="145" t="s">
        <v>634</v>
      </c>
      <c r="I4126" s="145" t="s">
        <v>10077</v>
      </c>
    </row>
    <row r="4127" spans="1:9" x14ac:dyDescent="0.2">
      <c r="A4127" s="145">
        <v>4123</v>
      </c>
      <c r="B4127" s="145" t="s">
        <v>1995</v>
      </c>
      <c r="C4127" s="145" t="s">
        <v>553</v>
      </c>
      <c r="D4127" s="146">
        <v>2645</v>
      </c>
      <c r="E4127" s="145" t="s">
        <v>13114</v>
      </c>
      <c r="F4127" s="145">
        <v>252</v>
      </c>
      <c r="G4127" s="145" t="s">
        <v>13113</v>
      </c>
      <c r="H4127" s="145" t="s">
        <v>10081</v>
      </c>
      <c r="I4127" s="145" t="s">
        <v>10077</v>
      </c>
    </row>
    <row r="4128" spans="1:9" x14ac:dyDescent="0.2">
      <c r="A4128" s="145">
        <v>4124</v>
      </c>
      <c r="B4128" s="145" t="s">
        <v>2727</v>
      </c>
      <c r="C4128" s="145" t="s">
        <v>553</v>
      </c>
      <c r="D4128" s="146">
        <v>2726</v>
      </c>
      <c r="E4128" s="145" t="s">
        <v>13112</v>
      </c>
      <c r="F4128" s="145">
        <v>252</v>
      </c>
      <c r="G4128" s="145" t="s">
        <v>13111</v>
      </c>
      <c r="H4128" s="145" t="s">
        <v>3220</v>
      </c>
      <c r="I4128" s="145" t="s">
        <v>10077</v>
      </c>
    </row>
    <row r="4129" spans="1:9" x14ac:dyDescent="0.2">
      <c r="A4129" s="145">
        <v>4125</v>
      </c>
      <c r="B4129" s="145" t="s">
        <v>1018</v>
      </c>
      <c r="C4129" s="145" t="s">
        <v>553</v>
      </c>
      <c r="D4129" s="146">
        <v>2646</v>
      </c>
      <c r="E4129" s="145" t="s">
        <v>13110</v>
      </c>
      <c r="F4129" s="145">
        <v>252</v>
      </c>
      <c r="G4129" s="145" t="s">
        <v>13109</v>
      </c>
      <c r="H4129" s="145" t="s">
        <v>10786</v>
      </c>
      <c r="I4129" s="145" t="s">
        <v>10087</v>
      </c>
    </row>
    <row r="4130" spans="1:9" x14ac:dyDescent="0.2">
      <c r="A4130" s="145">
        <v>4126</v>
      </c>
      <c r="B4130" s="145" t="s">
        <v>2565</v>
      </c>
      <c r="C4130" s="145" t="s">
        <v>553</v>
      </c>
      <c r="D4130" s="146">
        <v>2777</v>
      </c>
      <c r="E4130" s="145" t="s">
        <v>13108</v>
      </c>
      <c r="F4130" s="145">
        <v>252</v>
      </c>
      <c r="G4130" s="145" t="s">
        <v>13107</v>
      </c>
      <c r="H4130" s="145" t="s">
        <v>2565</v>
      </c>
      <c r="I4130" s="145" t="s">
        <v>10107</v>
      </c>
    </row>
    <row r="4131" spans="1:9" x14ac:dyDescent="0.2">
      <c r="A4131" s="145">
        <v>4127</v>
      </c>
      <c r="B4131" s="145" t="s">
        <v>518</v>
      </c>
      <c r="C4131" s="145" t="s">
        <v>553</v>
      </c>
      <c r="D4131" s="146">
        <v>2630</v>
      </c>
      <c r="E4131" s="145" t="s">
        <v>10484</v>
      </c>
      <c r="F4131" s="145">
        <v>252</v>
      </c>
      <c r="G4131" s="145" t="s">
        <v>13106</v>
      </c>
      <c r="H4131" s="145" t="s">
        <v>634</v>
      </c>
      <c r="I4131" s="145" t="s">
        <v>10077</v>
      </c>
    </row>
    <row r="4132" spans="1:9" x14ac:dyDescent="0.2">
      <c r="A4132" s="145">
        <v>4128</v>
      </c>
      <c r="B4132" s="145" t="s">
        <v>3822</v>
      </c>
      <c r="C4132" s="145" t="s">
        <v>553</v>
      </c>
      <c r="D4132" s="146">
        <v>2780</v>
      </c>
      <c r="E4132" s="145" t="s">
        <v>13105</v>
      </c>
      <c r="F4132" s="145">
        <v>252</v>
      </c>
      <c r="G4132" s="145" t="s">
        <v>13104</v>
      </c>
      <c r="H4132" s="145" t="s">
        <v>634</v>
      </c>
      <c r="I4132" s="145" t="s">
        <v>10077</v>
      </c>
    </row>
    <row r="4133" spans="1:9" x14ac:dyDescent="0.2">
      <c r="A4133" s="145">
        <v>4129</v>
      </c>
      <c r="B4133" s="145" t="s">
        <v>3822</v>
      </c>
      <c r="C4133" s="145" t="s">
        <v>553</v>
      </c>
      <c r="D4133" s="146">
        <v>2780</v>
      </c>
      <c r="E4133" s="145" t="s">
        <v>13103</v>
      </c>
      <c r="F4133" s="145">
        <v>252</v>
      </c>
      <c r="G4133" s="145" t="s">
        <v>13102</v>
      </c>
      <c r="H4133" s="145" t="s">
        <v>634</v>
      </c>
      <c r="I4133" s="145" t="s">
        <v>10077</v>
      </c>
    </row>
    <row r="4134" spans="1:9" x14ac:dyDescent="0.2">
      <c r="A4134" s="145">
        <v>4130</v>
      </c>
      <c r="B4134" s="145" t="s">
        <v>3220</v>
      </c>
      <c r="C4134" s="145" t="s">
        <v>553</v>
      </c>
      <c r="D4134" s="146">
        <v>2724</v>
      </c>
      <c r="E4134" s="145" t="s">
        <v>13101</v>
      </c>
      <c r="F4134" s="145">
        <v>252</v>
      </c>
      <c r="G4134" s="145" t="s">
        <v>13100</v>
      </c>
      <c r="H4134" s="145" t="s">
        <v>634</v>
      </c>
      <c r="I4134" s="145" t="s">
        <v>10077</v>
      </c>
    </row>
    <row r="4135" spans="1:9" x14ac:dyDescent="0.2">
      <c r="A4135" s="145">
        <v>4131</v>
      </c>
      <c r="B4135" s="145" t="s">
        <v>3972</v>
      </c>
      <c r="C4135" s="145" t="s">
        <v>553</v>
      </c>
      <c r="D4135" s="146">
        <v>1966</v>
      </c>
      <c r="E4135" s="145" t="s">
        <v>13099</v>
      </c>
      <c r="F4135" s="145">
        <v>252</v>
      </c>
      <c r="G4135" s="145" t="s">
        <v>13098</v>
      </c>
      <c r="H4135" s="145" t="s">
        <v>10177</v>
      </c>
      <c r="I4135" s="145" t="s">
        <v>10077</v>
      </c>
    </row>
    <row r="4136" spans="1:9" x14ac:dyDescent="0.2">
      <c r="A4136" s="145">
        <v>4132</v>
      </c>
      <c r="B4136" s="145" t="s">
        <v>2313</v>
      </c>
      <c r="C4136" s="145" t="s">
        <v>553</v>
      </c>
      <c r="D4136" s="146">
        <v>2747</v>
      </c>
      <c r="E4136" s="145" t="s">
        <v>13097</v>
      </c>
      <c r="F4136" s="145">
        <v>252</v>
      </c>
      <c r="G4136" s="145" t="s">
        <v>13096</v>
      </c>
      <c r="H4136" s="145" t="s">
        <v>2767</v>
      </c>
      <c r="I4136" s="145" t="s">
        <v>10087</v>
      </c>
    </row>
    <row r="4137" spans="1:9" x14ac:dyDescent="0.2">
      <c r="A4137" s="145">
        <v>4133</v>
      </c>
      <c r="B4137" s="145" t="s">
        <v>2268</v>
      </c>
      <c r="C4137" s="145" t="s">
        <v>553</v>
      </c>
      <c r="D4137" s="146">
        <v>2740</v>
      </c>
      <c r="E4137" s="145" t="s">
        <v>13095</v>
      </c>
      <c r="F4137" s="145">
        <v>252</v>
      </c>
      <c r="G4137" s="145" t="s">
        <v>13094</v>
      </c>
      <c r="H4137" s="145" t="s">
        <v>634</v>
      </c>
      <c r="I4137" s="145" t="s">
        <v>10077</v>
      </c>
    </row>
    <row r="4138" spans="1:9" x14ac:dyDescent="0.2">
      <c r="A4138" s="145">
        <v>4134</v>
      </c>
      <c r="B4138" s="145" t="s">
        <v>2249</v>
      </c>
      <c r="C4138" s="145" t="s">
        <v>553</v>
      </c>
      <c r="D4138" s="146">
        <v>1832</v>
      </c>
      <c r="E4138" s="145" t="s">
        <v>10503</v>
      </c>
      <c r="F4138" s="145">
        <v>252</v>
      </c>
      <c r="G4138" s="145" t="s">
        <v>13093</v>
      </c>
      <c r="H4138" s="145" t="s">
        <v>812</v>
      </c>
      <c r="I4138" s="145" t="s">
        <v>10077</v>
      </c>
    </row>
    <row r="4139" spans="1:9" x14ac:dyDescent="0.2">
      <c r="A4139" s="145">
        <v>4135</v>
      </c>
      <c r="B4139" s="145" t="s">
        <v>3851</v>
      </c>
      <c r="C4139" s="145" t="s">
        <v>553</v>
      </c>
      <c r="D4139" s="146">
        <v>2554</v>
      </c>
      <c r="E4139" s="145" t="s">
        <v>10403</v>
      </c>
      <c r="F4139" s="145">
        <v>252</v>
      </c>
      <c r="G4139" s="145" t="s">
        <v>13092</v>
      </c>
      <c r="H4139" s="145" t="s">
        <v>10806</v>
      </c>
      <c r="I4139" s="145" t="s">
        <v>10091</v>
      </c>
    </row>
    <row r="4140" spans="1:9" x14ac:dyDescent="0.2">
      <c r="A4140" s="145">
        <v>4136</v>
      </c>
      <c r="B4140" s="145" t="s">
        <v>2410</v>
      </c>
      <c r="C4140" s="145" t="s">
        <v>553</v>
      </c>
      <c r="D4140" s="146">
        <v>2330</v>
      </c>
      <c r="E4140" s="145" t="s">
        <v>13091</v>
      </c>
      <c r="F4140" s="145">
        <v>252</v>
      </c>
      <c r="G4140" s="145" t="s">
        <v>13090</v>
      </c>
      <c r="H4140" s="145" t="s">
        <v>1349</v>
      </c>
      <c r="I4140" s="145" t="s">
        <v>10077</v>
      </c>
    </row>
    <row r="4141" spans="1:9" x14ac:dyDescent="0.2">
      <c r="A4141" s="145">
        <v>4137</v>
      </c>
      <c r="B4141" s="145" t="s">
        <v>2268</v>
      </c>
      <c r="C4141" s="145" t="s">
        <v>553</v>
      </c>
      <c r="D4141" s="146">
        <v>2740</v>
      </c>
      <c r="E4141" s="145" t="s">
        <v>13089</v>
      </c>
      <c r="F4141" s="145">
        <v>252</v>
      </c>
      <c r="G4141" s="145" t="s">
        <v>13088</v>
      </c>
      <c r="H4141" s="145" t="s">
        <v>634</v>
      </c>
      <c r="I4141" s="145" t="s">
        <v>10107</v>
      </c>
    </row>
    <row r="4142" spans="1:9" x14ac:dyDescent="0.2">
      <c r="A4142" s="145">
        <v>4138</v>
      </c>
      <c r="B4142" s="145" t="s">
        <v>5313</v>
      </c>
      <c r="C4142" s="145" t="s">
        <v>553</v>
      </c>
      <c r="D4142" s="146">
        <v>1982</v>
      </c>
      <c r="E4142" s="145" t="s">
        <v>13087</v>
      </c>
      <c r="F4142" s="145">
        <v>252</v>
      </c>
      <c r="G4142" s="145" t="s">
        <v>13086</v>
      </c>
      <c r="H4142" s="145" t="s">
        <v>10411</v>
      </c>
      <c r="I4142" s="145" t="s">
        <v>10077</v>
      </c>
    </row>
    <row r="4143" spans="1:9" x14ac:dyDescent="0.2">
      <c r="A4143" s="145">
        <v>4139</v>
      </c>
      <c r="B4143" s="145" t="s">
        <v>5789</v>
      </c>
      <c r="C4143" s="145" t="s">
        <v>553</v>
      </c>
      <c r="D4143" s="146">
        <v>2718</v>
      </c>
      <c r="E4143" s="145" t="s">
        <v>13085</v>
      </c>
      <c r="F4143" s="145">
        <v>252</v>
      </c>
      <c r="G4143" s="145" t="s">
        <v>13084</v>
      </c>
      <c r="H4143" s="145" t="s">
        <v>634</v>
      </c>
      <c r="I4143" s="145" t="s">
        <v>10077</v>
      </c>
    </row>
    <row r="4144" spans="1:9" x14ac:dyDescent="0.2">
      <c r="A4144" s="145">
        <v>4140</v>
      </c>
      <c r="B4144" s="145" t="s">
        <v>1270</v>
      </c>
      <c r="C4144" s="145" t="s">
        <v>553</v>
      </c>
      <c r="D4144" s="146">
        <v>2644</v>
      </c>
      <c r="E4144" s="145" t="s">
        <v>13083</v>
      </c>
      <c r="F4144" s="145">
        <v>252</v>
      </c>
      <c r="G4144" s="145" t="s">
        <v>13082</v>
      </c>
      <c r="H4144" s="145" t="s">
        <v>10119</v>
      </c>
      <c r="I4144" s="145" t="s">
        <v>10077</v>
      </c>
    </row>
    <row r="4145" spans="1:9" x14ac:dyDescent="0.2">
      <c r="A4145" s="145">
        <v>4141</v>
      </c>
      <c r="B4145" s="145" t="s">
        <v>3565</v>
      </c>
      <c r="C4145" s="145" t="s">
        <v>553</v>
      </c>
      <c r="D4145" s="146">
        <v>2122</v>
      </c>
      <c r="E4145" s="145" t="s">
        <v>10861</v>
      </c>
      <c r="F4145" s="145">
        <v>252</v>
      </c>
      <c r="G4145" s="145" t="s">
        <v>13081</v>
      </c>
      <c r="H4145" s="145" t="s">
        <v>634</v>
      </c>
      <c r="I4145" s="145" t="s">
        <v>10077</v>
      </c>
    </row>
    <row r="4146" spans="1:9" x14ac:dyDescent="0.2">
      <c r="A4146" s="145">
        <v>4142</v>
      </c>
      <c r="B4146" s="145" t="s">
        <v>695</v>
      </c>
      <c r="C4146" s="145" t="s">
        <v>553</v>
      </c>
      <c r="D4146" s="146">
        <v>2332</v>
      </c>
      <c r="E4146" s="145" t="s">
        <v>13080</v>
      </c>
      <c r="F4146" s="145">
        <v>252</v>
      </c>
      <c r="G4146" s="145" t="s">
        <v>13079</v>
      </c>
      <c r="H4146" s="145" t="s">
        <v>695</v>
      </c>
      <c r="I4146" s="145" t="s">
        <v>10077</v>
      </c>
    </row>
    <row r="4147" spans="1:9" x14ac:dyDescent="0.2">
      <c r="A4147" s="145">
        <v>4143</v>
      </c>
      <c r="B4147" s="145" t="s">
        <v>2767</v>
      </c>
      <c r="C4147" s="145" t="s">
        <v>553</v>
      </c>
      <c r="D4147" s="146">
        <v>2748</v>
      </c>
      <c r="E4147" s="145" t="s">
        <v>13078</v>
      </c>
      <c r="F4147" s="145">
        <v>252</v>
      </c>
      <c r="G4147" s="145" t="s">
        <v>13077</v>
      </c>
      <c r="H4147" s="145" t="s">
        <v>2268</v>
      </c>
      <c r="I4147" s="145" t="s">
        <v>10077</v>
      </c>
    </row>
    <row r="4148" spans="1:9" x14ac:dyDescent="0.2">
      <c r="A4148" s="145">
        <v>4144</v>
      </c>
      <c r="B4148" s="145" t="s">
        <v>566</v>
      </c>
      <c r="C4148" s="145" t="s">
        <v>553</v>
      </c>
      <c r="D4148" s="146">
        <v>2659</v>
      </c>
      <c r="E4148" s="145" t="s">
        <v>13076</v>
      </c>
      <c r="F4148" s="145">
        <v>252</v>
      </c>
      <c r="G4148" s="145" t="s">
        <v>13075</v>
      </c>
      <c r="H4148" s="145" t="s">
        <v>10081</v>
      </c>
      <c r="I4148" s="145" t="s">
        <v>10077</v>
      </c>
    </row>
    <row r="4149" spans="1:9" x14ac:dyDescent="0.2">
      <c r="A4149" s="145">
        <v>4145</v>
      </c>
      <c r="B4149" s="145" t="s">
        <v>908</v>
      </c>
      <c r="C4149" s="145" t="s">
        <v>553</v>
      </c>
      <c r="D4149" s="146">
        <v>2770</v>
      </c>
      <c r="E4149" s="145" t="s">
        <v>13074</v>
      </c>
      <c r="F4149" s="145">
        <v>252</v>
      </c>
      <c r="G4149" s="145" t="s">
        <v>13073</v>
      </c>
      <c r="H4149" s="145" t="s">
        <v>634</v>
      </c>
      <c r="I4149" s="145" t="s">
        <v>10077</v>
      </c>
    </row>
    <row r="4150" spans="1:9" x14ac:dyDescent="0.2">
      <c r="A4150" s="145">
        <v>4146</v>
      </c>
      <c r="B4150" s="145" t="s">
        <v>11139</v>
      </c>
      <c r="C4150" s="145" t="s">
        <v>5198</v>
      </c>
      <c r="D4150" s="146">
        <v>2889</v>
      </c>
      <c r="E4150" s="145" t="s">
        <v>10839</v>
      </c>
      <c r="F4150" s="145">
        <v>252</v>
      </c>
      <c r="G4150" s="145" t="s">
        <v>13072</v>
      </c>
      <c r="H4150" s="145" t="s">
        <v>6255</v>
      </c>
      <c r="I4150" s="145" t="s">
        <v>10077</v>
      </c>
    </row>
    <row r="4151" spans="1:9" x14ac:dyDescent="0.2">
      <c r="A4151" s="145">
        <v>4147</v>
      </c>
      <c r="B4151" s="145" t="s">
        <v>1944</v>
      </c>
      <c r="C4151" s="145" t="s">
        <v>553</v>
      </c>
      <c r="D4151" s="146">
        <v>2302</v>
      </c>
      <c r="E4151" s="145" t="s">
        <v>13071</v>
      </c>
      <c r="F4151" s="145">
        <v>252</v>
      </c>
      <c r="G4151" s="145" t="s">
        <v>13070</v>
      </c>
      <c r="H4151" s="145" t="s">
        <v>634</v>
      </c>
      <c r="I4151" s="145" t="s">
        <v>10077</v>
      </c>
    </row>
    <row r="4152" spans="1:9" x14ac:dyDescent="0.2">
      <c r="A4152" s="145">
        <v>4148</v>
      </c>
      <c r="B4152" s="145" t="s">
        <v>3220</v>
      </c>
      <c r="C4152" s="145" t="s">
        <v>553</v>
      </c>
      <c r="D4152" s="146">
        <v>2721</v>
      </c>
      <c r="E4152" s="145" t="s">
        <v>10792</v>
      </c>
      <c r="F4152" s="145">
        <v>252</v>
      </c>
      <c r="G4152" s="145" t="s">
        <v>13069</v>
      </c>
      <c r="H4152" s="145" t="s">
        <v>634</v>
      </c>
      <c r="I4152" s="145" t="s">
        <v>10077</v>
      </c>
    </row>
    <row r="4153" spans="1:9" x14ac:dyDescent="0.2">
      <c r="A4153" s="145">
        <v>4149</v>
      </c>
      <c r="B4153" s="145" t="s">
        <v>4035</v>
      </c>
      <c r="C4153" s="145" t="s">
        <v>553</v>
      </c>
      <c r="D4153" s="146">
        <v>2653</v>
      </c>
      <c r="E4153" s="145" t="s">
        <v>13068</v>
      </c>
      <c r="F4153" s="145">
        <v>252</v>
      </c>
      <c r="G4153" s="145" t="s">
        <v>13067</v>
      </c>
      <c r="H4153" s="145" t="s">
        <v>10786</v>
      </c>
      <c r="I4153" s="145" t="s">
        <v>10077</v>
      </c>
    </row>
    <row r="4154" spans="1:9" x14ac:dyDescent="0.2">
      <c r="A4154" s="145">
        <v>4150</v>
      </c>
      <c r="B4154" s="145" t="s">
        <v>2268</v>
      </c>
      <c r="C4154" s="145" t="s">
        <v>553</v>
      </c>
      <c r="D4154" s="146">
        <v>2740</v>
      </c>
      <c r="E4154" s="145" t="s">
        <v>12358</v>
      </c>
      <c r="F4154" s="145">
        <v>252</v>
      </c>
      <c r="G4154" s="145" t="s">
        <v>13066</v>
      </c>
      <c r="H4154" s="145" t="s">
        <v>634</v>
      </c>
      <c r="I4154" s="145" t="s">
        <v>10077</v>
      </c>
    </row>
    <row r="4155" spans="1:9" x14ac:dyDescent="0.2">
      <c r="A4155" s="145">
        <v>4151</v>
      </c>
      <c r="B4155" s="145" t="s">
        <v>1576</v>
      </c>
      <c r="C4155" s="145" t="s">
        <v>553</v>
      </c>
      <c r="D4155" s="146">
        <v>2667</v>
      </c>
      <c r="E4155" s="145" t="s">
        <v>13065</v>
      </c>
      <c r="F4155" s="145">
        <v>252</v>
      </c>
      <c r="G4155" s="145" t="s">
        <v>13064</v>
      </c>
      <c r="H4155" s="145" t="s">
        <v>10391</v>
      </c>
      <c r="I4155" s="145" t="s">
        <v>10091</v>
      </c>
    </row>
    <row r="4156" spans="1:9" x14ac:dyDescent="0.2">
      <c r="A4156" s="145">
        <v>4152</v>
      </c>
      <c r="B4156" s="145" t="s">
        <v>3544</v>
      </c>
      <c r="C4156" s="145" t="s">
        <v>553</v>
      </c>
      <c r="D4156" s="146">
        <v>2638</v>
      </c>
      <c r="E4156" s="145" t="s">
        <v>1922</v>
      </c>
      <c r="F4156" s="145">
        <v>252</v>
      </c>
      <c r="G4156" s="145" t="s">
        <v>13063</v>
      </c>
      <c r="H4156" s="145" t="s">
        <v>634</v>
      </c>
      <c r="I4156" s="145" t="s">
        <v>10077</v>
      </c>
    </row>
    <row r="4157" spans="1:9" x14ac:dyDescent="0.2">
      <c r="A4157" s="145">
        <v>4153</v>
      </c>
      <c r="B4157" s="145" t="s">
        <v>2268</v>
      </c>
      <c r="C4157" s="145" t="s">
        <v>553</v>
      </c>
      <c r="D4157" s="146">
        <v>2740</v>
      </c>
      <c r="E4157" s="145" t="s">
        <v>13062</v>
      </c>
      <c r="F4157" s="145">
        <v>252</v>
      </c>
      <c r="G4157" s="145" t="s">
        <v>13061</v>
      </c>
      <c r="H4157" s="145" t="s">
        <v>2268</v>
      </c>
      <c r="I4157" s="145" t="s">
        <v>10077</v>
      </c>
    </row>
    <row r="4158" spans="1:9" x14ac:dyDescent="0.2">
      <c r="A4158" s="145">
        <v>4154</v>
      </c>
      <c r="B4158" s="145" t="s">
        <v>1604</v>
      </c>
      <c r="C4158" s="145" t="s">
        <v>553</v>
      </c>
      <c r="D4158" s="146">
        <v>2668</v>
      </c>
      <c r="E4158" s="145" t="s">
        <v>13060</v>
      </c>
      <c r="F4158" s="145">
        <v>252</v>
      </c>
      <c r="G4158" s="145" t="s">
        <v>13059</v>
      </c>
      <c r="H4158" s="145" t="s">
        <v>10380</v>
      </c>
      <c r="I4158" s="145" t="s">
        <v>10077</v>
      </c>
    </row>
    <row r="4159" spans="1:9" x14ac:dyDescent="0.2">
      <c r="A4159" s="145">
        <v>4155</v>
      </c>
      <c r="B4159" s="145" t="s">
        <v>1189</v>
      </c>
      <c r="C4159" s="145" t="s">
        <v>553</v>
      </c>
      <c r="D4159" s="146">
        <v>2631</v>
      </c>
      <c r="E4159" s="145" t="s">
        <v>13058</v>
      </c>
      <c r="F4159" s="145">
        <v>252</v>
      </c>
      <c r="G4159" s="145" t="s">
        <v>13057</v>
      </c>
      <c r="H4159" s="145" t="s">
        <v>634</v>
      </c>
      <c r="I4159" s="145" t="s">
        <v>10077</v>
      </c>
    </row>
    <row r="4160" spans="1:9" x14ac:dyDescent="0.2">
      <c r="A4160" s="145">
        <v>4156</v>
      </c>
      <c r="B4160" s="145" t="s">
        <v>5789</v>
      </c>
      <c r="C4160" s="145" t="s">
        <v>553</v>
      </c>
      <c r="D4160" s="146">
        <v>2718</v>
      </c>
      <c r="E4160" s="145" t="s">
        <v>13056</v>
      </c>
      <c r="F4160" s="145">
        <v>252</v>
      </c>
      <c r="G4160" s="145" t="s">
        <v>13055</v>
      </c>
      <c r="H4160" s="145" t="s">
        <v>634</v>
      </c>
      <c r="I4160" s="145" t="s">
        <v>10077</v>
      </c>
    </row>
    <row r="4161" spans="1:9" x14ac:dyDescent="0.2">
      <c r="A4161" s="145">
        <v>4157</v>
      </c>
      <c r="B4161" s="145" t="s">
        <v>543</v>
      </c>
      <c r="C4161" s="145" t="s">
        <v>553</v>
      </c>
      <c r="D4161" s="146">
        <v>2645</v>
      </c>
      <c r="E4161" s="145" t="s">
        <v>13054</v>
      </c>
      <c r="F4161" s="145">
        <v>252</v>
      </c>
      <c r="G4161" s="145" t="s">
        <v>13053</v>
      </c>
      <c r="H4161" s="145" t="s">
        <v>9574</v>
      </c>
      <c r="I4161" s="145" t="s">
        <v>10077</v>
      </c>
    </row>
    <row r="4162" spans="1:9" x14ac:dyDescent="0.2">
      <c r="A4162" s="145">
        <v>4158</v>
      </c>
      <c r="B4162" s="145" t="s">
        <v>1018</v>
      </c>
      <c r="C4162" s="145" t="s">
        <v>553</v>
      </c>
      <c r="D4162" s="146">
        <v>2646</v>
      </c>
      <c r="E4162" s="145" t="s">
        <v>13052</v>
      </c>
      <c r="F4162" s="145">
        <v>252</v>
      </c>
      <c r="G4162" s="145" t="s">
        <v>13051</v>
      </c>
      <c r="H4162" s="145" t="s">
        <v>634</v>
      </c>
      <c r="I4162" s="145" t="s">
        <v>10077</v>
      </c>
    </row>
    <row r="4163" spans="1:9" x14ac:dyDescent="0.2">
      <c r="A4163" s="145">
        <v>4159</v>
      </c>
      <c r="B4163" s="145" t="s">
        <v>706</v>
      </c>
      <c r="C4163" s="145" t="s">
        <v>553</v>
      </c>
      <c r="D4163" s="146">
        <v>1923</v>
      </c>
      <c r="E4163" s="145" t="s">
        <v>11461</v>
      </c>
      <c r="F4163" s="145">
        <v>252</v>
      </c>
      <c r="G4163" s="145" t="s">
        <v>13050</v>
      </c>
      <c r="H4163" s="145" t="s">
        <v>11320</v>
      </c>
      <c r="I4163" s="145" t="s">
        <v>10077</v>
      </c>
    </row>
    <row r="4164" spans="1:9" x14ac:dyDescent="0.2">
      <c r="A4164" s="145">
        <v>4160</v>
      </c>
      <c r="B4164" s="145" t="s">
        <v>2552</v>
      </c>
      <c r="C4164" s="145" t="s">
        <v>553</v>
      </c>
      <c r="D4164" s="146">
        <v>2140</v>
      </c>
      <c r="E4164" s="145" t="s">
        <v>13049</v>
      </c>
      <c r="F4164" s="145">
        <v>252</v>
      </c>
      <c r="G4164" s="145" t="s">
        <v>13048</v>
      </c>
      <c r="H4164" s="145" t="s">
        <v>10411</v>
      </c>
      <c r="I4164" s="145" t="s">
        <v>10077</v>
      </c>
    </row>
    <row r="4165" spans="1:9" x14ac:dyDescent="0.2">
      <c r="A4165" s="145">
        <v>4161</v>
      </c>
      <c r="B4165" s="145" t="s">
        <v>1285</v>
      </c>
      <c r="C4165" s="145" t="s">
        <v>553</v>
      </c>
      <c r="D4165" s="146">
        <v>2341</v>
      </c>
      <c r="E4165" s="145" t="s">
        <v>11125</v>
      </c>
      <c r="F4165" s="145">
        <v>252</v>
      </c>
      <c r="G4165" s="145" t="s">
        <v>13047</v>
      </c>
      <c r="H4165" s="145" t="s">
        <v>634</v>
      </c>
      <c r="I4165" s="145" t="s">
        <v>10077</v>
      </c>
    </row>
    <row r="4166" spans="1:9" x14ac:dyDescent="0.2">
      <c r="A4166" s="145">
        <v>4162</v>
      </c>
      <c r="B4166" s="145" t="s">
        <v>2565</v>
      </c>
      <c r="C4166" s="145" t="s">
        <v>553</v>
      </c>
      <c r="D4166" s="146">
        <v>2777</v>
      </c>
      <c r="E4166" s="145" t="s">
        <v>13046</v>
      </c>
      <c r="F4166" s="145">
        <v>252</v>
      </c>
      <c r="G4166" s="145" t="s">
        <v>13045</v>
      </c>
      <c r="H4166" s="145" t="s">
        <v>634</v>
      </c>
      <c r="I4166" s="145" t="s">
        <v>10077</v>
      </c>
    </row>
    <row r="4167" spans="1:9" x14ac:dyDescent="0.2">
      <c r="A4167" s="145">
        <v>4163</v>
      </c>
      <c r="B4167" s="145" t="s">
        <v>554</v>
      </c>
      <c r="C4167" s="145" t="s">
        <v>553</v>
      </c>
      <c r="D4167" s="146">
        <v>2633</v>
      </c>
      <c r="E4167" s="145" t="s">
        <v>10719</v>
      </c>
      <c r="F4167" s="145">
        <v>252</v>
      </c>
      <c r="G4167" s="145" t="s">
        <v>13044</v>
      </c>
      <c r="H4167" s="145" t="s">
        <v>10081</v>
      </c>
      <c r="I4167" s="145" t="s">
        <v>10077</v>
      </c>
    </row>
    <row r="4168" spans="1:9" x14ac:dyDescent="0.2">
      <c r="A4168" s="145">
        <v>4164</v>
      </c>
      <c r="B4168" s="145" t="s">
        <v>1153</v>
      </c>
      <c r="C4168" s="145" t="s">
        <v>553</v>
      </c>
      <c r="D4168" s="146">
        <v>2043</v>
      </c>
      <c r="E4168" s="145" t="s">
        <v>13042</v>
      </c>
      <c r="F4168" s="145">
        <v>252</v>
      </c>
      <c r="G4168" s="145" t="s">
        <v>13041</v>
      </c>
      <c r="H4168" s="145" t="s">
        <v>12838</v>
      </c>
      <c r="I4168" s="145" t="s">
        <v>10077</v>
      </c>
    </row>
    <row r="4169" spans="1:9" x14ac:dyDescent="0.2">
      <c r="A4169" s="145">
        <v>4165</v>
      </c>
      <c r="B4169" s="145" t="s">
        <v>9716</v>
      </c>
      <c r="C4169" s="145" t="s">
        <v>553</v>
      </c>
      <c r="D4169" s="146">
        <v>2368</v>
      </c>
      <c r="E4169" s="145" t="s">
        <v>11798</v>
      </c>
      <c r="F4169" s="145">
        <v>252</v>
      </c>
      <c r="G4169" s="145" t="s">
        <v>13040</v>
      </c>
      <c r="H4169" s="145" t="s">
        <v>634</v>
      </c>
      <c r="I4169" s="145" t="s">
        <v>10077</v>
      </c>
    </row>
    <row r="4170" spans="1:9" x14ac:dyDescent="0.2">
      <c r="A4170" s="145">
        <v>4166</v>
      </c>
      <c r="B4170" s="145" t="s">
        <v>4556</v>
      </c>
      <c r="C4170" s="145" t="s">
        <v>553</v>
      </c>
      <c r="D4170" s="146">
        <v>1604</v>
      </c>
      <c r="E4170" s="145" t="s">
        <v>11635</v>
      </c>
      <c r="F4170" s="145">
        <v>252</v>
      </c>
      <c r="G4170" s="145" t="s">
        <v>13039</v>
      </c>
      <c r="H4170" s="145" t="s">
        <v>634</v>
      </c>
      <c r="I4170" s="145" t="s">
        <v>10077</v>
      </c>
    </row>
    <row r="4171" spans="1:9" x14ac:dyDescent="0.2">
      <c r="A4171" s="145">
        <v>4167</v>
      </c>
      <c r="B4171" s="145" t="s">
        <v>6196</v>
      </c>
      <c r="C4171" s="145" t="s">
        <v>553</v>
      </c>
      <c r="D4171" s="146">
        <v>1590</v>
      </c>
      <c r="E4171" s="145" t="s">
        <v>13038</v>
      </c>
      <c r="F4171" s="145">
        <v>252</v>
      </c>
      <c r="G4171" s="145" t="s">
        <v>13037</v>
      </c>
      <c r="H4171" s="145" t="s">
        <v>634</v>
      </c>
      <c r="I4171" s="145" t="s">
        <v>10077</v>
      </c>
    </row>
    <row r="4172" spans="1:9" x14ac:dyDescent="0.2">
      <c r="A4172" s="145">
        <v>4168</v>
      </c>
      <c r="B4172" s="145" t="s">
        <v>1570</v>
      </c>
      <c r="C4172" s="145" t="s">
        <v>553</v>
      </c>
      <c r="D4172" s="146">
        <v>1930</v>
      </c>
      <c r="E4172" s="145" t="s">
        <v>13036</v>
      </c>
      <c r="F4172" s="145">
        <v>252</v>
      </c>
      <c r="G4172" s="145" t="s">
        <v>13035</v>
      </c>
      <c r="H4172" s="145" t="s">
        <v>10177</v>
      </c>
      <c r="I4172" s="145" t="s">
        <v>10077</v>
      </c>
    </row>
    <row r="4173" spans="1:9" x14ac:dyDescent="0.2">
      <c r="A4173" s="145">
        <v>4169</v>
      </c>
      <c r="B4173" s="145" t="s">
        <v>3851</v>
      </c>
      <c r="C4173" s="145" t="s">
        <v>553</v>
      </c>
      <c r="D4173" s="146">
        <v>2554</v>
      </c>
      <c r="E4173" s="145" t="s">
        <v>12124</v>
      </c>
      <c r="F4173" s="145">
        <v>252</v>
      </c>
      <c r="G4173" s="145" t="s">
        <v>13034</v>
      </c>
      <c r="H4173" s="145" t="s">
        <v>10806</v>
      </c>
      <c r="I4173" s="145" t="s">
        <v>10077</v>
      </c>
    </row>
    <row r="4174" spans="1:9" x14ac:dyDescent="0.2">
      <c r="A4174" s="145">
        <v>4170</v>
      </c>
      <c r="B4174" s="145" t="s">
        <v>6174</v>
      </c>
      <c r="C4174" s="145" t="s">
        <v>553</v>
      </c>
      <c r="D4174" s="146">
        <v>2790</v>
      </c>
      <c r="E4174" s="145" t="s">
        <v>13033</v>
      </c>
      <c r="F4174" s="145">
        <v>252</v>
      </c>
      <c r="G4174" s="145" t="s">
        <v>13032</v>
      </c>
      <c r="H4174" s="145" t="s">
        <v>6174</v>
      </c>
      <c r="I4174" s="145" t="s">
        <v>10077</v>
      </c>
    </row>
    <row r="4175" spans="1:9" x14ac:dyDescent="0.2">
      <c r="A4175" s="145">
        <v>4171</v>
      </c>
      <c r="B4175" s="145" t="s">
        <v>554</v>
      </c>
      <c r="C4175" s="145" t="s">
        <v>553</v>
      </c>
      <c r="D4175" s="146">
        <v>2633</v>
      </c>
      <c r="E4175" s="145" t="s">
        <v>13031</v>
      </c>
      <c r="F4175" s="145">
        <v>252</v>
      </c>
      <c r="G4175" s="145" t="s">
        <v>13030</v>
      </c>
      <c r="H4175" s="145" t="s">
        <v>10081</v>
      </c>
      <c r="I4175" s="145" t="s">
        <v>10077</v>
      </c>
    </row>
    <row r="4176" spans="1:9" x14ac:dyDescent="0.2">
      <c r="A4176" s="145">
        <v>4172</v>
      </c>
      <c r="B4176" s="145" t="s">
        <v>3972</v>
      </c>
      <c r="C4176" s="145" t="s">
        <v>553</v>
      </c>
      <c r="D4176" s="146">
        <v>1966</v>
      </c>
      <c r="E4176" s="145" t="s">
        <v>13029</v>
      </c>
      <c r="F4176" s="145">
        <v>252</v>
      </c>
      <c r="G4176" s="145" t="s">
        <v>13028</v>
      </c>
      <c r="H4176" s="145" t="s">
        <v>10230</v>
      </c>
      <c r="I4176" s="145" t="s">
        <v>10285</v>
      </c>
    </row>
    <row r="4177" spans="1:9" x14ac:dyDescent="0.2">
      <c r="A4177" s="145">
        <v>4173</v>
      </c>
      <c r="B4177" s="145" t="s">
        <v>2978</v>
      </c>
      <c r="C4177" s="145" t="s">
        <v>553</v>
      </c>
      <c r="D4177" s="146">
        <v>2081</v>
      </c>
      <c r="E4177" s="145" t="s">
        <v>13027</v>
      </c>
      <c r="F4177" s="145">
        <v>252</v>
      </c>
      <c r="G4177" s="145" t="s">
        <v>13026</v>
      </c>
      <c r="H4177" s="145" t="s">
        <v>6174</v>
      </c>
      <c r="I4177" s="145" t="s">
        <v>10077</v>
      </c>
    </row>
    <row r="4178" spans="1:9" x14ac:dyDescent="0.2">
      <c r="A4178" s="145">
        <v>4174</v>
      </c>
      <c r="B4178" s="145" t="s">
        <v>2268</v>
      </c>
      <c r="C4178" s="145" t="s">
        <v>553</v>
      </c>
      <c r="D4178" s="146">
        <v>2744</v>
      </c>
      <c r="E4178" s="145" t="s">
        <v>13025</v>
      </c>
      <c r="F4178" s="145">
        <v>252</v>
      </c>
      <c r="G4178" s="145" t="s">
        <v>13024</v>
      </c>
      <c r="H4178" s="145" t="s">
        <v>2268</v>
      </c>
      <c r="I4178" s="145" t="s">
        <v>10077</v>
      </c>
    </row>
    <row r="4179" spans="1:9" x14ac:dyDescent="0.2">
      <c r="A4179" s="145">
        <v>4175</v>
      </c>
      <c r="B4179" s="145" t="s">
        <v>654</v>
      </c>
      <c r="C4179" s="145" t="s">
        <v>553</v>
      </c>
      <c r="D4179" s="146">
        <v>2632</v>
      </c>
      <c r="E4179" s="145" t="s">
        <v>13023</v>
      </c>
      <c r="F4179" s="145">
        <v>252</v>
      </c>
      <c r="G4179" s="145" t="s">
        <v>13022</v>
      </c>
      <c r="H4179" s="145" t="s">
        <v>634</v>
      </c>
      <c r="I4179" s="145" t="s">
        <v>10077</v>
      </c>
    </row>
    <row r="4180" spans="1:9" x14ac:dyDescent="0.2">
      <c r="A4180" s="145">
        <v>4176</v>
      </c>
      <c r="B4180" s="145" t="s">
        <v>13021</v>
      </c>
      <c r="C4180" s="145" t="s">
        <v>553</v>
      </c>
      <c r="D4180" s="146">
        <v>2637</v>
      </c>
      <c r="E4180" s="145" t="s">
        <v>12468</v>
      </c>
      <c r="F4180" s="145">
        <v>252</v>
      </c>
      <c r="G4180" s="145" t="s">
        <v>13020</v>
      </c>
      <c r="H4180" s="145" t="s">
        <v>634</v>
      </c>
      <c r="I4180" s="145" t="s">
        <v>10077</v>
      </c>
    </row>
    <row r="4181" spans="1:9" x14ac:dyDescent="0.2">
      <c r="A4181" s="145">
        <v>4177</v>
      </c>
      <c r="B4181" s="145" t="s">
        <v>8682</v>
      </c>
      <c r="C4181" s="145" t="s">
        <v>553</v>
      </c>
      <c r="D4181" s="146">
        <v>1109</v>
      </c>
      <c r="E4181" s="145" t="s">
        <v>13019</v>
      </c>
      <c r="F4181" s="145">
        <v>252</v>
      </c>
      <c r="G4181" s="145" t="s">
        <v>13018</v>
      </c>
      <c r="H4181" s="145" t="s">
        <v>3877</v>
      </c>
      <c r="I4181" s="145" t="s">
        <v>10077</v>
      </c>
    </row>
    <row r="4182" spans="1:9" x14ac:dyDescent="0.2">
      <c r="A4182" s="145">
        <v>4178</v>
      </c>
      <c r="B4182" s="145" t="s">
        <v>1251</v>
      </c>
      <c r="C4182" s="145" t="s">
        <v>553</v>
      </c>
      <c r="D4182" s="146">
        <v>1056</v>
      </c>
      <c r="E4182" s="145" t="s">
        <v>13017</v>
      </c>
      <c r="F4182" s="145">
        <v>252</v>
      </c>
      <c r="G4182" s="145" t="s">
        <v>13016</v>
      </c>
      <c r="H4182" s="145" t="s">
        <v>634</v>
      </c>
      <c r="I4182" s="145" t="s">
        <v>10077</v>
      </c>
    </row>
    <row r="4183" spans="1:9" x14ac:dyDescent="0.2">
      <c r="A4183" s="145">
        <v>4179</v>
      </c>
      <c r="B4183" s="145" t="s">
        <v>592</v>
      </c>
      <c r="C4183" s="145" t="s">
        <v>553</v>
      </c>
      <c r="D4183" s="146">
        <v>1902</v>
      </c>
      <c r="E4183" s="145" t="s">
        <v>13015</v>
      </c>
      <c r="F4183" s="145">
        <v>252</v>
      </c>
      <c r="G4183" s="145" t="s">
        <v>13014</v>
      </c>
      <c r="H4183" s="145" t="s">
        <v>10411</v>
      </c>
      <c r="I4183" s="145" t="s">
        <v>10077</v>
      </c>
    </row>
    <row r="4184" spans="1:9" x14ac:dyDescent="0.2">
      <c r="A4184" s="145">
        <v>4180</v>
      </c>
      <c r="B4184" s="145" t="s">
        <v>4957</v>
      </c>
      <c r="C4184" s="145" t="s">
        <v>553</v>
      </c>
      <c r="D4184" s="146">
        <v>2540</v>
      </c>
      <c r="E4184" s="145" t="s">
        <v>13013</v>
      </c>
      <c r="F4184" s="145">
        <v>252</v>
      </c>
      <c r="G4184" s="145" t="s">
        <v>13012</v>
      </c>
      <c r="H4184" s="145" t="s">
        <v>634</v>
      </c>
      <c r="I4184" s="145" t="s">
        <v>10077</v>
      </c>
    </row>
    <row r="4185" spans="1:9" x14ac:dyDescent="0.2">
      <c r="A4185" s="145">
        <v>4181</v>
      </c>
      <c r="B4185" s="145" t="s">
        <v>554</v>
      </c>
      <c r="C4185" s="145" t="s">
        <v>553</v>
      </c>
      <c r="D4185" s="146">
        <v>2633</v>
      </c>
      <c r="E4185" s="145" t="s">
        <v>13011</v>
      </c>
      <c r="F4185" s="145">
        <v>252</v>
      </c>
      <c r="G4185" s="145" t="s">
        <v>13010</v>
      </c>
      <c r="H4185" s="145" t="s">
        <v>10152</v>
      </c>
      <c r="I4185" s="145" t="s">
        <v>10285</v>
      </c>
    </row>
    <row r="4186" spans="1:9" x14ac:dyDescent="0.2">
      <c r="A4186" s="145">
        <v>4182</v>
      </c>
      <c r="B4186" s="145" t="s">
        <v>554</v>
      </c>
      <c r="C4186" s="145" t="s">
        <v>553</v>
      </c>
      <c r="D4186" s="146">
        <v>2633</v>
      </c>
      <c r="E4186" s="145" t="s">
        <v>13009</v>
      </c>
      <c r="F4186" s="145">
        <v>252</v>
      </c>
      <c r="G4186" s="145" t="s">
        <v>13008</v>
      </c>
      <c r="H4186" s="145" t="s">
        <v>10081</v>
      </c>
      <c r="I4186" s="145" t="s">
        <v>10077</v>
      </c>
    </row>
    <row r="4187" spans="1:9" x14ac:dyDescent="0.2">
      <c r="A4187" s="145">
        <v>4183</v>
      </c>
      <c r="B4187" s="145" t="s">
        <v>3877</v>
      </c>
      <c r="C4187" s="145" t="s">
        <v>553</v>
      </c>
      <c r="D4187" s="146">
        <v>2557</v>
      </c>
      <c r="E4187" s="145" t="s">
        <v>13007</v>
      </c>
      <c r="F4187" s="145">
        <v>252</v>
      </c>
      <c r="G4187" s="145" t="s">
        <v>13006</v>
      </c>
      <c r="H4187" s="145" t="s">
        <v>3877</v>
      </c>
      <c r="I4187" s="145" t="s">
        <v>10077</v>
      </c>
    </row>
    <row r="4188" spans="1:9" x14ac:dyDescent="0.2">
      <c r="A4188" s="145">
        <v>4184</v>
      </c>
      <c r="B4188" s="145" t="s">
        <v>7080</v>
      </c>
      <c r="C4188" s="145" t="s">
        <v>553</v>
      </c>
      <c r="D4188" s="146">
        <v>2536</v>
      </c>
      <c r="E4188" s="145" t="s">
        <v>13005</v>
      </c>
      <c r="F4188" s="145">
        <v>252</v>
      </c>
      <c r="G4188" s="145" t="s">
        <v>13004</v>
      </c>
      <c r="H4188" s="145" t="s">
        <v>7053</v>
      </c>
      <c r="I4188" s="145" t="s">
        <v>10077</v>
      </c>
    </row>
    <row r="4189" spans="1:9" x14ac:dyDescent="0.2">
      <c r="A4189" s="145">
        <v>4185</v>
      </c>
      <c r="B4189" s="145" t="s">
        <v>10303</v>
      </c>
      <c r="C4189" s="145" t="s">
        <v>553</v>
      </c>
      <c r="D4189" s="146">
        <v>2675</v>
      </c>
      <c r="E4189" s="145" t="s">
        <v>13003</v>
      </c>
      <c r="F4189" s="145">
        <v>252</v>
      </c>
      <c r="G4189" s="145" t="s">
        <v>13002</v>
      </c>
      <c r="H4189" s="145" t="s">
        <v>5682</v>
      </c>
      <c r="I4189" s="145" t="s">
        <v>10077</v>
      </c>
    </row>
    <row r="4190" spans="1:9" x14ac:dyDescent="0.2">
      <c r="A4190" s="145">
        <v>4186</v>
      </c>
      <c r="B4190" s="145" t="s">
        <v>2513</v>
      </c>
      <c r="C4190" s="145" t="s">
        <v>553</v>
      </c>
      <c r="D4190" s="146">
        <v>2571</v>
      </c>
      <c r="E4190" s="145" t="s">
        <v>13001</v>
      </c>
      <c r="F4190" s="145">
        <v>252</v>
      </c>
      <c r="G4190" s="145" t="s">
        <v>13000</v>
      </c>
      <c r="H4190" s="145" t="s">
        <v>2513</v>
      </c>
      <c r="I4190" s="145" t="s">
        <v>10077</v>
      </c>
    </row>
    <row r="4191" spans="1:9" x14ac:dyDescent="0.2">
      <c r="A4191" s="145">
        <v>4187</v>
      </c>
      <c r="B4191" s="145" t="s">
        <v>1385</v>
      </c>
      <c r="C4191" s="145" t="s">
        <v>553</v>
      </c>
      <c r="D4191" s="146">
        <v>1906</v>
      </c>
      <c r="E4191" s="145" t="s">
        <v>12999</v>
      </c>
      <c r="F4191" s="145">
        <v>252</v>
      </c>
      <c r="G4191" s="145" t="s">
        <v>12998</v>
      </c>
      <c r="H4191" s="145" t="s">
        <v>634</v>
      </c>
      <c r="I4191" s="145" t="s">
        <v>10077</v>
      </c>
    </row>
    <row r="4192" spans="1:9" x14ac:dyDescent="0.2">
      <c r="A4192" s="145">
        <v>4188</v>
      </c>
      <c r="B4192" s="145" t="s">
        <v>2327</v>
      </c>
      <c r="C4192" s="145" t="s">
        <v>553</v>
      </c>
      <c r="D4192" s="146">
        <v>2169</v>
      </c>
      <c r="E4192" s="145" t="s">
        <v>12997</v>
      </c>
      <c r="F4192" s="145">
        <v>252</v>
      </c>
      <c r="G4192" s="145" t="s">
        <v>12996</v>
      </c>
      <c r="H4192" s="145" t="s">
        <v>2327</v>
      </c>
      <c r="I4192" s="145" t="s">
        <v>10077</v>
      </c>
    </row>
    <row r="4193" spans="1:9" x14ac:dyDescent="0.2">
      <c r="A4193" s="145">
        <v>4189</v>
      </c>
      <c r="B4193" s="145" t="s">
        <v>10320</v>
      </c>
      <c r="C4193" s="145" t="s">
        <v>553</v>
      </c>
      <c r="D4193" s="146">
        <v>2651</v>
      </c>
      <c r="E4193" s="145" t="s">
        <v>12995</v>
      </c>
      <c r="F4193" s="145">
        <v>252</v>
      </c>
      <c r="G4193" s="145" t="s">
        <v>12994</v>
      </c>
      <c r="H4193" s="145" t="s">
        <v>5120</v>
      </c>
      <c r="I4193" s="145" t="s">
        <v>10077</v>
      </c>
    </row>
    <row r="4194" spans="1:9" x14ac:dyDescent="0.2">
      <c r="A4194" s="145">
        <v>4190</v>
      </c>
      <c r="B4194" s="145" t="s">
        <v>965</v>
      </c>
      <c r="C4194" s="145" t="s">
        <v>553</v>
      </c>
      <c r="D4194" s="146">
        <v>1938</v>
      </c>
      <c r="E4194" s="145" t="s">
        <v>12993</v>
      </c>
      <c r="F4194" s="145">
        <v>252</v>
      </c>
      <c r="G4194" s="145" t="s">
        <v>12992</v>
      </c>
      <c r="H4194" s="145" t="s">
        <v>10163</v>
      </c>
      <c r="I4194" s="145" t="s">
        <v>10077</v>
      </c>
    </row>
    <row r="4195" spans="1:9" x14ac:dyDescent="0.2">
      <c r="A4195" s="145">
        <v>4191</v>
      </c>
      <c r="B4195" s="145" t="s">
        <v>1059</v>
      </c>
      <c r="C4195" s="145" t="s">
        <v>553</v>
      </c>
      <c r="D4195" s="146">
        <v>1887</v>
      </c>
      <c r="E4195" s="145" t="s">
        <v>12991</v>
      </c>
      <c r="F4195" s="145">
        <v>252</v>
      </c>
      <c r="G4195" s="145" t="s">
        <v>12990</v>
      </c>
      <c r="H4195" s="145" t="s">
        <v>9376</v>
      </c>
      <c r="I4195" s="145" t="s">
        <v>10077</v>
      </c>
    </row>
    <row r="4196" spans="1:9" x14ac:dyDescent="0.2">
      <c r="A4196" s="145">
        <v>4192</v>
      </c>
      <c r="B4196" s="145" t="s">
        <v>2268</v>
      </c>
      <c r="C4196" s="145" t="s">
        <v>553</v>
      </c>
      <c r="D4196" s="146">
        <v>2746</v>
      </c>
      <c r="E4196" s="145" t="s">
        <v>12928</v>
      </c>
      <c r="F4196" s="145">
        <v>252</v>
      </c>
      <c r="G4196" s="145" t="s">
        <v>12989</v>
      </c>
      <c r="H4196" s="145" t="s">
        <v>2278</v>
      </c>
      <c r="I4196" s="145" t="s">
        <v>10107</v>
      </c>
    </row>
    <row r="4197" spans="1:9" x14ac:dyDescent="0.2">
      <c r="A4197" s="145">
        <v>4193</v>
      </c>
      <c r="B4197" s="145" t="s">
        <v>2268</v>
      </c>
      <c r="C4197" s="145" t="s">
        <v>553</v>
      </c>
      <c r="D4197" s="146">
        <v>2740</v>
      </c>
      <c r="E4197" s="145" t="s">
        <v>12988</v>
      </c>
      <c r="F4197" s="145">
        <v>252</v>
      </c>
      <c r="G4197" s="145" t="s">
        <v>12987</v>
      </c>
      <c r="H4197" s="145" t="s">
        <v>634</v>
      </c>
      <c r="I4197" s="145" t="s">
        <v>10077</v>
      </c>
    </row>
    <row r="4198" spans="1:9" x14ac:dyDescent="0.2">
      <c r="A4198" s="145">
        <v>4194</v>
      </c>
      <c r="B4198" s="145" t="s">
        <v>3220</v>
      </c>
      <c r="C4198" s="145" t="s">
        <v>553</v>
      </c>
      <c r="D4198" s="146">
        <v>2721</v>
      </c>
      <c r="E4198" s="145" t="s">
        <v>12986</v>
      </c>
      <c r="F4198" s="145">
        <v>252</v>
      </c>
      <c r="G4198" s="145" t="s">
        <v>12985</v>
      </c>
      <c r="H4198" s="145" t="s">
        <v>634</v>
      </c>
      <c r="I4198" s="145" t="s">
        <v>10077</v>
      </c>
    </row>
    <row r="4199" spans="1:9" x14ac:dyDescent="0.2">
      <c r="A4199" s="145">
        <v>4195</v>
      </c>
      <c r="B4199" s="145" t="s">
        <v>2767</v>
      </c>
      <c r="C4199" s="145" t="s">
        <v>553</v>
      </c>
      <c r="D4199" s="146">
        <v>2747</v>
      </c>
      <c r="E4199" s="145" t="s">
        <v>12984</v>
      </c>
      <c r="F4199" s="145">
        <v>252</v>
      </c>
      <c r="G4199" s="145" t="s">
        <v>12983</v>
      </c>
      <c r="H4199" s="145" t="s">
        <v>634</v>
      </c>
      <c r="I4199" s="145" t="s">
        <v>10107</v>
      </c>
    </row>
    <row r="4200" spans="1:9" x14ac:dyDescent="0.2">
      <c r="A4200" s="145">
        <v>4196</v>
      </c>
      <c r="B4200" s="145" t="s">
        <v>6295</v>
      </c>
      <c r="C4200" s="145" t="s">
        <v>553</v>
      </c>
      <c r="D4200" s="146">
        <v>1701</v>
      </c>
      <c r="E4200" s="145" t="s">
        <v>12982</v>
      </c>
      <c r="F4200" s="145">
        <v>252</v>
      </c>
      <c r="G4200" s="145" t="s">
        <v>12981</v>
      </c>
      <c r="H4200" s="145" t="s">
        <v>634</v>
      </c>
      <c r="I4200" s="145" t="s">
        <v>10077</v>
      </c>
    </row>
    <row r="4201" spans="1:9" x14ac:dyDescent="0.2">
      <c r="A4201" s="145">
        <v>4197</v>
      </c>
      <c r="B4201" s="145" t="s">
        <v>543</v>
      </c>
      <c r="C4201" s="145" t="s">
        <v>553</v>
      </c>
      <c r="D4201" s="146">
        <v>2645</v>
      </c>
      <c r="E4201" s="145" t="s">
        <v>12980</v>
      </c>
      <c r="F4201" s="145">
        <v>252</v>
      </c>
      <c r="G4201" s="145" t="s">
        <v>12979</v>
      </c>
      <c r="H4201" s="145" t="s">
        <v>10081</v>
      </c>
      <c r="I4201" s="145" t="s">
        <v>10107</v>
      </c>
    </row>
    <row r="4202" spans="1:9" x14ac:dyDescent="0.2">
      <c r="A4202" s="145">
        <v>4198</v>
      </c>
      <c r="B4202" s="145" t="s">
        <v>7905</v>
      </c>
      <c r="C4202" s="145" t="s">
        <v>553</v>
      </c>
      <c r="D4202" s="146">
        <v>2532</v>
      </c>
      <c r="E4202" s="145" t="s">
        <v>12978</v>
      </c>
      <c r="F4202" s="145">
        <v>252</v>
      </c>
      <c r="G4202" s="145" t="s">
        <v>12977</v>
      </c>
      <c r="H4202" s="145" t="s">
        <v>634</v>
      </c>
      <c r="I4202" s="145" t="s">
        <v>10077</v>
      </c>
    </row>
    <row r="4203" spans="1:9" x14ac:dyDescent="0.2">
      <c r="A4203" s="145">
        <v>4199</v>
      </c>
      <c r="B4203" s="145" t="s">
        <v>1071</v>
      </c>
      <c r="C4203" s="145" t="s">
        <v>553</v>
      </c>
      <c r="D4203" s="146">
        <v>2563</v>
      </c>
      <c r="E4203" s="145" t="s">
        <v>12976</v>
      </c>
      <c r="F4203" s="145">
        <v>252</v>
      </c>
      <c r="G4203" s="145" t="s">
        <v>12975</v>
      </c>
      <c r="H4203" s="145" t="s">
        <v>10119</v>
      </c>
      <c r="I4203" s="145" t="s">
        <v>10077</v>
      </c>
    </row>
    <row r="4204" spans="1:9" x14ac:dyDescent="0.2">
      <c r="A4204" s="145">
        <v>4200</v>
      </c>
      <c r="B4204" s="145" t="s">
        <v>1138</v>
      </c>
      <c r="C4204" s="145" t="s">
        <v>553</v>
      </c>
      <c r="D4204" s="146">
        <v>1913</v>
      </c>
      <c r="E4204" s="145" t="s">
        <v>12974</v>
      </c>
      <c r="F4204" s="145">
        <v>252</v>
      </c>
      <c r="G4204" s="145" t="s">
        <v>12973</v>
      </c>
      <c r="H4204" s="145" t="s">
        <v>812</v>
      </c>
      <c r="I4204" s="145" t="s">
        <v>10077</v>
      </c>
    </row>
    <row r="4205" spans="1:9" x14ac:dyDescent="0.2">
      <c r="A4205" s="145">
        <v>4201</v>
      </c>
      <c r="B4205" s="145" t="s">
        <v>3544</v>
      </c>
      <c r="C4205" s="145" t="s">
        <v>553</v>
      </c>
      <c r="D4205" s="146">
        <v>2638</v>
      </c>
      <c r="E4205" s="145" t="s">
        <v>12972</v>
      </c>
      <c r="F4205" s="145">
        <v>252</v>
      </c>
      <c r="G4205" s="145" t="s">
        <v>12971</v>
      </c>
      <c r="H4205" s="145" t="s">
        <v>634</v>
      </c>
      <c r="I4205" s="145" t="s">
        <v>10077</v>
      </c>
    </row>
    <row r="4206" spans="1:9" x14ac:dyDescent="0.2">
      <c r="A4206" s="145">
        <v>4202</v>
      </c>
      <c r="B4206" s="145" t="s">
        <v>592</v>
      </c>
      <c r="C4206" s="145" t="s">
        <v>553</v>
      </c>
      <c r="D4206" s="146">
        <v>1904</v>
      </c>
      <c r="E4206" s="145" t="s">
        <v>12970</v>
      </c>
      <c r="F4206" s="145">
        <v>252</v>
      </c>
      <c r="G4206" s="145" t="s">
        <v>12969</v>
      </c>
      <c r="H4206" s="145" t="s">
        <v>10411</v>
      </c>
      <c r="I4206" s="145" t="s">
        <v>10077</v>
      </c>
    </row>
    <row r="4207" spans="1:9" x14ac:dyDescent="0.2">
      <c r="A4207" s="145">
        <v>4203</v>
      </c>
      <c r="B4207" s="145" t="s">
        <v>2476</v>
      </c>
      <c r="C4207" s="145" t="s">
        <v>553</v>
      </c>
      <c r="D4207" s="146">
        <v>2743</v>
      </c>
      <c r="E4207" s="145" t="s">
        <v>12968</v>
      </c>
      <c r="F4207" s="145">
        <v>252</v>
      </c>
      <c r="G4207" s="145" t="s">
        <v>12967</v>
      </c>
      <c r="H4207" s="145" t="s">
        <v>634</v>
      </c>
      <c r="I4207" s="145" t="s">
        <v>10077</v>
      </c>
    </row>
    <row r="4208" spans="1:9" x14ac:dyDescent="0.2">
      <c r="A4208" s="145">
        <v>4204</v>
      </c>
      <c r="B4208" s="145" t="s">
        <v>12225</v>
      </c>
      <c r="C4208" s="145" t="s">
        <v>553</v>
      </c>
      <c r="D4208" s="146">
        <v>1473</v>
      </c>
      <c r="E4208" s="145" t="s">
        <v>12966</v>
      </c>
      <c r="F4208" s="145">
        <v>252</v>
      </c>
      <c r="G4208" s="145" t="s">
        <v>12965</v>
      </c>
      <c r="H4208" s="145" t="s">
        <v>634</v>
      </c>
      <c r="I4208" s="145" t="s">
        <v>10077</v>
      </c>
    </row>
    <row r="4209" spans="1:9" x14ac:dyDescent="0.2">
      <c r="A4209" s="145">
        <v>4205</v>
      </c>
      <c r="B4209" s="145" t="s">
        <v>1576</v>
      </c>
      <c r="C4209" s="145" t="s">
        <v>553</v>
      </c>
      <c r="D4209" s="146">
        <v>2667</v>
      </c>
      <c r="E4209" s="145" t="s">
        <v>12964</v>
      </c>
      <c r="F4209" s="145">
        <v>252</v>
      </c>
      <c r="G4209" s="145" t="s">
        <v>12963</v>
      </c>
      <c r="H4209" s="145" t="s">
        <v>10391</v>
      </c>
      <c r="I4209" s="145" t="s">
        <v>10077</v>
      </c>
    </row>
    <row r="4210" spans="1:9" x14ac:dyDescent="0.2">
      <c r="A4210" s="145">
        <v>4206</v>
      </c>
      <c r="B4210" s="145" t="s">
        <v>2268</v>
      </c>
      <c r="C4210" s="145" t="s">
        <v>553</v>
      </c>
      <c r="D4210" s="146">
        <v>2746</v>
      </c>
      <c r="E4210" s="145" t="s">
        <v>12962</v>
      </c>
      <c r="F4210" s="145">
        <v>252</v>
      </c>
      <c r="G4210" s="145" t="s">
        <v>12961</v>
      </c>
      <c r="H4210" s="145" t="s">
        <v>2268</v>
      </c>
      <c r="I4210" s="145" t="s">
        <v>10077</v>
      </c>
    </row>
    <row r="4211" spans="1:9" x14ac:dyDescent="0.2">
      <c r="A4211" s="145">
        <v>4207</v>
      </c>
      <c r="B4211" s="145" t="s">
        <v>1398</v>
      </c>
      <c r="C4211" s="145" t="s">
        <v>5198</v>
      </c>
      <c r="D4211" s="146">
        <v>2809</v>
      </c>
      <c r="E4211" s="145" t="s">
        <v>12960</v>
      </c>
      <c r="F4211" s="145">
        <v>252</v>
      </c>
      <c r="G4211" s="145" t="s">
        <v>12959</v>
      </c>
      <c r="H4211" s="145" t="s">
        <v>6255</v>
      </c>
      <c r="I4211" s="145" t="s">
        <v>10077</v>
      </c>
    </row>
    <row r="4212" spans="1:9" x14ac:dyDescent="0.2">
      <c r="A4212" s="145">
        <v>4208</v>
      </c>
      <c r="B4212" s="145" t="s">
        <v>2313</v>
      </c>
      <c r="C4212" s="145" t="s">
        <v>553</v>
      </c>
      <c r="D4212" s="146">
        <v>2747</v>
      </c>
      <c r="E4212" s="145" t="s">
        <v>12958</v>
      </c>
      <c r="F4212" s="145">
        <v>252</v>
      </c>
      <c r="G4212" s="145" t="s">
        <v>12957</v>
      </c>
      <c r="H4212" s="145" t="s">
        <v>634</v>
      </c>
      <c r="I4212" s="145" t="s">
        <v>10077</v>
      </c>
    </row>
    <row r="4213" spans="1:9" x14ac:dyDescent="0.2">
      <c r="A4213" s="145">
        <v>4209</v>
      </c>
      <c r="B4213" s="145" t="s">
        <v>10965</v>
      </c>
      <c r="C4213" s="145" t="s">
        <v>5198</v>
      </c>
      <c r="D4213" s="146">
        <v>2842</v>
      </c>
      <c r="E4213" s="145" t="s">
        <v>12956</v>
      </c>
      <c r="F4213" s="145">
        <v>252</v>
      </c>
      <c r="G4213" s="145" t="s">
        <v>12955</v>
      </c>
      <c r="H4213" s="145" t="s">
        <v>6255</v>
      </c>
      <c r="I4213" s="145" t="s">
        <v>10077</v>
      </c>
    </row>
    <row r="4214" spans="1:9" x14ac:dyDescent="0.2">
      <c r="A4214" s="145">
        <v>4210</v>
      </c>
      <c r="B4214" s="145" t="s">
        <v>1576</v>
      </c>
      <c r="C4214" s="145" t="s">
        <v>553</v>
      </c>
      <c r="D4214" s="146">
        <v>2667</v>
      </c>
      <c r="E4214" s="145" t="s">
        <v>12954</v>
      </c>
      <c r="F4214" s="145">
        <v>252</v>
      </c>
      <c r="G4214" s="145" t="s">
        <v>12953</v>
      </c>
      <c r="H4214" s="145" t="s">
        <v>10391</v>
      </c>
      <c r="I4214" s="145" t="s">
        <v>10077</v>
      </c>
    </row>
    <row r="4215" spans="1:9" x14ac:dyDescent="0.2">
      <c r="A4215" s="145">
        <v>4211</v>
      </c>
      <c r="B4215" s="145" t="s">
        <v>1071</v>
      </c>
      <c r="C4215" s="145" t="s">
        <v>553</v>
      </c>
      <c r="D4215" s="146">
        <v>2563</v>
      </c>
      <c r="E4215" s="145" t="s">
        <v>11600</v>
      </c>
      <c r="F4215" s="145">
        <v>252</v>
      </c>
      <c r="G4215" s="145" t="s">
        <v>12952</v>
      </c>
      <c r="H4215" s="145" t="s">
        <v>634</v>
      </c>
      <c r="I4215" s="145" t="s">
        <v>10077</v>
      </c>
    </row>
    <row r="4216" spans="1:9" x14ac:dyDescent="0.2">
      <c r="A4216" s="145">
        <v>4212</v>
      </c>
      <c r="B4216" s="145" t="s">
        <v>566</v>
      </c>
      <c r="C4216" s="145" t="s">
        <v>553</v>
      </c>
      <c r="D4216" s="146">
        <v>2659</v>
      </c>
      <c r="E4216" s="145" t="s">
        <v>12951</v>
      </c>
      <c r="F4216" s="145">
        <v>252</v>
      </c>
      <c r="G4216" s="145" t="s">
        <v>12950</v>
      </c>
      <c r="H4216" s="145" t="s">
        <v>10081</v>
      </c>
      <c r="I4216" s="145" t="s">
        <v>10077</v>
      </c>
    </row>
    <row r="4217" spans="1:9" x14ac:dyDescent="0.2">
      <c r="A4217" s="145">
        <v>4213</v>
      </c>
      <c r="B4217" s="145" t="s">
        <v>1116</v>
      </c>
      <c r="C4217" s="145" t="s">
        <v>553</v>
      </c>
      <c r="D4217" s="146">
        <v>2048</v>
      </c>
      <c r="E4217" s="145" t="s">
        <v>12949</v>
      </c>
      <c r="F4217" s="145">
        <v>252</v>
      </c>
      <c r="G4217" s="145" t="s">
        <v>12948</v>
      </c>
      <c r="H4217" s="145" t="s">
        <v>10081</v>
      </c>
      <c r="I4217" s="145" t="s">
        <v>10077</v>
      </c>
    </row>
    <row r="4218" spans="1:9" x14ac:dyDescent="0.2">
      <c r="A4218" s="145">
        <v>4214</v>
      </c>
      <c r="B4218" s="145" t="s">
        <v>8951</v>
      </c>
      <c r="C4218" s="145" t="s">
        <v>553</v>
      </c>
      <c r="D4218" s="146">
        <v>2041</v>
      </c>
      <c r="E4218" s="145" t="s">
        <v>11364</v>
      </c>
      <c r="F4218" s="145">
        <v>252</v>
      </c>
      <c r="G4218" s="145" t="s">
        <v>12947</v>
      </c>
      <c r="H4218" s="145" t="s">
        <v>8951</v>
      </c>
      <c r="I4218" s="145" t="s">
        <v>10077</v>
      </c>
    </row>
    <row r="4219" spans="1:9" x14ac:dyDescent="0.2">
      <c r="A4219" s="145">
        <v>4215</v>
      </c>
      <c r="B4219" s="145" t="s">
        <v>6174</v>
      </c>
      <c r="C4219" s="145" t="s">
        <v>553</v>
      </c>
      <c r="D4219" s="146">
        <v>2790</v>
      </c>
      <c r="E4219" s="145" t="s">
        <v>12946</v>
      </c>
      <c r="F4219" s="145">
        <v>252</v>
      </c>
      <c r="G4219" s="145" t="s">
        <v>12945</v>
      </c>
      <c r="H4219" s="145" t="s">
        <v>634</v>
      </c>
      <c r="I4219" s="145" t="s">
        <v>10077</v>
      </c>
    </row>
    <row r="4220" spans="1:9" x14ac:dyDescent="0.2">
      <c r="A4220" s="145">
        <v>4216</v>
      </c>
      <c r="B4220" s="145" t="s">
        <v>1576</v>
      </c>
      <c r="C4220" s="145" t="s">
        <v>553</v>
      </c>
      <c r="D4220" s="146">
        <v>2667</v>
      </c>
      <c r="E4220" s="145" t="s">
        <v>12944</v>
      </c>
      <c r="F4220" s="145">
        <v>252</v>
      </c>
      <c r="G4220" s="145" t="s">
        <v>12943</v>
      </c>
      <c r="H4220" s="145" t="s">
        <v>634</v>
      </c>
      <c r="I4220" s="145" t="s">
        <v>10077</v>
      </c>
    </row>
    <row r="4221" spans="1:9" x14ac:dyDescent="0.2">
      <c r="A4221" s="145">
        <v>4217</v>
      </c>
      <c r="B4221" s="145" t="s">
        <v>2476</v>
      </c>
      <c r="C4221" s="145" t="s">
        <v>553</v>
      </c>
      <c r="D4221" s="146">
        <v>2743</v>
      </c>
      <c r="E4221" s="145" t="s">
        <v>12942</v>
      </c>
      <c r="F4221" s="145">
        <v>252</v>
      </c>
      <c r="G4221" s="145" t="s">
        <v>12941</v>
      </c>
      <c r="H4221" s="145" t="s">
        <v>634</v>
      </c>
      <c r="I4221" s="145" t="s">
        <v>10077</v>
      </c>
    </row>
    <row r="4222" spans="1:9" x14ac:dyDescent="0.2">
      <c r="A4222" s="145">
        <v>4218</v>
      </c>
      <c r="B4222" s="145" t="s">
        <v>543</v>
      </c>
      <c r="C4222" s="145" t="s">
        <v>553</v>
      </c>
      <c r="D4222" s="146">
        <v>2645</v>
      </c>
      <c r="E4222" s="145" t="s">
        <v>12940</v>
      </c>
      <c r="F4222" s="145">
        <v>252</v>
      </c>
      <c r="H4222" s="145" t="s">
        <v>9574</v>
      </c>
      <c r="I4222" s="145" t="s">
        <v>10077</v>
      </c>
    </row>
    <row r="4223" spans="1:9" x14ac:dyDescent="0.2">
      <c r="A4223" s="145">
        <v>4219</v>
      </c>
      <c r="B4223" s="145" t="s">
        <v>4035</v>
      </c>
      <c r="C4223" s="145" t="s">
        <v>553</v>
      </c>
      <c r="D4223" s="146">
        <v>2653</v>
      </c>
      <c r="E4223" s="145" t="s">
        <v>12938</v>
      </c>
      <c r="F4223" s="145">
        <v>252</v>
      </c>
      <c r="G4223" s="145" t="s">
        <v>12937</v>
      </c>
      <c r="H4223" s="145" t="s">
        <v>10081</v>
      </c>
      <c r="I4223" s="145" t="s">
        <v>10077</v>
      </c>
    </row>
    <row r="4224" spans="1:9" x14ac:dyDescent="0.2">
      <c r="A4224" s="145">
        <v>4220</v>
      </c>
      <c r="B4224" s="145" t="s">
        <v>3262</v>
      </c>
      <c r="C4224" s="145" t="s">
        <v>553</v>
      </c>
      <c r="D4224" s="146">
        <v>2739</v>
      </c>
      <c r="E4224" s="145" t="s">
        <v>12936</v>
      </c>
      <c r="F4224" s="145">
        <v>252</v>
      </c>
      <c r="G4224" s="145" t="s">
        <v>12935</v>
      </c>
      <c r="H4224" s="145" t="s">
        <v>3262</v>
      </c>
      <c r="I4224" s="145" t="s">
        <v>10077</v>
      </c>
    </row>
    <row r="4225" spans="1:9" x14ac:dyDescent="0.2">
      <c r="A4225" s="145">
        <v>4221</v>
      </c>
      <c r="B4225" s="145" t="s">
        <v>1443</v>
      </c>
      <c r="C4225" s="145" t="s">
        <v>553</v>
      </c>
      <c r="D4225" s="146">
        <v>2649</v>
      </c>
      <c r="E4225" s="145" t="s">
        <v>12934</v>
      </c>
      <c r="F4225" s="145">
        <v>252</v>
      </c>
      <c r="G4225" s="145" t="s">
        <v>12933</v>
      </c>
      <c r="H4225" s="145" t="s">
        <v>634</v>
      </c>
      <c r="I4225" s="145" t="s">
        <v>10077</v>
      </c>
    </row>
    <row r="4226" spans="1:9" x14ac:dyDescent="0.2">
      <c r="A4226" s="145">
        <v>4222</v>
      </c>
      <c r="B4226" s="145" t="s">
        <v>11776</v>
      </c>
      <c r="C4226" s="145" t="s">
        <v>5198</v>
      </c>
      <c r="D4226" s="146">
        <v>2878</v>
      </c>
      <c r="E4226" s="145" t="s">
        <v>12932</v>
      </c>
      <c r="F4226" s="145">
        <v>252</v>
      </c>
      <c r="G4226" s="145" t="s">
        <v>12931</v>
      </c>
      <c r="H4226" s="145" t="s">
        <v>6255</v>
      </c>
      <c r="I4226" s="145" t="s">
        <v>10077</v>
      </c>
    </row>
    <row r="4227" spans="1:9" x14ac:dyDescent="0.2">
      <c r="A4227" s="145">
        <v>4223</v>
      </c>
      <c r="B4227" s="145" t="s">
        <v>3501</v>
      </c>
      <c r="C4227" s="145" t="s">
        <v>553</v>
      </c>
      <c r="D4227" s="146">
        <v>2702</v>
      </c>
      <c r="E4227" s="145" t="s">
        <v>12930</v>
      </c>
      <c r="F4227" s="145">
        <v>252</v>
      </c>
      <c r="G4227" s="145" t="s">
        <v>12929</v>
      </c>
      <c r="H4227" s="145" t="s">
        <v>634</v>
      </c>
      <c r="I4227" s="145" t="s">
        <v>10077</v>
      </c>
    </row>
    <row r="4228" spans="1:9" x14ac:dyDescent="0.2">
      <c r="A4228" s="145">
        <v>4224</v>
      </c>
      <c r="B4228" s="145" t="s">
        <v>2565</v>
      </c>
      <c r="C4228" s="145" t="s">
        <v>553</v>
      </c>
      <c r="D4228" s="146">
        <v>2777</v>
      </c>
      <c r="E4228" s="145" t="s">
        <v>12928</v>
      </c>
      <c r="F4228" s="145">
        <v>252</v>
      </c>
      <c r="G4228" s="145" t="s">
        <v>12927</v>
      </c>
      <c r="H4228" s="145" t="s">
        <v>2565</v>
      </c>
      <c r="I4228" s="145" t="s">
        <v>10087</v>
      </c>
    </row>
    <row r="4229" spans="1:9" x14ac:dyDescent="0.2">
      <c r="A4229" s="145">
        <v>4225</v>
      </c>
      <c r="B4229" s="145" t="s">
        <v>812</v>
      </c>
      <c r="C4229" s="145" t="s">
        <v>553</v>
      </c>
      <c r="D4229" s="146">
        <v>1950</v>
      </c>
      <c r="E4229" s="145" t="s">
        <v>12926</v>
      </c>
      <c r="F4229" s="145">
        <v>252</v>
      </c>
      <c r="G4229" s="145" t="s">
        <v>12925</v>
      </c>
      <c r="H4229" s="145" t="s">
        <v>812</v>
      </c>
      <c r="I4229" s="145" t="s">
        <v>10077</v>
      </c>
    </row>
    <row r="4230" spans="1:9" x14ac:dyDescent="0.2">
      <c r="A4230" s="145">
        <v>4226</v>
      </c>
      <c r="B4230" s="145" t="s">
        <v>12082</v>
      </c>
      <c r="C4230" s="145" t="s">
        <v>5198</v>
      </c>
      <c r="D4230" s="146">
        <v>2920</v>
      </c>
      <c r="E4230" s="145" t="s">
        <v>12924</v>
      </c>
      <c r="F4230" s="145">
        <v>252</v>
      </c>
      <c r="G4230" s="145" t="s">
        <v>12923</v>
      </c>
      <c r="H4230" s="145" t="s">
        <v>6255</v>
      </c>
      <c r="I4230" s="145" t="s">
        <v>10077</v>
      </c>
    </row>
    <row r="4231" spans="1:9" x14ac:dyDescent="0.2">
      <c r="A4231" s="145">
        <v>4227</v>
      </c>
      <c r="B4231" s="145" t="s">
        <v>1349</v>
      </c>
      <c r="C4231" s="145" t="s">
        <v>553</v>
      </c>
      <c r="D4231" s="146">
        <v>2360</v>
      </c>
      <c r="E4231" s="145" t="s">
        <v>12922</v>
      </c>
      <c r="F4231" s="145">
        <v>252</v>
      </c>
      <c r="G4231" s="145" t="s">
        <v>12921</v>
      </c>
      <c r="H4231" s="145" t="s">
        <v>1349</v>
      </c>
      <c r="I4231" s="145" t="s">
        <v>10077</v>
      </c>
    </row>
    <row r="4232" spans="1:9" x14ac:dyDescent="0.2">
      <c r="A4232" s="145">
        <v>4228</v>
      </c>
      <c r="B4232" s="145" t="s">
        <v>1270</v>
      </c>
      <c r="C4232" s="145" t="s">
        <v>553</v>
      </c>
      <c r="D4232" s="146">
        <v>2644</v>
      </c>
      <c r="E4232" s="145" t="s">
        <v>12920</v>
      </c>
      <c r="F4232" s="145">
        <v>252</v>
      </c>
      <c r="G4232" s="145" t="s">
        <v>12919</v>
      </c>
      <c r="H4232" s="145" t="s">
        <v>10380</v>
      </c>
      <c r="I4232" s="145" t="s">
        <v>10077</v>
      </c>
    </row>
    <row r="4233" spans="1:9" x14ac:dyDescent="0.2">
      <c r="A4233" s="145">
        <v>4229</v>
      </c>
      <c r="B4233" s="145" t="s">
        <v>654</v>
      </c>
      <c r="C4233" s="145" t="s">
        <v>553</v>
      </c>
      <c r="D4233" s="146">
        <v>2632</v>
      </c>
      <c r="E4233" s="145" t="s">
        <v>12918</v>
      </c>
      <c r="F4233" s="145">
        <v>252</v>
      </c>
      <c r="G4233" s="145" t="s">
        <v>12917</v>
      </c>
      <c r="H4233" s="145" t="s">
        <v>634</v>
      </c>
      <c r="I4233" s="145" t="s">
        <v>10077</v>
      </c>
    </row>
    <row r="4234" spans="1:9" x14ac:dyDescent="0.2">
      <c r="A4234" s="145">
        <v>4230</v>
      </c>
      <c r="B4234" s="145" t="s">
        <v>3985</v>
      </c>
      <c r="C4234" s="145" t="s">
        <v>553</v>
      </c>
      <c r="D4234" s="146">
        <v>1908</v>
      </c>
      <c r="E4234" s="145" t="s">
        <v>12916</v>
      </c>
      <c r="F4234" s="145">
        <v>252</v>
      </c>
      <c r="G4234" s="145" t="s">
        <v>12915</v>
      </c>
      <c r="H4234" s="145" t="s">
        <v>11350</v>
      </c>
      <c r="I4234" s="145" t="s">
        <v>10077</v>
      </c>
    </row>
    <row r="4235" spans="1:9" x14ac:dyDescent="0.2">
      <c r="A4235" s="145">
        <v>4231</v>
      </c>
      <c r="B4235" s="145" t="s">
        <v>4035</v>
      </c>
      <c r="C4235" s="145" t="s">
        <v>553</v>
      </c>
      <c r="D4235" s="146">
        <v>2653</v>
      </c>
      <c r="E4235" s="145" t="s">
        <v>10181</v>
      </c>
      <c r="F4235" s="145">
        <v>252</v>
      </c>
      <c r="G4235" s="145" t="s">
        <v>12914</v>
      </c>
      <c r="H4235" s="145" t="s">
        <v>4035</v>
      </c>
      <c r="I4235" s="145" t="s">
        <v>10077</v>
      </c>
    </row>
    <row r="4236" spans="1:9" x14ac:dyDescent="0.2">
      <c r="A4236" s="145">
        <v>4232</v>
      </c>
      <c r="B4236" s="145" t="s">
        <v>695</v>
      </c>
      <c r="C4236" s="145" t="s">
        <v>553</v>
      </c>
      <c r="D4236" s="146">
        <v>2332</v>
      </c>
      <c r="E4236" s="145" t="s">
        <v>12913</v>
      </c>
      <c r="F4236" s="145">
        <v>252</v>
      </c>
      <c r="G4236" s="145" t="s">
        <v>12912</v>
      </c>
      <c r="H4236" s="145" t="s">
        <v>695</v>
      </c>
      <c r="I4236" s="145" t="s">
        <v>10077</v>
      </c>
    </row>
    <row r="4237" spans="1:9" x14ac:dyDescent="0.2">
      <c r="A4237" s="145">
        <v>4233</v>
      </c>
      <c r="B4237" s="145" t="s">
        <v>5344</v>
      </c>
      <c r="C4237" s="145" t="s">
        <v>553</v>
      </c>
      <c r="D4237" s="146">
        <v>1921</v>
      </c>
      <c r="E4237" s="145" t="s">
        <v>12911</v>
      </c>
      <c r="F4237" s="145">
        <v>252</v>
      </c>
      <c r="G4237" s="145" t="s">
        <v>12910</v>
      </c>
      <c r="H4237" s="145" t="s">
        <v>634</v>
      </c>
      <c r="I4237" s="145" t="s">
        <v>10077</v>
      </c>
    </row>
    <row r="4238" spans="1:9" x14ac:dyDescent="0.2">
      <c r="A4238" s="145">
        <v>4234</v>
      </c>
      <c r="B4238" s="145" t="s">
        <v>566</v>
      </c>
      <c r="C4238" s="145" t="s">
        <v>553</v>
      </c>
      <c r="D4238" s="146">
        <v>2659</v>
      </c>
      <c r="E4238" s="145" t="s">
        <v>12909</v>
      </c>
      <c r="F4238" s="145">
        <v>252</v>
      </c>
      <c r="G4238" s="145" t="s">
        <v>12908</v>
      </c>
      <c r="H4238" s="145" t="s">
        <v>10081</v>
      </c>
      <c r="I4238" s="145" t="s">
        <v>10077</v>
      </c>
    </row>
    <row r="4239" spans="1:9" x14ac:dyDescent="0.2">
      <c r="A4239" s="145">
        <v>4235</v>
      </c>
      <c r="B4239" s="145" t="s">
        <v>2969</v>
      </c>
      <c r="C4239" s="145" t="s">
        <v>553</v>
      </c>
      <c r="D4239" s="146">
        <v>2347</v>
      </c>
      <c r="E4239" s="145" t="s">
        <v>12907</v>
      </c>
      <c r="F4239" s="145">
        <v>252</v>
      </c>
      <c r="G4239" s="145" t="s">
        <v>12906</v>
      </c>
      <c r="H4239" s="145" t="s">
        <v>634</v>
      </c>
      <c r="I4239" s="145" t="s">
        <v>10077</v>
      </c>
    </row>
    <row r="4240" spans="1:9" x14ac:dyDescent="0.2">
      <c r="A4240" s="145">
        <v>4236</v>
      </c>
      <c r="B4240" s="145" t="s">
        <v>12082</v>
      </c>
      <c r="C4240" s="145" t="s">
        <v>5198</v>
      </c>
      <c r="D4240" s="146">
        <v>2920</v>
      </c>
      <c r="E4240" s="145" t="s">
        <v>12905</v>
      </c>
      <c r="F4240" s="145">
        <v>252</v>
      </c>
      <c r="G4240" s="145" t="s">
        <v>12904</v>
      </c>
      <c r="H4240" s="145" t="s">
        <v>6255</v>
      </c>
      <c r="I4240" s="145" t="s">
        <v>10077</v>
      </c>
    </row>
    <row r="4241" spans="1:9" x14ac:dyDescent="0.2">
      <c r="A4241" s="145">
        <v>4237</v>
      </c>
      <c r="B4241" s="145" t="s">
        <v>1570</v>
      </c>
      <c r="C4241" s="145" t="s">
        <v>553</v>
      </c>
      <c r="D4241" s="146">
        <v>1930</v>
      </c>
      <c r="E4241" s="145" t="s">
        <v>12903</v>
      </c>
      <c r="F4241" s="145">
        <v>252</v>
      </c>
      <c r="G4241" s="145" t="s">
        <v>12902</v>
      </c>
      <c r="H4241" s="145" t="s">
        <v>10177</v>
      </c>
      <c r="I4241" s="145" t="s">
        <v>10077</v>
      </c>
    </row>
    <row r="4242" spans="1:9" x14ac:dyDescent="0.2">
      <c r="A4242" s="145">
        <v>4238</v>
      </c>
      <c r="B4242" s="145" t="s">
        <v>3220</v>
      </c>
      <c r="C4242" s="145" t="s">
        <v>553</v>
      </c>
      <c r="D4242" s="146">
        <v>2723</v>
      </c>
      <c r="E4242" s="145" t="s">
        <v>11254</v>
      </c>
      <c r="F4242" s="145">
        <v>252</v>
      </c>
      <c r="G4242" s="145" t="s">
        <v>12901</v>
      </c>
      <c r="H4242" s="145" t="s">
        <v>6174</v>
      </c>
      <c r="I4242" s="145" t="s">
        <v>10077</v>
      </c>
    </row>
    <row r="4243" spans="1:9" x14ac:dyDescent="0.2">
      <c r="A4243" s="145">
        <v>4239</v>
      </c>
      <c r="B4243" s="145" t="s">
        <v>8212</v>
      </c>
      <c r="C4243" s="145" t="s">
        <v>553</v>
      </c>
      <c r="D4243" s="146">
        <v>2149</v>
      </c>
      <c r="E4243" s="145" t="s">
        <v>12900</v>
      </c>
      <c r="F4243" s="145">
        <v>252</v>
      </c>
      <c r="G4243" s="145" t="s">
        <v>12899</v>
      </c>
      <c r="H4243" s="145" t="s">
        <v>1807</v>
      </c>
      <c r="I4243" s="145" t="s">
        <v>10077</v>
      </c>
    </row>
    <row r="4244" spans="1:9" x14ac:dyDescent="0.2">
      <c r="A4244" s="145">
        <v>4240</v>
      </c>
      <c r="B4244" s="145" t="s">
        <v>1189</v>
      </c>
      <c r="C4244" s="145" t="s">
        <v>553</v>
      </c>
      <c r="D4244" s="146">
        <v>2631</v>
      </c>
      <c r="E4244" s="145" t="s">
        <v>12898</v>
      </c>
      <c r="F4244" s="145">
        <v>252</v>
      </c>
      <c r="G4244" s="145" t="s">
        <v>12897</v>
      </c>
      <c r="H4244" s="145" t="s">
        <v>4035</v>
      </c>
      <c r="I4244" s="145" t="s">
        <v>10077</v>
      </c>
    </row>
    <row r="4245" spans="1:9" x14ac:dyDescent="0.2">
      <c r="A4245" s="145">
        <v>4241</v>
      </c>
      <c r="B4245" s="145" t="s">
        <v>2275</v>
      </c>
      <c r="C4245" s="145" t="s">
        <v>553</v>
      </c>
      <c r="D4245" s="146">
        <v>2568</v>
      </c>
      <c r="E4245" s="145" t="s">
        <v>12896</v>
      </c>
      <c r="F4245" s="145">
        <v>252</v>
      </c>
      <c r="G4245" s="145" t="s">
        <v>12895</v>
      </c>
      <c r="H4245" s="145" t="s">
        <v>11445</v>
      </c>
      <c r="I4245" s="145" t="s">
        <v>10077</v>
      </c>
    </row>
    <row r="4246" spans="1:9" x14ac:dyDescent="0.2">
      <c r="A4246" s="145">
        <v>4242</v>
      </c>
      <c r="B4246" s="145" t="s">
        <v>2565</v>
      </c>
      <c r="C4246" s="145" t="s">
        <v>553</v>
      </c>
      <c r="D4246" s="146">
        <v>2777</v>
      </c>
      <c r="E4246" s="145" t="s">
        <v>12894</v>
      </c>
      <c r="F4246" s="145">
        <v>252</v>
      </c>
      <c r="G4246" s="145" t="s">
        <v>12893</v>
      </c>
      <c r="H4246" s="145" t="s">
        <v>2565</v>
      </c>
      <c r="I4246" s="145" t="s">
        <v>10077</v>
      </c>
    </row>
    <row r="4247" spans="1:9" x14ac:dyDescent="0.2">
      <c r="A4247" s="145">
        <v>4243</v>
      </c>
      <c r="B4247" s="145" t="s">
        <v>2401</v>
      </c>
      <c r="C4247" s="145" t="s">
        <v>553</v>
      </c>
      <c r="D4247" s="146">
        <v>2346</v>
      </c>
      <c r="E4247" s="145" t="s">
        <v>12892</v>
      </c>
      <c r="F4247" s="145">
        <v>252</v>
      </c>
      <c r="G4247" s="145" t="s">
        <v>12891</v>
      </c>
      <c r="H4247" s="145" t="s">
        <v>634</v>
      </c>
      <c r="I4247" s="145" t="s">
        <v>10077</v>
      </c>
    </row>
    <row r="4248" spans="1:9" x14ac:dyDescent="0.2">
      <c r="A4248" s="145">
        <v>4244</v>
      </c>
      <c r="B4248" s="145" t="s">
        <v>1189</v>
      </c>
      <c r="C4248" s="145" t="s">
        <v>553</v>
      </c>
      <c r="D4248" s="146">
        <v>2631</v>
      </c>
      <c r="E4248" s="145" t="s">
        <v>12890</v>
      </c>
      <c r="F4248" s="145">
        <v>252</v>
      </c>
      <c r="G4248" s="145" t="s">
        <v>12889</v>
      </c>
      <c r="H4248" s="145" t="s">
        <v>634</v>
      </c>
      <c r="I4248" s="145" t="s">
        <v>10077</v>
      </c>
    </row>
    <row r="4249" spans="1:9" x14ac:dyDescent="0.2">
      <c r="A4249" s="145">
        <v>4245</v>
      </c>
      <c r="B4249" s="145" t="s">
        <v>6174</v>
      </c>
      <c r="C4249" s="145" t="s">
        <v>553</v>
      </c>
      <c r="D4249" s="146">
        <v>2790</v>
      </c>
      <c r="E4249" s="145" t="s">
        <v>12186</v>
      </c>
      <c r="F4249" s="145">
        <v>252</v>
      </c>
      <c r="G4249" s="145" t="s">
        <v>12888</v>
      </c>
      <c r="H4249" s="145" t="s">
        <v>2767</v>
      </c>
      <c r="I4249" s="145" t="s">
        <v>10077</v>
      </c>
    </row>
    <row r="4250" spans="1:9" x14ac:dyDescent="0.2">
      <c r="A4250" s="145">
        <v>4246</v>
      </c>
      <c r="B4250" s="145" t="s">
        <v>3822</v>
      </c>
      <c r="C4250" s="145" t="s">
        <v>553</v>
      </c>
      <c r="D4250" s="146">
        <v>2780</v>
      </c>
      <c r="E4250" s="145" t="s">
        <v>12887</v>
      </c>
      <c r="F4250" s="145">
        <v>252</v>
      </c>
      <c r="G4250" s="145" t="s">
        <v>12886</v>
      </c>
      <c r="H4250" s="145" t="s">
        <v>634</v>
      </c>
      <c r="I4250" s="145" t="s">
        <v>10077</v>
      </c>
    </row>
    <row r="4251" spans="1:9" x14ac:dyDescent="0.2">
      <c r="A4251" s="145">
        <v>4247</v>
      </c>
      <c r="B4251" s="145" t="s">
        <v>689</v>
      </c>
      <c r="C4251" s="145" t="s">
        <v>553</v>
      </c>
      <c r="D4251" s="146">
        <v>2664</v>
      </c>
      <c r="E4251" s="145" t="s">
        <v>12885</v>
      </c>
      <c r="F4251" s="145">
        <v>252</v>
      </c>
      <c r="G4251" s="145" t="s">
        <v>12884</v>
      </c>
      <c r="H4251" s="145" t="s">
        <v>5682</v>
      </c>
      <c r="I4251" s="145" t="s">
        <v>10077</v>
      </c>
    </row>
    <row r="4252" spans="1:9" x14ac:dyDescent="0.2">
      <c r="A4252" s="145">
        <v>4248</v>
      </c>
      <c r="B4252" s="145" t="s">
        <v>6174</v>
      </c>
      <c r="C4252" s="145" t="s">
        <v>553</v>
      </c>
      <c r="D4252" s="146">
        <v>2790</v>
      </c>
      <c r="E4252" s="145" t="s">
        <v>12883</v>
      </c>
      <c r="F4252" s="145">
        <v>252</v>
      </c>
      <c r="G4252" s="145" t="s">
        <v>12882</v>
      </c>
      <c r="H4252" s="145" t="s">
        <v>6174</v>
      </c>
      <c r="I4252" s="145" t="s">
        <v>10077</v>
      </c>
    </row>
    <row r="4253" spans="1:9" x14ac:dyDescent="0.2">
      <c r="A4253" s="145">
        <v>4249</v>
      </c>
      <c r="B4253" s="145" t="s">
        <v>518</v>
      </c>
      <c r="C4253" s="145" t="s">
        <v>553</v>
      </c>
      <c r="D4253" s="146">
        <v>2630</v>
      </c>
      <c r="E4253" s="145" t="s">
        <v>12881</v>
      </c>
      <c r="F4253" s="145">
        <v>252</v>
      </c>
      <c r="G4253" s="145" t="s">
        <v>12880</v>
      </c>
      <c r="H4253" s="145" t="s">
        <v>634</v>
      </c>
      <c r="I4253" s="145" t="s">
        <v>10077</v>
      </c>
    </row>
    <row r="4254" spans="1:9" x14ac:dyDescent="0.2">
      <c r="A4254" s="145">
        <v>4250</v>
      </c>
      <c r="B4254" s="145" t="s">
        <v>8166</v>
      </c>
      <c r="C4254" s="145" t="s">
        <v>553</v>
      </c>
      <c r="D4254" s="146">
        <v>2562</v>
      </c>
      <c r="E4254" s="145" t="s">
        <v>12879</v>
      </c>
      <c r="F4254" s="145">
        <v>252</v>
      </c>
      <c r="G4254" s="145" t="s">
        <v>12878</v>
      </c>
      <c r="H4254" s="145" t="s">
        <v>634</v>
      </c>
      <c r="I4254" s="145" t="s">
        <v>10077</v>
      </c>
    </row>
    <row r="4255" spans="1:9" x14ac:dyDescent="0.2">
      <c r="A4255" s="145">
        <v>4251</v>
      </c>
      <c r="B4255" s="145" t="s">
        <v>1944</v>
      </c>
      <c r="C4255" s="145" t="s">
        <v>553</v>
      </c>
      <c r="D4255" s="146">
        <v>2301</v>
      </c>
      <c r="E4255" s="145" t="s">
        <v>12877</v>
      </c>
      <c r="F4255" s="145">
        <v>252</v>
      </c>
      <c r="G4255" s="145" t="s">
        <v>12876</v>
      </c>
      <c r="H4255" s="145" t="s">
        <v>634</v>
      </c>
      <c r="I4255" s="145" t="s">
        <v>10077</v>
      </c>
    </row>
    <row r="4256" spans="1:9" x14ac:dyDescent="0.2">
      <c r="A4256" s="145">
        <v>4252</v>
      </c>
      <c r="B4256" s="145" t="s">
        <v>8864</v>
      </c>
      <c r="C4256" s="145" t="s">
        <v>553</v>
      </c>
      <c r="D4256" s="146">
        <v>2657</v>
      </c>
      <c r="E4256" s="145" t="s">
        <v>12875</v>
      </c>
      <c r="F4256" s="145">
        <v>252</v>
      </c>
      <c r="G4256" s="145" t="s">
        <v>12874</v>
      </c>
      <c r="H4256" s="145" t="s">
        <v>10317</v>
      </c>
      <c r="I4256" s="145" t="s">
        <v>10077</v>
      </c>
    </row>
    <row r="4257" spans="1:9" x14ac:dyDescent="0.2">
      <c r="A4257" s="145">
        <v>4253</v>
      </c>
      <c r="B4257" s="145" t="s">
        <v>1604</v>
      </c>
      <c r="C4257" s="145" t="s">
        <v>553</v>
      </c>
      <c r="D4257" s="146">
        <v>2668</v>
      </c>
      <c r="E4257" s="145" t="s">
        <v>12873</v>
      </c>
      <c r="F4257" s="145">
        <v>252</v>
      </c>
      <c r="G4257" s="145" t="s">
        <v>12872</v>
      </c>
      <c r="H4257" s="145" t="s">
        <v>10380</v>
      </c>
      <c r="I4257" s="145" t="s">
        <v>10077</v>
      </c>
    </row>
    <row r="4258" spans="1:9" x14ac:dyDescent="0.2">
      <c r="A4258" s="145">
        <v>4254</v>
      </c>
      <c r="B4258" s="145" t="s">
        <v>566</v>
      </c>
      <c r="C4258" s="145" t="s">
        <v>553</v>
      </c>
      <c r="D4258" s="146">
        <v>2659</v>
      </c>
      <c r="E4258" s="145" t="s">
        <v>10719</v>
      </c>
      <c r="F4258" s="145">
        <v>252</v>
      </c>
      <c r="G4258" s="145" t="s">
        <v>12871</v>
      </c>
      <c r="H4258" s="145" t="s">
        <v>10081</v>
      </c>
      <c r="I4258" s="145" t="s">
        <v>10077</v>
      </c>
    </row>
    <row r="4259" spans="1:9" x14ac:dyDescent="0.2">
      <c r="A4259" s="145">
        <v>4255</v>
      </c>
      <c r="B4259" s="145" t="s">
        <v>6605</v>
      </c>
      <c r="C4259" s="145" t="s">
        <v>553</v>
      </c>
      <c r="D4259" s="146">
        <v>2779</v>
      </c>
      <c r="E4259" s="145" t="s">
        <v>12870</v>
      </c>
      <c r="F4259" s="145">
        <v>252</v>
      </c>
      <c r="G4259" s="145" t="s">
        <v>12869</v>
      </c>
      <c r="H4259" s="145" t="s">
        <v>634</v>
      </c>
      <c r="I4259" s="145" t="s">
        <v>10077</v>
      </c>
    </row>
    <row r="4260" spans="1:9" x14ac:dyDescent="0.2">
      <c r="A4260" s="145">
        <v>4256</v>
      </c>
      <c r="B4260" s="145" t="s">
        <v>1570</v>
      </c>
      <c r="C4260" s="145" t="s">
        <v>553</v>
      </c>
      <c r="D4260" s="146">
        <v>1930</v>
      </c>
      <c r="E4260" s="145" t="s">
        <v>12868</v>
      </c>
      <c r="F4260" s="145">
        <v>252</v>
      </c>
      <c r="G4260" s="145" t="s">
        <v>12867</v>
      </c>
      <c r="H4260" s="145" t="s">
        <v>10177</v>
      </c>
      <c r="I4260" s="145" t="s">
        <v>10077</v>
      </c>
    </row>
    <row r="4261" spans="1:9" x14ac:dyDescent="0.2">
      <c r="A4261" s="145">
        <v>4257</v>
      </c>
      <c r="B4261" s="145" t="s">
        <v>1525</v>
      </c>
      <c r="C4261" s="145" t="s">
        <v>553</v>
      </c>
      <c r="D4261" s="146">
        <v>2650</v>
      </c>
      <c r="E4261" s="145" t="s">
        <v>11834</v>
      </c>
      <c r="F4261" s="145">
        <v>252</v>
      </c>
      <c r="G4261" s="145" t="s">
        <v>12866</v>
      </c>
      <c r="H4261" s="145" t="s">
        <v>10081</v>
      </c>
      <c r="I4261" s="145" t="s">
        <v>10077</v>
      </c>
    </row>
    <row r="4262" spans="1:9" x14ac:dyDescent="0.2">
      <c r="A4262" s="145">
        <v>4258</v>
      </c>
      <c r="B4262" s="145" t="s">
        <v>1570</v>
      </c>
      <c r="C4262" s="145" t="s">
        <v>553</v>
      </c>
      <c r="D4262" s="146">
        <v>1930</v>
      </c>
      <c r="F4262" s="145">
        <v>252</v>
      </c>
      <c r="G4262" s="145" t="s">
        <v>12865</v>
      </c>
      <c r="H4262" s="145" t="s">
        <v>10177</v>
      </c>
      <c r="I4262" s="145" t="s">
        <v>10107</v>
      </c>
    </row>
    <row r="4263" spans="1:9" x14ac:dyDescent="0.2">
      <c r="A4263" s="145">
        <v>4259</v>
      </c>
      <c r="B4263" s="145" t="s">
        <v>1698</v>
      </c>
      <c r="C4263" s="145" t="s">
        <v>553</v>
      </c>
      <c r="D4263" s="146">
        <v>2066</v>
      </c>
      <c r="E4263" s="145" t="s">
        <v>12864</v>
      </c>
      <c r="F4263" s="145">
        <v>252</v>
      </c>
      <c r="G4263" s="145" t="s">
        <v>12863</v>
      </c>
      <c r="H4263" s="145" t="s">
        <v>10495</v>
      </c>
      <c r="I4263" s="145" t="s">
        <v>10077</v>
      </c>
    </row>
    <row r="4264" spans="1:9" x14ac:dyDescent="0.2">
      <c r="A4264" s="145">
        <v>4260</v>
      </c>
      <c r="B4264" s="145" t="s">
        <v>11776</v>
      </c>
      <c r="C4264" s="145" t="s">
        <v>5198</v>
      </c>
      <c r="D4264" s="146">
        <v>2878</v>
      </c>
      <c r="E4264" s="145" t="s">
        <v>11396</v>
      </c>
      <c r="F4264" s="145">
        <v>252</v>
      </c>
      <c r="G4264" s="145" t="s">
        <v>12862</v>
      </c>
      <c r="H4264" s="145" t="s">
        <v>2767</v>
      </c>
      <c r="I4264" s="145" t="s">
        <v>10077</v>
      </c>
    </row>
    <row r="4265" spans="1:9" x14ac:dyDescent="0.2">
      <c r="A4265" s="145">
        <v>4261</v>
      </c>
      <c r="B4265" s="145" t="s">
        <v>4806</v>
      </c>
      <c r="C4265" s="145" t="s">
        <v>553</v>
      </c>
      <c r="D4265" s="146">
        <v>1545</v>
      </c>
      <c r="E4265" s="145" t="s">
        <v>12861</v>
      </c>
      <c r="F4265" s="145">
        <v>252</v>
      </c>
      <c r="G4265" s="145" t="s">
        <v>12860</v>
      </c>
      <c r="H4265" s="145" t="s">
        <v>634</v>
      </c>
      <c r="I4265" s="145" t="s">
        <v>10077</v>
      </c>
    </row>
    <row r="4266" spans="1:9" x14ac:dyDescent="0.2">
      <c r="A4266" s="145">
        <v>4262</v>
      </c>
      <c r="B4266" s="145" t="s">
        <v>5789</v>
      </c>
      <c r="C4266" s="145" t="s">
        <v>553</v>
      </c>
      <c r="D4266" s="146">
        <v>2718</v>
      </c>
      <c r="E4266" s="145" t="s">
        <v>12859</v>
      </c>
      <c r="F4266" s="145">
        <v>252</v>
      </c>
      <c r="G4266" s="145" t="s">
        <v>12858</v>
      </c>
      <c r="H4266" s="145" t="s">
        <v>634</v>
      </c>
      <c r="I4266" s="145" t="s">
        <v>10077</v>
      </c>
    </row>
    <row r="4267" spans="1:9" x14ac:dyDescent="0.2">
      <c r="A4267" s="145">
        <v>4263</v>
      </c>
      <c r="B4267" s="145" t="s">
        <v>7080</v>
      </c>
      <c r="C4267" s="145" t="s">
        <v>553</v>
      </c>
      <c r="D4267" s="146">
        <v>2536</v>
      </c>
      <c r="E4267" s="145" t="s">
        <v>12857</v>
      </c>
      <c r="F4267" s="145">
        <v>252</v>
      </c>
      <c r="G4267" s="145" t="s">
        <v>12856</v>
      </c>
      <c r="H4267" s="145" t="s">
        <v>10130</v>
      </c>
      <c r="I4267" s="145" t="s">
        <v>10077</v>
      </c>
    </row>
    <row r="4268" spans="1:9" x14ac:dyDescent="0.2">
      <c r="A4268" s="145">
        <v>4264</v>
      </c>
      <c r="B4268" s="145" t="s">
        <v>2721</v>
      </c>
      <c r="C4268" s="145" t="s">
        <v>553</v>
      </c>
      <c r="D4268" s="146">
        <v>2351</v>
      </c>
      <c r="E4268" s="145" t="s">
        <v>12855</v>
      </c>
      <c r="F4268" s="145">
        <v>252</v>
      </c>
      <c r="G4268" s="145" t="s">
        <v>12854</v>
      </c>
      <c r="H4268" s="145" t="s">
        <v>12838</v>
      </c>
      <c r="I4268" s="145" t="s">
        <v>10077</v>
      </c>
    </row>
    <row r="4269" spans="1:9" x14ac:dyDescent="0.2">
      <c r="A4269" s="145">
        <v>4265</v>
      </c>
      <c r="B4269" s="145" t="s">
        <v>1349</v>
      </c>
      <c r="C4269" s="145" t="s">
        <v>553</v>
      </c>
      <c r="D4269" s="146">
        <v>2360</v>
      </c>
      <c r="E4269" s="145" t="s">
        <v>12853</v>
      </c>
      <c r="F4269" s="145">
        <v>252</v>
      </c>
      <c r="G4269" s="145" t="s">
        <v>12852</v>
      </c>
      <c r="H4269" s="145" t="s">
        <v>634</v>
      </c>
      <c r="I4269" s="145" t="s">
        <v>10077</v>
      </c>
    </row>
    <row r="4270" spans="1:9" x14ac:dyDescent="0.2">
      <c r="A4270" s="145">
        <v>4266</v>
      </c>
      <c r="B4270" s="145" t="s">
        <v>2268</v>
      </c>
      <c r="C4270" s="145" t="s">
        <v>553</v>
      </c>
      <c r="D4270" s="146">
        <v>2745</v>
      </c>
      <c r="E4270" s="145" t="s">
        <v>12851</v>
      </c>
      <c r="F4270" s="145">
        <v>252</v>
      </c>
      <c r="G4270" s="145" t="s">
        <v>12850</v>
      </c>
      <c r="H4270" s="145" t="s">
        <v>2268</v>
      </c>
      <c r="I4270" s="145" t="s">
        <v>10077</v>
      </c>
    </row>
    <row r="4271" spans="1:9" x14ac:dyDescent="0.2">
      <c r="A4271" s="145">
        <v>4267</v>
      </c>
      <c r="B4271" s="145" t="s">
        <v>583</v>
      </c>
      <c r="C4271" s="145" t="s">
        <v>553</v>
      </c>
      <c r="D4271" s="146">
        <v>1907</v>
      </c>
      <c r="E4271" s="145" t="s">
        <v>12849</v>
      </c>
      <c r="F4271" s="145">
        <v>252</v>
      </c>
      <c r="G4271" s="145" t="s">
        <v>12848</v>
      </c>
      <c r="H4271" s="145" t="s">
        <v>10875</v>
      </c>
      <c r="I4271" s="145" t="s">
        <v>10077</v>
      </c>
    </row>
    <row r="4272" spans="1:9" x14ac:dyDescent="0.2">
      <c r="A4272" s="145">
        <v>4268</v>
      </c>
      <c r="B4272" s="145" t="s">
        <v>1766</v>
      </c>
      <c r="C4272" s="145" t="s">
        <v>553</v>
      </c>
      <c r="D4272" s="146">
        <v>1833</v>
      </c>
      <c r="E4272" s="145" t="s">
        <v>12847</v>
      </c>
      <c r="F4272" s="145">
        <v>252</v>
      </c>
      <c r="G4272" s="145" t="s">
        <v>12846</v>
      </c>
      <c r="H4272" s="145" t="s">
        <v>10222</v>
      </c>
      <c r="I4272" s="145" t="s">
        <v>10077</v>
      </c>
    </row>
    <row r="4273" spans="1:9" x14ac:dyDescent="0.2">
      <c r="A4273" s="145">
        <v>4269</v>
      </c>
      <c r="B4273" s="145" t="s">
        <v>554</v>
      </c>
      <c r="C4273" s="145" t="s">
        <v>553</v>
      </c>
      <c r="D4273" s="146">
        <v>2633</v>
      </c>
      <c r="F4273" s="145">
        <v>252</v>
      </c>
      <c r="G4273" s="145" t="s">
        <v>12845</v>
      </c>
      <c r="H4273" s="145" t="s">
        <v>10081</v>
      </c>
      <c r="I4273" s="145" t="s">
        <v>10077</v>
      </c>
    </row>
    <row r="4274" spans="1:9" x14ac:dyDescent="0.2">
      <c r="A4274" s="145">
        <v>4270</v>
      </c>
      <c r="B4274" s="145" t="s">
        <v>3530</v>
      </c>
      <c r="C4274" s="145" t="s">
        <v>553</v>
      </c>
      <c r="D4274" s="146">
        <v>2030</v>
      </c>
      <c r="E4274" s="145" t="s">
        <v>12844</v>
      </c>
      <c r="F4274" s="145">
        <v>252</v>
      </c>
      <c r="G4274" s="145" t="s">
        <v>12843</v>
      </c>
      <c r="H4274" s="145" t="s">
        <v>10119</v>
      </c>
      <c r="I4274" s="145" t="s">
        <v>10077</v>
      </c>
    </row>
    <row r="4275" spans="1:9" x14ac:dyDescent="0.2">
      <c r="A4275" s="145">
        <v>4271</v>
      </c>
      <c r="B4275" s="145" t="s">
        <v>6037</v>
      </c>
      <c r="C4275" s="145" t="s">
        <v>553</v>
      </c>
      <c r="D4275" s="146">
        <v>2662</v>
      </c>
      <c r="E4275" s="145" t="s">
        <v>12842</v>
      </c>
      <c r="F4275" s="145">
        <v>252</v>
      </c>
      <c r="G4275" s="145" t="s">
        <v>12841</v>
      </c>
      <c r="H4275" s="145" t="s">
        <v>10081</v>
      </c>
      <c r="I4275" s="145" t="s">
        <v>10077</v>
      </c>
    </row>
    <row r="4276" spans="1:9" x14ac:dyDescent="0.2">
      <c r="A4276" s="145">
        <v>4272</v>
      </c>
      <c r="B4276" s="145" t="s">
        <v>1678</v>
      </c>
      <c r="C4276" s="145" t="s">
        <v>553</v>
      </c>
      <c r="D4276" s="146">
        <v>2191</v>
      </c>
      <c r="E4276" s="145" t="s">
        <v>12840</v>
      </c>
      <c r="F4276" s="145">
        <v>252</v>
      </c>
      <c r="G4276" s="145" t="s">
        <v>12839</v>
      </c>
      <c r="H4276" s="145" t="s">
        <v>12838</v>
      </c>
      <c r="I4276" s="145" t="s">
        <v>10077</v>
      </c>
    </row>
    <row r="4277" spans="1:9" x14ac:dyDescent="0.2">
      <c r="A4277" s="145">
        <v>4273</v>
      </c>
      <c r="B4277" s="145" t="s">
        <v>7899</v>
      </c>
      <c r="C4277" s="145" t="s">
        <v>553</v>
      </c>
      <c r="D4277" s="146">
        <v>1504</v>
      </c>
      <c r="E4277" s="145" t="s">
        <v>12837</v>
      </c>
      <c r="F4277" s="145">
        <v>252</v>
      </c>
      <c r="G4277" s="145" t="s">
        <v>12836</v>
      </c>
      <c r="H4277" s="145" t="s">
        <v>634</v>
      </c>
      <c r="I4277" s="145" t="s">
        <v>10077</v>
      </c>
    </row>
    <row r="4278" spans="1:9" x14ac:dyDescent="0.2">
      <c r="A4278" s="145">
        <v>4274</v>
      </c>
      <c r="B4278" s="145" t="s">
        <v>1310</v>
      </c>
      <c r="C4278" s="145" t="s">
        <v>553</v>
      </c>
      <c r="D4278" s="146">
        <v>1945</v>
      </c>
      <c r="E4278" s="145" t="s">
        <v>12835</v>
      </c>
      <c r="F4278" s="145">
        <v>252</v>
      </c>
      <c r="G4278" s="145" t="s">
        <v>12834</v>
      </c>
      <c r="H4278" s="145" t="s">
        <v>10184</v>
      </c>
      <c r="I4278" s="145" t="s">
        <v>10285</v>
      </c>
    </row>
    <row r="4279" spans="1:9" x14ac:dyDescent="0.2">
      <c r="A4279" s="145">
        <v>4275</v>
      </c>
      <c r="B4279" s="145" t="s">
        <v>566</v>
      </c>
      <c r="C4279" s="145" t="s">
        <v>553</v>
      </c>
      <c r="D4279" s="146">
        <v>2659</v>
      </c>
      <c r="E4279" s="145" t="s">
        <v>12833</v>
      </c>
      <c r="F4279" s="145">
        <v>252</v>
      </c>
      <c r="G4279" s="145" t="s">
        <v>12832</v>
      </c>
      <c r="H4279" s="145" t="s">
        <v>10081</v>
      </c>
      <c r="I4279" s="145" t="s">
        <v>10077</v>
      </c>
    </row>
    <row r="4280" spans="1:9" x14ac:dyDescent="0.2">
      <c r="A4280" s="145">
        <v>4276</v>
      </c>
      <c r="B4280" s="145" t="s">
        <v>1349</v>
      </c>
      <c r="C4280" s="145" t="s">
        <v>553</v>
      </c>
      <c r="D4280" s="146">
        <v>2360</v>
      </c>
      <c r="E4280" s="145" t="s">
        <v>12831</v>
      </c>
      <c r="F4280" s="145">
        <v>252</v>
      </c>
      <c r="G4280" s="145" t="s">
        <v>12830</v>
      </c>
      <c r="H4280" s="145" t="s">
        <v>1349</v>
      </c>
      <c r="I4280" s="145" t="s">
        <v>10077</v>
      </c>
    </row>
    <row r="4281" spans="1:9" x14ac:dyDescent="0.2">
      <c r="A4281" s="145">
        <v>4277</v>
      </c>
      <c r="B4281" s="145" t="s">
        <v>566</v>
      </c>
      <c r="C4281" s="145" t="s">
        <v>553</v>
      </c>
      <c r="D4281" s="146">
        <v>2659</v>
      </c>
      <c r="E4281" s="145" t="s">
        <v>12829</v>
      </c>
      <c r="F4281" s="145">
        <v>252</v>
      </c>
      <c r="G4281" s="145" t="s">
        <v>12828</v>
      </c>
      <c r="H4281" s="145" t="s">
        <v>10081</v>
      </c>
      <c r="I4281" s="145" t="s">
        <v>10077</v>
      </c>
    </row>
    <row r="4282" spans="1:9" x14ac:dyDescent="0.2">
      <c r="A4282" s="145">
        <v>4278</v>
      </c>
      <c r="B4282" s="145" t="s">
        <v>6174</v>
      </c>
      <c r="C4282" s="145" t="s">
        <v>553</v>
      </c>
      <c r="D4282" s="146">
        <v>2790</v>
      </c>
      <c r="E4282" s="145" t="s">
        <v>12827</v>
      </c>
      <c r="F4282" s="145">
        <v>252</v>
      </c>
      <c r="G4282" s="145" t="s">
        <v>12826</v>
      </c>
      <c r="H4282" s="145" t="s">
        <v>6174</v>
      </c>
      <c r="I4282" s="145" t="s">
        <v>10077</v>
      </c>
    </row>
    <row r="4283" spans="1:9" x14ac:dyDescent="0.2">
      <c r="A4283" s="145">
        <v>4279</v>
      </c>
      <c r="B4283" s="145" t="s">
        <v>677</v>
      </c>
      <c r="C4283" s="145" t="s">
        <v>1403</v>
      </c>
      <c r="D4283" s="146">
        <v>3858</v>
      </c>
      <c r="E4283" s="145" t="s">
        <v>12825</v>
      </c>
      <c r="F4283" s="145">
        <v>252</v>
      </c>
      <c r="G4283" s="145" t="s">
        <v>12824</v>
      </c>
      <c r="H4283" s="145" t="s">
        <v>812</v>
      </c>
      <c r="I4283" s="145" t="s">
        <v>10077</v>
      </c>
    </row>
    <row r="4284" spans="1:9" x14ac:dyDescent="0.2">
      <c r="A4284" s="145">
        <v>4280</v>
      </c>
      <c r="B4284" s="145" t="s">
        <v>12823</v>
      </c>
      <c r="C4284" s="145" t="s">
        <v>5198</v>
      </c>
      <c r="D4284" s="146">
        <v>2822</v>
      </c>
      <c r="E4284" s="145" t="s">
        <v>12822</v>
      </c>
      <c r="F4284" s="145">
        <v>252</v>
      </c>
      <c r="G4284" s="145" t="s">
        <v>12821</v>
      </c>
      <c r="H4284" s="145" t="s">
        <v>6255</v>
      </c>
      <c r="I4284" s="145" t="s">
        <v>10077</v>
      </c>
    </row>
    <row r="4285" spans="1:9" x14ac:dyDescent="0.2">
      <c r="A4285" s="145">
        <v>4281</v>
      </c>
      <c r="B4285" s="145" t="s">
        <v>2670</v>
      </c>
      <c r="C4285" s="145" t="s">
        <v>553</v>
      </c>
      <c r="D4285" s="146">
        <v>2180</v>
      </c>
      <c r="E4285" s="145" t="s">
        <v>12820</v>
      </c>
      <c r="F4285" s="145">
        <v>252</v>
      </c>
      <c r="G4285" s="145" t="s">
        <v>12819</v>
      </c>
      <c r="H4285" s="145" t="s">
        <v>634</v>
      </c>
      <c r="I4285" s="145" t="s">
        <v>10077</v>
      </c>
    </row>
    <row r="4286" spans="1:9" x14ac:dyDescent="0.2">
      <c r="A4286" s="145">
        <v>4282</v>
      </c>
      <c r="B4286" s="145" t="s">
        <v>566</v>
      </c>
      <c r="C4286" s="145" t="s">
        <v>553</v>
      </c>
      <c r="D4286" s="146">
        <v>2659</v>
      </c>
      <c r="E4286" s="145" t="s">
        <v>12818</v>
      </c>
      <c r="F4286" s="145">
        <v>252</v>
      </c>
      <c r="G4286" s="145" t="s">
        <v>12817</v>
      </c>
      <c r="H4286" s="145" t="s">
        <v>10081</v>
      </c>
      <c r="I4286" s="145" t="s">
        <v>10285</v>
      </c>
    </row>
    <row r="4287" spans="1:9" x14ac:dyDescent="0.2">
      <c r="A4287" s="145">
        <v>4283</v>
      </c>
      <c r="B4287" s="145" t="s">
        <v>891</v>
      </c>
      <c r="C4287" s="145" t="s">
        <v>553</v>
      </c>
      <c r="D4287" s="146">
        <v>2635</v>
      </c>
      <c r="E4287" s="145" t="s">
        <v>10166</v>
      </c>
      <c r="F4287" s="145">
        <v>252</v>
      </c>
      <c r="G4287" s="145" t="s">
        <v>12816</v>
      </c>
      <c r="H4287" s="145" t="s">
        <v>634</v>
      </c>
      <c r="I4287" s="145" t="s">
        <v>10077</v>
      </c>
    </row>
    <row r="4288" spans="1:9" x14ac:dyDescent="0.2">
      <c r="A4288" s="145">
        <v>4284</v>
      </c>
      <c r="B4288" s="145" t="s">
        <v>1322</v>
      </c>
      <c r="C4288" s="145" t="s">
        <v>553</v>
      </c>
      <c r="D4288" s="146">
        <v>2673</v>
      </c>
      <c r="E4288" s="145" t="s">
        <v>12815</v>
      </c>
      <c r="F4288" s="145">
        <v>252</v>
      </c>
      <c r="G4288" s="145" t="s">
        <v>12814</v>
      </c>
      <c r="H4288" s="145" t="s">
        <v>634</v>
      </c>
      <c r="I4288" s="145" t="s">
        <v>10077</v>
      </c>
    </row>
    <row r="4289" spans="1:9" x14ac:dyDescent="0.2">
      <c r="A4289" s="145">
        <v>4285</v>
      </c>
      <c r="B4289" s="145" t="s">
        <v>566</v>
      </c>
      <c r="C4289" s="145" t="s">
        <v>553</v>
      </c>
      <c r="D4289" s="146">
        <v>2659</v>
      </c>
      <c r="E4289" s="145" t="s">
        <v>12813</v>
      </c>
      <c r="F4289" s="145">
        <v>252</v>
      </c>
      <c r="G4289" s="145" t="s">
        <v>12812</v>
      </c>
      <c r="H4289" s="145" t="s">
        <v>10081</v>
      </c>
      <c r="I4289" s="145" t="s">
        <v>10285</v>
      </c>
    </row>
    <row r="4290" spans="1:9" x14ac:dyDescent="0.2">
      <c r="A4290" s="145">
        <v>4286</v>
      </c>
      <c r="B4290" s="145" t="s">
        <v>6174</v>
      </c>
      <c r="C4290" s="145" t="s">
        <v>553</v>
      </c>
      <c r="D4290" s="146">
        <v>2790</v>
      </c>
      <c r="E4290" s="145" t="s">
        <v>12811</v>
      </c>
      <c r="F4290" s="145">
        <v>252</v>
      </c>
      <c r="G4290" s="145" t="s">
        <v>12810</v>
      </c>
      <c r="H4290" s="145" t="s">
        <v>6174</v>
      </c>
      <c r="I4290" s="145" t="s">
        <v>10077</v>
      </c>
    </row>
    <row r="4291" spans="1:9" x14ac:dyDescent="0.2">
      <c r="A4291" s="145">
        <v>4287</v>
      </c>
      <c r="B4291" s="145" t="s">
        <v>8166</v>
      </c>
      <c r="C4291" s="145" t="s">
        <v>553</v>
      </c>
      <c r="D4291" s="146">
        <v>2562</v>
      </c>
      <c r="E4291" s="145" t="s">
        <v>12809</v>
      </c>
      <c r="F4291" s="145">
        <v>252</v>
      </c>
      <c r="G4291" s="145" t="s">
        <v>12808</v>
      </c>
      <c r="H4291" s="145" t="s">
        <v>634</v>
      </c>
      <c r="I4291" s="145" t="s">
        <v>10077</v>
      </c>
    </row>
    <row r="4292" spans="1:9" x14ac:dyDescent="0.2">
      <c r="A4292" s="145">
        <v>4288</v>
      </c>
      <c r="B4292" s="145" t="s">
        <v>2024</v>
      </c>
      <c r="C4292" s="145" t="s">
        <v>553</v>
      </c>
      <c r="D4292" s="146">
        <v>2359</v>
      </c>
      <c r="E4292" s="145" t="s">
        <v>12807</v>
      </c>
      <c r="F4292" s="145">
        <v>252</v>
      </c>
      <c r="G4292" s="145" t="s">
        <v>12806</v>
      </c>
      <c r="H4292" s="145" t="s">
        <v>634</v>
      </c>
      <c r="I4292" s="145" t="s">
        <v>10077</v>
      </c>
    </row>
    <row r="4293" spans="1:9" x14ac:dyDescent="0.2">
      <c r="A4293" s="145">
        <v>4289</v>
      </c>
      <c r="B4293" s="145" t="s">
        <v>1398</v>
      </c>
      <c r="C4293" s="145" t="s">
        <v>5198</v>
      </c>
      <c r="D4293" s="146">
        <v>2809</v>
      </c>
      <c r="E4293" s="145" t="s">
        <v>12805</v>
      </c>
      <c r="F4293" s="145">
        <v>252</v>
      </c>
      <c r="G4293" s="145" t="s">
        <v>12804</v>
      </c>
      <c r="H4293" s="145" t="s">
        <v>6255</v>
      </c>
      <c r="I4293" s="145" t="s">
        <v>10077</v>
      </c>
    </row>
    <row r="4294" spans="1:9" x14ac:dyDescent="0.2">
      <c r="A4294" s="145">
        <v>4290</v>
      </c>
      <c r="B4294" s="145" t="s">
        <v>12082</v>
      </c>
      <c r="C4294" s="145" t="s">
        <v>5198</v>
      </c>
      <c r="D4294" s="146">
        <v>2910</v>
      </c>
      <c r="E4294" s="145" t="s">
        <v>12803</v>
      </c>
      <c r="F4294" s="145">
        <v>252</v>
      </c>
      <c r="G4294" s="145" t="s">
        <v>12802</v>
      </c>
      <c r="H4294" s="145" t="s">
        <v>6255</v>
      </c>
      <c r="I4294" s="145" t="s">
        <v>10077</v>
      </c>
    </row>
    <row r="4295" spans="1:9" x14ac:dyDescent="0.2">
      <c r="A4295" s="145">
        <v>4291</v>
      </c>
      <c r="B4295" s="145" t="s">
        <v>965</v>
      </c>
      <c r="C4295" s="145" t="s">
        <v>553</v>
      </c>
      <c r="D4295" s="146">
        <v>1938</v>
      </c>
      <c r="E4295" s="145" t="s">
        <v>12801</v>
      </c>
      <c r="F4295" s="145">
        <v>252</v>
      </c>
      <c r="G4295" s="145" t="s">
        <v>12800</v>
      </c>
      <c r="H4295" s="145" t="s">
        <v>10163</v>
      </c>
      <c r="I4295" s="145" t="s">
        <v>10077</v>
      </c>
    </row>
    <row r="4296" spans="1:9" x14ac:dyDescent="0.2">
      <c r="A4296" s="145">
        <v>4292</v>
      </c>
      <c r="B4296" s="145" t="s">
        <v>8335</v>
      </c>
      <c r="C4296" s="145" t="s">
        <v>553</v>
      </c>
      <c r="D4296" s="146">
        <v>2151</v>
      </c>
      <c r="E4296" s="145" t="s">
        <v>12799</v>
      </c>
      <c r="F4296" s="145">
        <v>252</v>
      </c>
      <c r="G4296" s="145" t="s">
        <v>12798</v>
      </c>
      <c r="H4296" s="145" t="s">
        <v>634</v>
      </c>
      <c r="I4296" s="145" t="s">
        <v>10077</v>
      </c>
    </row>
    <row r="4297" spans="1:9" x14ac:dyDescent="0.2">
      <c r="A4297" s="145">
        <v>4293</v>
      </c>
      <c r="B4297" s="145" t="s">
        <v>3822</v>
      </c>
      <c r="C4297" s="145" t="s">
        <v>553</v>
      </c>
      <c r="D4297" s="146">
        <v>2780</v>
      </c>
      <c r="E4297" s="145" t="s">
        <v>12797</v>
      </c>
      <c r="F4297" s="145">
        <v>252</v>
      </c>
      <c r="G4297" s="145" t="s">
        <v>12796</v>
      </c>
      <c r="H4297" s="145" t="s">
        <v>634</v>
      </c>
      <c r="I4297" s="145" t="s">
        <v>10077</v>
      </c>
    </row>
    <row r="4298" spans="1:9" x14ac:dyDescent="0.2">
      <c r="A4298" s="145">
        <v>4294</v>
      </c>
      <c r="B4298" s="145" t="s">
        <v>10320</v>
      </c>
      <c r="C4298" s="145" t="s">
        <v>553</v>
      </c>
      <c r="D4298" s="146">
        <v>2651</v>
      </c>
      <c r="E4298" s="145" t="s">
        <v>12795</v>
      </c>
      <c r="F4298" s="145">
        <v>252</v>
      </c>
      <c r="G4298" s="145" t="s">
        <v>12794</v>
      </c>
      <c r="H4298" s="145" t="s">
        <v>5120</v>
      </c>
      <c r="I4298" s="145" t="s">
        <v>10077</v>
      </c>
    </row>
    <row r="4299" spans="1:9" x14ac:dyDescent="0.2">
      <c r="A4299" s="145">
        <v>4295</v>
      </c>
      <c r="B4299" s="145" t="s">
        <v>1837</v>
      </c>
      <c r="C4299" s="145" t="s">
        <v>553</v>
      </c>
      <c r="D4299" s="146">
        <v>2660</v>
      </c>
      <c r="E4299" s="145" t="s">
        <v>10539</v>
      </c>
      <c r="F4299" s="145">
        <v>252</v>
      </c>
      <c r="G4299" s="145" t="s">
        <v>12793</v>
      </c>
      <c r="H4299" s="145" t="s">
        <v>11320</v>
      </c>
      <c r="I4299" s="145" t="s">
        <v>10077</v>
      </c>
    </row>
    <row r="4300" spans="1:9" x14ac:dyDescent="0.2">
      <c r="A4300" s="145">
        <v>4296</v>
      </c>
      <c r="B4300" s="145" t="s">
        <v>2565</v>
      </c>
      <c r="C4300" s="145" t="s">
        <v>553</v>
      </c>
      <c r="D4300" s="146">
        <v>2777</v>
      </c>
      <c r="E4300" s="145" t="s">
        <v>12792</v>
      </c>
      <c r="F4300" s="145">
        <v>252</v>
      </c>
      <c r="G4300" s="145" t="s">
        <v>12791</v>
      </c>
      <c r="H4300" s="145" t="s">
        <v>2565</v>
      </c>
      <c r="I4300" s="145" t="s">
        <v>10077</v>
      </c>
    </row>
    <row r="4301" spans="1:9" x14ac:dyDescent="0.2">
      <c r="A4301" s="145">
        <v>4297</v>
      </c>
      <c r="B4301" s="145" t="s">
        <v>2260</v>
      </c>
      <c r="C4301" s="145" t="s">
        <v>553</v>
      </c>
      <c r="D4301" s="146">
        <v>2738</v>
      </c>
      <c r="E4301" s="145" t="s">
        <v>12790</v>
      </c>
      <c r="F4301" s="145">
        <v>252</v>
      </c>
      <c r="G4301" s="145" t="s">
        <v>12789</v>
      </c>
      <c r="H4301" s="145" t="s">
        <v>2260</v>
      </c>
      <c r="I4301" s="145" t="s">
        <v>10077</v>
      </c>
    </row>
    <row r="4302" spans="1:9" x14ac:dyDescent="0.2">
      <c r="A4302" s="145">
        <v>4298</v>
      </c>
      <c r="B4302" s="145" t="s">
        <v>605</v>
      </c>
      <c r="C4302" s="145" t="s">
        <v>553</v>
      </c>
      <c r="D4302" s="146">
        <v>2493</v>
      </c>
      <c r="E4302" s="145" t="s">
        <v>11254</v>
      </c>
      <c r="F4302" s="145">
        <v>252</v>
      </c>
      <c r="G4302" s="145" t="s">
        <v>12788</v>
      </c>
      <c r="H4302" s="145" t="s">
        <v>12335</v>
      </c>
      <c r="I4302" s="145" t="s">
        <v>10077</v>
      </c>
    </row>
    <row r="4303" spans="1:9" x14ac:dyDescent="0.2">
      <c r="A4303" s="145">
        <v>4299</v>
      </c>
      <c r="B4303" s="145" t="s">
        <v>1349</v>
      </c>
      <c r="C4303" s="145" t="s">
        <v>553</v>
      </c>
      <c r="D4303" s="146">
        <v>2360</v>
      </c>
      <c r="E4303" s="145" t="s">
        <v>12787</v>
      </c>
      <c r="F4303" s="145">
        <v>252</v>
      </c>
      <c r="G4303" s="145" t="s">
        <v>12786</v>
      </c>
      <c r="H4303" s="145" t="s">
        <v>1349</v>
      </c>
      <c r="I4303" s="145" t="s">
        <v>10077</v>
      </c>
    </row>
    <row r="4304" spans="1:9" x14ac:dyDescent="0.2">
      <c r="A4304" s="145">
        <v>4300</v>
      </c>
      <c r="B4304" s="145" t="s">
        <v>984</v>
      </c>
      <c r="C4304" s="145" t="s">
        <v>553</v>
      </c>
      <c r="D4304" s="146">
        <v>1851</v>
      </c>
      <c r="E4304" s="145" t="s">
        <v>11041</v>
      </c>
      <c r="F4304" s="145">
        <v>252</v>
      </c>
      <c r="G4304" s="145" t="s">
        <v>12785</v>
      </c>
      <c r="H4304" s="145" t="s">
        <v>634</v>
      </c>
      <c r="I4304" s="145" t="s">
        <v>10077</v>
      </c>
    </row>
    <row r="4305" spans="1:9" x14ac:dyDescent="0.2">
      <c r="A4305" s="145">
        <v>4301</v>
      </c>
      <c r="B4305" s="145" t="s">
        <v>5977</v>
      </c>
      <c r="C4305" s="145" t="s">
        <v>553</v>
      </c>
      <c r="D4305" s="146">
        <v>2338</v>
      </c>
      <c r="E4305" s="145" t="s">
        <v>12784</v>
      </c>
      <c r="F4305" s="145">
        <v>252</v>
      </c>
      <c r="G4305" s="145" t="s">
        <v>12783</v>
      </c>
      <c r="H4305" s="145" t="s">
        <v>1349</v>
      </c>
      <c r="I4305" s="145" t="s">
        <v>10077</v>
      </c>
    </row>
    <row r="4306" spans="1:9" x14ac:dyDescent="0.2">
      <c r="A4306" s="145">
        <v>4302</v>
      </c>
      <c r="B4306" s="145" t="s">
        <v>4683</v>
      </c>
      <c r="C4306" s="145" t="s">
        <v>533</v>
      </c>
      <c r="D4306" s="146">
        <v>33991</v>
      </c>
      <c r="E4306" s="145" t="s">
        <v>12782</v>
      </c>
      <c r="F4306" s="145">
        <v>252</v>
      </c>
      <c r="G4306" s="145" t="s">
        <v>12781</v>
      </c>
      <c r="H4306" s="145" t="s">
        <v>10233</v>
      </c>
      <c r="I4306" s="145" t="s">
        <v>10077</v>
      </c>
    </row>
    <row r="4307" spans="1:9" x14ac:dyDescent="0.2">
      <c r="A4307" s="145">
        <v>4303</v>
      </c>
      <c r="B4307" s="145" t="s">
        <v>1570</v>
      </c>
      <c r="C4307" s="145" t="s">
        <v>553</v>
      </c>
      <c r="D4307" s="146">
        <v>1930</v>
      </c>
      <c r="E4307" s="145" t="s">
        <v>12780</v>
      </c>
      <c r="F4307" s="145">
        <v>252</v>
      </c>
      <c r="G4307" s="145" t="s">
        <v>12779</v>
      </c>
      <c r="H4307" s="145" t="s">
        <v>10177</v>
      </c>
      <c r="I4307" s="145" t="s">
        <v>10077</v>
      </c>
    </row>
    <row r="4308" spans="1:9" x14ac:dyDescent="0.2">
      <c r="A4308" s="145">
        <v>4304</v>
      </c>
      <c r="B4308" s="145" t="s">
        <v>689</v>
      </c>
      <c r="C4308" s="145" t="s">
        <v>553</v>
      </c>
      <c r="D4308" s="146">
        <v>2664</v>
      </c>
      <c r="E4308" s="145" t="s">
        <v>12778</v>
      </c>
      <c r="F4308" s="145">
        <v>252</v>
      </c>
      <c r="G4308" s="145" t="s">
        <v>12777</v>
      </c>
      <c r="H4308" s="145" t="s">
        <v>10380</v>
      </c>
      <c r="I4308" s="145" t="s">
        <v>10077</v>
      </c>
    </row>
    <row r="4309" spans="1:9" x14ac:dyDescent="0.2">
      <c r="A4309" s="145">
        <v>4305</v>
      </c>
      <c r="B4309" s="145" t="s">
        <v>3220</v>
      </c>
      <c r="C4309" s="145" t="s">
        <v>553</v>
      </c>
      <c r="D4309" s="146">
        <v>2720</v>
      </c>
      <c r="E4309" s="145" t="s">
        <v>12776</v>
      </c>
      <c r="F4309" s="145">
        <v>252</v>
      </c>
      <c r="G4309" s="145" t="s">
        <v>12775</v>
      </c>
      <c r="H4309" s="145" t="s">
        <v>3220</v>
      </c>
      <c r="I4309" s="145" t="s">
        <v>10316</v>
      </c>
    </row>
    <row r="4310" spans="1:9" x14ac:dyDescent="0.2">
      <c r="A4310" s="145">
        <v>4306</v>
      </c>
      <c r="B4310" s="145" t="s">
        <v>2268</v>
      </c>
      <c r="C4310" s="145" t="s">
        <v>553</v>
      </c>
      <c r="D4310" s="146">
        <v>2746</v>
      </c>
      <c r="E4310" s="145" t="s">
        <v>12774</v>
      </c>
      <c r="F4310" s="145">
        <v>252</v>
      </c>
      <c r="G4310" s="145" t="s">
        <v>12773</v>
      </c>
      <c r="H4310" s="145" t="s">
        <v>634</v>
      </c>
      <c r="I4310" s="145" t="s">
        <v>10077</v>
      </c>
    </row>
    <row r="4311" spans="1:9" x14ac:dyDescent="0.2">
      <c r="A4311" s="145">
        <v>4307</v>
      </c>
      <c r="B4311" s="145" t="s">
        <v>1570</v>
      </c>
      <c r="C4311" s="145" t="s">
        <v>553</v>
      </c>
      <c r="D4311" s="146">
        <v>1930</v>
      </c>
      <c r="E4311" s="145" t="s">
        <v>12772</v>
      </c>
      <c r="F4311" s="145">
        <v>252</v>
      </c>
      <c r="G4311" s="145" t="s">
        <v>12771</v>
      </c>
      <c r="H4311" s="145" t="s">
        <v>10177</v>
      </c>
      <c r="I4311" s="145" t="s">
        <v>10077</v>
      </c>
    </row>
    <row r="4312" spans="1:9" x14ac:dyDescent="0.2">
      <c r="A4312" s="145">
        <v>4308</v>
      </c>
      <c r="B4312" s="145" t="s">
        <v>2385</v>
      </c>
      <c r="C4312" s="145" t="s">
        <v>553</v>
      </c>
      <c r="D4312" s="146">
        <v>2748</v>
      </c>
      <c r="E4312" s="145" t="s">
        <v>12770</v>
      </c>
      <c r="F4312" s="145">
        <v>252</v>
      </c>
      <c r="G4312" s="145" t="s">
        <v>12769</v>
      </c>
      <c r="H4312" s="145" t="s">
        <v>2767</v>
      </c>
      <c r="I4312" s="145" t="s">
        <v>10077</v>
      </c>
    </row>
    <row r="4313" spans="1:9" x14ac:dyDescent="0.2">
      <c r="A4313" s="145">
        <v>4309</v>
      </c>
      <c r="B4313" s="145" t="s">
        <v>12768</v>
      </c>
      <c r="C4313" s="145" t="s">
        <v>553</v>
      </c>
      <c r="D4313" s="146">
        <v>1531</v>
      </c>
      <c r="E4313" s="145" t="s">
        <v>12767</v>
      </c>
      <c r="F4313" s="145">
        <v>252</v>
      </c>
      <c r="G4313" s="145" t="s">
        <v>12766</v>
      </c>
      <c r="H4313" s="145" t="s">
        <v>10081</v>
      </c>
      <c r="I4313" s="145" t="s">
        <v>10077</v>
      </c>
    </row>
    <row r="4314" spans="1:9" x14ac:dyDescent="0.2">
      <c r="A4314" s="145">
        <v>4310</v>
      </c>
      <c r="B4314" s="145" t="s">
        <v>1576</v>
      </c>
      <c r="C4314" s="145" t="s">
        <v>553</v>
      </c>
      <c r="D4314" s="146">
        <v>2667</v>
      </c>
      <c r="E4314" s="145" t="s">
        <v>12765</v>
      </c>
      <c r="F4314" s="145">
        <v>252</v>
      </c>
      <c r="G4314" s="145" t="s">
        <v>12764</v>
      </c>
      <c r="H4314" s="145" t="s">
        <v>10391</v>
      </c>
      <c r="I4314" s="145" t="s">
        <v>10077</v>
      </c>
    </row>
    <row r="4315" spans="1:9" x14ac:dyDescent="0.2">
      <c r="A4315" s="145">
        <v>4311</v>
      </c>
      <c r="B4315" s="145" t="s">
        <v>12763</v>
      </c>
      <c r="C4315" s="145" t="s">
        <v>533</v>
      </c>
      <c r="D4315" s="146">
        <v>32141</v>
      </c>
      <c r="E4315" s="145" t="s">
        <v>12762</v>
      </c>
      <c r="F4315" s="145">
        <v>252</v>
      </c>
      <c r="G4315" s="145" t="s">
        <v>12761</v>
      </c>
      <c r="H4315" s="145" t="s">
        <v>10380</v>
      </c>
      <c r="I4315" s="145" t="s">
        <v>10107</v>
      </c>
    </row>
    <row r="4316" spans="1:9" x14ac:dyDescent="0.2">
      <c r="A4316" s="145">
        <v>4312</v>
      </c>
      <c r="B4316" s="145" t="s">
        <v>5839</v>
      </c>
      <c r="C4316" s="145" t="s">
        <v>5198</v>
      </c>
      <c r="D4316" s="146">
        <v>2905</v>
      </c>
      <c r="E4316" s="145" t="s">
        <v>10136</v>
      </c>
      <c r="F4316" s="145">
        <v>252</v>
      </c>
      <c r="G4316" s="145" t="s">
        <v>12760</v>
      </c>
      <c r="H4316" s="145" t="s">
        <v>6255</v>
      </c>
      <c r="I4316" s="145" t="s">
        <v>10077</v>
      </c>
    </row>
    <row r="4317" spans="1:9" x14ac:dyDescent="0.2">
      <c r="A4317" s="145">
        <v>4313</v>
      </c>
      <c r="B4317" s="145" t="s">
        <v>554</v>
      </c>
      <c r="C4317" s="145" t="s">
        <v>553</v>
      </c>
      <c r="D4317" s="146">
        <v>2633</v>
      </c>
      <c r="E4317" s="145" t="s">
        <v>12759</v>
      </c>
      <c r="F4317" s="145">
        <v>252</v>
      </c>
      <c r="G4317" s="145" t="s">
        <v>12758</v>
      </c>
      <c r="H4317" s="145" t="s">
        <v>10081</v>
      </c>
      <c r="I4317" s="145" t="s">
        <v>10077</v>
      </c>
    </row>
    <row r="4318" spans="1:9" x14ac:dyDescent="0.2">
      <c r="A4318" s="145">
        <v>4314</v>
      </c>
      <c r="B4318" s="145" t="s">
        <v>2409</v>
      </c>
      <c r="C4318" s="145" t="s">
        <v>553</v>
      </c>
      <c r="D4318" s="146">
        <v>2050</v>
      </c>
      <c r="E4318" s="145" t="s">
        <v>12757</v>
      </c>
      <c r="F4318" s="145">
        <v>252</v>
      </c>
      <c r="G4318" s="145" t="s">
        <v>12756</v>
      </c>
      <c r="H4318" s="145" t="s">
        <v>8951</v>
      </c>
      <c r="I4318" s="145" t="s">
        <v>10077</v>
      </c>
    </row>
    <row r="4319" spans="1:9" x14ac:dyDescent="0.2">
      <c r="A4319" s="145">
        <v>4315</v>
      </c>
      <c r="B4319" s="145" t="s">
        <v>2268</v>
      </c>
      <c r="C4319" s="145" t="s">
        <v>553</v>
      </c>
      <c r="D4319" s="146">
        <v>2740</v>
      </c>
      <c r="E4319" s="145" t="s">
        <v>11939</v>
      </c>
      <c r="F4319" s="145">
        <v>252</v>
      </c>
      <c r="G4319" s="145" t="s">
        <v>12755</v>
      </c>
      <c r="H4319" s="145" t="s">
        <v>634</v>
      </c>
      <c r="I4319" s="145" t="s">
        <v>10077</v>
      </c>
    </row>
    <row r="4320" spans="1:9" x14ac:dyDescent="0.2">
      <c r="A4320" s="145">
        <v>4316</v>
      </c>
      <c r="B4320" s="145" t="s">
        <v>2268</v>
      </c>
      <c r="C4320" s="145" t="s">
        <v>553</v>
      </c>
      <c r="D4320" s="146">
        <v>2745</v>
      </c>
      <c r="E4320" s="145" t="s">
        <v>12754</v>
      </c>
      <c r="F4320" s="145">
        <v>252</v>
      </c>
      <c r="G4320" s="145" t="s">
        <v>12753</v>
      </c>
      <c r="H4320" s="145" t="s">
        <v>634</v>
      </c>
      <c r="I4320" s="145" t="s">
        <v>10107</v>
      </c>
    </row>
    <row r="4321" spans="1:9" x14ac:dyDescent="0.2">
      <c r="A4321" s="145">
        <v>4317</v>
      </c>
      <c r="B4321" s="145" t="s">
        <v>874</v>
      </c>
      <c r="C4321" s="145" t="s">
        <v>553</v>
      </c>
      <c r="D4321" s="146">
        <v>2601</v>
      </c>
      <c r="E4321" s="145" t="s">
        <v>12752</v>
      </c>
      <c r="F4321" s="145">
        <v>252</v>
      </c>
      <c r="G4321" s="145" t="s">
        <v>12751</v>
      </c>
      <c r="H4321" s="145" t="s">
        <v>634</v>
      </c>
      <c r="I4321" s="145" t="s">
        <v>10077</v>
      </c>
    </row>
    <row r="4322" spans="1:9" x14ac:dyDescent="0.2">
      <c r="A4322" s="145">
        <v>4318</v>
      </c>
      <c r="B4322" s="145" t="s">
        <v>11757</v>
      </c>
      <c r="C4322" s="145" t="s">
        <v>841</v>
      </c>
      <c r="D4322" s="146">
        <v>6365</v>
      </c>
      <c r="E4322" s="145" t="s">
        <v>10232</v>
      </c>
      <c r="F4322" s="145">
        <v>252</v>
      </c>
      <c r="G4322" s="145" t="s">
        <v>12750</v>
      </c>
      <c r="H4322" s="145" t="s">
        <v>6255</v>
      </c>
      <c r="I4322" s="145" t="s">
        <v>10077</v>
      </c>
    </row>
    <row r="4323" spans="1:9" x14ac:dyDescent="0.2">
      <c r="A4323" s="145">
        <v>4319</v>
      </c>
      <c r="B4323" s="145" t="s">
        <v>1495</v>
      </c>
      <c r="C4323" s="145" t="s">
        <v>553</v>
      </c>
      <c r="D4323" s="146">
        <v>1760</v>
      </c>
      <c r="E4323" s="145" t="s">
        <v>12749</v>
      </c>
      <c r="F4323" s="145">
        <v>250</v>
      </c>
      <c r="G4323" s="145" t="s">
        <v>12748</v>
      </c>
      <c r="H4323" s="145" t="s">
        <v>10435</v>
      </c>
      <c r="I4323" s="145" t="s">
        <v>10124</v>
      </c>
    </row>
    <row r="4324" spans="1:9" x14ac:dyDescent="0.2">
      <c r="A4324" s="145">
        <v>4320</v>
      </c>
      <c r="B4324" s="145" t="s">
        <v>2313</v>
      </c>
      <c r="C4324" s="145" t="s">
        <v>553</v>
      </c>
      <c r="D4324" s="146">
        <v>2747</v>
      </c>
      <c r="E4324" s="145" t="s">
        <v>12747</v>
      </c>
      <c r="F4324" s="145">
        <v>250</v>
      </c>
      <c r="G4324" s="145" t="s">
        <v>12746</v>
      </c>
      <c r="H4324" s="145" t="s">
        <v>2767</v>
      </c>
      <c r="I4324" s="145" t="s">
        <v>10077</v>
      </c>
    </row>
    <row r="4325" spans="1:9" x14ac:dyDescent="0.2">
      <c r="A4325" s="145">
        <v>4321</v>
      </c>
      <c r="B4325" s="145" t="s">
        <v>554</v>
      </c>
      <c r="C4325" s="145" t="s">
        <v>553</v>
      </c>
      <c r="D4325" s="146">
        <v>2633</v>
      </c>
      <c r="E4325" s="145" t="s">
        <v>12745</v>
      </c>
      <c r="F4325" s="145">
        <v>249</v>
      </c>
      <c r="G4325" s="145" t="s">
        <v>12744</v>
      </c>
      <c r="H4325" s="145" t="s">
        <v>10081</v>
      </c>
      <c r="I4325" s="145" t="s">
        <v>10077</v>
      </c>
    </row>
    <row r="4326" spans="1:9" x14ac:dyDescent="0.2">
      <c r="A4326" s="145">
        <v>4322</v>
      </c>
      <c r="B4326" s="145" t="s">
        <v>2978</v>
      </c>
      <c r="C4326" s="145" t="s">
        <v>553</v>
      </c>
      <c r="D4326" s="146">
        <v>2081</v>
      </c>
      <c r="E4326" s="145" t="s">
        <v>12743</v>
      </c>
      <c r="F4326" s="145">
        <v>249</v>
      </c>
      <c r="G4326" s="145" t="s">
        <v>12742</v>
      </c>
      <c r="H4326" s="145" t="s">
        <v>10130</v>
      </c>
      <c r="I4326" s="145" t="s">
        <v>10077</v>
      </c>
    </row>
    <row r="4327" spans="1:9" x14ac:dyDescent="0.2">
      <c r="A4327" s="145">
        <v>4323</v>
      </c>
      <c r="B4327" s="145" t="s">
        <v>695</v>
      </c>
      <c r="C4327" s="145" t="s">
        <v>553</v>
      </c>
      <c r="D4327" s="146">
        <v>2332</v>
      </c>
      <c r="E4327" s="145" t="s">
        <v>12741</v>
      </c>
      <c r="F4327" s="145">
        <v>249</v>
      </c>
      <c r="G4327" s="145" t="s">
        <v>12739</v>
      </c>
      <c r="H4327" s="145" t="s">
        <v>8951</v>
      </c>
      <c r="I4327" s="145" t="s">
        <v>10077</v>
      </c>
    </row>
    <row r="4328" spans="1:9" x14ac:dyDescent="0.2">
      <c r="A4328" s="145">
        <v>4324</v>
      </c>
      <c r="B4328" s="145" t="s">
        <v>2385</v>
      </c>
      <c r="C4328" s="145" t="s">
        <v>553</v>
      </c>
      <c r="D4328" s="146">
        <v>2748</v>
      </c>
      <c r="E4328" s="145" t="s">
        <v>11687</v>
      </c>
      <c r="F4328" s="145">
        <v>249</v>
      </c>
      <c r="G4328" s="145" t="s">
        <v>12740</v>
      </c>
      <c r="H4328" s="145" t="s">
        <v>2767</v>
      </c>
      <c r="I4328" s="145" t="s">
        <v>10077</v>
      </c>
    </row>
    <row r="4329" spans="1:9" x14ac:dyDescent="0.2">
      <c r="A4329" s="145">
        <v>4325</v>
      </c>
      <c r="B4329" s="145" t="s">
        <v>695</v>
      </c>
      <c r="C4329" s="145" t="s">
        <v>553</v>
      </c>
      <c r="D4329" s="146">
        <v>2332</v>
      </c>
      <c r="E4329" s="145" t="s">
        <v>7381</v>
      </c>
      <c r="F4329" s="145">
        <v>249</v>
      </c>
      <c r="G4329" s="145" t="s">
        <v>12739</v>
      </c>
      <c r="H4329" s="145" t="s">
        <v>695</v>
      </c>
      <c r="I4329" s="145" t="s">
        <v>10107</v>
      </c>
    </row>
    <row r="4330" spans="1:9" x14ac:dyDescent="0.2">
      <c r="A4330" s="145">
        <v>4326</v>
      </c>
      <c r="B4330" s="145" t="s">
        <v>543</v>
      </c>
      <c r="C4330" s="145" t="s">
        <v>553</v>
      </c>
      <c r="D4330" s="146">
        <v>2645</v>
      </c>
      <c r="E4330" s="145" t="s">
        <v>12738</v>
      </c>
      <c r="F4330" s="145">
        <v>248</v>
      </c>
      <c r="G4330" s="145" t="s">
        <v>12737</v>
      </c>
      <c r="H4330" s="145" t="s">
        <v>9574</v>
      </c>
      <c r="I4330" s="145" t="s">
        <v>10077</v>
      </c>
    </row>
    <row r="4331" spans="1:9" x14ac:dyDescent="0.2">
      <c r="A4331" s="145">
        <v>4327</v>
      </c>
      <c r="B4331" s="145" t="s">
        <v>695</v>
      </c>
      <c r="C4331" s="145" t="s">
        <v>553</v>
      </c>
      <c r="D4331" s="146">
        <v>2332</v>
      </c>
      <c r="E4331" s="145" t="s">
        <v>12736</v>
      </c>
      <c r="F4331" s="145">
        <v>248</v>
      </c>
      <c r="G4331" s="145" t="s">
        <v>12735</v>
      </c>
      <c r="H4331" s="145" t="s">
        <v>695</v>
      </c>
      <c r="I4331" s="145" t="s">
        <v>10077</v>
      </c>
    </row>
    <row r="4332" spans="1:9" x14ac:dyDescent="0.2">
      <c r="A4332" s="145">
        <v>4328</v>
      </c>
      <c r="B4332" s="145" t="s">
        <v>2268</v>
      </c>
      <c r="C4332" s="145" t="s">
        <v>553</v>
      </c>
      <c r="D4332" s="146">
        <v>2745</v>
      </c>
      <c r="E4332" s="145" t="s">
        <v>12734</v>
      </c>
      <c r="F4332" s="145">
        <v>247</v>
      </c>
      <c r="G4332" s="145" t="s">
        <v>12733</v>
      </c>
      <c r="H4332" s="145" t="s">
        <v>2268</v>
      </c>
      <c r="I4332" s="145" t="s">
        <v>10077</v>
      </c>
    </row>
    <row r="4333" spans="1:9" x14ac:dyDescent="0.2">
      <c r="A4333" s="145">
        <v>4329</v>
      </c>
      <c r="B4333" s="145" t="s">
        <v>2727</v>
      </c>
      <c r="C4333" s="145" t="s">
        <v>553</v>
      </c>
      <c r="D4333" s="146">
        <v>2726</v>
      </c>
      <c r="E4333" s="145" t="s">
        <v>12732</v>
      </c>
      <c r="F4333" s="145">
        <v>247</v>
      </c>
      <c r="G4333" s="145" t="s">
        <v>12731</v>
      </c>
      <c r="H4333" s="145" t="s">
        <v>6174</v>
      </c>
      <c r="I4333" s="145" t="s">
        <v>10077</v>
      </c>
    </row>
    <row r="4334" spans="1:9" x14ac:dyDescent="0.2">
      <c r="A4334" s="145">
        <v>4330</v>
      </c>
      <c r="B4334" s="145" t="s">
        <v>12730</v>
      </c>
      <c r="C4334" s="145" t="s">
        <v>553</v>
      </c>
      <c r="D4334" s="146">
        <v>1098</v>
      </c>
      <c r="E4334" s="145" t="s">
        <v>11149</v>
      </c>
      <c r="F4334" s="145">
        <v>247</v>
      </c>
      <c r="G4334" s="145" t="s">
        <v>12729</v>
      </c>
      <c r="H4334" s="145" t="s">
        <v>4035</v>
      </c>
      <c r="I4334" s="145" t="s">
        <v>10077</v>
      </c>
    </row>
    <row r="4335" spans="1:9" x14ac:dyDescent="0.2">
      <c r="A4335" s="145">
        <v>4331</v>
      </c>
      <c r="B4335" s="145" t="s">
        <v>554</v>
      </c>
      <c r="C4335" s="145" t="s">
        <v>553</v>
      </c>
      <c r="D4335" s="146">
        <v>2633</v>
      </c>
      <c r="E4335" s="145" t="s">
        <v>12728</v>
      </c>
      <c r="F4335" s="145">
        <v>247</v>
      </c>
      <c r="G4335" s="145" t="s">
        <v>12727</v>
      </c>
      <c r="H4335" s="145" t="s">
        <v>10081</v>
      </c>
      <c r="I4335" s="145" t="s">
        <v>10077</v>
      </c>
    </row>
    <row r="4336" spans="1:9" x14ac:dyDescent="0.2">
      <c r="A4336" s="145">
        <v>4332</v>
      </c>
      <c r="B4336" s="145" t="s">
        <v>12726</v>
      </c>
      <c r="C4336" s="145" t="s">
        <v>553</v>
      </c>
      <c r="D4336" s="146">
        <v>2639</v>
      </c>
      <c r="E4336" s="145" t="s">
        <v>12725</v>
      </c>
      <c r="F4336" s="145">
        <v>247</v>
      </c>
      <c r="G4336" s="145" t="s">
        <v>12724</v>
      </c>
      <c r="H4336" s="145" t="s">
        <v>634</v>
      </c>
      <c r="I4336" s="145" t="s">
        <v>10077</v>
      </c>
    </row>
    <row r="4337" spans="1:9" x14ac:dyDescent="0.2">
      <c r="A4337" s="145">
        <v>4333</v>
      </c>
      <c r="B4337" s="145" t="s">
        <v>12723</v>
      </c>
      <c r="C4337" s="145" t="s">
        <v>553</v>
      </c>
      <c r="D4337" s="146">
        <v>2660</v>
      </c>
      <c r="E4337" s="145" t="s">
        <v>12722</v>
      </c>
      <c r="F4337" s="145">
        <v>247</v>
      </c>
      <c r="G4337" s="145" t="s">
        <v>12721</v>
      </c>
      <c r="H4337" s="145" t="s">
        <v>634</v>
      </c>
      <c r="I4337" s="145" t="s">
        <v>10077</v>
      </c>
    </row>
    <row r="4338" spans="1:9" x14ac:dyDescent="0.2">
      <c r="A4338" s="145">
        <v>4334</v>
      </c>
      <c r="B4338" s="145" t="s">
        <v>2327</v>
      </c>
      <c r="C4338" s="145" t="s">
        <v>553</v>
      </c>
      <c r="D4338" s="146">
        <v>2169</v>
      </c>
      <c r="E4338" s="145" t="s">
        <v>12720</v>
      </c>
      <c r="F4338" s="145">
        <v>247</v>
      </c>
      <c r="G4338" s="145" t="s">
        <v>12719</v>
      </c>
      <c r="H4338" s="145" t="s">
        <v>2327</v>
      </c>
      <c r="I4338" s="145" t="s">
        <v>10077</v>
      </c>
    </row>
    <row r="4339" spans="1:9" x14ac:dyDescent="0.2">
      <c r="A4339" s="145">
        <v>4335</v>
      </c>
      <c r="B4339" s="145" t="s">
        <v>566</v>
      </c>
      <c r="C4339" s="145" t="s">
        <v>553</v>
      </c>
      <c r="D4339" s="146">
        <v>2659</v>
      </c>
      <c r="E4339" s="145" t="s">
        <v>12362</v>
      </c>
      <c r="F4339" s="145">
        <v>247</v>
      </c>
      <c r="G4339" s="145" t="s">
        <v>12718</v>
      </c>
      <c r="H4339" s="145" t="s">
        <v>10081</v>
      </c>
      <c r="I4339" s="145" t="s">
        <v>10077</v>
      </c>
    </row>
    <row r="4340" spans="1:9" x14ac:dyDescent="0.2">
      <c r="A4340" s="145">
        <v>4336</v>
      </c>
      <c r="B4340" s="145" t="s">
        <v>6196</v>
      </c>
      <c r="C4340" s="145" t="s">
        <v>553</v>
      </c>
      <c r="D4340" s="146">
        <v>1590</v>
      </c>
      <c r="E4340" s="145" t="s">
        <v>12717</v>
      </c>
      <c r="F4340" s="145">
        <v>246</v>
      </c>
      <c r="G4340" s="145" t="s">
        <v>12716</v>
      </c>
      <c r="H4340" s="145" t="s">
        <v>634</v>
      </c>
      <c r="I4340" s="145" t="s">
        <v>10077</v>
      </c>
    </row>
    <row r="4341" spans="1:9" x14ac:dyDescent="0.2">
      <c r="A4341" s="145">
        <v>4337</v>
      </c>
      <c r="B4341" s="145" t="s">
        <v>1570</v>
      </c>
      <c r="C4341" s="145" t="s">
        <v>553</v>
      </c>
      <c r="D4341" s="146">
        <v>1930</v>
      </c>
      <c r="E4341" s="145" t="s">
        <v>12715</v>
      </c>
      <c r="F4341" s="145">
        <v>246</v>
      </c>
      <c r="G4341" s="145" t="s">
        <v>12714</v>
      </c>
      <c r="H4341" s="145" t="s">
        <v>10177</v>
      </c>
      <c r="I4341" s="145" t="s">
        <v>10077</v>
      </c>
    </row>
    <row r="4342" spans="1:9" x14ac:dyDescent="0.2">
      <c r="A4342" s="145">
        <v>4338</v>
      </c>
      <c r="B4342" s="145" t="s">
        <v>2654</v>
      </c>
      <c r="C4342" s="145" t="s">
        <v>553</v>
      </c>
      <c r="D4342" s="146">
        <v>2535</v>
      </c>
      <c r="E4342" s="145" t="s">
        <v>12713</v>
      </c>
      <c r="F4342" s="145">
        <v>246</v>
      </c>
      <c r="G4342" s="145" t="s">
        <v>12712</v>
      </c>
      <c r="H4342" s="145" t="s">
        <v>8736</v>
      </c>
      <c r="I4342" s="145" t="s">
        <v>10077</v>
      </c>
    </row>
    <row r="4343" spans="1:9" x14ac:dyDescent="0.2">
      <c r="A4343" s="145">
        <v>4339</v>
      </c>
      <c r="B4343" s="145" t="s">
        <v>1900</v>
      </c>
      <c r="C4343" s="145" t="s">
        <v>553</v>
      </c>
      <c r="D4343" s="146">
        <v>1749</v>
      </c>
      <c r="E4343" s="145" t="s">
        <v>12711</v>
      </c>
      <c r="F4343" s="145">
        <v>246</v>
      </c>
      <c r="G4343" s="145" t="s">
        <v>12710</v>
      </c>
      <c r="H4343" s="145" t="s">
        <v>634</v>
      </c>
      <c r="I4343" s="145" t="s">
        <v>10077</v>
      </c>
    </row>
    <row r="4344" spans="1:9" x14ac:dyDescent="0.2">
      <c r="A4344" s="145">
        <v>4340</v>
      </c>
      <c r="B4344" s="145" t="s">
        <v>1570</v>
      </c>
      <c r="C4344" s="145" t="s">
        <v>553</v>
      </c>
      <c r="D4344" s="146">
        <v>1930</v>
      </c>
      <c r="E4344" s="145" t="s">
        <v>12709</v>
      </c>
      <c r="F4344" s="145">
        <v>246</v>
      </c>
      <c r="G4344" s="145" t="s">
        <v>12708</v>
      </c>
      <c r="H4344" s="145" t="s">
        <v>10177</v>
      </c>
      <c r="I4344" s="145" t="s">
        <v>10077</v>
      </c>
    </row>
    <row r="4345" spans="1:9" x14ac:dyDescent="0.2">
      <c r="A4345" s="145">
        <v>4341</v>
      </c>
      <c r="B4345" s="145" t="s">
        <v>1071</v>
      </c>
      <c r="C4345" s="145" t="s">
        <v>553</v>
      </c>
      <c r="D4345" s="146">
        <v>2563</v>
      </c>
      <c r="E4345" s="145" t="s">
        <v>12707</v>
      </c>
      <c r="F4345" s="145">
        <v>246</v>
      </c>
      <c r="G4345" s="145" t="s">
        <v>12706</v>
      </c>
      <c r="H4345" s="145" t="s">
        <v>10119</v>
      </c>
      <c r="I4345" s="145" t="s">
        <v>10077</v>
      </c>
    </row>
    <row r="4346" spans="1:9" x14ac:dyDescent="0.2">
      <c r="A4346" s="145">
        <v>4342</v>
      </c>
      <c r="B4346" s="145" t="s">
        <v>4556</v>
      </c>
      <c r="C4346" s="145" t="s">
        <v>553</v>
      </c>
      <c r="D4346" s="146">
        <v>1606</v>
      </c>
      <c r="E4346" s="145" t="s">
        <v>12705</v>
      </c>
      <c r="F4346" s="145">
        <v>246</v>
      </c>
      <c r="G4346" s="145" t="s">
        <v>12704</v>
      </c>
      <c r="H4346" s="145" t="s">
        <v>634</v>
      </c>
      <c r="I4346" s="145" t="s">
        <v>10077</v>
      </c>
    </row>
    <row r="4347" spans="1:9" x14ac:dyDescent="0.2">
      <c r="A4347" s="145">
        <v>4343</v>
      </c>
      <c r="B4347" s="145" t="s">
        <v>3489</v>
      </c>
      <c r="C4347" s="145" t="s">
        <v>553</v>
      </c>
      <c r="D4347" s="146">
        <v>2045</v>
      </c>
      <c r="E4347" s="145" t="s">
        <v>12686</v>
      </c>
      <c r="F4347" s="145">
        <v>246</v>
      </c>
      <c r="G4347" s="145" t="s">
        <v>12685</v>
      </c>
      <c r="H4347" s="145" t="s">
        <v>3489</v>
      </c>
      <c r="I4347" s="145" t="s">
        <v>10077</v>
      </c>
    </row>
    <row r="4348" spans="1:9" x14ac:dyDescent="0.2">
      <c r="A4348" s="145">
        <v>4344</v>
      </c>
      <c r="B4348" s="145" t="s">
        <v>12225</v>
      </c>
      <c r="C4348" s="145" t="s">
        <v>553</v>
      </c>
      <c r="D4348" s="146">
        <v>1473</v>
      </c>
      <c r="E4348" s="145" t="s">
        <v>12703</v>
      </c>
      <c r="F4348" s="145">
        <v>246</v>
      </c>
      <c r="G4348" s="145" t="s">
        <v>12702</v>
      </c>
      <c r="H4348" s="145" t="s">
        <v>634</v>
      </c>
      <c r="I4348" s="145" t="s">
        <v>10077</v>
      </c>
    </row>
    <row r="4349" spans="1:9" x14ac:dyDescent="0.2">
      <c r="A4349" s="145">
        <v>4345</v>
      </c>
      <c r="B4349" s="145" t="s">
        <v>1452</v>
      </c>
      <c r="C4349" s="145" t="s">
        <v>553</v>
      </c>
      <c r="D4349" s="146">
        <v>2537</v>
      </c>
      <c r="E4349" s="145" t="s">
        <v>12701</v>
      </c>
      <c r="F4349" s="145">
        <v>246</v>
      </c>
      <c r="G4349" s="145" t="s">
        <v>12700</v>
      </c>
      <c r="H4349" s="145" t="s">
        <v>10119</v>
      </c>
      <c r="I4349" s="145" t="s">
        <v>10077</v>
      </c>
    </row>
    <row r="4350" spans="1:9" x14ac:dyDescent="0.2">
      <c r="A4350" s="145">
        <v>4346</v>
      </c>
      <c r="B4350" s="145" t="s">
        <v>1570</v>
      </c>
      <c r="C4350" s="145" t="s">
        <v>553</v>
      </c>
      <c r="D4350" s="146">
        <v>1930</v>
      </c>
      <c r="E4350" s="145" t="s">
        <v>11254</v>
      </c>
      <c r="F4350" s="145">
        <v>246</v>
      </c>
      <c r="G4350" s="145" t="s">
        <v>12699</v>
      </c>
      <c r="H4350" s="145" t="s">
        <v>10177</v>
      </c>
      <c r="I4350" s="145" t="s">
        <v>10077</v>
      </c>
    </row>
    <row r="4351" spans="1:9" x14ac:dyDescent="0.2">
      <c r="A4351" s="145">
        <v>4347</v>
      </c>
      <c r="B4351" s="145" t="s">
        <v>12698</v>
      </c>
      <c r="C4351" s="145" t="s">
        <v>5198</v>
      </c>
      <c r="D4351" s="146">
        <v>2915</v>
      </c>
      <c r="E4351" s="145" t="s">
        <v>12697</v>
      </c>
      <c r="F4351" s="145">
        <v>246</v>
      </c>
      <c r="G4351" s="145" t="s">
        <v>12696</v>
      </c>
      <c r="H4351" s="145" t="s">
        <v>6255</v>
      </c>
      <c r="I4351" s="145" t="s">
        <v>10077</v>
      </c>
    </row>
    <row r="4352" spans="1:9" x14ac:dyDescent="0.2">
      <c r="A4352" s="145">
        <v>4348</v>
      </c>
      <c r="B4352" s="145" t="s">
        <v>1349</v>
      </c>
      <c r="C4352" s="145" t="s">
        <v>553</v>
      </c>
      <c r="D4352" s="146">
        <v>2360</v>
      </c>
      <c r="E4352" s="145" t="s">
        <v>12695</v>
      </c>
      <c r="F4352" s="145">
        <v>246</v>
      </c>
      <c r="G4352" s="145" t="s">
        <v>12694</v>
      </c>
      <c r="H4352" s="145" t="s">
        <v>1370</v>
      </c>
      <c r="I4352" s="145" t="s">
        <v>10077</v>
      </c>
    </row>
    <row r="4353" spans="1:9" x14ac:dyDescent="0.2">
      <c r="A4353" s="145">
        <v>4349</v>
      </c>
      <c r="B4353" s="145" t="s">
        <v>2476</v>
      </c>
      <c r="C4353" s="145" t="s">
        <v>553</v>
      </c>
      <c r="D4353" s="146">
        <v>2743</v>
      </c>
      <c r="E4353" s="145" t="s">
        <v>12693</v>
      </c>
      <c r="F4353" s="145">
        <v>246</v>
      </c>
      <c r="G4353" s="145" t="s">
        <v>12692</v>
      </c>
      <c r="H4353" s="145" t="s">
        <v>634</v>
      </c>
      <c r="I4353" s="145" t="s">
        <v>10107</v>
      </c>
    </row>
    <row r="4354" spans="1:9" x14ac:dyDescent="0.2">
      <c r="A4354" s="145">
        <v>4350</v>
      </c>
      <c r="B4354" s="145" t="s">
        <v>12691</v>
      </c>
      <c r="C4354" s="145" t="s">
        <v>841</v>
      </c>
      <c r="D4354" s="146">
        <v>6074</v>
      </c>
      <c r="E4354" s="145" t="s">
        <v>12690</v>
      </c>
      <c r="F4354" s="145">
        <v>246</v>
      </c>
      <c r="G4354" s="145" t="s">
        <v>12689</v>
      </c>
      <c r="H4354" s="145" t="s">
        <v>10130</v>
      </c>
      <c r="I4354" s="145" t="s">
        <v>10077</v>
      </c>
    </row>
    <row r="4355" spans="1:9" x14ac:dyDescent="0.2">
      <c r="A4355" s="145">
        <v>4351</v>
      </c>
      <c r="B4355" s="145" t="s">
        <v>3872</v>
      </c>
      <c r="C4355" s="145" t="s">
        <v>553</v>
      </c>
      <c r="D4355" s="146">
        <v>2568</v>
      </c>
      <c r="E4355" s="145" t="s">
        <v>12688</v>
      </c>
      <c r="F4355" s="145">
        <v>246</v>
      </c>
      <c r="G4355" s="145" t="s">
        <v>12687</v>
      </c>
      <c r="H4355" s="145" t="s">
        <v>2275</v>
      </c>
      <c r="I4355" s="145" t="s">
        <v>10077</v>
      </c>
    </row>
    <row r="4356" spans="1:9" x14ac:dyDescent="0.2">
      <c r="A4356" s="145">
        <v>4352</v>
      </c>
      <c r="B4356" s="145" t="s">
        <v>2410</v>
      </c>
      <c r="C4356" s="145" t="s">
        <v>553</v>
      </c>
      <c r="D4356" s="146">
        <v>2330</v>
      </c>
      <c r="E4356" s="145" t="s">
        <v>12686</v>
      </c>
      <c r="F4356" s="145">
        <v>246</v>
      </c>
      <c r="G4356" s="145" t="s">
        <v>12685</v>
      </c>
      <c r="H4356" s="145" t="s">
        <v>3489</v>
      </c>
      <c r="I4356" s="145" t="s">
        <v>10077</v>
      </c>
    </row>
    <row r="4357" spans="1:9" x14ac:dyDescent="0.2">
      <c r="A4357" s="145">
        <v>4353</v>
      </c>
      <c r="B4357" s="145" t="s">
        <v>7866</v>
      </c>
      <c r="C4357" s="145" t="s">
        <v>553</v>
      </c>
      <c r="D4357" s="146">
        <v>2559</v>
      </c>
      <c r="E4357" s="145" t="s">
        <v>12684</v>
      </c>
      <c r="F4357" s="145">
        <v>246</v>
      </c>
      <c r="G4357" s="145" t="s">
        <v>12683</v>
      </c>
      <c r="H4357" s="145" t="s">
        <v>634</v>
      </c>
      <c r="I4357" s="145" t="s">
        <v>10077</v>
      </c>
    </row>
    <row r="4358" spans="1:9" x14ac:dyDescent="0.2">
      <c r="A4358" s="145">
        <v>4354</v>
      </c>
      <c r="B4358" s="145" t="s">
        <v>2476</v>
      </c>
      <c r="C4358" s="145" t="s">
        <v>553</v>
      </c>
      <c r="D4358" s="146">
        <v>2743</v>
      </c>
      <c r="E4358" s="145" t="s">
        <v>12682</v>
      </c>
      <c r="F4358" s="145">
        <v>246</v>
      </c>
      <c r="G4358" s="145" t="s">
        <v>12681</v>
      </c>
      <c r="H4358" s="145" t="s">
        <v>10119</v>
      </c>
      <c r="I4358" s="145" t="s">
        <v>10077</v>
      </c>
    </row>
    <row r="4359" spans="1:9" x14ac:dyDescent="0.2">
      <c r="A4359" s="145">
        <v>4355</v>
      </c>
      <c r="B4359" s="145" t="s">
        <v>12680</v>
      </c>
      <c r="C4359" s="145" t="s">
        <v>553</v>
      </c>
      <c r="D4359" s="146">
        <v>1431</v>
      </c>
      <c r="E4359" s="145" t="s">
        <v>12679</v>
      </c>
      <c r="F4359" s="145">
        <v>246</v>
      </c>
      <c r="G4359" s="145" t="s">
        <v>12678</v>
      </c>
      <c r="H4359" s="145" t="s">
        <v>812</v>
      </c>
      <c r="I4359" s="145" t="s">
        <v>10077</v>
      </c>
    </row>
    <row r="4360" spans="1:9" x14ac:dyDescent="0.2">
      <c r="A4360" s="145">
        <v>4356</v>
      </c>
      <c r="B4360" s="145" t="s">
        <v>3408</v>
      </c>
      <c r="C4360" s="145" t="s">
        <v>553</v>
      </c>
      <c r="D4360" s="146">
        <v>2575</v>
      </c>
      <c r="E4360" s="145" t="s">
        <v>12677</v>
      </c>
      <c r="F4360" s="145">
        <v>246</v>
      </c>
      <c r="G4360" s="145" t="s">
        <v>12676</v>
      </c>
      <c r="H4360" s="145" t="s">
        <v>2275</v>
      </c>
      <c r="I4360" s="145" t="s">
        <v>10077</v>
      </c>
    </row>
    <row r="4361" spans="1:9" x14ac:dyDescent="0.2">
      <c r="A4361" s="145">
        <v>4357</v>
      </c>
      <c r="B4361" s="145" t="s">
        <v>2700</v>
      </c>
      <c r="C4361" s="145" t="s">
        <v>553</v>
      </c>
      <c r="D4361" s="146">
        <v>2093</v>
      </c>
      <c r="E4361" s="145" t="s">
        <v>12675</v>
      </c>
      <c r="F4361" s="145">
        <v>246</v>
      </c>
      <c r="G4361" s="145" t="s">
        <v>12674</v>
      </c>
      <c r="H4361" s="145" t="s">
        <v>634</v>
      </c>
      <c r="I4361" s="145" t="s">
        <v>10077</v>
      </c>
    </row>
    <row r="4362" spans="1:9" x14ac:dyDescent="0.2">
      <c r="A4362" s="145">
        <v>4358</v>
      </c>
      <c r="B4362" s="145" t="s">
        <v>10320</v>
      </c>
      <c r="C4362" s="145" t="s">
        <v>553</v>
      </c>
      <c r="D4362" s="146">
        <v>2651</v>
      </c>
      <c r="E4362" s="145" t="s">
        <v>12673</v>
      </c>
      <c r="F4362" s="145">
        <v>246</v>
      </c>
      <c r="G4362" s="145" t="s">
        <v>12672</v>
      </c>
      <c r="H4362" s="145" t="s">
        <v>634</v>
      </c>
      <c r="I4362" s="145" t="s">
        <v>10077</v>
      </c>
    </row>
    <row r="4363" spans="1:9" x14ac:dyDescent="0.2">
      <c r="A4363" s="145">
        <v>4359</v>
      </c>
      <c r="B4363" s="145" t="s">
        <v>5780</v>
      </c>
      <c r="C4363" s="145" t="s">
        <v>553</v>
      </c>
      <c r="D4363" s="146">
        <v>1888</v>
      </c>
      <c r="E4363" s="145" t="s">
        <v>12671</v>
      </c>
      <c r="F4363" s="145">
        <v>246</v>
      </c>
      <c r="G4363" s="145" t="s">
        <v>12670</v>
      </c>
      <c r="H4363" s="145" t="s">
        <v>634</v>
      </c>
      <c r="I4363" s="145" t="s">
        <v>10077</v>
      </c>
    </row>
    <row r="4364" spans="1:9" x14ac:dyDescent="0.2">
      <c r="A4364" s="145">
        <v>4360</v>
      </c>
      <c r="B4364" s="145" t="s">
        <v>3220</v>
      </c>
      <c r="C4364" s="145" t="s">
        <v>553</v>
      </c>
      <c r="D4364" s="146">
        <v>2720</v>
      </c>
      <c r="E4364" s="145" t="s">
        <v>12669</v>
      </c>
      <c r="F4364" s="145">
        <v>246</v>
      </c>
      <c r="G4364" s="145" t="s">
        <v>12668</v>
      </c>
      <c r="H4364" s="145" t="s">
        <v>3220</v>
      </c>
      <c r="I4364" s="145" t="s">
        <v>10077</v>
      </c>
    </row>
    <row r="4365" spans="1:9" x14ac:dyDescent="0.2">
      <c r="A4365" s="145">
        <v>4361</v>
      </c>
      <c r="B4365" s="145" t="s">
        <v>2385</v>
      </c>
      <c r="C4365" s="145" t="s">
        <v>553</v>
      </c>
      <c r="D4365" s="146">
        <v>2748</v>
      </c>
      <c r="E4365" s="145" t="s">
        <v>12667</v>
      </c>
      <c r="F4365" s="145">
        <v>246</v>
      </c>
      <c r="G4365" s="145" t="s">
        <v>12666</v>
      </c>
      <c r="H4365" s="145" t="s">
        <v>634</v>
      </c>
      <c r="I4365" s="145" t="s">
        <v>10077</v>
      </c>
    </row>
    <row r="4366" spans="1:9" x14ac:dyDescent="0.2">
      <c r="A4366" s="145">
        <v>4362</v>
      </c>
      <c r="B4366" s="145" t="s">
        <v>2327</v>
      </c>
      <c r="C4366" s="145" t="s">
        <v>553</v>
      </c>
      <c r="D4366" s="146">
        <v>2169</v>
      </c>
      <c r="E4366" s="145" t="s">
        <v>12665</v>
      </c>
      <c r="F4366" s="145">
        <v>245</v>
      </c>
      <c r="G4366" s="145" t="s">
        <v>12664</v>
      </c>
      <c r="H4366" s="145" t="s">
        <v>634</v>
      </c>
      <c r="I4366" s="145" t="s">
        <v>10077</v>
      </c>
    </row>
    <row r="4367" spans="1:9" x14ac:dyDescent="0.2">
      <c r="A4367" s="145">
        <v>4363</v>
      </c>
      <c r="B4367" s="145" t="s">
        <v>2565</v>
      </c>
      <c r="C4367" s="145" t="s">
        <v>553</v>
      </c>
      <c r="D4367" s="146">
        <v>2777</v>
      </c>
      <c r="E4367" s="145" t="s">
        <v>12663</v>
      </c>
      <c r="F4367" s="145">
        <v>245</v>
      </c>
      <c r="G4367" s="145" t="s">
        <v>12662</v>
      </c>
      <c r="H4367" s="145" t="s">
        <v>2565</v>
      </c>
      <c r="I4367" s="145" t="s">
        <v>10077</v>
      </c>
    </row>
    <row r="4368" spans="1:9" x14ac:dyDescent="0.2">
      <c r="A4368" s="145">
        <v>4364</v>
      </c>
      <c r="B4368" s="145" t="s">
        <v>5120</v>
      </c>
      <c r="C4368" s="145" t="s">
        <v>553</v>
      </c>
      <c r="D4368" s="146">
        <v>2642</v>
      </c>
      <c r="E4368" s="145" t="s">
        <v>12661</v>
      </c>
      <c r="F4368" s="145">
        <v>245</v>
      </c>
      <c r="G4368" s="145" t="s">
        <v>12660</v>
      </c>
      <c r="H4368" s="145" t="s">
        <v>5120</v>
      </c>
      <c r="I4368" s="145" t="s">
        <v>10077</v>
      </c>
    </row>
    <row r="4369" spans="1:9" x14ac:dyDescent="0.2">
      <c r="A4369" s="145">
        <v>4365</v>
      </c>
      <c r="B4369" s="145" t="s">
        <v>1071</v>
      </c>
      <c r="C4369" s="145" t="s">
        <v>553</v>
      </c>
      <c r="D4369" s="146">
        <v>2563</v>
      </c>
      <c r="E4369" s="145" t="s">
        <v>12659</v>
      </c>
      <c r="F4369" s="145">
        <v>245</v>
      </c>
      <c r="G4369" s="145" t="s">
        <v>12658</v>
      </c>
      <c r="H4369" s="145" t="s">
        <v>10119</v>
      </c>
      <c r="I4369" s="145" t="s">
        <v>10077</v>
      </c>
    </row>
    <row r="4370" spans="1:9" x14ac:dyDescent="0.2">
      <c r="A4370" s="145">
        <v>4366</v>
      </c>
      <c r="B4370" s="145" t="s">
        <v>1090</v>
      </c>
      <c r="C4370" s="145" t="s">
        <v>553</v>
      </c>
      <c r="D4370" s="146">
        <v>2639</v>
      </c>
      <c r="E4370" s="145" t="s">
        <v>12657</v>
      </c>
      <c r="F4370" s="145">
        <v>245</v>
      </c>
      <c r="G4370" s="145" t="s">
        <v>12656</v>
      </c>
      <c r="H4370" s="145" t="s">
        <v>634</v>
      </c>
      <c r="I4370" s="145" t="s">
        <v>10077</v>
      </c>
    </row>
    <row r="4371" spans="1:9" x14ac:dyDescent="0.2">
      <c r="A4371" s="145">
        <v>4367</v>
      </c>
      <c r="B4371" s="145" t="s">
        <v>3649</v>
      </c>
      <c r="C4371" s="145" t="s">
        <v>553</v>
      </c>
      <c r="D4371" s="146">
        <v>2148</v>
      </c>
      <c r="E4371" s="145" t="s">
        <v>11747</v>
      </c>
      <c r="F4371" s="145">
        <v>245</v>
      </c>
      <c r="G4371" s="145" t="s">
        <v>12655</v>
      </c>
      <c r="H4371" s="145" t="s">
        <v>634</v>
      </c>
      <c r="I4371" s="145" t="s">
        <v>10077</v>
      </c>
    </row>
    <row r="4372" spans="1:9" x14ac:dyDescent="0.2">
      <c r="A4372" s="145">
        <v>4368</v>
      </c>
      <c r="B4372" s="145" t="s">
        <v>9574</v>
      </c>
      <c r="C4372" s="145" t="s">
        <v>553</v>
      </c>
      <c r="D4372" s="146">
        <v>2646</v>
      </c>
      <c r="E4372" s="145" t="s">
        <v>12654</v>
      </c>
      <c r="F4372" s="145">
        <v>245</v>
      </c>
      <c r="G4372" s="145" t="s">
        <v>12653</v>
      </c>
      <c r="H4372" s="145" t="s">
        <v>9574</v>
      </c>
      <c r="I4372" s="145" t="s">
        <v>10077</v>
      </c>
    </row>
    <row r="4373" spans="1:9" x14ac:dyDescent="0.2">
      <c r="A4373" s="145">
        <v>4369</v>
      </c>
      <c r="B4373" s="145" t="s">
        <v>6174</v>
      </c>
      <c r="C4373" s="145" t="s">
        <v>553</v>
      </c>
      <c r="D4373" s="146">
        <v>2790</v>
      </c>
      <c r="E4373" s="145" t="s">
        <v>12652</v>
      </c>
      <c r="F4373" s="145">
        <v>245</v>
      </c>
      <c r="G4373" s="145" t="s">
        <v>12651</v>
      </c>
      <c r="H4373" s="145" t="s">
        <v>6174</v>
      </c>
      <c r="I4373" s="145" t="s">
        <v>10077</v>
      </c>
    </row>
    <row r="4374" spans="1:9" x14ac:dyDescent="0.2">
      <c r="A4374" s="145">
        <v>4370</v>
      </c>
      <c r="B4374" s="145" t="s">
        <v>619</v>
      </c>
      <c r="C4374" s="145" t="s">
        <v>553</v>
      </c>
      <c r="D4374" s="146">
        <v>2021</v>
      </c>
      <c r="E4374" s="145" t="s">
        <v>11798</v>
      </c>
      <c r="F4374" s="145">
        <v>245</v>
      </c>
      <c r="G4374" s="145" t="s">
        <v>12650</v>
      </c>
      <c r="H4374" s="145" t="s">
        <v>634</v>
      </c>
      <c r="I4374" s="145" t="s">
        <v>10077</v>
      </c>
    </row>
    <row r="4375" spans="1:9" x14ac:dyDescent="0.2">
      <c r="A4375" s="145">
        <v>4371</v>
      </c>
      <c r="B4375" s="145" t="s">
        <v>1211</v>
      </c>
      <c r="C4375" s="145" t="s">
        <v>553</v>
      </c>
      <c r="D4375" s="146">
        <v>2145</v>
      </c>
      <c r="E4375" s="145" t="s">
        <v>12649</v>
      </c>
      <c r="F4375" s="145">
        <v>245</v>
      </c>
      <c r="G4375" s="145" t="s">
        <v>12648</v>
      </c>
      <c r="H4375" s="145" t="s">
        <v>2513</v>
      </c>
      <c r="I4375" s="145" t="s">
        <v>10077</v>
      </c>
    </row>
    <row r="4376" spans="1:9" x14ac:dyDescent="0.2">
      <c r="A4376" s="145">
        <v>4372</v>
      </c>
      <c r="B4376" s="145" t="s">
        <v>2401</v>
      </c>
      <c r="C4376" s="145" t="s">
        <v>553</v>
      </c>
      <c r="D4376" s="146">
        <v>2346</v>
      </c>
      <c r="E4376" s="145" t="s">
        <v>12647</v>
      </c>
      <c r="F4376" s="145">
        <v>245</v>
      </c>
      <c r="G4376" s="145" t="s">
        <v>12646</v>
      </c>
      <c r="H4376" s="145" t="s">
        <v>10081</v>
      </c>
      <c r="I4376" s="145" t="s">
        <v>10077</v>
      </c>
    </row>
    <row r="4377" spans="1:9" x14ac:dyDescent="0.2">
      <c r="A4377" s="145">
        <v>4373</v>
      </c>
      <c r="B4377" s="145" t="s">
        <v>2275</v>
      </c>
      <c r="C4377" s="145" t="s">
        <v>553</v>
      </c>
      <c r="D4377" s="146">
        <v>2568</v>
      </c>
      <c r="E4377" s="145" t="s">
        <v>12645</v>
      </c>
      <c r="F4377" s="145">
        <v>244</v>
      </c>
      <c r="G4377" s="145" t="s">
        <v>12644</v>
      </c>
      <c r="H4377" s="145" t="s">
        <v>2275</v>
      </c>
      <c r="I4377" s="145" t="s">
        <v>10285</v>
      </c>
    </row>
    <row r="4378" spans="1:9" x14ac:dyDescent="0.2">
      <c r="A4378" s="145">
        <v>4374</v>
      </c>
      <c r="B4378" s="145" t="s">
        <v>12643</v>
      </c>
      <c r="C4378" s="145" t="s">
        <v>553</v>
      </c>
      <c r="D4378" s="146">
        <v>1516</v>
      </c>
      <c r="E4378" s="145" t="s">
        <v>12642</v>
      </c>
      <c r="F4378" s="145">
        <v>244</v>
      </c>
      <c r="G4378" s="145" t="s">
        <v>12641</v>
      </c>
      <c r="H4378" s="145" t="s">
        <v>634</v>
      </c>
      <c r="I4378" s="145" t="s">
        <v>10077</v>
      </c>
    </row>
    <row r="4379" spans="1:9" x14ac:dyDescent="0.2">
      <c r="A4379" s="145">
        <v>4375</v>
      </c>
      <c r="B4379" s="145" t="s">
        <v>3408</v>
      </c>
      <c r="C4379" s="145" t="s">
        <v>553</v>
      </c>
      <c r="D4379" s="146">
        <v>2575</v>
      </c>
      <c r="E4379" s="145" t="s">
        <v>12640</v>
      </c>
      <c r="F4379" s="145">
        <v>244</v>
      </c>
      <c r="G4379" s="145" t="s">
        <v>12639</v>
      </c>
      <c r="H4379" s="145" t="s">
        <v>8736</v>
      </c>
      <c r="I4379" s="145" t="s">
        <v>10077</v>
      </c>
    </row>
    <row r="4380" spans="1:9" x14ac:dyDescent="0.2">
      <c r="A4380" s="145">
        <v>4376</v>
      </c>
      <c r="B4380" s="145" t="s">
        <v>1349</v>
      </c>
      <c r="C4380" s="145" t="s">
        <v>553</v>
      </c>
      <c r="D4380" s="146">
        <v>2360</v>
      </c>
      <c r="E4380" s="145" t="s">
        <v>12638</v>
      </c>
      <c r="F4380" s="145">
        <v>244</v>
      </c>
      <c r="G4380" s="145" t="s">
        <v>12637</v>
      </c>
      <c r="H4380" s="145" t="s">
        <v>634</v>
      </c>
      <c r="I4380" s="145" t="s">
        <v>10077</v>
      </c>
    </row>
    <row r="4381" spans="1:9" x14ac:dyDescent="0.2">
      <c r="A4381" s="145">
        <v>4377</v>
      </c>
      <c r="B4381" s="145" t="s">
        <v>8041</v>
      </c>
      <c r="C4381" s="145" t="s">
        <v>1403</v>
      </c>
      <c r="D4381" s="146">
        <v>3076</v>
      </c>
      <c r="E4381" s="145" t="s">
        <v>7717</v>
      </c>
      <c r="F4381" s="145">
        <v>244</v>
      </c>
      <c r="G4381" s="145" t="s">
        <v>12636</v>
      </c>
      <c r="H4381" s="145" t="s">
        <v>1349</v>
      </c>
      <c r="I4381" s="145" t="s">
        <v>10077</v>
      </c>
    </row>
    <row r="4382" spans="1:9" x14ac:dyDescent="0.2">
      <c r="A4382" s="145">
        <v>4378</v>
      </c>
      <c r="B4382" s="145" t="s">
        <v>2075</v>
      </c>
      <c r="C4382" s="145" t="s">
        <v>553</v>
      </c>
      <c r="D4382" s="146">
        <v>2661</v>
      </c>
      <c r="E4382" s="145" t="s">
        <v>12635</v>
      </c>
      <c r="F4382" s="145">
        <v>244</v>
      </c>
      <c r="G4382" s="145" t="s">
        <v>12634</v>
      </c>
      <c r="H4382" s="145" t="s">
        <v>10081</v>
      </c>
      <c r="I4382" s="145" t="s">
        <v>10077</v>
      </c>
    </row>
    <row r="4383" spans="1:9" x14ac:dyDescent="0.2">
      <c r="A4383" s="145">
        <v>4379</v>
      </c>
      <c r="B4383" s="145" t="s">
        <v>12633</v>
      </c>
      <c r="C4383" s="145" t="s">
        <v>553</v>
      </c>
      <c r="D4383" s="146">
        <v>2537</v>
      </c>
      <c r="E4383" s="145" t="s">
        <v>12632</v>
      </c>
      <c r="F4383" s="145">
        <v>244</v>
      </c>
      <c r="G4383" s="145" t="s">
        <v>12631</v>
      </c>
      <c r="H4383" s="145" t="s">
        <v>10119</v>
      </c>
      <c r="I4383" s="145" t="s">
        <v>10077</v>
      </c>
    </row>
    <row r="4384" spans="1:9" x14ac:dyDescent="0.2">
      <c r="A4384" s="145">
        <v>4380</v>
      </c>
      <c r="B4384" s="145" t="s">
        <v>1116</v>
      </c>
      <c r="C4384" s="145" t="s">
        <v>553</v>
      </c>
      <c r="D4384" s="146">
        <v>2048</v>
      </c>
      <c r="E4384" s="145" t="s">
        <v>12630</v>
      </c>
      <c r="F4384" s="145">
        <v>244</v>
      </c>
      <c r="G4384" s="145" t="s">
        <v>12629</v>
      </c>
      <c r="H4384" s="145" t="s">
        <v>634</v>
      </c>
      <c r="I4384" s="145" t="s">
        <v>10077</v>
      </c>
    </row>
    <row r="4385" spans="1:9" x14ac:dyDescent="0.2">
      <c r="A4385" s="145">
        <v>4381</v>
      </c>
      <c r="B4385" s="145" t="s">
        <v>4512</v>
      </c>
      <c r="C4385" s="145" t="s">
        <v>553</v>
      </c>
      <c r="D4385" s="146">
        <v>1864</v>
      </c>
      <c r="E4385" s="145" t="s">
        <v>12628</v>
      </c>
      <c r="F4385" s="145">
        <v>244</v>
      </c>
      <c r="G4385" s="145" t="s">
        <v>12627</v>
      </c>
      <c r="H4385" s="145" t="s">
        <v>634</v>
      </c>
      <c r="I4385" s="145" t="s">
        <v>10077</v>
      </c>
    </row>
    <row r="4386" spans="1:9" x14ac:dyDescent="0.2">
      <c r="A4386" s="145">
        <v>4382</v>
      </c>
      <c r="B4386" s="145" t="s">
        <v>713</v>
      </c>
      <c r="C4386" s="145" t="s">
        <v>553</v>
      </c>
      <c r="D4386" s="146">
        <v>1915</v>
      </c>
      <c r="E4386" s="145" t="s">
        <v>12626</v>
      </c>
      <c r="F4386" s="145">
        <v>243</v>
      </c>
      <c r="G4386" s="145" t="s">
        <v>12625</v>
      </c>
      <c r="H4386" s="145" t="s">
        <v>10233</v>
      </c>
      <c r="I4386" s="145" t="s">
        <v>10077</v>
      </c>
    </row>
    <row r="4387" spans="1:9" x14ac:dyDescent="0.2">
      <c r="A4387" s="145">
        <v>4383</v>
      </c>
      <c r="B4387" s="145" t="s">
        <v>1570</v>
      </c>
      <c r="C4387" s="145" t="s">
        <v>553</v>
      </c>
      <c r="D4387" s="146">
        <v>1930</v>
      </c>
      <c r="E4387" s="145" t="s">
        <v>12624</v>
      </c>
      <c r="F4387" s="145">
        <v>243</v>
      </c>
      <c r="G4387" s="145" t="s">
        <v>12623</v>
      </c>
      <c r="H4387" s="145" t="s">
        <v>10772</v>
      </c>
      <c r="I4387" s="145" t="s">
        <v>10077</v>
      </c>
    </row>
    <row r="4388" spans="1:9" x14ac:dyDescent="0.2">
      <c r="A4388" s="145">
        <v>4384</v>
      </c>
      <c r="B4388" s="145" t="s">
        <v>12622</v>
      </c>
      <c r="C4388" s="145" t="s">
        <v>553</v>
      </c>
      <c r="D4388" s="146">
        <v>1546</v>
      </c>
      <c r="E4388" s="145" t="s">
        <v>12621</v>
      </c>
      <c r="F4388" s="145">
        <v>243</v>
      </c>
      <c r="G4388" s="145" t="s">
        <v>12620</v>
      </c>
      <c r="H4388" s="145" t="s">
        <v>634</v>
      </c>
      <c r="I4388" s="145" t="s">
        <v>10077</v>
      </c>
    </row>
    <row r="4389" spans="1:9" x14ac:dyDescent="0.2">
      <c r="A4389" s="145">
        <v>4385</v>
      </c>
      <c r="B4389" s="145" t="s">
        <v>543</v>
      </c>
      <c r="C4389" s="145" t="s">
        <v>553</v>
      </c>
      <c r="D4389" s="146">
        <v>2645</v>
      </c>
      <c r="E4389" s="145" t="s">
        <v>10950</v>
      </c>
      <c r="F4389" s="145">
        <v>243</v>
      </c>
      <c r="G4389" s="145" t="s">
        <v>12619</v>
      </c>
      <c r="H4389" s="145" t="s">
        <v>634</v>
      </c>
      <c r="I4389" s="145" t="s">
        <v>10077</v>
      </c>
    </row>
    <row r="4390" spans="1:9" x14ac:dyDescent="0.2">
      <c r="A4390" s="145">
        <v>4386</v>
      </c>
      <c r="B4390" s="145" t="s">
        <v>1678</v>
      </c>
      <c r="C4390" s="145" t="s">
        <v>553</v>
      </c>
      <c r="D4390" s="146">
        <v>2189</v>
      </c>
      <c r="E4390" s="145" t="s">
        <v>12618</v>
      </c>
      <c r="F4390" s="145">
        <v>242</v>
      </c>
      <c r="G4390" s="145" t="s">
        <v>12617</v>
      </c>
      <c r="H4390" s="145" t="s">
        <v>1678</v>
      </c>
      <c r="I4390" s="145" t="s">
        <v>10077</v>
      </c>
    </row>
    <row r="4391" spans="1:9" x14ac:dyDescent="0.2">
      <c r="A4391" s="145">
        <v>4387</v>
      </c>
      <c r="B4391" s="145" t="s">
        <v>7905</v>
      </c>
      <c r="C4391" s="145" t="s">
        <v>553</v>
      </c>
      <c r="D4391" s="146">
        <v>2532</v>
      </c>
      <c r="E4391" s="145" t="s">
        <v>12616</v>
      </c>
      <c r="F4391" s="145">
        <v>242</v>
      </c>
      <c r="G4391" s="145" t="s">
        <v>12615</v>
      </c>
      <c r="H4391" s="145" t="s">
        <v>634</v>
      </c>
      <c r="I4391" s="145" t="s">
        <v>10077</v>
      </c>
    </row>
    <row r="4392" spans="1:9" x14ac:dyDescent="0.2">
      <c r="A4392" s="145">
        <v>4388</v>
      </c>
      <c r="B4392" s="145" t="s">
        <v>1322</v>
      </c>
      <c r="C4392" s="145" t="s">
        <v>553</v>
      </c>
      <c r="D4392" s="146">
        <v>2673</v>
      </c>
      <c r="E4392" s="145" t="s">
        <v>12614</v>
      </c>
      <c r="F4392" s="145">
        <v>242</v>
      </c>
      <c r="G4392" s="145" t="s">
        <v>12613</v>
      </c>
      <c r="H4392" s="145" t="s">
        <v>634</v>
      </c>
      <c r="I4392" s="145" t="s">
        <v>10077</v>
      </c>
    </row>
    <row r="4393" spans="1:9" x14ac:dyDescent="0.2">
      <c r="A4393" s="145">
        <v>4389</v>
      </c>
      <c r="B4393" s="145" t="s">
        <v>3985</v>
      </c>
      <c r="C4393" s="145" t="s">
        <v>553</v>
      </c>
      <c r="D4393" s="146">
        <v>1908</v>
      </c>
      <c r="E4393" s="145" t="s">
        <v>12612</v>
      </c>
      <c r="F4393" s="145">
        <v>242</v>
      </c>
      <c r="G4393" s="145" t="s">
        <v>12611</v>
      </c>
      <c r="H4393" s="145" t="s">
        <v>10411</v>
      </c>
      <c r="I4393" s="145" t="s">
        <v>10077</v>
      </c>
    </row>
    <row r="4394" spans="1:9" x14ac:dyDescent="0.2">
      <c r="A4394" s="145">
        <v>4390</v>
      </c>
      <c r="B4394" s="145" t="s">
        <v>5831</v>
      </c>
      <c r="C4394" s="145" t="s">
        <v>553</v>
      </c>
      <c r="D4394" s="146">
        <v>1949</v>
      </c>
      <c r="E4394" s="145" t="s">
        <v>12610</v>
      </c>
      <c r="F4394" s="145">
        <v>242</v>
      </c>
      <c r="G4394" s="145" t="s">
        <v>12609</v>
      </c>
      <c r="H4394" s="145" t="s">
        <v>10177</v>
      </c>
      <c r="I4394" s="145" t="s">
        <v>10077</v>
      </c>
    </row>
    <row r="4395" spans="1:9" x14ac:dyDescent="0.2">
      <c r="A4395" s="145">
        <v>4391</v>
      </c>
      <c r="B4395" s="145" t="s">
        <v>2385</v>
      </c>
      <c r="C4395" s="145" t="s">
        <v>553</v>
      </c>
      <c r="D4395" s="146">
        <v>2748</v>
      </c>
      <c r="E4395" s="145" t="s">
        <v>12084</v>
      </c>
      <c r="F4395" s="145">
        <v>242</v>
      </c>
      <c r="G4395" s="145" t="s">
        <v>12608</v>
      </c>
      <c r="H4395" s="145" t="s">
        <v>2767</v>
      </c>
      <c r="I4395" s="145" t="s">
        <v>10077</v>
      </c>
    </row>
    <row r="4396" spans="1:9" x14ac:dyDescent="0.2">
      <c r="A4396" s="145">
        <v>4392</v>
      </c>
      <c r="B4396" s="145" t="s">
        <v>5313</v>
      </c>
      <c r="C4396" s="145" t="s">
        <v>553</v>
      </c>
      <c r="D4396" s="146">
        <v>1982</v>
      </c>
      <c r="E4396" s="145" t="s">
        <v>11433</v>
      </c>
      <c r="F4396" s="145">
        <v>242</v>
      </c>
      <c r="G4396" s="145" t="s">
        <v>12607</v>
      </c>
      <c r="H4396" s="145" t="s">
        <v>10177</v>
      </c>
      <c r="I4396" s="145" t="s">
        <v>10077</v>
      </c>
    </row>
    <row r="4397" spans="1:9" x14ac:dyDescent="0.2">
      <c r="A4397" s="145">
        <v>4393</v>
      </c>
      <c r="B4397" s="145" t="s">
        <v>8682</v>
      </c>
      <c r="C4397" s="145" t="s">
        <v>553</v>
      </c>
      <c r="D4397" s="146">
        <v>1128</v>
      </c>
      <c r="E4397" s="145" t="s">
        <v>12606</v>
      </c>
      <c r="F4397" s="145">
        <v>242</v>
      </c>
      <c r="G4397" s="145" t="s">
        <v>12605</v>
      </c>
      <c r="H4397" s="145" t="s">
        <v>634</v>
      </c>
      <c r="I4397" s="145" t="s">
        <v>10077</v>
      </c>
    </row>
    <row r="4398" spans="1:9" x14ac:dyDescent="0.2">
      <c r="A4398" s="145">
        <v>4394</v>
      </c>
      <c r="B4398" s="145" t="s">
        <v>12604</v>
      </c>
      <c r="C4398" s="145" t="s">
        <v>553</v>
      </c>
      <c r="D4398" s="146">
        <v>1062</v>
      </c>
      <c r="E4398" s="145" t="s">
        <v>12603</v>
      </c>
      <c r="F4398" s="145">
        <v>241</v>
      </c>
      <c r="G4398" s="145" t="s">
        <v>12602</v>
      </c>
      <c r="H4398" s="145" t="s">
        <v>11320</v>
      </c>
      <c r="I4398" s="145" t="s">
        <v>10124</v>
      </c>
    </row>
    <row r="4399" spans="1:9" x14ac:dyDescent="0.2">
      <c r="A4399" s="145">
        <v>4395</v>
      </c>
      <c r="B4399" s="145" t="s">
        <v>3408</v>
      </c>
      <c r="C4399" s="145" t="s">
        <v>553</v>
      </c>
      <c r="D4399" s="146">
        <v>2575</v>
      </c>
      <c r="E4399" s="145" t="s">
        <v>12601</v>
      </c>
      <c r="F4399" s="145">
        <v>241</v>
      </c>
      <c r="G4399" s="145" t="s">
        <v>12600</v>
      </c>
      <c r="H4399" s="145" t="s">
        <v>8736</v>
      </c>
      <c r="I4399" s="145" t="s">
        <v>10077</v>
      </c>
    </row>
    <row r="4400" spans="1:9" x14ac:dyDescent="0.2">
      <c r="A4400" s="145">
        <v>4396</v>
      </c>
      <c r="B4400" s="145" t="s">
        <v>6037</v>
      </c>
      <c r="C4400" s="145" t="s">
        <v>553</v>
      </c>
      <c r="D4400" s="146">
        <v>2662</v>
      </c>
      <c r="E4400" s="145" t="s">
        <v>12599</v>
      </c>
      <c r="F4400" s="145">
        <v>241</v>
      </c>
      <c r="G4400" s="145" t="s">
        <v>12598</v>
      </c>
      <c r="H4400" s="145" t="s">
        <v>4035</v>
      </c>
      <c r="I4400" s="145" t="s">
        <v>10077</v>
      </c>
    </row>
    <row r="4401" spans="1:9" x14ac:dyDescent="0.2">
      <c r="A4401" s="145">
        <v>4397</v>
      </c>
      <c r="B4401" s="145" t="s">
        <v>3530</v>
      </c>
      <c r="C4401" s="145" t="s">
        <v>553</v>
      </c>
      <c r="D4401" s="146">
        <v>2030</v>
      </c>
      <c r="E4401" s="145" t="s">
        <v>12551</v>
      </c>
      <c r="F4401" s="145">
        <v>240</v>
      </c>
      <c r="G4401" s="145" t="s">
        <v>12550</v>
      </c>
      <c r="H4401" s="145" t="s">
        <v>695</v>
      </c>
      <c r="I4401" s="145" t="s">
        <v>10124</v>
      </c>
    </row>
    <row r="4402" spans="1:9" x14ac:dyDescent="0.2">
      <c r="A4402" s="145">
        <v>4398</v>
      </c>
      <c r="B4402" s="145" t="s">
        <v>8335</v>
      </c>
      <c r="C4402" s="145" t="s">
        <v>553</v>
      </c>
      <c r="D4402" s="146">
        <v>2151</v>
      </c>
      <c r="E4402" s="145" t="s">
        <v>12597</v>
      </c>
      <c r="F4402" s="145">
        <v>240</v>
      </c>
      <c r="G4402" s="145" t="s">
        <v>12596</v>
      </c>
      <c r="H4402" s="145" t="s">
        <v>634</v>
      </c>
      <c r="I4402" s="145" t="s">
        <v>10124</v>
      </c>
    </row>
    <row r="4403" spans="1:9" x14ac:dyDescent="0.2">
      <c r="A4403" s="145">
        <v>4399</v>
      </c>
      <c r="B4403" s="145" t="s">
        <v>3822</v>
      </c>
      <c r="C4403" s="145" t="s">
        <v>553</v>
      </c>
      <c r="D4403" s="146">
        <v>2780</v>
      </c>
      <c r="E4403" s="145" t="s">
        <v>12595</v>
      </c>
      <c r="F4403" s="145">
        <v>240</v>
      </c>
      <c r="G4403" s="145" t="s">
        <v>12594</v>
      </c>
      <c r="H4403" s="145" t="s">
        <v>1349</v>
      </c>
      <c r="I4403" s="145" t="s">
        <v>10124</v>
      </c>
    </row>
    <row r="4404" spans="1:9" x14ac:dyDescent="0.2">
      <c r="A4404" s="145">
        <v>4400</v>
      </c>
      <c r="B4404" s="145" t="s">
        <v>4214</v>
      </c>
      <c r="C4404" s="145" t="s">
        <v>553</v>
      </c>
      <c r="D4404" s="146">
        <v>2539</v>
      </c>
      <c r="E4404" s="145" t="s">
        <v>12593</v>
      </c>
      <c r="F4404" s="145">
        <v>240</v>
      </c>
      <c r="G4404" s="145" t="s">
        <v>12592</v>
      </c>
      <c r="H4404" s="145" t="s">
        <v>4214</v>
      </c>
      <c r="I4404" s="145" t="s">
        <v>10077</v>
      </c>
    </row>
    <row r="4405" spans="1:9" x14ac:dyDescent="0.2">
      <c r="A4405" s="145">
        <v>4401</v>
      </c>
      <c r="B4405" s="145" t="s">
        <v>8427</v>
      </c>
      <c r="C4405" s="145" t="s">
        <v>553</v>
      </c>
      <c r="D4405" s="146">
        <v>2561</v>
      </c>
      <c r="E4405" s="145" t="s">
        <v>12591</v>
      </c>
      <c r="F4405" s="145">
        <v>240</v>
      </c>
      <c r="G4405" s="145" t="s">
        <v>12590</v>
      </c>
      <c r="H4405" s="145" t="s">
        <v>10119</v>
      </c>
      <c r="I4405" s="145" t="s">
        <v>10124</v>
      </c>
    </row>
    <row r="4406" spans="1:9" x14ac:dyDescent="0.2">
      <c r="A4406" s="145">
        <v>4402</v>
      </c>
      <c r="B4406" s="145" t="s">
        <v>2552</v>
      </c>
      <c r="C4406" s="145" t="s">
        <v>553</v>
      </c>
      <c r="D4406" s="146">
        <v>2138</v>
      </c>
      <c r="E4406" s="145" t="s">
        <v>12295</v>
      </c>
      <c r="F4406" s="145">
        <v>240</v>
      </c>
      <c r="G4406" s="145" t="s">
        <v>12294</v>
      </c>
      <c r="H4406" s="145" t="s">
        <v>8736</v>
      </c>
      <c r="I4406" s="145" t="s">
        <v>10197</v>
      </c>
    </row>
    <row r="4407" spans="1:9" x14ac:dyDescent="0.2">
      <c r="A4407" s="145">
        <v>4403</v>
      </c>
      <c r="B4407" s="145" t="s">
        <v>4214</v>
      </c>
      <c r="C4407" s="145" t="s">
        <v>553</v>
      </c>
      <c r="D4407" s="146">
        <v>2539</v>
      </c>
      <c r="E4407" s="145" t="s">
        <v>12589</v>
      </c>
      <c r="F4407" s="145">
        <v>240</v>
      </c>
      <c r="G4407" s="145" t="s">
        <v>12588</v>
      </c>
      <c r="H4407" s="145" t="s">
        <v>4214</v>
      </c>
      <c r="I4407" s="145" t="s">
        <v>10077</v>
      </c>
    </row>
    <row r="4408" spans="1:9" x14ac:dyDescent="0.2">
      <c r="A4408" s="145">
        <v>4404</v>
      </c>
      <c r="B4408" s="145" t="s">
        <v>1270</v>
      </c>
      <c r="C4408" s="145" t="s">
        <v>553</v>
      </c>
      <c r="D4408" s="146">
        <v>2644</v>
      </c>
      <c r="E4408" s="145" t="s">
        <v>553</v>
      </c>
      <c r="F4408" s="145">
        <v>240</v>
      </c>
      <c r="G4408" s="145" t="s">
        <v>12587</v>
      </c>
      <c r="H4408" s="145" t="s">
        <v>10119</v>
      </c>
      <c r="I4408" s="145" t="s">
        <v>10124</v>
      </c>
    </row>
    <row r="4409" spans="1:9" x14ac:dyDescent="0.2">
      <c r="A4409" s="145">
        <v>4405</v>
      </c>
      <c r="B4409" s="145" t="s">
        <v>1570</v>
      </c>
      <c r="C4409" s="145" t="s">
        <v>553</v>
      </c>
      <c r="D4409" s="146">
        <v>1930</v>
      </c>
      <c r="E4409" s="145" t="s">
        <v>12586</v>
      </c>
      <c r="F4409" s="145">
        <v>240</v>
      </c>
      <c r="G4409" s="145" t="s">
        <v>12585</v>
      </c>
      <c r="H4409" s="145" t="s">
        <v>10177</v>
      </c>
      <c r="I4409" s="145" t="s">
        <v>10124</v>
      </c>
    </row>
    <row r="4410" spans="1:9" x14ac:dyDescent="0.2">
      <c r="A4410" s="145">
        <v>4406</v>
      </c>
      <c r="B4410" s="145" t="s">
        <v>1698</v>
      </c>
      <c r="C4410" s="145" t="s">
        <v>553</v>
      </c>
      <c r="D4410" s="146">
        <v>2066</v>
      </c>
      <c r="E4410" s="145" t="s">
        <v>12584</v>
      </c>
      <c r="F4410" s="145">
        <v>240</v>
      </c>
      <c r="G4410" s="145" t="s">
        <v>12583</v>
      </c>
      <c r="H4410" s="145" t="s">
        <v>10495</v>
      </c>
      <c r="I4410" s="145" t="s">
        <v>10112</v>
      </c>
    </row>
    <row r="4411" spans="1:9" x14ac:dyDescent="0.2">
      <c r="A4411" s="145">
        <v>4407</v>
      </c>
      <c r="B4411" s="145" t="s">
        <v>1310</v>
      </c>
      <c r="C4411" s="145" t="s">
        <v>553</v>
      </c>
      <c r="D4411" s="146">
        <v>1945</v>
      </c>
      <c r="E4411" s="145" t="s">
        <v>12582</v>
      </c>
      <c r="F4411" s="145">
        <v>240</v>
      </c>
      <c r="G4411" s="145" t="s">
        <v>12581</v>
      </c>
      <c r="H4411" s="145" t="s">
        <v>10184</v>
      </c>
      <c r="I4411" s="145" t="s">
        <v>10124</v>
      </c>
    </row>
    <row r="4412" spans="1:9" x14ac:dyDescent="0.2">
      <c r="A4412" s="145">
        <v>4408</v>
      </c>
      <c r="B4412" s="145" t="s">
        <v>2432</v>
      </c>
      <c r="C4412" s="145" t="s">
        <v>553</v>
      </c>
      <c r="D4412" s="146">
        <v>2367</v>
      </c>
      <c r="E4412" s="145" t="s">
        <v>11653</v>
      </c>
      <c r="F4412" s="145">
        <v>240</v>
      </c>
      <c r="G4412" s="145" t="s">
        <v>12580</v>
      </c>
      <c r="H4412" s="145" t="s">
        <v>1349</v>
      </c>
      <c r="I4412" s="145" t="s">
        <v>10124</v>
      </c>
    </row>
    <row r="4413" spans="1:9" x14ac:dyDescent="0.2">
      <c r="A4413" s="145">
        <v>4409</v>
      </c>
      <c r="B4413" s="145" t="s">
        <v>2513</v>
      </c>
      <c r="C4413" s="145" t="s">
        <v>553</v>
      </c>
      <c r="D4413" s="146">
        <v>2571</v>
      </c>
      <c r="E4413" s="145" t="s">
        <v>12579</v>
      </c>
      <c r="F4413" s="145">
        <v>240</v>
      </c>
      <c r="G4413" s="145" t="s">
        <v>12578</v>
      </c>
      <c r="H4413" s="145" t="s">
        <v>2346</v>
      </c>
      <c r="I4413" s="145" t="s">
        <v>10285</v>
      </c>
    </row>
    <row r="4414" spans="1:9" x14ac:dyDescent="0.2">
      <c r="A4414" s="145">
        <v>4410</v>
      </c>
      <c r="B4414" s="145" t="s">
        <v>583</v>
      </c>
      <c r="C4414" s="145" t="s">
        <v>553</v>
      </c>
      <c r="D4414" s="146">
        <v>1907</v>
      </c>
      <c r="E4414" s="145" t="s">
        <v>12342</v>
      </c>
      <c r="F4414" s="145">
        <v>240</v>
      </c>
      <c r="G4414" s="145" t="s">
        <v>12341</v>
      </c>
      <c r="H4414" s="145" t="s">
        <v>10875</v>
      </c>
      <c r="I4414" s="145" t="s">
        <v>10197</v>
      </c>
    </row>
    <row r="4415" spans="1:9" x14ac:dyDescent="0.2">
      <c r="A4415" s="145">
        <v>4411</v>
      </c>
      <c r="B4415" s="145" t="s">
        <v>2313</v>
      </c>
      <c r="C4415" s="145" t="s">
        <v>553</v>
      </c>
      <c r="D4415" s="146">
        <v>2747</v>
      </c>
      <c r="E4415" s="145" t="s">
        <v>12577</v>
      </c>
      <c r="F4415" s="145">
        <v>240</v>
      </c>
      <c r="G4415" s="145" t="s">
        <v>12576</v>
      </c>
      <c r="H4415" s="145" t="s">
        <v>2767</v>
      </c>
      <c r="I4415" s="145" t="s">
        <v>10124</v>
      </c>
    </row>
    <row r="4416" spans="1:9" x14ac:dyDescent="0.2">
      <c r="A4416" s="145">
        <v>4412</v>
      </c>
      <c r="B4416" s="145" t="s">
        <v>1349</v>
      </c>
      <c r="C4416" s="145" t="s">
        <v>553</v>
      </c>
      <c r="D4416" s="146">
        <v>2360</v>
      </c>
      <c r="E4416" s="145" t="s">
        <v>12575</v>
      </c>
      <c r="F4416" s="145">
        <v>240</v>
      </c>
      <c r="G4416" s="145" t="s">
        <v>12574</v>
      </c>
      <c r="H4416" s="145" t="s">
        <v>1349</v>
      </c>
      <c r="I4416" s="145" t="s">
        <v>10124</v>
      </c>
    </row>
    <row r="4417" spans="1:9" x14ac:dyDescent="0.2">
      <c r="A4417" s="145">
        <v>4413</v>
      </c>
      <c r="B4417" s="145" t="s">
        <v>965</v>
      </c>
      <c r="C4417" s="145" t="s">
        <v>553</v>
      </c>
      <c r="D4417" s="146">
        <v>1938</v>
      </c>
      <c r="E4417" s="145" t="s">
        <v>12573</v>
      </c>
      <c r="F4417" s="145">
        <v>240</v>
      </c>
      <c r="H4417" s="145" t="s">
        <v>10163</v>
      </c>
      <c r="I4417" s="145" t="s">
        <v>10124</v>
      </c>
    </row>
    <row r="4418" spans="1:9" x14ac:dyDescent="0.2">
      <c r="A4418" s="145">
        <v>4414</v>
      </c>
      <c r="B4418" s="145" t="s">
        <v>965</v>
      </c>
      <c r="C4418" s="145" t="s">
        <v>553</v>
      </c>
      <c r="D4418" s="146">
        <v>1938</v>
      </c>
      <c r="E4418" s="145" t="s">
        <v>9502</v>
      </c>
      <c r="F4418" s="145">
        <v>240</v>
      </c>
      <c r="G4418" s="145" t="s">
        <v>12572</v>
      </c>
      <c r="H4418" s="145" t="s">
        <v>10163</v>
      </c>
      <c r="I4418" s="145" t="s">
        <v>10124</v>
      </c>
    </row>
    <row r="4419" spans="1:9" x14ac:dyDescent="0.2">
      <c r="A4419" s="145">
        <v>4415</v>
      </c>
      <c r="B4419" s="145" t="s">
        <v>2275</v>
      </c>
      <c r="C4419" s="145" t="s">
        <v>553</v>
      </c>
      <c r="D4419" s="146">
        <v>2568</v>
      </c>
      <c r="E4419" s="145" t="s">
        <v>12571</v>
      </c>
      <c r="F4419" s="145">
        <v>240</v>
      </c>
      <c r="G4419" s="145" t="s">
        <v>12570</v>
      </c>
      <c r="H4419" s="145" t="s">
        <v>11445</v>
      </c>
      <c r="I4419" s="145" t="s">
        <v>10124</v>
      </c>
    </row>
    <row r="4420" spans="1:9" x14ac:dyDescent="0.2">
      <c r="A4420" s="145">
        <v>4416</v>
      </c>
      <c r="B4420" s="145" t="s">
        <v>932</v>
      </c>
      <c r="C4420" s="145" t="s">
        <v>553</v>
      </c>
      <c r="D4420" s="146">
        <v>1929</v>
      </c>
      <c r="E4420" s="145" t="s">
        <v>10863</v>
      </c>
      <c r="F4420" s="145">
        <v>240</v>
      </c>
      <c r="G4420" s="145" t="s">
        <v>12569</v>
      </c>
      <c r="H4420" s="145" t="s">
        <v>10222</v>
      </c>
      <c r="I4420" s="145" t="s">
        <v>10124</v>
      </c>
    </row>
    <row r="4421" spans="1:9" x14ac:dyDescent="0.2">
      <c r="A4421" s="145">
        <v>4417</v>
      </c>
      <c r="B4421" s="145" t="s">
        <v>4214</v>
      </c>
      <c r="C4421" s="145" t="s">
        <v>553</v>
      </c>
      <c r="D4421" s="146">
        <v>2568</v>
      </c>
      <c r="E4421" s="145" t="s">
        <v>12568</v>
      </c>
      <c r="F4421" s="145">
        <v>240</v>
      </c>
      <c r="G4421" s="145" t="s">
        <v>12567</v>
      </c>
      <c r="H4421" s="145" t="s">
        <v>10317</v>
      </c>
      <c r="I4421" s="145" t="s">
        <v>10124</v>
      </c>
    </row>
    <row r="4422" spans="1:9" x14ac:dyDescent="0.2">
      <c r="A4422" s="145">
        <v>4418</v>
      </c>
      <c r="B4422" s="145" t="s">
        <v>10435</v>
      </c>
      <c r="C4422" s="145" t="s">
        <v>553</v>
      </c>
      <c r="D4422" s="146">
        <v>2345</v>
      </c>
      <c r="E4422" s="145" t="s">
        <v>12566</v>
      </c>
      <c r="F4422" s="145">
        <v>240</v>
      </c>
      <c r="G4422" s="145" t="s">
        <v>12565</v>
      </c>
      <c r="H4422" s="145" t="s">
        <v>1349</v>
      </c>
      <c r="I4422" s="145" t="s">
        <v>10124</v>
      </c>
    </row>
    <row r="4423" spans="1:9" x14ac:dyDescent="0.2">
      <c r="A4423" s="145">
        <v>4419</v>
      </c>
      <c r="B4423" s="145" t="s">
        <v>1570</v>
      </c>
      <c r="C4423" s="145" t="s">
        <v>553</v>
      </c>
      <c r="D4423" s="146">
        <v>1930</v>
      </c>
      <c r="E4423" s="145" t="s">
        <v>12564</v>
      </c>
      <c r="F4423" s="145">
        <v>240</v>
      </c>
      <c r="G4423" s="145" t="s">
        <v>12563</v>
      </c>
      <c r="H4423" s="145" t="s">
        <v>10177</v>
      </c>
      <c r="I4423" s="145" t="s">
        <v>10124</v>
      </c>
    </row>
    <row r="4424" spans="1:9" x14ac:dyDescent="0.2">
      <c r="A4424" s="145">
        <v>4420</v>
      </c>
      <c r="B4424" s="145" t="s">
        <v>654</v>
      </c>
      <c r="C4424" s="145" t="s">
        <v>553</v>
      </c>
      <c r="D4424" s="146">
        <v>2632</v>
      </c>
      <c r="E4424" s="145" t="s">
        <v>12562</v>
      </c>
      <c r="F4424" s="145">
        <v>240</v>
      </c>
      <c r="G4424" s="145" t="s">
        <v>12561</v>
      </c>
      <c r="H4424" s="145" t="s">
        <v>634</v>
      </c>
      <c r="I4424" s="145" t="s">
        <v>10077</v>
      </c>
    </row>
    <row r="4425" spans="1:9" x14ac:dyDescent="0.2">
      <c r="A4425" s="145">
        <v>4421</v>
      </c>
      <c r="B4425" s="145" t="s">
        <v>1162</v>
      </c>
      <c r="C4425" s="145" t="s">
        <v>553</v>
      </c>
      <c r="D4425" s="146">
        <v>1984</v>
      </c>
      <c r="E4425" s="145" t="s">
        <v>12560</v>
      </c>
      <c r="F4425" s="145">
        <v>240</v>
      </c>
      <c r="G4425" s="145" t="s">
        <v>12559</v>
      </c>
      <c r="H4425" s="145" t="s">
        <v>10233</v>
      </c>
      <c r="I4425" s="145" t="s">
        <v>10124</v>
      </c>
    </row>
    <row r="4426" spans="1:9" x14ac:dyDescent="0.2">
      <c r="A4426" s="145">
        <v>4422</v>
      </c>
      <c r="B4426" s="145" t="s">
        <v>8864</v>
      </c>
      <c r="C4426" s="145" t="s">
        <v>553</v>
      </c>
      <c r="D4426" s="146">
        <v>2657</v>
      </c>
      <c r="E4426" s="145" t="s">
        <v>12558</v>
      </c>
      <c r="F4426" s="145">
        <v>240</v>
      </c>
      <c r="G4426" s="145" t="s">
        <v>12557</v>
      </c>
      <c r="H4426" s="145" t="s">
        <v>10317</v>
      </c>
      <c r="I4426" s="145" t="s">
        <v>10124</v>
      </c>
    </row>
    <row r="4427" spans="1:9" x14ac:dyDescent="0.2">
      <c r="A4427" s="145">
        <v>4423</v>
      </c>
      <c r="B4427" s="145" t="s">
        <v>1337</v>
      </c>
      <c r="C4427" s="145" t="s">
        <v>553</v>
      </c>
      <c r="D4427" s="146">
        <v>1970</v>
      </c>
      <c r="E4427" s="145" t="s">
        <v>12556</v>
      </c>
      <c r="F4427" s="145">
        <v>240</v>
      </c>
      <c r="G4427" s="145" t="s">
        <v>12555</v>
      </c>
      <c r="H4427" s="145" t="s">
        <v>10233</v>
      </c>
      <c r="I4427" s="145" t="s">
        <v>10124</v>
      </c>
    </row>
    <row r="4428" spans="1:9" x14ac:dyDescent="0.2">
      <c r="A4428" s="145">
        <v>4424</v>
      </c>
      <c r="B4428" s="145" t="s">
        <v>1570</v>
      </c>
      <c r="C4428" s="145" t="s">
        <v>553</v>
      </c>
      <c r="D4428" s="146">
        <v>1930</v>
      </c>
      <c r="E4428" s="145" t="s">
        <v>11277</v>
      </c>
      <c r="F4428" s="145">
        <v>240</v>
      </c>
      <c r="G4428" s="145" t="s">
        <v>12554</v>
      </c>
      <c r="H4428" s="145" t="s">
        <v>10177</v>
      </c>
      <c r="I4428" s="145" t="s">
        <v>10124</v>
      </c>
    </row>
    <row r="4429" spans="1:9" x14ac:dyDescent="0.2">
      <c r="A4429" s="145">
        <v>4425</v>
      </c>
      <c r="B4429" s="145" t="s">
        <v>713</v>
      </c>
      <c r="C4429" s="145" t="s">
        <v>553</v>
      </c>
      <c r="D4429" s="146">
        <v>1915</v>
      </c>
      <c r="E4429" s="145" t="s">
        <v>12553</v>
      </c>
      <c r="F4429" s="145">
        <v>240</v>
      </c>
      <c r="G4429" s="145" t="s">
        <v>12552</v>
      </c>
      <c r="H4429" s="145" t="s">
        <v>10233</v>
      </c>
      <c r="I4429" s="145" t="s">
        <v>10124</v>
      </c>
    </row>
    <row r="4430" spans="1:9" x14ac:dyDescent="0.2">
      <c r="A4430" s="145">
        <v>4426</v>
      </c>
      <c r="B4430" s="145" t="s">
        <v>3530</v>
      </c>
      <c r="C4430" s="145" t="s">
        <v>553</v>
      </c>
      <c r="D4430" s="146">
        <v>2030</v>
      </c>
      <c r="E4430" s="145" t="s">
        <v>12551</v>
      </c>
      <c r="F4430" s="145">
        <v>240</v>
      </c>
      <c r="G4430" s="145" t="s">
        <v>12550</v>
      </c>
      <c r="H4430" s="145" t="s">
        <v>695</v>
      </c>
      <c r="I4430" s="145" t="s">
        <v>10112</v>
      </c>
    </row>
    <row r="4431" spans="1:9" x14ac:dyDescent="0.2">
      <c r="A4431" s="145">
        <v>4427</v>
      </c>
      <c r="B4431" s="145" t="s">
        <v>1385</v>
      </c>
      <c r="C4431" s="145" t="s">
        <v>553</v>
      </c>
      <c r="D4431" s="146">
        <v>1906</v>
      </c>
      <c r="E4431" s="145" t="s">
        <v>12549</v>
      </c>
      <c r="F4431" s="145">
        <v>240</v>
      </c>
      <c r="G4431" s="145" t="s">
        <v>12548</v>
      </c>
      <c r="H4431" s="145" t="s">
        <v>11375</v>
      </c>
      <c r="I4431" s="145" t="s">
        <v>10124</v>
      </c>
    </row>
    <row r="4432" spans="1:9" x14ac:dyDescent="0.2">
      <c r="A4432" s="145">
        <v>4428</v>
      </c>
      <c r="B4432" s="145" t="s">
        <v>3985</v>
      </c>
      <c r="C4432" s="145" t="s">
        <v>553</v>
      </c>
      <c r="D4432" s="146">
        <v>1908</v>
      </c>
      <c r="E4432" s="145" t="s">
        <v>12547</v>
      </c>
      <c r="F4432" s="145">
        <v>240</v>
      </c>
      <c r="G4432" s="145" t="s">
        <v>12546</v>
      </c>
      <c r="H4432" s="145" t="s">
        <v>11350</v>
      </c>
      <c r="I4432" s="145" t="s">
        <v>10124</v>
      </c>
    </row>
    <row r="4433" spans="1:9" x14ac:dyDescent="0.2">
      <c r="A4433" s="145">
        <v>4429</v>
      </c>
      <c r="B4433" s="145" t="s">
        <v>554</v>
      </c>
      <c r="C4433" s="145" t="s">
        <v>553</v>
      </c>
      <c r="D4433" s="146">
        <v>2633</v>
      </c>
      <c r="E4433" s="145" t="s">
        <v>12545</v>
      </c>
      <c r="F4433" s="145">
        <v>240</v>
      </c>
      <c r="G4433" s="145" t="s">
        <v>12544</v>
      </c>
      <c r="H4433" s="145" t="s">
        <v>10081</v>
      </c>
      <c r="I4433" s="145" t="s">
        <v>10077</v>
      </c>
    </row>
    <row r="4434" spans="1:9" x14ac:dyDescent="0.2">
      <c r="A4434" s="145">
        <v>4430</v>
      </c>
      <c r="B4434" s="145" t="s">
        <v>7080</v>
      </c>
      <c r="C4434" s="145" t="s">
        <v>553</v>
      </c>
      <c r="D4434" s="146">
        <v>2536</v>
      </c>
      <c r="E4434" s="145" t="s">
        <v>12543</v>
      </c>
      <c r="F4434" s="145">
        <v>240</v>
      </c>
      <c r="G4434" s="145" t="s">
        <v>12542</v>
      </c>
      <c r="H4434" s="145" t="s">
        <v>634</v>
      </c>
      <c r="I4434" s="145" t="s">
        <v>10077</v>
      </c>
    </row>
    <row r="4435" spans="1:9" x14ac:dyDescent="0.2">
      <c r="A4435" s="145">
        <v>4431</v>
      </c>
      <c r="B4435" s="145" t="s">
        <v>1310</v>
      </c>
      <c r="C4435" s="145" t="s">
        <v>553</v>
      </c>
      <c r="D4435" s="146">
        <v>1945</v>
      </c>
      <c r="E4435" s="145" t="s">
        <v>12541</v>
      </c>
      <c r="F4435" s="145">
        <v>240</v>
      </c>
      <c r="G4435" s="145" t="s">
        <v>12540</v>
      </c>
      <c r="H4435" s="145" t="s">
        <v>10406</v>
      </c>
      <c r="I4435" s="145" t="s">
        <v>10124</v>
      </c>
    </row>
    <row r="4436" spans="1:9" x14ac:dyDescent="0.2">
      <c r="A4436" s="145">
        <v>4432</v>
      </c>
      <c r="B4436" s="145" t="s">
        <v>660</v>
      </c>
      <c r="C4436" s="145" t="s">
        <v>553</v>
      </c>
      <c r="D4436" s="146">
        <v>1944</v>
      </c>
      <c r="E4436" s="145" t="s">
        <v>12539</v>
      </c>
      <c r="F4436" s="145">
        <v>240</v>
      </c>
      <c r="G4436" s="145" t="s">
        <v>12538</v>
      </c>
      <c r="H4436" s="145" t="s">
        <v>10762</v>
      </c>
      <c r="I4436" s="145" t="s">
        <v>10124</v>
      </c>
    </row>
    <row r="4437" spans="1:9" x14ac:dyDescent="0.2">
      <c r="A4437" s="145">
        <v>4433</v>
      </c>
      <c r="B4437" s="145" t="s">
        <v>554</v>
      </c>
      <c r="C4437" s="145" t="s">
        <v>553</v>
      </c>
      <c r="D4437" s="146">
        <v>2633</v>
      </c>
      <c r="E4437" s="145" t="s">
        <v>7717</v>
      </c>
      <c r="F4437" s="145">
        <v>240</v>
      </c>
      <c r="G4437" s="145" t="s">
        <v>12537</v>
      </c>
      <c r="H4437" s="145" t="s">
        <v>10081</v>
      </c>
      <c r="I4437" s="145" t="s">
        <v>10077</v>
      </c>
    </row>
    <row r="4438" spans="1:9" x14ac:dyDescent="0.2">
      <c r="A4438" s="145">
        <v>4434</v>
      </c>
      <c r="B4438" s="145" t="s">
        <v>6604</v>
      </c>
      <c r="C4438" s="145" t="s">
        <v>553</v>
      </c>
      <c r="D4438" s="146">
        <v>2370</v>
      </c>
      <c r="E4438" s="145" t="s">
        <v>12536</v>
      </c>
      <c r="F4438" s="145">
        <v>240</v>
      </c>
      <c r="G4438" s="145" t="s">
        <v>12535</v>
      </c>
      <c r="H4438" s="145" t="s">
        <v>634</v>
      </c>
      <c r="I4438" s="145" t="s">
        <v>10077</v>
      </c>
    </row>
    <row r="4439" spans="1:9" x14ac:dyDescent="0.2">
      <c r="A4439" s="145">
        <v>4435</v>
      </c>
      <c r="B4439" s="145" t="s">
        <v>1248</v>
      </c>
      <c r="C4439" s="145" t="s">
        <v>553</v>
      </c>
      <c r="D4439" s="146">
        <v>2535</v>
      </c>
      <c r="E4439" s="145" t="s">
        <v>12534</v>
      </c>
      <c r="F4439" s="145">
        <v>240</v>
      </c>
      <c r="G4439" s="145" t="s">
        <v>12533</v>
      </c>
      <c r="H4439" s="145" t="s">
        <v>634</v>
      </c>
      <c r="I4439" s="145" t="s">
        <v>10087</v>
      </c>
    </row>
    <row r="4440" spans="1:9" x14ac:dyDescent="0.2">
      <c r="A4440" s="145">
        <v>4436</v>
      </c>
      <c r="B4440" s="145" t="s">
        <v>7918</v>
      </c>
      <c r="C4440" s="145" t="s">
        <v>533</v>
      </c>
      <c r="D4440" s="146">
        <v>33981</v>
      </c>
      <c r="E4440" s="145" t="s">
        <v>12532</v>
      </c>
      <c r="F4440" s="145">
        <v>240</v>
      </c>
      <c r="G4440" s="145" t="s">
        <v>12531</v>
      </c>
      <c r="H4440" s="145" t="s">
        <v>695</v>
      </c>
      <c r="I4440" s="145" t="s">
        <v>10077</v>
      </c>
    </row>
    <row r="4441" spans="1:9" x14ac:dyDescent="0.2">
      <c r="A4441" s="145">
        <v>4437</v>
      </c>
      <c r="B4441" s="145" t="s">
        <v>2565</v>
      </c>
      <c r="C4441" s="145" t="s">
        <v>553</v>
      </c>
      <c r="D4441" s="146">
        <v>2777</v>
      </c>
      <c r="E4441" s="145" t="s">
        <v>12530</v>
      </c>
      <c r="F4441" s="145">
        <v>240</v>
      </c>
      <c r="G4441" s="145" t="s">
        <v>12529</v>
      </c>
      <c r="H4441" s="145" t="s">
        <v>2565</v>
      </c>
      <c r="I4441" s="145" t="s">
        <v>10077</v>
      </c>
    </row>
    <row r="4442" spans="1:9" x14ac:dyDescent="0.2">
      <c r="A4442" s="145">
        <v>4438</v>
      </c>
      <c r="B4442" s="145" t="s">
        <v>1604</v>
      </c>
      <c r="C4442" s="145" t="s">
        <v>553</v>
      </c>
      <c r="D4442" s="146">
        <v>2668</v>
      </c>
      <c r="E4442" s="145" t="s">
        <v>12528</v>
      </c>
      <c r="F4442" s="145">
        <v>240</v>
      </c>
      <c r="G4442" s="145" t="s">
        <v>12527</v>
      </c>
      <c r="H4442" s="145" t="s">
        <v>10380</v>
      </c>
      <c r="I4442" s="145" t="s">
        <v>10077</v>
      </c>
    </row>
    <row r="4443" spans="1:9" x14ac:dyDescent="0.2">
      <c r="A4443" s="145">
        <v>4439</v>
      </c>
      <c r="B4443" s="145" t="s">
        <v>8432</v>
      </c>
      <c r="C4443" s="145" t="s">
        <v>553</v>
      </c>
      <c r="D4443" s="146">
        <v>1436</v>
      </c>
      <c r="E4443" s="145" t="s">
        <v>3598</v>
      </c>
      <c r="F4443" s="145">
        <v>240</v>
      </c>
      <c r="G4443" s="145" t="s">
        <v>12526</v>
      </c>
      <c r="H4443" s="145" t="s">
        <v>634</v>
      </c>
      <c r="I4443" s="145" t="s">
        <v>10077</v>
      </c>
    </row>
    <row r="4444" spans="1:9" x14ac:dyDescent="0.2">
      <c r="A4444" s="145">
        <v>4440</v>
      </c>
      <c r="B4444" s="145" t="s">
        <v>1349</v>
      </c>
      <c r="C4444" s="145" t="s">
        <v>553</v>
      </c>
      <c r="D4444" s="146">
        <v>2360</v>
      </c>
      <c r="E4444" s="145" t="s">
        <v>10956</v>
      </c>
      <c r="F4444" s="145">
        <v>240</v>
      </c>
      <c r="G4444" s="145" t="s">
        <v>12525</v>
      </c>
      <c r="H4444" s="145" t="s">
        <v>634</v>
      </c>
      <c r="I4444" s="145" t="s">
        <v>10077</v>
      </c>
    </row>
    <row r="4445" spans="1:9" x14ac:dyDescent="0.2">
      <c r="A4445" s="145">
        <v>4441</v>
      </c>
      <c r="B4445" s="145" t="s">
        <v>2268</v>
      </c>
      <c r="C4445" s="145" t="s">
        <v>553</v>
      </c>
      <c r="D4445" s="146">
        <v>2744</v>
      </c>
      <c r="E4445" s="145" t="s">
        <v>12524</v>
      </c>
      <c r="F4445" s="145">
        <v>240</v>
      </c>
      <c r="G4445" s="145" t="s">
        <v>12523</v>
      </c>
      <c r="H4445" s="145" t="s">
        <v>634</v>
      </c>
      <c r="I4445" s="145" t="s">
        <v>10077</v>
      </c>
    </row>
    <row r="4446" spans="1:9" x14ac:dyDescent="0.2">
      <c r="A4446" s="145">
        <v>4442</v>
      </c>
      <c r="B4446" s="145" t="s">
        <v>1570</v>
      </c>
      <c r="C4446" s="145" t="s">
        <v>553</v>
      </c>
      <c r="D4446" s="146">
        <v>1930</v>
      </c>
      <c r="E4446" s="145" t="s">
        <v>12522</v>
      </c>
      <c r="F4446" s="145">
        <v>240</v>
      </c>
      <c r="G4446" s="145" t="s">
        <v>12521</v>
      </c>
      <c r="H4446" s="145" t="s">
        <v>10177</v>
      </c>
      <c r="I4446" s="145" t="s">
        <v>10077</v>
      </c>
    </row>
    <row r="4447" spans="1:9" x14ac:dyDescent="0.2">
      <c r="A4447" s="145">
        <v>4443</v>
      </c>
      <c r="B4447" s="145" t="s">
        <v>1116</v>
      </c>
      <c r="C4447" s="145" t="s">
        <v>553</v>
      </c>
      <c r="D4447" s="146">
        <v>2048</v>
      </c>
      <c r="E4447" s="145" t="s">
        <v>12520</v>
      </c>
      <c r="F4447" s="145">
        <v>240</v>
      </c>
      <c r="G4447" s="145" t="s">
        <v>12519</v>
      </c>
      <c r="H4447" s="145" t="s">
        <v>634</v>
      </c>
      <c r="I4447" s="145" t="s">
        <v>10077</v>
      </c>
    </row>
    <row r="4448" spans="1:9" x14ac:dyDescent="0.2">
      <c r="A4448" s="145">
        <v>4444</v>
      </c>
      <c r="B4448" s="145" t="s">
        <v>4957</v>
      </c>
      <c r="C4448" s="145" t="s">
        <v>553</v>
      </c>
      <c r="D4448" s="146">
        <v>2540</v>
      </c>
      <c r="E4448" s="145" t="s">
        <v>12518</v>
      </c>
      <c r="F4448" s="145">
        <v>240</v>
      </c>
      <c r="G4448" s="145" t="s">
        <v>12517</v>
      </c>
      <c r="H4448" s="145" t="s">
        <v>10130</v>
      </c>
      <c r="I4448" s="145" t="s">
        <v>10077</v>
      </c>
    </row>
    <row r="4449" spans="1:9" x14ac:dyDescent="0.2">
      <c r="A4449" s="145">
        <v>4445</v>
      </c>
      <c r="B4449" s="145" t="s">
        <v>1570</v>
      </c>
      <c r="C4449" s="145" t="s">
        <v>553</v>
      </c>
      <c r="D4449" s="146">
        <v>1930</v>
      </c>
      <c r="E4449" s="145" t="s">
        <v>10356</v>
      </c>
      <c r="F4449" s="145">
        <v>240</v>
      </c>
      <c r="G4449" s="145" t="s">
        <v>12516</v>
      </c>
      <c r="H4449" s="145" t="s">
        <v>10177</v>
      </c>
      <c r="I4449" s="145" t="s">
        <v>10077</v>
      </c>
    </row>
    <row r="4450" spans="1:9" x14ac:dyDescent="0.2">
      <c r="A4450" s="145">
        <v>4446</v>
      </c>
      <c r="B4450" s="145" t="s">
        <v>874</v>
      </c>
      <c r="C4450" s="145" t="s">
        <v>553</v>
      </c>
      <c r="D4450" s="146">
        <v>2601</v>
      </c>
      <c r="E4450" s="145" t="s">
        <v>12515</v>
      </c>
      <c r="F4450" s="145">
        <v>240</v>
      </c>
      <c r="G4450" s="145" t="s">
        <v>12514</v>
      </c>
      <c r="H4450" s="145" t="s">
        <v>10380</v>
      </c>
      <c r="I4450" s="145" t="s">
        <v>10077</v>
      </c>
    </row>
    <row r="4451" spans="1:9" x14ac:dyDescent="0.2">
      <c r="A4451" s="145">
        <v>4447</v>
      </c>
      <c r="B4451" s="145" t="s">
        <v>1570</v>
      </c>
      <c r="C4451" s="145" t="s">
        <v>553</v>
      </c>
      <c r="D4451" s="146">
        <v>1930</v>
      </c>
      <c r="E4451" s="145" t="s">
        <v>12513</v>
      </c>
      <c r="F4451" s="145">
        <v>240</v>
      </c>
      <c r="G4451" s="145" t="s">
        <v>12512</v>
      </c>
      <c r="H4451" s="145" t="s">
        <v>10177</v>
      </c>
      <c r="I4451" s="145" t="s">
        <v>10077</v>
      </c>
    </row>
    <row r="4452" spans="1:9" x14ac:dyDescent="0.2">
      <c r="A4452" s="145">
        <v>4448</v>
      </c>
      <c r="B4452" s="145" t="s">
        <v>8864</v>
      </c>
      <c r="C4452" s="145" t="s">
        <v>553</v>
      </c>
      <c r="D4452" s="146">
        <v>2657</v>
      </c>
      <c r="E4452" s="145" t="s">
        <v>12511</v>
      </c>
      <c r="F4452" s="145">
        <v>240</v>
      </c>
      <c r="G4452" s="145" t="s">
        <v>12510</v>
      </c>
      <c r="H4452" s="145" t="s">
        <v>10317</v>
      </c>
      <c r="I4452" s="145" t="s">
        <v>10077</v>
      </c>
    </row>
    <row r="4453" spans="1:9" x14ac:dyDescent="0.2">
      <c r="A4453" s="145">
        <v>4449</v>
      </c>
      <c r="B4453" s="145" t="s">
        <v>2654</v>
      </c>
      <c r="C4453" s="145" t="s">
        <v>553</v>
      </c>
      <c r="D4453" s="146">
        <v>2535</v>
      </c>
      <c r="E4453" s="145" t="s">
        <v>12509</v>
      </c>
      <c r="F4453" s="145">
        <v>240</v>
      </c>
      <c r="G4453" s="145" t="s">
        <v>12508</v>
      </c>
      <c r="H4453" s="145" t="s">
        <v>8736</v>
      </c>
      <c r="I4453" s="145" t="s">
        <v>10077</v>
      </c>
    </row>
    <row r="4454" spans="1:9" x14ac:dyDescent="0.2">
      <c r="A4454" s="145">
        <v>4450</v>
      </c>
      <c r="B4454" s="145" t="s">
        <v>1285</v>
      </c>
      <c r="C4454" s="145" t="s">
        <v>553</v>
      </c>
      <c r="D4454" s="146">
        <v>2341</v>
      </c>
      <c r="E4454" s="145" t="s">
        <v>12507</v>
      </c>
      <c r="F4454" s="145">
        <v>240</v>
      </c>
      <c r="G4454" s="145" t="s">
        <v>12506</v>
      </c>
      <c r="H4454" s="145" t="s">
        <v>634</v>
      </c>
      <c r="I4454" s="145" t="s">
        <v>10285</v>
      </c>
    </row>
    <row r="4455" spans="1:9" x14ac:dyDescent="0.2">
      <c r="A4455" s="145">
        <v>4451</v>
      </c>
      <c r="B4455" s="145" t="s">
        <v>713</v>
      </c>
      <c r="C4455" s="145" t="s">
        <v>553</v>
      </c>
      <c r="D4455" s="146">
        <v>1915</v>
      </c>
      <c r="E4455" s="145" t="s">
        <v>12505</v>
      </c>
      <c r="F4455" s="145">
        <v>240</v>
      </c>
      <c r="H4455" s="145" t="s">
        <v>10233</v>
      </c>
      <c r="I4455" s="145" t="s">
        <v>10077</v>
      </c>
    </row>
    <row r="4456" spans="1:9" x14ac:dyDescent="0.2">
      <c r="A4456" s="145">
        <v>4452</v>
      </c>
      <c r="B4456" s="145" t="s">
        <v>3220</v>
      </c>
      <c r="C4456" s="145" t="s">
        <v>553</v>
      </c>
      <c r="D4456" s="146">
        <v>2721</v>
      </c>
      <c r="E4456" s="145" t="s">
        <v>12504</v>
      </c>
      <c r="F4456" s="145">
        <v>240</v>
      </c>
      <c r="G4456" s="145" t="s">
        <v>12503</v>
      </c>
      <c r="H4456" s="145" t="s">
        <v>3220</v>
      </c>
      <c r="I4456" s="145" t="s">
        <v>10077</v>
      </c>
    </row>
    <row r="4457" spans="1:9" x14ac:dyDescent="0.2">
      <c r="A4457" s="145">
        <v>4453</v>
      </c>
      <c r="B4457" s="145" t="s">
        <v>1837</v>
      </c>
      <c r="C4457" s="145" t="s">
        <v>553</v>
      </c>
      <c r="D4457" s="146">
        <v>2660</v>
      </c>
      <c r="E4457" s="145" t="s">
        <v>12502</v>
      </c>
      <c r="F4457" s="145">
        <v>240</v>
      </c>
      <c r="G4457" s="145" t="s">
        <v>12501</v>
      </c>
      <c r="H4457" s="145" t="s">
        <v>634</v>
      </c>
      <c r="I4457" s="145" t="s">
        <v>10087</v>
      </c>
    </row>
    <row r="4458" spans="1:9" x14ac:dyDescent="0.2">
      <c r="A4458" s="145">
        <v>4454</v>
      </c>
      <c r="B4458" s="145" t="s">
        <v>2313</v>
      </c>
      <c r="C4458" s="145" t="s">
        <v>553</v>
      </c>
      <c r="D4458" s="146">
        <v>2747</v>
      </c>
      <c r="E4458" s="145" t="s">
        <v>12500</v>
      </c>
      <c r="F4458" s="145">
        <v>240</v>
      </c>
      <c r="G4458" s="145" t="s">
        <v>12499</v>
      </c>
      <c r="H4458" s="145" t="s">
        <v>2767</v>
      </c>
      <c r="I4458" s="145" t="s">
        <v>10077</v>
      </c>
    </row>
    <row r="4459" spans="1:9" x14ac:dyDescent="0.2">
      <c r="A4459" s="145">
        <v>4455</v>
      </c>
      <c r="B4459" s="145" t="s">
        <v>908</v>
      </c>
      <c r="C4459" s="145" t="s">
        <v>553</v>
      </c>
      <c r="D4459" s="146">
        <v>2770</v>
      </c>
      <c r="E4459" s="145" t="s">
        <v>12498</v>
      </c>
      <c r="F4459" s="145">
        <v>240</v>
      </c>
      <c r="G4459" s="145" t="s">
        <v>12497</v>
      </c>
      <c r="H4459" s="145" t="s">
        <v>2260</v>
      </c>
      <c r="I4459" s="145" t="s">
        <v>10077</v>
      </c>
    </row>
    <row r="4460" spans="1:9" x14ac:dyDescent="0.2">
      <c r="A4460" s="145">
        <v>4456</v>
      </c>
      <c r="B4460" s="145" t="s">
        <v>10320</v>
      </c>
      <c r="C4460" s="145" t="s">
        <v>553</v>
      </c>
      <c r="D4460" s="146">
        <v>2651</v>
      </c>
      <c r="E4460" s="145" t="s">
        <v>10692</v>
      </c>
      <c r="F4460" s="145">
        <v>240</v>
      </c>
      <c r="G4460" s="145" t="s">
        <v>12496</v>
      </c>
      <c r="H4460" s="145" t="s">
        <v>5120</v>
      </c>
      <c r="I4460" s="145" t="s">
        <v>10077</v>
      </c>
    </row>
    <row r="4461" spans="1:9" x14ac:dyDescent="0.2">
      <c r="A4461" s="145">
        <v>4457</v>
      </c>
      <c r="B4461" s="145" t="s">
        <v>8634</v>
      </c>
      <c r="C4461" s="145" t="s">
        <v>5198</v>
      </c>
      <c r="D4461" s="146">
        <v>2871</v>
      </c>
      <c r="E4461" s="145" t="s">
        <v>12495</v>
      </c>
      <c r="F4461" s="145">
        <v>240</v>
      </c>
      <c r="G4461" s="145" t="s">
        <v>12494</v>
      </c>
      <c r="H4461" s="145" t="s">
        <v>6255</v>
      </c>
      <c r="I4461" s="145" t="s">
        <v>10077</v>
      </c>
    </row>
    <row r="4462" spans="1:9" x14ac:dyDescent="0.2">
      <c r="A4462" s="145">
        <v>4458</v>
      </c>
      <c r="B4462" s="145" t="s">
        <v>1837</v>
      </c>
      <c r="C4462" s="145" t="s">
        <v>553</v>
      </c>
      <c r="D4462" s="146">
        <v>2660</v>
      </c>
      <c r="E4462" s="145" t="s">
        <v>12493</v>
      </c>
      <c r="F4462" s="145">
        <v>240</v>
      </c>
      <c r="G4462" s="145" t="s">
        <v>12492</v>
      </c>
      <c r="H4462" s="145" t="s">
        <v>10238</v>
      </c>
      <c r="I4462" s="145" t="s">
        <v>10077</v>
      </c>
    </row>
    <row r="4463" spans="1:9" x14ac:dyDescent="0.2">
      <c r="A4463" s="145">
        <v>4459</v>
      </c>
      <c r="B4463" s="145" t="s">
        <v>543</v>
      </c>
      <c r="C4463" s="145" t="s">
        <v>553</v>
      </c>
      <c r="D4463" s="146">
        <v>2645</v>
      </c>
      <c r="E4463" s="145" t="s">
        <v>12491</v>
      </c>
      <c r="F4463" s="145">
        <v>240</v>
      </c>
      <c r="G4463" s="145" t="s">
        <v>12490</v>
      </c>
      <c r="H4463" s="145" t="s">
        <v>634</v>
      </c>
      <c r="I4463" s="145" t="s">
        <v>10077</v>
      </c>
    </row>
    <row r="4464" spans="1:9" x14ac:dyDescent="0.2">
      <c r="A4464" s="145">
        <v>4460</v>
      </c>
      <c r="B4464" s="145" t="s">
        <v>1570</v>
      </c>
      <c r="C4464" s="145" t="s">
        <v>553</v>
      </c>
      <c r="D4464" s="146">
        <v>1930</v>
      </c>
      <c r="E4464" s="145" t="s">
        <v>12489</v>
      </c>
      <c r="F4464" s="145">
        <v>240</v>
      </c>
      <c r="G4464" s="145" t="s">
        <v>12488</v>
      </c>
      <c r="H4464" s="145" t="s">
        <v>10177</v>
      </c>
      <c r="I4464" s="145" t="s">
        <v>10077</v>
      </c>
    </row>
    <row r="4465" spans="1:9" x14ac:dyDescent="0.2">
      <c r="A4465" s="145">
        <v>4461</v>
      </c>
      <c r="B4465" s="145" t="s">
        <v>3408</v>
      </c>
      <c r="C4465" s="145" t="s">
        <v>553</v>
      </c>
      <c r="D4465" s="146">
        <v>2575</v>
      </c>
      <c r="E4465" s="145" t="s">
        <v>12487</v>
      </c>
      <c r="F4465" s="145">
        <v>240</v>
      </c>
      <c r="G4465" s="145" t="s">
        <v>12486</v>
      </c>
      <c r="H4465" s="145" t="s">
        <v>8736</v>
      </c>
      <c r="I4465" s="145" t="s">
        <v>10077</v>
      </c>
    </row>
    <row r="4466" spans="1:9" x14ac:dyDescent="0.2">
      <c r="A4466" s="145">
        <v>4462</v>
      </c>
      <c r="B4466" s="145" t="s">
        <v>7886</v>
      </c>
      <c r="C4466" s="145" t="s">
        <v>553</v>
      </c>
      <c r="D4466" s="146">
        <v>2538</v>
      </c>
      <c r="E4466" s="145" t="s">
        <v>12054</v>
      </c>
      <c r="F4466" s="145">
        <v>240</v>
      </c>
      <c r="G4466" s="145" t="s">
        <v>12053</v>
      </c>
      <c r="H4466" s="145" t="s">
        <v>2346</v>
      </c>
      <c r="I4466" s="145" t="s">
        <v>10285</v>
      </c>
    </row>
    <row r="4467" spans="1:9" x14ac:dyDescent="0.2">
      <c r="A4467" s="145">
        <v>4463</v>
      </c>
      <c r="B4467" s="145" t="s">
        <v>660</v>
      </c>
      <c r="C4467" s="145" t="s">
        <v>553</v>
      </c>
      <c r="D4467" s="146">
        <v>1944</v>
      </c>
      <c r="E4467" s="145" t="s">
        <v>12485</v>
      </c>
      <c r="F4467" s="145">
        <v>240</v>
      </c>
      <c r="G4467" s="145" t="s">
        <v>12484</v>
      </c>
      <c r="H4467" s="145" t="s">
        <v>10762</v>
      </c>
      <c r="I4467" s="145" t="s">
        <v>10077</v>
      </c>
    </row>
    <row r="4468" spans="1:9" x14ac:dyDescent="0.2">
      <c r="A4468" s="145">
        <v>4464</v>
      </c>
      <c r="B4468" s="145" t="s">
        <v>1071</v>
      </c>
      <c r="C4468" s="145" t="s">
        <v>553</v>
      </c>
      <c r="D4468" s="146">
        <v>2563</v>
      </c>
      <c r="E4468" s="145" t="s">
        <v>2007</v>
      </c>
      <c r="F4468" s="145">
        <v>240</v>
      </c>
      <c r="G4468" s="145" t="s">
        <v>12483</v>
      </c>
      <c r="H4468" s="145" t="s">
        <v>10380</v>
      </c>
      <c r="I4468" s="145" t="s">
        <v>10077</v>
      </c>
    </row>
    <row r="4469" spans="1:9" x14ac:dyDescent="0.2">
      <c r="A4469" s="145">
        <v>4465</v>
      </c>
      <c r="B4469" s="145" t="s">
        <v>7080</v>
      </c>
      <c r="C4469" s="145" t="s">
        <v>553</v>
      </c>
      <c r="D4469" s="146">
        <v>2536</v>
      </c>
      <c r="E4469" s="145" t="s">
        <v>12482</v>
      </c>
      <c r="F4469" s="145">
        <v>240</v>
      </c>
      <c r="G4469" s="145" t="s">
        <v>12481</v>
      </c>
      <c r="H4469" s="145" t="s">
        <v>10130</v>
      </c>
      <c r="I4469" s="145" t="s">
        <v>10091</v>
      </c>
    </row>
    <row r="4470" spans="1:9" x14ac:dyDescent="0.2">
      <c r="A4470" s="145">
        <v>4466</v>
      </c>
      <c r="B4470" s="145" t="s">
        <v>1807</v>
      </c>
      <c r="C4470" s="145" t="s">
        <v>553</v>
      </c>
      <c r="D4470" s="146">
        <v>2152</v>
      </c>
      <c r="E4470" s="145" t="s">
        <v>12480</v>
      </c>
      <c r="F4470" s="145">
        <v>240</v>
      </c>
      <c r="G4470" s="145" t="s">
        <v>12479</v>
      </c>
      <c r="H4470" s="145" t="s">
        <v>1807</v>
      </c>
      <c r="I4470" s="145" t="s">
        <v>10077</v>
      </c>
    </row>
    <row r="4471" spans="1:9" x14ac:dyDescent="0.2">
      <c r="A4471" s="145">
        <v>4467</v>
      </c>
      <c r="B4471" s="145" t="s">
        <v>1944</v>
      </c>
      <c r="C4471" s="145" t="s">
        <v>553</v>
      </c>
      <c r="D4471" s="146">
        <v>2301</v>
      </c>
      <c r="E4471" s="145" t="s">
        <v>12478</v>
      </c>
      <c r="F4471" s="145">
        <v>240</v>
      </c>
      <c r="G4471" s="145" t="s">
        <v>12477</v>
      </c>
      <c r="H4471" s="145" t="s">
        <v>634</v>
      </c>
      <c r="I4471" s="145" t="s">
        <v>10077</v>
      </c>
    </row>
    <row r="4472" spans="1:9" x14ac:dyDescent="0.2">
      <c r="A4472" s="145">
        <v>4468</v>
      </c>
      <c r="B4472" s="145" t="s">
        <v>5323</v>
      </c>
      <c r="C4472" s="145" t="s">
        <v>553</v>
      </c>
      <c r="D4472" s="146">
        <v>1844</v>
      </c>
      <c r="E4472" s="145" t="s">
        <v>12476</v>
      </c>
      <c r="F4472" s="145">
        <v>240</v>
      </c>
      <c r="G4472" s="145" t="s">
        <v>12475</v>
      </c>
      <c r="H4472" s="145" t="s">
        <v>812</v>
      </c>
      <c r="I4472" s="145" t="s">
        <v>10107</v>
      </c>
    </row>
    <row r="4473" spans="1:9" x14ac:dyDescent="0.2">
      <c r="A4473" s="145">
        <v>4469</v>
      </c>
      <c r="B4473" s="145" t="s">
        <v>4327</v>
      </c>
      <c r="C4473" s="145" t="s">
        <v>553</v>
      </c>
      <c r="D4473" s="146">
        <v>1453</v>
      </c>
      <c r="E4473" s="145" t="s">
        <v>12474</v>
      </c>
      <c r="F4473" s="145">
        <v>240</v>
      </c>
      <c r="G4473" s="145" t="s">
        <v>12473</v>
      </c>
      <c r="H4473" s="145" t="s">
        <v>634</v>
      </c>
      <c r="I4473" s="145" t="s">
        <v>10077</v>
      </c>
    </row>
    <row r="4474" spans="1:9" x14ac:dyDescent="0.2">
      <c r="A4474" s="145">
        <v>4470</v>
      </c>
      <c r="B4474" s="145" t="s">
        <v>1189</v>
      </c>
      <c r="C4474" s="145" t="s">
        <v>553</v>
      </c>
      <c r="D4474" s="146">
        <v>2631</v>
      </c>
      <c r="E4474" s="145" t="s">
        <v>12472</v>
      </c>
      <c r="F4474" s="145">
        <v>240</v>
      </c>
      <c r="G4474" s="145" t="s">
        <v>12471</v>
      </c>
      <c r="H4474" s="145" t="s">
        <v>4035</v>
      </c>
      <c r="I4474" s="145" t="s">
        <v>10077</v>
      </c>
    </row>
    <row r="4475" spans="1:9" x14ac:dyDescent="0.2">
      <c r="A4475" s="145">
        <v>4471</v>
      </c>
      <c r="B4475" s="145" t="s">
        <v>5423</v>
      </c>
      <c r="C4475" s="145" t="s">
        <v>553</v>
      </c>
      <c r="D4475" s="146">
        <v>2669</v>
      </c>
      <c r="E4475" s="145" t="s">
        <v>12470</v>
      </c>
      <c r="F4475" s="145">
        <v>240</v>
      </c>
      <c r="G4475" s="145" t="s">
        <v>12469</v>
      </c>
      <c r="H4475" s="145" t="s">
        <v>10081</v>
      </c>
      <c r="I4475" s="145" t="s">
        <v>10077</v>
      </c>
    </row>
    <row r="4476" spans="1:9" x14ac:dyDescent="0.2">
      <c r="A4476" s="145">
        <v>4472</v>
      </c>
      <c r="B4476" s="145" t="s">
        <v>3822</v>
      </c>
      <c r="C4476" s="145" t="s">
        <v>553</v>
      </c>
      <c r="D4476" s="146">
        <v>2780</v>
      </c>
      <c r="E4476" s="145" t="s">
        <v>12468</v>
      </c>
      <c r="F4476" s="145">
        <v>240</v>
      </c>
      <c r="G4476" s="145" t="s">
        <v>12467</v>
      </c>
      <c r="H4476" s="145" t="s">
        <v>634</v>
      </c>
      <c r="I4476" s="145" t="s">
        <v>10077</v>
      </c>
    </row>
    <row r="4477" spans="1:9" x14ac:dyDescent="0.2">
      <c r="A4477" s="145">
        <v>4473</v>
      </c>
      <c r="B4477" s="145" t="s">
        <v>1349</v>
      </c>
      <c r="C4477" s="145" t="s">
        <v>553</v>
      </c>
      <c r="D4477" s="146">
        <v>2360</v>
      </c>
      <c r="E4477" s="145" t="s">
        <v>12466</v>
      </c>
      <c r="F4477" s="145">
        <v>240</v>
      </c>
      <c r="G4477" s="145" t="s">
        <v>12465</v>
      </c>
      <c r="H4477" s="145" t="s">
        <v>1349</v>
      </c>
      <c r="I4477" s="145" t="s">
        <v>10077</v>
      </c>
    </row>
    <row r="4478" spans="1:9" x14ac:dyDescent="0.2">
      <c r="A4478" s="145">
        <v>4474</v>
      </c>
      <c r="B4478" s="145" t="s">
        <v>2275</v>
      </c>
      <c r="C4478" s="145" t="s">
        <v>553</v>
      </c>
      <c r="D4478" s="146">
        <v>2568</v>
      </c>
      <c r="E4478" s="145" t="s">
        <v>12464</v>
      </c>
      <c r="F4478" s="145">
        <v>240</v>
      </c>
      <c r="G4478" s="145" t="s">
        <v>12463</v>
      </c>
      <c r="H4478" s="145" t="s">
        <v>634</v>
      </c>
      <c r="I4478" s="145" t="s">
        <v>10077</v>
      </c>
    </row>
    <row r="4479" spans="1:9" x14ac:dyDescent="0.2">
      <c r="A4479" s="145">
        <v>4475</v>
      </c>
      <c r="B4479" s="145" t="s">
        <v>1576</v>
      </c>
      <c r="C4479" s="145" t="s">
        <v>553</v>
      </c>
      <c r="D4479" s="146">
        <v>2667</v>
      </c>
      <c r="E4479" s="145" t="s">
        <v>12462</v>
      </c>
      <c r="F4479" s="145">
        <v>240</v>
      </c>
      <c r="G4479" s="145" t="s">
        <v>12461</v>
      </c>
      <c r="H4479" s="145" t="s">
        <v>634</v>
      </c>
      <c r="I4479" s="145" t="s">
        <v>10077</v>
      </c>
    </row>
    <row r="4480" spans="1:9" x14ac:dyDescent="0.2">
      <c r="A4480" s="145">
        <v>4476</v>
      </c>
      <c r="B4480" s="145" t="s">
        <v>1349</v>
      </c>
      <c r="C4480" s="145" t="s">
        <v>553</v>
      </c>
      <c r="D4480" s="146">
        <v>2360</v>
      </c>
      <c r="E4480" s="145" t="s">
        <v>11834</v>
      </c>
      <c r="F4480" s="145">
        <v>240</v>
      </c>
      <c r="G4480" s="145" t="s">
        <v>12460</v>
      </c>
      <c r="H4480" s="145" t="s">
        <v>634</v>
      </c>
      <c r="I4480" s="145" t="s">
        <v>10077</v>
      </c>
    </row>
    <row r="4481" spans="1:9" x14ac:dyDescent="0.2">
      <c r="A4481" s="145">
        <v>4477</v>
      </c>
      <c r="B4481" s="145" t="s">
        <v>7905</v>
      </c>
      <c r="C4481" s="145" t="s">
        <v>553</v>
      </c>
      <c r="D4481" s="146">
        <v>2532</v>
      </c>
      <c r="E4481" s="145" t="s">
        <v>12459</v>
      </c>
      <c r="F4481" s="145">
        <v>240</v>
      </c>
      <c r="G4481" s="145" t="s">
        <v>12458</v>
      </c>
      <c r="H4481" s="145" t="s">
        <v>2346</v>
      </c>
      <c r="I4481" s="145" t="s">
        <v>10077</v>
      </c>
    </row>
    <row r="4482" spans="1:9" x14ac:dyDescent="0.2">
      <c r="A4482" s="145">
        <v>4478</v>
      </c>
      <c r="B4482" s="145" t="s">
        <v>6196</v>
      </c>
      <c r="C4482" s="145" t="s">
        <v>553</v>
      </c>
      <c r="D4482" s="146">
        <v>1590</v>
      </c>
      <c r="E4482" s="145" t="s">
        <v>12457</v>
      </c>
      <c r="F4482" s="145">
        <v>240</v>
      </c>
      <c r="G4482" s="145" t="s">
        <v>12456</v>
      </c>
      <c r="H4482" s="145" t="s">
        <v>634</v>
      </c>
      <c r="I4482" s="145" t="s">
        <v>10077</v>
      </c>
    </row>
    <row r="4483" spans="1:9" x14ac:dyDescent="0.2">
      <c r="A4483" s="145">
        <v>4479</v>
      </c>
      <c r="B4483" s="145" t="s">
        <v>3489</v>
      </c>
      <c r="C4483" s="145" t="s">
        <v>553</v>
      </c>
      <c r="D4483" s="146">
        <v>2045</v>
      </c>
      <c r="E4483" s="145" t="s">
        <v>12455</v>
      </c>
      <c r="F4483" s="145">
        <v>240</v>
      </c>
      <c r="G4483" s="145" t="s">
        <v>12454</v>
      </c>
      <c r="H4483" s="145" t="s">
        <v>3489</v>
      </c>
      <c r="I4483" s="145" t="s">
        <v>10077</v>
      </c>
    </row>
    <row r="4484" spans="1:9" x14ac:dyDescent="0.2">
      <c r="A4484" s="145">
        <v>4480</v>
      </c>
      <c r="B4484" s="145" t="s">
        <v>1310</v>
      </c>
      <c r="C4484" s="145" t="s">
        <v>553</v>
      </c>
      <c r="D4484" s="146">
        <v>1945</v>
      </c>
      <c r="E4484" s="145" t="s">
        <v>12453</v>
      </c>
      <c r="F4484" s="145">
        <v>240</v>
      </c>
      <c r="G4484" s="145" t="s">
        <v>12452</v>
      </c>
      <c r="H4484" s="145" t="s">
        <v>10184</v>
      </c>
      <c r="I4484" s="145" t="s">
        <v>10077</v>
      </c>
    </row>
    <row r="4485" spans="1:9" x14ac:dyDescent="0.2">
      <c r="A4485" s="145">
        <v>4481</v>
      </c>
      <c r="B4485" s="145" t="s">
        <v>3851</v>
      </c>
      <c r="C4485" s="145" t="s">
        <v>553</v>
      </c>
      <c r="D4485" s="146">
        <v>2584</v>
      </c>
      <c r="E4485" s="145" t="s">
        <v>12451</v>
      </c>
      <c r="F4485" s="145">
        <v>240</v>
      </c>
      <c r="G4485" s="145" t="s">
        <v>12450</v>
      </c>
      <c r="H4485" s="145" t="s">
        <v>10806</v>
      </c>
      <c r="I4485" s="145" t="s">
        <v>10087</v>
      </c>
    </row>
    <row r="4486" spans="1:9" x14ac:dyDescent="0.2">
      <c r="A4486" s="145">
        <v>4482</v>
      </c>
      <c r="B4486" s="145" t="s">
        <v>695</v>
      </c>
      <c r="C4486" s="145" t="s">
        <v>553</v>
      </c>
      <c r="D4486" s="146">
        <v>2332</v>
      </c>
      <c r="E4486" s="145" t="s">
        <v>7697</v>
      </c>
      <c r="F4486" s="145">
        <v>240</v>
      </c>
      <c r="G4486" s="145" t="s">
        <v>12449</v>
      </c>
      <c r="H4486" s="145" t="s">
        <v>695</v>
      </c>
      <c r="I4486" s="145" t="s">
        <v>10285</v>
      </c>
    </row>
    <row r="4487" spans="1:9" x14ac:dyDescent="0.2">
      <c r="A4487" s="145">
        <v>4483</v>
      </c>
      <c r="B4487" s="145" t="s">
        <v>10744</v>
      </c>
      <c r="C4487" s="145" t="s">
        <v>841</v>
      </c>
      <c r="D4487" s="146">
        <v>6441</v>
      </c>
      <c r="E4487" s="145" t="s">
        <v>12448</v>
      </c>
      <c r="F4487" s="145">
        <v>240</v>
      </c>
      <c r="G4487" s="145" t="s">
        <v>12447</v>
      </c>
      <c r="H4487" s="145" t="s">
        <v>6255</v>
      </c>
      <c r="I4487" s="145" t="s">
        <v>10077</v>
      </c>
    </row>
    <row r="4488" spans="1:9" x14ac:dyDescent="0.2">
      <c r="A4488" s="145">
        <v>4484</v>
      </c>
      <c r="B4488" s="145" t="s">
        <v>1900</v>
      </c>
      <c r="C4488" s="145" t="s">
        <v>553</v>
      </c>
      <c r="D4488" s="146">
        <v>1749</v>
      </c>
      <c r="E4488" s="145" t="s">
        <v>12446</v>
      </c>
      <c r="F4488" s="145">
        <v>240</v>
      </c>
      <c r="G4488" s="145" t="s">
        <v>12445</v>
      </c>
      <c r="H4488" s="145" t="s">
        <v>634</v>
      </c>
      <c r="I4488" s="145" t="s">
        <v>10077</v>
      </c>
    </row>
    <row r="4489" spans="1:9" x14ac:dyDescent="0.2">
      <c r="A4489" s="145">
        <v>4485</v>
      </c>
      <c r="B4489" s="145" t="s">
        <v>1081</v>
      </c>
      <c r="C4489" s="145" t="s">
        <v>553</v>
      </c>
      <c r="D4489" s="146">
        <v>2339</v>
      </c>
      <c r="E4489" s="145" t="s">
        <v>10227</v>
      </c>
      <c r="F4489" s="145">
        <v>240</v>
      </c>
      <c r="G4489" s="145" t="s">
        <v>12444</v>
      </c>
      <c r="H4489" s="145" t="s">
        <v>634</v>
      </c>
      <c r="I4489" s="145" t="s">
        <v>10077</v>
      </c>
    </row>
    <row r="4490" spans="1:9" x14ac:dyDescent="0.2">
      <c r="A4490" s="145">
        <v>4486</v>
      </c>
      <c r="B4490" s="145" t="s">
        <v>3851</v>
      </c>
      <c r="C4490" s="145" t="s">
        <v>553</v>
      </c>
      <c r="D4490" s="146">
        <v>2584</v>
      </c>
      <c r="E4490" s="145" t="s">
        <v>4146</v>
      </c>
      <c r="F4490" s="145">
        <v>240</v>
      </c>
      <c r="G4490" s="145" t="s">
        <v>12443</v>
      </c>
      <c r="H4490" s="145" t="s">
        <v>10806</v>
      </c>
      <c r="I4490" s="145" t="s">
        <v>10285</v>
      </c>
    </row>
    <row r="4491" spans="1:9" x14ac:dyDescent="0.2">
      <c r="A4491" s="145">
        <v>4487</v>
      </c>
      <c r="B4491" s="145" t="s">
        <v>5120</v>
      </c>
      <c r="C4491" s="145" t="s">
        <v>553</v>
      </c>
      <c r="D4491" s="146">
        <v>2642</v>
      </c>
      <c r="E4491" s="145" t="s">
        <v>12442</v>
      </c>
      <c r="F4491" s="145">
        <v>240</v>
      </c>
      <c r="G4491" s="145" t="s">
        <v>12441</v>
      </c>
      <c r="H4491" s="145" t="s">
        <v>5120</v>
      </c>
      <c r="I4491" s="145" t="s">
        <v>10077</v>
      </c>
    </row>
    <row r="4492" spans="1:9" x14ac:dyDescent="0.2">
      <c r="A4492" s="145">
        <v>4488</v>
      </c>
      <c r="B4492" s="145" t="s">
        <v>1071</v>
      </c>
      <c r="C4492" s="145" t="s">
        <v>553</v>
      </c>
      <c r="D4492" s="146">
        <v>2563</v>
      </c>
      <c r="E4492" s="145" t="s">
        <v>10992</v>
      </c>
      <c r="F4492" s="145">
        <v>240</v>
      </c>
      <c r="G4492" s="145" t="s">
        <v>12440</v>
      </c>
      <c r="H4492" s="145" t="s">
        <v>634</v>
      </c>
      <c r="I4492" s="145" t="s">
        <v>10077</v>
      </c>
    </row>
    <row r="4493" spans="1:9" x14ac:dyDescent="0.2">
      <c r="A4493" s="145">
        <v>4489</v>
      </c>
      <c r="B4493" s="145" t="s">
        <v>7838</v>
      </c>
      <c r="C4493" s="145" t="s">
        <v>553</v>
      </c>
      <c r="D4493" s="146">
        <v>2532</v>
      </c>
      <c r="E4493" s="145" t="s">
        <v>12439</v>
      </c>
      <c r="F4493" s="145">
        <v>240</v>
      </c>
      <c r="G4493" s="145" t="s">
        <v>12438</v>
      </c>
      <c r="H4493" s="145" t="s">
        <v>3489</v>
      </c>
      <c r="I4493" s="145" t="s">
        <v>10077</v>
      </c>
    </row>
    <row r="4494" spans="1:9" x14ac:dyDescent="0.2">
      <c r="A4494" s="145">
        <v>4490</v>
      </c>
      <c r="B4494" s="145" t="s">
        <v>518</v>
      </c>
      <c r="C4494" s="145" t="s">
        <v>553</v>
      </c>
      <c r="D4494" s="146">
        <v>2630</v>
      </c>
      <c r="E4494" s="145" t="s">
        <v>12437</v>
      </c>
      <c r="F4494" s="145">
        <v>240</v>
      </c>
      <c r="G4494" s="145" t="s">
        <v>12436</v>
      </c>
      <c r="H4494" s="145" t="s">
        <v>10380</v>
      </c>
      <c r="I4494" s="145" t="s">
        <v>10091</v>
      </c>
    </row>
    <row r="4495" spans="1:9" x14ac:dyDescent="0.2">
      <c r="A4495" s="145">
        <v>4491</v>
      </c>
      <c r="B4495" s="145" t="s">
        <v>2268</v>
      </c>
      <c r="C4495" s="145" t="s">
        <v>553</v>
      </c>
      <c r="D4495" s="146">
        <v>2740</v>
      </c>
      <c r="E4495" s="145" t="s">
        <v>12435</v>
      </c>
      <c r="F4495" s="145">
        <v>240</v>
      </c>
      <c r="G4495" s="145" t="s">
        <v>12434</v>
      </c>
      <c r="H4495" s="145" t="s">
        <v>634</v>
      </c>
      <c r="I4495" s="145" t="s">
        <v>10077</v>
      </c>
    </row>
    <row r="4496" spans="1:9" x14ac:dyDescent="0.2">
      <c r="A4496" s="145">
        <v>4492</v>
      </c>
      <c r="B4496" s="145" t="s">
        <v>1837</v>
      </c>
      <c r="C4496" s="145" t="s">
        <v>553</v>
      </c>
      <c r="D4496" s="146">
        <v>2660</v>
      </c>
      <c r="E4496" s="145" t="s">
        <v>12433</v>
      </c>
      <c r="F4496" s="145">
        <v>240</v>
      </c>
      <c r="G4496" s="145" t="s">
        <v>12432</v>
      </c>
      <c r="H4496" s="145" t="s">
        <v>634</v>
      </c>
      <c r="I4496" s="145" t="s">
        <v>10077</v>
      </c>
    </row>
    <row r="4497" spans="1:9" x14ac:dyDescent="0.2">
      <c r="A4497" s="145">
        <v>4493</v>
      </c>
      <c r="B4497" s="145" t="s">
        <v>1349</v>
      </c>
      <c r="C4497" s="145" t="s">
        <v>553</v>
      </c>
      <c r="D4497" s="146">
        <v>2360</v>
      </c>
      <c r="E4497" s="145" t="s">
        <v>12431</v>
      </c>
      <c r="F4497" s="145">
        <v>240</v>
      </c>
      <c r="G4497" s="145" t="s">
        <v>12430</v>
      </c>
      <c r="H4497" s="145" t="s">
        <v>746</v>
      </c>
      <c r="I4497" s="145" t="s">
        <v>10077</v>
      </c>
    </row>
    <row r="4498" spans="1:9" x14ac:dyDescent="0.2">
      <c r="A4498" s="145">
        <v>4494</v>
      </c>
      <c r="B4498" s="145" t="s">
        <v>646</v>
      </c>
      <c r="C4498" s="145" t="s">
        <v>553</v>
      </c>
      <c r="D4498" s="146">
        <v>2648</v>
      </c>
      <c r="E4498" s="145" t="s">
        <v>12429</v>
      </c>
      <c r="F4498" s="145">
        <v>240</v>
      </c>
      <c r="G4498" s="145" t="s">
        <v>12428</v>
      </c>
      <c r="H4498" s="145" t="s">
        <v>634</v>
      </c>
      <c r="I4498" s="145" t="s">
        <v>10077</v>
      </c>
    </row>
    <row r="4499" spans="1:9" x14ac:dyDescent="0.2">
      <c r="A4499" s="145">
        <v>4495</v>
      </c>
      <c r="B4499" s="145" t="s">
        <v>5423</v>
      </c>
      <c r="C4499" s="145" t="s">
        <v>553</v>
      </c>
      <c r="D4499" s="146">
        <v>2669</v>
      </c>
      <c r="E4499" s="145" t="s">
        <v>12427</v>
      </c>
      <c r="F4499" s="145">
        <v>240</v>
      </c>
      <c r="G4499" s="145" t="s">
        <v>12426</v>
      </c>
      <c r="H4499" s="145" t="s">
        <v>10081</v>
      </c>
      <c r="I4499" s="145" t="s">
        <v>10285</v>
      </c>
    </row>
    <row r="4500" spans="1:9" x14ac:dyDescent="0.2">
      <c r="A4500" s="145">
        <v>4496</v>
      </c>
      <c r="B4500" s="145" t="s">
        <v>566</v>
      </c>
      <c r="C4500" s="145" t="s">
        <v>553</v>
      </c>
      <c r="D4500" s="146">
        <v>2659</v>
      </c>
      <c r="E4500" s="145" t="s">
        <v>11515</v>
      </c>
      <c r="F4500" s="145">
        <v>240</v>
      </c>
      <c r="G4500" s="145" t="s">
        <v>12425</v>
      </c>
      <c r="H4500" s="145" t="s">
        <v>10081</v>
      </c>
      <c r="I4500" s="145" t="s">
        <v>10091</v>
      </c>
    </row>
    <row r="4501" spans="1:9" x14ac:dyDescent="0.2">
      <c r="A4501" s="145">
        <v>4497</v>
      </c>
      <c r="B4501" s="145" t="s">
        <v>6401</v>
      </c>
      <c r="C4501" s="145" t="s">
        <v>553</v>
      </c>
      <c r="D4501" s="146">
        <v>2764</v>
      </c>
      <c r="E4501" s="145" t="s">
        <v>12424</v>
      </c>
      <c r="F4501" s="145">
        <v>240</v>
      </c>
      <c r="G4501" s="145" t="s">
        <v>12423</v>
      </c>
      <c r="H4501" s="145" t="s">
        <v>634</v>
      </c>
      <c r="I4501" s="145" t="s">
        <v>10077</v>
      </c>
    </row>
    <row r="4502" spans="1:9" x14ac:dyDescent="0.2">
      <c r="A4502" s="145">
        <v>4498</v>
      </c>
      <c r="B4502" s="145" t="s">
        <v>7905</v>
      </c>
      <c r="C4502" s="145" t="s">
        <v>553</v>
      </c>
      <c r="D4502" s="146">
        <v>2532</v>
      </c>
      <c r="E4502" s="145" t="s">
        <v>12422</v>
      </c>
      <c r="F4502" s="145">
        <v>240</v>
      </c>
      <c r="G4502" s="145" t="s">
        <v>12421</v>
      </c>
      <c r="H4502" s="145" t="s">
        <v>12420</v>
      </c>
      <c r="I4502" s="145" t="s">
        <v>10091</v>
      </c>
    </row>
    <row r="4503" spans="1:9" x14ac:dyDescent="0.2">
      <c r="A4503" s="145">
        <v>4499</v>
      </c>
      <c r="B4503" s="145" t="s">
        <v>1570</v>
      </c>
      <c r="C4503" s="145" t="s">
        <v>553</v>
      </c>
      <c r="D4503" s="146">
        <v>1930</v>
      </c>
      <c r="E4503" s="145" t="s">
        <v>12419</v>
      </c>
      <c r="F4503" s="145">
        <v>240</v>
      </c>
      <c r="G4503" s="145" t="s">
        <v>12418</v>
      </c>
      <c r="H4503" s="145" t="s">
        <v>10177</v>
      </c>
      <c r="I4503" s="145" t="s">
        <v>10077</v>
      </c>
    </row>
    <row r="4504" spans="1:9" x14ac:dyDescent="0.2">
      <c r="A4504" s="145">
        <v>4500</v>
      </c>
      <c r="B4504" s="145" t="s">
        <v>12417</v>
      </c>
      <c r="C4504" s="145" t="s">
        <v>2392</v>
      </c>
      <c r="D4504" s="146">
        <v>8092</v>
      </c>
      <c r="E4504" s="145" t="s">
        <v>12416</v>
      </c>
      <c r="F4504" s="145">
        <v>240</v>
      </c>
      <c r="G4504" s="145" t="s">
        <v>12415</v>
      </c>
      <c r="H4504" s="145" t="s">
        <v>6255</v>
      </c>
      <c r="I4504" s="145" t="s">
        <v>10077</v>
      </c>
    </row>
    <row r="4505" spans="1:9" x14ac:dyDescent="0.2">
      <c r="A4505" s="145">
        <v>4501</v>
      </c>
      <c r="B4505" s="145" t="s">
        <v>6273</v>
      </c>
      <c r="C4505" s="145" t="s">
        <v>553</v>
      </c>
      <c r="D4505" s="146">
        <v>1951</v>
      </c>
      <c r="E4505" s="145" t="s">
        <v>12414</v>
      </c>
      <c r="F4505" s="145">
        <v>240</v>
      </c>
      <c r="G4505" s="145" t="s">
        <v>12413</v>
      </c>
      <c r="H4505" s="145" t="s">
        <v>812</v>
      </c>
      <c r="I4505" s="145" t="s">
        <v>10077</v>
      </c>
    </row>
    <row r="4506" spans="1:9" x14ac:dyDescent="0.2">
      <c r="A4506" s="145">
        <v>4502</v>
      </c>
      <c r="B4506" s="145" t="s">
        <v>2278</v>
      </c>
      <c r="C4506" s="145" t="s">
        <v>553</v>
      </c>
      <c r="D4506" s="146">
        <v>2719</v>
      </c>
      <c r="E4506" s="145" t="s">
        <v>12412</v>
      </c>
      <c r="F4506" s="145">
        <v>240</v>
      </c>
      <c r="G4506" s="145" t="s">
        <v>12411</v>
      </c>
      <c r="H4506" s="145" t="s">
        <v>2278</v>
      </c>
      <c r="I4506" s="145" t="s">
        <v>10077</v>
      </c>
    </row>
    <row r="4507" spans="1:9" x14ac:dyDescent="0.2">
      <c r="A4507" s="145">
        <v>4503</v>
      </c>
      <c r="B4507" s="145" t="s">
        <v>4556</v>
      </c>
      <c r="C4507" s="145" t="s">
        <v>553</v>
      </c>
      <c r="D4507" s="146">
        <v>1602</v>
      </c>
      <c r="E4507" s="145" t="s">
        <v>12410</v>
      </c>
      <c r="F4507" s="145">
        <v>240</v>
      </c>
      <c r="G4507" s="145" t="s">
        <v>12409</v>
      </c>
      <c r="H4507" s="145" t="s">
        <v>634</v>
      </c>
      <c r="I4507" s="145" t="s">
        <v>10077</v>
      </c>
    </row>
    <row r="4508" spans="1:9" x14ac:dyDescent="0.2">
      <c r="A4508" s="145">
        <v>4504</v>
      </c>
      <c r="B4508" s="145" t="s">
        <v>2654</v>
      </c>
      <c r="C4508" s="145" t="s">
        <v>553</v>
      </c>
      <c r="D4508" s="146">
        <v>2535</v>
      </c>
      <c r="E4508" s="145" t="s">
        <v>12408</v>
      </c>
      <c r="F4508" s="145">
        <v>240</v>
      </c>
      <c r="G4508" s="145" t="s">
        <v>12407</v>
      </c>
      <c r="H4508" s="145" t="s">
        <v>8736</v>
      </c>
      <c r="I4508" s="145" t="s">
        <v>10091</v>
      </c>
    </row>
    <row r="4509" spans="1:9" x14ac:dyDescent="0.2">
      <c r="A4509" s="145">
        <v>4505</v>
      </c>
      <c r="B4509" s="145" t="s">
        <v>10816</v>
      </c>
      <c r="C4509" s="145" t="s">
        <v>553</v>
      </c>
      <c r="D4509" s="146">
        <v>2721</v>
      </c>
      <c r="E4509" s="145" t="s">
        <v>12406</v>
      </c>
      <c r="F4509" s="145">
        <v>240</v>
      </c>
      <c r="G4509" s="145" t="s">
        <v>12405</v>
      </c>
      <c r="H4509" s="145" t="s">
        <v>3220</v>
      </c>
      <c r="I4509" s="145" t="s">
        <v>10077</v>
      </c>
    </row>
    <row r="4510" spans="1:9" x14ac:dyDescent="0.2">
      <c r="A4510" s="145">
        <v>4506</v>
      </c>
      <c r="B4510" s="145" t="s">
        <v>1570</v>
      </c>
      <c r="C4510" s="145" t="s">
        <v>553</v>
      </c>
      <c r="D4510" s="146">
        <v>1930</v>
      </c>
      <c r="E4510" s="145" t="s">
        <v>12404</v>
      </c>
      <c r="F4510" s="145">
        <v>240</v>
      </c>
      <c r="G4510" s="145" t="s">
        <v>12403</v>
      </c>
      <c r="H4510" s="145" t="s">
        <v>10177</v>
      </c>
      <c r="I4510" s="145" t="s">
        <v>10077</v>
      </c>
    </row>
    <row r="4511" spans="1:9" x14ac:dyDescent="0.2">
      <c r="A4511" s="145">
        <v>4507</v>
      </c>
      <c r="B4511" s="145" t="s">
        <v>2313</v>
      </c>
      <c r="C4511" s="145" t="s">
        <v>553</v>
      </c>
      <c r="D4511" s="146">
        <v>2747</v>
      </c>
      <c r="E4511" s="145" t="s">
        <v>12402</v>
      </c>
      <c r="F4511" s="145">
        <v>240</v>
      </c>
      <c r="G4511" s="145" t="s">
        <v>12401</v>
      </c>
      <c r="H4511" s="145" t="s">
        <v>2767</v>
      </c>
      <c r="I4511" s="145" t="s">
        <v>10077</v>
      </c>
    </row>
    <row r="4512" spans="1:9" x14ac:dyDescent="0.2">
      <c r="A4512" s="145">
        <v>4508</v>
      </c>
      <c r="B4512" s="145" t="s">
        <v>2565</v>
      </c>
      <c r="C4512" s="145" t="s">
        <v>553</v>
      </c>
      <c r="D4512" s="146">
        <v>2777</v>
      </c>
      <c r="E4512" s="145" t="s">
        <v>11735</v>
      </c>
      <c r="F4512" s="145">
        <v>240</v>
      </c>
      <c r="G4512" s="145" t="s">
        <v>12400</v>
      </c>
      <c r="H4512" s="145" t="s">
        <v>634</v>
      </c>
      <c r="I4512" s="145" t="s">
        <v>10077</v>
      </c>
    </row>
    <row r="4513" spans="1:9" x14ac:dyDescent="0.2">
      <c r="A4513" s="145">
        <v>4509</v>
      </c>
      <c r="B4513" s="145" t="s">
        <v>1337</v>
      </c>
      <c r="C4513" s="145" t="s">
        <v>553</v>
      </c>
      <c r="D4513" s="146">
        <v>1970</v>
      </c>
      <c r="E4513" s="145" t="s">
        <v>12399</v>
      </c>
      <c r="F4513" s="145">
        <v>240</v>
      </c>
      <c r="G4513" s="145" t="s">
        <v>12398</v>
      </c>
      <c r="H4513" s="145" t="s">
        <v>10406</v>
      </c>
      <c r="I4513" s="145" t="s">
        <v>10077</v>
      </c>
    </row>
    <row r="4514" spans="1:9" x14ac:dyDescent="0.2">
      <c r="A4514" s="145">
        <v>4510</v>
      </c>
      <c r="B4514" s="145" t="s">
        <v>8871</v>
      </c>
      <c r="C4514" s="145" t="s">
        <v>553</v>
      </c>
      <c r="D4514" s="146">
        <v>2652</v>
      </c>
      <c r="E4514" s="145" t="s">
        <v>12397</v>
      </c>
      <c r="F4514" s="145">
        <v>240</v>
      </c>
      <c r="G4514" s="145" t="s">
        <v>12396</v>
      </c>
      <c r="H4514" s="145" t="s">
        <v>746</v>
      </c>
      <c r="I4514" s="145" t="s">
        <v>10077</v>
      </c>
    </row>
    <row r="4515" spans="1:9" x14ac:dyDescent="0.2">
      <c r="A4515" s="145">
        <v>4511</v>
      </c>
      <c r="B4515" s="145" t="s">
        <v>566</v>
      </c>
      <c r="C4515" s="145" t="s">
        <v>553</v>
      </c>
      <c r="D4515" s="146">
        <v>2659</v>
      </c>
      <c r="E4515" s="145" t="s">
        <v>12395</v>
      </c>
      <c r="F4515" s="145">
        <v>240</v>
      </c>
      <c r="G4515" s="145" t="s">
        <v>12394</v>
      </c>
      <c r="H4515" s="145" t="s">
        <v>10081</v>
      </c>
      <c r="I4515" s="145" t="s">
        <v>10087</v>
      </c>
    </row>
    <row r="4516" spans="1:9" x14ac:dyDescent="0.2">
      <c r="A4516" s="145">
        <v>4512</v>
      </c>
      <c r="B4516" s="145" t="s">
        <v>1650</v>
      </c>
      <c r="C4516" s="145" t="s">
        <v>553</v>
      </c>
      <c r="D4516" s="146">
        <v>2675</v>
      </c>
      <c r="E4516" s="145" t="s">
        <v>12393</v>
      </c>
      <c r="F4516" s="145">
        <v>240</v>
      </c>
      <c r="G4516" s="145" t="s">
        <v>12392</v>
      </c>
      <c r="H4516" s="145" t="s">
        <v>10303</v>
      </c>
      <c r="I4516" s="145" t="s">
        <v>10077</v>
      </c>
    </row>
    <row r="4517" spans="1:9" x14ac:dyDescent="0.2">
      <c r="A4517" s="145">
        <v>4513</v>
      </c>
      <c r="B4517" s="145" t="s">
        <v>3220</v>
      </c>
      <c r="C4517" s="145" t="s">
        <v>553</v>
      </c>
      <c r="D4517" s="146">
        <v>2724</v>
      </c>
      <c r="E4517" s="145" t="s">
        <v>12391</v>
      </c>
      <c r="F4517" s="145">
        <v>240</v>
      </c>
      <c r="G4517" s="145" t="s">
        <v>12390</v>
      </c>
      <c r="H4517" s="145" t="s">
        <v>3220</v>
      </c>
      <c r="I4517" s="145" t="s">
        <v>10077</v>
      </c>
    </row>
    <row r="4518" spans="1:9" x14ac:dyDescent="0.2">
      <c r="A4518" s="145">
        <v>4514</v>
      </c>
      <c r="B4518" s="145" t="s">
        <v>2513</v>
      </c>
      <c r="C4518" s="145" t="s">
        <v>553</v>
      </c>
      <c r="D4518" s="146">
        <v>2571</v>
      </c>
      <c r="E4518" s="145" t="s">
        <v>12389</v>
      </c>
      <c r="F4518" s="145">
        <v>240</v>
      </c>
      <c r="G4518" s="145" t="s">
        <v>12388</v>
      </c>
      <c r="H4518" s="145" t="s">
        <v>1349</v>
      </c>
      <c r="I4518" s="145" t="s">
        <v>10077</v>
      </c>
    </row>
    <row r="4519" spans="1:9" x14ac:dyDescent="0.2">
      <c r="A4519" s="145">
        <v>4515</v>
      </c>
      <c r="B4519" s="145" t="s">
        <v>3028</v>
      </c>
      <c r="C4519" s="145" t="s">
        <v>553</v>
      </c>
      <c r="D4519" s="146">
        <v>2025</v>
      </c>
      <c r="E4519" s="145" t="s">
        <v>12387</v>
      </c>
      <c r="F4519" s="145">
        <v>240</v>
      </c>
      <c r="G4519" s="145" t="s">
        <v>12386</v>
      </c>
      <c r="H4519" s="145" t="s">
        <v>10259</v>
      </c>
      <c r="I4519" s="145" t="s">
        <v>10077</v>
      </c>
    </row>
    <row r="4520" spans="1:9" x14ac:dyDescent="0.2">
      <c r="A4520" s="145">
        <v>4516</v>
      </c>
      <c r="B4520" s="145" t="s">
        <v>874</v>
      </c>
      <c r="C4520" s="145" t="s">
        <v>553</v>
      </c>
      <c r="D4520" s="146">
        <v>2601</v>
      </c>
      <c r="E4520" s="145" t="s">
        <v>12385</v>
      </c>
      <c r="F4520" s="145">
        <v>240</v>
      </c>
      <c r="G4520" s="145" t="s">
        <v>12384</v>
      </c>
      <c r="H4520" s="145" t="s">
        <v>634</v>
      </c>
      <c r="I4520" s="145" t="s">
        <v>10077</v>
      </c>
    </row>
    <row r="4521" spans="1:9" x14ac:dyDescent="0.2">
      <c r="A4521" s="145">
        <v>4517</v>
      </c>
      <c r="B4521" s="145" t="s">
        <v>6174</v>
      </c>
      <c r="C4521" s="145" t="s">
        <v>553</v>
      </c>
      <c r="D4521" s="146">
        <v>2790</v>
      </c>
      <c r="E4521" s="145" t="s">
        <v>12383</v>
      </c>
      <c r="F4521" s="145">
        <v>240</v>
      </c>
      <c r="H4521" s="145" t="s">
        <v>2268</v>
      </c>
      <c r="I4521" s="145" t="s">
        <v>10107</v>
      </c>
    </row>
    <row r="4522" spans="1:9" x14ac:dyDescent="0.2">
      <c r="A4522" s="145">
        <v>4518</v>
      </c>
      <c r="B4522" s="145" t="s">
        <v>2385</v>
      </c>
      <c r="C4522" s="145" t="s">
        <v>553</v>
      </c>
      <c r="D4522" s="146">
        <v>2748</v>
      </c>
      <c r="E4522" s="145" t="s">
        <v>12382</v>
      </c>
      <c r="F4522" s="145">
        <v>240</v>
      </c>
      <c r="G4522" s="145" t="s">
        <v>12381</v>
      </c>
      <c r="H4522" s="145" t="s">
        <v>2767</v>
      </c>
      <c r="I4522" s="145" t="s">
        <v>10077</v>
      </c>
    </row>
    <row r="4523" spans="1:9" x14ac:dyDescent="0.2">
      <c r="A4523" s="145">
        <v>4519</v>
      </c>
      <c r="B4523" s="145" t="s">
        <v>1248</v>
      </c>
      <c r="C4523" s="145" t="s">
        <v>553</v>
      </c>
      <c r="D4523" s="146">
        <v>2535</v>
      </c>
      <c r="E4523" s="145" t="s">
        <v>12380</v>
      </c>
      <c r="F4523" s="145">
        <v>240</v>
      </c>
      <c r="G4523" s="145" t="s">
        <v>11562</v>
      </c>
      <c r="H4523" s="145" t="s">
        <v>634</v>
      </c>
      <c r="I4523" s="145" t="s">
        <v>10087</v>
      </c>
    </row>
    <row r="4524" spans="1:9" x14ac:dyDescent="0.2">
      <c r="A4524" s="145">
        <v>4520</v>
      </c>
      <c r="B4524" s="145" t="s">
        <v>2409</v>
      </c>
      <c r="C4524" s="145" t="s">
        <v>553</v>
      </c>
      <c r="D4524" s="146">
        <v>2050</v>
      </c>
      <c r="E4524" s="145" t="s">
        <v>12379</v>
      </c>
      <c r="F4524" s="145">
        <v>240</v>
      </c>
      <c r="G4524" s="145" t="s">
        <v>12378</v>
      </c>
      <c r="H4524" s="145" t="s">
        <v>634</v>
      </c>
      <c r="I4524" s="145" t="s">
        <v>10077</v>
      </c>
    </row>
    <row r="4525" spans="1:9" x14ac:dyDescent="0.2">
      <c r="A4525" s="145">
        <v>4521</v>
      </c>
      <c r="B4525" s="145" t="s">
        <v>2313</v>
      </c>
      <c r="C4525" s="145" t="s">
        <v>553</v>
      </c>
      <c r="D4525" s="146">
        <v>2747</v>
      </c>
      <c r="E4525" s="145" t="s">
        <v>12377</v>
      </c>
      <c r="F4525" s="145">
        <v>240</v>
      </c>
      <c r="G4525" s="145" t="s">
        <v>12376</v>
      </c>
      <c r="H4525" s="145" t="s">
        <v>634</v>
      </c>
      <c r="I4525" s="145" t="s">
        <v>10077</v>
      </c>
    </row>
    <row r="4526" spans="1:9" x14ac:dyDescent="0.2">
      <c r="A4526" s="145">
        <v>4522</v>
      </c>
      <c r="B4526" s="145" t="s">
        <v>1251</v>
      </c>
      <c r="C4526" s="145" t="s">
        <v>553</v>
      </c>
      <c r="D4526" s="146">
        <v>1056</v>
      </c>
      <c r="E4526" s="145" t="s">
        <v>12375</v>
      </c>
      <c r="F4526" s="145">
        <v>240</v>
      </c>
      <c r="G4526" s="145" t="s">
        <v>12374</v>
      </c>
      <c r="H4526" s="145" t="s">
        <v>12335</v>
      </c>
      <c r="I4526" s="145" t="s">
        <v>10077</v>
      </c>
    </row>
    <row r="4527" spans="1:9" x14ac:dyDescent="0.2">
      <c r="A4527" s="145">
        <v>4523</v>
      </c>
      <c r="B4527" s="145" t="s">
        <v>11536</v>
      </c>
      <c r="C4527" s="145" t="s">
        <v>553</v>
      </c>
      <c r="D4527" s="146">
        <v>1501</v>
      </c>
      <c r="E4527" s="145" t="s">
        <v>12373</v>
      </c>
      <c r="F4527" s="145">
        <v>240</v>
      </c>
      <c r="G4527" s="145" t="s">
        <v>12372</v>
      </c>
      <c r="H4527" s="145" t="s">
        <v>9574</v>
      </c>
      <c r="I4527" s="145" t="s">
        <v>10077</v>
      </c>
    </row>
    <row r="4528" spans="1:9" x14ac:dyDescent="0.2">
      <c r="A4528" s="145">
        <v>4524</v>
      </c>
      <c r="B4528" s="145" t="s">
        <v>554</v>
      </c>
      <c r="C4528" s="145" t="s">
        <v>553</v>
      </c>
      <c r="D4528" s="146">
        <v>2633</v>
      </c>
      <c r="E4528" s="145" t="s">
        <v>12371</v>
      </c>
      <c r="F4528" s="145">
        <v>240</v>
      </c>
      <c r="G4528" s="145" t="s">
        <v>12370</v>
      </c>
      <c r="H4528" s="145" t="s">
        <v>10081</v>
      </c>
      <c r="I4528" s="145" t="s">
        <v>10077</v>
      </c>
    </row>
    <row r="4529" spans="1:9" x14ac:dyDescent="0.2">
      <c r="A4529" s="145">
        <v>4525</v>
      </c>
      <c r="B4529" s="145" t="s">
        <v>12369</v>
      </c>
      <c r="C4529" s="145" t="s">
        <v>553</v>
      </c>
      <c r="D4529" s="146">
        <v>1331</v>
      </c>
      <c r="E4529" s="145" t="s">
        <v>12368</v>
      </c>
      <c r="F4529" s="145">
        <v>240</v>
      </c>
      <c r="G4529" s="145" t="s">
        <v>12367</v>
      </c>
      <c r="H4529" s="145" t="s">
        <v>634</v>
      </c>
      <c r="I4529" s="145" t="s">
        <v>10077</v>
      </c>
    </row>
    <row r="4530" spans="1:9" x14ac:dyDescent="0.2">
      <c r="A4530" s="145">
        <v>4526</v>
      </c>
      <c r="B4530" s="145" t="s">
        <v>1349</v>
      </c>
      <c r="C4530" s="145" t="s">
        <v>553</v>
      </c>
      <c r="D4530" s="146">
        <v>2360</v>
      </c>
      <c r="E4530" s="145" t="s">
        <v>1922</v>
      </c>
      <c r="F4530" s="145">
        <v>240</v>
      </c>
      <c r="G4530" s="145" t="s">
        <v>12366</v>
      </c>
      <c r="H4530" s="145" t="s">
        <v>1349</v>
      </c>
      <c r="I4530" s="145" t="s">
        <v>10077</v>
      </c>
    </row>
    <row r="4531" spans="1:9" x14ac:dyDescent="0.2">
      <c r="A4531" s="145">
        <v>4527</v>
      </c>
      <c r="B4531" s="145" t="s">
        <v>12365</v>
      </c>
      <c r="C4531" s="145" t="s">
        <v>1403</v>
      </c>
      <c r="D4531" s="146">
        <v>3896</v>
      </c>
      <c r="E4531" s="145" t="s">
        <v>12364</v>
      </c>
      <c r="F4531" s="145">
        <v>240</v>
      </c>
      <c r="G4531" s="145" t="s">
        <v>12363</v>
      </c>
      <c r="H4531" s="145" t="s">
        <v>6255</v>
      </c>
      <c r="I4531" s="145" t="s">
        <v>10077</v>
      </c>
    </row>
    <row r="4532" spans="1:9" x14ac:dyDescent="0.2">
      <c r="A4532" s="145">
        <v>4528</v>
      </c>
      <c r="B4532" s="145" t="s">
        <v>6605</v>
      </c>
      <c r="C4532" s="145" t="s">
        <v>553</v>
      </c>
      <c r="D4532" s="146">
        <v>2779</v>
      </c>
      <c r="E4532" s="145" t="s">
        <v>12362</v>
      </c>
      <c r="F4532" s="145">
        <v>240</v>
      </c>
      <c r="G4532" s="145" t="s">
        <v>12361</v>
      </c>
      <c r="H4532" s="145" t="s">
        <v>3220</v>
      </c>
      <c r="I4532" s="145" t="s">
        <v>10077</v>
      </c>
    </row>
    <row r="4533" spans="1:9" x14ac:dyDescent="0.2">
      <c r="A4533" s="145">
        <v>4529</v>
      </c>
      <c r="B4533" s="145" t="s">
        <v>7905</v>
      </c>
      <c r="C4533" s="145" t="s">
        <v>553</v>
      </c>
      <c r="D4533" s="146">
        <v>2532</v>
      </c>
      <c r="E4533" s="145" t="s">
        <v>12360</v>
      </c>
      <c r="F4533" s="145">
        <v>240</v>
      </c>
      <c r="G4533" s="145" t="s">
        <v>12359</v>
      </c>
      <c r="H4533" s="145" t="s">
        <v>634</v>
      </c>
      <c r="I4533" s="145" t="s">
        <v>10077</v>
      </c>
    </row>
    <row r="4534" spans="1:9" x14ac:dyDescent="0.2">
      <c r="A4534" s="145">
        <v>4530</v>
      </c>
      <c r="B4534" s="145" t="s">
        <v>3822</v>
      </c>
      <c r="C4534" s="145" t="s">
        <v>553</v>
      </c>
      <c r="D4534" s="146">
        <v>2780</v>
      </c>
      <c r="E4534" s="145" t="s">
        <v>12358</v>
      </c>
      <c r="F4534" s="145">
        <v>240</v>
      </c>
      <c r="G4534" s="145" t="s">
        <v>12357</v>
      </c>
      <c r="H4534" s="145" t="s">
        <v>634</v>
      </c>
      <c r="I4534" s="145" t="s">
        <v>10107</v>
      </c>
    </row>
    <row r="4535" spans="1:9" x14ac:dyDescent="0.2">
      <c r="A4535" s="145">
        <v>4531</v>
      </c>
      <c r="B4535" s="145" t="s">
        <v>891</v>
      </c>
      <c r="C4535" s="145" t="s">
        <v>553</v>
      </c>
      <c r="D4535" s="146">
        <v>2635</v>
      </c>
      <c r="E4535" s="145" t="s">
        <v>12356</v>
      </c>
      <c r="F4535" s="145">
        <v>240</v>
      </c>
      <c r="G4535" s="145" t="s">
        <v>12355</v>
      </c>
      <c r="H4535" s="145" t="s">
        <v>11445</v>
      </c>
      <c r="I4535" s="145" t="s">
        <v>10077</v>
      </c>
    </row>
    <row r="4536" spans="1:9" x14ac:dyDescent="0.2">
      <c r="A4536" s="145">
        <v>4532</v>
      </c>
      <c r="B4536" s="145" t="s">
        <v>1452</v>
      </c>
      <c r="C4536" s="145" t="s">
        <v>553</v>
      </c>
      <c r="D4536" s="146">
        <v>2537</v>
      </c>
      <c r="E4536" s="145" t="s">
        <v>12354</v>
      </c>
      <c r="F4536" s="145">
        <v>240</v>
      </c>
      <c r="G4536" s="145" t="s">
        <v>12353</v>
      </c>
      <c r="H4536" s="145" t="s">
        <v>634</v>
      </c>
      <c r="I4536" s="145" t="s">
        <v>10077</v>
      </c>
    </row>
    <row r="4537" spans="1:9" x14ac:dyDescent="0.2">
      <c r="A4537" s="145">
        <v>4533</v>
      </c>
      <c r="B4537" s="145" t="s">
        <v>812</v>
      </c>
      <c r="C4537" s="145" t="s">
        <v>553</v>
      </c>
      <c r="D4537" s="146">
        <v>1950</v>
      </c>
      <c r="E4537" s="145" t="s">
        <v>12352</v>
      </c>
      <c r="F4537" s="145">
        <v>240</v>
      </c>
      <c r="G4537" s="145" t="s">
        <v>12351</v>
      </c>
      <c r="H4537" s="145" t="s">
        <v>812</v>
      </c>
      <c r="I4537" s="145" t="s">
        <v>10107</v>
      </c>
    </row>
    <row r="4538" spans="1:9" x14ac:dyDescent="0.2">
      <c r="A4538" s="145">
        <v>4534</v>
      </c>
      <c r="B4538" s="145" t="s">
        <v>3877</v>
      </c>
      <c r="C4538" s="145" t="s">
        <v>553</v>
      </c>
      <c r="D4538" s="146">
        <v>2557</v>
      </c>
      <c r="E4538" s="145" t="s">
        <v>12350</v>
      </c>
      <c r="F4538" s="145">
        <v>240</v>
      </c>
      <c r="G4538" s="145" t="s">
        <v>12349</v>
      </c>
      <c r="H4538" s="145" t="s">
        <v>634</v>
      </c>
      <c r="I4538" s="145" t="s">
        <v>10077</v>
      </c>
    </row>
    <row r="4539" spans="1:9" x14ac:dyDescent="0.2">
      <c r="A4539" s="145">
        <v>4535</v>
      </c>
      <c r="B4539" s="145" t="s">
        <v>3239</v>
      </c>
      <c r="C4539" s="145" t="s">
        <v>553</v>
      </c>
      <c r="D4539" s="146">
        <v>2324</v>
      </c>
      <c r="E4539" s="145" t="s">
        <v>12348</v>
      </c>
      <c r="F4539" s="145">
        <v>240</v>
      </c>
      <c r="G4539" s="145" t="s">
        <v>12347</v>
      </c>
      <c r="H4539" s="145" t="s">
        <v>634</v>
      </c>
      <c r="I4539" s="145" t="s">
        <v>10077</v>
      </c>
    </row>
    <row r="4540" spans="1:9" x14ac:dyDescent="0.2">
      <c r="A4540" s="145">
        <v>4536</v>
      </c>
      <c r="B4540" s="145" t="s">
        <v>7641</v>
      </c>
      <c r="C4540" s="145" t="s">
        <v>553</v>
      </c>
      <c r="D4540" s="146">
        <v>1519</v>
      </c>
      <c r="E4540" s="145" t="s">
        <v>12346</v>
      </c>
      <c r="F4540" s="145">
        <v>240</v>
      </c>
      <c r="G4540" s="145" t="s">
        <v>12345</v>
      </c>
      <c r="H4540" s="145" t="s">
        <v>634</v>
      </c>
      <c r="I4540" s="145" t="s">
        <v>10077</v>
      </c>
    </row>
    <row r="4541" spans="1:9" x14ac:dyDescent="0.2">
      <c r="A4541" s="145">
        <v>4537</v>
      </c>
      <c r="B4541" s="145" t="s">
        <v>1570</v>
      </c>
      <c r="C4541" s="145" t="s">
        <v>553</v>
      </c>
      <c r="D4541" s="146">
        <v>1930</v>
      </c>
      <c r="E4541" s="145" t="s">
        <v>12344</v>
      </c>
      <c r="F4541" s="145">
        <v>240</v>
      </c>
      <c r="G4541" s="145" t="s">
        <v>12343</v>
      </c>
      <c r="H4541" s="145" t="s">
        <v>10177</v>
      </c>
      <c r="I4541" s="145" t="s">
        <v>10077</v>
      </c>
    </row>
    <row r="4542" spans="1:9" x14ac:dyDescent="0.2">
      <c r="A4542" s="145">
        <v>4538</v>
      </c>
      <c r="B4542" s="145" t="s">
        <v>583</v>
      </c>
      <c r="C4542" s="145" t="s">
        <v>553</v>
      </c>
      <c r="D4542" s="146">
        <v>1907</v>
      </c>
      <c r="E4542" s="145" t="s">
        <v>12342</v>
      </c>
      <c r="F4542" s="145">
        <v>240</v>
      </c>
      <c r="G4542" s="145" t="s">
        <v>12341</v>
      </c>
      <c r="H4542" s="145" t="s">
        <v>10875</v>
      </c>
      <c r="I4542" s="145" t="s">
        <v>10077</v>
      </c>
    </row>
    <row r="4543" spans="1:9" x14ac:dyDescent="0.2">
      <c r="A4543" s="145">
        <v>4539</v>
      </c>
      <c r="B4543" s="145" t="s">
        <v>1807</v>
      </c>
      <c r="C4543" s="145" t="s">
        <v>553</v>
      </c>
      <c r="D4543" s="146">
        <v>2152</v>
      </c>
      <c r="E4543" s="145" t="s">
        <v>1787</v>
      </c>
      <c r="F4543" s="145">
        <v>240</v>
      </c>
      <c r="G4543" s="145" t="s">
        <v>12340</v>
      </c>
      <c r="H4543" s="145" t="s">
        <v>11375</v>
      </c>
      <c r="I4543" s="145" t="s">
        <v>10077</v>
      </c>
    </row>
    <row r="4544" spans="1:9" x14ac:dyDescent="0.2">
      <c r="A4544" s="145">
        <v>4540</v>
      </c>
      <c r="B4544" s="145" t="s">
        <v>7080</v>
      </c>
      <c r="C4544" s="145" t="s">
        <v>553</v>
      </c>
      <c r="D4544" s="146">
        <v>2536</v>
      </c>
      <c r="E4544" s="145" t="s">
        <v>12339</v>
      </c>
      <c r="F4544" s="145">
        <v>240</v>
      </c>
      <c r="G4544" s="145" t="s">
        <v>12338</v>
      </c>
      <c r="H4544" s="145" t="s">
        <v>10130</v>
      </c>
      <c r="I4544" s="145" t="s">
        <v>10285</v>
      </c>
    </row>
    <row r="4545" spans="1:9" x14ac:dyDescent="0.2">
      <c r="A4545" s="145">
        <v>4541</v>
      </c>
      <c r="B4545" s="145" t="s">
        <v>543</v>
      </c>
      <c r="C4545" s="145" t="s">
        <v>553</v>
      </c>
      <c r="D4545" s="146">
        <v>2645</v>
      </c>
      <c r="E4545" s="145" t="s">
        <v>12337</v>
      </c>
      <c r="F4545" s="145">
        <v>240</v>
      </c>
      <c r="G4545" s="145" t="s">
        <v>12336</v>
      </c>
      <c r="H4545" s="145" t="s">
        <v>12335</v>
      </c>
      <c r="I4545" s="145" t="s">
        <v>10077</v>
      </c>
    </row>
    <row r="4546" spans="1:9" x14ac:dyDescent="0.2">
      <c r="A4546" s="145">
        <v>4542</v>
      </c>
      <c r="B4546" s="145" t="s">
        <v>1576</v>
      </c>
      <c r="C4546" s="145" t="s">
        <v>553</v>
      </c>
      <c r="D4546" s="146">
        <v>2667</v>
      </c>
      <c r="E4546" s="145" t="s">
        <v>12334</v>
      </c>
      <c r="F4546" s="145">
        <v>240</v>
      </c>
      <c r="G4546" s="145" t="s">
        <v>12333</v>
      </c>
      <c r="H4546" s="145" t="s">
        <v>10391</v>
      </c>
      <c r="I4546" s="145" t="s">
        <v>10077</v>
      </c>
    </row>
    <row r="4547" spans="1:9" x14ac:dyDescent="0.2">
      <c r="A4547" s="145">
        <v>4543</v>
      </c>
      <c r="B4547" s="145" t="s">
        <v>5216</v>
      </c>
      <c r="C4547" s="145" t="s">
        <v>553</v>
      </c>
      <c r="D4547" s="146">
        <v>2474</v>
      </c>
      <c r="E4547" s="145" t="s">
        <v>12332</v>
      </c>
      <c r="F4547" s="145">
        <v>240</v>
      </c>
      <c r="G4547" s="145" t="s">
        <v>12331</v>
      </c>
      <c r="H4547" s="145" t="s">
        <v>634</v>
      </c>
      <c r="I4547" s="145" t="s">
        <v>10077</v>
      </c>
    </row>
    <row r="4548" spans="1:9" x14ac:dyDescent="0.2">
      <c r="A4548" s="145">
        <v>4544</v>
      </c>
      <c r="B4548" s="145" t="s">
        <v>566</v>
      </c>
      <c r="C4548" s="145" t="s">
        <v>553</v>
      </c>
      <c r="D4548" s="146">
        <v>2659</v>
      </c>
      <c r="E4548" s="145" t="s">
        <v>12330</v>
      </c>
      <c r="F4548" s="145">
        <v>240</v>
      </c>
      <c r="G4548" s="145" t="s">
        <v>12329</v>
      </c>
      <c r="H4548" s="145" t="s">
        <v>634</v>
      </c>
      <c r="I4548" s="145" t="s">
        <v>10077</v>
      </c>
    </row>
    <row r="4549" spans="1:9" x14ac:dyDescent="0.2">
      <c r="A4549" s="145">
        <v>4545</v>
      </c>
      <c r="B4549" s="145" t="s">
        <v>7080</v>
      </c>
      <c r="C4549" s="145" t="s">
        <v>553</v>
      </c>
      <c r="D4549" s="146">
        <v>2536</v>
      </c>
      <c r="E4549" s="145" t="s">
        <v>12328</v>
      </c>
      <c r="F4549" s="145">
        <v>240</v>
      </c>
      <c r="G4549" s="145" t="s">
        <v>12327</v>
      </c>
      <c r="H4549" s="145" t="s">
        <v>634</v>
      </c>
      <c r="I4549" s="145" t="s">
        <v>10077</v>
      </c>
    </row>
    <row r="4550" spans="1:9" x14ac:dyDescent="0.2">
      <c r="A4550" s="145">
        <v>4546</v>
      </c>
      <c r="B4550" s="145" t="s">
        <v>1678</v>
      </c>
      <c r="C4550" s="145" t="s">
        <v>553</v>
      </c>
      <c r="D4550" s="146">
        <v>2189</v>
      </c>
      <c r="E4550" s="145" t="s">
        <v>12326</v>
      </c>
      <c r="F4550" s="145">
        <v>240</v>
      </c>
      <c r="G4550" s="145" t="s">
        <v>12325</v>
      </c>
      <c r="H4550" s="145" t="s">
        <v>1678</v>
      </c>
      <c r="I4550" s="145" t="s">
        <v>10077</v>
      </c>
    </row>
    <row r="4551" spans="1:9" x14ac:dyDescent="0.2">
      <c r="A4551" s="145">
        <v>4547</v>
      </c>
      <c r="B4551" s="145" t="s">
        <v>1224</v>
      </c>
      <c r="C4551" s="145" t="s">
        <v>553</v>
      </c>
      <c r="D4551" s="146">
        <v>1776</v>
      </c>
      <c r="E4551" s="145" t="s">
        <v>12324</v>
      </c>
      <c r="F4551" s="145">
        <v>240</v>
      </c>
      <c r="G4551" s="145" t="s">
        <v>12323</v>
      </c>
      <c r="H4551" s="145" t="s">
        <v>4035</v>
      </c>
      <c r="I4551" s="145" t="s">
        <v>10077</v>
      </c>
    </row>
    <row r="4552" spans="1:9" x14ac:dyDescent="0.2">
      <c r="A4552" s="145">
        <v>4548</v>
      </c>
      <c r="B4552" s="145" t="s">
        <v>2278</v>
      </c>
      <c r="C4552" s="145" t="s">
        <v>553</v>
      </c>
      <c r="D4552" s="146">
        <v>2719</v>
      </c>
      <c r="E4552" s="145" t="s">
        <v>12322</v>
      </c>
      <c r="F4552" s="145">
        <v>240</v>
      </c>
      <c r="G4552" s="145" t="s">
        <v>12321</v>
      </c>
      <c r="H4552" s="145" t="s">
        <v>634</v>
      </c>
      <c r="I4552" s="145" t="s">
        <v>10077</v>
      </c>
    </row>
    <row r="4553" spans="1:9" x14ac:dyDescent="0.2">
      <c r="A4553" s="145">
        <v>4549</v>
      </c>
      <c r="B4553" s="145" t="s">
        <v>1116</v>
      </c>
      <c r="C4553" s="145" t="s">
        <v>553</v>
      </c>
      <c r="D4553" s="146">
        <v>2048</v>
      </c>
      <c r="E4553" s="145" t="s">
        <v>12320</v>
      </c>
      <c r="F4553" s="145">
        <v>240</v>
      </c>
      <c r="G4553" s="145" t="s">
        <v>12319</v>
      </c>
      <c r="H4553" s="145" t="s">
        <v>6174</v>
      </c>
      <c r="I4553" s="145" t="s">
        <v>10077</v>
      </c>
    </row>
    <row r="4554" spans="1:9" x14ac:dyDescent="0.2">
      <c r="A4554" s="145">
        <v>4550</v>
      </c>
      <c r="B4554" s="145" t="s">
        <v>874</v>
      </c>
      <c r="C4554" s="145" t="s">
        <v>553</v>
      </c>
      <c r="D4554" s="146">
        <v>2601</v>
      </c>
      <c r="E4554" s="145" t="s">
        <v>12318</v>
      </c>
      <c r="F4554" s="145">
        <v>240</v>
      </c>
      <c r="G4554" s="145" t="s">
        <v>12317</v>
      </c>
      <c r="H4554" s="145" t="s">
        <v>634</v>
      </c>
      <c r="I4554" s="145" t="s">
        <v>10077</v>
      </c>
    </row>
    <row r="4555" spans="1:9" x14ac:dyDescent="0.2">
      <c r="A4555" s="145">
        <v>4551</v>
      </c>
      <c r="B4555" s="145" t="s">
        <v>2313</v>
      </c>
      <c r="C4555" s="145" t="s">
        <v>553</v>
      </c>
      <c r="D4555" s="146">
        <v>2747</v>
      </c>
      <c r="E4555" s="145" t="s">
        <v>12316</v>
      </c>
      <c r="F4555" s="145">
        <v>240</v>
      </c>
      <c r="G4555" s="145" t="s">
        <v>12315</v>
      </c>
      <c r="H4555" s="145" t="s">
        <v>634</v>
      </c>
      <c r="I4555" s="145" t="s">
        <v>10077</v>
      </c>
    </row>
    <row r="4556" spans="1:9" x14ac:dyDescent="0.2">
      <c r="A4556" s="145">
        <v>4552</v>
      </c>
      <c r="B4556" s="145" t="s">
        <v>3408</v>
      </c>
      <c r="C4556" s="145" t="s">
        <v>553</v>
      </c>
      <c r="D4556" s="146">
        <v>2575</v>
      </c>
      <c r="E4556" s="145" t="s">
        <v>12314</v>
      </c>
      <c r="F4556" s="145">
        <v>240</v>
      </c>
      <c r="G4556" s="145" t="s">
        <v>12313</v>
      </c>
      <c r="H4556" s="145" t="s">
        <v>634</v>
      </c>
      <c r="I4556" s="145" t="s">
        <v>10077</v>
      </c>
    </row>
    <row r="4557" spans="1:9" x14ac:dyDescent="0.2">
      <c r="A4557" s="145">
        <v>4553</v>
      </c>
      <c r="B4557" s="145" t="s">
        <v>1349</v>
      </c>
      <c r="C4557" s="145" t="s">
        <v>553</v>
      </c>
      <c r="D4557" s="146">
        <v>2360</v>
      </c>
      <c r="E4557" s="145" t="s">
        <v>12312</v>
      </c>
      <c r="F4557" s="145">
        <v>240</v>
      </c>
      <c r="G4557" s="145" t="s">
        <v>12311</v>
      </c>
      <c r="H4557" s="145" t="s">
        <v>10081</v>
      </c>
      <c r="I4557" s="145" t="s">
        <v>10087</v>
      </c>
    </row>
    <row r="4558" spans="1:9" x14ac:dyDescent="0.2">
      <c r="A4558" s="145">
        <v>4554</v>
      </c>
      <c r="B4558" s="145" t="s">
        <v>1162</v>
      </c>
      <c r="C4558" s="145" t="s">
        <v>553</v>
      </c>
      <c r="D4558" s="146">
        <v>1984</v>
      </c>
      <c r="E4558" s="145" t="s">
        <v>12310</v>
      </c>
      <c r="F4558" s="145">
        <v>240</v>
      </c>
      <c r="G4558" s="145" t="s">
        <v>12309</v>
      </c>
      <c r="H4558" s="145" t="s">
        <v>10177</v>
      </c>
      <c r="I4558" s="145" t="s">
        <v>10077</v>
      </c>
    </row>
    <row r="4559" spans="1:9" x14ac:dyDescent="0.2">
      <c r="A4559" s="145">
        <v>4555</v>
      </c>
      <c r="B4559" s="145" t="s">
        <v>3565</v>
      </c>
      <c r="C4559" s="145" t="s">
        <v>553</v>
      </c>
      <c r="D4559" s="146">
        <v>2122</v>
      </c>
      <c r="E4559" s="145" t="s">
        <v>12308</v>
      </c>
      <c r="F4559" s="145">
        <v>240</v>
      </c>
      <c r="G4559" s="145" t="s">
        <v>12307</v>
      </c>
      <c r="H4559" s="145" t="s">
        <v>10997</v>
      </c>
      <c r="I4559" s="145" t="s">
        <v>10077</v>
      </c>
    </row>
    <row r="4560" spans="1:9" x14ac:dyDescent="0.2">
      <c r="A4560" s="145">
        <v>4556</v>
      </c>
      <c r="B4560" s="145" t="s">
        <v>1121</v>
      </c>
      <c r="C4560" s="145" t="s">
        <v>553</v>
      </c>
      <c r="D4560" s="146">
        <v>1860</v>
      </c>
      <c r="E4560" s="145" t="s">
        <v>12306</v>
      </c>
      <c r="F4560" s="145">
        <v>240</v>
      </c>
      <c r="G4560" s="145" t="s">
        <v>12305</v>
      </c>
      <c r="H4560" s="145" t="s">
        <v>805</v>
      </c>
      <c r="I4560" s="145" t="s">
        <v>10077</v>
      </c>
    </row>
    <row r="4561" spans="1:9" x14ac:dyDescent="0.2">
      <c r="A4561" s="145">
        <v>4557</v>
      </c>
      <c r="B4561" s="145" t="s">
        <v>12304</v>
      </c>
      <c r="C4561" s="145" t="s">
        <v>1403</v>
      </c>
      <c r="D4561" s="146">
        <v>3873</v>
      </c>
      <c r="E4561" s="145" t="s">
        <v>12303</v>
      </c>
      <c r="F4561" s="145">
        <v>240</v>
      </c>
      <c r="G4561" s="145" t="s">
        <v>12302</v>
      </c>
      <c r="H4561" s="145" t="s">
        <v>6255</v>
      </c>
      <c r="I4561" s="145" t="s">
        <v>10077</v>
      </c>
    </row>
    <row r="4562" spans="1:9" x14ac:dyDescent="0.2">
      <c r="A4562" s="145">
        <v>4558</v>
      </c>
      <c r="B4562" s="145" t="s">
        <v>2727</v>
      </c>
      <c r="C4562" s="145" t="s">
        <v>553</v>
      </c>
      <c r="D4562" s="146">
        <v>2726</v>
      </c>
      <c r="E4562" s="145" t="s">
        <v>12301</v>
      </c>
      <c r="F4562" s="145">
        <v>240</v>
      </c>
      <c r="G4562" s="145" t="s">
        <v>12300</v>
      </c>
      <c r="H4562" s="145" t="s">
        <v>634</v>
      </c>
      <c r="I4562" s="145" t="s">
        <v>10077</v>
      </c>
    </row>
    <row r="4563" spans="1:9" x14ac:dyDescent="0.2">
      <c r="A4563" s="145">
        <v>4559</v>
      </c>
      <c r="B4563" s="145" t="s">
        <v>12299</v>
      </c>
      <c r="C4563" s="145" t="s">
        <v>841</v>
      </c>
      <c r="D4563" s="146">
        <v>6471</v>
      </c>
      <c r="E4563" s="145" t="s">
        <v>12298</v>
      </c>
      <c r="F4563" s="145">
        <v>240</v>
      </c>
      <c r="G4563" s="145" t="s">
        <v>12297</v>
      </c>
      <c r="H4563" s="145" t="s">
        <v>6255</v>
      </c>
      <c r="I4563" s="145" t="s">
        <v>10077</v>
      </c>
    </row>
    <row r="4564" spans="1:9" x14ac:dyDescent="0.2">
      <c r="A4564" s="145">
        <v>4560</v>
      </c>
      <c r="B4564" s="145" t="s">
        <v>3544</v>
      </c>
      <c r="C4564" s="145" t="s">
        <v>553</v>
      </c>
      <c r="D4564" s="146">
        <v>2638</v>
      </c>
      <c r="E4564" s="145" t="s">
        <v>11687</v>
      </c>
      <c r="F4564" s="145">
        <v>240</v>
      </c>
      <c r="G4564" s="145" t="s">
        <v>12296</v>
      </c>
      <c r="H4564" s="145" t="s">
        <v>10238</v>
      </c>
      <c r="I4564" s="145" t="s">
        <v>10077</v>
      </c>
    </row>
    <row r="4565" spans="1:9" x14ac:dyDescent="0.2">
      <c r="A4565" s="145">
        <v>4561</v>
      </c>
      <c r="B4565" s="145" t="s">
        <v>2552</v>
      </c>
      <c r="C4565" s="145" t="s">
        <v>553</v>
      </c>
      <c r="D4565" s="146">
        <v>2138</v>
      </c>
      <c r="E4565" s="145" t="s">
        <v>12295</v>
      </c>
      <c r="F4565" s="145">
        <v>240</v>
      </c>
      <c r="G4565" s="145" t="s">
        <v>12294</v>
      </c>
      <c r="H4565" s="145" t="s">
        <v>8736</v>
      </c>
      <c r="I4565" s="145" t="s">
        <v>10107</v>
      </c>
    </row>
    <row r="4566" spans="1:9" x14ac:dyDescent="0.2">
      <c r="A4566" s="145">
        <v>4562</v>
      </c>
      <c r="B4566" s="145" t="s">
        <v>2268</v>
      </c>
      <c r="C4566" s="145" t="s">
        <v>553</v>
      </c>
      <c r="D4566" s="146">
        <v>2745</v>
      </c>
      <c r="E4566" s="145" t="s">
        <v>12293</v>
      </c>
      <c r="F4566" s="145">
        <v>240</v>
      </c>
      <c r="G4566" s="145" t="s">
        <v>12292</v>
      </c>
      <c r="H4566" s="145" t="s">
        <v>2268</v>
      </c>
      <c r="I4566" s="145" t="s">
        <v>10077</v>
      </c>
    </row>
    <row r="4567" spans="1:9" x14ac:dyDescent="0.2">
      <c r="A4567" s="145">
        <v>4563</v>
      </c>
      <c r="B4567" s="145" t="s">
        <v>1138</v>
      </c>
      <c r="C4567" s="145" t="s">
        <v>553</v>
      </c>
      <c r="D4567" s="146">
        <v>1913</v>
      </c>
      <c r="E4567" s="145" t="s">
        <v>12291</v>
      </c>
      <c r="F4567" s="145">
        <v>240</v>
      </c>
      <c r="G4567" s="145" t="s">
        <v>12290</v>
      </c>
      <c r="H4567" s="145" t="s">
        <v>812</v>
      </c>
      <c r="I4567" s="145" t="s">
        <v>10077</v>
      </c>
    </row>
    <row r="4568" spans="1:9" x14ac:dyDescent="0.2">
      <c r="A4568" s="145">
        <v>4564</v>
      </c>
      <c r="B4568" s="145" t="s">
        <v>3262</v>
      </c>
      <c r="C4568" s="145" t="s">
        <v>553</v>
      </c>
      <c r="D4568" s="146">
        <v>2739</v>
      </c>
      <c r="E4568" s="145" t="s">
        <v>12289</v>
      </c>
      <c r="F4568" s="145">
        <v>240</v>
      </c>
      <c r="G4568" s="145" t="s">
        <v>12288</v>
      </c>
      <c r="H4568" s="145" t="s">
        <v>3262</v>
      </c>
      <c r="I4568" s="145" t="s">
        <v>10077</v>
      </c>
    </row>
    <row r="4569" spans="1:9" x14ac:dyDescent="0.2">
      <c r="A4569" s="145">
        <v>4565</v>
      </c>
      <c r="B4569" s="145" t="s">
        <v>1837</v>
      </c>
      <c r="C4569" s="145" t="s">
        <v>553</v>
      </c>
      <c r="D4569" s="146">
        <v>2660</v>
      </c>
      <c r="E4569" s="145" t="s">
        <v>12287</v>
      </c>
      <c r="F4569" s="145">
        <v>240</v>
      </c>
      <c r="G4569" s="145" t="s">
        <v>12286</v>
      </c>
      <c r="H4569" s="145" t="s">
        <v>5682</v>
      </c>
      <c r="I4569" s="145" t="s">
        <v>10077</v>
      </c>
    </row>
    <row r="4570" spans="1:9" x14ac:dyDescent="0.2">
      <c r="A4570" s="145">
        <v>4566</v>
      </c>
      <c r="B4570" s="145" t="s">
        <v>654</v>
      </c>
      <c r="C4570" s="145" t="s">
        <v>553</v>
      </c>
      <c r="D4570" s="146">
        <v>2632</v>
      </c>
      <c r="E4570" s="145" t="s">
        <v>12285</v>
      </c>
      <c r="F4570" s="145">
        <v>240</v>
      </c>
      <c r="G4570" s="145" t="s">
        <v>12284</v>
      </c>
      <c r="H4570" s="145" t="s">
        <v>634</v>
      </c>
      <c r="I4570" s="145" t="s">
        <v>10077</v>
      </c>
    </row>
    <row r="4571" spans="1:9" x14ac:dyDescent="0.2">
      <c r="A4571" s="145">
        <v>4567</v>
      </c>
      <c r="B4571" s="145" t="s">
        <v>9716</v>
      </c>
      <c r="C4571" s="145" t="s">
        <v>553</v>
      </c>
      <c r="D4571" s="146">
        <v>2368</v>
      </c>
      <c r="E4571" s="145" t="s">
        <v>3692</v>
      </c>
      <c r="F4571" s="145">
        <v>240</v>
      </c>
      <c r="G4571" s="145" t="s">
        <v>12283</v>
      </c>
      <c r="H4571" s="145" t="s">
        <v>634</v>
      </c>
      <c r="I4571" s="145" t="s">
        <v>10077</v>
      </c>
    </row>
    <row r="4572" spans="1:9" x14ac:dyDescent="0.2">
      <c r="A4572" s="145">
        <v>4568</v>
      </c>
      <c r="B4572" s="145" t="s">
        <v>3851</v>
      </c>
      <c r="C4572" s="145" t="s">
        <v>553</v>
      </c>
      <c r="D4572" s="146">
        <v>2554</v>
      </c>
      <c r="E4572" s="145" t="s">
        <v>12282</v>
      </c>
      <c r="F4572" s="145">
        <v>240</v>
      </c>
      <c r="G4572" s="145" t="s">
        <v>12281</v>
      </c>
      <c r="H4572" s="145" t="s">
        <v>10806</v>
      </c>
      <c r="I4572" s="145" t="s">
        <v>10087</v>
      </c>
    </row>
    <row r="4573" spans="1:9" x14ac:dyDescent="0.2">
      <c r="A4573" s="145">
        <v>4569</v>
      </c>
      <c r="B4573" s="145" t="s">
        <v>2268</v>
      </c>
      <c r="C4573" s="145" t="s">
        <v>553</v>
      </c>
      <c r="D4573" s="146">
        <v>2746</v>
      </c>
      <c r="E4573" s="145" t="s">
        <v>12280</v>
      </c>
      <c r="F4573" s="145">
        <v>240</v>
      </c>
      <c r="G4573" s="145" t="s">
        <v>12279</v>
      </c>
      <c r="H4573" s="145" t="s">
        <v>634</v>
      </c>
      <c r="I4573" s="145" t="s">
        <v>10285</v>
      </c>
    </row>
    <row r="4574" spans="1:9" x14ac:dyDescent="0.2">
      <c r="A4574" s="145">
        <v>4570</v>
      </c>
      <c r="B4574" s="145" t="s">
        <v>1310</v>
      </c>
      <c r="C4574" s="145" t="s">
        <v>553</v>
      </c>
      <c r="D4574" s="146">
        <v>1945</v>
      </c>
      <c r="E4574" s="145" t="s">
        <v>12278</v>
      </c>
      <c r="F4574" s="145">
        <v>240</v>
      </c>
      <c r="G4574" s="145" t="s">
        <v>12277</v>
      </c>
      <c r="H4574" s="145" t="s">
        <v>10184</v>
      </c>
      <c r="I4574" s="145" t="s">
        <v>10077</v>
      </c>
    </row>
    <row r="4575" spans="1:9" x14ac:dyDescent="0.2">
      <c r="A4575" s="145">
        <v>4571</v>
      </c>
      <c r="B4575" s="145" t="s">
        <v>2327</v>
      </c>
      <c r="C4575" s="145" t="s">
        <v>553</v>
      </c>
      <c r="D4575" s="146">
        <v>2169</v>
      </c>
      <c r="E4575" s="145" t="s">
        <v>12276</v>
      </c>
      <c r="F4575" s="145">
        <v>240</v>
      </c>
      <c r="G4575" s="145" t="s">
        <v>12275</v>
      </c>
      <c r="H4575" s="145" t="s">
        <v>2327</v>
      </c>
      <c r="I4575" s="145" t="s">
        <v>10077</v>
      </c>
    </row>
    <row r="4576" spans="1:9" x14ac:dyDescent="0.2">
      <c r="A4576" s="145">
        <v>4572</v>
      </c>
      <c r="B4576" s="145" t="s">
        <v>3851</v>
      </c>
      <c r="C4576" s="145" t="s">
        <v>553</v>
      </c>
      <c r="D4576" s="146">
        <v>2554</v>
      </c>
      <c r="E4576" s="145" t="s">
        <v>12274</v>
      </c>
      <c r="F4576" s="145">
        <v>240</v>
      </c>
      <c r="G4576" s="145" t="s">
        <v>12273</v>
      </c>
      <c r="H4576" s="145" t="s">
        <v>10806</v>
      </c>
      <c r="I4576" s="145" t="s">
        <v>10087</v>
      </c>
    </row>
    <row r="4577" spans="1:9" x14ac:dyDescent="0.2">
      <c r="A4577" s="145">
        <v>4573</v>
      </c>
      <c r="B4577" s="145" t="s">
        <v>984</v>
      </c>
      <c r="C4577" s="145" t="s">
        <v>553</v>
      </c>
      <c r="D4577" s="146">
        <v>1851</v>
      </c>
      <c r="E4577" s="145" t="s">
        <v>12272</v>
      </c>
      <c r="F4577" s="145">
        <v>240</v>
      </c>
      <c r="G4577" s="145" t="s">
        <v>12271</v>
      </c>
      <c r="H4577" s="145" t="s">
        <v>634</v>
      </c>
      <c r="I4577" s="145" t="s">
        <v>10077</v>
      </c>
    </row>
    <row r="4578" spans="1:9" x14ac:dyDescent="0.2">
      <c r="A4578" s="145">
        <v>4574</v>
      </c>
      <c r="B4578" s="145" t="s">
        <v>1944</v>
      </c>
      <c r="C4578" s="145" t="s">
        <v>553</v>
      </c>
      <c r="D4578" s="146">
        <v>2302</v>
      </c>
      <c r="E4578" s="145" t="s">
        <v>12270</v>
      </c>
      <c r="F4578" s="145">
        <v>240</v>
      </c>
      <c r="G4578" s="145" t="s">
        <v>12269</v>
      </c>
      <c r="H4578" s="145" t="s">
        <v>634</v>
      </c>
      <c r="I4578" s="145" t="s">
        <v>10077</v>
      </c>
    </row>
    <row r="4579" spans="1:9" x14ac:dyDescent="0.2">
      <c r="A4579" s="145">
        <v>4575</v>
      </c>
      <c r="B4579" s="145" t="s">
        <v>932</v>
      </c>
      <c r="C4579" s="145" t="s">
        <v>553</v>
      </c>
      <c r="D4579" s="146">
        <v>1929</v>
      </c>
      <c r="E4579" s="145" t="s">
        <v>12268</v>
      </c>
      <c r="F4579" s="145">
        <v>240</v>
      </c>
      <c r="G4579" s="145" t="s">
        <v>12267</v>
      </c>
      <c r="H4579" s="145" t="s">
        <v>10222</v>
      </c>
      <c r="I4579" s="145" t="s">
        <v>10091</v>
      </c>
    </row>
    <row r="4580" spans="1:9" x14ac:dyDescent="0.2">
      <c r="A4580" s="145">
        <v>4576</v>
      </c>
      <c r="B4580" s="145" t="s">
        <v>1138</v>
      </c>
      <c r="C4580" s="145" t="s">
        <v>553</v>
      </c>
      <c r="D4580" s="146">
        <v>1913</v>
      </c>
      <c r="E4580" s="145" t="s">
        <v>12266</v>
      </c>
      <c r="F4580" s="145">
        <v>240</v>
      </c>
      <c r="G4580" s="145" t="s">
        <v>12265</v>
      </c>
      <c r="H4580" s="145" t="s">
        <v>812</v>
      </c>
      <c r="I4580" s="145" t="s">
        <v>10077</v>
      </c>
    </row>
    <row r="4581" spans="1:9" x14ac:dyDescent="0.2">
      <c r="A4581" s="145">
        <v>4577</v>
      </c>
      <c r="B4581" s="145" t="s">
        <v>6174</v>
      </c>
      <c r="C4581" s="145" t="s">
        <v>553</v>
      </c>
      <c r="D4581" s="146">
        <v>2790</v>
      </c>
      <c r="E4581" s="145" t="s">
        <v>12264</v>
      </c>
      <c r="F4581" s="145">
        <v>240</v>
      </c>
      <c r="G4581" s="145" t="s">
        <v>12263</v>
      </c>
      <c r="H4581" s="145" t="s">
        <v>6174</v>
      </c>
      <c r="I4581" s="145" t="s">
        <v>10077</v>
      </c>
    </row>
    <row r="4582" spans="1:9" x14ac:dyDescent="0.2">
      <c r="A4582" s="145">
        <v>4578</v>
      </c>
      <c r="B4582" s="145" t="s">
        <v>908</v>
      </c>
      <c r="C4582" s="145" t="s">
        <v>553</v>
      </c>
      <c r="D4582" s="146">
        <v>2770</v>
      </c>
      <c r="E4582" s="145" t="s">
        <v>12262</v>
      </c>
      <c r="F4582" s="145">
        <v>240</v>
      </c>
      <c r="G4582" s="145" t="s">
        <v>12261</v>
      </c>
      <c r="H4582" s="145" t="s">
        <v>634</v>
      </c>
      <c r="I4582" s="145" t="s">
        <v>10077</v>
      </c>
    </row>
    <row r="4583" spans="1:9" x14ac:dyDescent="0.2">
      <c r="A4583" s="145">
        <v>4579</v>
      </c>
      <c r="B4583" s="145" t="s">
        <v>660</v>
      </c>
      <c r="C4583" s="145" t="s">
        <v>553</v>
      </c>
      <c r="D4583" s="146">
        <v>1944</v>
      </c>
      <c r="E4583" s="145" t="s">
        <v>7400</v>
      </c>
      <c r="F4583" s="145">
        <v>240</v>
      </c>
      <c r="G4583" s="145" t="s">
        <v>12260</v>
      </c>
      <c r="H4583" s="145" t="s">
        <v>634</v>
      </c>
      <c r="I4583" s="145" t="s">
        <v>10077</v>
      </c>
    </row>
    <row r="4584" spans="1:9" x14ac:dyDescent="0.2">
      <c r="A4584" s="145">
        <v>4580</v>
      </c>
      <c r="B4584" s="145" t="s">
        <v>1570</v>
      </c>
      <c r="C4584" s="145" t="s">
        <v>553</v>
      </c>
      <c r="D4584" s="146">
        <v>1930</v>
      </c>
      <c r="E4584" s="145" t="s">
        <v>12259</v>
      </c>
      <c r="F4584" s="145">
        <v>240</v>
      </c>
      <c r="G4584" s="145" t="s">
        <v>12258</v>
      </c>
      <c r="H4584" s="145" t="s">
        <v>10177</v>
      </c>
      <c r="I4584" s="145" t="s">
        <v>10077</v>
      </c>
    </row>
    <row r="4585" spans="1:9" x14ac:dyDescent="0.2">
      <c r="A4585" s="145">
        <v>4581</v>
      </c>
      <c r="B4585" s="145" t="s">
        <v>1576</v>
      </c>
      <c r="C4585" s="145" t="s">
        <v>553</v>
      </c>
      <c r="D4585" s="146">
        <v>2667</v>
      </c>
      <c r="E4585" s="145" t="s">
        <v>12257</v>
      </c>
      <c r="F4585" s="145">
        <v>240</v>
      </c>
      <c r="G4585" s="145" t="s">
        <v>12256</v>
      </c>
      <c r="H4585" s="145" t="s">
        <v>10391</v>
      </c>
      <c r="I4585" s="145" t="s">
        <v>10077</v>
      </c>
    </row>
    <row r="4586" spans="1:9" x14ac:dyDescent="0.2">
      <c r="A4586" s="145">
        <v>4582</v>
      </c>
      <c r="B4586" s="145" t="s">
        <v>2268</v>
      </c>
      <c r="C4586" s="145" t="s">
        <v>553</v>
      </c>
      <c r="D4586" s="146">
        <v>2744</v>
      </c>
      <c r="E4586" s="145" t="s">
        <v>12255</v>
      </c>
      <c r="F4586" s="145">
        <v>240</v>
      </c>
      <c r="G4586" s="145" t="s">
        <v>12254</v>
      </c>
      <c r="H4586" s="145" t="s">
        <v>2268</v>
      </c>
      <c r="I4586" s="145" t="s">
        <v>10077</v>
      </c>
    </row>
    <row r="4587" spans="1:9" x14ac:dyDescent="0.2">
      <c r="A4587" s="145">
        <v>4583</v>
      </c>
      <c r="B4587" s="145" t="s">
        <v>3220</v>
      </c>
      <c r="C4587" s="145" t="s">
        <v>553</v>
      </c>
      <c r="D4587" s="146">
        <v>2721</v>
      </c>
      <c r="E4587" s="145" t="s">
        <v>12253</v>
      </c>
      <c r="F4587" s="145">
        <v>240</v>
      </c>
      <c r="G4587" s="145" t="s">
        <v>12252</v>
      </c>
      <c r="H4587" s="145" t="s">
        <v>634</v>
      </c>
      <c r="I4587" s="145" t="s">
        <v>10077</v>
      </c>
    </row>
    <row r="4588" spans="1:9" x14ac:dyDescent="0.2">
      <c r="A4588" s="145">
        <v>4584</v>
      </c>
      <c r="B4588" s="145" t="s">
        <v>1678</v>
      </c>
      <c r="C4588" s="145" t="s">
        <v>553</v>
      </c>
      <c r="D4588" s="146">
        <v>2191</v>
      </c>
      <c r="E4588" s="145" t="s">
        <v>12251</v>
      </c>
      <c r="F4588" s="145">
        <v>240</v>
      </c>
      <c r="G4588" s="145">
        <v>937579</v>
      </c>
      <c r="H4588" s="145" t="s">
        <v>1678</v>
      </c>
      <c r="I4588" s="145" t="s">
        <v>10077</v>
      </c>
    </row>
    <row r="4589" spans="1:9" x14ac:dyDescent="0.2">
      <c r="A4589" s="145">
        <v>4585</v>
      </c>
      <c r="B4589" s="145" t="s">
        <v>12250</v>
      </c>
      <c r="C4589" s="145" t="s">
        <v>553</v>
      </c>
      <c r="D4589" s="146">
        <v>1906</v>
      </c>
      <c r="E4589" s="145" t="s">
        <v>12249</v>
      </c>
      <c r="F4589" s="145">
        <v>240</v>
      </c>
      <c r="G4589" s="145" t="s">
        <v>12248</v>
      </c>
      <c r="H4589" s="145" t="s">
        <v>634</v>
      </c>
      <c r="I4589" s="145" t="s">
        <v>10077</v>
      </c>
    </row>
    <row r="4590" spans="1:9" x14ac:dyDescent="0.2">
      <c r="A4590" s="145">
        <v>4586</v>
      </c>
      <c r="B4590" s="145" t="s">
        <v>1570</v>
      </c>
      <c r="C4590" s="145" t="s">
        <v>553</v>
      </c>
      <c r="D4590" s="146">
        <v>1930</v>
      </c>
      <c r="E4590" s="145" t="s">
        <v>12247</v>
      </c>
      <c r="F4590" s="145">
        <v>240</v>
      </c>
      <c r="G4590" s="145" t="s">
        <v>12246</v>
      </c>
      <c r="H4590" s="145" t="s">
        <v>10177</v>
      </c>
      <c r="I4590" s="145" t="s">
        <v>10077</v>
      </c>
    </row>
    <row r="4591" spans="1:9" x14ac:dyDescent="0.2">
      <c r="A4591" s="145">
        <v>4587</v>
      </c>
      <c r="B4591" s="145" t="s">
        <v>2565</v>
      </c>
      <c r="C4591" s="145" t="s">
        <v>553</v>
      </c>
      <c r="D4591" s="146">
        <v>2777</v>
      </c>
      <c r="E4591" s="145" t="s">
        <v>11747</v>
      </c>
      <c r="F4591" s="145">
        <v>240</v>
      </c>
      <c r="G4591" s="145" t="s">
        <v>12245</v>
      </c>
      <c r="H4591" s="145" t="s">
        <v>2565</v>
      </c>
      <c r="I4591" s="145" t="s">
        <v>10091</v>
      </c>
    </row>
    <row r="4592" spans="1:9" x14ac:dyDescent="0.2">
      <c r="A4592" s="145">
        <v>4588</v>
      </c>
      <c r="B4592" s="145" t="s">
        <v>3239</v>
      </c>
      <c r="C4592" s="145" t="s">
        <v>553</v>
      </c>
      <c r="D4592" s="146">
        <v>2324</v>
      </c>
      <c r="E4592" s="145" t="s">
        <v>12244</v>
      </c>
      <c r="F4592" s="145">
        <v>240</v>
      </c>
      <c r="G4592" s="145" t="s">
        <v>12243</v>
      </c>
      <c r="H4592" s="145" t="s">
        <v>634</v>
      </c>
      <c r="I4592" s="145" t="s">
        <v>10077</v>
      </c>
    </row>
    <row r="4593" spans="1:9" x14ac:dyDescent="0.2">
      <c r="A4593" s="145">
        <v>4589</v>
      </c>
      <c r="B4593" s="145" t="s">
        <v>7838</v>
      </c>
      <c r="C4593" s="145" t="s">
        <v>553</v>
      </c>
      <c r="D4593" s="146">
        <v>2532</v>
      </c>
      <c r="E4593" s="145" t="s">
        <v>12242</v>
      </c>
      <c r="F4593" s="145">
        <v>240</v>
      </c>
      <c r="G4593" s="145" t="s">
        <v>12241</v>
      </c>
      <c r="H4593" s="145" t="s">
        <v>634</v>
      </c>
      <c r="I4593" s="145" t="s">
        <v>10077</v>
      </c>
    </row>
    <row r="4594" spans="1:9" x14ac:dyDescent="0.2">
      <c r="A4594" s="145">
        <v>4590</v>
      </c>
      <c r="B4594" s="145" t="s">
        <v>660</v>
      </c>
      <c r="C4594" s="145" t="s">
        <v>553</v>
      </c>
      <c r="D4594" s="146">
        <v>1944</v>
      </c>
      <c r="E4594" s="145" t="s">
        <v>12240</v>
      </c>
      <c r="F4594" s="145">
        <v>240</v>
      </c>
      <c r="G4594" s="145" t="s">
        <v>12239</v>
      </c>
      <c r="H4594" s="145" t="s">
        <v>10762</v>
      </c>
      <c r="I4594" s="145" t="s">
        <v>10077</v>
      </c>
    </row>
    <row r="4595" spans="1:9" x14ac:dyDescent="0.2">
      <c r="A4595" s="145">
        <v>4591</v>
      </c>
      <c r="B4595" s="145" t="s">
        <v>1018</v>
      </c>
      <c r="C4595" s="145" t="s">
        <v>553</v>
      </c>
      <c r="D4595" s="146">
        <v>2646</v>
      </c>
      <c r="E4595" s="145" t="s">
        <v>12238</v>
      </c>
      <c r="F4595" s="145">
        <v>240</v>
      </c>
      <c r="G4595" s="145" t="s">
        <v>12237</v>
      </c>
      <c r="H4595" s="145" t="s">
        <v>634</v>
      </c>
      <c r="I4595" s="145" t="s">
        <v>10077</v>
      </c>
    </row>
    <row r="4596" spans="1:9" x14ac:dyDescent="0.2">
      <c r="A4596" s="145">
        <v>4592</v>
      </c>
      <c r="B4596" s="145" t="s">
        <v>6375</v>
      </c>
      <c r="C4596" s="145" t="s">
        <v>553</v>
      </c>
      <c r="D4596" s="146">
        <v>1527</v>
      </c>
      <c r="E4596" s="145" t="s">
        <v>12236</v>
      </c>
      <c r="F4596" s="145">
        <v>240</v>
      </c>
      <c r="G4596" s="145" t="s">
        <v>12235</v>
      </c>
      <c r="H4596" s="145" t="s">
        <v>634</v>
      </c>
      <c r="I4596" s="145" t="s">
        <v>10077</v>
      </c>
    </row>
    <row r="4597" spans="1:9" x14ac:dyDescent="0.2">
      <c r="A4597" s="145">
        <v>4593</v>
      </c>
      <c r="B4597" s="145" t="s">
        <v>12234</v>
      </c>
      <c r="C4597" s="145" t="s">
        <v>4776</v>
      </c>
      <c r="D4597" s="146">
        <v>5032</v>
      </c>
      <c r="E4597" s="145" t="s">
        <v>12233</v>
      </c>
      <c r="F4597" s="145">
        <v>240</v>
      </c>
      <c r="G4597" s="145" t="s">
        <v>12232</v>
      </c>
      <c r="H4597" s="145" t="s">
        <v>6255</v>
      </c>
      <c r="I4597" s="145" t="s">
        <v>10077</v>
      </c>
    </row>
    <row r="4598" spans="1:9" x14ac:dyDescent="0.2">
      <c r="A4598" s="145">
        <v>4594</v>
      </c>
      <c r="B4598" s="145" t="s">
        <v>1650</v>
      </c>
      <c r="C4598" s="145" t="s">
        <v>553</v>
      </c>
      <c r="D4598" s="146">
        <v>2675</v>
      </c>
      <c r="E4598" s="145" t="s">
        <v>10403</v>
      </c>
      <c r="F4598" s="145">
        <v>240</v>
      </c>
      <c r="G4598" s="145" t="s">
        <v>12231</v>
      </c>
      <c r="H4598" s="145" t="s">
        <v>10303</v>
      </c>
      <c r="I4598" s="145" t="s">
        <v>10077</v>
      </c>
    </row>
    <row r="4599" spans="1:9" x14ac:dyDescent="0.2">
      <c r="A4599" s="145">
        <v>4595</v>
      </c>
      <c r="B4599" s="145" t="s">
        <v>12230</v>
      </c>
      <c r="C4599" s="145" t="s">
        <v>553</v>
      </c>
      <c r="D4599" s="146">
        <v>2537</v>
      </c>
      <c r="E4599" s="145" t="s">
        <v>12229</v>
      </c>
      <c r="F4599" s="145">
        <v>240</v>
      </c>
      <c r="G4599" s="145" t="s">
        <v>12228</v>
      </c>
      <c r="H4599" s="145" t="s">
        <v>10119</v>
      </c>
      <c r="I4599" s="145" t="s">
        <v>10077</v>
      </c>
    </row>
    <row r="4600" spans="1:9" x14ac:dyDescent="0.2">
      <c r="A4600" s="145">
        <v>4596</v>
      </c>
      <c r="B4600" s="145" t="s">
        <v>7352</v>
      </c>
      <c r="C4600" s="145" t="s">
        <v>553</v>
      </c>
      <c r="D4600" s="146">
        <v>2536</v>
      </c>
      <c r="E4600" s="145" t="s">
        <v>12227</v>
      </c>
      <c r="F4600" s="145">
        <v>240</v>
      </c>
      <c r="G4600" s="145" t="s">
        <v>12226</v>
      </c>
      <c r="H4600" s="145" t="s">
        <v>10130</v>
      </c>
      <c r="I4600" s="145" t="s">
        <v>10077</v>
      </c>
    </row>
    <row r="4601" spans="1:9" x14ac:dyDescent="0.2">
      <c r="A4601" s="145">
        <v>4597</v>
      </c>
      <c r="B4601" s="145" t="s">
        <v>12225</v>
      </c>
      <c r="C4601" s="145" t="s">
        <v>553</v>
      </c>
      <c r="D4601" s="146">
        <v>1473</v>
      </c>
      <c r="E4601" s="145" t="s">
        <v>12224</v>
      </c>
      <c r="F4601" s="145">
        <v>240</v>
      </c>
      <c r="G4601" s="145" t="s">
        <v>12223</v>
      </c>
      <c r="H4601" s="145" t="s">
        <v>634</v>
      </c>
      <c r="I4601" s="145" t="s">
        <v>10077</v>
      </c>
    </row>
    <row r="4602" spans="1:9" x14ac:dyDescent="0.2">
      <c r="A4602" s="145">
        <v>4598</v>
      </c>
      <c r="B4602" s="145" t="s">
        <v>9580</v>
      </c>
      <c r="C4602" s="145" t="s">
        <v>553</v>
      </c>
      <c r="D4602" s="146">
        <v>1450</v>
      </c>
      <c r="E4602" s="145" t="s">
        <v>12222</v>
      </c>
      <c r="F4602" s="145">
        <v>240</v>
      </c>
      <c r="G4602" s="145" t="s">
        <v>12221</v>
      </c>
      <c r="H4602" s="145" t="s">
        <v>634</v>
      </c>
      <c r="I4602" s="145" t="s">
        <v>10077</v>
      </c>
    </row>
    <row r="4603" spans="1:9" x14ac:dyDescent="0.2">
      <c r="A4603" s="145">
        <v>4599</v>
      </c>
      <c r="B4603" s="145" t="s">
        <v>654</v>
      </c>
      <c r="C4603" s="145" t="s">
        <v>553</v>
      </c>
      <c r="D4603" s="146">
        <v>2632</v>
      </c>
      <c r="E4603" s="145" t="s">
        <v>12220</v>
      </c>
      <c r="F4603" s="145">
        <v>240</v>
      </c>
      <c r="G4603" s="145" t="s">
        <v>12219</v>
      </c>
      <c r="H4603" s="145" t="s">
        <v>634</v>
      </c>
      <c r="I4603" s="145" t="s">
        <v>10077</v>
      </c>
    </row>
    <row r="4604" spans="1:9" x14ac:dyDescent="0.2">
      <c r="A4604" s="145">
        <v>4600</v>
      </c>
      <c r="B4604" s="145" t="s">
        <v>8634</v>
      </c>
      <c r="C4604" s="145" t="s">
        <v>5198</v>
      </c>
      <c r="D4604" s="146">
        <v>2871</v>
      </c>
      <c r="E4604" s="145" t="s">
        <v>12218</v>
      </c>
      <c r="F4604" s="145">
        <v>240</v>
      </c>
      <c r="G4604" s="145" t="s">
        <v>12217</v>
      </c>
      <c r="H4604" s="145" t="s">
        <v>6255</v>
      </c>
      <c r="I4604" s="145" t="s">
        <v>10077</v>
      </c>
    </row>
    <row r="4605" spans="1:9" x14ac:dyDescent="0.2">
      <c r="A4605" s="145">
        <v>4601</v>
      </c>
      <c r="B4605" s="145" t="s">
        <v>3851</v>
      </c>
      <c r="C4605" s="145" t="s">
        <v>553</v>
      </c>
      <c r="D4605" s="146">
        <v>2554</v>
      </c>
      <c r="E4605" s="145" t="s">
        <v>4899</v>
      </c>
      <c r="F4605" s="145">
        <v>240</v>
      </c>
      <c r="H4605" s="145" t="s">
        <v>10806</v>
      </c>
      <c r="I4605" s="145" t="s">
        <v>10087</v>
      </c>
    </row>
    <row r="4606" spans="1:9" x14ac:dyDescent="0.2">
      <c r="A4606" s="145">
        <v>4602</v>
      </c>
      <c r="B4606" s="145" t="s">
        <v>874</v>
      </c>
      <c r="C4606" s="145" t="s">
        <v>553</v>
      </c>
      <c r="D4606" s="146">
        <v>2601</v>
      </c>
      <c r="E4606" s="145" t="s">
        <v>12216</v>
      </c>
      <c r="F4606" s="145">
        <v>240</v>
      </c>
      <c r="G4606" s="145" t="s">
        <v>12215</v>
      </c>
      <c r="H4606" s="145" t="s">
        <v>634</v>
      </c>
      <c r="I4606" s="145" t="s">
        <v>10077</v>
      </c>
    </row>
    <row r="4607" spans="1:9" x14ac:dyDescent="0.2">
      <c r="A4607" s="145">
        <v>4603</v>
      </c>
      <c r="B4607" s="145" t="s">
        <v>908</v>
      </c>
      <c r="C4607" s="145" t="s">
        <v>553</v>
      </c>
      <c r="D4607" s="146">
        <v>2770</v>
      </c>
      <c r="E4607" s="145" t="s">
        <v>12214</v>
      </c>
      <c r="F4607" s="145">
        <v>240</v>
      </c>
      <c r="G4607" s="145" t="s">
        <v>12213</v>
      </c>
      <c r="H4607" s="145" t="s">
        <v>634</v>
      </c>
      <c r="I4607" s="145" t="s">
        <v>10077</v>
      </c>
    </row>
    <row r="4608" spans="1:9" x14ac:dyDescent="0.2">
      <c r="A4608" s="145">
        <v>4604</v>
      </c>
      <c r="B4608" s="145" t="s">
        <v>3565</v>
      </c>
      <c r="C4608" s="145" t="s">
        <v>553</v>
      </c>
      <c r="D4608" s="146">
        <v>2122</v>
      </c>
      <c r="E4608" s="145" t="s">
        <v>12084</v>
      </c>
      <c r="F4608" s="145">
        <v>240</v>
      </c>
      <c r="G4608" s="145" t="s">
        <v>12211</v>
      </c>
      <c r="H4608" s="145" t="s">
        <v>634</v>
      </c>
      <c r="I4608" s="145" t="s">
        <v>10077</v>
      </c>
    </row>
    <row r="4609" spans="1:9" x14ac:dyDescent="0.2">
      <c r="A4609" s="145">
        <v>4605</v>
      </c>
      <c r="B4609" s="145" t="s">
        <v>1349</v>
      </c>
      <c r="C4609" s="145" t="s">
        <v>553</v>
      </c>
      <c r="D4609" s="146">
        <v>2360</v>
      </c>
      <c r="E4609" s="145" t="s">
        <v>12210</v>
      </c>
      <c r="F4609" s="145">
        <v>240</v>
      </c>
      <c r="G4609" s="145" t="s">
        <v>12209</v>
      </c>
      <c r="H4609" s="145" t="s">
        <v>1349</v>
      </c>
      <c r="I4609" s="145" t="s">
        <v>10077</v>
      </c>
    </row>
    <row r="4610" spans="1:9" x14ac:dyDescent="0.2">
      <c r="A4610" s="145">
        <v>4606</v>
      </c>
      <c r="B4610" s="145" t="s">
        <v>1900</v>
      </c>
      <c r="C4610" s="145" t="s">
        <v>553</v>
      </c>
      <c r="D4610" s="146">
        <v>1749</v>
      </c>
      <c r="E4610" s="145" t="s">
        <v>12208</v>
      </c>
      <c r="F4610" s="145">
        <v>240</v>
      </c>
      <c r="G4610" s="145" t="s">
        <v>12207</v>
      </c>
      <c r="H4610" s="145" t="s">
        <v>634</v>
      </c>
      <c r="I4610" s="145" t="s">
        <v>10077</v>
      </c>
    </row>
    <row r="4611" spans="1:9" x14ac:dyDescent="0.2">
      <c r="A4611" s="145">
        <v>4607</v>
      </c>
      <c r="B4611" s="145" t="s">
        <v>6295</v>
      </c>
      <c r="C4611" s="145" t="s">
        <v>553</v>
      </c>
      <c r="D4611" s="146">
        <v>1701</v>
      </c>
      <c r="E4611" s="145" t="s">
        <v>12206</v>
      </c>
      <c r="F4611" s="145">
        <v>240</v>
      </c>
      <c r="G4611" s="145" t="s">
        <v>12205</v>
      </c>
      <c r="H4611" s="145" t="s">
        <v>634</v>
      </c>
      <c r="I4611" s="145" t="s">
        <v>10077</v>
      </c>
    </row>
    <row r="4612" spans="1:9" x14ac:dyDescent="0.2">
      <c r="A4612" s="145">
        <v>4608</v>
      </c>
      <c r="B4612" s="145" t="s">
        <v>1443</v>
      </c>
      <c r="C4612" s="145" t="s">
        <v>553</v>
      </c>
      <c r="D4612" s="146">
        <v>2649</v>
      </c>
      <c r="E4612" s="145" t="s">
        <v>12204</v>
      </c>
      <c r="F4612" s="145">
        <v>240</v>
      </c>
      <c r="G4612" s="145" t="s">
        <v>12203</v>
      </c>
      <c r="H4612" s="145" t="s">
        <v>634</v>
      </c>
      <c r="I4612" s="145" t="s">
        <v>10077</v>
      </c>
    </row>
    <row r="4613" spans="1:9" x14ac:dyDescent="0.2">
      <c r="A4613" s="145">
        <v>4609</v>
      </c>
      <c r="B4613" s="145" t="s">
        <v>12202</v>
      </c>
      <c r="C4613" s="145" t="s">
        <v>4756</v>
      </c>
      <c r="D4613" s="146">
        <v>76227</v>
      </c>
      <c r="E4613" s="145" t="s">
        <v>12201</v>
      </c>
      <c r="F4613" s="145">
        <v>240</v>
      </c>
      <c r="G4613" s="145" t="s">
        <v>12200</v>
      </c>
      <c r="H4613" s="145" t="s">
        <v>634</v>
      </c>
      <c r="I4613" s="145" t="s">
        <v>10077</v>
      </c>
    </row>
    <row r="4614" spans="1:9" x14ac:dyDescent="0.2">
      <c r="A4614" s="145">
        <v>4610</v>
      </c>
      <c r="B4614" s="145" t="s">
        <v>3408</v>
      </c>
      <c r="C4614" s="145" t="s">
        <v>553</v>
      </c>
      <c r="D4614" s="146">
        <v>2575</v>
      </c>
      <c r="E4614" s="145" t="s">
        <v>12199</v>
      </c>
      <c r="F4614" s="145">
        <v>240</v>
      </c>
      <c r="G4614" s="145" t="s">
        <v>12198</v>
      </c>
      <c r="H4614" s="145" t="s">
        <v>8736</v>
      </c>
      <c r="I4614" s="145" t="s">
        <v>10077</v>
      </c>
    </row>
    <row r="4615" spans="1:9" x14ac:dyDescent="0.2">
      <c r="A4615" s="145">
        <v>4611</v>
      </c>
      <c r="B4615" s="145" t="s">
        <v>2385</v>
      </c>
      <c r="C4615" s="145" t="s">
        <v>553</v>
      </c>
      <c r="D4615" s="146">
        <v>2748</v>
      </c>
      <c r="E4615" s="145" t="s">
        <v>11687</v>
      </c>
      <c r="F4615" s="145">
        <v>240</v>
      </c>
      <c r="G4615" s="145" t="s">
        <v>12197</v>
      </c>
      <c r="H4615" s="145" t="s">
        <v>634</v>
      </c>
      <c r="I4615" s="145" t="s">
        <v>10077</v>
      </c>
    </row>
    <row r="4616" spans="1:9" x14ac:dyDescent="0.2">
      <c r="A4616" s="145">
        <v>4612</v>
      </c>
      <c r="B4616" s="145" t="s">
        <v>2149</v>
      </c>
      <c r="C4616" s="145" t="s">
        <v>553</v>
      </c>
      <c r="D4616" s="146">
        <v>2132</v>
      </c>
      <c r="E4616" s="145" t="s">
        <v>12196</v>
      </c>
      <c r="F4616" s="145">
        <v>240</v>
      </c>
      <c r="G4616" s="145" t="s">
        <v>12195</v>
      </c>
      <c r="H4616" s="145" t="s">
        <v>10081</v>
      </c>
      <c r="I4616" s="145" t="s">
        <v>10077</v>
      </c>
    </row>
    <row r="4617" spans="1:9" x14ac:dyDescent="0.2">
      <c r="A4617" s="145">
        <v>4613</v>
      </c>
      <c r="B4617" s="145" t="s">
        <v>5120</v>
      </c>
      <c r="C4617" s="145" t="s">
        <v>553</v>
      </c>
      <c r="D4617" s="146">
        <v>2642</v>
      </c>
      <c r="E4617" s="145" t="s">
        <v>12194</v>
      </c>
      <c r="F4617" s="145">
        <v>240</v>
      </c>
      <c r="G4617" s="145" t="s">
        <v>12193</v>
      </c>
      <c r="H4617" s="145" t="s">
        <v>10125</v>
      </c>
      <c r="I4617" s="145" t="s">
        <v>10077</v>
      </c>
    </row>
    <row r="4618" spans="1:9" x14ac:dyDescent="0.2">
      <c r="A4618" s="145">
        <v>4614</v>
      </c>
      <c r="B4618" s="145" t="s">
        <v>2268</v>
      </c>
      <c r="C4618" s="145" t="s">
        <v>553</v>
      </c>
      <c r="D4618" s="146">
        <v>2744</v>
      </c>
      <c r="E4618" s="145" t="s">
        <v>12192</v>
      </c>
      <c r="F4618" s="145">
        <v>240</v>
      </c>
      <c r="G4618" s="145" t="s">
        <v>12191</v>
      </c>
      <c r="H4618" s="145" t="s">
        <v>634</v>
      </c>
      <c r="I4618" s="145" t="s">
        <v>10077</v>
      </c>
    </row>
    <row r="4619" spans="1:9" x14ac:dyDescent="0.2">
      <c r="A4619" s="145">
        <v>4615</v>
      </c>
      <c r="B4619" s="145" t="s">
        <v>554</v>
      </c>
      <c r="C4619" s="145" t="s">
        <v>553</v>
      </c>
      <c r="D4619" s="146">
        <v>2633</v>
      </c>
      <c r="E4619" s="145" t="s">
        <v>12190</v>
      </c>
      <c r="F4619" s="145">
        <v>240</v>
      </c>
      <c r="G4619" s="145" t="s">
        <v>12189</v>
      </c>
      <c r="H4619" s="145" t="s">
        <v>10081</v>
      </c>
      <c r="I4619" s="145" t="s">
        <v>10285</v>
      </c>
    </row>
    <row r="4620" spans="1:9" x14ac:dyDescent="0.2">
      <c r="A4620" s="145">
        <v>4616</v>
      </c>
      <c r="B4620" s="145" t="s">
        <v>8864</v>
      </c>
      <c r="C4620" s="145" t="s">
        <v>553</v>
      </c>
      <c r="D4620" s="146">
        <v>2657</v>
      </c>
      <c r="E4620" s="145" t="s">
        <v>12188</v>
      </c>
      <c r="F4620" s="145">
        <v>240</v>
      </c>
      <c r="G4620" s="145" t="s">
        <v>12187</v>
      </c>
      <c r="H4620" s="145" t="s">
        <v>10317</v>
      </c>
      <c r="I4620" s="145" t="s">
        <v>10077</v>
      </c>
    </row>
    <row r="4621" spans="1:9" x14ac:dyDescent="0.2">
      <c r="A4621" s="145">
        <v>4617</v>
      </c>
      <c r="B4621" s="145" t="s">
        <v>1398</v>
      </c>
      <c r="C4621" s="145" t="s">
        <v>5198</v>
      </c>
      <c r="D4621" s="146">
        <v>2809</v>
      </c>
      <c r="E4621" s="145" t="s">
        <v>12186</v>
      </c>
      <c r="F4621" s="145">
        <v>240</v>
      </c>
      <c r="G4621" s="145" t="s">
        <v>12185</v>
      </c>
      <c r="H4621" s="145" t="s">
        <v>634</v>
      </c>
      <c r="I4621" s="145" t="s">
        <v>10077</v>
      </c>
    </row>
    <row r="4622" spans="1:9" x14ac:dyDescent="0.2">
      <c r="A4622" s="145">
        <v>4618</v>
      </c>
      <c r="B4622" s="145" t="s">
        <v>554</v>
      </c>
      <c r="C4622" s="145" t="s">
        <v>553</v>
      </c>
      <c r="D4622" s="146">
        <v>2633</v>
      </c>
      <c r="E4622" s="145" t="s">
        <v>12184</v>
      </c>
      <c r="F4622" s="145">
        <v>240</v>
      </c>
      <c r="G4622" s="145" t="s">
        <v>12183</v>
      </c>
      <c r="H4622" s="145" t="s">
        <v>10081</v>
      </c>
      <c r="I4622" s="145" t="s">
        <v>10077</v>
      </c>
    </row>
    <row r="4623" spans="1:9" x14ac:dyDescent="0.2">
      <c r="A4623" s="145">
        <v>4619</v>
      </c>
      <c r="B4623" s="145" t="s">
        <v>2565</v>
      </c>
      <c r="C4623" s="145" t="s">
        <v>553</v>
      </c>
      <c r="D4623" s="146">
        <v>2777</v>
      </c>
      <c r="E4623" s="145" t="s">
        <v>12182</v>
      </c>
      <c r="F4623" s="145">
        <v>240</v>
      </c>
      <c r="G4623" s="145" t="s">
        <v>12181</v>
      </c>
      <c r="H4623" s="145" t="s">
        <v>6174</v>
      </c>
      <c r="I4623" s="145" t="s">
        <v>10077</v>
      </c>
    </row>
    <row r="4624" spans="1:9" x14ac:dyDescent="0.2">
      <c r="A4624" s="145">
        <v>4620</v>
      </c>
      <c r="B4624" s="145" t="s">
        <v>2630</v>
      </c>
      <c r="C4624" s="145" t="s">
        <v>553</v>
      </c>
      <c r="D4624" s="146">
        <v>2769</v>
      </c>
      <c r="E4624" s="145" t="s">
        <v>12180</v>
      </c>
      <c r="F4624" s="145">
        <v>240</v>
      </c>
      <c r="G4624" s="145" t="s">
        <v>12179</v>
      </c>
      <c r="H4624" s="145" t="s">
        <v>634</v>
      </c>
      <c r="I4624" s="145" t="s">
        <v>10077</v>
      </c>
    </row>
    <row r="4625" spans="1:9" x14ac:dyDescent="0.2">
      <c r="A4625" s="145">
        <v>4621</v>
      </c>
      <c r="B4625" s="145" t="s">
        <v>805</v>
      </c>
      <c r="C4625" s="145" t="s">
        <v>553</v>
      </c>
      <c r="D4625" s="146">
        <v>1952</v>
      </c>
      <c r="E4625" s="145" t="s">
        <v>12178</v>
      </c>
      <c r="F4625" s="145">
        <v>240</v>
      </c>
      <c r="G4625" s="145" t="s">
        <v>12177</v>
      </c>
      <c r="H4625" s="145" t="s">
        <v>805</v>
      </c>
      <c r="I4625" s="145" t="s">
        <v>10077</v>
      </c>
    </row>
    <row r="4626" spans="1:9" x14ac:dyDescent="0.2">
      <c r="A4626" s="145">
        <v>4622</v>
      </c>
      <c r="B4626" s="145" t="s">
        <v>4214</v>
      </c>
      <c r="C4626" s="145" t="s">
        <v>553</v>
      </c>
      <c r="D4626" s="146">
        <v>2539</v>
      </c>
      <c r="F4626" s="145">
        <v>240</v>
      </c>
      <c r="H4626" s="145" t="s">
        <v>4214</v>
      </c>
      <c r="I4626" s="145" t="s">
        <v>10087</v>
      </c>
    </row>
    <row r="4627" spans="1:9" x14ac:dyDescent="0.2">
      <c r="A4627" s="145">
        <v>4623</v>
      </c>
      <c r="B4627" s="145" t="s">
        <v>3872</v>
      </c>
      <c r="C4627" s="145" t="s">
        <v>553</v>
      </c>
      <c r="D4627" s="146">
        <v>2568</v>
      </c>
      <c r="E4627" s="145" t="s">
        <v>12176</v>
      </c>
      <c r="F4627" s="145">
        <v>240</v>
      </c>
      <c r="G4627" s="145" t="s">
        <v>12175</v>
      </c>
      <c r="H4627" s="145" t="s">
        <v>11445</v>
      </c>
      <c r="I4627" s="145" t="s">
        <v>10077</v>
      </c>
    </row>
    <row r="4628" spans="1:9" x14ac:dyDescent="0.2">
      <c r="A4628" s="145">
        <v>4624</v>
      </c>
      <c r="B4628" s="145" t="s">
        <v>7866</v>
      </c>
      <c r="C4628" s="145" t="s">
        <v>553</v>
      </c>
      <c r="D4628" s="146">
        <v>2559</v>
      </c>
      <c r="E4628" s="145" t="s">
        <v>12174</v>
      </c>
      <c r="F4628" s="145">
        <v>240</v>
      </c>
      <c r="G4628" s="145" t="s">
        <v>12173</v>
      </c>
      <c r="H4628" s="145" t="s">
        <v>634</v>
      </c>
      <c r="I4628" s="145" t="s">
        <v>10077</v>
      </c>
    </row>
    <row r="4629" spans="1:9" x14ac:dyDescent="0.2">
      <c r="A4629" s="145">
        <v>4625</v>
      </c>
      <c r="B4629" s="145" t="s">
        <v>984</v>
      </c>
      <c r="C4629" s="145" t="s">
        <v>553</v>
      </c>
      <c r="D4629" s="146">
        <v>1852</v>
      </c>
      <c r="E4629" s="145" t="s">
        <v>12172</v>
      </c>
      <c r="F4629" s="145">
        <v>240</v>
      </c>
      <c r="G4629" s="145" t="s">
        <v>12171</v>
      </c>
      <c r="H4629" s="145" t="s">
        <v>634</v>
      </c>
      <c r="I4629" s="145" t="s">
        <v>10077</v>
      </c>
    </row>
    <row r="4630" spans="1:9" x14ac:dyDescent="0.2">
      <c r="A4630" s="145">
        <v>4626</v>
      </c>
      <c r="B4630" s="145" t="s">
        <v>2700</v>
      </c>
      <c r="C4630" s="145" t="s">
        <v>553</v>
      </c>
      <c r="D4630" s="146">
        <v>2093</v>
      </c>
      <c r="E4630" s="145" t="s">
        <v>12170</v>
      </c>
      <c r="F4630" s="145">
        <v>240</v>
      </c>
      <c r="G4630" s="145" t="s">
        <v>12169</v>
      </c>
      <c r="H4630" s="145" t="s">
        <v>10119</v>
      </c>
      <c r="I4630" s="145" t="s">
        <v>10077</v>
      </c>
    </row>
    <row r="4631" spans="1:9" x14ac:dyDescent="0.2">
      <c r="A4631" s="145">
        <v>4627</v>
      </c>
      <c r="B4631" s="145" t="s">
        <v>554</v>
      </c>
      <c r="C4631" s="145" t="s">
        <v>553</v>
      </c>
      <c r="D4631" s="146">
        <v>2633</v>
      </c>
      <c r="E4631" s="145" t="s">
        <v>12168</v>
      </c>
      <c r="F4631" s="145">
        <v>240</v>
      </c>
      <c r="G4631" s="145" t="s">
        <v>12167</v>
      </c>
      <c r="H4631" s="145" t="s">
        <v>10081</v>
      </c>
      <c r="I4631" s="145" t="s">
        <v>10077</v>
      </c>
    </row>
    <row r="4632" spans="1:9" x14ac:dyDescent="0.2">
      <c r="A4632" s="145">
        <v>4628</v>
      </c>
      <c r="B4632" s="145" t="s">
        <v>4556</v>
      </c>
      <c r="C4632" s="145" t="s">
        <v>553</v>
      </c>
      <c r="D4632" s="146">
        <v>1605</v>
      </c>
      <c r="E4632" s="145" t="s">
        <v>12166</v>
      </c>
      <c r="F4632" s="145">
        <v>240</v>
      </c>
      <c r="G4632" s="145" t="s">
        <v>12165</v>
      </c>
      <c r="H4632" s="145" t="s">
        <v>634</v>
      </c>
      <c r="I4632" s="145" t="s">
        <v>10077</v>
      </c>
    </row>
    <row r="4633" spans="1:9" x14ac:dyDescent="0.2">
      <c r="A4633" s="145">
        <v>4629</v>
      </c>
      <c r="B4633" s="145" t="s">
        <v>554</v>
      </c>
      <c r="C4633" s="145" t="s">
        <v>553</v>
      </c>
      <c r="D4633" s="146">
        <v>2633</v>
      </c>
      <c r="E4633" s="145" t="s">
        <v>12164</v>
      </c>
      <c r="F4633" s="145">
        <v>240</v>
      </c>
      <c r="G4633" s="145" t="s">
        <v>5935</v>
      </c>
      <c r="H4633" s="145" t="s">
        <v>10081</v>
      </c>
      <c r="I4633" s="145" t="s">
        <v>10077</v>
      </c>
    </row>
    <row r="4634" spans="1:9" x14ac:dyDescent="0.2">
      <c r="A4634" s="145">
        <v>4630</v>
      </c>
      <c r="B4634" s="145" t="s">
        <v>554</v>
      </c>
      <c r="C4634" s="145" t="s">
        <v>553</v>
      </c>
      <c r="D4634" s="146">
        <v>2633</v>
      </c>
      <c r="E4634" s="145" t="s">
        <v>11168</v>
      </c>
      <c r="F4634" s="145">
        <v>240</v>
      </c>
      <c r="G4634" s="145" t="s">
        <v>12163</v>
      </c>
      <c r="H4634" s="145" t="s">
        <v>10081</v>
      </c>
      <c r="I4634" s="145" t="s">
        <v>10285</v>
      </c>
    </row>
    <row r="4635" spans="1:9" x14ac:dyDescent="0.2">
      <c r="A4635" s="145">
        <v>4631</v>
      </c>
      <c r="B4635" s="145" t="s">
        <v>2459</v>
      </c>
      <c r="C4635" s="145" t="s">
        <v>553</v>
      </c>
      <c r="D4635" s="146">
        <v>2576</v>
      </c>
      <c r="E4635" s="145" t="s">
        <v>12162</v>
      </c>
      <c r="F4635" s="145">
        <v>240</v>
      </c>
      <c r="G4635" s="145" t="s">
        <v>12161</v>
      </c>
      <c r="H4635" s="145" t="s">
        <v>2513</v>
      </c>
      <c r="I4635" s="145" t="s">
        <v>10077</v>
      </c>
    </row>
    <row r="4636" spans="1:9" x14ac:dyDescent="0.2">
      <c r="A4636" s="145">
        <v>4632</v>
      </c>
      <c r="B4636" s="145" t="s">
        <v>1570</v>
      </c>
      <c r="C4636" s="145" t="s">
        <v>553</v>
      </c>
      <c r="D4636" s="146">
        <v>1930</v>
      </c>
      <c r="E4636" s="145" t="s">
        <v>12160</v>
      </c>
      <c r="F4636" s="145">
        <v>240</v>
      </c>
      <c r="G4636" s="145" t="s">
        <v>12159</v>
      </c>
      <c r="H4636" s="145" t="s">
        <v>10177</v>
      </c>
      <c r="I4636" s="145" t="s">
        <v>10077</v>
      </c>
    </row>
    <row r="4637" spans="1:9" x14ac:dyDescent="0.2">
      <c r="A4637" s="145">
        <v>4633</v>
      </c>
      <c r="B4637" s="145" t="s">
        <v>554</v>
      </c>
      <c r="C4637" s="145" t="s">
        <v>553</v>
      </c>
      <c r="D4637" s="146">
        <v>2633</v>
      </c>
      <c r="E4637" s="145" t="s">
        <v>12158</v>
      </c>
      <c r="F4637" s="145">
        <v>240</v>
      </c>
      <c r="G4637" s="145" t="s">
        <v>12157</v>
      </c>
      <c r="H4637" s="145" t="s">
        <v>10081</v>
      </c>
      <c r="I4637" s="145" t="s">
        <v>10077</v>
      </c>
    </row>
    <row r="4638" spans="1:9" x14ac:dyDescent="0.2">
      <c r="A4638" s="145">
        <v>4634</v>
      </c>
      <c r="B4638" s="145" t="s">
        <v>3220</v>
      </c>
      <c r="C4638" s="145" t="s">
        <v>553</v>
      </c>
      <c r="D4638" s="146">
        <v>2720</v>
      </c>
      <c r="E4638" s="145" t="s">
        <v>12156</v>
      </c>
      <c r="F4638" s="145">
        <v>240</v>
      </c>
      <c r="G4638" s="145" t="s">
        <v>12155</v>
      </c>
      <c r="H4638" s="145" t="s">
        <v>6174</v>
      </c>
      <c r="I4638" s="145" t="s">
        <v>10107</v>
      </c>
    </row>
    <row r="4639" spans="1:9" x14ac:dyDescent="0.2">
      <c r="A4639" s="145">
        <v>4635</v>
      </c>
      <c r="B4639" s="145" t="s">
        <v>5839</v>
      </c>
      <c r="C4639" s="145" t="s">
        <v>5198</v>
      </c>
      <c r="D4639" s="146">
        <v>2904</v>
      </c>
      <c r="E4639" s="145" t="s">
        <v>12154</v>
      </c>
      <c r="F4639" s="145">
        <v>240</v>
      </c>
      <c r="G4639" s="145" t="s">
        <v>12153</v>
      </c>
      <c r="H4639" s="145" t="s">
        <v>6255</v>
      </c>
      <c r="I4639" s="145" t="s">
        <v>10077</v>
      </c>
    </row>
    <row r="4640" spans="1:9" x14ac:dyDescent="0.2">
      <c r="A4640" s="145">
        <v>4636</v>
      </c>
      <c r="B4640" s="145" t="s">
        <v>3851</v>
      </c>
      <c r="C4640" s="145" t="s">
        <v>553</v>
      </c>
      <c r="D4640" s="146">
        <v>2554</v>
      </c>
      <c r="E4640" s="145" t="s">
        <v>12152</v>
      </c>
      <c r="F4640" s="145">
        <v>240</v>
      </c>
      <c r="G4640" s="145" t="s">
        <v>12151</v>
      </c>
      <c r="H4640" s="145" t="s">
        <v>10806</v>
      </c>
      <c r="I4640" s="145" t="s">
        <v>10087</v>
      </c>
    </row>
    <row r="4641" spans="1:9" x14ac:dyDescent="0.2">
      <c r="A4641" s="145">
        <v>4637</v>
      </c>
      <c r="B4641" s="145" t="s">
        <v>984</v>
      </c>
      <c r="C4641" s="145" t="s">
        <v>553</v>
      </c>
      <c r="D4641" s="146">
        <v>1851</v>
      </c>
      <c r="E4641" s="145" t="s">
        <v>12150</v>
      </c>
      <c r="F4641" s="145">
        <v>240</v>
      </c>
      <c r="G4641" s="145" t="s">
        <v>12149</v>
      </c>
      <c r="H4641" s="145" t="s">
        <v>634</v>
      </c>
      <c r="I4641" s="145" t="s">
        <v>10077</v>
      </c>
    </row>
    <row r="4642" spans="1:9" x14ac:dyDescent="0.2">
      <c r="A4642" s="145">
        <v>4638</v>
      </c>
      <c r="B4642" s="145" t="s">
        <v>1385</v>
      </c>
      <c r="C4642" s="145" t="s">
        <v>553</v>
      </c>
      <c r="D4642" s="146">
        <v>1906</v>
      </c>
      <c r="E4642" s="145" t="s">
        <v>12148</v>
      </c>
      <c r="F4642" s="145">
        <v>240</v>
      </c>
      <c r="G4642" s="145" t="s">
        <v>12147</v>
      </c>
      <c r="H4642" s="145" t="s">
        <v>634</v>
      </c>
      <c r="I4642" s="145" t="s">
        <v>10077</v>
      </c>
    </row>
    <row r="4643" spans="1:9" x14ac:dyDescent="0.2">
      <c r="A4643" s="145">
        <v>4639</v>
      </c>
      <c r="B4643" s="145" t="s">
        <v>2278</v>
      </c>
      <c r="C4643" s="145" t="s">
        <v>553</v>
      </c>
      <c r="D4643" s="146">
        <v>2719</v>
      </c>
      <c r="E4643" s="145" t="s">
        <v>12146</v>
      </c>
      <c r="F4643" s="145">
        <v>240</v>
      </c>
      <c r="G4643" s="145" t="s">
        <v>12145</v>
      </c>
      <c r="H4643" s="145" t="s">
        <v>2278</v>
      </c>
      <c r="I4643" s="145" t="s">
        <v>10087</v>
      </c>
    </row>
    <row r="4644" spans="1:9" x14ac:dyDescent="0.2">
      <c r="A4644" s="145">
        <v>4640</v>
      </c>
      <c r="B4644" s="145" t="s">
        <v>695</v>
      </c>
      <c r="C4644" s="145" t="s">
        <v>553</v>
      </c>
      <c r="D4644" s="146">
        <v>2332</v>
      </c>
      <c r="E4644" s="145" t="s">
        <v>12144</v>
      </c>
      <c r="F4644" s="145">
        <v>240</v>
      </c>
      <c r="G4644" s="145" t="s">
        <v>12143</v>
      </c>
      <c r="H4644" s="145" t="s">
        <v>695</v>
      </c>
      <c r="I4644" s="145" t="s">
        <v>10091</v>
      </c>
    </row>
    <row r="4645" spans="1:9" x14ac:dyDescent="0.2">
      <c r="A4645" s="145">
        <v>4641</v>
      </c>
      <c r="B4645" s="145" t="s">
        <v>2268</v>
      </c>
      <c r="C4645" s="145" t="s">
        <v>553</v>
      </c>
      <c r="D4645" s="146">
        <v>2740</v>
      </c>
      <c r="E4645" s="145" t="s">
        <v>12142</v>
      </c>
      <c r="F4645" s="145">
        <v>240</v>
      </c>
      <c r="G4645" s="145" t="s">
        <v>12141</v>
      </c>
      <c r="H4645" s="145" t="s">
        <v>634</v>
      </c>
      <c r="I4645" s="145" t="s">
        <v>10077</v>
      </c>
    </row>
    <row r="4646" spans="1:9" x14ac:dyDescent="0.2">
      <c r="A4646" s="145">
        <v>4642</v>
      </c>
      <c r="B4646" s="145" t="s">
        <v>566</v>
      </c>
      <c r="C4646" s="145" t="s">
        <v>553</v>
      </c>
      <c r="D4646" s="146">
        <v>2659</v>
      </c>
      <c r="E4646" s="145" t="s">
        <v>12140</v>
      </c>
      <c r="F4646" s="145">
        <v>240</v>
      </c>
      <c r="G4646" s="145" t="s">
        <v>12139</v>
      </c>
      <c r="H4646" s="145" t="s">
        <v>10081</v>
      </c>
      <c r="I4646" s="145" t="s">
        <v>10077</v>
      </c>
    </row>
    <row r="4647" spans="1:9" x14ac:dyDescent="0.2">
      <c r="A4647" s="145">
        <v>4643</v>
      </c>
      <c r="B4647" s="145" t="s">
        <v>2513</v>
      </c>
      <c r="C4647" s="145" t="s">
        <v>553</v>
      </c>
      <c r="D4647" s="146">
        <v>2571</v>
      </c>
      <c r="E4647" s="145" t="s">
        <v>12138</v>
      </c>
      <c r="F4647" s="145">
        <v>240</v>
      </c>
      <c r="G4647" s="145" t="s">
        <v>12137</v>
      </c>
      <c r="H4647" s="145" t="s">
        <v>2513</v>
      </c>
      <c r="I4647" s="145" t="s">
        <v>10077</v>
      </c>
    </row>
    <row r="4648" spans="1:9" x14ac:dyDescent="0.2">
      <c r="A4648" s="145">
        <v>4644</v>
      </c>
      <c r="B4648" s="145" t="s">
        <v>695</v>
      </c>
      <c r="C4648" s="145" t="s">
        <v>553</v>
      </c>
      <c r="D4648" s="146">
        <v>2331</v>
      </c>
      <c r="E4648" s="145" t="s">
        <v>12136</v>
      </c>
      <c r="F4648" s="145">
        <v>240</v>
      </c>
      <c r="H4648" s="145" t="s">
        <v>695</v>
      </c>
      <c r="I4648" s="145" t="s">
        <v>10077</v>
      </c>
    </row>
    <row r="4649" spans="1:9" x14ac:dyDescent="0.2">
      <c r="A4649" s="145">
        <v>4645</v>
      </c>
      <c r="B4649" s="145" t="s">
        <v>7624</v>
      </c>
      <c r="C4649" s="145" t="s">
        <v>553</v>
      </c>
      <c r="D4649" s="146">
        <v>2072</v>
      </c>
      <c r="E4649" s="145" t="s">
        <v>3766</v>
      </c>
      <c r="F4649" s="145">
        <v>240</v>
      </c>
      <c r="G4649" s="145" t="s">
        <v>12135</v>
      </c>
      <c r="H4649" s="145" t="s">
        <v>634</v>
      </c>
      <c r="I4649" s="145" t="s">
        <v>10077</v>
      </c>
    </row>
    <row r="4650" spans="1:9" x14ac:dyDescent="0.2">
      <c r="A4650" s="145">
        <v>4646</v>
      </c>
      <c r="B4650" s="145" t="s">
        <v>2268</v>
      </c>
      <c r="C4650" s="145" t="s">
        <v>553</v>
      </c>
      <c r="D4650" s="146">
        <v>2744</v>
      </c>
      <c r="E4650" s="145" t="s">
        <v>5060</v>
      </c>
      <c r="F4650" s="145">
        <v>240</v>
      </c>
      <c r="G4650" s="145" t="s">
        <v>12134</v>
      </c>
      <c r="H4650" s="145" t="s">
        <v>2268</v>
      </c>
      <c r="I4650" s="145" t="s">
        <v>10077</v>
      </c>
    </row>
    <row r="4651" spans="1:9" x14ac:dyDescent="0.2">
      <c r="A4651" s="145">
        <v>4647</v>
      </c>
      <c r="B4651" s="145" t="s">
        <v>1570</v>
      </c>
      <c r="C4651" s="145" t="s">
        <v>553</v>
      </c>
      <c r="D4651" s="146">
        <v>1930</v>
      </c>
      <c r="E4651" s="145" t="s">
        <v>12133</v>
      </c>
      <c r="F4651" s="145">
        <v>240</v>
      </c>
      <c r="G4651" s="145" t="s">
        <v>12132</v>
      </c>
      <c r="H4651" s="145" t="s">
        <v>10177</v>
      </c>
      <c r="I4651" s="145" t="s">
        <v>10077</v>
      </c>
    </row>
    <row r="4652" spans="1:9" x14ac:dyDescent="0.2">
      <c r="A4652" s="145">
        <v>4648</v>
      </c>
      <c r="B4652" s="145" t="s">
        <v>1570</v>
      </c>
      <c r="C4652" s="145" t="s">
        <v>553</v>
      </c>
      <c r="D4652" s="146">
        <v>1930</v>
      </c>
      <c r="E4652" s="145" t="s">
        <v>12131</v>
      </c>
      <c r="F4652" s="145">
        <v>240</v>
      </c>
      <c r="G4652" s="145" t="s">
        <v>12130</v>
      </c>
      <c r="H4652" s="145" t="s">
        <v>10762</v>
      </c>
      <c r="I4652" s="145" t="s">
        <v>10107</v>
      </c>
    </row>
    <row r="4653" spans="1:9" x14ac:dyDescent="0.2">
      <c r="A4653" s="145">
        <v>4649</v>
      </c>
      <c r="B4653" s="145" t="s">
        <v>7080</v>
      </c>
      <c r="C4653" s="145" t="s">
        <v>553</v>
      </c>
      <c r="D4653" s="146">
        <v>2536</v>
      </c>
      <c r="E4653" s="145" t="s">
        <v>12129</v>
      </c>
      <c r="F4653" s="145">
        <v>240</v>
      </c>
      <c r="G4653" s="145" t="s">
        <v>12128</v>
      </c>
      <c r="H4653" s="145" t="s">
        <v>634</v>
      </c>
      <c r="I4653" s="145" t="s">
        <v>10077</v>
      </c>
    </row>
    <row r="4654" spans="1:9" x14ac:dyDescent="0.2">
      <c r="A4654" s="145">
        <v>4650</v>
      </c>
      <c r="B4654" s="145" t="s">
        <v>12127</v>
      </c>
      <c r="C4654" s="145" t="s">
        <v>553</v>
      </c>
      <c r="D4654" s="146">
        <v>2717</v>
      </c>
      <c r="E4654" s="145" t="s">
        <v>12126</v>
      </c>
      <c r="F4654" s="145">
        <v>240</v>
      </c>
      <c r="G4654" s="145" t="s">
        <v>12125</v>
      </c>
      <c r="H4654" s="145" t="s">
        <v>634</v>
      </c>
      <c r="I4654" s="145" t="s">
        <v>10107</v>
      </c>
    </row>
    <row r="4655" spans="1:9" x14ac:dyDescent="0.2">
      <c r="A4655" s="145">
        <v>4651</v>
      </c>
      <c r="B4655" s="145" t="s">
        <v>3851</v>
      </c>
      <c r="C4655" s="145" t="s">
        <v>553</v>
      </c>
      <c r="D4655" s="146">
        <v>2554</v>
      </c>
      <c r="E4655" s="145" t="s">
        <v>12124</v>
      </c>
      <c r="F4655" s="145">
        <v>240</v>
      </c>
      <c r="G4655" s="145" t="s">
        <v>12123</v>
      </c>
      <c r="H4655" s="145" t="s">
        <v>10806</v>
      </c>
      <c r="I4655" s="145" t="s">
        <v>10087</v>
      </c>
    </row>
    <row r="4656" spans="1:9" x14ac:dyDescent="0.2">
      <c r="A4656" s="145">
        <v>4652</v>
      </c>
      <c r="B4656" s="145" t="s">
        <v>2268</v>
      </c>
      <c r="C4656" s="145" t="s">
        <v>553</v>
      </c>
      <c r="D4656" s="146">
        <v>2746</v>
      </c>
      <c r="E4656" s="145" t="s">
        <v>12122</v>
      </c>
      <c r="F4656" s="145">
        <v>240</v>
      </c>
      <c r="G4656" s="145" t="s">
        <v>12121</v>
      </c>
      <c r="H4656" s="145" t="s">
        <v>2278</v>
      </c>
      <c r="I4656" s="145" t="s">
        <v>10077</v>
      </c>
    </row>
    <row r="4657" spans="1:9" x14ac:dyDescent="0.2">
      <c r="A4657" s="145">
        <v>4653</v>
      </c>
      <c r="B4657" s="145" t="s">
        <v>2268</v>
      </c>
      <c r="C4657" s="145" t="s">
        <v>553</v>
      </c>
      <c r="D4657" s="146">
        <v>2740</v>
      </c>
      <c r="E4657" s="145" t="s">
        <v>12120</v>
      </c>
      <c r="F4657" s="145">
        <v>240</v>
      </c>
      <c r="G4657" s="145" t="s">
        <v>12119</v>
      </c>
      <c r="H4657" s="145" t="s">
        <v>634</v>
      </c>
      <c r="I4657" s="145" t="s">
        <v>10077</v>
      </c>
    </row>
    <row r="4658" spans="1:9" x14ac:dyDescent="0.2">
      <c r="A4658" s="145">
        <v>4654</v>
      </c>
      <c r="B4658" s="145" t="s">
        <v>965</v>
      </c>
      <c r="C4658" s="145" t="s">
        <v>553</v>
      </c>
      <c r="D4658" s="146">
        <v>1938</v>
      </c>
      <c r="E4658" s="145" t="s">
        <v>12118</v>
      </c>
      <c r="F4658" s="145">
        <v>240</v>
      </c>
      <c r="G4658" s="145" t="s">
        <v>12117</v>
      </c>
      <c r="H4658" s="145" t="s">
        <v>10163</v>
      </c>
      <c r="I4658" s="145" t="s">
        <v>10077</v>
      </c>
    </row>
    <row r="4659" spans="1:9" x14ac:dyDescent="0.2">
      <c r="A4659" s="145">
        <v>4655</v>
      </c>
      <c r="B4659" s="145" t="s">
        <v>4588</v>
      </c>
      <c r="C4659" s="145" t="s">
        <v>553</v>
      </c>
      <c r="D4659" s="146">
        <v>1803</v>
      </c>
      <c r="E4659" s="145" t="s">
        <v>12116</v>
      </c>
      <c r="F4659" s="145">
        <v>240</v>
      </c>
      <c r="G4659" s="145" t="s">
        <v>12115</v>
      </c>
      <c r="H4659" s="145" t="s">
        <v>10233</v>
      </c>
      <c r="I4659" s="145" t="s">
        <v>10077</v>
      </c>
    </row>
    <row r="4660" spans="1:9" x14ac:dyDescent="0.2">
      <c r="A4660" s="145">
        <v>4656</v>
      </c>
      <c r="B4660" s="145" t="s">
        <v>3851</v>
      </c>
      <c r="C4660" s="145" t="s">
        <v>553</v>
      </c>
      <c r="D4660" s="146">
        <v>2554</v>
      </c>
      <c r="F4660" s="145">
        <v>240</v>
      </c>
      <c r="H4660" s="145" t="s">
        <v>10806</v>
      </c>
      <c r="I4660" s="145" t="s">
        <v>10087</v>
      </c>
    </row>
    <row r="4661" spans="1:9" x14ac:dyDescent="0.2">
      <c r="A4661" s="145">
        <v>4657</v>
      </c>
      <c r="B4661" s="145" t="s">
        <v>6174</v>
      </c>
      <c r="C4661" s="145" t="s">
        <v>553</v>
      </c>
      <c r="D4661" s="146">
        <v>2790</v>
      </c>
      <c r="E4661" s="145" t="s">
        <v>12114</v>
      </c>
      <c r="F4661" s="145">
        <v>240</v>
      </c>
      <c r="G4661" s="145" t="s">
        <v>12113</v>
      </c>
      <c r="H4661" s="145" t="s">
        <v>6174</v>
      </c>
      <c r="I4661" s="145" t="s">
        <v>10077</v>
      </c>
    </row>
    <row r="4662" spans="1:9" x14ac:dyDescent="0.2">
      <c r="A4662" s="145">
        <v>4658</v>
      </c>
      <c r="B4662" s="145" t="s">
        <v>646</v>
      </c>
      <c r="C4662" s="145" t="s">
        <v>553</v>
      </c>
      <c r="D4662" s="146">
        <v>2648</v>
      </c>
      <c r="E4662" s="145" t="s">
        <v>12112</v>
      </c>
      <c r="F4662" s="145">
        <v>240</v>
      </c>
      <c r="G4662" s="145" t="s">
        <v>12111</v>
      </c>
      <c r="H4662" s="145" t="s">
        <v>634</v>
      </c>
      <c r="I4662" s="145" t="s">
        <v>10077</v>
      </c>
    </row>
    <row r="4663" spans="1:9" x14ac:dyDescent="0.2">
      <c r="A4663" s="145">
        <v>4659</v>
      </c>
      <c r="B4663" s="145" t="s">
        <v>3239</v>
      </c>
      <c r="C4663" s="145" t="s">
        <v>553</v>
      </c>
      <c r="D4663" s="146">
        <v>2324</v>
      </c>
      <c r="E4663" s="145" t="s">
        <v>12110</v>
      </c>
      <c r="F4663" s="145">
        <v>240</v>
      </c>
      <c r="G4663" s="145" t="s">
        <v>12109</v>
      </c>
      <c r="H4663" s="145" t="s">
        <v>634</v>
      </c>
      <c r="I4663" s="145" t="s">
        <v>10077</v>
      </c>
    </row>
    <row r="4664" spans="1:9" x14ac:dyDescent="0.2">
      <c r="A4664" s="145">
        <v>4660</v>
      </c>
      <c r="B4664" s="145" t="s">
        <v>4434</v>
      </c>
      <c r="C4664" s="145" t="s">
        <v>553</v>
      </c>
      <c r="D4664" s="146">
        <v>1890</v>
      </c>
      <c r="E4664" s="145" t="s">
        <v>12108</v>
      </c>
      <c r="F4664" s="145">
        <v>240</v>
      </c>
      <c r="G4664" s="145" t="s">
        <v>12107</v>
      </c>
      <c r="H4664" s="145" t="s">
        <v>4035</v>
      </c>
      <c r="I4664" s="145" t="s">
        <v>10107</v>
      </c>
    </row>
    <row r="4665" spans="1:9" x14ac:dyDescent="0.2">
      <c r="A4665" s="145">
        <v>4661</v>
      </c>
      <c r="B4665" s="145" t="s">
        <v>6401</v>
      </c>
      <c r="C4665" s="145" t="s">
        <v>553</v>
      </c>
      <c r="D4665" s="146">
        <v>2764</v>
      </c>
      <c r="E4665" s="145" t="s">
        <v>10085</v>
      </c>
      <c r="F4665" s="145">
        <v>240</v>
      </c>
      <c r="G4665" s="145" t="s">
        <v>12106</v>
      </c>
      <c r="H4665" s="145" t="s">
        <v>634</v>
      </c>
      <c r="I4665" s="145" t="s">
        <v>10077</v>
      </c>
    </row>
    <row r="4666" spans="1:9" x14ac:dyDescent="0.2">
      <c r="A4666" s="145">
        <v>4662</v>
      </c>
      <c r="B4666" s="145" t="s">
        <v>746</v>
      </c>
      <c r="C4666" s="145" t="s">
        <v>553</v>
      </c>
      <c r="D4666" s="146">
        <v>2666</v>
      </c>
      <c r="E4666" s="145" t="s">
        <v>12105</v>
      </c>
      <c r="F4666" s="145">
        <v>240</v>
      </c>
      <c r="G4666" s="145" t="s">
        <v>12104</v>
      </c>
      <c r="H4666" s="145" t="s">
        <v>746</v>
      </c>
      <c r="I4666" s="145" t="s">
        <v>10077</v>
      </c>
    </row>
    <row r="4667" spans="1:9" x14ac:dyDescent="0.2">
      <c r="A4667" s="145">
        <v>4663</v>
      </c>
      <c r="B4667" s="145" t="s">
        <v>2385</v>
      </c>
      <c r="C4667" s="145" t="s">
        <v>553</v>
      </c>
      <c r="D4667" s="146">
        <v>2748</v>
      </c>
      <c r="E4667" s="145" t="s">
        <v>12103</v>
      </c>
      <c r="F4667" s="145">
        <v>240</v>
      </c>
      <c r="G4667" s="145" t="s">
        <v>12102</v>
      </c>
      <c r="H4667" s="145" t="s">
        <v>2767</v>
      </c>
      <c r="I4667" s="145" t="s">
        <v>10077</v>
      </c>
    </row>
    <row r="4668" spans="1:9" x14ac:dyDescent="0.2">
      <c r="A4668" s="145">
        <v>4664</v>
      </c>
      <c r="B4668" s="145" t="s">
        <v>7624</v>
      </c>
      <c r="C4668" s="145" t="s">
        <v>553</v>
      </c>
      <c r="D4668" s="146">
        <v>2072</v>
      </c>
      <c r="E4668" s="145" t="s">
        <v>12071</v>
      </c>
      <c r="F4668" s="145">
        <v>240</v>
      </c>
      <c r="G4668" s="145" t="s">
        <v>12101</v>
      </c>
      <c r="H4668" s="145" t="s">
        <v>634</v>
      </c>
      <c r="I4668" s="145" t="s">
        <v>10077</v>
      </c>
    </row>
    <row r="4669" spans="1:9" x14ac:dyDescent="0.2">
      <c r="A4669" s="145">
        <v>4665</v>
      </c>
      <c r="B4669" s="145" t="s">
        <v>4035</v>
      </c>
      <c r="C4669" s="145" t="s">
        <v>553</v>
      </c>
      <c r="D4669" s="146">
        <v>2653</v>
      </c>
      <c r="E4669" s="145" t="s">
        <v>12100</v>
      </c>
      <c r="F4669" s="145">
        <v>240</v>
      </c>
      <c r="G4669" s="145" t="s">
        <v>12099</v>
      </c>
      <c r="H4669" s="145" t="s">
        <v>4035</v>
      </c>
      <c r="I4669" s="145" t="s">
        <v>10077</v>
      </c>
    </row>
    <row r="4670" spans="1:9" x14ac:dyDescent="0.2">
      <c r="A4670" s="145">
        <v>4666</v>
      </c>
      <c r="B4670" s="145" t="s">
        <v>4302</v>
      </c>
      <c r="C4670" s="145" t="s">
        <v>553</v>
      </c>
      <c r="D4670" s="146">
        <v>1960</v>
      </c>
      <c r="E4670" s="145" t="s">
        <v>12098</v>
      </c>
      <c r="F4670" s="145">
        <v>240</v>
      </c>
      <c r="G4670" s="145" t="s">
        <v>12097</v>
      </c>
      <c r="H4670" s="145" t="s">
        <v>10233</v>
      </c>
      <c r="I4670" s="145" t="s">
        <v>10077</v>
      </c>
    </row>
    <row r="4671" spans="1:9" x14ac:dyDescent="0.2">
      <c r="A4671" s="145">
        <v>4667</v>
      </c>
      <c r="B4671" s="145" t="s">
        <v>1270</v>
      </c>
      <c r="C4671" s="145" t="s">
        <v>553</v>
      </c>
      <c r="D4671" s="146">
        <v>2644</v>
      </c>
      <c r="E4671" s="145" t="s">
        <v>12096</v>
      </c>
      <c r="F4671" s="145">
        <v>240</v>
      </c>
      <c r="G4671" s="145" t="s">
        <v>12095</v>
      </c>
      <c r="H4671" s="145" t="s">
        <v>10119</v>
      </c>
      <c r="I4671" s="145" t="s">
        <v>10077</v>
      </c>
    </row>
    <row r="4672" spans="1:9" x14ac:dyDescent="0.2">
      <c r="A4672" s="145">
        <v>4668</v>
      </c>
      <c r="B4672" s="145" t="s">
        <v>3220</v>
      </c>
      <c r="C4672" s="145" t="s">
        <v>553</v>
      </c>
      <c r="D4672" s="146">
        <v>2724</v>
      </c>
      <c r="E4672" s="145" t="s">
        <v>12094</v>
      </c>
      <c r="F4672" s="145">
        <v>240</v>
      </c>
      <c r="G4672" s="145" t="s">
        <v>12093</v>
      </c>
      <c r="H4672" s="145" t="s">
        <v>634</v>
      </c>
      <c r="I4672" s="145" t="s">
        <v>10077</v>
      </c>
    </row>
    <row r="4673" spans="1:9" x14ac:dyDescent="0.2">
      <c r="A4673" s="145">
        <v>4669</v>
      </c>
      <c r="B4673" s="145" t="s">
        <v>2268</v>
      </c>
      <c r="C4673" s="145" t="s">
        <v>553</v>
      </c>
      <c r="D4673" s="146">
        <v>2746</v>
      </c>
      <c r="E4673" s="145" t="s">
        <v>12092</v>
      </c>
      <c r="F4673" s="145">
        <v>240</v>
      </c>
      <c r="G4673" s="145" t="s">
        <v>12091</v>
      </c>
      <c r="H4673" s="145" t="s">
        <v>2268</v>
      </c>
      <c r="I4673" s="145" t="s">
        <v>10077</v>
      </c>
    </row>
    <row r="4674" spans="1:9" x14ac:dyDescent="0.2">
      <c r="A4674" s="145">
        <v>4670</v>
      </c>
      <c r="B4674" s="145" t="s">
        <v>6174</v>
      </c>
      <c r="C4674" s="145" t="s">
        <v>553</v>
      </c>
      <c r="D4674" s="146">
        <v>2790</v>
      </c>
      <c r="E4674" s="145" t="s">
        <v>12090</v>
      </c>
      <c r="F4674" s="145">
        <v>240</v>
      </c>
      <c r="G4674" s="145" t="s">
        <v>12089</v>
      </c>
      <c r="H4674" s="145" t="s">
        <v>6174</v>
      </c>
      <c r="I4674" s="145" t="s">
        <v>10091</v>
      </c>
    </row>
    <row r="4675" spans="1:9" x14ac:dyDescent="0.2">
      <c r="A4675" s="145">
        <v>4671</v>
      </c>
      <c r="B4675" s="145" t="s">
        <v>3608</v>
      </c>
      <c r="C4675" s="145" t="s">
        <v>553</v>
      </c>
      <c r="D4675" s="146">
        <v>2766</v>
      </c>
      <c r="E4675" s="145" t="s">
        <v>12088</v>
      </c>
      <c r="F4675" s="145">
        <v>240</v>
      </c>
      <c r="G4675" s="145" t="s">
        <v>12087</v>
      </c>
      <c r="H4675" s="145" t="s">
        <v>634</v>
      </c>
      <c r="I4675" s="145" t="s">
        <v>10077</v>
      </c>
    </row>
    <row r="4676" spans="1:9" x14ac:dyDescent="0.2">
      <c r="A4676" s="145">
        <v>4672</v>
      </c>
      <c r="B4676" s="145" t="s">
        <v>1570</v>
      </c>
      <c r="C4676" s="145" t="s">
        <v>553</v>
      </c>
      <c r="D4676" s="146">
        <v>1930</v>
      </c>
      <c r="E4676" s="145" t="s">
        <v>12086</v>
      </c>
      <c r="F4676" s="145">
        <v>240</v>
      </c>
      <c r="G4676" s="145" t="s">
        <v>12085</v>
      </c>
      <c r="H4676" s="145" t="s">
        <v>10177</v>
      </c>
      <c r="I4676" s="145" t="s">
        <v>10077</v>
      </c>
    </row>
    <row r="4677" spans="1:9" x14ac:dyDescent="0.2">
      <c r="A4677" s="145">
        <v>4673</v>
      </c>
      <c r="B4677" s="145" t="s">
        <v>5248</v>
      </c>
      <c r="C4677" s="145" t="s">
        <v>553</v>
      </c>
      <c r="D4677" s="146">
        <v>2176</v>
      </c>
      <c r="E4677" s="145" t="s">
        <v>12084</v>
      </c>
      <c r="F4677" s="145">
        <v>240</v>
      </c>
      <c r="G4677" s="145" t="s">
        <v>12083</v>
      </c>
      <c r="H4677" s="145" t="s">
        <v>10230</v>
      </c>
      <c r="I4677" s="145" t="s">
        <v>10285</v>
      </c>
    </row>
    <row r="4678" spans="1:9" x14ac:dyDescent="0.2">
      <c r="A4678" s="145">
        <v>4674</v>
      </c>
      <c r="B4678" s="145" t="s">
        <v>12082</v>
      </c>
      <c r="C4678" s="145" t="s">
        <v>5198</v>
      </c>
      <c r="D4678" s="146">
        <v>2920</v>
      </c>
      <c r="E4678" s="145" t="s">
        <v>2007</v>
      </c>
      <c r="F4678" s="145">
        <v>240</v>
      </c>
      <c r="G4678" s="145" t="s">
        <v>12081</v>
      </c>
      <c r="H4678" s="145" t="s">
        <v>6255</v>
      </c>
      <c r="I4678" s="145" t="s">
        <v>10077</v>
      </c>
    </row>
    <row r="4679" spans="1:9" x14ac:dyDescent="0.2">
      <c r="A4679" s="145">
        <v>4675</v>
      </c>
      <c r="B4679" s="145" t="s">
        <v>583</v>
      </c>
      <c r="C4679" s="145" t="s">
        <v>553</v>
      </c>
      <c r="D4679" s="146">
        <v>1907</v>
      </c>
      <c r="E4679" s="145" t="s">
        <v>12080</v>
      </c>
      <c r="F4679" s="145">
        <v>240</v>
      </c>
      <c r="G4679" s="145" t="s">
        <v>12079</v>
      </c>
      <c r="H4679" s="145" t="s">
        <v>10875</v>
      </c>
      <c r="I4679" s="145" t="s">
        <v>10107</v>
      </c>
    </row>
    <row r="4680" spans="1:9" x14ac:dyDescent="0.2">
      <c r="A4680" s="145">
        <v>4676</v>
      </c>
      <c r="B4680" s="145" t="s">
        <v>554</v>
      </c>
      <c r="C4680" s="145" t="s">
        <v>553</v>
      </c>
      <c r="D4680" s="146">
        <v>2633</v>
      </c>
      <c r="E4680" s="145" t="s">
        <v>12078</v>
      </c>
      <c r="F4680" s="145">
        <v>240</v>
      </c>
      <c r="G4680" s="145" t="s">
        <v>12077</v>
      </c>
      <c r="H4680" s="145" t="s">
        <v>10081</v>
      </c>
      <c r="I4680" s="145" t="s">
        <v>10077</v>
      </c>
    </row>
    <row r="4681" spans="1:9" x14ac:dyDescent="0.2">
      <c r="A4681" s="145">
        <v>4677</v>
      </c>
      <c r="B4681" s="145" t="s">
        <v>9380</v>
      </c>
      <c r="C4681" s="145" t="s">
        <v>553</v>
      </c>
      <c r="D4681" s="146">
        <v>1507</v>
      </c>
      <c r="E4681" s="145" t="s">
        <v>12076</v>
      </c>
      <c r="F4681" s="145">
        <v>240</v>
      </c>
      <c r="G4681" s="145" t="s">
        <v>12075</v>
      </c>
      <c r="H4681" s="145" t="s">
        <v>746</v>
      </c>
      <c r="I4681" s="145" t="s">
        <v>10077</v>
      </c>
    </row>
    <row r="4682" spans="1:9" x14ac:dyDescent="0.2">
      <c r="A4682" s="145">
        <v>4678</v>
      </c>
      <c r="B4682" s="145" t="s">
        <v>3851</v>
      </c>
      <c r="C4682" s="145" t="s">
        <v>553</v>
      </c>
      <c r="D4682" s="146">
        <v>2554</v>
      </c>
      <c r="E4682" s="145" t="s">
        <v>12074</v>
      </c>
      <c r="F4682" s="145">
        <v>240</v>
      </c>
      <c r="G4682" s="145" t="s">
        <v>12073</v>
      </c>
      <c r="H4682" s="145" t="s">
        <v>10806</v>
      </c>
      <c r="I4682" s="145" t="s">
        <v>10087</v>
      </c>
    </row>
    <row r="4683" spans="1:9" x14ac:dyDescent="0.2">
      <c r="A4683" s="145">
        <v>4679</v>
      </c>
      <c r="B4683" s="145" t="s">
        <v>12072</v>
      </c>
      <c r="C4683" s="145" t="s">
        <v>5198</v>
      </c>
      <c r="D4683" s="146">
        <v>2914</v>
      </c>
      <c r="E4683" s="145" t="s">
        <v>12071</v>
      </c>
      <c r="F4683" s="145">
        <v>240</v>
      </c>
      <c r="G4683" s="145" t="s">
        <v>12070</v>
      </c>
      <c r="H4683" s="145" t="s">
        <v>6255</v>
      </c>
      <c r="I4683" s="145" t="s">
        <v>10077</v>
      </c>
    </row>
    <row r="4684" spans="1:9" x14ac:dyDescent="0.2">
      <c r="A4684" s="145">
        <v>4680</v>
      </c>
      <c r="B4684" s="145" t="s">
        <v>1525</v>
      </c>
      <c r="C4684" s="145" t="s">
        <v>553</v>
      </c>
      <c r="D4684" s="146">
        <v>2650</v>
      </c>
      <c r="E4684" s="145" t="s">
        <v>11475</v>
      </c>
      <c r="F4684" s="145">
        <v>240</v>
      </c>
      <c r="G4684" s="145" t="s">
        <v>12069</v>
      </c>
      <c r="H4684" s="145" t="s">
        <v>10081</v>
      </c>
      <c r="I4684" s="145" t="s">
        <v>10077</v>
      </c>
    </row>
    <row r="4685" spans="1:9" x14ac:dyDescent="0.2">
      <c r="A4685" s="145">
        <v>4681</v>
      </c>
      <c r="B4685" s="145" t="s">
        <v>965</v>
      </c>
      <c r="C4685" s="145" t="s">
        <v>553</v>
      </c>
      <c r="D4685" s="146">
        <v>1938</v>
      </c>
      <c r="E4685" s="145" t="s">
        <v>12068</v>
      </c>
      <c r="F4685" s="145">
        <v>240</v>
      </c>
      <c r="G4685" s="145" t="s">
        <v>12067</v>
      </c>
      <c r="H4685" s="145" t="s">
        <v>10163</v>
      </c>
      <c r="I4685" s="145" t="s">
        <v>10077</v>
      </c>
    </row>
    <row r="4686" spans="1:9" x14ac:dyDescent="0.2">
      <c r="A4686" s="145">
        <v>4682</v>
      </c>
      <c r="B4686" s="145" t="s">
        <v>554</v>
      </c>
      <c r="C4686" s="145" t="s">
        <v>553</v>
      </c>
      <c r="D4686" s="146">
        <v>2633</v>
      </c>
      <c r="E4686" s="145" t="s">
        <v>11168</v>
      </c>
      <c r="F4686" s="145">
        <v>240</v>
      </c>
      <c r="G4686" s="145" t="s">
        <v>12066</v>
      </c>
      <c r="H4686" s="145" t="s">
        <v>10081</v>
      </c>
      <c r="I4686" s="145" t="s">
        <v>10285</v>
      </c>
    </row>
    <row r="4687" spans="1:9" x14ac:dyDescent="0.2">
      <c r="A4687" s="145">
        <v>4683</v>
      </c>
      <c r="B4687" s="145" t="s">
        <v>12065</v>
      </c>
      <c r="C4687" s="145" t="s">
        <v>410</v>
      </c>
      <c r="D4687" s="146">
        <v>80220</v>
      </c>
      <c r="E4687" s="145" t="s">
        <v>12064</v>
      </c>
      <c r="F4687" s="145">
        <v>240</v>
      </c>
      <c r="G4687" s="145" t="s">
        <v>12063</v>
      </c>
      <c r="H4687" s="145" t="s">
        <v>634</v>
      </c>
      <c r="I4687" s="145" t="s">
        <v>10077</v>
      </c>
    </row>
    <row r="4688" spans="1:9" x14ac:dyDescent="0.2">
      <c r="A4688" s="145">
        <v>4684</v>
      </c>
      <c r="B4688" s="145" t="s">
        <v>3220</v>
      </c>
      <c r="C4688" s="145" t="s">
        <v>553</v>
      </c>
      <c r="D4688" s="146">
        <v>2723</v>
      </c>
      <c r="E4688" s="145" t="s">
        <v>12062</v>
      </c>
      <c r="F4688" s="145">
        <v>240</v>
      </c>
      <c r="G4688" s="145" t="s">
        <v>12061</v>
      </c>
      <c r="H4688" s="145" t="s">
        <v>3220</v>
      </c>
      <c r="I4688" s="145" t="s">
        <v>10077</v>
      </c>
    </row>
    <row r="4689" spans="1:9" x14ac:dyDescent="0.2">
      <c r="A4689" s="145">
        <v>4685</v>
      </c>
      <c r="B4689" s="145" t="s">
        <v>1576</v>
      </c>
      <c r="C4689" s="145" t="s">
        <v>553</v>
      </c>
      <c r="D4689" s="146">
        <v>2667</v>
      </c>
      <c r="E4689" s="145" t="s">
        <v>12060</v>
      </c>
      <c r="F4689" s="145">
        <v>240</v>
      </c>
      <c r="G4689" s="145" t="s">
        <v>12059</v>
      </c>
      <c r="H4689" s="145" t="s">
        <v>10391</v>
      </c>
      <c r="I4689" s="145" t="s">
        <v>10091</v>
      </c>
    </row>
    <row r="4690" spans="1:9" x14ac:dyDescent="0.2">
      <c r="A4690" s="145">
        <v>4686</v>
      </c>
      <c r="B4690" s="145" t="s">
        <v>2268</v>
      </c>
      <c r="C4690" s="145" t="s">
        <v>553</v>
      </c>
      <c r="D4690" s="146">
        <v>2744</v>
      </c>
      <c r="E4690" s="145" t="s">
        <v>10458</v>
      </c>
      <c r="F4690" s="145">
        <v>240</v>
      </c>
      <c r="G4690" s="145" t="s">
        <v>12058</v>
      </c>
      <c r="H4690" s="145" t="s">
        <v>2268</v>
      </c>
      <c r="I4690" s="145" t="s">
        <v>10077</v>
      </c>
    </row>
    <row r="4691" spans="1:9" x14ac:dyDescent="0.2">
      <c r="A4691" s="145">
        <v>4687</v>
      </c>
      <c r="B4691" s="145" t="s">
        <v>543</v>
      </c>
      <c r="C4691" s="145" t="s">
        <v>553</v>
      </c>
      <c r="D4691" s="146">
        <v>2645</v>
      </c>
      <c r="E4691" s="145" t="s">
        <v>12057</v>
      </c>
      <c r="F4691" s="145">
        <v>240</v>
      </c>
      <c r="G4691" s="145" t="s">
        <v>12056</v>
      </c>
      <c r="H4691" s="145" t="s">
        <v>634</v>
      </c>
      <c r="I4691" s="145" t="s">
        <v>10077</v>
      </c>
    </row>
    <row r="4692" spans="1:9" x14ac:dyDescent="0.2">
      <c r="A4692" s="145">
        <v>4688</v>
      </c>
      <c r="B4692" s="145" t="s">
        <v>5423</v>
      </c>
      <c r="C4692" s="145" t="s">
        <v>553</v>
      </c>
      <c r="D4692" s="146">
        <v>2669</v>
      </c>
      <c r="E4692" s="145" t="s">
        <v>4807</v>
      </c>
      <c r="F4692" s="145">
        <v>240</v>
      </c>
      <c r="G4692" s="145" t="s">
        <v>12055</v>
      </c>
      <c r="H4692" s="145" t="s">
        <v>10081</v>
      </c>
      <c r="I4692" s="145" t="s">
        <v>10077</v>
      </c>
    </row>
    <row r="4693" spans="1:9" x14ac:dyDescent="0.2">
      <c r="A4693" s="145">
        <v>4689</v>
      </c>
      <c r="B4693" s="145" t="s">
        <v>7886</v>
      </c>
      <c r="C4693" s="145" t="s">
        <v>553</v>
      </c>
      <c r="D4693" s="146">
        <v>2538</v>
      </c>
      <c r="E4693" s="145" t="s">
        <v>12054</v>
      </c>
      <c r="F4693" s="145">
        <v>240</v>
      </c>
      <c r="G4693" s="145" t="s">
        <v>12053</v>
      </c>
      <c r="H4693" s="145" t="s">
        <v>2346</v>
      </c>
      <c r="I4693" s="145" t="s">
        <v>10077</v>
      </c>
    </row>
    <row r="4694" spans="1:9" x14ac:dyDescent="0.2">
      <c r="A4694" s="145">
        <v>4690</v>
      </c>
      <c r="B4694" s="145" t="s">
        <v>6174</v>
      </c>
      <c r="C4694" s="145" t="s">
        <v>553</v>
      </c>
      <c r="D4694" s="146">
        <v>2790</v>
      </c>
      <c r="E4694" s="145" t="s">
        <v>12052</v>
      </c>
      <c r="F4694" s="145">
        <v>240</v>
      </c>
      <c r="G4694" s="145" t="s">
        <v>12051</v>
      </c>
      <c r="H4694" s="145" t="s">
        <v>6174</v>
      </c>
      <c r="I4694" s="145" t="s">
        <v>10077</v>
      </c>
    </row>
    <row r="4695" spans="1:9" x14ac:dyDescent="0.2">
      <c r="A4695" s="145">
        <v>4691</v>
      </c>
      <c r="B4695" s="145" t="s">
        <v>1090</v>
      </c>
      <c r="C4695" s="145" t="s">
        <v>553</v>
      </c>
      <c r="D4695" s="146">
        <v>2639</v>
      </c>
      <c r="E4695" s="145" t="s">
        <v>12050</v>
      </c>
      <c r="F4695" s="145">
        <v>240</v>
      </c>
      <c r="G4695" s="145" t="s">
        <v>12049</v>
      </c>
      <c r="H4695" s="145" t="s">
        <v>5682</v>
      </c>
      <c r="I4695" s="145" t="s">
        <v>10077</v>
      </c>
    </row>
    <row r="4696" spans="1:9" x14ac:dyDescent="0.2">
      <c r="A4696" s="145">
        <v>4692</v>
      </c>
      <c r="B4696" s="145" t="s">
        <v>6273</v>
      </c>
      <c r="C4696" s="145" t="s">
        <v>553</v>
      </c>
      <c r="D4696" s="146">
        <v>1951</v>
      </c>
      <c r="E4696" s="145" t="s">
        <v>12048</v>
      </c>
      <c r="F4696" s="145">
        <v>240</v>
      </c>
      <c r="G4696" s="145" t="s">
        <v>12047</v>
      </c>
      <c r="H4696" s="145" t="s">
        <v>812</v>
      </c>
      <c r="I4696" s="145" t="s">
        <v>10077</v>
      </c>
    </row>
    <row r="4697" spans="1:9" x14ac:dyDescent="0.2">
      <c r="A4697" s="145">
        <v>4693</v>
      </c>
      <c r="B4697" s="145" t="s">
        <v>5839</v>
      </c>
      <c r="C4697" s="145" t="s">
        <v>5198</v>
      </c>
      <c r="D4697" s="146">
        <v>2907</v>
      </c>
      <c r="E4697" s="145" t="s">
        <v>11138</v>
      </c>
      <c r="F4697" s="145">
        <v>240</v>
      </c>
      <c r="G4697" s="145" t="s">
        <v>12046</v>
      </c>
      <c r="H4697" s="145" t="s">
        <v>6255</v>
      </c>
      <c r="I4697" s="145" t="s">
        <v>10077</v>
      </c>
    </row>
    <row r="4698" spans="1:9" x14ac:dyDescent="0.2">
      <c r="A4698" s="145">
        <v>4694</v>
      </c>
      <c r="B4698" s="145" t="s">
        <v>554</v>
      </c>
      <c r="C4698" s="145" t="s">
        <v>553</v>
      </c>
      <c r="D4698" s="146">
        <v>2633</v>
      </c>
      <c r="E4698" s="145" t="s">
        <v>11834</v>
      </c>
      <c r="F4698" s="145">
        <v>240</v>
      </c>
      <c r="G4698" s="145" t="s">
        <v>12045</v>
      </c>
      <c r="H4698" s="145" t="s">
        <v>10081</v>
      </c>
      <c r="I4698" s="145" t="s">
        <v>10077</v>
      </c>
    </row>
    <row r="4699" spans="1:9" x14ac:dyDescent="0.2">
      <c r="A4699" s="145">
        <v>4695</v>
      </c>
      <c r="B4699" s="145" t="s">
        <v>554</v>
      </c>
      <c r="C4699" s="145" t="s">
        <v>553</v>
      </c>
      <c r="D4699" s="146">
        <v>2633</v>
      </c>
      <c r="E4699" s="145" t="s">
        <v>12044</v>
      </c>
      <c r="F4699" s="145">
        <v>240</v>
      </c>
      <c r="G4699" s="145" t="s">
        <v>11528</v>
      </c>
      <c r="H4699" s="145" t="s">
        <v>10081</v>
      </c>
      <c r="I4699" s="145" t="s">
        <v>10091</v>
      </c>
    </row>
    <row r="4700" spans="1:9" x14ac:dyDescent="0.2">
      <c r="A4700" s="145">
        <v>4696</v>
      </c>
      <c r="B4700" s="145" t="s">
        <v>592</v>
      </c>
      <c r="C4700" s="145" t="s">
        <v>553</v>
      </c>
      <c r="D4700" s="146">
        <v>1905</v>
      </c>
      <c r="E4700" s="145" t="s">
        <v>12043</v>
      </c>
      <c r="F4700" s="145">
        <v>240</v>
      </c>
      <c r="G4700" s="145" t="s">
        <v>12042</v>
      </c>
      <c r="H4700" s="145" t="s">
        <v>10411</v>
      </c>
      <c r="I4700" s="145" t="s">
        <v>10077</v>
      </c>
    </row>
    <row r="4701" spans="1:9" x14ac:dyDescent="0.2">
      <c r="A4701" s="145">
        <v>4697</v>
      </c>
      <c r="B4701" s="145" t="s">
        <v>4492</v>
      </c>
      <c r="C4701" s="145" t="s">
        <v>841</v>
      </c>
      <c r="D4701" s="146">
        <v>6374</v>
      </c>
      <c r="E4701" s="145" t="s">
        <v>12041</v>
      </c>
      <c r="F4701" s="145">
        <v>240</v>
      </c>
      <c r="G4701" s="145" t="s">
        <v>12040</v>
      </c>
      <c r="H4701" s="145" t="s">
        <v>6255</v>
      </c>
      <c r="I4701" s="145" t="s">
        <v>10077</v>
      </c>
    </row>
    <row r="4702" spans="1:9" x14ac:dyDescent="0.2">
      <c r="A4702" s="145">
        <v>4698</v>
      </c>
      <c r="B4702" s="145" t="s">
        <v>548</v>
      </c>
      <c r="C4702" s="145" t="s">
        <v>1403</v>
      </c>
      <c r="D4702" s="146">
        <v>3811</v>
      </c>
      <c r="E4702" s="145" t="s">
        <v>6872</v>
      </c>
      <c r="F4702" s="145">
        <v>240</v>
      </c>
      <c r="G4702" s="145" t="s">
        <v>12039</v>
      </c>
      <c r="H4702" s="145" t="s">
        <v>805</v>
      </c>
      <c r="I4702" s="145" t="s">
        <v>10077</v>
      </c>
    </row>
    <row r="4703" spans="1:9" x14ac:dyDescent="0.2">
      <c r="A4703" s="145">
        <v>4699</v>
      </c>
      <c r="B4703" s="145" t="s">
        <v>1189</v>
      </c>
      <c r="C4703" s="145" t="s">
        <v>553</v>
      </c>
      <c r="D4703" s="146">
        <v>2631</v>
      </c>
      <c r="E4703" s="145" t="s">
        <v>12038</v>
      </c>
      <c r="F4703" s="145">
        <v>240</v>
      </c>
      <c r="G4703" s="145" t="s">
        <v>12037</v>
      </c>
      <c r="H4703" s="145" t="s">
        <v>634</v>
      </c>
      <c r="I4703" s="145" t="s">
        <v>10077</v>
      </c>
    </row>
    <row r="4704" spans="1:9" x14ac:dyDescent="0.2">
      <c r="A4704" s="145">
        <v>4700</v>
      </c>
      <c r="B4704" s="145" t="s">
        <v>2278</v>
      </c>
      <c r="C4704" s="145" t="s">
        <v>553</v>
      </c>
      <c r="D4704" s="146">
        <v>2719</v>
      </c>
      <c r="E4704" s="145" t="s">
        <v>12036</v>
      </c>
      <c r="F4704" s="145">
        <v>240</v>
      </c>
      <c r="G4704" s="145" t="s">
        <v>12035</v>
      </c>
      <c r="H4704" s="145" t="s">
        <v>2278</v>
      </c>
      <c r="I4704" s="145" t="s">
        <v>10077</v>
      </c>
    </row>
    <row r="4705" spans="1:9" x14ac:dyDescent="0.2">
      <c r="A4705" s="145">
        <v>4701</v>
      </c>
      <c r="B4705" s="145" t="s">
        <v>4035</v>
      </c>
      <c r="C4705" s="145" t="s">
        <v>553</v>
      </c>
      <c r="D4705" s="146">
        <v>2653</v>
      </c>
      <c r="E4705" s="145" t="s">
        <v>12034</v>
      </c>
      <c r="F4705" s="145">
        <v>240</v>
      </c>
      <c r="G4705" s="145" t="s">
        <v>12033</v>
      </c>
      <c r="H4705" s="145" t="s">
        <v>10081</v>
      </c>
      <c r="I4705" s="145" t="s">
        <v>10077</v>
      </c>
    </row>
    <row r="4706" spans="1:9" x14ac:dyDescent="0.2">
      <c r="A4706" s="145">
        <v>4702</v>
      </c>
      <c r="B4706" s="145" t="s">
        <v>1146</v>
      </c>
      <c r="C4706" s="145" t="s">
        <v>553</v>
      </c>
      <c r="D4706" s="146">
        <v>2122</v>
      </c>
      <c r="E4706" s="145" t="s">
        <v>11798</v>
      </c>
      <c r="F4706" s="145">
        <v>240</v>
      </c>
      <c r="G4706" s="145" t="s">
        <v>12032</v>
      </c>
      <c r="H4706" s="145" t="s">
        <v>634</v>
      </c>
      <c r="I4706" s="145" t="s">
        <v>10077</v>
      </c>
    </row>
    <row r="4707" spans="1:9" x14ac:dyDescent="0.2">
      <c r="A4707" s="145">
        <v>4703</v>
      </c>
      <c r="B4707" s="145" t="s">
        <v>554</v>
      </c>
      <c r="C4707" s="145" t="s">
        <v>553</v>
      </c>
      <c r="D4707" s="146">
        <v>2633</v>
      </c>
      <c r="E4707" s="145" t="s">
        <v>10476</v>
      </c>
      <c r="F4707" s="145">
        <v>240</v>
      </c>
      <c r="G4707" s="145" t="s">
        <v>12031</v>
      </c>
      <c r="H4707" s="145" t="s">
        <v>10081</v>
      </c>
      <c r="I4707" s="145" t="s">
        <v>10077</v>
      </c>
    </row>
    <row r="4708" spans="1:9" x14ac:dyDescent="0.2">
      <c r="A4708" s="145">
        <v>4704</v>
      </c>
      <c r="B4708" s="145" t="s">
        <v>11246</v>
      </c>
      <c r="C4708" s="145" t="s">
        <v>553</v>
      </c>
      <c r="D4708" s="146">
        <v>1535</v>
      </c>
      <c r="E4708" s="145" t="s">
        <v>12030</v>
      </c>
      <c r="F4708" s="145">
        <v>240</v>
      </c>
      <c r="G4708" s="145" t="s">
        <v>12029</v>
      </c>
      <c r="H4708" s="145" t="s">
        <v>634</v>
      </c>
      <c r="I4708" s="145" t="s">
        <v>10077</v>
      </c>
    </row>
    <row r="4709" spans="1:9" x14ac:dyDescent="0.2">
      <c r="A4709" s="145">
        <v>4705</v>
      </c>
      <c r="B4709" s="145" t="s">
        <v>7838</v>
      </c>
      <c r="C4709" s="145" t="s">
        <v>553</v>
      </c>
      <c r="D4709" s="146">
        <v>2532</v>
      </c>
      <c r="E4709" s="145" t="s">
        <v>12028</v>
      </c>
      <c r="F4709" s="145">
        <v>240</v>
      </c>
      <c r="G4709" s="145" t="s">
        <v>12027</v>
      </c>
      <c r="H4709" s="145" t="s">
        <v>634</v>
      </c>
      <c r="I4709" s="145" t="s">
        <v>10077</v>
      </c>
    </row>
    <row r="4710" spans="1:9" x14ac:dyDescent="0.2">
      <c r="A4710" s="145">
        <v>4706</v>
      </c>
      <c r="B4710" s="145" t="s">
        <v>3220</v>
      </c>
      <c r="C4710" s="145" t="s">
        <v>553</v>
      </c>
      <c r="D4710" s="146">
        <v>2721</v>
      </c>
      <c r="E4710" s="145" t="s">
        <v>11433</v>
      </c>
      <c r="F4710" s="145">
        <v>240</v>
      </c>
      <c r="G4710" s="145" t="s">
        <v>12026</v>
      </c>
      <c r="H4710" s="145" t="s">
        <v>3220</v>
      </c>
      <c r="I4710" s="145" t="s">
        <v>10077</v>
      </c>
    </row>
    <row r="4711" spans="1:9" x14ac:dyDescent="0.2">
      <c r="A4711" s="145">
        <v>4707</v>
      </c>
      <c r="B4711" s="145" t="s">
        <v>554</v>
      </c>
      <c r="C4711" s="145" t="s">
        <v>553</v>
      </c>
      <c r="D4711" s="146">
        <v>2633</v>
      </c>
      <c r="E4711" s="145" t="s">
        <v>12025</v>
      </c>
      <c r="F4711" s="145">
        <v>240</v>
      </c>
      <c r="G4711" s="145" t="s">
        <v>12024</v>
      </c>
      <c r="H4711" s="145" t="s">
        <v>10081</v>
      </c>
      <c r="I4711" s="145" t="s">
        <v>10077</v>
      </c>
    </row>
    <row r="4712" spans="1:9" x14ac:dyDescent="0.2">
      <c r="A4712" s="145">
        <v>4708</v>
      </c>
      <c r="B4712" s="145" t="s">
        <v>3220</v>
      </c>
      <c r="C4712" s="145" t="s">
        <v>553</v>
      </c>
      <c r="D4712" s="146">
        <v>2720</v>
      </c>
      <c r="E4712" s="145" t="s">
        <v>12013</v>
      </c>
      <c r="F4712" s="145">
        <v>240</v>
      </c>
      <c r="G4712" s="145" t="s">
        <v>12012</v>
      </c>
      <c r="H4712" s="145" t="s">
        <v>3220</v>
      </c>
      <c r="I4712" s="145" t="s">
        <v>10077</v>
      </c>
    </row>
    <row r="4713" spans="1:9" x14ac:dyDescent="0.2">
      <c r="A4713" s="145">
        <v>4709</v>
      </c>
      <c r="B4713" s="145" t="s">
        <v>965</v>
      </c>
      <c r="C4713" s="145" t="s">
        <v>553</v>
      </c>
      <c r="D4713" s="146">
        <v>1938</v>
      </c>
      <c r="E4713" s="145" t="s">
        <v>12023</v>
      </c>
      <c r="F4713" s="145">
        <v>240</v>
      </c>
      <c r="G4713" s="145" t="s">
        <v>12022</v>
      </c>
      <c r="H4713" s="145" t="s">
        <v>10163</v>
      </c>
      <c r="I4713" s="145" t="s">
        <v>10077</v>
      </c>
    </row>
    <row r="4714" spans="1:9" x14ac:dyDescent="0.2">
      <c r="A4714" s="145">
        <v>4710</v>
      </c>
      <c r="B4714" s="145" t="s">
        <v>2476</v>
      </c>
      <c r="C4714" s="145" t="s">
        <v>553</v>
      </c>
      <c r="D4714" s="146">
        <v>2743</v>
      </c>
      <c r="E4714" s="145" t="s">
        <v>12021</v>
      </c>
      <c r="F4714" s="145">
        <v>240</v>
      </c>
      <c r="G4714" s="145" t="s">
        <v>12020</v>
      </c>
      <c r="H4714" s="145" t="s">
        <v>2268</v>
      </c>
      <c r="I4714" s="145" t="s">
        <v>10077</v>
      </c>
    </row>
    <row r="4715" spans="1:9" x14ac:dyDescent="0.2">
      <c r="A4715" s="145">
        <v>4711</v>
      </c>
      <c r="B4715" s="145" t="s">
        <v>12019</v>
      </c>
      <c r="C4715" s="145" t="s">
        <v>553</v>
      </c>
      <c r="D4715" s="146">
        <v>2536</v>
      </c>
      <c r="E4715" s="145" t="s">
        <v>12018</v>
      </c>
      <c r="F4715" s="145">
        <v>240</v>
      </c>
      <c r="H4715" s="145" t="s">
        <v>10130</v>
      </c>
      <c r="I4715" s="145" t="s">
        <v>10087</v>
      </c>
    </row>
    <row r="4716" spans="1:9" x14ac:dyDescent="0.2">
      <c r="A4716" s="145">
        <v>4712</v>
      </c>
      <c r="B4716" s="145" t="s">
        <v>6484</v>
      </c>
      <c r="C4716" s="145" t="s">
        <v>553</v>
      </c>
      <c r="D4716" s="146">
        <v>1524</v>
      </c>
      <c r="E4716" s="145" t="s">
        <v>12017</v>
      </c>
      <c r="F4716" s="145">
        <v>240</v>
      </c>
      <c r="G4716" s="145" t="s">
        <v>12016</v>
      </c>
      <c r="H4716" s="145" t="s">
        <v>10130</v>
      </c>
      <c r="I4716" s="145" t="s">
        <v>10077</v>
      </c>
    </row>
    <row r="4717" spans="1:9" x14ac:dyDescent="0.2">
      <c r="A4717" s="145">
        <v>4713</v>
      </c>
      <c r="B4717" s="145" t="s">
        <v>3851</v>
      </c>
      <c r="C4717" s="145" t="s">
        <v>553</v>
      </c>
      <c r="D4717" s="146">
        <v>2554</v>
      </c>
      <c r="E4717" s="145" t="s">
        <v>12015</v>
      </c>
      <c r="F4717" s="145">
        <v>240</v>
      </c>
      <c r="G4717" s="145" t="s">
        <v>12014</v>
      </c>
      <c r="H4717" s="145" t="s">
        <v>10806</v>
      </c>
      <c r="I4717" s="145" t="s">
        <v>10087</v>
      </c>
    </row>
    <row r="4718" spans="1:9" x14ac:dyDescent="0.2">
      <c r="A4718" s="145">
        <v>4714</v>
      </c>
      <c r="B4718" s="145" t="s">
        <v>3220</v>
      </c>
      <c r="C4718" s="145" t="s">
        <v>553</v>
      </c>
      <c r="D4718" s="146">
        <v>2720</v>
      </c>
      <c r="E4718" s="145" t="s">
        <v>12013</v>
      </c>
      <c r="F4718" s="145">
        <v>240</v>
      </c>
      <c r="G4718" s="145" t="s">
        <v>12012</v>
      </c>
      <c r="H4718" s="145" t="s">
        <v>634</v>
      </c>
      <c r="I4718" s="145" t="s">
        <v>10077</v>
      </c>
    </row>
    <row r="4719" spans="1:9" x14ac:dyDescent="0.2">
      <c r="A4719" s="145">
        <v>4715</v>
      </c>
      <c r="B4719" s="145" t="s">
        <v>4782</v>
      </c>
      <c r="C4719" s="145" t="s">
        <v>553</v>
      </c>
      <c r="D4719" s="146">
        <v>1824</v>
      </c>
      <c r="E4719" s="145" t="s">
        <v>12011</v>
      </c>
      <c r="F4719" s="145">
        <v>240</v>
      </c>
      <c r="G4719" s="145" t="s">
        <v>12010</v>
      </c>
      <c r="H4719" s="145" t="s">
        <v>634</v>
      </c>
      <c r="I4719" s="145" t="s">
        <v>10077</v>
      </c>
    </row>
    <row r="4720" spans="1:9" x14ac:dyDescent="0.2">
      <c r="A4720" s="145">
        <v>4716</v>
      </c>
      <c r="B4720" s="145" t="s">
        <v>8166</v>
      </c>
      <c r="C4720" s="145" t="s">
        <v>553</v>
      </c>
      <c r="D4720" s="146">
        <v>2562</v>
      </c>
      <c r="E4720" s="145" t="s">
        <v>12009</v>
      </c>
      <c r="F4720" s="145">
        <v>240</v>
      </c>
      <c r="G4720" s="145" t="s">
        <v>12008</v>
      </c>
      <c r="H4720" s="145" t="s">
        <v>10119</v>
      </c>
      <c r="I4720" s="145" t="s">
        <v>10077</v>
      </c>
    </row>
    <row r="4721" spans="1:9" x14ac:dyDescent="0.2">
      <c r="A4721" s="145">
        <v>4717</v>
      </c>
      <c r="B4721" s="145" t="s">
        <v>1189</v>
      </c>
      <c r="C4721" s="145" t="s">
        <v>553</v>
      </c>
      <c r="D4721" s="146">
        <v>2631</v>
      </c>
      <c r="E4721" s="145" t="s">
        <v>12007</v>
      </c>
      <c r="F4721" s="145">
        <v>240</v>
      </c>
      <c r="G4721" s="145" t="s">
        <v>12006</v>
      </c>
      <c r="H4721" s="145" t="s">
        <v>634</v>
      </c>
      <c r="I4721" s="145" t="s">
        <v>10077</v>
      </c>
    </row>
    <row r="4722" spans="1:9" x14ac:dyDescent="0.2">
      <c r="A4722" s="145">
        <v>4718</v>
      </c>
      <c r="B4722" s="145" t="s">
        <v>11594</v>
      </c>
      <c r="C4722" s="145" t="s">
        <v>5198</v>
      </c>
      <c r="D4722" s="146">
        <v>2852</v>
      </c>
      <c r="E4722" s="145" t="s">
        <v>12005</v>
      </c>
      <c r="F4722" s="145">
        <v>240</v>
      </c>
      <c r="G4722" s="145" t="s">
        <v>12004</v>
      </c>
      <c r="H4722" s="145" t="s">
        <v>6255</v>
      </c>
      <c r="I4722" s="145" t="s">
        <v>10077</v>
      </c>
    </row>
    <row r="4723" spans="1:9" x14ac:dyDescent="0.2">
      <c r="A4723" s="145">
        <v>4719</v>
      </c>
      <c r="B4723" s="145" t="s">
        <v>2278</v>
      </c>
      <c r="C4723" s="145" t="s">
        <v>553</v>
      </c>
      <c r="D4723" s="146">
        <v>2719</v>
      </c>
      <c r="E4723" s="145" t="s">
        <v>12003</v>
      </c>
      <c r="F4723" s="145">
        <v>240</v>
      </c>
      <c r="G4723" s="145" t="s">
        <v>12002</v>
      </c>
      <c r="H4723" s="145" t="s">
        <v>2278</v>
      </c>
      <c r="I4723" s="145" t="s">
        <v>10077</v>
      </c>
    </row>
    <row r="4724" spans="1:9" x14ac:dyDescent="0.2">
      <c r="A4724" s="145">
        <v>4720</v>
      </c>
      <c r="B4724" s="145" t="s">
        <v>3877</v>
      </c>
      <c r="C4724" s="145" t="s">
        <v>553</v>
      </c>
      <c r="D4724" s="146">
        <v>2557</v>
      </c>
      <c r="E4724" s="145" t="s">
        <v>12001</v>
      </c>
      <c r="F4724" s="145">
        <v>240</v>
      </c>
      <c r="G4724" s="145" t="s">
        <v>12000</v>
      </c>
      <c r="H4724" s="145" t="s">
        <v>3877</v>
      </c>
      <c r="I4724" s="145" t="s">
        <v>10091</v>
      </c>
    </row>
    <row r="4725" spans="1:9" x14ac:dyDescent="0.2">
      <c r="A4725" s="145">
        <v>4721</v>
      </c>
      <c r="B4725" s="145" t="s">
        <v>6037</v>
      </c>
      <c r="C4725" s="145" t="s">
        <v>553</v>
      </c>
      <c r="D4725" s="146">
        <v>2662</v>
      </c>
      <c r="E4725" s="145" t="s">
        <v>11999</v>
      </c>
      <c r="F4725" s="145">
        <v>240</v>
      </c>
      <c r="G4725" s="145" t="s">
        <v>11998</v>
      </c>
      <c r="H4725" s="145" t="s">
        <v>634</v>
      </c>
      <c r="I4725" s="145" t="s">
        <v>10077</v>
      </c>
    </row>
    <row r="4726" spans="1:9" x14ac:dyDescent="0.2">
      <c r="A4726" s="145">
        <v>4722</v>
      </c>
      <c r="B4726" s="145" t="s">
        <v>695</v>
      </c>
      <c r="C4726" s="145" t="s">
        <v>553</v>
      </c>
      <c r="D4726" s="146">
        <v>2331</v>
      </c>
      <c r="E4726" s="145" t="s">
        <v>11997</v>
      </c>
      <c r="F4726" s="145">
        <v>240</v>
      </c>
      <c r="G4726" s="145" t="s">
        <v>11996</v>
      </c>
      <c r="H4726" s="145" t="s">
        <v>695</v>
      </c>
      <c r="I4726" s="145" t="s">
        <v>10091</v>
      </c>
    </row>
    <row r="4727" spans="1:9" x14ac:dyDescent="0.2">
      <c r="A4727" s="145">
        <v>4723</v>
      </c>
      <c r="B4727" s="145" t="s">
        <v>2268</v>
      </c>
      <c r="C4727" s="145" t="s">
        <v>553</v>
      </c>
      <c r="D4727" s="146">
        <v>2745</v>
      </c>
      <c r="E4727" s="145" t="s">
        <v>11995</v>
      </c>
      <c r="F4727" s="145">
        <v>240</v>
      </c>
      <c r="G4727" s="145" t="s">
        <v>11994</v>
      </c>
      <c r="H4727" s="145" t="s">
        <v>634</v>
      </c>
      <c r="I4727" s="145" t="s">
        <v>10077</v>
      </c>
    </row>
    <row r="4728" spans="1:9" x14ac:dyDescent="0.2">
      <c r="A4728" s="145">
        <v>4724</v>
      </c>
      <c r="B4728" s="145" t="s">
        <v>543</v>
      </c>
      <c r="C4728" s="145" t="s">
        <v>553</v>
      </c>
      <c r="D4728" s="146">
        <v>2645</v>
      </c>
      <c r="E4728" s="145" t="s">
        <v>11993</v>
      </c>
      <c r="F4728" s="145">
        <v>240</v>
      </c>
      <c r="G4728" s="145" t="s">
        <v>11992</v>
      </c>
      <c r="H4728" s="145" t="s">
        <v>9574</v>
      </c>
      <c r="I4728" s="145" t="s">
        <v>10077</v>
      </c>
    </row>
    <row r="4729" spans="1:9" x14ac:dyDescent="0.2">
      <c r="A4729" s="145">
        <v>4725</v>
      </c>
      <c r="B4729" s="145" t="s">
        <v>2654</v>
      </c>
      <c r="C4729" s="145" t="s">
        <v>553</v>
      </c>
      <c r="D4729" s="146">
        <v>2535</v>
      </c>
      <c r="E4729" s="145" t="s">
        <v>11991</v>
      </c>
      <c r="F4729" s="145">
        <v>240</v>
      </c>
      <c r="G4729" s="145" t="s">
        <v>11990</v>
      </c>
      <c r="H4729" s="145" t="s">
        <v>8736</v>
      </c>
      <c r="I4729" s="145" t="s">
        <v>10077</v>
      </c>
    </row>
    <row r="4730" spans="1:9" x14ac:dyDescent="0.2">
      <c r="A4730" s="145">
        <v>4726</v>
      </c>
      <c r="B4730" s="145" t="s">
        <v>1570</v>
      </c>
      <c r="C4730" s="145" t="s">
        <v>553</v>
      </c>
      <c r="D4730" s="146">
        <v>1930</v>
      </c>
      <c r="E4730" s="145" t="s">
        <v>11989</v>
      </c>
      <c r="F4730" s="145">
        <v>240</v>
      </c>
      <c r="G4730" s="145" t="s">
        <v>11988</v>
      </c>
      <c r="H4730" s="145" t="s">
        <v>10177</v>
      </c>
      <c r="I4730" s="145" t="s">
        <v>10077</v>
      </c>
    </row>
    <row r="4731" spans="1:9" x14ac:dyDescent="0.2">
      <c r="A4731" s="145">
        <v>4727</v>
      </c>
      <c r="B4731" s="145" t="s">
        <v>2401</v>
      </c>
      <c r="C4731" s="145" t="s">
        <v>553</v>
      </c>
      <c r="D4731" s="146">
        <v>2346</v>
      </c>
      <c r="E4731" s="145" t="s">
        <v>11987</v>
      </c>
      <c r="F4731" s="145">
        <v>240</v>
      </c>
      <c r="G4731" s="145" t="s">
        <v>11986</v>
      </c>
      <c r="H4731" s="145" t="s">
        <v>634</v>
      </c>
      <c r="I4731" s="145" t="s">
        <v>10077</v>
      </c>
    </row>
    <row r="4732" spans="1:9" x14ac:dyDescent="0.2">
      <c r="A4732" s="145">
        <v>4728</v>
      </c>
      <c r="B4732" s="145" t="s">
        <v>2409</v>
      </c>
      <c r="C4732" s="145" t="s">
        <v>553</v>
      </c>
      <c r="D4732" s="146">
        <v>2050</v>
      </c>
      <c r="E4732" s="145" t="s">
        <v>11985</v>
      </c>
      <c r="F4732" s="145">
        <v>240</v>
      </c>
      <c r="G4732" s="145" t="s">
        <v>11984</v>
      </c>
      <c r="H4732" s="145" t="s">
        <v>695</v>
      </c>
      <c r="I4732" s="145" t="s">
        <v>10077</v>
      </c>
    </row>
    <row r="4733" spans="1:9" x14ac:dyDescent="0.2">
      <c r="A4733" s="145">
        <v>4729</v>
      </c>
      <c r="B4733" s="145" t="s">
        <v>3851</v>
      </c>
      <c r="C4733" s="145" t="s">
        <v>553</v>
      </c>
      <c r="D4733" s="146">
        <v>2554</v>
      </c>
      <c r="E4733" s="145" t="s">
        <v>11983</v>
      </c>
      <c r="F4733" s="145">
        <v>240</v>
      </c>
      <c r="G4733" s="145" t="s">
        <v>11982</v>
      </c>
      <c r="H4733" s="145" t="s">
        <v>10806</v>
      </c>
      <c r="I4733" s="145" t="s">
        <v>10087</v>
      </c>
    </row>
    <row r="4734" spans="1:9" x14ac:dyDescent="0.2">
      <c r="A4734" s="145">
        <v>4730</v>
      </c>
      <c r="B4734" s="145" t="s">
        <v>11981</v>
      </c>
      <c r="C4734" s="145" t="s">
        <v>553</v>
      </c>
      <c r="D4734" s="146">
        <v>1965</v>
      </c>
      <c r="E4734" s="145" t="s">
        <v>11980</v>
      </c>
      <c r="F4734" s="145">
        <v>240</v>
      </c>
      <c r="G4734" s="145" t="s">
        <v>11979</v>
      </c>
      <c r="H4734" s="145" t="s">
        <v>10233</v>
      </c>
      <c r="I4734" s="145" t="s">
        <v>10077</v>
      </c>
    </row>
    <row r="4735" spans="1:9" x14ac:dyDescent="0.2">
      <c r="A4735" s="145">
        <v>4731</v>
      </c>
      <c r="B4735" s="145" t="s">
        <v>6375</v>
      </c>
      <c r="C4735" s="145" t="s">
        <v>553</v>
      </c>
      <c r="D4735" s="146">
        <v>1527</v>
      </c>
      <c r="E4735" s="145" t="s">
        <v>11978</v>
      </c>
      <c r="F4735" s="145">
        <v>240</v>
      </c>
      <c r="G4735" s="145" t="s">
        <v>11977</v>
      </c>
      <c r="H4735" s="145" t="s">
        <v>634</v>
      </c>
      <c r="I4735" s="145" t="s">
        <v>10077</v>
      </c>
    </row>
    <row r="4736" spans="1:9" x14ac:dyDescent="0.2">
      <c r="A4736" s="145">
        <v>4732</v>
      </c>
      <c r="B4736" s="145" t="s">
        <v>2630</v>
      </c>
      <c r="C4736" s="145" t="s">
        <v>553</v>
      </c>
      <c r="D4736" s="146">
        <v>2769</v>
      </c>
      <c r="E4736" s="145" t="s">
        <v>11976</v>
      </c>
      <c r="F4736" s="145">
        <v>240</v>
      </c>
      <c r="G4736" s="145" t="s">
        <v>11975</v>
      </c>
      <c r="H4736" s="145" t="s">
        <v>634</v>
      </c>
      <c r="I4736" s="145" t="s">
        <v>10077</v>
      </c>
    </row>
    <row r="4737" spans="1:9" x14ac:dyDescent="0.2">
      <c r="A4737" s="145">
        <v>4733</v>
      </c>
      <c r="B4737" s="145" t="s">
        <v>3239</v>
      </c>
      <c r="C4737" s="145" t="s">
        <v>553</v>
      </c>
      <c r="D4737" s="146">
        <v>2324</v>
      </c>
      <c r="E4737" s="145" t="s">
        <v>11974</v>
      </c>
      <c r="F4737" s="145">
        <v>240</v>
      </c>
      <c r="G4737" s="145" t="s">
        <v>11973</v>
      </c>
      <c r="H4737" s="145" t="s">
        <v>634</v>
      </c>
      <c r="I4737" s="145" t="s">
        <v>10077</v>
      </c>
    </row>
    <row r="4738" spans="1:9" x14ac:dyDescent="0.2">
      <c r="A4738" s="145">
        <v>4734</v>
      </c>
      <c r="B4738" s="145" t="s">
        <v>1570</v>
      </c>
      <c r="C4738" s="145" t="s">
        <v>553</v>
      </c>
      <c r="D4738" s="146">
        <v>1930</v>
      </c>
      <c r="E4738" s="145" t="s">
        <v>11972</v>
      </c>
      <c r="F4738" s="145">
        <v>240</v>
      </c>
      <c r="G4738" s="145" t="s">
        <v>11971</v>
      </c>
      <c r="H4738" s="145" t="s">
        <v>10177</v>
      </c>
      <c r="I4738" s="145" t="s">
        <v>10077</v>
      </c>
    </row>
    <row r="4739" spans="1:9" x14ac:dyDescent="0.2">
      <c r="A4739" s="145">
        <v>4735</v>
      </c>
      <c r="B4739" s="145" t="s">
        <v>6273</v>
      </c>
      <c r="C4739" s="145" t="s">
        <v>553</v>
      </c>
      <c r="D4739" s="146">
        <v>1951</v>
      </c>
      <c r="E4739" s="145" t="s">
        <v>11970</v>
      </c>
      <c r="F4739" s="145">
        <v>240</v>
      </c>
      <c r="G4739" s="145" t="s">
        <v>11969</v>
      </c>
      <c r="H4739" s="145" t="s">
        <v>812</v>
      </c>
      <c r="I4739" s="145" t="s">
        <v>10077</v>
      </c>
    </row>
    <row r="4740" spans="1:9" x14ac:dyDescent="0.2">
      <c r="A4740" s="145">
        <v>4736</v>
      </c>
      <c r="B4740" s="145" t="s">
        <v>3851</v>
      </c>
      <c r="C4740" s="145" t="s">
        <v>553</v>
      </c>
      <c r="D4740" s="146">
        <v>2554</v>
      </c>
      <c r="E4740" s="145" t="s">
        <v>11968</v>
      </c>
      <c r="F4740" s="145">
        <v>240</v>
      </c>
      <c r="G4740" s="145" t="s">
        <v>11967</v>
      </c>
      <c r="H4740" s="145" t="s">
        <v>10806</v>
      </c>
      <c r="I4740" s="145" t="s">
        <v>10077</v>
      </c>
    </row>
    <row r="4741" spans="1:9" x14ac:dyDescent="0.2">
      <c r="A4741" s="145">
        <v>4737</v>
      </c>
      <c r="B4741" s="145" t="s">
        <v>949</v>
      </c>
      <c r="C4741" s="145" t="s">
        <v>553</v>
      </c>
      <c r="D4741" s="146">
        <v>2446</v>
      </c>
      <c r="E4741" s="145" t="s">
        <v>11966</v>
      </c>
      <c r="F4741" s="145">
        <v>240</v>
      </c>
      <c r="G4741" s="145" t="s">
        <v>11965</v>
      </c>
      <c r="H4741" s="145" t="s">
        <v>10130</v>
      </c>
      <c r="I4741" s="145" t="s">
        <v>10077</v>
      </c>
    </row>
    <row r="4742" spans="1:9" x14ac:dyDescent="0.2">
      <c r="A4742" s="145">
        <v>4738</v>
      </c>
      <c r="B4742" s="145" t="s">
        <v>1570</v>
      </c>
      <c r="C4742" s="145" t="s">
        <v>553</v>
      </c>
      <c r="D4742" s="146">
        <v>1930</v>
      </c>
      <c r="E4742" s="145" t="s">
        <v>11964</v>
      </c>
      <c r="F4742" s="145">
        <v>240</v>
      </c>
      <c r="G4742" s="145" t="s">
        <v>11963</v>
      </c>
      <c r="H4742" s="145" t="s">
        <v>10177</v>
      </c>
      <c r="I4742" s="145" t="s">
        <v>10077</v>
      </c>
    </row>
    <row r="4743" spans="1:9" x14ac:dyDescent="0.2">
      <c r="A4743" s="145">
        <v>4739</v>
      </c>
      <c r="B4743" s="145" t="s">
        <v>965</v>
      </c>
      <c r="C4743" s="145" t="s">
        <v>553</v>
      </c>
      <c r="D4743" s="146">
        <v>1938</v>
      </c>
      <c r="E4743" s="145" t="s">
        <v>11962</v>
      </c>
      <c r="F4743" s="145">
        <v>240</v>
      </c>
      <c r="G4743" s="145" t="s">
        <v>11961</v>
      </c>
      <c r="H4743" s="145" t="s">
        <v>10163</v>
      </c>
      <c r="I4743" s="145" t="s">
        <v>10077</v>
      </c>
    </row>
    <row r="4744" spans="1:9" x14ac:dyDescent="0.2">
      <c r="A4744" s="145">
        <v>4740</v>
      </c>
      <c r="B4744" s="145" t="s">
        <v>3872</v>
      </c>
      <c r="C4744" s="145" t="s">
        <v>553</v>
      </c>
      <c r="D4744" s="146">
        <v>2568</v>
      </c>
      <c r="E4744" s="145" t="s">
        <v>11960</v>
      </c>
      <c r="F4744" s="145">
        <v>239</v>
      </c>
      <c r="G4744" s="145" t="s">
        <v>11959</v>
      </c>
      <c r="H4744" s="145" t="s">
        <v>2275</v>
      </c>
      <c r="I4744" s="145" t="s">
        <v>10091</v>
      </c>
    </row>
    <row r="4745" spans="1:9" x14ac:dyDescent="0.2">
      <c r="A4745" s="145">
        <v>4741</v>
      </c>
      <c r="B4745" s="145" t="s">
        <v>695</v>
      </c>
      <c r="C4745" s="145" t="s">
        <v>553</v>
      </c>
      <c r="D4745" s="146">
        <v>2332</v>
      </c>
      <c r="E4745" s="145" t="s">
        <v>11958</v>
      </c>
      <c r="F4745" s="145">
        <v>238</v>
      </c>
      <c r="G4745" s="145" t="s">
        <v>11957</v>
      </c>
      <c r="H4745" s="145" t="s">
        <v>695</v>
      </c>
      <c r="I4745" s="145" t="s">
        <v>10091</v>
      </c>
    </row>
    <row r="4746" spans="1:9" x14ac:dyDescent="0.2">
      <c r="A4746" s="145">
        <v>4742</v>
      </c>
      <c r="B4746" s="145" t="s">
        <v>3048</v>
      </c>
      <c r="C4746" s="145" t="s">
        <v>553</v>
      </c>
      <c r="D4746" s="146">
        <v>2703</v>
      </c>
      <c r="E4746" s="145" t="s">
        <v>11956</v>
      </c>
      <c r="F4746" s="145">
        <v>238</v>
      </c>
      <c r="G4746" s="145" t="s">
        <v>11955</v>
      </c>
      <c r="H4746" s="145" t="s">
        <v>634</v>
      </c>
      <c r="I4746" s="145" t="s">
        <v>10077</v>
      </c>
    </row>
    <row r="4747" spans="1:9" x14ac:dyDescent="0.2">
      <c r="A4747" s="145">
        <v>4743</v>
      </c>
      <c r="B4747" s="145" t="s">
        <v>2275</v>
      </c>
      <c r="C4747" s="145" t="s">
        <v>553</v>
      </c>
      <c r="D4747" s="146">
        <v>2568</v>
      </c>
      <c r="E4747" s="145" t="s">
        <v>11954</v>
      </c>
      <c r="F4747" s="145">
        <v>238</v>
      </c>
      <c r="G4747" s="145" t="s">
        <v>11953</v>
      </c>
      <c r="H4747" s="145" t="s">
        <v>4214</v>
      </c>
      <c r="I4747" s="145" t="s">
        <v>10077</v>
      </c>
    </row>
    <row r="4748" spans="1:9" x14ac:dyDescent="0.2">
      <c r="A4748" s="145">
        <v>4744</v>
      </c>
      <c r="B4748" s="145" t="s">
        <v>11952</v>
      </c>
      <c r="C4748" s="145" t="s">
        <v>841</v>
      </c>
      <c r="D4748" s="146">
        <v>6824</v>
      </c>
      <c r="E4748" s="145" t="s">
        <v>11951</v>
      </c>
      <c r="F4748" s="145">
        <v>238</v>
      </c>
      <c r="G4748" s="145" t="s">
        <v>11950</v>
      </c>
      <c r="H4748" s="145" t="s">
        <v>6255</v>
      </c>
      <c r="I4748" s="145" t="s">
        <v>10077</v>
      </c>
    </row>
    <row r="4749" spans="1:9" x14ac:dyDescent="0.2">
      <c r="A4749" s="145">
        <v>4745</v>
      </c>
      <c r="B4749" s="145" t="s">
        <v>5323</v>
      </c>
      <c r="C4749" s="145" t="s">
        <v>553</v>
      </c>
      <c r="D4749" s="146">
        <v>1844</v>
      </c>
      <c r="E4749" s="145" t="s">
        <v>11949</v>
      </c>
      <c r="F4749" s="145">
        <v>237</v>
      </c>
      <c r="G4749" s="145" t="s">
        <v>11948</v>
      </c>
      <c r="H4749" s="145" t="s">
        <v>634</v>
      </c>
      <c r="I4749" s="145" t="s">
        <v>10077</v>
      </c>
    </row>
    <row r="4750" spans="1:9" x14ac:dyDescent="0.2">
      <c r="A4750" s="145">
        <v>4746</v>
      </c>
      <c r="B4750" s="145" t="s">
        <v>670</v>
      </c>
      <c r="C4750" s="145" t="s">
        <v>553</v>
      </c>
      <c r="D4750" s="146">
        <v>2184</v>
      </c>
      <c r="E4750" s="145" t="s">
        <v>11947</v>
      </c>
      <c r="F4750" s="145">
        <v>236</v>
      </c>
      <c r="G4750" s="145" t="s">
        <v>11946</v>
      </c>
      <c r="H4750" s="145" t="s">
        <v>634</v>
      </c>
      <c r="I4750" s="145" t="s">
        <v>10077</v>
      </c>
    </row>
    <row r="4751" spans="1:9" x14ac:dyDescent="0.2">
      <c r="A4751" s="145">
        <v>4747</v>
      </c>
      <c r="B4751" s="145" t="s">
        <v>3408</v>
      </c>
      <c r="C4751" s="145" t="s">
        <v>553</v>
      </c>
      <c r="D4751" s="146">
        <v>2575</v>
      </c>
      <c r="E4751" s="145" t="s">
        <v>11945</v>
      </c>
      <c r="F4751" s="145">
        <v>236</v>
      </c>
      <c r="G4751" s="145" t="s">
        <v>11944</v>
      </c>
      <c r="H4751" s="145" t="s">
        <v>8736</v>
      </c>
      <c r="I4751" s="145" t="s">
        <v>10077</v>
      </c>
    </row>
    <row r="4752" spans="1:9" x14ac:dyDescent="0.2">
      <c r="A4752" s="145">
        <v>4748</v>
      </c>
      <c r="B4752" s="145" t="s">
        <v>5451</v>
      </c>
      <c r="C4752" s="145" t="s">
        <v>553</v>
      </c>
      <c r="D4752" s="146">
        <v>1505</v>
      </c>
      <c r="E4752" s="145" t="s">
        <v>11943</v>
      </c>
      <c r="F4752" s="145">
        <v>235</v>
      </c>
      <c r="G4752" s="145" t="s">
        <v>11942</v>
      </c>
      <c r="H4752" s="145" t="s">
        <v>634</v>
      </c>
      <c r="I4752" s="145" t="s">
        <v>10077</v>
      </c>
    </row>
    <row r="4753" spans="1:9" x14ac:dyDescent="0.2">
      <c r="A4753" s="145">
        <v>4749</v>
      </c>
      <c r="B4753" s="145" t="s">
        <v>4035</v>
      </c>
      <c r="C4753" s="145" t="s">
        <v>553</v>
      </c>
      <c r="D4753" s="146">
        <v>2653</v>
      </c>
      <c r="E4753" s="145" t="s">
        <v>11941</v>
      </c>
      <c r="F4753" s="145">
        <v>235</v>
      </c>
      <c r="G4753" s="145" t="s">
        <v>11940</v>
      </c>
      <c r="H4753" s="145" t="s">
        <v>4035</v>
      </c>
      <c r="I4753" s="145" t="s">
        <v>10077</v>
      </c>
    </row>
    <row r="4754" spans="1:9" x14ac:dyDescent="0.2">
      <c r="A4754" s="145">
        <v>4750</v>
      </c>
      <c r="B4754" s="145" t="s">
        <v>689</v>
      </c>
      <c r="C4754" s="145" t="s">
        <v>553</v>
      </c>
      <c r="D4754" s="146">
        <v>2664</v>
      </c>
      <c r="E4754" s="145" t="s">
        <v>11939</v>
      </c>
      <c r="F4754" s="145">
        <v>235</v>
      </c>
      <c r="G4754" s="145" t="s">
        <v>11938</v>
      </c>
      <c r="H4754" s="145" t="s">
        <v>634</v>
      </c>
      <c r="I4754" s="145" t="s">
        <v>10077</v>
      </c>
    </row>
    <row r="4755" spans="1:9" x14ac:dyDescent="0.2">
      <c r="A4755" s="145">
        <v>4751</v>
      </c>
      <c r="B4755" s="145" t="s">
        <v>3220</v>
      </c>
      <c r="C4755" s="145" t="s">
        <v>553</v>
      </c>
      <c r="D4755" s="146">
        <v>2720</v>
      </c>
      <c r="E4755" s="145" t="s">
        <v>11937</v>
      </c>
      <c r="F4755" s="145">
        <v>235</v>
      </c>
      <c r="G4755" s="145" t="s">
        <v>11936</v>
      </c>
      <c r="H4755" s="145" t="s">
        <v>634</v>
      </c>
      <c r="I4755" s="145" t="s">
        <v>10107</v>
      </c>
    </row>
    <row r="4756" spans="1:9" x14ac:dyDescent="0.2">
      <c r="A4756" s="145">
        <v>4752</v>
      </c>
      <c r="B4756" s="145" t="s">
        <v>3408</v>
      </c>
      <c r="C4756" s="145" t="s">
        <v>553</v>
      </c>
      <c r="D4756" s="146">
        <v>2575</v>
      </c>
      <c r="E4756" s="145" t="s">
        <v>11935</v>
      </c>
      <c r="F4756" s="145">
        <v>234</v>
      </c>
      <c r="G4756" s="145" t="s">
        <v>11934</v>
      </c>
      <c r="H4756" s="145" t="s">
        <v>634</v>
      </c>
      <c r="I4756" s="145" t="s">
        <v>10077</v>
      </c>
    </row>
    <row r="4757" spans="1:9" x14ac:dyDescent="0.2">
      <c r="A4757" s="145">
        <v>4753</v>
      </c>
      <c r="B4757" s="145" t="s">
        <v>2767</v>
      </c>
      <c r="C4757" s="145" t="s">
        <v>553</v>
      </c>
      <c r="D4757" s="146">
        <v>2748</v>
      </c>
      <c r="E4757" s="145" t="s">
        <v>11933</v>
      </c>
      <c r="F4757" s="145">
        <v>234</v>
      </c>
      <c r="G4757" s="145" t="s">
        <v>11932</v>
      </c>
      <c r="H4757" s="145" t="s">
        <v>634</v>
      </c>
      <c r="I4757" s="145" t="s">
        <v>10077</v>
      </c>
    </row>
    <row r="4758" spans="1:9" x14ac:dyDescent="0.2">
      <c r="A4758" s="145">
        <v>4754</v>
      </c>
      <c r="B4758" s="145" t="s">
        <v>874</v>
      </c>
      <c r="C4758" s="145" t="s">
        <v>553</v>
      </c>
      <c r="D4758" s="146">
        <v>2601</v>
      </c>
      <c r="E4758" s="145" t="s">
        <v>11931</v>
      </c>
      <c r="F4758" s="145">
        <v>234</v>
      </c>
      <c r="G4758" s="145" t="s">
        <v>11930</v>
      </c>
      <c r="H4758" s="145" t="s">
        <v>10380</v>
      </c>
      <c r="I4758" s="145" t="s">
        <v>10077</v>
      </c>
    </row>
    <row r="4759" spans="1:9" x14ac:dyDescent="0.2">
      <c r="A4759" s="145">
        <v>4755</v>
      </c>
      <c r="B4759" s="145" t="s">
        <v>8166</v>
      </c>
      <c r="C4759" s="145" t="s">
        <v>553</v>
      </c>
      <c r="D4759" s="146">
        <v>2562</v>
      </c>
      <c r="E4759" s="145" t="s">
        <v>11929</v>
      </c>
      <c r="F4759" s="145">
        <v>234</v>
      </c>
      <c r="G4759" s="145" t="s">
        <v>11928</v>
      </c>
      <c r="H4759" s="145" t="s">
        <v>634</v>
      </c>
      <c r="I4759" s="145" t="s">
        <v>10077</v>
      </c>
    </row>
    <row r="4760" spans="1:9" x14ac:dyDescent="0.2">
      <c r="A4760" s="145">
        <v>4756</v>
      </c>
      <c r="B4760" s="145" t="s">
        <v>1570</v>
      </c>
      <c r="C4760" s="145" t="s">
        <v>553</v>
      </c>
      <c r="D4760" s="146">
        <v>1930</v>
      </c>
      <c r="E4760" s="145" t="s">
        <v>11927</v>
      </c>
      <c r="F4760" s="145">
        <v>234</v>
      </c>
      <c r="G4760" s="145" t="s">
        <v>11926</v>
      </c>
      <c r="H4760" s="145" t="s">
        <v>10177</v>
      </c>
      <c r="I4760" s="145" t="s">
        <v>10077</v>
      </c>
    </row>
    <row r="4761" spans="1:9" x14ac:dyDescent="0.2">
      <c r="A4761" s="145">
        <v>4757</v>
      </c>
      <c r="B4761" s="145" t="s">
        <v>566</v>
      </c>
      <c r="C4761" s="145" t="s">
        <v>553</v>
      </c>
      <c r="D4761" s="146">
        <v>2659</v>
      </c>
      <c r="E4761" s="145" t="s">
        <v>11925</v>
      </c>
      <c r="F4761" s="145">
        <v>234</v>
      </c>
      <c r="G4761" s="145" t="s">
        <v>11924</v>
      </c>
      <c r="H4761" s="145" t="s">
        <v>10081</v>
      </c>
      <c r="I4761" s="145" t="s">
        <v>10285</v>
      </c>
    </row>
    <row r="4762" spans="1:9" x14ac:dyDescent="0.2">
      <c r="A4762" s="145">
        <v>4758</v>
      </c>
      <c r="B4762" s="145" t="s">
        <v>5000</v>
      </c>
      <c r="C4762" s="145" t="s">
        <v>553</v>
      </c>
      <c r="D4762" s="146">
        <v>2675</v>
      </c>
      <c r="E4762" s="145" t="s">
        <v>11923</v>
      </c>
      <c r="F4762" s="145">
        <v>234</v>
      </c>
      <c r="G4762" s="145" t="s">
        <v>11922</v>
      </c>
      <c r="H4762" s="145" t="s">
        <v>10303</v>
      </c>
      <c r="I4762" s="145" t="s">
        <v>10077</v>
      </c>
    </row>
    <row r="4763" spans="1:9" x14ac:dyDescent="0.2">
      <c r="A4763" s="145">
        <v>4759</v>
      </c>
      <c r="B4763" s="145" t="s">
        <v>7080</v>
      </c>
      <c r="C4763" s="145" t="s">
        <v>553</v>
      </c>
      <c r="D4763" s="146">
        <v>2536</v>
      </c>
      <c r="E4763" s="145" t="s">
        <v>11921</v>
      </c>
      <c r="F4763" s="145">
        <v>234</v>
      </c>
      <c r="G4763" s="145" t="s">
        <v>11920</v>
      </c>
      <c r="H4763" s="145" t="s">
        <v>10130</v>
      </c>
      <c r="I4763" s="145" t="s">
        <v>10077</v>
      </c>
    </row>
    <row r="4764" spans="1:9" x14ac:dyDescent="0.2">
      <c r="A4764" s="145">
        <v>4760</v>
      </c>
      <c r="B4764" s="145" t="s">
        <v>1570</v>
      </c>
      <c r="C4764" s="145" t="s">
        <v>553</v>
      </c>
      <c r="D4764" s="146">
        <v>1930</v>
      </c>
      <c r="E4764" s="145" t="s">
        <v>11919</v>
      </c>
      <c r="F4764" s="145">
        <v>234</v>
      </c>
      <c r="G4764" s="145" t="s">
        <v>11918</v>
      </c>
      <c r="H4764" s="145" t="s">
        <v>10177</v>
      </c>
      <c r="I4764" s="145" t="s">
        <v>10080</v>
      </c>
    </row>
    <row r="4765" spans="1:9" x14ac:dyDescent="0.2">
      <c r="A4765" s="145">
        <v>4761</v>
      </c>
      <c r="B4765" s="145" t="s">
        <v>1270</v>
      </c>
      <c r="C4765" s="145" t="s">
        <v>553</v>
      </c>
      <c r="D4765" s="146">
        <v>2644</v>
      </c>
      <c r="E4765" s="145" t="s">
        <v>11917</v>
      </c>
      <c r="F4765" s="145">
        <v>234</v>
      </c>
      <c r="G4765" s="145" t="s">
        <v>11916</v>
      </c>
      <c r="H4765" s="145" t="s">
        <v>634</v>
      </c>
      <c r="I4765" s="145" t="s">
        <v>10077</v>
      </c>
    </row>
    <row r="4766" spans="1:9" x14ac:dyDescent="0.2">
      <c r="A4766" s="145">
        <v>4762</v>
      </c>
      <c r="B4766" s="145" t="s">
        <v>1183</v>
      </c>
      <c r="C4766" s="145" t="s">
        <v>553</v>
      </c>
      <c r="D4766" s="146">
        <v>1810</v>
      </c>
      <c r="E4766" s="145" t="s">
        <v>11035</v>
      </c>
      <c r="F4766" s="145">
        <v>234</v>
      </c>
      <c r="G4766" s="145" t="s">
        <v>11915</v>
      </c>
      <c r="H4766" s="145" t="s">
        <v>10222</v>
      </c>
      <c r="I4766" s="145" t="s">
        <v>10077</v>
      </c>
    </row>
    <row r="4767" spans="1:9" x14ac:dyDescent="0.2">
      <c r="A4767" s="145">
        <v>4763</v>
      </c>
      <c r="B4767" s="145" t="s">
        <v>1189</v>
      </c>
      <c r="C4767" s="145" t="s">
        <v>553</v>
      </c>
      <c r="D4767" s="146">
        <v>2631</v>
      </c>
      <c r="E4767" s="145" t="s">
        <v>11914</v>
      </c>
      <c r="F4767" s="145">
        <v>234</v>
      </c>
      <c r="G4767" s="145" t="s">
        <v>11913</v>
      </c>
      <c r="H4767" s="145" t="s">
        <v>634</v>
      </c>
      <c r="I4767" s="145" t="s">
        <v>10107</v>
      </c>
    </row>
    <row r="4768" spans="1:9" x14ac:dyDescent="0.2">
      <c r="A4768" s="145">
        <v>4764</v>
      </c>
      <c r="B4768" s="145" t="s">
        <v>11912</v>
      </c>
      <c r="C4768" s="145" t="s">
        <v>553</v>
      </c>
      <c r="D4768" s="146">
        <v>2790</v>
      </c>
      <c r="E4768" s="145" t="s">
        <v>11911</v>
      </c>
      <c r="F4768" s="145">
        <v>234</v>
      </c>
      <c r="G4768" s="145" t="s">
        <v>11910</v>
      </c>
      <c r="H4768" s="145" t="s">
        <v>634</v>
      </c>
      <c r="I4768" s="145" t="s">
        <v>10077</v>
      </c>
    </row>
    <row r="4769" spans="1:9" x14ac:dyDescent="0.2">
      <c r="A4769" s="145">
        <v>4765</v>
      </c>
      <c r="B4769" s="145" t="s">
        <v>11909</v>
      </c>
      <c r="C4769" s="145" t="s">
        <v>553</v>
      </c>
      <c r="D4769" s="146">
        <v>1611</v>
      </c>
      <c r="E4769" s="145" t="s">
        <v>11908</v>
      </c>
      <c r="F4769" s="145">
        <v>234</v>
      </c>
      <c r="G4769" s="145" t="s">
        <v>11907</v>
      </c>
      <c r="H4769" s="145" t="s">
        <v>634</v>
      </c>
      <c r="I4769" s="145" t="s">
        <v>10077</v>
      </c>
    </row>
    <row r="4770" spans="1:9" x14ac:dyDescent="0.2">
      <c r="A4770" s="145">
        <v>4766</v>
      </c>
      <c r="B4770" s="145" t="s">
        <v>7080</v>
      </c>
      <c r="C4770" s="145" t="s">
        <v>553</v>
      </c>
      <c r="D4770" s="146">
        <v>2536</v>
      </c>
      <c r="E4770" s="145" t="s">
        <v>11542</v>
      </c>
      <c r="F4770" s="145">
        <v>234</v>
      </c>
      <c r="G4770" s="145" t="s">
        <v>11906</v>
      </c>
      <c r="H4770" s="145" t="s">
        <v>10130</v>
      </c>
      <c r="I4770" s="145" t="s">
        <v>10077</v>
      </c>
    </row>
    <row r="4771" spans="1:9" x14ac:dyDescent="0.2">
      <c r="A4771" s="145">
        <v>4767</v>
      </c>
      <c r="B4771" s="145" t="s">
        <v>1570</v>
      </c>
      <c r="C4771" s="145" t="s">
        <v>553</v>
      </c>
      <c r="D4771" s="146">
        <v>1930</v>
      </c>
      <c r="E4771" s="145" t="s">
        <v>11905</v>
      </c>
      <c r="F4771" s="145">
        <v>234</v>
      </c>
      <c r="G4771" s="145" t="s">
        <v>11904</v>
      </c>
      <c r="H4771" s="145" t="s">
        <v>10177</v>
      </c>
      <c r="I4771" s="145" t="s">
        <v>10107</v>
      </c>
    </row>
    <row r="4772" spans="1:9" x14ac:dyDescent="0.2">
      <c r="A4772" s="145">
        <v>4768</v>
      </c>
      <c r="B4772" s="145" t="s">
        <v>3822</v>
      </c>
      <c r="C4772" s="145" t="s">
        <v>553</v>
      </c>
      <c r="D4772" s="146">
        <v>2780</v>
      </c>
      <c r="E4772" s="145" t="s">
        <v>11687</v>
      </c>
      <c r="F4772" s="145">
        <v>234</v>
      </c>
      <c r="G4772" s="145" t="s">
        <v>11903</v>
      </c>
      <c r="H4772" s="145" t="s">
        <v>634</v>
      </c>
      <c r="I4772" s="145" t="s">
        <v>10077</v>
      </c>
    </row>
    <row r="4773" spans="1:9" x14ac:dyDescent="0.2">
      <c r="A4773" s="145">
        <v>4769</v>
      </c>
      <c r="B4773" s="145" t="s">
        <v>7080</v>
      </c>
      <c r="C4773" s="145" t="s">
        <v>553</v>
      </c>
      <c r="D4773" s="146">
        <v>2536</v>
      </c>
      <c r="E4773" s="145" t="s">
        <v>10212</v>
      </c>
      <c r="F4773" s="145">
        <v>234</v>
      </c>
      <c r="G4773" s="145" t="s">
        <v>11902</v>
      </c>
      <c r="H4773" s="145" t="s">
        <v>634</v>
      </c>
      <c r="I4773" s="145" t="s">
        <v>10077</v>
      </c>
    </row>
    <row r="4774" spans="1:9" x14ac:dyDescent="0.2">
      <c r="A4774" s="145">
        <v>4770</v>
      </c>
      <c r="B4774" s="145" t="s">
        <v>2268</v>
      </c>
      <c r="C4774" s="145" t="s">
        <v>553</v>
      </c>
      <c r="D4774" s="146">
        <v>2744</v>
      </c>
      <c r="E4774" s="145" t="s">
        <v>11901</v>
      </c>
      <c r="F4774" s="145">
        <v>234</v>
      </c>
      <c r="G4774" s="145" t="s">
        <v>11900</v>
      </c>
      <c r="H4774" s="145" t="s">
        <v>634</v>
      </c>
      <c r="I4774" s="145" t="s">
        <v>10107</v>
      </c>
    </row>
    <row r="4775" spans="1:9" x14ac:dyDescent="0.2">
      <c r="A4775" s="145">
        <v>4771</v>
      </c>
      <c r="B4775" s="145" t="s">
        <v>5199</v>
      </c>
      <c r="C4775" s="145" t="s">
        <v>5198</v>
      </c>
      <c r="D4775" s="146">
        <v>2840</v>
      </c>
      <c r="E4775" s="145" t="s">
        <v>11899</v>
      </c>
      <c r="F4775" s="145">
        <v>234</v>
      </c>
      <c r="G4775" s="145" t="s">
        <v>11898</v>
      </c>
      <c r="H4775" s="145" t="s">
        <v>6255</v>
      </c>
      <c r="I4775" s="145" t="s">
        <v>10077</v>
      </c>
    </row>
    <row r="4776" spans="1:9" x14ac:dyDescent="0.2">
      <c r="A4776" s="145">
        <v>4772</v>
      </c>
      <c r="B4776" s="145" t="s">
        <v>984</v>
      </c>
      <c r="C4776" s="145" t="s">
        <v>553</v>
      </c>
      <c r="D4776" s="146">
        <v>1851</v>
      </c>
      <c r="E4776" s="145" t="s">
        <v>11897</v>
      </c>
      <c r="F4776" s="145">
        <v>233</v>
      </c>
      <c r="G4776" s="145" t="s">
        <v>11896</v>
      </c>
      <c r="H4776" s="145" t="s">
        <v>634</v>
      </c>
      <c r="I4776" s="145" t="s">
        <v>10077</v>
      </c>
    </row>
    <row r="4777" spans="1:9" x14ac:dyDescent="0.2">
      <c r="A4777" s="145">
        <v>4773</v>
      </c>
      <c r="B4777" s="145" t="s">
        <v>4957</v>
      </c>
      <c r="C4777" s="145" t="s">
        <v>553</v>
      </c>
      <c r="D4777" s="146">
        <v>2540</v>
      </c>
      <c r="E4777" s="145" t="s">
        <v>11895</v>
      </c>
      <c r="F4777" s="145">
        <v>233</v>
      </c>
      <c r="G4777" s="145" t="s">
        <v>11894</v>
      </c>
      <c r="H4777" s="145" t="s">
        <v>10303</v>
      </c>
      <c r="I4777" s="145" t="s">
        <v>10077</v>
      </c>
    </row>
    <row r="4778" spans="1:9" x14ac:dyDescent="0.2">
      <c r="A4778" s="145">
        <v>4774</v>
      </c>
      <c r="B4778" s="145" t="s">
        <v>984</v>
      </c>
      <c r="C4778" s="145" t="s">
        <v>553</v>
      </c>
      <c r="D4778" s="146">
        <v>1851</v>
      </c>
      <c r="E4778" s="145" t="s">
        <v>11893</v>
      </c>
      <c r="F4778" s="145">
        <v>232</v>
      </c>
      <c r="G4778" s="145" t="s">
        <v>11892</v>
      </c>
      <c r="H4778" s="145" t="s">
        <v>634</v>
      </c>
      <c r="I4778" s="145" t="s">
        <v>10077</v>
      </c>
    </row>
    <row r="4779" spans="1:9" x14ac:dyDescent="0.2">
      <c r="A4779" s="145">
        <v>4775</v>
      </c>
      <c r="B4779" s="145" t="s">
        <v>1944</v>
      </c>
      <c r="C4779" s="145" t="s">
        <v>553</v>
      </c>
      <c r="D4779" s="146">
        <v>2301</v>
      </c>
      <c r="E4779" s="145" t="s">
        <v>7717</v>
      </c>
      <c r="F4779" s="145">
        <v>232</v>
      </c>
      <c r="G4779" s="145" t="s">
        <v>11891</v>
      </c>
      <c r="H4779" s="145" t="s">
        <v>634</v>
      </c>
      <c r="I4779" s="145" t="s">
        <v>10077</v>
      </c>
    </row>
    <row r="4780" spans="1:9" x14ac:dyDescent="0.2">
      <c r="A4780" s="145">
        <v>4776</v>
      </c>
      <c r="B4780" s="145" t="s">
        <v>2278</v>
      </c>
      <c r="C4780" s="145" t="s">
        <v>553</v>
      </c>
      <c r="D4780" s="146">
        <v>2719</v>
      </c>
      <c r="E4780" s="145" t="s">
        <v>11890</v>
      </c>
      <c r="F4780" s="145">
        <v>231.96</v>
      </c>
      <c r="G4780" s="145" t="s">
        <v>11889</v>
      </c>
      <c r="H4780" s="145" t="s">
        <v>2278</v>
      </c>
      <c r="I4780" s="145" t="s">
        <v>10077</v>
      </c>
    </row>
    <row r="4781" spans="1:9" x14ac:dyDescent="0.2">
      <c r="A4781" s="145">
        <v>4777</v>
      </c>
      <c r="B4781" s="145" t="s">
        <v>592</v>
      </c>
      <c r="C4781" s="145" t="s">
        <v>553</v>
      </c>
      <c r="D4781" s="146">
        <v>1905</v>
      </c>
      <c r="E4781" s="145" t="s">
        <v>11888</v>
      </c>
      <c r="F4781" s="145">
        <v>231.6</v>
      </c>
      <c r="G4781" s="145" t="s">
        <v>11887</v>
      </c>
      <c r="H4781" s="145" t="s">
        <v>10411</v>
      </c>
      <c r="I4781" s="145" t="s">
        <v>10077</v>
      </c>
    </row>
    <row r="4782" spans="1:9" x14ac:dyDescent="0.2">
      <c r="A4782" s="145">
        <v>4778</v>
      </c>
      <c r="B4782" s="145" t="s">
        <v>2268</v>
      </c>
      <c r="C4782" s="145" t="s">
        <v>553</v>
      </c>
      <c r="D4782" s="146">
        <v>2740</v>
      </c>
      <c r="E4782" s="145" t="s">
        <v>10649</v>
      </c>
      <c r="F4782" s="145">
        <v>230</v>
      </c>
      <c r="G4782" s="145" t="s">
        <v>11886</v>
      </c>
      <c r="H4782" s="145" t="s">
        <v>634</v>
      </c>
      <c r="I4782" s="145" t="s">
        <v>10077</v>
      </c>
    </row>
    <row r="4783" spans="1:9" x14ac:dyDescent="0.2">
      <c r="A4783" s="145">
        <v>4779</v>
      </c>
      <c r="B4783" s="145" t="s">
        <v>4588</v>
      </c>
      <c r="C4783" s="145" t="s">
        <v>553</v>
      </c>
      <c r="D4783" s="146">
        <v>1803</v>
      </c>
      <c r="E4783" s="145" t="s">
        <v>11885</v>
      </c>
      <c r="F4783" s="145">
        <v>230</v>
      </c>
      <c r="G4783" s="145" t="s">
        <v>11884</v>
      </c>
      <c r="H4783" s="145" t="s">
        <v>634</v>
      </c>
      <c r="I4783" s="145" t="s">
        <v>10077</v>
      </c>
    </row>
    <row r="4784" spans="1:9" x14ac:dyDescent="0.2">
      <c r="A4784" s="145">
        <v>4780</v>
      </c>
      <c r="B4784" s="145" t="s">
        <v>554</v>
      </c>
      <c r="C4784" s="145" t="s">
        <v>553</v>
      </c>
      <c r="D4784" s="146">
        <v>2633</v>
      </c>
      <c r="E4784" s="145" t="s">
        <v>11883</v>
      </c>
      <c r="F4784" s="145">
        <v>230</v>
      </c>
      <c r="G4784" s="145" t="s">
        <v>11882</v>
      </c>
      <c r="H4784" s="145" t="s">
        <v>10152</v>
      </c>
      <c r="I4784" s="145" t="s">
        <v>10087</v>
      </c>
    </row>
    <row r="4785" spans="1:9" x14ac:dyDescent="0.2">
      <c r="A4785" s="145">
        <v>4781</v>
      </c>
      <c r="B4785" s="145" t="s">
        <v>1944</v>
      </c>
      <c r="C4785" s="145" t="s">
        <v>553</v>
      </c>
      <c r="D4785" s="146">
        <v>2302</v>
      </c>
      <c r="E4785" s="145" t="s">
        <v>10950</v>
      </c>
      <c r="F4785" s="145">
        <v>230</v>
      </c>
      <c r="G4785" s="145" t="s">
        <v>11881</v>
      </c>
      <c r="H4785" s="145" t="s">
        <v>634</v>
      </c>
      <c r="I4785" s="145" t="s">
        <v>10077</v>
      </c>
    </row>
    <row r="4786" spans="1:9" x14ac:dyDescent="0.2">
      <c r="A4786" s="145">
        <v>4782</v>
      </c>
      <c r="B4786" s="145" t="s">
        <v>1900</v>
      </c>
      <c r="C4786" s="145" t="s">
        <v>553</v>
      </c>
      <c r="D4786" s="146">
        <v>1749</v>
      </c>
      <c r="E4786" s="145" t="s">
        <v>11880</v>
      </c>
      <c r="F4786" s="145">
        <v>230</v>
      </c>
      <c r="G4786" s="145" t="s">
        <v>11879</v>
      </c>
      <c r="H4786" s="145" t="s">
        <v>634</v>
      </c>
      <c r="I4786" s="145" t="s">
        <v>10077</v>
      </c>
    </row>
    <row r="4787" spans="1:9" x14ac:dyDescent="0.2">
      <c r="A4787" s="145">
        <v>4783</v>
      </c>
      <c r="B4787" s="145" t="s">
        <v>695</v>
      </c>
      <c r="C4787" s="145" t="s">
        <v>553</v>
      </c>
      <c r="D4787" s="146">
        <v>2332</v>
      </c>
      <c r="E4787" s="145" t="s">
        <v>11878</v>
      </c>
      <c r="F4787" s="145">
        <v>229</v>
      </c>
      <c r="G4787" s="145" t="s">
        <v>11877</v>
      </c>
      <c r="H4787" s="145" t="s">
        <v>695</v>
      </c>
      <c r="I4787" s="145" t="s">
        <v>10077</v>
      </c>
    </row>
    <row r="4788" spans="1:9" x14ac:dyDescent="0.2">
      <c r="A4788" s="145">
        <v>4784</v>
      </c>
      <c r="B4788" s="145" t="s">
        <v>1570</v>
      </c>
      <c r="C4788" s="145" t="s">
        <v>553</v>
      </c>
      <c r="D4788" s="146">
        <v>1930</v>
      </c>
      <c r="E4788" s="145" t="s">
        <v>11876</v>
      </c>
      <c r="F4788" s="145">
        <v>228</v>
      </c>
      <c r="G4788" s="145" t="s">
        <v>11875</v>
      </c>
      <c r="H4788" s="145" t="s">
        <v>10177</v>
      </c>
      <c r="I4788" s="145" t="s">
        <v>10124</v>
      </c>
    </row>
    <row r="4789" spans="1:9" x14ac:dyDescent="0.2">
      <c r="A4789" s="145">
        <v>4785</v>
      </c>
      <c r="B4789" s="145" t="s">
        <v>2654</v>
      </c>
      <c r="C4789" s="145" t="s">
        <v>553</v>
      </c>
      <c r="D4789" s="146">
        <v>2535</v>
      </c>
      <c r="E4789" s="145" t="s">
        <v>11874</v>
      </c>
      <c r="F4789" s="145">
        <v>228</v>
      </c>
      <c r="H4789" s="145" t="s">
        <v>634</v>
      </c>
      <c r="I4789" s="145" t="s">
        <v>10124</v>
      </c>
    </row>
    <row r="4790" spans="1:9" x14ac:dyDescent="0.2">
      <c r="A4790" s="145">
        <v>4786</v>
      </c>
      <c r="B4790" s="145" t="s">
        <v>5313</v>
      </c>
      <c r="C4790" s="145" t="s">
        <v>553</v>
      </c>
      <c r="D4790" s="146">
        <v>1982</v>
      </c>
      <c r="E4790" s="145" t="s">
        <v>11873</v>
      </c>
      <c r="F4790" s="145">
        <v>228</v>
      </c>
      <c r="G4790" s="145" t="s">
        <v>11872</v>
      </c>
      <c r="H4790" s="145" t="s">
        <v>10762</v>
      </c>
      <c r="I4790" s="145" t="s">
        <v>10124</v>
      </c>
    </row>
    <row r="4791" spans="1:9" x14ac:dyDescent="0.2">
      <c r="A4791" s="145">
        <v>4787</v>
      </c>
      <c r="B4791" s="145" t="s">
        <v>3851</v>
      </c>
      <c r="C4791" s="145" t="s">
        <v>553</v>
      </c>
      <c r="D4791" s="146">
        <v>2584</v>
      </c>
      <c r="E4791" s="145" t="s">
        <v>11871</v>
      </c>
      <c r="F4791" s="145">
        <v>228</v>
      </c>
      <c r="G4791" s="145" t="s">
        <v>11870</v>
      </c>
      <c r="H4791" s="145" t="s">
        <v>10806</v>
      </c>
      <c r="I4791" s="145" t="s">
        <v>10124</v>
      </c>
    </row>
    <row r="4792" spans="1:9" x14ac:dyDescent="0.2">
      <c r="A4792" s="145">
        <v>4788</v>
      </c>
      <c r="B4792" s="145" t="s">
        <v>1310</v>
      </c>
      <c r="C4792" s="145" t="s">
        <v>553</v>
      </c>
      <c r="D4792" s="146">
        <v>1945</v>
      </c>
      <c r="E4792" s="145" t="s">
        <v>11869</v>
      </c>
      <c r="F4792" s="145">
        <v>228</v>
      </c>
      <c r="G4792" s="145" t="s">
        <v>11868</v>
      </c>
      <c r="H4792" s="145" t="s">
        <v>11350</v>
      </c>
      <c r="I4792" s="145" t="s">
        <v>10124</v>
      </c>
    </row>
    <row r="4793" spans="1:9" x14ac:dyDescent="0.2">
      <c r="A4793" s="145">
        <v>4789</v>
      </c>
      <c r="B4793" s="145" t="s">
        <v>3877</v>
      </c>
      <c r="C4793" s="145" t="s">
        <v>553</v>
      </c>
      <c r="D4793" s="146">
        <v>2557</v>
      </c>
      <c r="E4793" s="145" t="s">
        <v>11867</v>
      </c>
      <c r="F4793" s="145">
        <v>228</v>
      </c>
      <c r="G4793" s="145" t="s">
        <v>11866</v>
      </c>
      <c r="H4793" s="145" t="s">
        <v>3877</v>
      </c>
      <c r="I4793" s="145" t="s">
        <v>10124</v>
      </c>
    </row>
    <row r="4794" spans="1:9" x14ac:dyDescent="0.2">
      <c r="A4794" s="145">
        <v>4790</v>
      </c>
      <c r="B4794" s="145" t="s">
        <v>1349</v>
      </c>
      <c r="C4794" s="145" t="s">
        <v>553</v>
      </c>
      <c r="D4794" s="146">
        <v>2360</v>
      </c>
      <c r="E4794" s="145" t="s">
        <v>7400</v>
      </c>
      <c r="F4794" s="145">
        <v>228</v>
      </c>
      <c r="G4794" s="145" t="s">
        <v>11865</v>
      </c>
      <c r="H4794" s="145" t="s">
        <v>1349</v>
      </c>
      <c r="I4794" s="145" t="s">
        <v>10124</v>
      </c>
    </row>
    <row r="4795" spans="1:9" x14ac:dyDescent="0.2">
      <c r="A4795" s="145">
        <v>4791</v>
      </c>
      <c r="B4795" s="145" t="s">
        <v>1370</v>
      </c>
      <c r="C4795" s="145" t="s">
        <v>553</v>
      </c>
      <c r="D4795" s="146">
        <v>2364</v>
      </c>
      <c r="E4795" s="145" t="s">
        <v>11864</v>
      </c>
      <c r="F4795" s="145">
        <v>228</v>
      </c>
      <c r="G4795" s="145" t="s">
        <v>11863</v>
      </c>
      <c r="H4795" s="145" t="s">
        <v>1370</v>
      </c>
      <c r="I4795" s="145" t="s">
        <v>10124</v>
      </c>
    </row>
    <row r="4796" spans="1:9" x14ac:dyDescent="0.2">
      <c r="A4796" s="145">
        <v>4792</v>
      </c>
      <c r="B4796" s="145" t="s">
        <v>3489</v>
      </c>
      <c r="C4796" s="145" t="s">
        <v>553</v>
      </c>
      <c r="D4796" s="146">
        <v>2045</v>
      </c>
      <c r="E4796" s="145" t="s">
        <v>11362</v>
      </c>
      <c r="F4796" s="145">
        <v>228</v>
      </c>
      <c r="G4796" s="145" t="s">
        <v>11862</v>
      </c>
      <c r="H4796" s="145" t="s">
        <v>11360</v>
      </c>
      <c r="I4796" s="145" t="s">
        <v>10124</v>
      </c>
    </row>
    <row r="4797" spans="1:9" x14ac:dyDescent="0.2">
      <c r="A4797" s="145">
        <v>4793</v>
      </c>
      <c r="B4797" s="145" t="s">
        <v>566</v>
      </c>
      <c r="C4797" s="145" t="s">
        <v>553</v>
      </c>
      <c r="D4797" s="146">
        <v>2659</v>
      </c>
      <c r="E4797" s="145" t="s">
        <v>11834</v>
      </c>
      <c r="F4797" s="145">
        <v>228</v>
      </c>
      <c r="G4797" s="145" t="s">
        <v>11833</v>
      </c>
      <c r="H4797" s="145" t="s">
        <v>10081</v>
      </c>
      <c r="I4797" s="145" t="s">
        <v>10077</v>
      </c>
    </row>
    <row r="4798" spans="1:9" x14ac:dyDescent="0.2">
      <c r="A4798" s="145">
        <v>4794</v>
      </c>
      <c r="B4798" s="145" t="s">
        <v>5780</v>
      </c>
      <c r="C4798" s="145" t="s">
        <v>553</v>
      </c>
      <c r="D4798" s="146">
        <v>1801</v>
      </c>
      <c r="E4798" s="145" t="s">
        <v>11861</v>
      </c>
      <c r="F4798" s="145">
        <v>228</v>
      </c>
      <c r="G4798" s="145" t="s">
        <v>11860</v>
      </c>
      <c r="H4798" s="145" t="s">
        <v>10177</v>
      </c>
      <c r="I4798" s="145" t="s">
        <v>10124</v>
      </c>
    </row>
    <row r="4799" spans="1:9" x14ac:dyDescent="0.2">
      <c r="A4799" s="145">
        <v>4795</v>
      </c>
      <c r="B4799" s="145" t="s">
        <v>1570</v>
      </c>
      <c r="C4799" s="145" t="s">
        <v>553</v>
      </c>
      <c r="D4799" s="146">
        <v>1930</v>
      </c>
      <c r="E4799" s="145" t="s">
        <v>11859</v>
      </c>
      <c r="F4799" s="145">
        <v>228</v>
      </c>
      <c r="G4799" s="145" t="s">
        <v>11858</v>
      </c>
      <c r="H4799" s="145" t="s">
        <v>10230</v>
      </c>
      <c r="I4799" s="145" t="s">
        <v>10124</v>
      </c>
    </row>
    <row r="4800" spans="1:9" x14ac:dyDescent="0.2">
      <c r="A4800" s="145">
        <v>4796</v>
      </c>
      <c r="B4800" s="145" t="s">
        <v>1570</v>
      </c>
      <c r="C4800" s="145" t="s">
        <v>553</v>
      </c>
      <c r="D4800" s="146">
        <v>1930</v>
      </c>
      <c r="E4800" s="145" t="s">
        <v>11019</v>
      </c>
      <c r="F4800" s="145">
        <v>228</v>
      </c>
      <c r="G4800" s="145" t="s">
        <v>11857</v>
      </c>
      <c r="H4800" s="145" t="s">
        <v>10177</v>
      </c>
      <c r="I4800" s="145" t="s">
        <v>10124</v>
      </c>
    </row>
    <row r="4801" spans="1:9" x14ac:dyDescent="0.2">
      <c r="A4801" s="145">
        <v>4797</v>
      </c>
      <c r="B4801" s="145" t="s">
        <v>2278</v>
      </c>
      <c r="C4801" s="145" t="s">
        <v>553</v>
      </c>
      <c r="D4801" s="146">
        <v>2719</v>
      </c>
      <c r="E4801" s="145" t="s">
        <v>11856</v>
      </c>
      <c r="F4801" s="145">
        <v>228</v>
      </c>
      <c r="G4801" s="145" t="s">
        <v>11855</v>
      </c>
      <c r="H4801" s="145" t="s">
        <v>2278</v>
      </c>
      <c r="I4801" s="145" t="s">
        <v>10077</v>
      </c>
    </row>
    <row r="4802" spans="1:9" x14ac:dyDescent="0.2">
      <c r="A4802" s="145">
        <v>4798</v>
      </c>
      <c r="B4802" s="145" t="s">
        <v>3972</v>
      </c>
      <c r="C4802" s="145" t="s">
        <v>553</v>
      </c>
      <c r="D4802" s="146">
        <v>1966</v>
      </c>
      <c r="E4802" s="145" t="s">
        <v>11854</v>
      </c>
      <c r="F4802" s="145">
        <v>228</v>
      </c>
      <c r="G4802" s="145" t="s">
        <v>11853</v>
      </c>
      <c r="H4802" s="145" t="s">
        <v>10721</v>
      </c>
      <c r="I4802" s="145" t="s">
        <v>10124</v>
      </c>
    </row>
    <row r="4803" spans="1:9" x14ac:dyDescent="0.2">
      <c r="A4803" s="145">
        <v>4799</v>
      </c>
      <c r="B4803" s="145" t="s">
        <v>1678</v>
      </c>
      <c r="C4803" s="145" t="s">
        <v>553</v>
      </c>
      <c r="D4803" s="146">
        <v>2191</v>
      </c>
      <c r="E4803" s="145" t="s">
        <v>11852</v>
      </c>
      <c r="F4803" s="145">
        <v>228</v>
      </c>
      <c r="G4803" s="145" t="s">
        <v>11851</v>
      </c>
      <c r="H4803" s="145" t="s">
        <v>634</v>
      </c>
      <c r="I4803" s="145" t="s">
        <v>10197</v>
      </c>
    </row>
    <row r="4804" spans="1:9" x14ac:dyDescent="0.2">
      <c r="A4804" s="145">
        <v>4800</v>
      </c>
      <c r="B4804" s="145" t="s">
        <v>1349</v>
      </c>
      <c r="C4804" s="145" t="s">
        <v>553</v>
      </c>
      <c r="D4804" s="146">
        <v>2360</v>
      </c>
      <c r="E4804" s="145" t="s">
        <v>11850</v>
      </c>
      <c r="F4804" s="145">
        <v>228</v>
      </c>
      <c r="G4804" s="145" t="s">
        <v>11849</v>
      </c>
      <c r="H4804" s="145" t="s">
        <v>634</v>
      </c>
      <c r="I4804" s="145" t="s">
        <v>10124</v>
      </c>
    </row>
    <row r="4805" spans="1:9" x14ac:dyDescent="0.2">
      <c r="A4805" s="145">
        <v>4801</v>
      </c>
      <c r="B4805" s="145" t="s">
        <v>1570</v>
      </c>
      <c r="C4805" s="145" t="s">
        <v>553</v>
      </c>
      <c r="D4805" s="146">
        <v>1930</v>
      </c>
      <c r="E4805" s="145" t="s">
        <v>1132</v>
      </c>
      <c r="F4805" s="145">
        <v>228</v>
      </c>
      <c r="G4805" s="145" t="s">
        <v>11838</v>
      </c>
      <c r="H4805" s="145" t="s">
        <v>10177</v>
      </c>
      <c r="I4805" s="145" t="s">
        <v>10124</v>
      </c>
    </row>
    <row r="4806" spans="1:9" x14ac:dyDescent="0.2">
      <c r="A4806" s="145">
        <v>4802</v>
      </c>
      <c r="B4806" s="145" t="s">
        <v>3972</v>
      </c>
      <c r="C4806" s="145" t="s">
        <v>553</v>
      </c>
      <c r="D4806" s="146">
        <v>1966</v>
      </c>
      <c r="E4806" s="145" t="s">
        <v>11848</v>
      </c>
      <c r="F4806" s="145">
        <v>228</v>
      </c>
      <c r="G4806" s="145" t="s">
        <v>11847</v>
      </c>
      <c r="H4806" s="145" t="s">
        <v>10230</v>
      </c>
      <c r="I4806" s="145" t="s">
        <v>10124</v>
      </c>
    </row>
    <row r="4807" spans="1:9" x14ac:dyDescent="0.2">
      <c r="A4807" s="145">
        <v>4803</v>
      </c>
      <c r="B4807" s="145" t="s">
        <v>583</v>
      </c>
      <c r="C4807" s="145" t="s">
        <v>553</v>
      </c>
      <c r="D4807" s="146">
        <v>1907</v>
      </c>
      <c r="E4807" s="145" t="s">
        <v>11846</v>
      </c>
      <c r="F4807" s="145">
        <v>228</v>
      </c>
      <c r="G4807" s="145" t="s">
        <v>11845</v>
      </c>
      <c r="H4807" s="145" t="s">
        <v>10875</v>
      </c>
      <c r="I4807" s="145" t="s">
        <v>10124</v>
      </c>
    </row>
    <row r="4808" spans="1:9" x14ac:dyDescent="0.2">
      <c r="A4808" s="145">
        <v>4804</v>
      </c>
      <c r="B4808" s="145" t="s">
        <v>1698</v>
      </c>
      <c r="C4808" s="145" t="s">
        <v>553</v>
      </c>
      <c r="D4808" s="146">
        <v>2066</v>
      </c>
      <c r="E4808" s="145" t="s">
        <v>11844</v>
      </c>
      <c r="F4808" s="145">
        <v>228</v>
      </c>
      <c r="G4808" s="145" t="s">
        <v>11843</v>
      </c>
      <c r="H4808" s="145" t="s">
        <v>10259</v>
      </c>
      <c r="I4808" s="145" t="s">
        <v>10124</v>
      </c>
    </row>
    <row r="4809" spans="1:9" x14ac:dyDescent="0.2">
      <c r="A4809" s="145">
        <v>4805</v>
      </c>
      <c r="B4809" s="145" t="s">
        <v>1570</v>
      </c>
      <c r="C4809" s="145" t="s">
        <v>553</v>
      </c>
      <c r="D4809" s="146">
        <v>1930</v>
      </c>
      <c r="E4809" s="145" t="s">
        <v>11842</v>
      </c>
      <c r="F4809" s="145">
        <v>228</v>
      </c>
      <c r="G4809" s="145" t="s">
        <v>11841</v>
      </c>
      <c r="H4809" s="145" t="s">
        <v>10772</v>
      </c>
      <c r="I4809" s="145" t="s">
        <v>10124</v>
      </c>
    </row>
    <row r="4810" spans="1:9" x14ac:dyDescent="0.2">
      <c r="A4810" s="145">
        <v>4806</v>
      </c>
      <c r="B4810" s="145" t="s">
        <v>6966</v>
      </c>
      <c r="C4810" s="145" t="s">
        <v>553</v>
      </c>
      <c r="D4810" s="146">
        <v>2791</v>
      </c>
      <c r="E4810" s="145" t="s">
        <v>11840</v>
      </c>
      <c r="F4810" s="145">
        <v>228</v>
      </c>
      <c r="G4810" s="145" t="s">
        <v>11839</v>
      </c>
      <c r="H4810" s="145" t="s">
        <v>6174</v>
      </c>
      <c r="I4810" s="145" t="s">
        <v>10124</v>
      </c>
    </row>
    <row r="4811" spans="1:9" x14ac:dyDescent="0.2">
      <c r="A4811" s="145">
        <v>4807</v>
      </c>
      <c r="B4811" s="145" t="s">
        <v>1570</v>
      </c>
      <c r="C4811" s="145" t="s">
        <v>553</v>
      </c>
      <c r="D4811" s="146">
        <v>1930</v>
      </c>
      <c r="E4811" s="145" t="s">
        <v>1132</v>
      </c>
      <c r="F4811" s="145">
        <v>228</v>
      </c>
      <c r="G4811" s="145" t="s">
        <v>11838</v>
      </c>
      <c r="H4811" s="145" t="s">
        <v>10177</v>
      </c>
      <c r="I4811" s="145" t="s">
        <v>10124</v>
      </c>
    </row>
    <row r="4812" spans="1:9" x14ac:dyDescent="0.2">
      <c r="A4812" s="145">
        <v>4808</v>
      </c>
      <c r="B4812" s="145" t="s">
        <v>695</v>
      </c>
      <c r="C4812" s="145" t="s">
        <v>553</v>
      </c>
      <c r="D4812" s="146">
        <v>2331</v>
      </c>
      <c r="E4812" s="145" t="s">
        <v>11420</v>
      </c>
      <c r="F4812" s="145">
        <v>228</v>
      </c>
      <c r="G4812" s="145" t="s">
        <v>11837</v>
      </c>
      <c r="H4812" s="145" t="s">
        <v>695</v>
      </c>
      <c r="I4812" s="145" t="s">
        <v>10124</v>
      </c>
    </row>
    <row r="4813" spans="1:9" x14ac:dyDescent="0.2">
      <c r="A4813" s="145">
        <v>4809</v>
      </c>
      <c r="B4813" s="145" t="s">
        <v>1570</v>
      </c>
      <c r="C4813" s="145" t="s">
        <v>553</v>
      </c>
      <c r="D4813" s="146">
        <v>1930</v>
      </c>
      <c r="E4813" s="145" t="s">
        <v>11836</v>
      </c>
      <c r="F4813" s="145">
        <v>228</v>
      </c>
      <c r="G4813" s="145" t="s">
        <v>11835</v>
      </c>
      <c r="H4813" s="145" t="s">
        <v>10177</v>
      </c>
      <c r="I4813" s="145" t="s">
        <v>10124</v>
      </c>
    </row>
    <row r="4814" spans="1:9" x14ac:dyDescent="0.2">
      <c r="A4814" s="145">
        <v>4810</v>
      </c>
      <c r="B4814" s="145" t="s">
        <v>566</v>
      </c>
      <c r="C4814" s="145" t="s">
        <v>553</v>
      </c>
      <c r="D4814" s="146">
        <v>2659</v>
      </c>
      <c r="E4814" s="145" t="s">
        <v>11834</v>
      </c>
      <c r="F4814" s="145">
        <v>228</v>
      </c>
      <c r="G4814" s="145" t="s">
        <v>11833</v>
      </c>
      <c r="H4814" s="145" t="s">
        <v>10081</v>
      </c>
      <c r="I4814" s="145" t="s">
        <v>10285</v>
      </c>
    </row>
    <row r="4815" spans="1:9" x14ac:dyDescent="0.2">
      <c r="A4815" s="145">
        <v>4811</v>
      </c>
      <c r="B4815" s="145" t="s">
        <v>554</v>
      </c>
      <c r="C4815" s="145" t="s">
        <v>553</v>
      </c>
      <c r="D4815" s="146">
        <v>2633</v>
      </c>
      <c r="E4815" s="145" t="s">
        <v>11832</v>
      </c>
      <c r="F4815" s="145">
        <v>228</v>
      </c>
      <c r="G4815" s="145" t="s">
        <v>11831</v>
      </c>
      <c r="H4815" s="145" t="s">
        <v>10081</v>
      </c>
      <c r="I4815" s="145" t="s">
        <v>10077</v>
      </c>
    </row>
    <row r="4816" spans="1:9" x14ac:dyDescent="0.2">
      <c r="A4816" s="145">
        <v>4812</v>
      </c>
      <c r="B4816" s="145" t="s">
        <v>3972</v>
      </c>
      <c r="C4816" s="145" t="s">
        <v>553</v>
      </c>
      <c r="D4816" s="146">
        <v>1966</v>
      </c>
      <c r="E4816" s="145" t="s">
        <v>11830</v>
      </c>
      <c r="F4816" s="145">
        <v>228</v>
      </c>
      <c r="G4816" s="145" t="s">
        <v>11829</v>
      </c>
      <c r="H4816" s="145" t="s">
        <v>10177</v>
      </c>
      <c r="I4816" s="145" t="s">
        <v>10124</v>
      </c>
    </row>
    <row r="4817" spans="1:9" x14ac:dyDescent="0.2">
      <c r="A4817" s="145">
        <v>4813</v>
      </c>
      <c r="B4817" s="145" t="s">
        <v>2275</v>
      </c>
      <c r="C4817" s="145" t="s">
        <v>553</v>
      </c>
      <c r="D4817" s="146">
        <v>2568</v>
      </c>
      <c r="E4817" s="145" t="s">
        <v>11828</v>
      </c>
      <c r="F4817" s="145">
        <v>228</v>
      </c>
      <c r="G4817" s="145" t="s">
        <v>11827</v>
      </c>
      <c r="H4817" s="145" t="s">
        <v>2275</v>
      </c>
      <c r="I4817" s="145" t="s">
        <v>10077</v>
      </c>
    </row>
    <row r="4818" spans="1:9" x14ac:dyDescent="0.2">
      <c r="A4818" s="145">
        <v>4814</v>
      </c>
      <c r="B4818" s="145" t="s">
        <v>3822</v>
      </c>
      <c r="C4818" s="145" t="s">
        <v>553</v>
      </c>
      <c r="D4818" s="146">
        <v>2780</v>
      </c>
      <c r="E4818" s="145" t="s">
        <v>11826</v>
      </c>
      <c r="F4818" s="145">
        <v>228</v>
      </c>
      <c r="G4818" s="145" t="s">
        <v>11825</v>
      </c>
      <c r="H4818" s="145" t="s">
        <v>634</v>
      </c>
      <c r="I4818" s="145" t="s">
        <v>10124</v>
      </c>
    </row>
    <row r="4819" spans="1:9" x14ac:dyDescent="0.2">
      <c r="A4819" s="145">
        <v>4815</v>
      </c>
      <c r="B4819" s="145" t="s">
        <v>3262</v>
      </c>
      <c r="C4819" s="145" t="s">
        <v>553</v>
      </c>
      <c r="D4819" s="146">
        <v>2739</v>
      </c>
      <c r="E4819" s="145" t="s">
        <v>4778</v>
      </c>
      <c r="F4819" s="145">
        <v>228</v>
      </c>
      <c r="G4819" s="145" t="s">
        <v>11824</v>
      </c>
      <c r="H4819" s="145" t="s">
        <v>3262</v>
      </c>
      <c r="I4819" s="145" t="s">
        <v>10124</v>
      </c>
    </row>
    <row r="4820" spans="1:9" x14ac:dyDescent="0.2">
      <c r="A4820" s="145">
        <v>4816</v>
      </c>
      <c r="B4820" s="145" t="s">
        <v>3872</v>
      </c>
      <c r="C4820" s="145" t="s">
        <v>553</v>
      </c>
      <c r="D4820" s="146">
        <v>2568</v>
      </c>
      <c r="E4820" s="145" t="s">
        <v>1589</v>
      </c>
      <c r="F4820" s="145">
        <v>228</v>
      </c>
      <c r="G4820" s="145" t="s">
        <v>11823</v>
      </c>
      <c r="H4820" s="145" t="s">
        <v>11445</v>
      </c>
      <c r="I4820" s="145" t="s">
        <v>10124</v>
      </c>
    </row>
    <row r="4821" spans="1:9" x14ac:dyDescent="0.2">
      <c r="A4821" s="145">
        <v>4817</v>
      </c>
      <c r="B4821" s="145" t="s">
        <v>706</v>
      </c>
      <c r="C4821" s="145" t="s">
        <v>553</v>
      </c>
      <c r="D4821" s="146">
        <v>1923</v>
      </c>
      <c r="E4821" s="145" t="s">
        <v>11822</v>
      </c>
      <c r="F4821" s="145">
        <v>228</v>
      </c>
      <c r="G4821" s="145" t="s">
        <v>11821</v>
      </c>
      <c r="H4821" s="145" t="s">
        <v>10184</v>
      </c>
      <c r="I4821" s="145" t="s">
        <v>10124</v>
      </c>
    </row>
    <row r="4822" spans="1:9" x14ac:dyDescent="0.2">
      <c r="A4822" s="145">
        <v>4818</v>
      </c>
      <c r="B4822" s="145" t="s">
        <v>583</v>
      </c>
      <c r="C4822" s="145" t="s">
        <v>553</v>
      </c>
      <c r="D4822" s="146">
        <v>1907</v>
      </c>
      <c r="E4822" s="145" t="s">
        <v>11820</v>
      </c>
      <c r="F4822" s="145">
        <v>228</v>
      </c>
      <c r="G4822" s="145" t="s">
        <v>11819</v>
      </c>
      <c r="H4822" s="145" t="s">
        <v>10875</v>
      </c>
      <c r="I4822" s="145" t="s">
        <v>10197</v>
      </c>
    </row>
    <row r="4823" spans="1:9" x14ac:dyDescent="0.2">
      <c r="A4823" s="145">
        <v>4819</v>
      </c>
      <c r="B4823" s="145" t="s">
        <v>1285</v>
      </c>
      <c r="C4823" s="145" t="s">
        <v>553</v>
      </c>
      <c r="D4823" s="146">
        <v>2341</v>
      </c>
      <c r="E4823" s="145" t="s">
        <v>7637</v>
      </c>
      <c r="F4823" s="145">
        <v>228</v>
      </c>
      <c r="G4823" s="145" t="s">
        <v>11818</v>
      </c>
      <c r="H4823" s="145" t="s">
        <v>634</v>
      </c>
      <c r="I4823" s="145" t="s">
        <v>10124</v>
      </c>
    </row>
    <row r="4824" spans="1:9" x14ac:dyDescent="0.2">
      <c r="A4824" s="145">
        <v>4820</v>
      </c>
      <c r="B4824" s="145" t="s">
        <v>1349</v>
      </c>
      <c r="C4824" s="145" t="s">
        <v>553</v>
      </c>
      <c r="D4824" s="146">
        <v>2360</v>
      </c>
      <c r="E4824" s="145" t="s">
        <v>11817</v>
      </c>
      <c r="F4824" s="145">
        <v>228</v>
      </c>
      <c r="G4824" s="145" t="s">
        <v>11816</v>
      </c>
      <c r="H4824" s="145" t="s">
        <v>10435</v>
      </c>
      <c r="I4824" s="145" t="s">
        <v>10124</v>
      </c>
    </row>
    <row r="4825" spans="1:9" x14ac:dyDescent="0.2">
      <c r="A4825" s="145">
        <v>4821</v>
      </c>
      <c r="B4825" s="145" t="s">
        <v>1349</v>
      </c>
      <c r="C4825" s="145" t="s">
        <v>553</v>
      </c>
      <c r="D4825" s="146">
        <v>2360</v>
      </c>
      <c r="E4825" s="145" t="s">
        <v>11815</v>
      </c>
      <c r="F4825" s="145">
        <v>228</v>
      </c>
      <c r="G4825" s="145" t="s">
        <v>11814</v>
      </c>
      <c r="H4825" s="145" t="s">
        <v>10435</v>
      </c>
      <c r="I4825" s="145" t="s">
        <v>10124</v>
      </c>
    </row>
    <row r="4826" spans="1:9" x14ac:dyDescent="0.2">
      <c r="A4826" s="145">
        <v>4822</v>
      </c>
      <c r="B4826" s="145" t="s">
        <v>6295</v>
      </c>
      <c r="C4826" s="145" t="s">
        <v>553</v>
      </c>
      <c r="D4826" s="146">
        <v>1702</v>
      </c>
      <c r="E4826" s="145" t="s">
        <v>11813</v>
      </c>
      <c r="F4826" s="145">
        <v>228</v>
      </c>
      <c r="G4826" s="145" t="s">
        <v>11812</v>
      </c>
      <c r="H4826" s="145" t="s">
        <v>10230</v>
      </c>
      <c r="I4826" s="145" t="s">
        <v>10197</v>
      </c>
    </row>
    <row r="4827" spans="1:9" x14ac:dyDescent="0.2">
      <c r="A4827" s="145">
        <v>4823</v>
      </c>
      <c r="B4827" s="145" t="s">
        <v>5120</v>
      </c>
      <c r="C4827" s="145" t="s">
        <v>553</v>
      </c>
      <c r="D4827" s="146">
        <v>2642</v>
      </c>
      <c r="E4827" s="145" t="s">
        <v>11811</v>
      </c>
      <c r="F4827" s="145">
        <v>228</v>
      </c>
      <c r="G4827" s="145" t="s">
        <v>11810</v>
      </c>
      <c r="H4827" s="145" t="s">
        <v>5120</v>
      </c>
      <c r="I4827" s="145" t="s">
        <v>10077</v>
      </c>
    </row>
    <row r="4828" spans="1:9" x14ac:dyDescent="0.2">
      <c r="A4828" s="145">
        <v>4824</v>
      </c>
      <c r="B4828" s="145" t="s">
        <v>2268</v>
      </c>
      <c r="C4828" s="145" t="s">
        <v>553</v>
      </c>
      <c r="D4828" s="146">
        <v>2740</v>
      </c>
      <c r="E4828" s="145" t="s">
        <v>11809</v>
      </c>
      <c r="F4828" s="145">
        <v>228</v>
      </c>
      <c r="G4828" s="145" t="s">
        <v>11808</v>
      </c>
      <c r="H4828" s="145" t="s">
        <v>634</v>
      </c>
      <c r="I4828" s="145" t="s">
        <v>10077</v>
      </c>
    </row>
    <row r="4829" spans="1:9" x14ac:dyDescent="0.2">
      <c r="A4829" s="145">
        <v>4825</v>
      </c>
      <c r="B4829" s="145" t="s">
        <v>6401</v>
      </c>
      <c r="C4829" s="145" t="s">
        <v>553</v>
      </c>
      <c r="D4829" s="146">
        <v>2764</v>
      </c>
      <c r="E4829" s="145" t="s">
        <v>11807</v>
      </c>
      <c r="F4829" s="145">
        <v>228</v>
      </c>
      <c r="G4829" s="145" t="s">
        <v>11806</v>
      </c>
      <c r="H4829" s="145" t="s">
        <v>634</v>
      </c>
      <c r="I4829" s="145" t="s">
        <v>10077</v>
      </c>
    </row>
    <row r="4830" spans="1:9" x14ac:dyDescent="0.2">
      <c r="A4830" s="145">
        <v>4826</v>
      </c>
      <c r="B4830" s="145" t="s">
        <v>9272</v>
      </c>
      <c r="C4830" s="145" t="s">
        <v>553</v>
      </c>
      <c r="D4830" s="146">
        <v>2035</v>
      </c>
      <c r="E4830" s="145" t="s">
        <v>11805</v>
      </c>
      <c r="F4830" s="145">
        <v>228</v>
      </c>
      <c r="G4830" s="145" t="s">
        <v>11804</v>
      </c>
      <c r="H4830" s="145" t="s">
        <v>634</v>
      </c>
      <c r="I4830" s="145" t="s">
        <v>10077</v>
      </c>
    </row>
    <row r="4831" spans="1:9" x14ac:dyDescent="0.2">
      <c r="A4831" s="145">
        <v>4827</v>
      </c>
      <c r="B4831" s="145" t="s">
        <v>3972</v>
      </c>
      <c r="C4831" s="145" t="s">
        <v>553</v>
      </c>
      <c r="D4831" s="146">
        <v>1966</v>
      </c>
      <c r="E4831" s="145" t="s">
        <v>11803</v>
      </c>
      <c r="F4831" s="145">
        <v>228</v>
      </c>
      <c r="G4831" s="145" t="s">
        <v>11802</v>
      </c>
      <c r="H4831" s="145" t="s">
        <v>11801</v>
      </c>
      <c r="I4831" s="145" t="s">
        <v>10107</v>
      </c>
    </row>
    <row r="4832" spans="1:9" x14ac:dyDescent="0.2">
      <c r="A4832" s="145">
        <v>4828</v>
      </c>
      <c r="B4832" s="145" t="s">
        <v>4035</v>
      </c>
      <c r="C4832" s="145" t="s">
        <v>553</v>
      </c>
      <c r="D4832" s="146">
        <v>2653</v>
      </c>
      <c r="E4832" s="145" t="s">
        <v>11800</v>
      </c>
      <c r="F4832" s="145">
        <v>228</v>
      </c>
      <c r="G4832" s="145" t="s">
        <v>11799</v>
      </c>
      <c r="H4832" s="145" t="s">
        <v>4035</v>
      </c>
      <c r="I4832" s="145" t="s">
        <v>10077</v>
      </c>
    </row>
    <row r="4833" spans="1:9" x14ac:dyDescent="0.2">
      <c r="A4833" s="145">
        <v>4829</v>
      </c>
      <c r="B4833" s="145" t="s">
        <v>10256</v>
      </c>
      <c r="C4833" s="145" t="s">
        <v>553</v>
      </c>
      <c r="D4833" s="146">
        <v>2760</v>
      </c>
      <c r="E4833" s="145" t="s">
        <v>11798</v>
      </c>
      <c r="F4833" s="145">
        <v>228</v>
      </c>
      <c r="G4833" s="145" t="s">
        <v>11797</v>
      </c>
      <c r="H4833" s="145" t="s">
        <v>634</v>
      </c>
      <c r="I4833" s="145" t="s">
        <v>10077</v>
      </c>
    </row>
    <row r="4834" spans="1:9" x14ac:dyDescent="0.2">
      <c r="A4834" s="145">
        <v>4830</v>
      </c>
      <c r="B4834" s="145" t="s">
        <v>3565</v>
      </c>
      <c r="C4834" s="145" t="s">
        <v>553</v>
      </c>
      <c r="D4834" s="146">
        <v>2122</v>
      </c>
      <c r="E4834" s="145" t="s">
        <v>11796</v>
      </c>
      <c r="F4834" s="145">
        <v>228</v>
      </c>
      <c r="G4834" s="145" t="s">
        <v>11795</v>
      </c>
      <c r="H4834" s="145" t="s">
        <v>10997</v>
      </c>
      <c r="I4834" s="145" t="s">
        <v>10077</v>
      </c>
    </row>
    <row r="4835" spans="1:9" x14ac:dyDescent="0.2">
      <c r="A4835" s="145">
        <v>4831</v>
      </c>
      <c r="B4835" s="145" t="s">
        <v>1452</v>
      </c>
      <c r="C4835" s="145" t="s">
        <v>553</v>
      </c>
      <c r="D4835" s="146">
        <v>2537</v>
      </c>
      <c r="E4835" s="145" t="s">
        <v>11794</v>
      </c>
      <c r="F4835" s="145">
        <v>228</v>
      </c>
      <c r="G4835" s="145" t="s">
        <v>11793</v>
      </c>
      <c r="H4835" s="145" t="s">
        <v>10119</v>
      </c>
      <c r="I4835" s="145" t="s">
        <v>10077</v>
      </c>
    </row>
    <row r="4836" spans="1:9" x14ac:dyDescent="0.2">
      <c r="A4836" s="145">
        <v>4832</v>
      </c>
      <c r="B4836" s="145" t="s">
        <v>583</v>
      </c>
      <c r="C4836" s="145" t="s">
        <v>553</v>
      </c>
      <c r="D4836" s="146">
        <v>1907</v>
      </c>
      <c r="E4836" s="145" t="s">
        <v>11792</v>
      </c>
      <c r="F4836" s="145">
        <v>228</v>
      </c>
      <c r="G4836" s="145" t="s">
        <v>11791</v>
      </c>
      <c r="H4836" s="145" t="s">
        <v>10875</v>
      </c>
      <c r="I4836" s="145" t="s">
        <v>10077</v>
      </c>
    </row>
    <row r="4837" spans="1:9" x14ac:dyDescent="0.2">
      <c r="A4837" s="145">
        <v>4833</v>
      </c>
      <c r="B4837" s="145" t="s">
        <v>1189</v>
      </c>
      <c r="C4837" s="145" t="s">
        <v>553</v>
      </c>
      <c r="D4837" s="146">
        <v>2631</v>
      </c>
      <c r="E4837" s="145" t="s">
        <v>11790</v>
      </c>
      <c r="F4837" s="145">
        <v>228</v>
      </c>
      <c r="G4837" s="145" t="s">
        <v>11789</v>
      </c>
      <c r="H4837" s="145" t="s">
        <v>634</v>
      </c>
      <c r="I4837" s="145" t="s">
        <v>10077</v>
      </c>
    </row>
    <row r="4838" spans="1:9" x14ac:dyDescent="0.2">
      <c r="A4838" s="145">
        <v>4834</v>
      </c>
      <c r="B4838" s="145" t="s">
        <v>695</v>
      </c>
      <c r="C4838" s="145" t="s">
        <v>553</v>
      </c>
      <c r="D4838" s="146">
        <v>2332</v>
      </c>
      <c r="E4838" s="145" t="s">
        <v>11788</v>
      </c>
      <c r="F4838" s="145">
        <v>228</v>
      </c>
      <c r="G4838" s="145" t="s">
        <v>11787</v>
      </c>
      <c r="H4838" s="145" t="s">
        <v>695</v>
      </c>
      <c r="I4838" s="145" t="s">
        <v>10087</v>
      </c>
    </row>
    <row r="4839" spans="1:9" x14ac:dyDescent="0.2">
      <c r="A4839" s="145">
        <v>4835</v>
      </c>
      <c r="B4839" s="145" t="s">
        <v>554</v>
      </c>
      <c r="C4839" s="145" t="s">
        <v>553</v>
      </c>
      <c r="D4839" s="146">
        <v>2633</v>
      </c>
      <c r="E4839" s="145" t="s">
        <v>11786</v>
      </c>
      <c r="F4839" s="145">
        <v>228</v>
      </c>
      <c r="G4839" s="145" t="s">
        <v>11785</v>
      </c>
      <c r="H4839" s="145" t="s">
        <v>4035</v>
      </c>
      <c r="I4839" s="145" t="s">
        <v>10077</v>
      </c>
    </row>
    <row r="4840" spans="1:9" x14ac:dyDescent="0.2">
      <c r="A4840" s="145">
        <v>4836</v>
      </c>
      <c r="B4840" s="145" t="s">
        <v>874</v>
      </c>
      <c r="C4840" s="145" t="s">
        <v>553</v>
      </c>
      <c r="D4840" s="146">
        <v>2601</v>
      </c>
      <c r="E4840" s="145" t="s">
        <v>11784</v>
      </c>
      <c r="F4840" s="145">
        <v>228</v>
      </c>
      <c r="G4840" s="145" t="s">
        <v>11783</v>
      </c>
      <c r="H4840" s="145" t="s">
        <v>634</v>
      </c>
      <c r="I4840" s="145" t="s">
        <v>10077</v>
      </c>
    </row>
    <row r="4841" spans="1:9" x14ac:dyDescent="0.2">
      <c r="A4841" s="145">
        <v>4837</v>
      </c>
      <c r="B4841" s="145" t="s">
        <v>1755</v>
      </c>
      <c r="C4841" s="145" t="s">
        <v>5198</v>
      </c>
      <c r="D4841" s="146">
        <v>2813</v>
      </c>
      <c r="E4841" s="145" t="s">
        <v>11782</v>
      </c>
      <c r="F4841" s="145">
        <v>228</v>
      </c>
      <c r="G4841" s="145" t="s">
        <v>11781</v>
      </c>
      <c r="H4841" s="145" t="s">
        <v>6255</v>
      </c>
      <c r="I4841" s="145" t="s">
        <v>10077</v>
      </c>
    </row>
    <row r="4842" spans="1:9" x14ac:dyDescent="0.2">
      <c r="A4842" s="145">
        <v>4838</v>
      </c>
      <c r="B4842" s="145" t="s">
        <v>1443</v>
      </c>
      <c r="C4842" s="145" t="s">
        <v>553</v>
      </c>
      <c r="D4842" s="146">
        <v>2649</v>
      </c>
      <c r="E4842" s="145" t="s">
        <v>11780</v>
      </c>
      <c r="F4842" s="145">
        <v>228</v>
      </c>
      <c r="G4842" s="145" t="s">
        <v>11779</v>
      </c>
      <c r="H4842" s="145" t="s">
        <v>634</v>
      </c>
      <c r="I4842" s="145" t="s">
        <v>10077</v>
      </c>
    </row>
    <row r="4843" spans="1:9" x14ac:dyDescent="0.2">
      <c r="A4843" s="145">
        <v>4839</v>
      </c>
      <c r="B4843" s="145" t="s">
        <v>984</v>
      </c>
      <c r="C4843" s="145" t="s">
        <v>553</v>
      </c>
      <c r="D4843" s="146">
        <v>1854</v>
      </c>
      <c r="E4843" s="145" t="s">
        <v>11778</v>
      </c>
      <c r="F4843" s="145">
        <v>228</v>
      </c>
      <c r="G4843" s="145" t="s">
        <v>11777</v>
      </c>
      <c r="H4843" s="145" t="s">
        <v>634</v>
      </c>
      <c r="I4843" s="145" t="s">
        <v>10077</v>
      </c>
    </row>
    <row r="4844" spans="1:9" x14ac:dyDescent="0.2">
      <c r="A4844" s="145">
        <v>4840</v>
      </c>
      <c r="B4844" s="145" t="s">
        <v>11776</v>
      </c>
      <c r="C4844" s="145" t="s">
        <v>5198</v>
      </c>
      <c r="D4844" s="146">
        <v>2878</v>
      </c>
      <c r="E4844" s="145" t="s">
        <v>11775</v>
      </c>
      <c r="F4844" s="145">
        <v>228</v>
      </c>
      <c r="G4844" s="145" t="s">
        <v>11774</v>
      </c>
      <c r="H4844" s="145" t="s">
        <v>6255</v>
      </c>
      <c r="I4844" s="145" t="s">
        <v>10077</v>
      </c>
    </row>
    <row r="4845" spans="1:9" x14ac:dyDescent="0.2">
      <c r="A4845" s="145">
        <v>4841</v>
      </c>
      <c r="B4845" s="145" t="s">
        <v>1146</v>
      </c>
      <c r="C4845" s="145" t="s">
        <v>553</v>
      </c>
      <c r="D4845" s="146">
        <v>2124</v>
      </c>
      <c r="E4845" s="145" t="s">
        <v>11773</v>
      </c>
      <c r="F4845" s="145">
        <v>228</v>
      </c>
      <c r="G4845" s="145" t="s">
        <v>11772</v>
      </c>
      <c r="H4845" s="145" t="s">
        <v>634</v>
      </c>
      <c r="I4845" s="145" t="s">
        <v>10077</v>
      </c>
    </row>
    <row r="4846" spans="1:9" x14ac:dyDescent="0.2">
      <c r="A4846" s="145">
        <v>4842</v>
      </c>
      <c r="B4846" s="145" t="s">
        <v>3822</v>
      </c>
      <c r="C4846" s="145" t="s">
        <v>553</v>
      </c>
      <c r="D4846" s="146">
        <v>2780</v>
      </c>
      <c r="E4846" s="145" t="s">
        <v>11771</v>
      </c>
      <c r="F4846" s="145">
        <v>228</v>
      </c>
      <c r="G4846" s="145" t="s">
        <v>11770</v>
      </c>
      <c r="H4846" s="145" t="s">
        <v>634</v>
      </c>
      <c r="I4846" s="145" t="s">
        <v>10107</v>
      </c>
    </row>
    <row r="4847" spans="1:9" x14ac:dyDescent="0.2">
      <c r="A4847" s="145">
        <v>4843</v>
      </c>
      <c r="B4847" s="145" t="s">
        <v>566</v>
      </c>
      <c r="C4847" s="145" t="s">
        <v>553</v>
      </c>
      <c r="D4847" s="146">
        <v>2659</v>
      </c>
      <c r="E4847" s="145" t="s">
        <v>11769</v>
      </c>
      <c r="F4847" s="145">
        <v>228</v>
      </c>
      <c r="G4847" s="145" t="s">
        <v>11768</v>
      </c>
      <c r="H4847" s="145" t="s">
        <v>10081</v>
      </c>
      <c r="I4847" s="145" t="s">
        <v>10285</v>
      </c>
    </row>
    <row r="4848" spans="1:9" x14ac:dyDescent="0.2">
      <c r="A4848" s="145">
        <v>4844</v>
      </c>
      <c r="B4848" s="145" t="s">
        <v>7624</v>
      </c>
      <c r="C4848" s="145" t="s">
        <v>553</v>
      </c>
      <c r="D4848" s="146">
        <v>2072</v>
      </c>
      <c r="E4848" s="145" t="s">
        <v>11187</v>
      </c>
      <c r="F4848" s="145">
        <v>228</v>
      </c>
      <c r="G4848" s="145" t="s">
        <v>11767</v>
      </c>
      <c r="H4848" s="145" t="s">
        <v>6255</v>
      </c>
      <c r="I4848" s="145" t="s">
        <v>10077</v>
      </c>
    </row>
    <row r="4849" spans="1:9" x14ac:dyDescent="0.2">
      <c r="A4849" s="145">
        <v>4845</v>
      </c>
      <c r="B4849" s="145" t="s">
        <v>1349</v>
      </c>
      <c r="C4849" s="145" t="s">
        <v>553</v>
      </c>
      <c r="D4849" s="146">
        <v>2360</v>
      </c>
      <c r="E4849" s="145" t="s">
        <v>11766</v>
      </c>
      <c r="F4849" s="145">
        <v>228</v>
      </c>
      <c r="G4849" s="145" t="s">
        <v>11765</v>
      </c>
      <c r="H4849" s="145" t="s">
        <v>634</v>
      </c>
      <c r="I4849" s="145" t="s">
        <v>10077</v>
      </c>
    </row>
    <row r="4850" spans="1:9" x14ac:dyDescent="0.2">
      <c r="A4850" s="145">
        <v>4846</v>
      </c>
      <c r="B4850" s="145" t="s">
        <v>794</v>
      </c>
      <c r="C4850" s="145" t="s">
        <v>553</v>
      </c>
      <c r="D4850" s="146">
        <v>2155</v>
      </c>
      <c r="E4850" s="145" t="s">
        <v>10288</v>
      </c>
      <c r="F4850" s="145">
        <v>228</v>
      </c>
      <c r="G4850" s="145" t="s">
        <v>11764</v>
      </c>
      <c r="H4850" s="145" t="s">
        <v>9574</v>
      </c>
      <c r="I4850" s="145" t="s">
        <v>10077</v>
      </c>
    </row>
    <row r="4851" spans="1:9" x14ac:dyDescent="0.2">
      <c r="A4851" s="145">
        <v>4847</v>
      </c>
      <c r="B4851" s="145" t="s">
        <v>1146</v>
      </c>
      <c r="C4851" s="145" t="s">
        <v>553</v>
      </c>
      <c r="D4851" s="146">
        <v>2127</v>
      </c>
      <c r="E4851" s="145" t="s">
        <v>11763</v>
      </c>
      <c r="F4851" s="145">
        <v>228</v>
      </c>
      <c r="G4851" s="145" t="s">
        <v>11762</v>
      </c>
      <c r="H4851" s="145" t="s">
        <v>10380</v>
      </c>
      <c r="I4851" s="145" t="s">
        <v>10077</v>
      </c>
    </row>
    <row r="4852" spans="1:9" x14ac:dyDescent="0.2">
      <c r="A4852" s="145">
        <v>4848</v>
      </c>
      <c r="B4852" s="145" t="s">
        <v>1807</v>
      </c>
      <c r="C4852" s="145" t="s">
        <v>553</v>
      </c>
      <c r="D4852" s="146">
        <v>2152</v>
      </c>
      <c r="E4852" s="145" t="s">
        <v>11761</v>
      </c>
      <c r="F4852" s="145">
        <v>228</v>
      </c>
      <c r="G4852" s="145" t="s">
        <v>11760</v>
      </c>
      <c r="H4852" s="145" t="s">
        <v>1807</v>
      </c>
      <c r="I4852" s="145" t="s">
        <v>10285</v>
      </c>
    </row>
    <row r="4853" spans="1:9" x14ac:dyDescent="0.2">
      <c r="A4853" s="145">
        <v>4849</v>
      </c>
      <c r="B4853" s="145" t="s">
        <v>1837</v>
      </c>
      <c r="C4853" s="145" t="s">
        <v>553</v>
      </c>
      <c r="D4853" s="146">
        <v>2660</v>
      </c>
      <c r="E4853" s="145" t="s">
        <v>11759</v>
      </c>
      <c r="F4853" s="145">
        <v>228</v>
      </c>
      <c r="G4853" s="145" t="s">
        <v>11758</v>
      </c>
      <c r="H4853" s="145" t="s">
        <v>634</v>
      </c>
      <c r="I4853" s="145" t="s">
        <v>10077</v>
      </c>
    </row>
    <row r="4854" spans="1:9" x14ac:dyDescent="0.2">
      <c r="A4854" s="145">
        <v>4850</v>
      </c>
      <c r="B4854" s="145" t="s">
        <v>3262</v>
      </c>
      <c r="C4854" s="145" t="s">
        <v>553</v>
      </c>
      <c r="D4854" s="146">
        <v>2739</v>
      </c>
      <c r="E4854" s="145" t="s">
        <v>11756</v>
      </c>
      <c r="F4854" s="145">
        <v>228</v>
      </c>
      <c r="G4854" s="145" t="s">
        <v>11755</v>
      </c>
      <c r="H4854" s="145" t="s">
        <v>634</v>
      </c>
      <c r="I4854" s="145" t="s">
        <v>10077</v>
      </c>
    </row>
    <row r="4855" spans="1:9" x14ac:dyDescent="0.2">
      <c r="A4855" s="145">
        <v>4851</v>
      </c>
      <c r="B4855" s="145" t="s">
        <v>6174</v>
      </c>
      <c r="C4855" s="145" t="s">
        <v>553</v>
      </c>
      <c r="D4855" s="146">
        <v>2790</v>
      </c>
      <c r="E4855" s="145" t="s">
        <v>11754</v>
      </c>
      <c r="F4855" s="145">
        <v>228</v>
      </c>
      <c r="G4855" s="145" t="s">
        <v>11753</v>
      </c>
      <c r="H4855" s="145" t="s">
        <v>6174</v>
      </c>
      <c r="I4855" s="145" t="s">
        <v>10077</v>
      </c>
    </row>
    <row r="4856" spans="1:9" x14ac:dyDescent="0.2">
      <c r="A4856" s="145">
        <v>4852</v>
      </c>
      <c r="B4856" s="145" t="s">
        <v>4556</v>
      </c>
      <c r="C4856" s="145" t="s">
        <v>553</v>
      </c>
      <c r="D4856" s="146">
        <v>1604</v>
      </c>
      <c r="E4856" s="145" t="s">
        <v>11752</v>
      </c>
      <c r="F4856" s="145">
        <v>228</v>
      </c>
      <c r="G4856" s="145" t="s">
        <v>11751</v>
      </c>
      <c r="H4856" s="145" t="s">
        <v>634</v>
      </c>
      <c r="I4856" s="145" t="s">
        <v>10077</v>
      </c>
    </row>
    <row r="4857" spans="1:9" x14ac:dyDescent="0.2">
      <c r="A4857" s="145">
        <v>4853</v>
      </c>
      <c r="B4857" s="145" t="s">
        <v>11750</v>
      </c>
      <c r="C4857" s="145" t="s">
        <v>553</v>
      </c>
      <c r="D4857" s="146">
        <v>2669</v>
      </c>
      <c r="E4857" s="145" t="s">
        <v>11749</v>
      </c>
      <c r="F4857" s="145">
        <v>228</v>
      </c>
      <c r="G4857" s="145" t="s">
        <v>11748</v>
      </c>
      <c r="H4857" s="145" t="s">
        <v>10081</v>
      </c>
      <c r="I4857" s="145" t="s">
        <v>10091</v>
      </c>
    </row>
    <row r="4858" spans="1:9" x14ac:dyDescent="0.2">
      <c r="A4858" s="145">
        <v>4854</v>
      </c>
      <c r="B4858" s="145" t="s">
        <v>6295</v>
      </c>
      <c r="C4858" s="145" t="s">
        <v>553</v>
      </c>
      <c r="D4858" s="146">
        <v>1701</v>
      </c>
      <c r="E4858" s="145" t="s">
        <v>11747</v>
      </c>
      <c r="F4858" s="145">
        <v>228</v>
      </c>
      <c r="G4858" s="145" t="s">
        <v>11746</v>
      </c>
      <c r="H4858" s="145" t="s">
        <v>10081</v>
      </c>
      <c r="I4858" s="145" t="s">
        <v>10077</v>
      </c>
    </row>
    <row r="4859" spans="1:9" x14ac:dyDescent="0.2">
      <c r="A4859" s="145">
        <v>4855</v>
      </c>
      <c r="B4859" s="145" t="s">
        <v>4035</v>
      </c>
      <c r="C4859" s="145" t="s">
        <v>553</v>
      </c>
      <c r="D4859" s="146">
        <v>2653</v>
      </c>
      <c r="E4859" s="145" t="s">
        <v>11745</v>
      </c>
      <c r="F4859" s="145">
        <v>228</v>
      </c>
      <c r="G4859" s="145" t="s">
        <v>11744</v>
      </c>
      <c r="H4859" s="145" t="s">
        <v>4035</v>
      </c>
      <c r="I4859" s="145" t="s">
        <v>10091</v>
      </c>
    </row>
    <row r="4860" spans="1:9" x14ac:dyDescent="0.2">
      <c r="A4860" s="145">
        <v>4856</v>
      </c>
      <c r="B4860" s="145" t="s">
        <v>8427</v>
      </c>
      <c r="C4860" s="145" t="s">
        <v>553</v>
      </c>
      <c r="D4860" s="146">
        <v>2561</v>
      </c>
      <c r="E4860" s="145" t="s">
        <v>11743</v>
      </c>
      <c r="F4860" s="145">
        <v>228</v>
      </c>
      <c r="G4860" s="145" t="s">
        <v>11742</v>
      </c>
      <c r="H4860" s="145" t="s">
        <v>10119</v>
      </c>
      <c r="I4860" s="145" t="s">
        <v>10077</v>
      </c>
    </row>
    <row r="4861" spans="1:9" x14ac:dyDescent="0.2">
      <c r="A4861" s="145">
        <v>4857</v>
      </c>
      <c r="B4861" s="145" t="s">
        <v>1650</v>
      </c>
      <c r="C4861" s="145" t="s">
        <v>553</v>
      </c>
      <c r="D4861" s="146">
        <v>2675</v>
      </c>
      <c r="E4861" s="145" t="s">
        <v>11741</v>
      </c>
      <c r="F4861" s="145">
        <v>228</v>
      </c>
      <c r="G4861" s="145" t="s">
        <v>11740</v>
      </c>
      <c r="H4861" s="145" t="s">
        <v>10303</v>
      </c>
      <c r="I4861" s="145" t="s">
        <v>10077</v>
      </c>
    </row>
    <row r="4862" spans="1:9" x14ac:dyDescent="0.2">
      <c r="A4862" s="145">
        <v>4858</v>
      </c>
      <c r="B4862" s="145" t="s">
        <v>11739</v>
      </c>
      <c r="C4862" s="145" t="s">
        <v>5198</v>
      </c>
      <c r="D4862" s="146">
        <v>2864</v>
      </c>
      <c r="E4862" s="145" t="s">
        <v>11678</v>
      </c>
      <c r="F4862" s="145">
        <v>228</v>
      </c>
      <c r="G4862" s="145" t="s">
        <v>11738</v>
      </c>
      <c r="H4862" s="145" t="s">
        <v>634</v>
      </c>
      <c r="I4862" s="145" t="s">
        <v>10077</v>
      </c>
    </row>
    <row r="4863" spans="1:9" x14ac:dyDescent="0.2">
      <c r="A4863" s="145">
        <v>4859</v>
      </c>
      <c r="B4863" s="145" t="s">
        <v>891</v>
      </c>
      <c r="C4863" s="145" t="s">
        <v>553</v>
      </c>
      <c r="D4863" s="146">
        <v>2635</v>
      </c>
      <c r="E4863" s="145" t="s">
        <v>11737</v>
      </c>
      <c r="F4863" s="145">
        <v>228</v>
      </c>
      <c r="G4863" s="145" t="s">
        <v>11736</v>
      </c>
      <c r="H4863" s="145" t="s">
        <v>10380</v>
      </c>
      <c r="I4863" s="145" t="s">
        <v>10077</v>
      </c>
    </row>
    <row r="4864" spans="1:9" x14ac:dyDescent="0.2">
      <c r="A4864" s="145">
        <v>4860</v>
      </c>
      <c r="B4864" s="145" t="s">
        <v>2565</v>
      </c>
      <c r="C4864" s="145" t="s">
        <v>553</v>
      </c>
      <c r="D4864" s="146">
        <v>2777</v>
      </c>
      <c r="E4864" s="145" t="s">
        <v>11735</v>
      </c>
      <c r="F4864" s="145">
        <v>228</v>
      </c>
      <c r="G4864" s="145" t="s">
        <v>11734</v>
      </c>
      <c r="H4864" s="145" t="s">
        <v>6174</v>
      </c>
      <c r="I4864" s="145" t="s">
        <v>10077</v>
      </c>
    </row>
    <row r="4865" spans="1:9" x14ac:dyDescent="0.2">
      <c r="A4865" s="145">
        <v>4861</v>
      </c>
      <c r="B4865" s="145" t="s">
        <v>874</v>
      </c>
      <c r="C4865" s="145" t="s">
        <v>553</v>
      </c>
      <c r="D4865" s="146">
        <v>2601</v>
      </c>
      <c r="E4865" s="145" t="s">
        <v>11733</v>
      </c>
      <c r="F4865" s="145">
        <v>228</v>
      </c>
      <c r="G4865" s="145" t="s">
        <v>11732</v>
      </c>
      <c r="H4865" s="145" t="s">
        <v>634</v>
      </c>
      <c r="I4865" s="145" t="s">
        <v>10077</v>
      </c>
    </row>
    <row r="4866" spans="1:9" x14ac:dyDescent="0.2">
      <c r="A4866" s="145">
        <v>4862</v>
      </c>
      <c r="B4866" s="145" t="s">
        <v>805</v>
      </c>
      <c r="C4866" s="145" t="s">
        <v>553</v>
      </c>
      <c r="D4866" s="146">
        <v>1952</v>
      </c>
      <c r="E4866" s="145" t="s">
        <v>11035</v>
      </c>
      <c r="F4866" s="145">
        <v>228</v>
      </c>
      <c r="G4866" s="145" t="s">
        <v>11731</v>
      </c>
      <c r="H4866" s="145" t="s">
        <v>805</v>
      </c>
      <c r="I4866" s="145" t="s">
        <v>10077</v>
      </c>
    </row>
    <row r="4867" spans="1:9" x14ac:dyDescent="0.2">
      <c r="A4867" s="145">
        <v>4863</v>
      </c>
      <c r="B4867" s="145" t="s">
        <v>543</v>
      </c>
      <c r="C4867" s="145" t="s">
        <v>553</v>
      </c>
      <c r="D4867" s="146">
        <v>2645</v>
      </c>
      <c r="E4867" s="145" t="s">
        <v>11730</v>
      </c>
      <c r="F4867" s="145">
        <v>228</v>
      </c>
      <c r="G4867" s="145" t="s">
        <v>11729</v>
      </c>
      <c r="H4867" s="145" t="s">
        <v>9574</v>
      </c>
      <c r="I4867" s="145" t="s">
        <v>10077</v>
      </c>
    </row>
    <row r="4868" spans="1:9" x14ac:dyDescent="0.2">
      <c r="A4868" s="145">
        <v>4864</v>
      </c>
      <c r="B4868" s="145" t="s">
        <v>11536</v>
      </c>
      <c r="C4868" s="145" t="s">
        <v>553</v>
      </c>
      <c r="D4868" s="146">
        <v>1501</v>
      </c>
      <c r="E4868" s="145" t="s">
        <v>11728</v>
      </c>
      <c r="F4868" s="145">
        <v>228</v>
      </c>
      <c r="G4868" s="145" t="s">
        <v>11727</v>
      </c>
      <c r="H4868" s="145" t="s">
        <v>634</v>
      </c>
      <c r="I4868" s="145" t="s">
        <v>10077</v>
      </c>
    </row>
    <row r="4869" spans="1:9" x14ac:dyDescent="0.2">
      <c r="A4869" s="145">
        <v>4865</v>
      </c>
      <c r="B4869" s="145" t="s">
        <v>1071</v>
      </c>
      <c r="C4869" s="145" t="s">
        <v>553</v>
      </c>
      <c r="D4869" s="146">
        <v>2563</v>
      </c>
      <c r="E4869" s="145" t="s">
        <v>11222</v>
      </c>
      <c r="F4869" s="145">
        <v>228</v>
      </c>
      <c r="G4869" s="145" t="s">
        <v>11726</v>
      </c>
      <c r="H4869" s="145" t="s">
        <v>10119</v>
      </c>
      <c r="I4869" s="145" t="s">
        <v>10077</v>
      </c>
    </row>
    <row r="4870" spans="1:9" x14ac:dyDescent="0.2">
      <c r="A4870" s="145">
        <v>4866</v>
      </c>
      <c r="B4870" s="145" t="s">
        <v>2278</v>
      </c>
      <c r="C4870" s="145" t="s">
        <v>553</v>
      </c>
      <c r="D4870" s="146">
        <v>2719</v>
      </c>
      <c r="E4870" s="145" t="s">
        <v>11125</v>
      </c>
      <c r="F4870" s="145">
        <v>228</v>
      </c>
      <c r="G4870" s="145" t="s">
        <v>11725</v>
      </c>
      <c r="H4870" s="145" t="s">
        <v>2278</v>
      </c>
      <c r="I4870" s="145" t="s">
        <v>10077</v>
      </c>
    </row>
    <row r="4871" spans="1:9" x14ac:dyDescent="0.2">
      <c r="A4871" s="145">
        <v>4867</v>
      </c>
      <c r="B4871" s="145" t="s">
        <v>11724</v>
      </c>
      <c r="C4871" s="145" t="s">
        <v>533</v>
      </c>
      <c r="D4871" s="146">
        <v>33043</v>
      </c>
      <c r="E4871" s="145" t="s">
        <v>6003</v>
      </c>
      <c r="F4871" s="145">
        <v>228</v>
      </c>
      <c r="G4871" s="145" t="s">
        <v>11723</v>
      </c>
      <c r="H4871" s="145" t="s">
        <v>634</v>
      </c>
      <c r="I4871" s="145" t="s">
        <v>10077</v>
      </c>
    </row>
    <row r="4872" spans="1:9" x14ac:dyDescent="0.2">
      <c r="A4872" s="145">
        <v>4868</v>
      </c>
      <c r="B4872" s="145" t="s">
        <v>908</v>
      </c>
      <c r="C4872" s="145" t="s">
        <v>553</v>
      </c>
      <c r="D4872" s="146">
        <v>2770</v>
      </c>
      <c r="E4872" s="145" t="s">
        <v>10088</v>
      </c>
      <c r="F4872" s="145">
        <v>228</v>
      </c>
      <c r="G4872" s="145" t="s">
        <v>11722</v>
      </c>
      <c r="H4872" s="145" t="s">
        <v>2260</v>
      </c>
      <c r="I4872" s="145" t="s">
        <v>10091</v>
      </c>
    </row>
    <row r="4873" spans="1:9" x14ac:dyDescent="0.2">
      <c r="A4873" s="145">
        <v>4869</v>
      </c>
      <c r="B4873" s="145" t="s">
        <v>874</v>
      </c>
      <c r="C4873" s="145" t="s">
        <v>553</v>
      </c>
      <c r="D4873" s="146">
        <v>2601</v>
      </c>
      <c r="E4873" s="145" t="s">
        <v>11721</v>
      </c>
      <c r="F4873" s="145">
        <v>228</v>
      </c>
      <c r="G4873" s="145" t="s">
        <v>11720</v>
      </c>
      <c r="H4873" s="145" t="s">
        <v>634</v>
      </c>
      <c r="I4873" s="145" t="s">
        <v>10077</v>
      </c>
    </row>
    <row r="4874" spans="1:9" x14ac:dyDescent="0.2">
      <c r="A4874" s="145">
        <v>4870</v>
      </c>
      <c r="B4874" s="145" t="s">
        <v>7624</v>
      </c>
      <c r="C4874" s="145" t="s">
        <v>553</v>
      </c>
      <c r="D4874" s="146">
        <v>2072</v>
      </c>
      <c r="E4874" s="145" t="s">
        <v>11719</v>
      </c>
      <c r="F4874" s="145">
        <v>228</v>
      </c>
      <c r="G4874" s="145" t="s">
        <v>11718</v>
      </c>
      <c r="H4874" s="145" t="s">
        <v>634</v>
      </c>
      <c r="I4874" s="145" t="s">
        <v>10077</v>
      </c>
    </row>
    <row r="4875" spans="1:9" x14ac:dyDescent="0.2">
      <c r="A4875" s="145">
        <v>4871</v>
      </c>
      <c r="B4875" s="145" t="s">
        <v>3408</v>
      </c>
      <c r="C4875" s="145" t="s">
        <v>553</v>
      </c>
      <c r="D4875" s="146">
        <v>2575</v>
      </c>
      <c r="E4875" s="145" t="s">
        <v>11717</v>
      </c>
      <c r="F4875" s="145">
        <v>228</v>
      </c>
      <c r="G4875" s="145" t="s">
        <v>11716</v>
      </c>
      <c r="H4875" s="145" t="s">
        <v>11445</v>
      </c>
      <c r="I4875" s="145" t="s">
        <v>10077</v>
      </c>
    </row>
    <row r="4876" spans="1:9" x14ac:dyDescent="0.2">
      <c r="A4876" s="145">
        <v>4872</v>
      </c>
      <c r="B4876" s="145" t="s">
        <v>554</v>
      </c>
      <c r="C4876" s="145" t="s">
        <v>553</v>
      </c>
      <c r="D4876" s="146">
        <v>2633</v>
      </c>
      <c r="E4876" s="145" t="s">
        <v>10311</v>
      </c>
      <c r="F4876" s="145">
        <v>228</v>
      </c>
      <c r="G4876" s="145" t="s">
        <v>11715</v>
      </c>
      <c r="H4876" s="145" t="s">
        <v>10081</v>
      </c>
      <c r="I4876" s="145" t="s">
        <v>10087</v>
      </c>
    </row>
    <row r="4877" spans="1:9" x14ac:dyDescent="0.2">
      <c r="A4877" s="145">
        <v>4873</v>
      </c>
      <c r="B4877" s="145" t="s">
        <v>706</v>
      </c>
      <c r="C4877" s="145" t="s">
        <v>553</v>
      </c>
      <c r="D4877" s="146">
        <v>1923</v>
      </c>
      <c r="E4877" s="145" t="s">
        <v>11714</v>
      </c>
      <c r="F4877" s="145">
        <v>228</v>
      </c>
      <c r="G4877" s="145" t="s">
        <v>11713</v>
      </c>
      <c r="H4877" s="145" t="s">
        <v>11320</v>
      </c>
      <c r="I4877" s="145" t="s">
        <v>10077</v>
      </c>
    </row>
    <row r="4878" spans="1:9" x14ac:dyDescent="0.2">
      <c r="A4878" s="145">
        <v>4874</v>
      </c>
      <c r="B4878" s="145" t="s">
        <v>1570</v>
      </c>
      <c r="C4878" s="145" t="s">
        <v>553</v>
      </c>
      <c r="D4878" s="146">
        <v>1930</v>
      </c>
      <c r="E4878" s="145" t="s">
        <v>11712</v>
      </c>
      <c r="F4878" s="145">
        <v>228</v>
      </c>
      <c r="G4878" s="145" t="s">
        <v>11711</v>
      </c>
      <c r="H4878" s="145" t="s">
        <v>10177</v>
      </c>
      <c r="I4878" s="145" t="s">
        <v>10077</v>
      </c>
    </row>
    <row r="4879" spans="1:9" x14ac:dyDescent="0.2">
      <c r="A4879" s="145">
        <v>4875</v>
      </c>
      <c r="B4879" s="145" t="s">
        <v>1146</v>
      </c>
      <c r="C4879" s="145" t="s">
        <v>553</v>
      </c>
      <c r="D4879" s="146">
        <v>2210</v>
      </c>
      <c r="E4879" s="145" t="s">
        <v>11710</v>
      </c>
      <c r="F4879" s="145">
        <v>228</v>
      </c>
      <c r="G4879" s="145" t="s">
        <v>11709</v>
      </c>
      <c r="H4879" s="145" t="s">
        <v>634</v>
      </c>
      <c r="I4879" s="145" t="s">
        <v>10077</v>
      </c>
    </row>
    <row r="4880" spans="1:9" x14ac:dyDescent="0.2">
      <c r="A4880" s="145">
        <v>4876</v>
      </c>
      <c r="B4880" s="145" t="s">
        <v>1570</v>
      </c>
      <c r="C4880" s="145" t="s">
        <v>553</v>
      </c>
      <c r="D4880" s="146">
        <v>1930</v>
      </c>
      <c r="E4880" s="145" t="s">
        <v>11708</v>
      </c>
      <c r="F4880" s="145">
        <v>228</v>
      </c>
      <c r="G4880" s="145" t="s">
        <v>11707</v>
      </c>
      <c r="H4880" s="145" t="s">
        <v>10177</v>
      </c>
      <c r="I4880" s="145" t="s">
        <v>10077</v>
      </c>
    </row>
    <row r="4881" spans="1:9" x14ac:dyDescent="0.2">
      <c r="A4881" s="145">
        <v>4877</v>
      </c>
      <c r="B4881" s="145" t="s">
        <v>646</v>
      </c>
      <c r="C4881" s="145" t="s">
        <v>553</v>
      </c>
      <c r="D4881" s="146">
        <v>2648</v>
      </c>
      <c r="E4881" s="145" t="s">
        <v>11706</v>
      </c>
      <c r="F4881" s="145">
        <v>228</v>
      </c>
      <c r="G4881" s="145" t="s">
        <v>11705</v>
      </c>
      <c r="H4881" s="145" t="s">
        <v>634</v>
      </c>
      <c r="I4881" s="145" t="s">
        <v>10077</v>
      </c>
    </row>
    <row r="4882" spans="1:9" x14ac:dyDescent="0.2">
      <c r="A4882" s="145">
        <v>4878</v>
      </c>
      <c r="B4882" s="145" t="s">
        <v>2268</v>
      </c>
      <c r="C4882" s="145" t="s">
        <v>553</v>
      </c>
      <c r="D4882" s="146">
        <v>2744</v>
      </c>
      <c r="E4882" s="145" t="s">
        <v>11495</v>
      </c>
      <c r="F4882" s="145">
        <v>228</v>
      </c>
      <c r="G4882" s="145" t="s">
        <v>11494</v>
      </c>
      <c r="H4882" s="145" t="s">
        <v>2268</v>
      </c>
      <c r="I4882" s="145" t="s">
        <v>10077</v>
      </c>
    </row>
    <row r="4883" spans="1:9" x14ac:dyDescent="0.2">
      <c r="A4883" s="145">
        <v>4879</v>
      </c>
      <c r="B4883" s="145" t="s">
        <v>5120</v>
      </c>
      <c r="C4883" s="145" t="s">
        <v>553</v>
      </c>
      <c r="D4883" s="146">
        <v>2642</v>
      </c>
      <c r="E4883" s="145" t="s">
        <v>11704</v>
      </c>
      <c r="F4883" s="145">
        <v>228</v>
      </c>
      <c r="G4883" s="145" t="s">
        <v>11703</v>
      </c>
      <c r="H4883" s="145" t="s">
        <v>10317</v>
      </c>
      <c r="I4883" s="145" t="s">
        <v>10285</v>
      </c>
    </row>
    <row r="4884" spans="1:9" x14ac:dyDescent="0.2">
      <c r="A4884" s="145">
        <v>4880</v>
      </c>
      <c r="B4884" s="145" t="s">
        <v>812</v>
      </c>
      <c r="C4884" s="145" t="s">
        <v>553</v>
      </c>
      <c r="D4884" s="146">
        <v>1950</v>
      </c>
      <c r="E4884" s="145" t="s">
        <v>11702</v>
      </c>
      <c r="F4884" s="145">
        <v>228</v>
      </c>
      <c r="G4884" s="145" t="s">
        <v>11701</v>
      </c>
      <c r="H4884" s="145" t="s">
        <v>812</v>
      </c>
      <c r="I4884" s="145" t="s">
        <v>10285</v>
      </c>
    </row>
    <row r="4885" spans="1:9" x14ac:dyDescent="0.2">
      <c r="A4885" s="145">
        <v>4881</v>
      </c>
      <c r="B4885" s="145" t="s">
        <v>11700</v>
      </c>
      <c r="C4885" s="145" t="s">
        <v>553</v>
      </c>
      <c r="D4885" s="146">
        <v>2747</v>
      </c>
      <c r="E4885" s="145" t="s">
        <v>11699</v>
      </c>
      <c r="F4885" s="145">
        <v>228</v>
      </c>
      <c r="G4885" s="145" t="s">
        <v>11698</v>
      </c>
      <c r="H4885" s="145" t="s">
        <v>2268</v>
      </c>
      <c r="I4885" s="145" t="s">
        <v>10107</v>
      </c>
    </row>
    <row r="4886" spans="1:9" x14ac:dyDescent="0.2">
      <c r="A4886" s="145">
        <v>4882</v>
      </c>
      <c r="B4886" s="145" t="s">
        <v>1385</v>
      </c>
      <c r="C4886" s="145" t="s">
        <v>553</v>
      </c>
      <c r="D4886" s="146">
        <v>1906</v>
      </c>
      <c r="E4886" s="145" t="s">
        <v>11697</v>
      </c>
      <c r="F4886" s="145">
        <v>228</v>
      </c>
      <c r="G4886" s="145" t="s">
        <v>11696</v>
      </c>
      <c r="H4886" s="145" t="s">
        <v>634</v>
      </c>
      <c r="I4886" s="145" t="s">
        <v>10077</v>
      </c>
    </row>
    <row r="4887" spans="1:9" x14ac:dyDescent="0.2">
      <c r="A4887" s="145">
        <v>4883</v>
      </c>
      <c r="B4887" s="145" t="s">
        <v>10256</v>
      </c>
      <c r="C4887" s="145" t="s">
        <v>553</v>
      </c>
      <c r="D4887" s="146">
        <v>2760</v>
      </c>
      <c r="E4887" s="145" t="s">
        <v>11695</v>
      </c>
      <c r="F4887" s="145">
        <v>228</v>
      </c>
      <c r="G4887" s="145" t="s">
        <v>11694</v>
      </c>
      <c r="H4887" s="145" t="s">
        <v>634</v>
      </c>
      <c r="I4887" s="145" t="s">
        <v>10077</v>
      </c>
    </row>
    <row r="4888" spans="1:9" x14ac:dyDescent="0.2">
      <c r="A4888" s="145">
        <v>4884</v>
      </c>
      <c r="B4888" s="145" t="s">
        <v>554</v>
      </c>
      <c r="C4888" s="145" t="s">
        <v>553</v>
      </c>
      <c r="D4888" s="146">
        <v>2633</v>
      </c>
      <c r="E4888" s="145" t="s">
        <v>11693</v>
      </c>
      <c r="F4888" s="145">
        <v>228</v>
      </c>
      <c r="G4888" s="145" t="s">
        <v>11692</v>
      </c>
      <c r="H4888" s="145" t="s">
        <v>10081</v>
      </c>
      <c r="I4888" s="145" t="s">
        <v>10087</v>
      </c>
    </row>
    <row r="4889" spans="1:9" x14ac:dyDescent="0.2">
      <c r="A4889" s="145">
        <v>4885</v>
      </c>
      <c r="B4889" s="145" t="s">
        <v>1576</v>
      </c>
      <c r="C4889" s="145" t="s">
        <v>553</v>
      </c>
      <c r="D4889" s="146">
        <v>2667</v>
      </c>
      <c r="E4889" s="145" t="s">
        <v>11691</v>
      </c>
      <c r="F4889" s="145">
        <v>228</v>
      </c>
      <c r="G4889" s="145" t="s">
        <v>11690</v>
      </c>
      <c r="H4889" s="145" t="s">
        <v>10391</v>
      </c>
      <c r="I4889" s="145" t="s">
        <v>10091</v>
      </c>
    </row>
    <row r="4890" spans="1:9" x14ac:dyDescent="0.2">
      <c r="A4890" s="145">
        <v>4886</v>
      </c>
      <c r="B4890" s="145" t="s">
        <v>3851</v>
      </c>
      <c r="C4890" s="145" t="s">
        <v>553</v>
      </c>
      <c r="D4890" s="146">
        <v>2554</v>
      </c>
      <c r="E4890" s="145" t="s">
        <v>11689</v>
      </c>
      <c r="F4890" s="145">
        <v>228</v>
      </c>
      <c r="G4890" s="145" t="s">
        <v>11688</v>
      </c>
      <c r="H4890" s="145" t="s">
        <v>11350</v>
      </c>
      <c r="I4890" s="145" t="s">
        <v>10091</v>
      </c>
    </row>
    <row r="4891" spans="1:9" x14ac:dyDescent="0.2">
      <c r="A4891" s="145">
        <v>4887</v>
      </c>
      <c r="B4891" s="145" t="s">
        <v>10320</v>
      </c>
      <c r="C4891" s="145" t="s">
        <v>553</v>
      </c>
      <c r="D4891" s="146">
        <v>2651</v>
      </c>
      <c r="E4891" s="145" t="s">
        <v>11687</v>
      </c>
      <c r="F4891" s="145">
        <v>228</v>
      </c>
      <c r="G4891" s="145" t="s">
        <v>11686</v>
      </c>
      <c r="H4891" s="145" t="s">
        <v>10264</v>
      </c>
      <c r="I4891" s="145" t="s">
        <v>10077</v>
      </c>
    </row>
    <row r="4892" spans="1:9" x14ac:dyDescent="0.2">
      <c r="A4892" s="145">
        <v>4888</v>
      </c>
      <c r="B4892" s="145" t="s">
        <v>7838</v>
      </c>
      <c r="C4892" s="145" t="s">
        <v>553</v>
      </c>
      <c r="D4892" s="146">
        <v>2532</v>
      </c>
      <c r="E4892" s="145" t="s">
        <v>11685</v>
      </c>
      <c r="F4892" s="145">
        <v>228</v>
      </c>
      <c r="G4892" s="145" t="s">
        <v>11684</v>
      </c>
      <c r="H4892" s="145" t="s">
        <v>634</v>
      </c>
      <c r="I4892" s="145" t="s">
        <v>10077</v>
      </c>
    </row>
    <row r="4893" spans="1:9" x14ac:dyDescent="0.2">
      <c r="A4893" s="145">
        <v>4889</v>
      </c>
      <c r="B4893" s="145" t="s">
        <v>874</v>
      </c>
      <c r="C4893" s="145" t="s">
        <v>553</v>
      </c>
      <c r="D4893" s="146">
        <v>2601</v>
      </c>
      <c r="E4893" s="145" t="s">
        <v>11084</v>
      </c>
      <c r="F4893" s="145">
        <v>228</v>
      </c>
      <c r="G4893" s="145" t="s">
        <v>11683</v>
      </c>
      <c r="H4893" s="145" t="s">
        <v>634</v>
      </c>
      <c r="I4893" s="145" t="s">
        <v>10077</v>
      </c>
    </row>
    <row r="4894" spans="1:9" x14ac:dyDescent="0.2">
      <c r="A4894" s="145">
        <v>4890</v>
      </c>
      <c r="B4894" s="145" t="s">
        <v>554</v>
      </c>
      <c r="C4894" s="145" t="s">
        <v>553</v>
      </c>
      <c r="D4894" s="146">
        <v>2633</v>
      </c>
      <c r="E4894" s="145" t="s">
        <v>11682</v>
      </c>
      <c r="F4894" s="145">
        <v>228</v>
      </c>
      <c r="G4894" s="145" t="s">
        <v>11681</v>
      </c>
      <c r="H4894" s="145" t="s">
        <v>634</v>
      </c>
      <c r="I4894" s="145" t="s">
        <v>10087</v>
      </c>
    </row>
    <row r="4895" spans="1:9" x14ac:dyDescent="0.2">
      <c r="A4895" s="145">
        <v>4891</v>
      </c>
      <c r="B4895" s="145" t="s">
        <v>4035</v>
      </c>
      <c r="C4895" s="145" t="s">
        <v>553</v>
      </c>
      <c r="D4895" s="146">
        <v>2653</v>
      </c>
      <c r="E4895" s="145" t="s">
        <v>11680</v>
      </c>
      <c r="F4895" s="145">
        <v>228</v>
      </c>
      <c r="G4895" s="145" t="s">
        <v>11679</v>
      </c>
      <c r="H4895" s="145" t="s">
        <v>4035</v>
      </c>
      <c r="I4895" s="145" t="s">
        <v>10077</v>
      </c>
    </row>
    <row r="4896" spans="1:9" x14ac:dyDescent="0.2">
      <c r="A4896" s="145">
        <v>4892</v>
      </c>
      <c r="B4896" s="145" t="s">
        <v>8634</v>
      </c>
      <c r="C4896" s="145" t="s">
        <v>5198</v>
      </c>
      <c r="D4896" s="146">
        <v>2871</v>
      </c>
      <c r="E4896" s="145" t="s">
        <v>11678</v>
      </c>
      <c r="F4896" s="145">
        <v>228</v>
      </c>
      <c r="G4896" s="145" t="s">
        <v>11677</v>
      </c>
      <c r="H4896" s="145" t="s">
        <v>6255</v>
      </c>
      <c r="I4896" s="145" t="s">
        <v>10077</v>
      </c>
    </row>
    <row r="4897" spans="1:9" x14ac:dyDescent="0.2">
      <c r="A4897" s="145">
        <v>4893</v>
      </c>
      <c r="B4897" s="145" t="s">
        <v>7193</v>
      </c>
      <c r="C4897" s="145" t="s">
        <v>553</v>
      </c>
      <c r="D4897" s="146">
        <v>2453</v>
      </c>
      <c r="E4897" s="145" t="s">
        <v>11676</v>
      </c>
      <c r="F4897" s="145">
        <v>228</v>
      </c>
      <c r="G4897" s="145" t="s">
        <v>11675</v>
      </c>
      <c r="H4897" s="145" t="s">
        <v>634</v>
      </c>
      <c r="I4897" s="145" t="s">
        <v>10077</v>
      </c>
    </row>
    <row r="4898" spans="1:9" x14ac:dyDescent="0.2">
      <c r="A4898" s="145">
        <v>4894</v>
      </c>
      <c r="B4898" s="145" t="s">
        <v>646</v>
      </c>
      <c r="C4898" s="145" t="s">
        <v>553</v>
      </c>
      <c r="D4898" s="146">
        <v>2648</v>
      </c>
      <c r="E4898" s="145" t="s">
        <v>3122</v>
      </c>
      <c r="F4898" s="145">
        <v>228</v>
      </c>
      <c r="G4898" s="145" t="s">
        <v>11674</v>
      </c>
      <c r="H4898" s="145" t="s">
        <v>10533</v>
      </c>
      <c r="I4898" s="145" t="s">
        <v>10077</v>
      </c>
    </row>
    <row r="4899" spans="1:9" x14ac:dyDescent="0.2">
      <c r="A4899" s="145">
        <v>4895</v>
      </c>
      <c r="B4899" s="145" t="s">
        <v>984</v>
      </c>
      <c r="C4899" s="145" t="s">
        <v>553</v>
      </c>
      <c r="D4899" s="146">
        <v>1851</v>
      </c>
      <c r="E4899" s="145" t="s">
        <v>7794</v>
      </c>
      <c r="F4899" s="145">
        <v>228</v>
      </c>
      <c r="G4899" s="145" t="s">
        <v>11673</v>
      </c>
      <c r="H4899" s="145" t="s">
        <v>634</v>
      </c>
      <c r="I4899" s="145" t="s">
        <v>10077</v>
      </c>
    </row>
    <row r="4900" spans="1:9" x14ac:dyDescent="0.2">
      <c r="A4900" s="145">
        <v>4896</v>
      </c>
      <c r="B4900" s="145" t="s">
        <v>554</v>
      </c>
      <c r="C4900" s="145" t="s">
        <v>553</v>
      </c>
      <c r="D4900" s="146">
        <v>2633</v>
      </c>
      <c r="E4900" s="145" t="s">
        <v>11672</v>
      </c>
      <c r="F4900" s="145">
        <v>228</v>
      </c>
      <c r="G4900" s="145" t="s">
        <v>11671</v>
      </c>
      <c r="H4900" s="145" t="s">
        <v>10081</v>
      </c>
      <c r="I4900" s="145" t="s">
        <v>10091</v>
      </c>
    </row>
    <row r="4901" spans="1:9" x14ac:dyDescent="0.2">
      <c r="A4901" s="145">
        <v>4897</v>
      </c>
      <c r="B4901" s="145" t="s">
        <v>554</v>
      </c>
      <c r="C4901" s="145" t="s">
        <v>553</v>
      </c>
      <c r="D4901" s="146">
        <v>2633</v>
      </c>
      <c r="E4901" s="145" t="s">
        <v>10476</v>
      </c>
      <c r="F4901" s="145">
        <v>228</v>
      </c>
      <c r="G4901" s="145" t="s">
        <v>11670</v>
      </c>
      <c r="H4901" s="145" t="s">
        <v>10081</v>
      </c>
      <c r="I4901" s="145" t="s">
        <v>10087</v>
      </c>
    </row>
    <row r="4902" spans="1:9" x14ac:dyDescent="0.2">
      <c r="A4902" s="145">
        <v>4898</v>
      </c>
      <c r="B4902" s="145" t="s">
        <v>1349</v>
      </c>
      <c r="C4902" s="145" t="s">
        <v>553</v>
      </c>
      <c r="D4902" s="146">
        <v>2360</v>
      </c>
      <c r="E4902" s="145" t="s">
        <v>11669</v>
      </c>
      <c r="F4902" s="145">
        <v>228</v>
      </c>
      <c r="G4902" s="145" t="s">
        <v>11668</v>
      </c>
      <c r="H4902" s="145" t="s">
        <v>10119</v>
      </c>
      <c r="I4902" s="145" t="s">
        <v>10077</v>
      </c>
    </row>
    <row r="4903" spans="1:9" x14ac:dyDescent="0.2">
      <c r="A4903" s="145">
        <v>4899</v>
      </c>
      <c r="B4903" s="145" t="s">
        <v>2260</v>
      </c>
      <c r="C4903" s="145" t="s">
        <v>553</v>
      </c>
      <c r="D4903" s="146">
        <v>2738</v>
      </c>
      <c r="E4903" s="145" t="s">
        <v>11667</v>
      </c>
      <c r="F4903" s="145">
        <v>228</v>
      </c>
      <c r="G4903" s="145" t="s">
        <v>11666</v>
      </c>
      <c r="H4903" s="145" t="s">
        <v>634</v>
      </c>
      <c r="I4903" s="145" t="s">
        <v>10077</v>
      </c>
    </row>
    <row r="4904" spans="1:9" x14ac:dyDescent="0.2">
      <c r="A4904" s="145">
        <v>4900</v>
      </c>
      <c r="B4904" s="145" t="s">
        <v>1189</v>
      </c>
      <c r="C4904" s="145" t="s">
        <v>553</v>
      </c>
      <c r="D4904" s="146">
        <v>2631</v>
      </c>
      <c r="E4904" s="145" t="s">
        <v>11665</v>
      </c>
      <c r="F4904" s="145">
        <v>228</v>
      </c>
      <c r="G4904" s="145" t="s">
        <v>11664</v>
      </c>
      <c r="H4904" s="145" t="s">
        <v>4035</v>
      </c>
      <c r="I4904" s="145" t="s">
        <v>10077</v>
      </c>
    </row>
    <row r="4905" spans="1:9" x14ac:dyDescent="0.2">
      <c r="A4905" s="145">
        <v>4901</v>
      </c>
      <c r="B4905" s="145" t="s">
        <v>7080</v>
      </c>
      <c r="C4905" s="145" t="s">
        <v>553</v>
      </c>
      <c r="D4905" s="146">
        <v>2536</v>
      </c>
      <c r="E4905" s="145" t="s">
        <v>11663</v>
      </c>
      <c r="F4905" s="145">
        <v>228</v>
      </c>
      <c r="G4905" s="145" t="s">
        <v>11662</v>
      </c>
      <c r="H4905" s="145" t="s">
        <v>10130</v>
      </c>
      <c r="I4905" s="145" t="s">
        <v>10077</v>
      </c>
    </row>
    <row r="4906" spans="1:9" x14ac:dyDescent="0.2">
      <c r="A4906" s="145">
        <v>4902</v>
      </c>
      <c r="B4906" s="145" t="s">
        <v>4214</v>
      </c>
      <c r="C4906" s="145" t="s">
        <v>553</v>
      </c>
      <c r="D4906" s="146">
        <v>2539</v>
      </c>
      <c r="E4906" s="145" t="s">
        <v>11661</v>
      </c>
      <c r="F4906" s="145">
        <v>228</v>
      </c>
      <c r="G4906" s="145" t="s">
        <v>11660</v>
      </c>
      <c r="H4906" s="145" t="s">
        <v>4214</v>
      </c>
      <c r="I4906" s="145" t="s">
        <v>10077</v>
      </c>
    </row>
    <row r="4907" spans="1:9" x14ac:dyDescent="0.2">
      <c r="A4907" s="145">
        <v>4903</v>
      </c>
      <c r="B4907" s="145" t="s">
        <v>3220</v>
      </c>
      <c r="C4907" s="145" t="s">
        <v>553</v>
      </c>
      <c r="D4907" s="146">
        <v>2723</v>
      </c>
      <c r="E4907" s="145" t="s">
        <v>11659</v>
      </c>
      <c r="F4907" s="145">
        <v>228</v>
      </c>
      <c r="G4907" s="145" t="s">
        <v>11658</v>
      </c>
      <c r="H4907" s="145" t="s">
        <v>3220</v>
      </c>
      <c r="I4907" s="145" t="s">
        <v>10077</v>
      </c>
    </row>
    <row r="4908" spans="1:9" x14ac:dyDescent="0.2">
      <c r="A4908" s="145">
        <v>4904</v>
      </c>
      <c r="B4908" s="145" t="s">
        <v>1349</v>
      </c>
      <c r="C4908" s="145" t="s">
        <v>553</v>
      </c>
      <c r="D4908" s="146">
        <v>2360</v>
      </c>
      <c r="E4908" s="145" t="s">
        <v>11657</v>
      </c>
      <c r="F4908" s="145">
        <v>228</v>
      </c>
      <c r="G4908" s="145" t="s">
        <v>11656</v>
      </c>
      <c r="H4908" s="145" t="s">
        <v>1349</v>
      </c>
      <c r="I4908" s="145" t="s">
        <v>10087</v>
      </c>
    </row>
    <row r="4909" spans="1:9" x14ac:dyDescent="0.2">
      <c r="A4909" s="145">
        <v>4905</v>
      </c>
      <c r="B4909" s="145" t="s">
        <v>566</v>
      </c>
      <c r="C4909" s="145" t="s">
        <v>553</v>
      </c>
      <c r="D4909" s="146">
        <v>2659</v>
      </c>
      <c r="E4909" s="145" t="s">
        <v>11655</v>
      </c>
      <c r="F4909" s="145">
        <v>228</v>
      </c>
      <c r="G4909" s="145" t="s">
        <v>11654</v>
      </c>
      <c r="H4909" s="145" t="s">
        <v>10081</v>
      </c>
      <c r="I4909" s="145" t="s">
        <v>10285</v>
      </c>
    </row>
    <row r="4910" spans="1:9" x14ac:dyDescent="0.2">
      <c r="A4910" s="145">
        <v>4906</v>
      </c>
      <c r="B4910" s="145" t="s">
        <v>932</v>
      </c>
      <c r="C4910" s="145" t="s">
        <v>553</v>
      </c>
      <c r="D4910" s="146">
        <v>1929</v>
      </c>
      <c r="E4910" s="145" t="s">
        <v>11653</v>
      </c>
      <c r="F4910" s="145">
        <v>228</v>
      </c>
      <c r="G4910" s="145" t="s">
        <v>11652</v>
      </c>
      <c r="H4910" s="145" t="s">
        <v>10222</v>
      </c>
      <c r="I4910" s="145" t="s">
        <v>10107</v>
      </c>
    </row>
    <row r="4911" spans="1:9" x14ac:dyDescent="0.2">
      <c r="A4911" s="145">
        <v>4907</v>
      </c>
      <c r="B4911" s="145" t="s">
        <v>10256</v>
      </c>
      <c r="C4911" s="145" t="s">
        <v>553</v>
      </c>
      <c r="D4911" s="146">
        <v>2760</v>
      </c>
      <c r="E4911" s="145" t="s">
        <v>11651</v>
      </c>
      <c r="F4911" s="145">
        <v>228</v>
      </c>
      <c r="G4911" s="145" t="s">
        <v>11650</v>
      </c>
      <c r="H4911" s="145" t="s">
        <v>634</v>
      </c>
      <c r="I4911" s="145" t="s">
        <v>10077</v>
      </c>
    </row>
    <row r="4912" spans="1:9" x14ac:dyDescent="0.2">
      <c r="A4912" s="145">
        <v>4908</v>
      </c>
      <c r="B4912" s="145" t="s">
        <v>984</v>
      </c>
      <c r="C4912" s="145" t="s">
        <v>553</v>
      </c>
      <c r="D4912" s="146">
        <v>1854</v>
      </c>
      <c r="E4912" s="145" t="s">
        <v>5913</v>
      </c>
      <c r="F4912" s="145">
        <v>228</v>
      </c>
      <c r="G4912" s="145" t="s">
        <v>11649</v>
      </c>
      <c r="H4912" s="145" t="s">
        <v>634</v>
      </c>
      <c r="I4912" s="145" t="s">
        <v>10077</v>
      </c>
    </row>
    <row r="4913" spans="1:9" x14ac:dyDescent="0.2">
      <c r="A4913" s="145">
        <v>4909</v>
      </c>
      <c r="B4913" s="145" t="s">
        <v>4059</v>
      </c>
      <c r="C4913" s="145" t="s">
        <v>553</v>
      </c>
      <c r="D4913" s="146">
        <v>2472</v>
      </c>
      <c r="E4913" s="145" t="s">
        <v>11648</v>
      </c>
      <c r="F4913" s="145">
        <v>228</v>
      </c>
      <c r="G4913" s="145" t="s">
        <v>11647</v>
      </c>
      <c r="H4913" s="145" t="s">
        <v>634</v>
      </c>
      <c r="I4913" s="145" t="s">
        <v>10077</v>
      </c>
    </row>
    <row r="4914" spans="1:9" x14ac:dyDescent="0.2">
      <c r="A4914" s="145">
        <v>4910</v>
      </c>
      <c r="B4914" s="145" t="s">
        <v>660</v>
      </c>
      <c r="C4914" s="145" t="s">
        <v>553</v>
      </c>
      <c r="D4914" s="146">
        <v>1944</v>
      </c>
      <c r="E4914" s="145" t="s">
        <v>11646</v>
      </c>
      <c r="F4914" s="145">
        <v>228</v>
      </c>
      <c r="G4914" s="145" t="s">
        <v>11645</v>
      </c>
      <c r="H4914" s="145" t="s">
        <v>10762</v>
      </c>
      <c r="I4914" s="145" t="s">
        <v>10077</v>
      </c>
    </row>
    <row r="4915" spans="1:9" x14ac:dyDescent="0.2">
      <c r="A4915" s="145">
        <v>4911</v>
      </c>
      <c r="B4915" s="145" t="s">
        <v>746</v>
      </c>
      <c r="C4915" s="145" t="s">
        <v>553</v>
      </c>
      <c r="D4915" s="146">
        <v>2666</v>
      </c>
      <c r="E4915" s="145" t="s">
        <v>11644</v>
      </c>
      <c r="F4915" s="145">
        <v>228</v>
      </c>
      <c r="G4915" s="145" t="s">
        <v>11643</v>
      </c>
      <c r="H4915" s="145" t="s">
        <v>11053</v>
      </c>
      <c r="I4915" s="145" t="s">
        <v>10077</v>
      </c>
    </row>
    <row r="4916" spans="1:9" x14ac:dyDescent="0.2">
      <c r="A4916" s="145">
        <v>4912</v>
      </c>
      <c r="B4916" s="145" t="s">
        <v>5120</v>
      </c>
      <c r="C4916" s="145" t="s">
        <v>553</v>
      </c>
      <c r="D4916" s="146">
        <v>2642</v>
      </c>
      <c r="E4916" s="145" t="s">
        <v>11642</v>
      </c>
      <c r="F4916" s="145">
        <v>228</v>
      </c>
      <c r="G4916" s="145" t="s">
        <v>11641</v>
      </c>
      <c r="H4916" s="145" t="s">
        <v>634</v>
      </c>
      <c r="I4916" s="145" t="s">
        <v>10087</v>
      </c>
    </row>
    <row r="4917" spans="1:9" x14ac:dyDescent="0.2">
      <c r="A4917" s="145">
        <v>4913</v>
      </c>
      <c r="B4917" s="145" t="s">
        <v>1090</v>
      </c>
      <c r="C4917" s="145" t="s">
        <v>553</v>
      </c>
      <c r="D4917" s="146">
        <v>2639</v>
      </c>
      <c r="E4917" s="145" t="s">
        <v>11640</v>
      </c>
      <c r="F4917" s="145">
        <v>228</v>
      </c>
      <c r="G4917" s="145" t="s">
        <v>11639</v>
      </c>
      <c r="H4917" s="145" t="s">
        <v>634</v>
      </c>
      <c r="I4917" s="145" t="s">
        <v>10077</v>
      </c>
    </row>
    <row r="4918" spans="1:9" x14ac:dyDescent="0.2">
      <c r="A4918" s="145">
        <v>4914</v>
      </c>
      <c r="B4918" s="145" t="s">
        <v>1398</v>
      </c>
      <c r="C4918" s="145" t="s">
        <v>5198</v>
      </c>
      <c r="D4918" s="146">
        <v>2809</v>
      </c>
      <c r="E4918" s="145" t="s">
        <v>11106</v>
      </c>
      <c r="F4918" s="145">
        <v>228</v>
      </c>
      <c r="G4918" s="145" t="s">
        <v>11638</v>
      </c>
      <c r="H4918" s="145" t="s">
        <v>6255</v>
      </c>
      <c r="I4918" s="145" t="s">
        <v>10077</v>
      </c>
    </row>
    <row r="4919" spans="1:9" x14ac:dyDescent="0.2">
      <c r="A4919" s="145">
        <v>4915</v>
      </c>
      <c r="B4919" s="145" t="s">
        <v>1349</v>
      </c>
      <c r="C4919" s="145" t="s">
        <v>553</v>
      </c>
      <c r="D4919" s="146">
        <v>2360</v>
      </c>
      <c r="E4919" s="145" t="s">
        <v>11637</v>
      </c>
      <c r="F4919" s="145">
        <v>228</v>
      </c>
      <c r="G4919" s="145" t="s">
        <v>11636</v>
      </c>
      <c r="H4919" s="145" t="s">
        <v>1349</v>
      </c>
      <c r="I4919" s="145" t="s">
        <v>10077</v>
      </c>
    </row>
    <row r="4920" spans="1:9" x14ac:dyDescent="0.2">
      <c r="A4920" s="145">
        <v>4916</v>
      </c>
      <c r="B4920" s="145" t="s">
        <v>984</v>
      </c>
      <c r="C4920" s="145" t="s">
        <v>553</v>
      </c>
      <c r="D4920" s="146">
        <v>1851</v>
      </c>
      <c r="E4920" s="145" t="s">
        <v>11635</v>
      </c>
      <c r="F4920" s="145">
        <v>228</v>
      </c>
      <c r="G4920" s="145" t="s">
        <v>11634</v>
      </c>
      <c r="H4920" s="145" t="s">
        <v>634</v>
      </c>
      <c r="I4920" s="145" t="s">
        <v>10077</v>
      </c>
    </row>
    <row r="4921" spans="1:9" x14ac:dyDescent="0.2">
      <c r="A4921" s="145">
        <v>4917</v>
      </c>
      <c r="B4921" s="145" t="s">
        <v>2721</v>
      </c>
      <c r="C4921" s="145" t="s">
        <v>553</v>
      </c>
      <c r="D4921" s="146">
        <v>2351</v>
      </c>
      <c r="E4921" s="145" t="s">
        <v>11633</v>
      </c>
      <c r="F4921" s="145">
        <v>228</v>
      </c>
      <c r="G4921" s="145" t="s">
        <v>11632</v>
      </c>
      <c r="H4921" s="145" t="s">
        <v>10806</v>
      </c>
      <c r="I4921" s="145" t="s">
        <v>10077</v>
      </c>
    </row>
    <row r="4922" spans="1:9" x14ac:dyDescent="0.2">
      <c r="A4922" s="145">
        <v>4918</v>
      </c>
      <c r="B4922" s="145" t="s">
        <v>3020</v>
      </c>
      <c r="C4922" s="145" t="s">
        <v>553</v>
      </c>
      <c r="D4922" s="146">
        <v>2333</v>
      </c>
      <c r="E4922" s="145" t="s">
        <v>11631</v>
      </c>
      <c r="F4922" s="145">
        <v>228</v>
      </c>
      <c r="G4922" s="145" t="s">
        <v>11630</v>
      </c>
      <c r="H4922" s="145" t="s">
        <v>634</v>
      </c>
      <c r="I4922" s="145" t="s">
        <v>10077</v>
      </c>
    </row>
    <row r="4923" spans="1:9" x14ac:dyDescent="0.2">
      <c r="A4923" s="145">
        <v>4919</v>
      </c>
      <c r="B4923" s="145" t="s">
        <v>1604</v>
      </c>
      <c r="C4923" s="145" t="s">
        <v>553</v>
      </c>
      <c r="D4923" s="146">
        <v>2668</v>
      </c>
      <c r="E4923" s="145" t="s">
        <v>11629</v>
      </c>
      <c r="F4923" s="145">
        <v>228</v>
      </c>
      <c r="G4923" s="145" t="s">
        <v>11628</v>
      </c>
      <c r="H4923" s="145" t="s">
        <v>10380</v>
      </c>
      <c r="I4923" s="145" t="s">
        <v>10077</v>
      </c>
    </row>
    <row r="4924" spans="1:9" x14ac:dyDescent="0.2">
      <c r="A4924" s="145">
        <v>4920</v>
      </c>
      <c r="B4924" s="145" t="s">
        <v>1944</v>
      </c>
      <c r="C4924" s="145" t="s">
        <v>553</v>
      </c>
      <c r="D4924" s="146">
        <v>2302</v>
      </c>
      <c r="E4924" s="145" t="s">
        <v>11627</v>
      </c>
      <c r="F4924" s="145">
        <v>228</v>
      </c>
      <c r="G4924" s="145" t="s">
        <v>11626</v>
      </c>
      <c r="H4924" s="145" t="s">
        <v>634</v>
      </c>
      <c r="I4924" s="145" t="s">
        <v>10077</v>
      </c>
    </row>
    <row r="4925" spans="1:9" x14ac:dyDescent="0.2">
      <c r="A4925" s="145">
        <v>4921</v>
      </c>
      <c r="B4925" s="145" t="s">
        <v>11625</v>
      </c>
      <c r="C4925" s="145" t="s">
        <v>5198</v>
      </c>
      <c r="D4925" s="146">
        <v>2860</v>
      </c>
      <c r="E4925" s="145" t="s">
        <v>11624</v>
      </c>
      <c r="F4925" s="145">
        <v>228</v>
      </c>
      <c r="G4925" s="145" t="s">
        <v>11623</v>
      </c>
      <c r="H4925" s="145" t="s">
        <v>6255</v>
      </c>
      <c r="I4925" s="145" t="s">
        <v>10077</v>
      </c>
    </row>
    <row r="4926" spans="1:9" x14ac:dyDescent="0.2">
      <c r="A4926" s="145">
        <v>4922</v>
      </c>
      <c r="B4926" s="145" t="s">
        <v>1525</v>
      </c>
      <c r="C4926" s="145" t="s">
        <v>553</v>
      </c>
      <c r="D4926" s="146">
        <v>2650</v>
      </c>
      <c r="E4926" s="145" t="s">
        <v>11622</v>
      </c>
      <c r="F4926" s="145">
        <v>228</v>
      </c>
      <c r="G4926" s="145" t="s">
        <v>11621</v>
      </c>
      <c r="H4926" s="145" t="s">
        <v>10152</v>
      </c>
      <c r="I4926" s="145" t="s">
        <v>10077</v>
      </c>
    </row>
    <row r="4927" spans="1:9" x14ac:dyDescent="0.2">
      <c r="A4927" s="145">
        <v>4923</v>
      </c>
      <c r="B4927" s="145" t="s">
        <v>3851</v>
      </c>
      <c r="C4927" s="145" t="s">
        <v>553</v>
      </c>
      <c r="D4927" s="146">
        <v>2554</v>
      </c>
      <c r="E4927" s="145" t="s">
        <v>11620</v>
      </c>
      <c r="F4927" s="145">
        <v>228</v>
      </c>
      <c r="G4927" s="145" t="s">
        <v>11619</v>
      </c>
      <c r="H4927" s="145" t="s">
        <v>10806</v>
      </c>
      <c r="I4927" s="145" t="s">
        <v>10091</v>
      </c>
    </row>
    <row r="4928" spans="1:9" x14ac:dyDescent="0.2">
      <c r="A4928" s="145">
        <v>4924</v>
      </c>
      <c r="B4928" s="145" t="s">
        <v>1900</v>
      </c>
      <c r="C4928" s="145" t="s">
        <v>553</v>
      </c>
      <c r="D4928" s="146">
        <v>1749</v>
      </c>
      <c r="E4928" s="145" t="s">
        <v>11618</v>
      </c>
      <c r="F4928" s="145">
        <v>228</v>
      </c>
      <c r="G4928" s="145" t="s">
        <v>11617</v>
      </c>
      <c r="H4928" s="145" t="s">
        <v>634</v>
      </c>
      <c r="I4928" s="145" t="s">
        <v>10077</v>
      </c>
    </row>
    <row r="4929" spans="1:9" x14ac:dyDescent="0.2">
      <c r="A4929" s="145">
        <v>4925</v>
      </c>
      <c r="B4929" s="145" t="s">
        <v>7866</v>
      </c>
      <c r="C4929" s="145" t="s">
        <v>553</v>
      </c>
      <c r="D4929" s="146">
        <v>2559</v>
      </c>
      <c r="E4929" s="145" t="s">
        <v>11511</v>
      </c>
      <c r="F4929" s="145">
        <v>228</v>
      </c>
      <c r="G4929" s="145" t="s">
        <v>11510</v>
      </c>
      <c r="H4929" s="145" t="s">
        <v>634</v>
      </c>
      <c r="I4929" s="145" t="s">
        <v>10087</v>
      </c>
    </row>
    <row r="4930" spans="1:9" x14ac:dyDescent="0.2">
      <c r="A4930" s="145">
        <v>4926</v>
      </c>
      <c r="B4930" s="145" t="s">
        <v>2654</v>
      </c>
      <c r="C4930" s="145" t="s">
        <v>553</v>
      </c>
      <c r="D4930" s="146">
        <v>2535</v>
      </c>
      <c r="E4930" s="145" t="s">
        <v>11615</v>
      </c>
      <c r="F4930" s="145">
        <v>228</v>
      </c>
      <c r="G4930" s="145" t="s">
        <v>11614</v>
      </c>
      <c r="H4930" s="145" t="s">
        <v>8736</v>
      </c>
      <c r="I4930" s="145" t="s">
        <v>10077</v>
      </c>
    </row>
    <row r="4931" spans="1:9" x14ac:dyDescent="0.2">
      <c r="A4931" s="145">
        <v>4927</v>
      </c>
      <c r="B4931" s="145" t="s">
        <v>695</v>
      </c>
      <c r="C4931" s="145" t="s">
        <v>553</v>
      </c>
      <c r="D4931" s="146">
        <v>2332</v>
      </c>
      <c r="E4931" s="145" t="s">
        <v>11613</v>
      </c>
      <c r="F4931" s="145">
        <v>228</v>
      </c>
      <c r="G4931" s="145" t="s">
        <v>11612</v>
      </c>
      <c r="H4931" s="145" t="s">
        <v>695</v>
      </c>
      <c r="I4931" s="145" t="s">
        <v>10087</v>
      </c>
    </row>
    <row r="4932" spans="1:9" x14ac:dyDescent="0.2">
      <c r="A4932" s="145">
        <v>4928</v>
      </c>
      <c r="B4932" s="145" t="s">
        <v>2565</v>
      </c>
      <c r="C4932" s="145" t="s">
        <v>553</v>
      </c>
      <c r="D4932" s="146">
        <v>2777</v>
      </c>
      <c r="E4932" s="145" t="s">
        <v>11611</v>
      </c>
      <c r="F4932" s="145">
        <v>228</v>
      </c>
      <c r="G4932" s="145" t="s">
        <v>11610</v>
      </c>
      <c r="H4932" s="145" t="s">
        <v>2565</v>
      </c>
      <c r="I4932" s="145" t="s">
        <v>10077</v>
      </c>
    </row>
    <row r="4933" spans="1:9" x14ac:dyDescent="0.2">
      <c r="A4933" s="145">
        <v>4929</v>
      </c>
      <c r="B4933" s="145" t="s">
        <v>3851</v>
      </c>
      <c r="C4933" s="145" t="s">
        <v>553</v>
      </c>
      <c r="D4933" s="146">
        <v>2554</v>
      </c>
      <c r="E4933" s="145" t="s">
        <v>11609</v>
      </c>
      <c r="F4933" s="145">
        <v>228</v>
      </c>
      <c r="G4933" s="145" t="s">
        <v>11608</v>
      </c>
      <c r="H4933" s="145" t="s">
        <v>10806</v>
      </c>
      <c r="I4933" s="145" t="s">
        <v>10077</v>
      </c>
    </row>
    <row r="4934" spans="1:9" x14ac:dyDescent="0.2">
      <c r="A4934" s="145">
        <v>4930</v>
      </c>
      <c r="B4934" s="145" t="s">
        <v>965</v>
      </c>
      <c r="C4934" s="145" t="s">
        <v>553</v>
      </c>
      <c r="D4934" s="146">
        <v>1938</v>
      </c>
      <c r="E4934" s="145" t="s">
        <v>11607</v>
      </c>
      <c r="F4934" s="145">
        <v>228</v>
      </c>
      <c r="G4934" s="145" t="s">
        <v>11606</v>
      </c>
      <c r="H4934" s="145" t="s">
        <v>10762</v>
      </c>
      <c r="I4934" s="145" t="s">
        <v>10077</v>
      </c>
    </row>
    <row r="4935" spans="1:9" x14ac:dyDescent="0.2">
      <c r="A4935" s="145">
        <v>4931</v>
      </c>
      <c r="B4935" s="145" t="s">
        <v>1211</v>
      </c>
      <c r="C4935" s="145" t="s">
        <v>553</v>
      </c>
      <c r="D4935" s="146">
        <v>2143</v>
      </c>
      <c r="E4935" s="145" t="s">
        <v>10788</v>
      </c>
      <c r="F4935" s="145">
        <v>228</v>
      </c>
      <c r="G4935" s="145" t="s">
        <v>11605</v>
      </c>
      <c r="H4935" s="145" t="s">
        <v>634</v>
      </c>
      <c r="I4935" s="145" t="s">
        <v>10077</v>
      </c>
    </row>
    <row r="4936" spans="1:9" x14ac:dyDescent="0.2">
      <c r="A4936" s="145">
        <v>4932</v>
      </c>
      <c r="B4936" s="145" t="s">
        <v>1189</v>
      </c>
      <c r="C4936" s="145" t="s">
        <v>553</v>
      </c>
      <c r="D4936" s="146">
        <v>2631</v>
      </c>
      <c r="E4936" s="145" t="s">
        <v>11604</v>
      </c>
      <c r="F4936" s="145">
        <v>228</v>
      </c>
      <c r="G4936" s="145" t="s">
        <v>11603</v>
      </c>
      <c r="H4936" s="145" t="s">
        <v>634</v>
      </c>
      <c r="I4936" s="145" t="s">
        <v>10077</v>
      </c>
    </row>
    <row r="4937" spans="1:9" x14ac:dyDescent="0.2">
      <c r="A4937" s="145">
        <v>4933</v>
      </c>
      <c r="B4937" s="145" t="s">
        <v>554</v>
      </c>
      <c r="C4937" s="145" t="s">
        <v>553</v>
      </c>
      <c r="D4937" s="146">
        <v>2633</v>
      </c>
      <c r="E4937" s="145" t="s">
        <v>11602</v>
      </c>
      <c r="F4937" s="145">
        <v>228</v>
      </c>
      <c r="G4937" s="145" t="s">
        <v>11601</v>
      </c>
      <c r="H4937" s="145" t="s">
        <v>10081</v>
      </c>
      <c r="I4937" s="145" t="s">
        <v>10077</v>
      </c>
    </row>
    <row r="4938" spans="1:9" x14ac:dyDescent="0.2">
      <c r="A4938" s="145">
        <v>4934</v>
      </c>
      <c r="B4938" s="145" t="s">
        <v>8166</v>
      </c>
      <c r="C4938" s="145" t="s">
        <v>553</v>
      </c>
      <c r="D4938" s="146">
        <v>2562</v>
      </c>
      <c r="E4938" s="145" t="s">
        <v>11600</v>
      </c>
      <c r="F4938" s="145">
        <v>228</v>
      </c>
      <c r="G4938" s="145" t="s">
        <v>11599</v>
      </c>
      <c r="H4938" s="145" t="s">
        <v>1349</v>
      </c>
      <c r="I4938" s="145" t="s">
        <v>10077</v>
      </c>
    </row>
    <row r="4939" spans="1:9" x14ac:dyDescent="0.2">
      <c r="A4939" s="145">
        <v>4935</v>
      </c>
      <c r="B4939" s="145" t="s">
        <v>689</v>
      </c>
      <c r="C4939" s="145" t="s">
        <v>553</v>
      </c>
      <c r="D4939" s="146">
        <v>2664</v>
      </c>
      <c r="E4939" s="145" t="s">
        <v>11598</v>
      </c>
      <c r="F4939" s="145">
        <v>228</v>
      </c>
      <c r="G4939" s="145" t="s">
        <v>11597</v>
      </c>
      <c r="H4939" s="145" t="s">
        <v>634</v>
      </c>
      <c r="I4939" s="145" t="s">
        <v>10077</v>
      </c>
    </row>
    <row r="4940" spans="1:9" x14ac:dyDescent="0.2">
      <c r="A4940" s="145">
        <v>4936</v>
      </c>
      <c r="B4940" s="145" t="s">
        <v>1349</v>
      </c>
      <c r="C4940" s="145" t="s">
        <v>553</v>
      </c>
      <c r="D4940" s="146">
        <v>2360</v>
      </c>
      <c r="E4940" s="145" t="s">
        <v>11596</v>
      </c>
      <c r="F4940" s="145">
        <v>228</v>
      </c>
      <c r="G4940" s="145" t="s">
        <v>11595</v>
      </c>
      <c r="H4940" s="145" t="s">
        <v>1349</v>
      </c>
      <c r="I4940" s="145" t="s">
        <v>10077</v>
      </c>
    </row>
    <row r="4941" spans="1:9" x14ac:dyDescent="0.2">
      <c r="A4941" s="145">
        <v>4937</v>
      </c>
      <c r="B4941" s="145" t="s">
        <v>11594</v>
      </c>
      <c r="C4941" s="145" t="s">
        <v>5198</v>
      </c>
      <c r="D4941" s="146">
        <v>2852</v>
      </c>
      <c r="E4941" s="145" t="s">
        <v>11593</v>
      </c>
      <c r="F4941" s="145">
        <v>228</v>
      </c>
      <c r="G4941" s="145" t="s">
        <v>11592</v>
      </c>
      <c r="H4941" s="145" t="s">
        <v>6255</v>
      </c>
      <c r="I4941" s="145" t="s">
        <v>10077</v>
      </c>
    </row>
    <row r="4942" spans="1:9" x14ac:dyDescent="0.2">
      <c r="A4942" s="145">
        <v>4938</v>
      </c>
      <c r="B4942" s="145" t="s">
        <v>908</v>
      </c>
      <c r="C4942" s="145" t="s">
        <v>553</v>
      </c>
      <c r="D4942" s="146">
        <v>2770</v>
      </c>
      <c r="E4942" s="145" t="s">
        <v>11591</v>
      </c>
      <c r="F4942" s="145">
        <v>228</v>
      </c>
      <c r="G4942" s="145" t="s">
        <v>11590</v>
      </c>
      <c r="H4942" s="145" t="s">
        <v>2260</v>
      </c>
      <c r="I4942" s="145" t="s">
        <v>10077</v>
      </c>
    </row>
    <row r="4943" spans="1:9" x14ac:dyDescent="0.2">
      <c r="A4943" s="145">
        <v>4939</v>
      </c>
      <c r="B4943" s="145" t="s">
        <v>1349</v>
      </c>
      <c r="C4943" s="145" t="s">
        <v>553</v>
      </c>
      <c r="D4943" s="146">
        <v>2360</v>
      </c>
      <c r="E4943" s="145" t="s">
        <v>11589</v>
      </c>
      <c r="F4943" s="145">
        <v>228</v>
      </c>
      <c r="G4943" s="145" t="s">
        <v>11588</v>
      </c>
      <c r="H4943" s="145" t="s">
        <v>1349</v>
      </c>
      <c r="I4943" s="145" t="s">
        <v>10077</v>
      </c>
    </row>
    <row r="4944" spans="1:9" x14ac:dyDescent="0.2">
      <c r="A4944" s="145">
        <v>4940</v>
      </c>
      <c r="B4944" s="145" t="s">
        <v>3851</v>
      </c>
      <c r="C4944" s="145" t="s">
        <v>553</v>
      </c>
      <c r="D4944" s="146">
        <v>2554</v>
      </c>
      <c r="E4944" s="145" t="s">
        <v>11587</v>
      </c>
      <c r="F4944" s="145">
        <v>228</v>
      </c>
      <c r="G4944" s="145" t="s">
        <v>11586</v>
      </c>
      <c r="H4944" s="145" t="s">
        <v>634</v>
      </c>
      <c r="I4944" s="145" t="s">
        <v>10077</v>
      </c>
    </row>
    <row r="4945" spans="1:9" x14ac:dyDescent="0.2">
      <c r="A4945" s="145">
        <v>4941</v>
      </c>
      <c r="B4945" s="145" t="s">
        <v>984</v>
      </c>
      <c r="C4945" s="145" t="s">
        <v>553</v>
      </c>
      <c r="D4945" s="146">
        <v>1851</v>
      </c>
      <c r="E4945" s="145" t="s">
        <v>11585</v>
      </c>
      <c r="F4945" s="145">
        <v>228</v>
      </c>
      <c r="G4945" s="145" t="s">
        <v>11584</v>
      </c>
      <c r="H4945" s="145" t="s">
        <v>634</v>
      </c>
      <c r="I4945" s="145" t="s">
        <v>10077</v>
      </c>
    </row>
    <row r="4946" spans="1:9" x14ac:dyDescent="0.2">
      <c r="A4946" s="145">
        <v>4942</v>
      </c>
      <c r="B4946" s="145" t="s">
        <v>2409</v>
      </c>
      <c r="C4946" s="145" t="s">
        <v>553</v>
      </c>
      <c r="D4946" s="146">
        <v>2050</v>
      </c>
      <c r="E4946" s="145" t="s">
        <v>11583</v>
      </c>
      <c r="F4946" s="145">
        <v>228</v>
      </c>
      <c r="G4946" s="145" t="s">
        <v>11582</v>
      </c>
      <c r="H4946" s="145" t="s">
        <v>634</v>
      </c>
      <c r="I4946" s="145" t="s">
        <v>10077</v>
      </c>
    </row>
    <row r="4947" spans="1:9" x14ac:dyDescent="0.2">
      <c r="A4947" s="145">
        <v>4943</v>
      </c>
      <c r="B4947" s="145" t="s">
        <v>2572</v>
      </c>
      <c r="C4947" s="145" t="s">
        <v>553</v>
      </c>
      <c r="D4947" s="146">
        <v>2771</v>
      </c>
      <c r="E4947" s="145" t="s">
        <v>11581</v>
      </c>
      <c r="F4947" s="145">
        <v>228</v>
      </c>
      <c r="G4947" s="145" t="s">
        <v>11580</v>
      </c>
      <c r="H4947" s="145" t="s">
        <v>634</v>
      </c>
      <c r="I4947" s="145" t="s">
        <v>10077</v>
      </c>
    </row>
    <row r="4948" spans="1:9" x14ac:dyDescent="0.2">
      <c r="A4948" s="145">
        <v>4944</v>
      </c>
      <c r="B4948" s="145" t="s">
        <v>7838</v>
      </c>
      <c r="C4948" s="145" t="s">
        <v>553</v>
      </c>
      <c r="D4948" s="146">
        <v>2532</v>
      </c>
      <c r="E4948" s="145" t="s">
        <v>11579</v>
      </c>
      <c r="F4948" s="145">
        <v>228</v>
      </c>
      <c r="G4948" s="145" t="s">
        <v>11578</v>
      </c>
      <c r="H4948" s="145" t="s">
        <v>634</v>
      </c>
      <c r="I4948" s="145" t="s">
        <v>10077</v>
      </c>
    </row>
    <row r="4949" spans="1:9" x14ac:dyDescent="0.2">
      <c r="A4949" s="145">
        <v>4945</v>
      </c>
      <c r="B4949" s="145" t="s">
        <v>566</v>
      </c>
      <c r="C4949" s="145" t="s">
        <v>553</v>
      </c>
      <c r="D4949" s="146">
        <v>2659</v>
      </c>
      <c r="E4949" s="145" t="s">
        <v>11577</v>
      </c>
      <c r="F4949" s="145">
        <v>228</v>
      </c>
      <c r="G4949" s="145" t="s">
        <v>11576</v>
      </c>
      <c r="H4949" s="145" t="s">
        <v>10081</v>
      </c>
      <c r="I4949" s="145" t="s">
        <v>10091</v>
      </c>
    </row>
    <row r="4950" spans="1:9" x14ac:dyDescent="0.2">
      <c r="A4950" s="145">
        <v>4946</v>
      </c>
      <c r="B4950" s="145" t="s">
        <v>554</v>
      </c>
      <c r="C4950" s="145" t="s">
        <v>553</v>
      </c>
      <c r="D4950" s="146">
        <v>2633</v>
      </c>
      <c r="E4950" s="145" t="s">
        <v>11575</v>
      </c>
      <c r="F4950" s="145">
        <v>228</v>
      </c>
      <c r="G4950" s="145" t="s">
        <v>11574</v>
      </c>
      <c r="H4950" s="145" t="s">
        <v>10081</v>
      </c>
      <c r="I4950" s="145" t="s">
        <v>10077</v>
      </c>
    </row>
    <row r="4951" spans="1:9" x14ac:dyDescent="0.2">
      <c r="A4951" s="145">
        <v>4947</v>
      </c>
      <c r="B4951" s="145" t="s">
        <v>554</v>
      </c>
      <c r="C4951" s="145" t="s">
        <v>553</v>
      </c>
      <c r="D4951" s="146">
        <v>2633</v>
      </c>
      <c r="E4951" s="145" t="s">
        <v>11573</v>
      </c>
      <c r="F4951" s="145">
        <v>228</v>
      </c>
      <c r="G4951" s="145" t="s">
        <v>11572</v>
      </c>
      <c r="H4951" s="145" t="s">
        <v>10081</v>
      </c>
      <c r="I4951" s="145" t="s">
        <v>10285</v>
      </c>
    </row>
    <row r="4952" spans="1:9" x14ac:dyDescent="0.2">
      <c r="A4952" s="145">
        <v>4948</v>
      </c>
      <c r="B4952" s="145" t="s">
        <v>2278</v>
      </c>
      <c r="C4952" s="145" t="s">
        <v>553</v>
      </c>
      <c r="D4952" s="146">
        <v>2719</v>
      </c>
      <c r="E4952" s="145" t="s">
        <v>11571</v>
      </c>
      <c r="F4952" s="145">
        <v>228</v>
      </c>
      <c r="G4952" s="145" t="s">
        <v>11570</v>
      </c>
      <c r="H4952" s="145" t="s">
        <v>2278</v>
      </c>
      <c r="I4952" s="145" t="s">
        <v>10077</v>
      </c>
    </row>
    <row r="4953" spans="1:9" x14ac:dyDescent="0.2">
      <c r="A4953" s="145">
        <v>4949</v>
      </c>
      <c r="B4953" s="145" t="s">
        <v>1570</v>
      </c>
      <c r="C4953" s="145" t="s">
        <v>553</v>
      </c>
      <c r="D4953" s="146">
        <v>1930</v>
      </c>
      <c r="E4953" s="145" t="s">
        <v>11569</v>
      </c>
      <c r="F4953" s="145">
        <v>228</v>
      </c>
      <c r="G4953" s="145" t="s">
        <v>11568</v>
      </c>
      <c r="H4953" s="145" t="s">
        <v>10177</v>
      </c>
      <c r="I4953" s="145" t="s">
        <v>10077</v>
      </c>
    </row>
    <row r="4954" spans="1:9" x14ac:dyDescent="0.2">
      <c r="A4954" s="145">
        <v>4950</v>
      </c>
      <c r="B4954" s="145" t="s">
        <v>4903</v>
      </c>
      <c r="C4954" s="145" t="s">
        <v>553</v>
      </c>
      <c r="D4954" s="146">
        <v>1826</v>
      </c>
      <c r="E4954" s="145" t="s">
        <v>11567</v>
      </c>
      <c r="F4954" s="145">
        <v>228</v>
      </c>
      <c r="G4954" s="145" t="s">
        <v>11566</v>
      </c>
      <c r="H4954" s="145" t="s">
        <v>634</v>
      </c>
      <c r="I4954" s="145" t="s">
        <v>10077</v>
      </c>
    </row>
    <row r="4955" spans="1:9" x14ac:dyDescent="0.2">
      <c r="A4955" s="145">
        <v>4951</v>
      </c>
      <c r="B4955" s="145" t="s">
        <v>2409</v>
      </c>
      <c r="C4955" s="145" t="s">
        <v>553</v>
      </c>
      <c r="D4955" s="146">
        <v>2050</v>
      </c>
      <c r="E4955" s="145" t="s">
        <v>11565</v>
      </c>
      <c r="F4955" s="145">
        <v>228</v>
      </c>
      <c r="G4955" s="145" t="s">
        <v>11564</v>
      </c>
      <c r="H4955" s="145" t="s">
        <v>8951</v>
      </c>
      <c r="I4955" s="145" t="s">
        <v>10077</v>
      </c>
    </row>
    <row r="4956" spans="1:9" x14ac:dyDescent="0.2">
      <c r="A4956" s="145">
        <v>4952</v>
      </c>
      <c r="B4956" s="145" t="s">
        <v>3408</v>
      </c>
      <c r="C4956" s="145" t="s">
        <v>553</v>
      </c>
      <c r="D4956" s="146">
        <v>2575</v>
      </c>
      <c r="E4956" s="145" t="s">
        <v>11563</v>
      </c>
      <c r="F4956" s="145">
        <v>228</v>
      </c>
      <c r="G4956" s="145" t="s">
        <v>11562</v>
      </c>
      <c r="H4956" s="145" t="s">
        <v>634</v>
      </c>
      <c r="I4956" s="145" t="s">
        <v>10087</v>
      </c>
    </row>
    <row r="4957" spans="1:9" x14ac:dyDescent="0.2">
      <c r="A4957" s="145">
        <v>4953</v>
      </c>
      <c r="B4957" s="145" t="s">
        <v>695</v>
      </c>
      <c r="C4957" s="145" t="s">
        <v>553</v>
      </c>
      <c r="D4957" s="146">
        <v>2331</v>
      </c>
      <c r="E4957" s="145" t="s">
        <v>11561</v>
      </c>
      <c r="F4957" s="145">
        <v>228</v>
      </c>
      <c r="G4957" s="145" t="s">
        <v>11560</v>
      </c>
      <c r="H4957" s="145" t="s">
        <v>695</v>
      </c>
      <c r="I4957" s="145" t="s">
        <v>10077</v>
      </c>
    </row>
    <row r="4958" spans="1:9" x14ac:dyDescent="0.2">
      <c r="A4958" s="145">
        <v>4954</v>
      </c>
      <c r="B4958" s="145" t="s">
        <v>1576</v>
      </c>
      <c r="C4958" s="145" t="s">
        <v>553</v>
      </c>
      <c r="D4958" s="146">
        <v>2667</v>
      </c>
      <c r="E4958" s="145" t="s">
        <v>11559</v>
      </c>
      <c r="F4958" s="145">
        <v>228</v>
      </c>
      <c r="G4958" s="145" t="s">
        <v>11558</v>
      </c>
      <c r="H4958" s="145" t="s">
        <v>10391</v>
      </c>
      <c r="I4958" s="145" t="s">
        <v>10077</v>
      </c>
    </row>
    <row r="4959" spans="1:9" x14ac:dyDescent="0.2">
      <c r="A4959" s="145">
        <v>4955</v>
      </c>
      <c r="B4959" s="145" t="s">
        <v>4302</v>
      </c>
      <c r="C4959" s="145" t="s">
        <v>553</v>
      </c>
      <c r="D4959" s="146">
        <v>1960</v>
      </c>
      <c r="E4959" s="145" t="s">
        <v>11557</v>
      </c>
      <c r="F4959" s="145">
        <v>228</v>
      </c>
      <c r="G4959" s="145" t="s">
        <v>11556</v>
      </c>
      <c r="H4959" s="145" t="s">
        <v>634</v>
      </c>
      <c r="I4959" s="145" t="s">
        <v>10077</v>
      </c>
    </row>
    <row r="4960" spans="1:9" x14ac:dyDescent="0.2">
      <c r="A4960" s="145">
        <v>4956</v>
      </c>
      <c r="B4960" s="145" t="s">
        <v>4512</v>
      </c>
      <c r="C4960" s="145" t="s">
        <v>553</v>
      </c>
      <c r="D4960" s="146">
        <v>1864</v>
      </c>
      <c r="E4960" s="145" t="s">
        <v>11555</v>
      </c>
      <c r="F4960" s="145">
        <v>228</v>
      </c>
      <c r="G4960" s="145" t="s">
        <v>11554</v>
      </c>
      <c r="H4960" s="145" t="s">
        <v>11053</v>
      </c>
      <c r="I4960" s="145" t="s">
        <v>10077</v>
      </c>
    </row>
    <row r="4961" spans="1:9" x14ac:dyDescent="0.2">
      <c r="A4961" s="145">
        <v>4957</v>
      </c>
      <c r="B4961" s="145" t="s">
        <v>1570</v>
      </c>
      <c r="C4961" s="145" t="s">
        <v>553</v>
      </c>
      <c r="D4961" s="146">
        <v>1930</v>
      </c>
      <c r="E4961" s="145" t="s">
        <v>11553</v>
      </c>
      <c r="F4961" s="145">
        <v>228</v>
      </c>
      <c r="G4961" s="145" t="s">
        <v>11552</v>
      </c>
      <c r="H4961" s="145" t="s">
        <v>10177</v>
      </c>
      <c r="I4961" s="145" t="s">
        <v>10077</v>
      </c>
    </row>
    <row r="4962" spans="1:9" x14ac:dyDescent="0.2">
      <c r="A4962" s="145">
        <v>4958</v>
      </c>
      <c r="B4962" s="145" t="s">
        <v>6174</v>
      </c>
      <c r="C4962" s="145" t="s">
        <v>553</v>
      </c>
      <c r="D4962" s="146">
        <v>2790</v>
      </c>
      <c r="E4962" s="145" t="s">
        <v>11551</v>
      </c>
      <c r="F4962" s="145">
        <v>228</v>
      </c>
      <c r="G4962" s="145" t="s">
        <v>11550</v>
      </c>
      <c r="H4962" s="145" t="s">
        <v>6174</v>
      </c>
      <c r="I4962" s="145" t="s">
        <v>10091</v>
      </c>
    </row>
    <row r="4963" spans="1:9" x14ac:dyDescent="0.2">
      <c r="A4963" s="145">
        <v>4959</v>
      </c>
      <c r="B4963" s="145" t="s">
        <v>6966</v>
      </c>
      <c r="C4963" s="145" t="s">
        <v>553</v>
      </c>
      <c r="D4963" s="146">
        <v>2791</v>
      </c>
      <c r="E4963" s="145" t="s">
        <v>11549</v>
      </c>
      <c r="F4963" s="145">
        <v>228</v>
      </c>
      <c r="G4963" s="145" t="s">
        <v>11548</v>
      </c>
      <c r="H4963" s="145" t="s">
        <v>6174</v>
      </c>
      <c r="I4963" s="145" t="s">
        <v>10077</v>
      </c>
    </row>
    <row r="4964" spans="1:9" x14ac:dyDescent="0.2">
      <c r="A4964" s="145">
        <v>4960</v>
      </c>
      <c r="B4964" s="145" t="s">
        <v>8864</v>
      </c>
      <c r="C4964" s="145" t="s">
        <v>553</v>
      </c>
      <c r="D4964" s="146">
        <v>2657</v>
      </c>
      <c r="E4964" s="145" t="s">
        <v>11477</v>
      </c>
      <c r="F4964" s="145">
        <v>228</v>
      </c>
      <c r="G4964" s="145" t="s">
        <v>11476</v>
      </c>
      <c r="H4964" s="145" t="s">
        <v>10317</v>
      </c>
      <c r="I4964" s="145" t="s">
        <v>10091</v>
      </c>
    </row>
    <row r="4965" spans="1:9" x14ac:dyDescent="0.2">
      <c r="A4965" s="145">
        <v>4961</v>
      </c>
      <c r="B4965" s="145" t="s">
        <v>554</v>
      </c>
      <c r="C4965" s="145" t="s">
        <v>553</v>
      </c>
      <c r="D4965" s="146">
        <v>2633</v>
      </c>
      <c r="E4965" s="145" t="s">
        <v>11547</v>
      </c>
      <c r="F4965" s="145">
        <v>228</v>
      </c>
      <c r="G4965" s="145" t="s">
        <v>11546</v>
      </c>
      <c r="H4965" s="145" t="s">
        <v>10081</v>
      </c>
      <c r="I4965" s="145" t="s">
        <v>10091</v>
      </c>
    </row>
    <row r="4966" spans="1:9" x14ac:dyDescent="0.2">
      <c r="A4966" s="145">
        <v>4962</v>
      </c>
      <c r="B4966" s="145" t="s">
        <v>4556</v>
      </c>
      <c r="C4966" s="145" t="s">
        <v>553</v>
      </c>
      <c r="D4966" s="146">
        <v>1607</v>
      </c>
      <c r="E4966" s="145" t="s">
        <v>11545</v>
      </c>
      <c r="F4966" s="145">
        <v>228</v>
      </c>
      <c r="G4966" s="145" t="s">
        <v>11544</v>
      </c>
      <c r="H4966" s="145" t="s">
        <v>634</v>
      </c>
      <c r="I4966" s="145" t="s">
        <v>10077</v>
      </c>
    </row>
    <row r="4967" spans="1:9" x14ac:dyDescent="0.2">
      <c r="A4967" s="145">
        <v>4963</v>
      </c>
      <c r="B4967" s="145" t="s">
        <v>11543</v>
      </c>
      <c r="C4967" s="145" t="s">
        <v>553</v>
      </c>
      <c r="D4967" s="146">
        <v>2356</v>
      </c>
      <c r="E4967" s="145" t="s">
        <v>11542</v>
      </c>
      <c r="F4967" s="145">
        <v>228</v>
      </c>
      <c r="G4967" s="145" t="s">
        <v>11541</v>
      </c>
      <c r="H4967" s="145" t="s">
        <v>634</v>
      </c>
      <c r="I4967" s="145" t="s">
        <v>10077</v>
      </c>
    </row>
    <row r="4968" spans="1:9" x14ac:dyDescent="0.2">
      <c r="A4968" s="145">
        <v>4964</v>
      </c>
      <c r="B4968" s="145" t="s">
        <v>891</v>
      </c>
      <c r="C4968" s="145" t="s">
        <v>553</v>
      </c>
      <c r="D4968" s="146">
        <v>2635</v>
      </c>
      <c r="E4968" s="145" t="s">
        <v>11540</v>
      </c>
      <c r="F4968" s="145">
        <v>228</v>
      </c>
      <c r="G4968" s="145" t="s">
        <v>11539</v>
      </c>
      <c r="H4968" s="145" t="s">
        <v>634</v>
      </c>
      <c r="I4968" s="145" t="s">
        <v>10077</v>
      </c>
    </row>
    <row r="4969" spans="1:9" x14ac:dyDescent="0.2">
      <c r="A4969" s="145">
        <v>4965</v>
      </c>
      <c r="B4969" s="145" t="s">
        <v>1944</v>
      </c>
      <c r="C4969" s="145" t="s">
        <v>553</v>
      </c>
      <c r="D4969" s="146">
        <v>2401</v>
      </c>
      <c r="E4969" s="145" t="s">
        <v>11538</v>
      </c>
      <c r="F4969" s="145">
        <v>228</v>
      </c>
      <c r="G4969" s="145" t="s">
        <v>11537</v>
      </c>
      <c r="H4969" s="145" t="s">
        <v>9376</v>
      </c>
      <c r="I4969" s="145" t="s">
        <v>10077</v>
      </c>
    </row>
    <row r="4970" spans="1:9" x14ac:dyDescent="0.2">
      <c r="A4970" s="145">
        <v>4966</v>
      </c>
      <c r="B4970" s="145" t="s">
        <v>11536</v>
      </c>
      <c r="C4970" s="145" t="s">
        <v>553</v>
      </c>
      <c r="D4970" s="146">
        <v>1501</v>
      </c>
      <c r="E4970" s="145" t="s">
        <v>11535</v>
      </c>
      <c r="F4970" s="145">
        <v>228</v>
      </c>
      <c r="G4970" s="145" t="s">
        <v>11534</v>
      </c>
      <c r="H4970" s="145" t="s">
        <v>805</v>
      </c>
      <c r="I4970" s="145" t="s">
        <v>10077</v>
      </c>
    </row>
    <row r="4971" spans="1:9" x14ac:dyDescent="0.2">
      <c r="A4971" s="145">
        <v>4967</v>
      </c>
      <c r="B4971" s="145" t="s">
        <v>3408</v>
      </c>
      <c r="C4971" s="145" t="s">
        <v>553</v>
      </c>
      <c r="D4971" s="146">
        <v>2575</v>
      </c>
      <c r="E4971" s="145" t="s">
        <v>11533</v>
      </c>
      <c r="F4971" s="145">
        <v>228</v>
      </c>
      <c r="G4971" s="145" t="s">
        <v>11532</v>
      </c>
      <c r="H4971" s="145" t="s">
        <v>8736</v>
      </c>
      <c r="I4971" s="145" t="s">
        <v>10077</v>
      </c>
    </row>
    <row r="4972" spans="1:9" x14ac:dyDescent="0.2">
      <c r="A4972" s="145">
        <v>4968</v>
      </c>
      <c r="B4972" s="145" t="s">
        <v>1570</v>
      </c>
      <c r="C4972" s="145" t="s">
        <v>553</v>
      </c>
      <c r="D4972" s="146">
        <v>1930</v>
      </c>
      <c r="E4972" s="145" t="s">
        <v>11531</v>
      </c>
      <c r="F4972" s="145">
        <v>228</v>
      </c>
      <c r="G4972" s="145" t="s">
        <v>11530</v>
      </c>
      <c r="H4972" s="145" t="s">
        <v>10177</v>
      </c>
      <c r="I4972" s="145" t="s">
        <v>10077</v>
      </c>
    </row>
    <row r="4973" spans="1:9" x14ac:dyDescent="0.2">
      <c r="A4973" s="145">
        <v>4969</v>
      </c>
      <c r="B4973" s="145" t="s">
        <v>566</v>
      </c>
      <c r="C4973" s="145" t="s">
        <v>553</v>
      </c>
      <c r="D4973" s="146">
        <v>2659</v>
      </c>
      <c r="E4973" s="145" t="s">
        <v>11529</v>
      </c>
      <c r="F4973" s="145">
        <v>228</v>
      </c>
      <c r="G4973" s="145" t="s">
        <v>11528</v>
      </c>
      <c r="H4973" s="145" t="s">
        <v>10081</v>
      </c>
      <c r="I4973" s="145" t="s">
        <v>10077</v>
      </c>
    </row>
    <row r="4974" spans="1:9" x14ac:dyDescent="0.2">
      <c r="A4974" s="145">
        <v>4970</v>
      </c>
      <c r="B4974" s="145" t="s">
        <v>6196</v>
      </c>
      <c r="C4974" s="145" t="s">
        <v>553</v>
      </c>
      <c r="D4974" s="146">
        <v>1590</v>
      </c>
      <c r="E4974" s="145" t="s">
        <v>11527</v>
      </c>
      <c r="F4974" s="145">
        <v>228</v>
      </c>
      <c r="G4974" s="145" t="s">
        <v>11526</v>
      </c>
      <c r="H4974" s="145" t="s">
        <v>634</v>
      </c>
      <c r="I4974" s="145" t="s">
        <v>10077</v>
      </c>
    </row>
    <row r="4975" spans="1:9" x14ac:dyDescent="0.2">
      <c r="A4975" s="145">
        <v>4971</v>
      </c>
      <c r="B4975" s="145" t="s">
        <v>7838</v>
      </c>
      <c r="C4975" s="145" t="s">
        <v>553</v>
      </c>
      <c r="D4975" s="146">
        <v>2532</v>
      </c>
      <c r="E4975" s="145" t="s">
        <v>11525</v>
      </c>
      <c r="F4975" s="145">
        <v>228</v>
      </c>
      <c r="G4975" s="145" t="s">
        <v>11524</v>
      </c>
      <c r="H4975" s="145" t="s">
        <v>634</v>
      </c>
      <c r="I4975" s="145" t="s">
        <v>10087</v>
      </c>
    </row>
    <row r="4976" spans="1:9" x14ac:dyDescent="0.2">
      <c r="A4976" s="145">
        <v>4972</v>
      </c>
      <c r="B4976" s="145" t="s">
        <v>794</v>
      </c>
      <c r="C4976" s="145" t="s">
        <v>553</v>
      </c>
      <c r="D4976" s="146">
        <v>2155</v>
      </c>
      <c r="E4976" s="145" t="s">
        <v>11523</v>
      </c>
      <c r="F4976" s="145">
        <v>228</v>
      </c>
      <c r="G4976" s="145" t="s">
        <v>11522</v>
      </c>
      <c r="H4976" s="145" t="s">
        <v>634</v>
      </c>
      <c r="I4976" s="145" t="s">
        <v>10077</v>
      </c>
    </row>
    <row r="4977" spans="1:9" x14ac:dyDescent="0.2">
      <c r="A4977" s="145">
        <v>4973</v>
      </c>
      <c r="B4977" s="145" t="s">
        <v>6174</v>
      </c>
      <c r="C4977" s="145" t="s">
        <v>553</v>
      </c>
      <c r="D4977" s="146">
        <v>2790</v>
      </c>
      <c r="E4977" s="145" t="s">
        <v>11521</v>
      </c>
      <c r="F4977" s="145">
        <v>228</v>
      </c>
      <c r="G4977" s="145" t="s">
        <v>11520</v>
      </c>
      <c r="H4977" s="145" t="s">
        <v>6174</v>
      </c>
      <c r="I4977" s="145" t="s">
        <v>10091</v>
      </c>
    </row>
    <row r="4978" spans="1:9" x14ac:dyDescent="0.2">
      <c r="A4978" s="145">
        <v>4974</v>
      </c>
      <c r="B4978" s="145" t="s">
        <v>10320</v>
      </c>
      <c r="C4978" s="145" t="s">
        <v>553</v>
      </c>
      <c r="D4978" s="146">
        <v>2651</v>
      </c>
      <c r="E4978" s="145" t="s">
        <v>11519</v>
      </c>
      <c r="F4978" s="145">
        <v>228</v>
      </c>
      <c r="G4978" s="145" t="s">
        <v>11518</v>
      </c>
      <c r="H4978" s="145" t="s">
        <v>5120</v>
      </c>
      <c r="I4978" s="145" t="s">
        <v>10077</v>
      </c>
    </row>
    <row r="4979" spans="1:9" x14ac:dyDescent="0.2">
      <c r="A4979" s="145">
        <v>4975</v>
      </c>
      <c r="B4979" s="145" t="s">
        <v>3851</v>
      </c>
      <c r="C4979" s="145" t="s">
        <v>553</v>
      </c>
      <c r="D4979" s="146">
        <v>2554</v>
      </c>
      <c r="E4979" s="145" t="s">
        <v>11517</v>
      </c>
      <c r="F4979" s="145">
        <v>228</v>
      </c>
      <c r="G4979" s="145" t="s">
        <v>11516</v>
      </c>
      <c r="H4979" s="145" t="s">
        <v>10806</v>
      </c>
      <c r="I4979" s="145" t="s">
        <v>10077</v>
      </c>
    </row>
    <row r="4980" spans="1:9" x14ac:dyDescent="0.2">
      <c r="A4980" s="145">
        <v>4976</v>
      </c>
      <c r="B4980" s="145" t="s">
        <v>554</v>
      </c>
      <c r="C4980" s="145" t="s">
        <v>553</v>
      </c>
      <c r="D4980" s="146">
        <v>2633</v>
      </c>
      <c r="E4980" s="145" t="s">
        <v>11515</v>
      </c>
      <c r="F4980" s="145">
        <v>228</v>
      </c>
      <c r="G4980" s="145" t="s">
        <v>11514</v>
      </c>
      <c r="H4980" s="145" t="s">
        <v>10081</v>
      </c>
      <c r="I4980" s="145" t="s">
        <v>10077</v>
      </c>
    </row>
    <row r="4981" spans="1:9" x14ac:dyDescent="0.2">
      <c r="A4981" s="145">
        <v>4977</v>
      </c>
      <c r="B4981" s="145" t="s">
        <v>8335</v>
      </c>
      <c r="C4981" s="145" t="s">
        <v>553</v>
      </c>
      <c r="D4981" s="146">
        <v>2151</v>
      </c>
      <c r="E4981" s="145" t="s">
        <v>11513</v>
      </c>
      <c r="F4981" s="145">
        <v>228</v>
      </c>
      <c r="G4981" s="145" t="s">
        <v>11512</v>
      </c>
      <c r="H4981" s="145" t="s">
        <v>634</v>
      </c>
      <c r="I4981" s="145" t="s">
        <v>10077</v>
      </c>
    </row>
    <row r="4982" spans="1:9" x14ac:dyDescent="0.2">
      <c r="A4982" s="145">
        <v>4978</v>
      </c>
      <c r="B4982" s="145" t="s">
        <v>7866</v>
      </c>
      <c r="C4982" s="145" t="s">
        <v>553</v>
      </c>
      <c r="D4982" s="146">
        <v>2559</v>
      </c>
      <c r="E4982" s="145" t="s">
        <v>11511</v>
      </c>
      <c r="F4982" s="145">
        <v>228</v>
      </c>
      <c r="G4982" s="145" t="s">
        <v>11510</v>
      </c>
      <c r="H4982" s="145" t="s">
        <v>634</v>
      </c>
      <c r="I4982" s="145" t="s">
        <v>10077</v>
      </c>
    </row>
    <row r="4983" spans="1:9" x14ac:dyDescent="0.2">
      <c r="A4983" s="145">
        <v>4979</v>
      </c>
      <c r="B4983" s="145" t="s">
        <v>2313</v>
      </c>
      <c r="C4983" s="145" t="s">
        <v>553</v>
      </c>
      <c r="D4983" s="146">
        <v>2747</v>
      </c>
      <c r="E4983" s="145" t="s">
        <v>11509</v>
      </c>
      <c r="F4983" s="145">
        <v>228</v>
      </c>
      <c r="G4983" s="145" t="s">
        <v>11508</v>
      </c>
      <c r="H4983" s="145" t="s">
        <v>2767</v>
      </c>
      <c r="I4983" s="145" t="s">
        <v>10077</v>
      </c>
    </row>
    <row r="4984" spans="1:9" x14ac:dyDescent="0.2">
      <c r="A4984" s="145">
        <v>4980</v>
      </c>
      <c r="B4984" s="145" t="s">
        <v>3220</v>
      </c>
      <c r="C4984" s="145" t="s">
        <v>553</v>
      </c>
      <c r="D4984" s="146">
        <v>2720</v>
      </c>
      <c r="E4984" s="145" t="s">
        <v>11507</v>
      </c>
      <c r="F4984" s="145">
        <v>228</v>
      </c>
      <c r="G4984" s="145" t="s">
        <v>11506</v>
      </c>
      <c r="H4984" s="145" t="s">
        <v>634</v>
      </c>
      <c r="I4984" s="145" t="s">
        <v>10077</v>
      </c>
    </row>
    <row r="4985" spans="1:9" x14ac:dyDescent="0.2">
      <c r="A4985" s="145">
        <v>4981</v>
      </c>
      <c r="B4985" s="145" t="s">
        <v>543</v>
      </c>
      <c r="C4985" s="145" t="s">
        <v>553</v>
      </c>
      <c r="D4985" s="146">
        <v>2645</v>
      </c>
      <c r="E4985" s="145" t="s">
        <v>11505</v>
      </c>
      <c r="F4985" s="145">
        <v>228</v>
      </c>
      <c r="G4985" s="145" t="s">
        <v>11504</v>
      </c>
      <c r="H4985" s="145" t="s">
        <v>9574</v>
      </c>
      <c r="I4985" s="145" t="s">
        <v>10077</v>
      </c>
    </row>
    <row r="4986" spans="1:9" x14ac:dyDescent="0.2">
      <c r="A4986" s="145">
        <v>4982</v>
      </c>
      <c r="B4986" s="145" t="s">
        <v>1576</v>
      </c>
      <c r="C4986" s="145" t="s">
        <v>553</v>
      </c>
      <c r="D4986" s="146">
        <v>2667</v>
      </c>
      <c r="E4986" s="145" t="s">
        <v>11503</v>
      </c>
      <c r="F4986" s="145">
        <v>228</v>
      </c>
      <c r="G4986" s="145" t="s">
        <v>11502</v>
      </c>
      <c r="H4986" s="145" t="s">
        <v>10391</v>
      </c>
      <c r="I4986" s="145" t="s">
        <v>10077</v>
      </c>
    </row>
    <row r="4987" spans="1:9" x14ac:dyDescent="0.2">
      <c r="A4987" s="145">
        <v>4983</v>
      </c>
      <c r="B4987" s="145" t="s">
        <v>1349</v>
      </c>
      <c r="C4987" s="145" t="s">
        <v>553</v>
      </c>
      <c r="D4987" s="146">
        <v>2360</v>
      </c>
      <c r="E4987" s="145" t="s">
        <v>11501</v>
      </c>
      <c r="F4987" s="145">
        <v>228</v>
      </c>
      <c r="G4987" s="145" t="s">
        <v>11500</v>
      </c>
      <c r="H4987" s="145" t="s">
        <v>1349</v>
      </c>
      <c r="I4987" s="145" t="s">
        <v>10077</v>
      </c>
    </row>
    <row r="4988" spans="1:9" x14ac:dyDescent="0.2">
      <c r="A4988" s="145">
        <v>4984</v>
      </c>
      <c r="B4988" s="145" t="s">
        <v>2268</v>
      </c>
      <c r="C4988" s="145" t="s">
        <v>553</v>
      </c>
      <c r="D4988" s="146">
        <v>2746</v>
      </c>
      <c r="E4988" s="145" t="s">
        <v>11499</v>
      </c>
      <c r="F4988" s="145">
        <v>228</v>
      </c>
      <c r="G4988" s="145" t="s">
        <v>11498</v>
      </c>
      <c r="H4988" s="145" t="s">
        <v>634</v>
      </c>
      <c r="I4988" s="145" t="s">
        <v>10077</v>
      </c>
    </row>
    <row r="4989" spans="1:9" x14ac:dyDescent="0.2">
      <c r="A4989" s="145">
        <v>4985</v>
      </c>
      <c r="B4989" s="145" t="s">
        <v>1071</v>
      </c>
      <c r="C4989" s="145" t="s">
        <v>553</v>
      </c>
      <c r="D4989" s="146">
        <v>2563</v>
      </c>
      <c r="E4989" s="145" t="s">
        <v>11497</v>
      </c>
      <c r="F4989" s="145">
        <v>228</v>
      </c>
      <c r="G4989" s="145" t="s">
        <v>11496</v>
      </c>
      <c r="H4989" s="145" t="s">
        <v>10119</v>
      </c>
      <c r="I4989" s="145" t="s">
        <v>10077</v>
      </c>
    </row>
    <row r="4990" spans="1:9" x14ac:dyDescent="0.2">
      <c r="A4990" s="145">
        <v>4986</v>
      </c>
      <c r="B4990" s="145" t="s">
        <v>2268</v>
      </c>
      <c r="C4990" s="145" t="s">
        <v>553</v>
      </c>
      <c r="D4990" s="146">
        <v>2745</v>
      </c>
      <c r="E4990" s="145" t="s">
        <v>11495</v>
      </c>
      <c r="F4990" s="145">
        <v>228</v>
      </c>
      <c r="G4990" s="145" t="s">
        <v>11494</v>
      </c>
      <c r="H4990" s="145" t="s">
        <v>2268</v>
      </c>
      <c r="I4990" s="145" t="s">
        <v>10077</v>
      </c>
    </row>
    <row r="4991" spans="1:9" x14ac:dyDescent="0.2">
      <c r="A4991" s="145">
        <v>4987</v>
      </c>
      <c r="B4991" s="145" t="s">
        <v>3220</v>
      </c>
      <c r="C4991" s="145" t="s">
        <v>553</v>
      </c>
      <c r="D4991" s="146">
        <v>2723</v>
      </c>
      <c r="E4991" s="145" t="s">
        <v>11493</v>
      </c>
      <c r="F4991" s="145">
        <v>228</v>
      </c>
      <c r="G4991" s="145" t="s">
        <v>11492</v>
      </c>
      <c r="H4991" s="145" t="s">
        <v>3220</v>
      </c>
      <c r="I4991" s="145" t="s">
        <v>10077</v>
      </c>
    </row>
    <row r="4992" spans="1:9" x14ac:dyDescent="0.2">
      <c r="A4992" s="145">
        <v>4988</v>
      </c>
      <c r="B4992" s="145" t="s">
        <v>4214</v>
      </c>
      <c r="C4992" s="145" t="s">
        <v>553</v>
      </c>
      <c r="D4992" s="146">
        <v>2539</v>
      </c>
      <c r="E4992" s="145" t="s">
        <v>11491</v>
      </c>
      <c r="F4992" s="145">
        <v>228</v>
      </c>
      <c r="G4992" s="145" t="s">
        <v>11490</v>
      </c>
      <c r="H4992" s="145" t="s">
        <v>4214</v>
      </c>
      <c r="I4992" s="145" t="s">
        <v>10285</v>
      </c>
    </row>
    <row r="4993" spans="1:9" x14ac:dyDescent="0.2">
      <c r="A4993" s="145">
        <v>4989</v>
      </c>
      <c r="B4993" s="145" t="s">
        <v>8864</v>
      </c>
      <c r="C4993" s="145" t="s">
        <v>553</v>
      </c>
      <c r="D4993" s="146">
        <v>2657</v>
      </c>
      <c r="E4993" s="145" t="s">
        <v>11489</v>
      </c>
      <c r="F4993" s="145">
        <v>228</v>
      </c>
      <c r="G4993" s="145" t="s">
        <v>11488</v>
      </c>
      <c r="H4993" s="145" t="s">
        <v>10317</v>
      </c>
      <c r="I4993" s="145" t="s">
        <v>10077</v>
      </c>
    </row>
    <row r="4994" spans="1:9" x14ac:dyDescent="0.2">
      <c r="A4994" s="145">
        <v>4990</v>
      </c>
      <c r="B4994" s="145" t="s">
        <v>3822</v>
      </c>
      <c r="C4994" s="145" t="s">
        <v>553</v>
      </c>
      <c r="D4994" s="146">
        <v>2780</v>
      </c>
      <c r="E4994" s="145" t="s">
        <v>11487</v>
      </c>
      <c r="F4994" s="145">
        <v>228</v>
      </c>
      <c r="G4994" s="145" t="s">
        <v>11486</v>
      </c>
      <c r="H4994" s="145" t="s">
        <v>634</v>
      </c>
      <c r="I4994" s="145" t="s">
        <v>10077</v>
      </c>
    </row>
    <row r="4995" spans="1:9" x14ac:dyDescent="0.2">
      <c r="A4995" s="145">
        <v>4991</v>
      </c>
      <c r="B4995" s="145" t="s">
        <v>3220</v>
      </c>
      <c r="C4995" s="145" t="s">
        <v>553</v>
      </c>
      <c r="D4995" s="146">
        <v>2721</v>
      </c>
      <c r="E4995" s="145" t="s">
        <v>11485</v>
      </c>
      <c r="F4995" s="145">
        <v>228</v>
      </c>
      <c r="G4995" s="145" t="s">
        <v>11484</v>
      </c>
      <c r="H4995" s="145" t="s">
        <v>634</v>
      </c>
      <c r="I4995" s="145" t="s">
        <v>10077</v>
      </c>
    </row>
    <row r="4996" spans="1:9" x14ac:dyDescent="0.2">
      <c r="A4996" s="145">
        <v>4992</v>
      </c>
      <c r="B4996" s="145" t="s">
        <v>2385</v>
      </c>
      <c r="C4996" s="145" t="s">
        <v>553</v>
      </c>
      <c r="D4996" s="146">
        <v>2748</v>
      </c>
      <c r="E4996" s="145" t="s">
        <v>11483</v>
      </c>
      <c r="F4996" s="145">
        <v>228</v>
      </c>
      <c r="G4996" s="145" t="s">
        <v>11482</v>
      </c>
      <c r="H4996" s="145" t="s">
        <v>634</v>
      </c>
      <c r="I4996" s="145" t="s">
        <v>10077</v>
      </c>
    </row>
    <row r="4997" spans="1:9" x14ac:dyDescent="0.2">
      <c r="A4997" s="145">
        <v>4993</v>
      </c>
      <c r="B4997" s="145" t="s">
        <v>566</v>
      </c>
      <c r="C4997" s="145" t="s">
        <v>553</v>
      </c>
      <c r="D4997" s="146">
        <v>2659</v>
      </c>
      <c r="E4997" s="145" t="s">
        <v>11481</v>
      </c>
      <c r="F4997" s="145">
        <v>227</v>
      </c>
      <c r="G4997" s="145" t="s">
        <v>11480</v>
      </c>
      <c r="H4997" s="145" t="s">
        <v>10081</v>
      </c>
      <c r="I4997" s="145" t="s">
        <v>10285</v>
      </c>
    </row>
    <row r="4998" spans="1:9" x14ac:dyDescent="0.2">
      <c r="A4998" s="145">
        <v>4994</v>
      </c>
      <c r="B4998" s="145" t="s">
        <v>554</v>
      </c>
      <c r="C4998" s="145" t="s">
        <v>553</v>
      </c>
      <c r="D4998" s="146">
        <v>2633</v>
      </c>
      <c r="E4998" s="145" t="s">
        <v>11479</v>
      </c>
      <c r="F4998" s="145">
        <v>227</v>
      </c>
      <c r="G4998" s="145" t="s">
        <v>11478</v>
      </c>
      <c r="H4998" s="145" t="s">
        <v>10081</v>
      </c>
      <c r="I4998" s="145" t="s">
        <v>10077</v>
      </c>
    </row>
    <row r="4999" spans="1:9" x14ac:dyDescent="0.2">
      <c r="A4999" s="145">
        <v>4995</v>
      </c>
      <c r="B4999" s="145" t="s">
        <v>8864</v>
      </c>
      <c r="C4999" s="145" t="s">
        <v>553</v>
      </c>
      <c r="D4999" s="146">
        <v>2657</v>
      </c>
      <c r="E4999" s="145" t="s">
        <v>11477</v>
      </c>
      <c r="F4999" s="145">
        <v>227</v>
      </c>
      <c r="G4999" s="145" t="s">
        <v>11476</v>
      </c>
      <c r="H4999" s="145" t="s">
        <v>634</v>
      </c>
      <c r="I4999" s="145" t="s">
        <v>10091</v>
      </c>
    </row>
    <row r="5000" spans="1:9" x14ac:dyDescent="0.2">
      <c r="A5000" s="145">
        <v>4996</v>
      </c>
      <c r="B5000" s="145" t="s">
        <v>5423</v>
      </c>
      <c r="C5000" s="145" t="s">
        <v>553</v>
      </c>
      <c r="D5000" s="146">
        <v>2669</v>
      </c>
      <c r="E5000" s="145" t="s">
        <v>11475</v>
      </c>
      <c r="F5000" s="145">
        <v>227</v>
      </c>
      <c r="G5000" s="145" t="s">
        <v>11474</v>
      </c>
      <c r="H5000" s="145" t="s">
        <v>10081</v>
      </c>
      <c r="I5000" s="145" t="s">
        <v>10087</v>
      </c>
    </row>
    <row r="5001" spans="1:9" x14ac:dyDescent="0.2">
      <c r="A5001" s="145">
        <v>4997</v>
      </c>
      <c r="B5001" s="145" t="s">
        <v>11473</v>
      </c>
      <c r="C5001" s="145" t="s">
        <v>831</v>
      </c>
      <c r="D5001" s="146">
        <v>10310</v>
      </c>
      <c r="E5001" s="145" t="s">
        <v>11382</v>
      </c>
      <c r="F5001" s="145">
        <v>226</v>
      </c>
      <c r="G5001" s="145" t="s">
        <v>11472</v>
      </c>
      <c r="H5001" s="145" t="s">
        <v>10317</v>
      </c>
      <c r="I5001" s="145" t="s">
        <v>10077</v>
      </c>
    </row>
    <row r="5002" spans="1:9" x14ac:dyDescent="0.2">
      <c r="A5002" s="145">
        <v>4998</v>
      </c>
      <c r="B5002" s="145" t="s">
        <v>2603</v>
      </c>
      <c r="C5002" s="145" t="s">
        <v>553</v>
      </c>
      <c r="D5002" s="146">
        <v>2061</v>
      </c>
      <c r="E5002" s="145" t="s">
        <v>9211</v>
      </c>
      <c r="F5002" s="145">
        <v>226</v>
      </c>
      <c r="G5002" s="145" t="s">
        <v>11471</v>
      </c>
      <c r="H5002" s="145" t="s">
        <v>9574</v>
      </c>
      <c r="I5002" s="145" t="s">
        <v>10077</v>
      </c>
    </row>
    <row r="5003" spans="1:9" x14ac:dyDescent="0.2">
      <c r="A5003" s="145">
        <v>4999</v>
      </c>
      <c r="B5003" s="145" t="s">
        <v>3985</v>
      </c>
      <c r="C5003" s="145" t="s">
        <v>553</v>
      </c>
      <c r="D5003" s="146">
        <v>1908</v>
      </c>
      <c r="E5003" s="145" t="s">
        <v>11470</v>
      </c>
      <c r="F5003" s="145">
        <v>226</v>
      </c>
      <c r="G5003" s="145" t="s">
        <v>11469</v>
      </c>
      <c r="H5003" s="145" t="s">
        <v>11350</v>
      </c>
      <c r="I5003" s="145" t="s">
        <v>10077</v>
      </c>
    </row>
    <row r="5004" spans="1:9" x14ac:dyDescent="0.2">
      <c r="A5004" s="145">
        <v>5000</v>
      </c>
      <c r="B5004" s="145" t="s">
        <v>1071</v>
      </c>
      <c r="C5004" s="145" t="s">
        <v>553</v>
      </c>
      <c r="D5004" s="146">
        <v>2563</v>
      </c>
      <c r="E5004" s="145" t="s">
        <v>11468</v>
      </c>
      <c r="F5004" s="145">
        <v>226</v>
      </c>
      <c r="G5004" s="145" t="s">
        <v>11467</v>
      </c>
      <c r="H5004" s="145" t="s">
        <v>10119</v>
      </c>
      <c r="I5004" s="145" t="s">
        <v>10077</v>
      </c>
    </row>
    <row r="5005" spans="1:9" x14ac:dyDescent="0.2">
      <c r="A5005" s="145">
        <v>5001</v>
      </c>
      <c r="B5005" s="145" t="s">
        <v>4035</v>
      </c>
      <c r="C5005" s="145" t="s">
        <v>553</v>
      </c>
      <c r="D5005" s="146">
        <v>2653</v>
      </c>
      <c r="E5005" s="145" t="s">
        <v>11466</v>
      </c>
      <c r="F5005" s="145">
        <v>225</v>
      </c>
      <c r="G5005" s="145" t="s">
        <v>11465</v>
      </c>
      <c r="H5005" s="145" t="s">
        <v>4035</v>
      </c>
      <c r="I5005" s="145" t="s">
        <v>10077</v>
      </c>
    </row>
    <row r="5006" spans="1:9" x14ac:dyDescent="0.2">
      <c r="A5006" s="145">
        <v>5002</v>
      </c>
      <c r="B5006" s="145" t="s">
        <v>6174</v>
      </c>
      <c r="C5006" s="145" t="s">
        <v>553</v>
      </c>
      <c r="D5006" s="146">
        <v>2790</v>
      </c>
      <c r="E5006" s="145" t="s">
        <v>11279</v>
      </c>
      <c r="F5006" s="145">
        <v>224</v>
      </c>
      <c r="G5006" s="145" t="s">
        <v>11464</v>
      </c>
      <c r="H5006" s="145" t="s">
        <v>6174</v>
      </c>
      <c r="I5006" s="145" t="s">
        <v>10077</v>
      </c>
    </row>
    <row r="5007" spans="1:9" x14ac:dyDescent="0.2">
      <c r="A5007" s="145">
        <v>5003</v>
      </c>
      <c r="B5007" s="145" t="s">
        <v>654</v>
      </c>
      <c r="C5007" s="145" t="s">
        <v>553</v>
      </c>
      <c r="D5007" s="146">
        <v>2632</v>
      </c>
      <c r="E5007" s="145" t="s">
        <v>11463</v>
      </c>
      <c r="F5007" s="145">
        <v>224</v>
      </c>
      <c r="G5007" s="145" t="s">
        <v>11462</v>
      </c>
      <c r="H5007" s="145" t="s">
        <v>10380</v>
      </c>
      <c r="I5007" s="145" t="s">
        <v>10077</v>
      </c>
    </row>
    <row r="5008" spans="1:9" x14ac:dyDescent="0.2">
      <c r="A5008" s="145">
        <v>5004</v>
      </c>
      <c r="B5008" s="145" t="s">
        <v>1570</v>
      </c>
      <c r="C5008" s="145" t="s">
        <v>553</v>
      </c>
      <c r="D5008" s="146">
        <v>1930</v>
      </c>
      <c r="E5008" s="145" t="s">
        <v>11461</v>
      </c>
      <c r="F5008" s="145">
        <v>224</v>
      </c>
      <c r="G5008" s="145" t="s">
        <v>11460</v>
      </c>
      <c r="H5008" s="145" t="s">
        <v>10177</v>
      </c>
      <c r="I5008" s="145" t="s">
        <v>10077</v>
      </c>
    </row>
    <row r="5009" spans="1:9" x14ac:dyDescent="0.2">
      <c r="A5009" s="145">
        <v>5005</v>
      </c>
      <c r="B5009" s="145" t="s">
        <v>6174</v>
      </c>
      <c r="C5009" s="145" t="s">
        <v>553</v>
      </c>
      <c r="D5009" s="146">
        <v>2790</v>
      </c>
      <c r="E5009" s="145" t="s">
        <v>10368</v>
      </c>
      <c r="F5009" s="145">
        <v>224</v>
      </c>
      <c r="G5009" s="145" t="s">
        <v>11459</v>
      </c>
      <c r="H5009" s="145" t="s">
        <v>6174</v>
      </c>
      <c r="I5009" s="145" t="s">
        <v>10077</v>
      </c>
    </row>
    <row r="5010" spans="1:9" x14ac:dyDescent="0.2">
      <c r="A5010" s="145">
        <v>5006</v>
      </c>
      <c r="B5010" s="145" t="s">
        <v>6605</v>
      </c>
      <c r="C5010" s="145" t="s">
        <v>553</v>
      </c>
      <c r="D5010" s="146">
        <v>2779</v>
      </c>
      <c r="E5010" s="145" t="s">
        <v>11458</v>
      </c>
      <c r="F5010" s="145">
        <v>223</v>
      </c>
      <c r="G5010" s="145" t="s">
        <v>11457</v>
      </c>
      <c r="H5010" s="145" t="s">
        <v>634</v>
      </c>
      <c r="I5010" s="145" t="s">
        <v>10077</v>
      </c>
    </row>
    <row r="5011" spans="1:9" x14ac:dyDescent="0.2">
      <c r="A5011" s="145">
        <v>5007</v>
      </c>
      <c r="B5011" s="145" t="s">
        <v>8682</v>
      </c>
      <c r="C5011" s="145" t="s">
        <v>553</v>
      </c>
      <c r="D5011" s="146">
        <v>1118</v>
      </c>
      <c r="E5011" s="145" t="s">
        <v>11456</v>
      </c>
      <c r="F5011" s="145">
        <v>223</v>
      </c>
      <c r="G5011" s="145" t="s">
        <v>11455</v>
      </c>
      <c r="H5011" s="145" t="s">
        <v>634</v>
      </c>
      <c r="I5011" s="145" t="s">
        <v>10077</v>
      </c>
    </row>
    <row r="5012" spans="1:9" x14ac:dyDescent="0.2">
      <c r="A5012" s="145">
        <v>5008</v>
      </c>
      <c r="B5012" s="145" t="s">
        <v>1443</v>
      </c>
      <c r="C5012" s="145" t="s">
        <v>553</v>
      </c>
      <c r="D5012" s="146">
        <v>2649</v>
      </c>
      <c r="E5012" s="145" t="s">
        <v>11454</v>
      </c>
      <c r="F5012" s="145">
        <v>223</v>
      </c>
      <c r="G5012" s="145" t="s">
        <v>11453</v>
      </c>
      <c r="H5012" s="145" t="s">
        <v>10119</v>
      </c>
      <c r="I5012" s="145" t="s">
        <v>10077</v>
      </c>
    </row>
    <row r="5013" spans="1:9" x14ac:dyDescent="0.2">
      <c r="A5013" s="145">
        <v>5009</v>
      </c>
      <c r="B5013" s="145" t="s">
        <v>2268</v>
      </c>
      <c r="C5013" s="145" t="s">
        <v>553</v>
      </c>
      <c r="D5013" s="146">
        <v>2740</v>
      </c>
      <c r="E5013" s="145" t="s">
        <v>11452</v>
      </c>
      <c r="F5013" s="145">
        <v>222</v>
      </c>
      <c r="G5013" s="145" t="s">
        <v>11451</v>
      </c>
      <c r="H5013" s="145" t="s">
        <v>2268</v>
      </c>
      <c r="I5013" s="145" t="s">
        <v>10077</v>
      </c>
    </row>
    <row r="5014" spans="1:9" x14ac:dyDescent="0.2">
      <c r="A5014" s="145">
        <v>5010</v>
      </c>
      <c r="B5014" s="145" t="s">
        <v>5423</v>
      </c>
      <c r="C5014" s="145" t="s">
        <v>553</v>
      </c>
      <c r="D5014" s="146">
        <v>2669</v>
      </c>
      <c r="E5014" s="145" t="s">
        <v>11450</v>
      </c>
      <c r="F5014" s="145">
        <v>222</v>
      </c>
      <c r="G5014" s="145" t="s">
        <v>11449</v>
      </c>
      <c r="H5014" s="145" t="s">
        <v>10081</v>
      </c>
      <c r="I5014" s="145" t="s">
        <v>10077</v>
      </c>
    </row>
    <row r="5015" spans="1:9" x14ac:dyDescent="0.2">
      <c r="A5015" s="145">
        <v>5011</v>
      </c>
      <c r="B5015" s="145" t="s">
        <v>654</v>
      </c>
      <c r="C5015" s="145" t="s">
        <v>553</v>
      </c>
      <c r="D5015" s="146">
        <v>2632</v>
      </c>
      <c r="E5015" s="145" t="s">
        <v>11362</v>
      </c>
      <c r="F5015" s="145">
        <v>222</v>
      </c>
      <c r="G5015" s="145" t="s">
        <v>11448</v>
      </c>
      <c r="H5015" s="145" t="s">
        <v>634</v>
      </c>
      <c r="I5015" s="145" t="s">
        <v>10077</v>
      </c>
    </row>
    <row r="5016" spans="1:9" x14ac:dyDescent="0.2">
      <c r="A5016" s="145">
        <v>5012</v>
      </c>
      <c r="B5016" s="145" t="s">
        <v>3408</v>
      </c>
      <c r="C5016" s="145" t="s">
        <v>553</v>
      </c>
      <c r="D5016" s="146">
        <v>2575</v>
      </c>
      <c r="E5016" s="145" t="s">
        <v>11447</v>
      </c>
      <c r="F5016" s="145">
        <v>222</v>
      </c>
      <c r="G5016" s="145" t="s">
        <v>11446</v>
      </c>
      <c r="H5016" s="145" t="s">
        <v>11445</v>
      </c>
      <c r="I5016" s="145" t="s">
        <v>10077</v>
      </c>
    </row>
    <row r="5017" spans="1:9" x14ac:dyDescent="0.2">
      <c r="A5017" s="145">
        <v>5013</v>
      </c>
      <c r="B5017" s="145" t="s">
        <v>11444</v>
      </c>
      <c r="C5017" s="145" t="s">
        <v>553</v>
      </c>
      <c r="D5017" s="146">
        <v>1420</v>
      </c>
      <c r="E5017" s="145" t="s">
        <v>11443</v>
      </c>
      <c r="F5017" s="145">
        <v>222</v>
      </c>
      <c r="G5017" s="145" t="s">
        <v>11442</v>
      </c>
      <c r="H5017" s="145" t="s">
        <v>634</v>
      </c>
      <c r="I5017" s="145" t="s">
        <v>10077</v>
      </c>
    </row>
    <row r="5018" spans="1:9" x14ac:dyDescent="0.2">
      <c r="A5018" s="145">
        <v>5014</v>
      </c>
      <c r="B5018" s="145" t="s">
        <v>5102</v>
      </c>
      <c r="C5018" s="145" t="s">
        <v>553</v>
      </c>
      <c r="D5018" s="146">
        <v>2343</v>
      </c>
      <c r="E5018" s="145" t="s">
        <v>11441</v>
      </c>
      <c r="F5018" s="145">
        <v>222</v>
      </c>
      <c r="G5018" s="145" t="s">
        <v>11440</v>
      </c>
      <c r="H5018" s="145" t="s">
        <v>634</v>
      </c>
      <c r="I5018" s="145" t="s">
        <v>10077</v>
      </c>
    </row>
    <row r="5019" spans="1:9" x14ac:dyDescent="0.2">
      <c r="A5019" s="145">
        <v>5015</v>
      </c>
      <c r="B5019" s="145" t="s">
        <v>4556</v>
      </c>
      <c r="C5019" s="145" t="s">
        <v>553</v>
      </c>
      <c r="D5019" s="146">
        <v>1604</v>
      </c>
      <c r="E5019" s="145" t="s">
        <v>11439</v>
      </c>
      <c r="F5019" s="145">
        <v>222</v>
      </c>
      <c r="G5019" s="145" t="s">
        <v>11438</v>
      </c>
      <c r="H5019" s="145" t="s">
        <v>634</v>
      </c>
      <c r="I5019" s="145" t="s">
        <v>10077</v>
      </c>
    </row>
    <row r="5020" spans="1:9" x14ac:dyDescent="0.2">
      <c r="A5020" s="145">
        <v>5016</v>
      </c>
      <c r="B5020" s="145" t="s">
        <v>695</v>
      </c>
      <c r="C5020" s="145" t="s">
        <v>553</v>
      </c>
      <c r="D5020" s="146">
        <v>2332</v>
      </c>
      <c r="E5020" s="145" t="s">
        <v>11437</v>
      </c>
      <c r="F5020" s="145">
        <v>222</v>
      </c>
      <c r="G5020" s="145" t="s">
        <v>11436</v>
      </c>
      <c r="H5020" s="145" t="s">
        <v>695</v>
      </c>
      <c r="I5020" s="145" t="s">
        <v>10077</v>
      </c>
    </row>
    <row r="5021" spans="1:9" x14ac:dyDescent="0.2">
      <c r="A5021" s="145">
        <v>5017</v>
      </c>
      <c r="B5021" s="145" t="s">
        <v>554</v>
      </c>
      <c r="C5021" s="145" t="s">
        <v>553</v>
      </c>
      <c r="D5021" s="146">
        <v>2633</v>
      </c>
      <c r="E5021" s="145" t="s">
        <v>11435</v>
      </c>
      <c r="F5021" s="145">
        <v>222</v>
      </c>
      <c r="G5021" s="145" t="s">
        <v>11434</v>
      </c>
      <c r="H5021" s="145" t="s">
        <v>10081</v>
      </c>
      <c r="I5021" s="145" t="s">
        <v>10077</v>
      </c>
    </row>
    <row r="5022" spans="1:9" x14ac:dyDescent="0.2">
      <c r="A5022" s="145">
        <v>5018</v>
      </c>
      <c r="B5022" s="145" t="s">
        <v>1786</v>
      </c>
      <c r="C5022" s="145" t="s">
        <v>553</v>
      </c>
      <c r="D5022" s="146">
        <v>1969</v>
      </c>
      <c r="E5022" s="145" t="s">
        <v>11433</v>
      </c>
      <c r="F5022" s="145">
        <v>222</v>
      </c>
      <c r="G5022" s="145" t="s">
        <v>11432</v>
      </c>
      <c r="H5022" s="145" t="s">
        <v>634</v>
      </c>
      <c r="I5022" s="145" t="s">
        <v>10077</v>
      </c>
    </row>
    <row r="5023" spans="1:9" x14ac:dyDescent="0.2">
      <c r="A5023" s="145">
        <v>5019</v>
      </c>
      <c r="B5023" s="145" t="s">
        <v>592</v>
      </c>
      <c r="C5023" s="145" t="s">
        <v>553</v>
      </c>
      <c r="D5023" s="146">
        <v>1905</v>
      </c>
      <c r="E5023" s="145" t="s">
        <v>11431</v>
      </c>
      <c r="F5023" s="145">
        <v>222</v>
      </c>
      <c r="G5023" s="145" t="s">
        <v>11430</v>
      </c>
      <c r="H5023" s="145" t="s">
        <v>10411</v>
      </c>
      <c r="I5023" s="145" t="s">
        <v>10077</v>
      </c>
    </row>
    <row r="5024" spans="1:9" x14ac:dyDescent="0.2">
      <c r="A5024" s="145">
        <v>5020</v>
      </c>
      <c r="B5024" s="145" t="s">
        <v>7761</v>
      </c>
      <c r="C5024" s="145" t="s">
        <v>553</v>
      </c>
      <c r="D5024" s="146">
        <v>1821</v>
      </c>
      <c r="E5024" s="145" t="s">
        <v>11429</v>
      </c>
      <c r="F5024" s="145">
        <v>222</v>
      </c>
      <c r="G5024" s="145" t="s">
        <v>11428</v>
      </c>
      <c r="H5024" s="145" t="s">
        <v>10130</v>
      </c>
      <c r="I5024" s="145" t="s">
        <v>10077</v>
      </c>
    </row>
    <row r="5025" spans="1:9" x14ac:dyDescent="0.2">
      <c r="A5025" s="145">
        <v>5021</v>
      </c>
      <c r="B5025" s="145" t="s">
        <v>4438</v>
      </c>
      <c r="C5025" s="145" t="s">
        <v>11427</v>
      </c>
      <c r="D5025" s="146">
        <v>36277</v>
      </c>
      <c r="E5025" s="145" t="s">
        <v>11426</v>
      </c>
      <c r="F5025" s="145">
        <v>222</v>
      </c>
      <c r="G5025" s="145" t="s">
        <v>11425</v>
      </c>
      <c r="H5025" s="145" t="s">
        <v>6174</v>
      </c>
      <c r="I5025" s="145" t="s">
        <v>10077</v>
      </c>
    </row>
    <row r="5026" spans="1:9" x14ac:dyDescent="0.2">
      <c r="A5026" s="145">
        <v>5022</v>
      </c>
      <c r="B5026" s="145" t="s">
        <v>2603</v>
      </c>
      <c r="C5026" s="145" t="s">
        <v>553</v>
      </c>
      <c r="D5026" s="146">
        <v>2061</v>
      </c>
      <c r="E5026" s="145" t="s">
        <v>11424</v>
      </c>
      <c r="F5026" s="145">
        <v>222</v>
      </c>
      <c r="G5026" s="145" t="s">
        <v>11423</v>
      </c>
      <c r="H5026" s="145" t="s">
        <v>10495</v>
      </c>
      <c r="I5026" s="145" t="s">
        <v>10077</v>
      </c>
    </row>
    <row r="5027" spans="1:9" x14ac:dyDescent="0.2">
      <c r="A5027" s="145">
        <v>5023</v>
      </c>
      <c r="B5027" s="145" t="s">
        <v>5868</v>
      </c>
      <c r="C5027" s="145" t="s">
        <v>553</v>
      </c>
      <c r="D5027" s="146">
        <v>1886</v>
      </c>
      <c r="E5027" s="145" t="s">
        <v>11422</v>
      </c>
      <c r="F5027" s="145">
        <v>222</v>
      </c>
      <c r="G5027" s="145" t="s">
        <v>11421</v>
      </c>
      <c r="H5027" s="145" t="s">
        <v>634</v>
      </c>
      <c r="I5027" s="145" t="s">
        <v>10077</v>
      </c>
    </row>
    <row r="5028" spans="1:9" x14ac:dyDescent="0.2">
      <c r="A5028" s="145">
        <v>5024</v>
      </c>
      <c r="B5028" s="145" t="s">
        <v>2727</v>
      </c>
      <c r="C5028" s="145" t="s">
        <v>553</v>
      </c>
      <c r="D5028" s="146">
        <v>2726</v>
      </c>
      <c r="E5028" s="145" t="s">
        <v>11420</v>
      </c>
      <c r="F5028" s="145">
        <v>222</v>
      </c>
      <c r="G5028" s="145" t="s">
        <v>11419</v>
      </c>
      <c r="H5028" s="145" t="s">
        <v>634</v>
      </c>
      <c r="I5028" s="145" t="s">
        <v>10077</v>
      </c>
    </row>
    <row r="5029" spans="1:9" x14ac:dyDescent="0.2">
      <c r="A5029" s="145">
        <v>5025</v>
      </c>
      <c r="B5029" s="145" t="s">
        <v>2654</v>
      </c>
      <c r="C5029" s="145" t="s">
        <v>553</v>
      </c>
      <c r="D5029" s="146">
        <v>2535</v>
      </c>
      <c r="E5029" s="145" t="s">
        <v>11418</v>
      </c>
      <c r="F5029" s="145">
        <v>222</v>
      </c>
      <c r="G5029" s="145" t="s">
        <v>11417</v>
      </c>
      <c r="H5029" s="145" t="s">
        <v>8736</v>
      </c>
      <c r="I5029" s="145" t="s">
        <v>10077</v>
      </c>
    </row>
    <row r="5030" spans="1:9" x14ac:dyDescent="0.2">
      <c r="A5030" s="145">
        <v>5026</v>
      </c>
      <c r="B5030" s="145" t="s">
        <v>3822</v>
      </c>
      <c r="C5030" s="145" t="s">
        <v>553</v>
      </c>
      <c r="D5030" s="146">
        <v>2780</v>
      </c>
      <c r="E5030" s="145" t="s">
        <v>11416</v>
      </c>
      <c r="F5030" s="145">
        <v>222</v>
      </c>
      <c r="G5030" s="145" t="s">
        <v>11415</v>
      </c>
      <c r="H5030" s="145" t="s">
        <v>634</v>
      </c>
      <c r="I5030" s="145" t="s">
        <v>10077</v>
      </c>
    </row>
    <row r="5031" spans="1:9" x14ac:dyDescent="0.2">
      <c r="A5031" s="145">
        <v>5027</v>
      </c>
      <c r="B5031" s="145" t="s">
        <v>2513</v>
      </c>
      <c r="C5031" s="145" t="s">
        <v>553</v>
      </c>
      <c r="D5031" s="146">
        <v>2571</v>
      </c>
      <c r="E5031" s="145" t="s">
        <v>11044</v>
      </c>
      <c r="F5031" s="145">
        <v>222</v>
      </c>
      <c r="G5031" s="145" t="s">
        <v>11414</v>
      </c>
      <c r="H5031" s="145" t="s">
        <v>2513</v>
      </c>
      <c r="I5031" s="145" t="s">
        <v>10077</v>
      </c>
    </row>
    <row r="5032" spans="1:9" x14ac:dyDescent="0.2">
      <c r="A5032" s="145">
        <v>5028</v>
      </c>
      <c r="B5032" s="145" t="s">
        <v>592</v>
      </c>
      <c r="C5032" s="145" t="s">
        <v>553</v>
      </c>
      <c r="D5032" s="146">
        <v>1904</v>
      </c>
      <c r="E5032" s="145" t="s">
        <v>11413</v>
      </c>
      <c r="F5032" s="145">
        <v>222</v>
      </c>
      <c r="G5032" s="145" t="s">
        <v>11412</v>
      </c>
      <c r="H5032" s="145" t="s">
        <v>634</v>
      </c>
      <c r="I5032" s="145" t="s">
        <v>10077</v>
      </c>
    </row>
    <row r="5033" spans="1:9" x14ac:dyDescent="0.2">
      <c r="A5033" s="145">
        <v>5029</v>
      </c>
      <c r="B5033" s="145" t="s">
        <v>2654</v>
      </c>
      <c r="C5033" s="145" t="s">
        <v>553</v>
      </c>
      <c r="D5033" s="146">
        <v>2535</v>
      </c>
      <c r="E5033" s="145" t="s">
        <v>11411</v>
      </c>
      <c r="F5033" s="145">
        <v>221</v>
      </c>
      <c r="G5033" s="145" t="s">
        <v>11410</v>
      </c>
      <c r="H5033" s="145" t="s">
        <v>634</v>
      </c>
      <c r="I5033" s="145" t="s">
        <v>10124</v>
      </c>
    </row>
    <row r="5034" spans="1:9" x14ac:dyDescent="0.2">
      <c r="A5034" s="145">
        <v>5030</v>
      </c>
      <c r="B5034" s="145" t="s">
        <v>3972</v>
      </c>
      <c r="C5034" s="145" t="s">
        <v>553</v>
      </c>
      <c r="D5034" s="146">
        <v>1966</v>
      </c>
      <c r="E5034" s="145" t="s">
        <v>11409</v>
      </c>
      <c r="F5034" s="145">
        <v>221</v>
      </c>
      <c r="G5034" s="145" t="s">
        <v>11408</v>
      </c>
      <c r="H5034" s="145" t="s">
        <v>10230</v>
      </c>
      <c r="I5034" s="145" t="s">
        <v>10077</v>
      </c>
    </row>
    <row r="5035" spans="1:9" x14ac:dyDescent="0.2">
      <c r="A5035" s="145">
        <v>5031</v>
      </c>
      <c r="B5035" s="145" t="s">
        <v>2534</v>
      </c>
      <c r="C5035" s="145" t="s">
        <v>553</v>
      </c>
      <c r="D5035" s="146">
        <v>2663</v>
      </c>
      <c r="E5035" s="145" t="s">
        <v>11407</v>
      </c>
      <c r="F5035" s="145">
        <v>221</v>
      </c>
      <c r="G5035" s="145" t="s">
        <v>11406</v>
      </c>
      <c r="H5035" s="145" t="s">
        <v>10391</v>
      </c>
      <c r="I5035" s="145" t="s">
        <v>10087</v>
      </c>
    </row>
    <row r="5036" spans="1:9" x14ac:dyDescent="0.2">
      <c r="A5036" s="145">
        <v>5032</v>
      </c>
      <c r="B5036" s="145" t="s">
        <v>1322</v>
      </c>
      <c r="C5036" s="145" t="s">
        <v>553</v>
      </c>
      <c r="D5036" s="146">
        <v>2673</v>
      </c>
      <c r="E5036" s="145" t="s">
        <v>11405</v>
      </c>
      <c r="F5036" s="145">
        <v>221</v>
      </c>
      <c r="G5036" s="145" t="s">
        <v>11404</v>
      </c>
      <c r="H5036" s="145" t="s">
        <v>634</v>
      </c>
      <c r="I5036" s="145" t="s">
        <v>10077</v>
      </c>
    </row>
    <row r="5037" spans="1:9" x14ac:dyDescent="0.2">
      <c r="A5037" s="145">
        <v>5033</v>
      </c>
      <c r="B5037" s="145" t="s">
        <v>7761</v>
      </c>
      <c r="C5037" s="145" t="s">
        <v>553</v>
      </c>
      <c r="D5037" s="146">
        <v>1821</v>
      </c>
      <c r="E5037" s="145" t="s">
        <v>11403</v>
      </c>
      <c r="F5037" s="145">
        <v>221</v>
      </c>
      <c r="G5037" s="145" t="s">
        <v>11402</v>
      </c>
      <c r="H5037" s="145" t="s">
        <v>634</v>
      </c>
      <c r="I5037" s="145" t="s">
        <v>10077</v>
      </c>
    </row>
    <row r="5038" spans="1:9" x14ac:dyDescent="0.2">
      <c r="A5038" s="145">
        <v>5034</v>
      </c>
      <c r="B5038" s="145" t="s">
        <v>781</v>
      </c>
      <c r="C5038" s="145" t="s">
        <v>553</v>
      </c>
      <c r="D5038" s="146">
        <v>2655</v>
      </c>
      <c r="E5038" s="145" t="s">
        <v>11401</v>
      </c>
      <c r="F5038" s="145">
        <v>220</v>
      </c>
      <c r="G5038" s="145" t="s">
        <v>11400</v>
      </c>
      <c r="H5038" s="145" t="s">
        <v>10380</v>
      </c>
      <c r="I5038" s="145" t="s">
        <v>10077</v>
      </c>
    </row>
    <row r="5039" spans="1:9" x14ac:dyDescent="0.2">
      <c r="A5039" s="145">
        <v>5035</v>
      </c>
      <c r="B5039" s="145" t="s">
        <v>4302</v>
      </c>
      <c r="C5039" s="145" t="s">
        <v>553</v>
      </c>
      <c r="D5039" s="146">
        <v>1960</v>
      </c>
      <c r="E5039" s="145" t="s">
        <v>11399</v>
      </c>
      <c r="F5039" s="145">
        <v>218</v>
      </c>
      <c r="G5039" s="145" t="s">
        <v>11398</v>
      </c>
      <c r="H5039" s="145" t="s">
        <v>634</v>
      </c>
      <c r="I5039" s="145" t="s">
        <v>10077</v>
      </c>
    </row>
    <row r="5040" spans="1:9" x14ac:dyDescent="0.2">
      <c r="A5040" s="145">
        <v>5036</v>
      </c>
      <c r="B5040" s="145" t="s">
        <v>11397</v>
      </c>
      <c r="C5040" s="145" t="s">
        <v>553</v>
      </c>
      <c r="D5040" s="146">
        <v>2356</v>
      </c>
      <c r="E5040" s="145" t="s">
        <v>11396</v>
      </c>
      <c r="F5040" s="145">
        <v>218</v>
      </c>
      <c r="G5040" s="145" t="s">
        <v>11395</v>
      </c>
      <c r="H5040" s="145" t="s">
        <v>634</v>
      </c>
      <c r="I5040" s="145" t="s">
        <v>10077</v>
      </c>
    </row>
    <row r="5041" spans="1:9" x14ac:dyDescent="0.2">
      <c r="A5041" s="145">
        <v>5037</v>
      </c>
      <c r="B5041" s="145" t="s">
        <v>1349</v>
      </c>
      <c r="C5041" s="145" t="s">
        <v>553</v>
      </c>
      <c r="D5041" s="146">
        <v>2360</v>
      </c>
      <c r="E5041" s="145" t="s">
        <v>11394</v>
      </c>
      <c r="F5041" s="145">
        <v>217</v>
      </c>
      <c r="G5041" s="145" t="s">
        <v>11393</v>
      </c>
      <c r="H5041" s="145" t="s">
        <v>10119</v>
      </c>
      <c r="I5041" s="145" t="s">
        <v>10077</v>
      </c>
    </row>
    <row r="5042" spans="1:9" x14ac:dyDescent="0.2">
      <c r="A5042" s="145">
        <v>5038</v>
      </c>
      <c r="B5042" s="145" t="s">
        <v>1570</v>
      </c>
      <c r="C5042" s="145" t="s">
        <v>553</v>
      </c>
      <c r="D5042" s="146">
        <v>1931</v>
      </c>
      <c r="E5042" s="145" t="s">
        <v>11392</v>
      </c>
      <c r="F5042" s="145">
        <v>216</v>
      </c>
      <c r="G5042" s="145" t="s">
        <v>11391</v>
      </c>
      <c r="H5042" s="145" t="s">
        <v>10177</v>
      </c>
      <c r="I5042" s="145" t="s">
        <v>10124</v>
      </c>
    </row>
    <row r="5043" spans="1:9" x14ac:dyDescent="0.2">
      <c r="A5043" s="145">
        <v>5039</v>
      </c>
      <c r="B5043" s="145" t="s">
        <v>660</v>
      </c>
      <c r="C5043" s="145" t="s">
        <v>553</v>
      </c>
      <c r="D5043" s="146">
        <v>1944</v>
      </c>
      <c r="E5043" s="145" t="s">
        <v>11390</v>
      </c>
      <c r="F5043" s="145">
        <v>216</v>
      </c>
      <c r="G5043" s="145" t="s">
        <v>11389</v>
      </c>
      <c r="H5043" s="145" t="s">
        <v>10762</v>
      </c>
      <c r="I5043" s="145" t="s">
        <v>10124</v>
      </c>
    </row>
    <row r="5044" spans="1:9" x14ac:dyDescent="0.2">
      <c r="A5044" s="145">
        <v>5040</v>
      </c>
      <c r="B5044" s="145" t="s">
        <v>4035</v>
      </c>
      <c r="C5044" s="145" t="s">
        <v>553</v>
      </c>
      <c r="D5044" s="146">
        <v>2653</v>
      </c>
      <c r="E5044" s="145" t="s">
        <v>11388</v>
      </c>
      <c r="F5044" s="145">
        <v>216</v>
      </c>
      <c r="G5044" s="145" t="s">
        <v>11387</v>
      </c>
      <c r="H5044" s="145" t="s">
        <v>4035</v>
      </c>
      <c r="I5044" s="145" t="s">
        <v>10285</v>
      </c>
    </row>
    <row r="5045" spans="1:9" x14ac:dyDescent="0.2">
      <c r="A5045" s="145">
        <v>5041</v>
      </c>
      <c r="B5045" s="145" t="s">
        <v>566</v>
      </c>
      <c r="C5045" s="145" t="s">
        <v>553</v>
      </c>
      <c r="D5045" s="146">
        <v>2659</v>
      </c>
      <c r="E5045" s="145" t="s">
        <v>11386</v>
      </c>
      <c r="F5045" s="145">
        <v>216</v>
      </c>
      <c r="G5045" s="145" t="s">
        <v>11385</v>
      </c>
      <c r="H5045" s="145" t="s">
        <v>634</v>
      </c>
      <c r="I5045" s="145" t="s">
        <v>10285</v>
      </c>
    </row>
    <row r="5046" spans="1:9" x14ac:dyDescent="0.2">
      <c r="A5046" s="145">
        <v>5042</v>
      </c>
      <c r="B5046" s="145" t="s">
        <v>6174</v>
      </c>
      <c r="C5046" s="145" t="s">
        <v>553</v>
      </c>
      <c r="D5046" s="146">
        <v>2790</v>
      </c>
      <c r="E5046" s="145" t="s">
        <v>11384</v>
      </c>
      <c r="F5046" s="145">
        <v>216</v>
      </c>
      <c r="G5046" s="145" t="s">
        <v>11383</v>
      </c>
      <c r="H5046" s="145" t="s">
        <v>6174</v>
      </c>
      <c r="I5046" s="145" t="s">
        <v>10124</v>
      </c>
    </row>
    <row r="5047" spans="1:9" x14ac:dyDescent="0.2">
      <c r="A5047" s="145">
        <v>5043</v>
      </c>
      <c r="B5047" s="145" t="s">
        <v>1570</v>
      </c>
      <c r="C5047" s="145" t="s">
        <v>553</v>
      </c>
      <c r="D5047" s="146">
        <v>1930</v>
      </c>
      <c r="E5047" s="145" t="s">
        <v>11382</v>
      </c>
      <c r="F5047" s="145">
        <v>216</v>
      </c>
      <c r="G5047" s="145" t="s">
        <v>11381</v>
      </c>
      <c r="H5047" s="145" t="s">
        <v>11380</v>
      </c>
      <c r="I5047" s="145" t="s">
        <v>10124</v>
      </c>
    </row>
    <row r="5048" spans="1:9" x14ac:dyDescent="0.2">
      <c r="A5048" s="145">
        <v>5044</v>
      </c>
      <c r="B5048" s="145" t="s">
        <v>2401</v>
      </c>
      <c r="C5048" s="145" t="s">
        <v>553</v>
      </c>
      <c r="D5048" s="146">
        <v>2346</v>
      </c>
      <c r="E5048" s="145" t="s">
        <v>11379</v>
      </c>
      <c r="F5048" s="145">
        <v>216</v>
      </c>
      <c r="G5048" s="145" t="s">
        <v>11378</v>
      </c>
      <c r="H5048" s="145" t="s">
        <v>1678</v>
      </c>
      <c r="I5048" s="145" t="s">
        <v>10124</v>
      </c>
    </row>
    <row r="5049" spans="1:9" x14ac:dyDescent="0.2">
      <c r="A5049" s="145">
        <v>5045</v>
      </c>
      <c r="B5049" s="145" t="s">
        <v>1385</v>
      </c>
      <c r="C5049" s="145" t="s">
        <v>553</v>
      </c>
      <c r="D5049" s="146">
        <v>1906</v>
      </c>
      <c r="E5049" s="145" t="s">
        <v>11377</v>
      </c>
      <c r="F5049" s="145">
        <v>216</v>
      </c>
      <c r="G5049" s="145" t="s">
        <v>11376</v>
      </c>
      <c r="H5049" s="145" t="s">
        <v>11375</v>
      </c>
      <c r="I5049" s="145" t="s">
        <v>10124</v>
      </c>
    </row>
    <row r="5050" spans="1:9" x14ac:dyDescent="0.2">
      <c r="A5050" s="145">
        <v>5046</v>
      </c>
      <c r="B5050" s="145" t="s">
        <v>932</v>
      </c>
      <c r="C5050" s="145" t="s">
        <v>553</v>
      </c>
      <c r="D5050" s="146">
        <v>1929</v>
      </c>
      <c r="E5050" s="145" t="s">
        <v>11374</v>
      </c>
      <c r="F5050" s="145">
        <v>216</v>
      </c>
      <c r="G5050" s="145" t="s">
        <v>11373</v>
      </c>
      <c r="H5050" s="145" t="s">
        <v>10222</v>
      </c>
      <c r="I5050" s="145" t="s">
        <v>10124</v>
      </c>
    </row>
    <row r="5051" spans="1:9" x14ac:dyDescent="0.2">
      <c r="A5051" s="145">
        <v>5047</v>
      </c>
      <c r="B5051" s="145" t="s">
        <v>1570</v>
      </c>
      <c r="C5051" s="145" t="s">
        <v>553</v>
      </c>
      <c r="D5051" s="146">
        <v>1930</v>
      </c>
      <c r="E5051" s="145" t="s">
        <v>11372</v>
      </c>
      <c r="F5051" s="145">
        <v>216</v>
      </c>
      <c r="G5051" s="145" t="s">
        <v>11371</v>
      </c>
      <c r="H5051" s="145" t="s">
        <v>10177</v>
      </c>
      <c r="I5051" s="145" t="s">
        <v>10124</v>
      </c>
    </row>
    <row r="5052" spans="1:9" x14ac:dyDescent="0.2">
      <c r="A5052" s="145">
        <v>5048</v>
      </c>
      <c r="B5052" s="145" t="s">
        <v>1570</v>
      </c>
      <c r="C5052" s="145" t="s">
        <v>553</v>
      </c>
      <c r="D5052" s="146">
        <v>1930</v>
      </c>
      <c r="E5052" s="145" t="s">
        <v>11370</v>
      </c>
      <c r="F5052" s="145">
        <v>216</v>
      </c>
      <c r="G5052" s="145" t="s">
        <v>11369</v>
      </c>
      <c r="H5052" s="145" t="s">
        <v>10721</v>
      </c>
      <c r="I5052" s="145" t="s">
        <v>10124</v>
      </c>
    </row>
    <row r="5053" spans="1:9" x14ac:dyDescent="0.2">
      <c r="A5053" s="145">
        <v>5049</v>
      </c>
      <c r="B5053" s="145" t="s">
        <v>1570</v>
      </c>
      <c r="C5053" s="145" t="s">
        <v>553</v>
      </c>
      <c r="D5053" s="146">
        <v>1930</v>
      </c>
      <c r="E5053" s="145" t="s">
        <v>11368</v>
      </c>
      <c r="F5053" s="145">
        <v>216</v>
      </c>
      <c r="G5053" s="145" t="s">
        <v>11367</v>
      </c>
      <c r="H5053" s="145" t="s">
        <v>10772</v>
      </c>
      <c r="I5053" s="145" t="s">
        <v>10124</v>
      </c>
    </row>
    <row r="5054" spans="1:9" x14ac:dyDescent="0.2">
      <c r="A5054" s="145">
        <v>5050</v>
      </c>
      <c r="B5054" s="145" t="s">
        <v>1570</v>
      </c>
      <c r="C5054" s="145" t="s">
        <v>553</v>
      </c>
      <c r="D5054" s="146">
        <v>1930</v>
      </c>
      <c r="E5054" s="145" t="s">
        <v>11366</v>
      </c>
      <c r="F5054" s="145">
        <v>216</v>
      </c>
      <c r="G5054" s="145" t="s">
        <v>11365</v>
      </c>
      <c r="H5054" s="145" t="s">
        <v>10177</v>
      </c>
      <c r="I5054" s="145" t="s">
        <v>10124</v>
      </c>
    </row>
    <row r="5055" spans="1:9" x14ac:dyDescent="0.2">
      <c r="A5055" s="145">
        <v>5051</v>
      </c>
      <c r="B5055" s="145" t="s">
        <v>1837</v>
      </c>
      <c r="C5055" s="145" t="s">
        <v>553</v>
      </c>
      <c r="D5055" s="146">
        <v>2660</v>
      </c>
      <c r="E5055" s="145" t="s">
        <v>11364</v>
      </c>
      <c r="F5055" s="145">
        <v>216</v>
      </c>
      <c r="G5055" s="145" t="s">
        <v>11363</v>
      </c>
      <c r="H5055" s="145" t="s">
        <v>5682</v>
      </c>
      <c r="I5055" s="145" t="s">
        <v>10077</v>
      </c>
    </row>
    <row r="5056" spans="1:9" x14ac:dyDescent="0.2">
      <c r="A5056" s="145">
        <v>5052</v>
      </c>
      <c r="B5056" s="145" t="s">
        <v>3489</v>
      </c>
      <c r="C5056" s="145" t="s">
        <v>553</v>
      </c>
      <c r="D5056" s="146">
        <v>2045</v>
      </c>
      <c r="E5056" s="145" t="s">
        <v>11362</v>
      </c>
      <c r="F5056" s="145">
        <v>216</v>
      </c>
      <c r="G5056" s="145" t="s">
        <v>11361</v>
      </c>
      <c r="H5056" s="145" t="s">
        <v>11360</v>
      </c>
      <c r="I5056" s="145" t="s">
        <v>10124</v>
      </c>
    </row>
    <row r="5057" spans="1:9" x14ac:dyDescent="0.2">
      <c r="A5057" s="145">
        <v>5053</v>
      </c>
      <c r="B5057" s="145" t="s">
        <v>1285</v>
      </c>
      <c r="C5057" s="145" t="s">
        <v>553</v>
      </c>
      <c r="D5057" s="146">
        <v>2341</v>
      </c>
      <c r="E5057" s="145" t="s">
        <v>11359</v>
      </c>
      <c r="F5057" s="145">
        <v>216</v>
      </c>
      <c r="G5057" s="145" t="s">
        <v>11358</v>
      </c>
      <c r="H5057" s="145" t="s">
        <v>695</v>
      </c>
      <c r="I5057" s="145" t="s">
        <v>10124</v>
      </c>
    </row>
    <row r="5058" spans="1:9" x14ac:dyDescent="0.2">
      <c r="A5058" s="145">
        <v>5054</v>
      </c>
      <c r="B5058" s="145" t="s">
        <v>10435</v>
      </c>
      <c r="C5058" s="145" t="s">
        <v>553</v>
      </c>
      <c r="D5058" s="146">
        <v>2345</v>
      </c>
      <c r="E5058" s="145" t="s">
        <v>11357</v>
      </c>
      <c r="F5058" s="145">
        <v>216</v>
      </c>
      <c r="G5058" s="145" t="s">
        <v>11356</v>
      </c>
      <c r="H5058" s="145" t="s">
        <v>11355</v>
      </c>
      <c r="I5058" s="145" t="s">
        <v>10124</v>
      </c>
    </row>
    <row r="5059" spans="1:9" x14ac:dyDescent="0.2">
      <c r="A5059" s="145">
        <v>5055</v>
      </c>
      <c r="B5059" s="145" t="s">
        <v>2565</v>
      </c>
      <c r="C5059" s="145" t="s">
        <v>553</v>
      </c>
      <c r="D5059" s="146">
        <v>2777</v>
      </c>
      <c r="E5059" s="145" t="s">
        <v>11354</v>
      </c>
      <c r="F5059" s="145">
        <v>216</v>
      </c>
      <c r="G5059" s="145" t="s">
        <v>11353</v>
      </c>
      <c r="H5059" s="145" t="s">
        <v>634</v>
      </c>
      <c r="I5059" s="145" t="s">
        <v>10285</v>
      </c>
    </row>
    <row r="5060" spans="1:9" x14ac:dyDescent="0.2">
      <c r="A5060" s="145">
        <v>5056</v>
      </c>
      <c r="B5060" s="145" t="s">
        <v>3985</v>
      </c>
      <c r="C5060" s="145" t="s">
        <v>553</v>
      </c>
      <c r="D5060" s="146">
        <v>1908</v>
      </c>
      <c r="E5060" s="145" t="s">
        <v>11352</v>
      </c>
      <c r="F5060" s="145">
        <v>216</v>
      </c>
      <c r="G5060" s="145" t="s">
        <v>11351</v>
      </c>
      <c r="H5060" s="145" t="s">
        <v>11350</v>
      </c>
      <c r="I5060" s="145" t="s">
        <v>10124</v>
      </c>
    </row>
    <row r="5061" spans="1:9" x14ac:dyDescent="0.2">
      <c r="A5061" s="145">
        <v>5057</v>
      </c>
      <c r="B5061" s="145" t="s">
        <v>1570</v>
      </c>
      <c r="C5061" s="145" t="s">
        <v>553</v>
      </c>
      <c r="D5061" s="146">
        <v>1930</v>
      </c>
      <c r="E5061" s="145" t="s">
        <v>11349</v>
      </c>
      <c r="F5061" s="145">
        <v>216</v>
      </c>
      <c r="G5061" s="145" t="s">
        <v>11348</v>
      </c>
      <c r="H5061" s="145" t="s">
        <v>10177</v>
      </c>
      <c r="I5061" s="145" t="s">
        <v>10124</v>
      </c>
    </row>
    <row r="5062" spans="1:9" x14ac:dyDescent="0.2">
      <c r="A5062" s="145">
        <v>5058</v>
      </c>
      <c r="B5062" s="145" t="s">
        <v>2327</v>
      </c>
      <c r="C5062" s="145" t="s">
        <v>553</v>
      </c>
      <c r="D5062" s="146">
        <v>2169</v>
      </c>
      <c r="E5062" s="145" t="s">
        <v>11347</v>
      </c>
      <c r="F5062" s="145">
        <v>216</v>
      </c>
      <c r="G5062" s="145" t="s">
        <v>11346</v>
      </c>
      <c r="H5062" s="145" t="s">
        <v>3489</v>
      </c>
      <c r="I5062" s="145" t="s">
        <v>10124</v>
      </c>
    </row>
    <row r="5063" spans="1:9" x14ac:dyDescent="0.2">
      <c r="A5063" s="145">
        <v>5059</v>
      </c>
      <c r="B5063" s="145" t="s">
        <v>932</v>
      </c>
      <c r="C5063" s="145" t="s">
        <v>553</v>
      </c>
      <c r="D5063" s="146">
        <v>1929</v>
      </c>
      <c r="E5063" s="145" t="s">
        <v>11345</v>
      </c>
      <c r="F5063" s="145">
        <v>216</v>
      </c>
      <c r="G5063" s="145" t="s">
        <v>11344</v>
      </c>
      <c r="H5063" s="145" t="s">
        <v>10177</v>
      </c>
      <c r="I5063" s="145" t="s">
        <v>10124</v>
      </c>
    </row>
    <row r="5064" spans="1:9" x14ac:dyDescent="0.2">
      <c r="A5064" s="145">
        <v>5060</v>
      </c>
      <c r="B5064" s="145" t="s">
        <v>3972</v>
      </c>
      <c r="C5064" s="145" t="s">
        <v>553</v>
      </c>
      <c r="D5064" s="146">
        <v>1966</v>
      </c>
      <c r="E5064" s="145" t="s">
        <v>11343</v>
      </c>
      <c r="F5064" s="145">
        <v>216</v>
      </c>
      <c r="G5064" s="145" t="s">
        <v>11342</v>
      </c>
      <c r="H5064" s="145" t="s">
        <v>10230</v>
      </c>
      <c r="I5064" s="145" t="s">
        <v>10124</v>
      </c>
    </row>
    <row r="5065" spans="1:9" x14ac:dyDescent="0.2">
      <c r="A5065" s="145">
        <v>5061</v>
      </c>
      <c r="B5065" s="145" t="s">
        <v>2275</v>
      </c>
      <c r="C5065" s="145" t="s">
        <v>553</v>
      </c>
      <c r="D5065" s="146">
        <v>2568</v>
      </c>
      <c r="E5065" s="145" t="s">
        <v>11341</v>
      </c>
      <c r="F5065" s="145">
        <v>216</v>
      </c>
      <c r="G5065" s="145" t="s">
        <v>11340</v>
      </c>
      <c r="H5065" s="145" t="s">
        <v>634</v>
      </c>
      <c r="I5065" s="145" t="s">
        <v>10124</v>
      </c>
    </row>
    <row r="5066" spans="1:9" x14ac:dyDescent="0.2">
      <c r="A5066" s="145">
        <v>5062</v>
      </c>
      <c r="B5066" s="145" t="s">
        <v>543</v>
      </c>
      <c r="C5066" s="145" t="s">
        <v>553</v>
      </c>
      <c r="D5066" s="146">
        <v>2645</v>
      </c>
      <c r="E5066" s="145" t="s">
        <v>11339</v>
      </c>
      <c r="F5066" s="145">
        <v>216</v>
      </c>
      <c r="G5066" s="145" t="s">
        <v>11338</v>
      </c>
      <c r="H5066" s="145" t="s">
        <v>9574</v>
      </c>
      <c r="I5066" s="145" t="s">
        <v>10077</v>
      </c>
    </row>
    <row r="5067" spans="1:9" x14ac:dyDescent="0.2">
      <c r="A5067" s="145">
        <v>5063</v>
      </c>
      <c r="B5067" s="145" t="s">
        <v>2090</v>
      </c>
      <c r="C5067" s="145" t="s">
        <v>553</v>
      </c>
      <c r="D5067" s="146">
        <v>1983</v>
      </c>
      <c r="E5067" s="145" t="s">
        <v>11337</v>
      </c>
      <c r="F5067" s="145">
        <v>216</v>
      </c>
      <c r="G5067" s="145" t="s">
        <v>11336</v>
      </c>
      <c r="H5067" s="145" t="s">
        <v>10222</v>
      </c>
      <c r="I5067" s="145" t="s">
        <v>10077</v>
      </c>
    </row>
    <row r="5068" spans="1:9" x14ac:dyDescent="0.2">
      <c r="A5068" s="145">
        <v>5064</v>
      </c>
      <c r="B5068" s="145" t="s">
        <v>5120</v>
      </c>
      <c r="C5068" s="145" t="s">
        <v>553</v>
      </c>
      <c r="D5068" s="146">
        <v>2642</v>
      </c>
      <c r="E5068" s="145" t="s">
        <v>11335</v>
      </c>
      <c r="F5068" s="145">
        <v>216</v>
      </c>
      <c r="G5068" s="145" t="s">
        <v>11334</v>
      </c>
      <c r="H5068" s="145" t="s">
        <v>10317</v>
      </c>
      <c r="I5068" s="145" t="s">
        <v>10077</v>
      </c>
    </row>
    <row r="5069" spans="1:9" x14ac:dyDescent="0.2">
      <c r="A5069" s="145">
        <v>5065</v>
      </c>
      <c r="B5069" s="145" t="s">
        <v>11333</v>
      </c>
      <c r="C5069" s="145" t="s">
        <v>553</v>
      </c>
      <c r="D5069" s="146">
        <v>1085</v>
      </c>
      <c r="E5069" s="145" t="s">
        <v>11332</v>
      </c>
      <c r="F5069" s="145">
        <v>216</v>
      </c>
      <c r="G5069" s="145" t="s">
        <v>11331</v>
      </c>
      <c r="H5069" s="145" t="s">
        <v>10152</v>
      </c>
      <c r="I5069" s="145" t="s">
        <v>10077</v>
      </c>
    </row>
    <row r="5070" spans="1:9" x14ac:dyDescent="0.2">
      <c r="A5070" s="145">
        <v>5066</v>
      </c>
      <c r="B5070" s="145" t="s">
        <v>689</v>
      </c>
      <c r="C5070" s="145" t="s">
        <v>553</v>
      </c>
      <c r="D5070" s="146">
        <v>2664</v>
      </c>
      <c r="E5070" s="145" t="s">
        <v>11330</v>
      </c>
      <c r="F5070" s="145">
        <v>216</v>
      </c>
      <c r="G5070" s="145" t="s">
        <v>11329</v>
      </c>
      <c r="H5070" s="145" t="s">
        <v>634</v>
      </c>
      <c r="I5070" s="145" t="s">
        <v>10077</v>
      </c>
    </row>
    <row r="5071" spans="1:9" x14ac:dyDescent="0.2">
      <c r="A5071" s="145">
        <v>5067</v>
      </c>
      <c r="B5071" s="145" t="s">
        <v>8864</v>
      </c>
      <c r="C5071" s="145" t="s">
        <v>553</v>
      </c>
      <c r="D5071" s="146">
        <v>2657</v>
      </c>
      <c r="E5071" s="145" t="s">
        <v>11328</v>
      </c>
      <c r="F5071" s="145">
        <v>216</v>
      </c>
      <c r="G5071" s="145" t="s">
        <v>11327</v>
      </c>
      <c r="H5071" s="145" t="s">
        <v>10317</v>
      </c>
      <c r="I5071" s="145" t="s">
        <v>10077</v>
      </c>
    </row>
    <row r="5072" spans="1:9" x14ac:dyDescent="0.2">
      <c r="A5072" s="145">
        <v>5068</v>
      </c>
      <c r="B5072" s="145" t="s">
        <v>1270</v>
      </c>
      <c r="C5072" s="145" t="s">
        <v>553</v>
      </c>
      <c r="D5072" s="146">
        <v>2644</v>
      </c>
      <c r="E5072" s="145" t="s">
        <v>11326</v>
      </c>
      <c r="F5072" s="145">
        <v>216</v>
      </c>
      <c r="G5072" s="145" t="s">
        <v>11325</v>
      </c>
      <c r="H5072" s="145" t="s">
        <v>634</v>
      </c>
      <c r="I5072" s="145" t="s">
        <v>10077</v>
      </c>
    </row>
    <row r="5073" spans="1:9" x14ac:dyDescent="0.2">
      <c r="A5073" s="145">
        <v>5069</v>
      </c>
      <c r="B5073" s="145" t="s">
        <v>5248</v>
      </c>
      <c r="C5073" s="145" t="s">
        <v>553</v>
      </c>
      <c r="D5073" s="146">
        <v>2176</v>
      </c>
      <c r="E5073" s="145" t="s">
        <v>11324</v>
      </c>
      <c r="F5073" s="145">
        <v>216</v>
      </c>
      <c r="G5073" s="145" t="s">
        <v>11323</v>
      </c>
      <c r="H5073" s="145" t="s">
        <v>1349</v>
      </c>
      <c r="I5073" s="145" t="s">
        <v>10077</v>
      </c>
    </row>
    <row r="5074" spans="1:9" x14ac:dyDescent="0.2">
      <c r="A5074" s="145">
        <v>5070</v>
      </c>
      <c r="B5074" s="145" t="s">
        <v>4302</v>
      </c>
      <c r="C5074" s="145" t="s">
        <v>553</v>
      </c>
      <c r="D5074" s="146">
        <v>1960</v>
      </c>
      <c r="E5074" s="145" t="s">
        <v>11322</v>
      </c>
      <c r="F5074" s="145">
        <v>216</v>
      </c>
      <c r="G5074" s="145" t="s">
        <v>11321</v>
      </c>
      <c r="H5074" s="145" t="s">
        <v>11320</v>
      </c>
      <c r="I5074" s="145" t="s">
        <v>10077</v>
      </c>
    </row>
    <row r="5075" spans="1:9" x14ac:dyDescent="0.2">
      <c r="A5075" s="145">
        <v>5071</v>
      </c>
      <c r="B5075" s="145" t="s">
        <v>6273</v>
      </c>
      <c r="C5075" s="145" t="s">
        <v>553</v>
      </c>
      <c r="D5075" s="146">
        <v>1951</v>
      </c>
      <c r="E5075" s="145" t="s">
        <v>11319</v>
      </c>
      <c r="F5075" s="145">
        <v>216</v>
      </c>
      <c r="G5075" s="145" t="s">
        <v>11318</v>
      </c>
      <c r="H5075" s="145" t="s">
        <v>812</v>
      </c>
      <c r="I5075" s="145" t="s">
        <v>10077</v>
      </c>
    </row>
    <row r="5076" spans="1:9" x14ac:dyDescent="0.2">
      <c r="A5076" s="145">
        <v>5072</v>
      </c>
      <c r="B5076" s="145" t="s">
        <v>554</v>
      </c>
      <c r="C5076" s="145" t="s">
        <v>553</v>
      </c>
      <c r="D5076" s="146">
        <v>2633</v>
      </c>
      <c r="E5076" s="145" t="s">
        <v>11317</v>
      </c>
      <c r="F5076" s="145">
        <v>216</v>
      </c>
      <c r="G5076" s="145" t="s">
        <v>11316</v>
      </c>
      <c r="H5076" s="145" t="s">
        <v>10081</v>
      </c>
      <c r="I5076" s="145" t="s">
        <v>10285</v>
      </c>
    </row>
    <row r="5077" spans="1:9" x14ac:dyDescent="0.2">
      <c r="A5077" s="145">
        <v>5073</v>
      </c>
      <c r="B5077" s="145" t="s">
        <v>11315</v>
      </c>
      <c r="C5077" s="145" t="s">
        <v>553</v>
      </c>
      <c r="D5077" s="146">
        <v>2494</v>
      </c>
      <c r="E5077" s="145" t="s">
        <v>11314</v>
      </c>
      <c r="F5077" s="145">
        <v>216</v>
      </c>
      <c r="G5077" s="145" t="s">
        <v>11313</v>
      </c>
      <c r="H5077" s="145" t="s">
        <v>634</v>
      </c>
      <c r="I5077" s="145" t="s">
        <v>10077</v>
      </c>
    </row>
    <row r="5078" spans="1:9" x14ac:dyDescent="0.2">
      <c r="A5078" s="145">
        <v>5074</v>
      </c>
      <c r="B5078" s="145" t="s">
        <v>5610</v>
      </c>
      <c r="C5078" s="145" t="s">
        <v>553</v>
      </c>
      <c r="D5078" s="146">
        <v>2379</v>
      </c>
      <c r="E5078" s="145" t="s">
        <v>11312</v>
      </c>
      <c r="F5078" s="145">
        <v>216</v>
      </c>
      <c r="G5078" s="145" t="s">
        <v>11311</v>
      </c>
      <c r="H5078" s="145" t="s">
        <v>634</v>
      </c>
      <c r="I5078" s="145" t="s">
        <v>10077</v>
      </c>
    </row>
    <row r="5079" spans="1:9" x14ac:dyDescent="0.2">
      <c r="A5079" s="145">
        <v>5075</v>
      </c>
      <c r="B5079" s="145" t="s">
        <v>1146</v>
      </c>
      <c r="C5079" s="145" t="s">
        <v>553</v>
      </c>
      <c r="D5079" s="146">
        <v>2122</v>
      </c>
      <c r="E5079" s="145" t="s">
        <v>11310</v>
      </c>
      <c r="F5079" s="145">
        <v>216</v>
      </c>
      <c r="G5079" s="145" t="s">
        <v>11309</v>
      </c>
      <c r="H5079" s="145" t="s">
        <v>10997</v>
      </c>
      <c r="I5079" s="145" t="s">
        <v>10077</v>
      </c>
    </row>
    <row r="5080" spans="1:9" x14ac:dyDescent="0.2">
      <c r="A5080" s="145">
        <v>5076</v>
      </c>
      <c r="B5080" s="145" t="s">
        <v>11308</v>
      </c>
      <c r="C5080" s="145" t="s">
        <v>831</v>
      </c>
      <c r="D5080" s="146">
        <v>11930</v>
      </c>
      <c r="E5080" s="145" t="s">
        <v>11307</v>
      </c>
      <c r="F5080" s="145">
        <v>216</v>
      </c>
      <c r="G5080" s="145" t="s">
        <v>11306</v>
      </c>
      <c r="H5080" s="145" t="s">
        <v>6255</v>
      </c>
      <c r="I5080" s="145" t="s">
        <v>10077</v>
      </c>
    </row>
    <row r="5081" spans="1:9" x14ac:dyDescent="0.2">
      <c r="A5081" s="145">
        <v>5077</v>
      </c>
      <c r="B5081" s="145" t="s">
        <v>6029</v>
      </c>
      <c r="C5081" s="145" t="s">
        <v>553</v>
      </c>
      <c r="D5081" s="146">
        <v>1522</v>
      </c>
      <c r="E5081" s="145" t="s">
        <v>11305</v>
      </c>
      <c r="F5081" s="145">
        <v>216</v>
      </c>
      <c r="G5081" s="145" t="s">
        <v>11304</v>
      </c>
      <c r="H5081" s="145" t="s">
        <v>634</v>
      </c>
      <c r="I5081" s="145" t="s">
        <v>10077</v>
      </c>
    </row>
    <row r="5082" spans="1:9" x14ac:dyDescent="0.2">
      <c r="A5082" s="145">
        <v>5078</v>
      </c>
      <c r="B5082" s="145" t="s">
        <v>6174</v>
      </c>
      <c r="C5082" s="145" t="s">
        <v>553</v>
      </c>
      <c r="D5082" s="146">
        <v>2790</v>
      </c>
      <c r="E5082" s="145" t="s">
        <v>11303</v>
      </c>
      <c r="F5082" s="145">
        <v>216</v>
      </c>
      <c r="G5082" s="145" t="s">
        <v>11302</v>
      </c>
      <c r="H5082" s="145" t="s">
        <v>6174</v>
      </c>
      <c r="I5082" s="145" t="s">
        <v>10077</v>
      </c>
    </row>
    <row r="5083" spans="1:9" x14ac:dyDescent="0.2">
      <c r="A5083" s="145">
        <v>5079</v>
      </c>
      <c r="B5083" s="145" t="s">
        <v>1153</v>
      </c>
      <c r="C5083" s="145" t="s">
        <v>553</v>
      </c>
      <c r="D5083" s="146">
        <v>2043</v>
      </c>
      <c r="E5083" s="145" t="s">
        <v>11301</v>
      </c>
      <c r="F5083" s="145">
        <v>216</v>
      </c>
      <c r="G5083" s="145" t="s">
        <v>11300</v>
      </c>
      <c r="H5083" s="145" t="s">
        <v>10495</v>
      </c>
      <c r="I5083" s="145" t="s">
        <v>10077</v>
      </c>
    </row>
    <row r="5084" spans="1:9" x14ac:dyDescent="0.2">
      <c r="A5084" s="145">
        <v>5080</v>
      </c>
      <c r="B5084" s="145" t="s">
        <v>1337</v>
      </c>
      <c r="C5084" s="145" t="s">
        <v>1403</v>
      </c>
      <c r="D5084" s="146">
        <v>3079</v>
      </c>
      <c r="E5084" s="145" t="s">
        <v>11299</v>
      </c>
      <c r="F5084" s="145">
        <v>216</v>
      </c>
      <c r="G5084" s="145" t="s">
        <v>11298</v>
      </c>
      <c r="H5084" s="145" t="s">
        <v>812</v>
      </c>
      <c r="I5084" s="145" t="s">
        <v>10077</v>
      </c>
    </row>
    <row r="5085" spans="1:9" x14ac:dyDescent="0.2">
      <c r="A5085" s="145">
        <v>5081</v>
      </c>
      <c r="B5085" s="145" t="s">
        <v>1322</v>
      </c>
      <c r="C5085" s="145" t="s">
        <v>553</v>
      </c>
      <c r="D5085" s="146">
        <v>2673</v>
      </c>
      <c r="E5085" s="145" t="s">
        <v>11297</v>
      </c>
      <c r="F5085" s="145">
        <v>216</v>
      </c>
      <c r="G5085" s="145" t="s">
        <v>11296</v>
      </c>
      <c r="H5085" s="145" t="s">
        <v>634</v>
      </c>
      <c r="I5085" s="145" t="s">
        <v>10285</v>
      </c>
    </row>
    <row r="5086" spans="1:9" x14ac:dyDescent="0.2">
      <c r="A5086" s="145">
        <v>5082</v>
      </c>
      <c r="B5086" s="145" t="s">
        <v>2476</v>
      </c>
      <c r="C5086" s="145" t="s">
        <v>553</v>
      </c>
      <c r="D5086" s="146">
        <v>2743</v>
      </c>
      <c r="E5086" s="145" t="s">
        <v>11295</v>
      </c>
      <c r="F5086" s="145">
        <v>216</v>
      </c>
      <c r="G5086" s="145" t="s">
        <v>11294</v>
      </c>
      <c r="H5086" s="145" t="s">
        <v>2278</v>
      </c>
      <c r="I5086" s="145" t="s">
        <v>10077</v>
      </c>
    </row>
    <row r="5087" spans="1:9" x14ac:dyDescent="0.2">
      <c r="A5087" s="145">
        <v>5083</v>
      </c>
      <c r="B5087" s="145" t="s">
        <v>1570</v>
      </c>
      <c r="C5087" s="145" t="s">
        <v>553</v>
      </c>
      <c r="D5087" s="146">
        <v>1930</v>
      </c>
      <c r="E5087" s="145" t="s">
        <v>11293</v>
      </c>
      <c r="F5087" s="145">
        <v>216</v>
      </c>
      <c r="G5087" s="145" t="s">
        <v>11292</v>
      </c>
      <c r="H5087" s="145" t="s">
        <v>10177</v>
      </c>
      <c r="I5087" s="145" t="s">
        <v>10107</v>
      </c>
    </row>
    <row r="5088" spans="1:9" x14ac:dyDescent="0.2">
      <c r="A5088" s="145">
        <v>5084</v>
      </c>
      <c r="B5088" s="145" t="s">
        <v>592</v>
      </c>
      <c r="C5088" s="145" t="s">
        <v>553</v>
      </c>
      <c r="D5088" s="146">
        <v>1905</v>
      </c>
      <c r="E5088" s="145" t="s">
        <v>11291</v>
      </c>
      <c r="F5088" s="145">
        <v>216</v>
      </c>
      <c r="G5088" s="145" t="s">
        <v>11290</v>
      </c>
      <c r="H5088" s="145" t="s">
        <v>10411</v>
      </c>
      <c r="I5088" s="145" t="s">
        <v>10077</v>
      </c>
    </row>
    <row r="5089" spans="1:9" x14ac:dyDescent="0.2">
      <c r="A5089" s="145">
        <v>5085</v>
      </c>
      <c r="B5089" s="145" t="s">
        <v>1276</v>
      </c>
      <c r="C5089" s="145" t="s">
        <v>553</v>
      </c>
      <c r="D5089" s="146">
        <v>2641</v>
      </c>
      <c r="E5089" s="145" t="s">
        <v>11289</v>
      </c>
      <c r="F5089" s="145">
        <v>216</v>
      </c>
      <c r="G5089" s="145" t="s">
        <v>11288</v>
      </c>
      <c r="H5089" s="145" t="s">
        <v>634</v>
      </c>
      <c r="I5089" s="145" t="s">
        <v>10077</v>
      </c>
    </row>
    <row r="5090" spans="1:9" x14ac:dyDescent="0.2">
      <c r="A5090" s="145">
        <v>5086</v>
      </c>
      <c r="B5090" s="145" t="s">
        <v>1189</v>
      </c>
      <c r="C5090" s="145" t="s">
        <v>553</v>
      </c>
      <c r="D5090" s="146">
        <v>2631</v>
      </c>
      <c r="E5090" s="145" t="s">
        <v>11287</v>
      </c>
      <c r="F5090" s="145">
        <v>216</v>
      </c>
      <c r="G5090" s="145" t="s">
        <v>11286</v>
      </c>
      <c r="H5090" s="145" t="s">
        <v>634</v>
      </c>
      <c r="I5090" s="145" t="s">
        <v>10077</v>
      </c>
    </row>
    <row r="5091" spans="1:9" x14ac:dyDescent="0.2">
      <c r="A5091" s="145">
        <v>5087</v>
      </c>
      <c r="B5091" s="145" t="s">
        <v>3851</v>
      </c>
      <c r="C5091" s="145" t="s">
        <v>553</v>
      </c>
      <c r="D5091" s="146">
        <v>2554</v>
      </c>
      <c r="E5091" s="145" t="s">
        <v>11285</v>
      </c>
      <c r="F5091" s="145">
        <v>216</v>
      </c>
      <c r="G5091" s="145" t="s">
        <v>11284</v>
      </c>
      <c r="H5091" s="145" t="s">
        <v>634</v>
      </c>
      <c r="I5091" s="145" t="s">
        <v>10087</v>
      </c>
    </row>
    <row r="5092" spans="1:9" x14ac:dyDescent="0.2">
      <c r="A5092" s="145">
        <v>5088</v>
      </c>
      <c r="B5092" s="145" t="s">
        <v>10256</v>
      </c>
      <c r="C5092" s="145" t="s">
        <v>553</v>
      </c>
      <c r="D5092" s="146">
        <v>2760</v>
      </c>
      <c r="E5092" s="145" t="s">
        <v>11283</v>
      </c>
      <c r="F5092" s="145">
        <v>216</v>
      </c>
      <c r="G5092" s="145" t="s">
        <v>11282</v>
      </c>
      <c r="H5092" s="145" t="s">
        <v>10163</v>
      </c>
      <c r="I5092" s="145" t="s">
        <v>10107</v>
      </c>
    </row>
    <row r="5093" spans="1:9" x14ac:dyDescent="0.2">
      <c r="A5093" s="145">
        <v>5089</v>
      </c>
      <c r="B5093" s="145" t="s">
        <v>2313</v>
      </c>
      <c r="C5093" s="145" t="s">
        <v>553</v>
      </c>
      <c r="D5093" s="146">
        <v>2747</v>
      </c>
      <c r="E5093" s="145" t="s">
        <v>11281</v>
      </c>
      <c r="F5093" s="145">
        <v>216</v>
      </c>
      <c r="G5093" s="145" t="s">
        <v>11280</v>
      </c>
      <c r="H5093" s="145" t="s">
        <v>2767</v>
      </c>
      <c r="I5093" s="145" t="s">
        <v>10077</v>
      </c>
    </row>
    <row r="5094" spans="1:9" x14ac:dyDescent="0.2">
      <c r="A5094" s="145">
        <v>5090</v>
      </c>
      <c r="B5094" s="145" t="s">
        <v>1189</v>
      </c>
      <c r="C5094" s="145" t="s">
        <v>553</v>
      </c>
      <c r="D5094" s="146">
        <v>2631</v>
      </c>
      <c r="E5094" s="145" t="s">
        <v>11279</v>
      </c>
      <c r="F5094" s="145">
        <v>216</v>
      </c>
      <c r="G5094" s="145" t="s">
        <v>11278</v>
      </c>
      <c r="H5094" s="145" t="s">
        <v>5120</v>
      </c>
      <c r="I5094" s="145" t="s">
        <v>10077</v>
      </c>
    </row>
    <row r="5095" spans="1:9" x14ac:dyDescent="0.2">
      <c r="A5095" s="145">
        <v>5091</v>
      </c>
      <c r="B5095" s="145" t="s">
        <v>4782</v>
      </c>
      <c r="C5095" s="145" t="s">
        <v>553</v>
      </c>
      <c r="D5095" s="146">
        <v>1824</v>
      </c>
      <c r="E5095" s="145" t="s">
        <v>11277</v>
      </c>
      <c r="F5095" s="145">
        <v>216</v>
      </c>
      <c r="G5095" s="145" t="s">
        <v>11276</v>
      </c>
      <c r="H5095" s="145" t="s">
        <v>634</v>
      </c>
      <c r="I5095" s="145" t="s">
        <v>10077</v>
      </c>
    </row>
    <row r="5096" spans="1:9" x14ac:dyDescent="0.2">
      <c r="A5096" s="145">
        <v>5092</v>
      </c>
      <c r="B5096" s="145" t="s">
        <v>6174</v>
      </c>
      <c r="C5096" s="145" t="s">
        <v>553</v>
      </c>
      <c r="D5096" s="146">
        <v>2790</v>
      </c>
      <c r="E5096" s="145" t="s">
        <v>11084</v>
      </c>
      <c r="F5096" s="145">
        <v>216</v>
      </c>
      <c r="G5096" s="145" t="s">
        <v>11275</v>
      </c>
      <c r="H5096" s="145" t="s">
        <v>6174</v>
      </c>
      <c r="I5096" s="145" t="s">
        <v>10077</v>
      </c>
    </row>
    <row r="5097" spans="1:9" x14ac:dyDescent="0.2">
      <c r="A5097" s="145">
        <v>5093</v>
      </c>
      <c r="B5097" s="145" t="s">
        <v>2552</v>
      </c>
      <c r="C5097" s="145" t="s">
        <v>553</v>
      </c>
      <c r="D5097" s="146">
        <v>2139</v>
      </c>
      <c r="E5097" s="145" t="s">
        <v>11274</v>
      </c>
      <c r="F5097" s="145">
        <v>216</v>
      </c>
      <c r="G5097" s="145" t="s">
        <v>11273</v>
      </c>
      <c r="H5097" s="145" t="s">
        <v>634</v>
      </c>
      <c r="I5097" s="145" t="s">
        <v>10077</v>
      </c>
    </row>
    <row r="5098" spans="1:9" x14ac:dyDescent="0.2">
      <c r="A5098" s="145">
        <v>5094</v>
      </c>
      <c r="B5098" s="145" t="s">
        <v>5120</v>
      </c>
      <c r="C5098" s="145" t="s">
        <v>553</v>
      </c>
      <c r="D5098" s="146">
        <v>2642</v>
      </c>
      <c r="E5098" s="145" t="s">
        <v>11272</v>
      </c>
      <c r="F5098" s="145">
        <v>216</v>
      </c>
      <c r="G5098" s="145" t="s">
        <v>11271</v>
      </c>
      <c r="H5098" s="145" t="s">
        <v>5120</v>
      </c>
      <c r="I5098" s="145" t="s">
        <v>10091</v>
      </c>
    </row>
    <row r="5099" spans="1:9" x14ac:dyDescent="0.2">
      <c r="A5099" s="145">
        <v>5095</v>
      </c>
      <c r="B5099" s="145" t="s">
        <v>566</v>
      </c>
      <c r="C5099" s="145" t="s">
        <v>553</v>
      </c>
      <c r="D5099" s="146">
        <v>2659</v>
      </c>
      <c r="E5099" s="145" t="s">
        <v>11270</v>
      </c>
      <c r="F5099" s="145">
        <v>216</v>
      </c>
      <c r="G5099" s="145" t="s">
        <v>11269</v>
      </c>
      <c r="H5099" s="145" t="s">
        <v>10786</v>
      </c>
      <c r="I5099" s="145" t="s">
        <v>10087</v>
      </c>
    </row>
    <row r="5100" spans="1:9" x14ac:dyDescent="0.2">
      <c r="A5100" s="145">
        <v>5096</v>
      </c>
      <c r="B5100" s="145" t="s">
        <v>2071</v>
      </c>
      <c r="C5100" s="145" t="s">
        <v>553</v>
      </c>
      <c r="D5100" s="146">
        <v>2671</v>
      </c>
      <c r="E5100" s="145" t="s">
        <v>11268</v>
      </c>
      <c r="F5100" s="145">
        <v>216</v>
      </c>
      <c r="G5100" s="145" t="s">
        <v>11267</v>
      </c>
      <c r="H5100" s="145" t="s">
        <v>10081</v>
      </c>
      <c r="I5100" s="145" t="s">
        <v>10087</v>
      </c>
    </row>
    <row r="5101" spans="1:9" x14ac:dyDescent="0.2">
      <c r="A5101" s="145">
        <v>5097</v>
      </c>
      <c r="B5101" s="145" t="s">
        <v>1349</v>
      </c>
      <c r="C5101" s="145" t="s">
        <v>553</v>
      </c>
      <c r="D5101" s="146">
        <v>2361</v>
      </c>
      <c r="E5101" s="145" t="s">
        <v>11266</v>
      </c>
      <c r="F5101" s="145">
        <v>216</v>
      </c>
      <c r="G5101" s="145" t="s">
        <v>11265</v>
      </c>
      <c r="H5101" s="145" t="s">
        <v>1349</v>
      </c>
      <c r="I5101" s="145" t="s">
        <v>10077</v>
      </c>
    </row>
    <row r="5102" spans="1:9" x14ac:dyDescent="0.2">
      <c r="A5102" s="145">
        <v>5098</v>
      </c>
      <c r="B5102" s="145" t="s">
        <v>3155</v>
      </c>
      <c r="C5102" s="145" t="s">
        <v>553</v>
      </c>
      <c r="D5102" s="146">
        <v>2067</v>
      </c>
      <c r="E5102" s="145" t="s">
        <v>11264</v>
      </c>
      <c r="F5102" s="145">
        <v>216</v>
      </c>
      <c r="G5102" s="145" t="s">
        <v>11263</v>
      </c>
      <c r="H5102" s="145" t="s">
        <v>2327</v>
      </c>
      <c r="I5102" s="145" t="s">
        <v>10077</v>
      </c>
    </row>
    <row r="5103" spans="1:9" x14ac:dyDescent="0.2">
      <c r="A5103" s="145">
        <v>5099</v>
      </c>
      <c r="B5103" s="145" t="s">
        <v>695</v>
      </c>
      <c r="C5103" s="145" t="s">
        <v>553</v>
      </c>
      <c r="D5103" s="146">
        <v>2332</v>
      </c>
      <c r="E5103" s="145" t="s">
        <v>11262</v>
      </c>
      <c r="F5103" s="145">
        <v>216</v>
      </c>
      <c r="G5103" s="145" t="s">
        <v>11261</v>
      </c>
      <c r="H5103" s="145" t="s">
        <v>695</v>
      </c>
      <c r="I5103" s="145" t="s">
        <v>10285</v>
      </c>
    </row>
    <row r="5104" spans="1:9" x14ac:dyDescent="0.2">
      <c r="A5104" s="145">
        <v>5100</v>
      </c>
      <c r="B5104" s="145" t="s">
        <v>8166</v>
      </c>
      <c r="C5104" s="145" t="s">
        <v>553</v>
      </c>
      <c r="D5104" s="146">
        <v>2562</v>
      </c>
      <c r="E5104" s="145" t="s">
        <v>11260</v>
      </c>
      <c r="F5104" s="145">
        <v>216</v>
      </c>
      <c r="G5104" s="145" t="s">
        <v>11259</v>
      </c>
      <c r="H5104" s="145" t="s">
        <v>634</v>
      </c>
      <c r="I5104" s="145" t="s">
        <v>10077</v>
      </c>
    </row>
    <row r="5105" spans="1:9" x14ac:dyDescent="0.2">
      <c r="A5105" s="145">
        <v>5101</v>
      </c>
      <c r="B5105" s="145" t="s">
        <v>4806</v>
      </c>
      <c r="C5105" s="145" t="s">
        <v>553</v>
      </c>
      <c r="D5105" s="146">
        <v>1545</v>
      </c>
      <c r="E5105" s="145" t="s">
        <v>11258</v>
      </c>
      <c r="F5105" s="145">
        <v>216</v>
      </c>
      <c r="G5105" s="145" t="s">
        <v>11257</v>
      </c>
      <c r="H5105" s="145" t="s">
        <v>4035</v>
      </c>
      <c r="I5105" s="145" t="s">
        <v>10077</v>
      </c>
    </row>
    <row r="5106" spans="1:9" x14ac:dyDescent="0.2">
      <c r="A5106" s="145">
        <v>5102</v>
      </c>
      <c r="B5106" s="145" t="s">
        <v>7838</v>
      </c>
      <c r="C5106" s="145" t="s">
        <v>553</v>
      </c>
      <c r="D5106" s="146">
        <v>2532</v>
      </c>
      <c r="E5106" s="145" t="s">
        <v>11256</v>
      </c>
      <c r="F5106" s="145">
        <v>216</v>
      </c>
      <c r="G5106" s="145" t="s">
        <v>11255</v>
      </c>
      <c r="H5106" s="145" t="s">
        <v>634</v>
      </c>
      <c r="I5106" s="145" t="s">
        <v>10077</v>
      </c>
    </row>
    <row r="5107" spans="1:9" x14ac:dyDescent="0.2">
      <c r="A5107" s="145">
        <v>5103</v>
      </c>
      <c r="B5107" s="145" t="s">
        <v>2327</v>
      </c>
      <c r="C5107" s="145" t="s">
        <v>553</v>
      </c>
      <c r="D5107" s="146">
        <v>2169</v>
      </c>
      <c r="E5107" s="145" t="s">
        <v>11254</v>
      </c>
      <c r="F5107" s="145">
        <v>216</v>
      </c>
      <c r="G5107" s="145" t="s">
        <v>11253</v>
      </c>
      <c r="H5107" s="145" t="s">
        <v>634</v>
      </c>
      <c r="I5107" s="145" t="s">
        <v>10077</v>
      </c>
    </row>
    <row r="5108" spans="1:9" x14ac:dyDescent="0.2">
      <c r="A5108" s="145">
        <v>5104</v>
      </c>
      <c r="B5108" s="145" t="s">
        <v>1570</v>
      </c>
      <c r="C5108" s="145" t="s">
        <v>553</v>
      </c>
      <c r="D5108" s="146">
        <v>1930</v>
      </c>
      <c r="E5108" s="145" t="s">
        <v>11252</v>
      </c>
      <c r="F5108" s="145">
        <v>216</v>
      </c>
      <c r="G5108" s="145" t="s">
        <v>11251</v>
      </c>
      <c r="H5108" s="145" t="s">
        <v>10177</v>
      </c>
      <c r="I5108" s="145" t="s">
        <v>10077</v>
      </c>
    </row>
    <row r="5109" spans="1:9" x14ac:dyDescent="0.2">
      <c r="A5109" s="145">
        <v>5105</v>
      </c>
      <c r="B5109" s="145" t="s">
        <v>7247</v>
      </c>
      <c r="C5109" s="145" t="s">
        <v>553</v>
      </c>
      <c r="D5109" s="146">
        <v>2556</v>
      </c>
      <c r="E5109" s="145" t="s">
        <v>11250</v>
      </c>
      <c r="F5109" s="145">
        <v>216</v>
      </c>
      <c r="G5109" s="145" t="s">
        <v>11249</v>
      </c>
      <c r="H5109" s="145" t="s">
        <v>10130</v>
      </c>
      <c r="I5109" s="145" t="s">
        <v>10077</v>
      </c>
    </row>
    <row r="5110" spans="1:9" x14ac:dyDescent="0.2">
      <c r="A5110" s="145">
        <v>5106</v>
      </c>
      <c r="B5110" s="145" t="s">
        <v>10320</v>
      </c>
      <c r="C5110" s="145" t="s">
        <v>553</v>
      </c>
      <c r="D5110" s="146">
        <v>2651</v>
      </c>
      <c r="E5110" s="145" t="s">
        <v>11248</v>
      </c>
      <c r="F5110" s="145">
        <v>216</v>
      </c>
      <c r="G5110" s="145" t="s">
        <v>11247</v>
      </c>
      <c r="H5110" s="145" t="s">
        <v>5120</v>
      </c>
      <c r="I5110" s="145" t="s">
        <v>10077</v>
      </c>
    </row>
    <row r="5111" spans="1:9" x14ac:dyDescent="0.2">
      <c r="A5111" s="145">
        <v>5107</v>
      </c>
      <c r="B5111" s="145" t="s">
        <v>11246</v>
      </c>
      <c r="C5111" s="145" t="s">
        <v>553</v>
      </c>
      <c r="D5111" s="146">
        <v>1535</v>
      </c>
      <c r="E5111" s="145" t="s">
        <v>11245</v>
      </c>
      <c r="F5111" s="145">
        <v>216</v>
      </c>
      <c r="G5111" s="145" t="s">
        <v>11244</v>
      </c>
      <c r="H5111" s="145" t="s">
        <v>634</v>
      </c>
      <c r="I5111" s="145" t="s">
        <v>10077</v>
      </c>
    </row>
    <row r="5112" spans="1:9" x14ac:dyDescent="0.2">
      <c r="A5112" s="145">
        <v>5108</v>
      </c>
      <c r="B5112" s="145" t="s">
        <v>2513</v>
      </c>
      <c r="C5112" s="145" t="s">
        <v>553</v>
      </c>
      <c r="D5112" s="146">
        <v>2571</v>
      </c>
      <c r="E5112" s="145" t="s">
        <v>11243</v>
      </c>
      <c r="F5112" s="145">
        <v>216</v>
      </c>
      <c r="G5112" s="145" t="s">
        <v>11242</v>
      </c>
      <c r="H5112" s="145" t="s">
        <v>2513</v>
      </c>
      <c r="I5112" s="145" t="s">
        <v>10077</v>
      </c>
    </row>
    <row r="5113" spans="1:9" x14ac:dyDescent="0.2">
      <c r="A5113" s="145">
        <v>5109</v>
      </c>
      <c r="B5113" s="145" t="s">
        <v>3020</v>
      </c>
      <c r="C5113" s="145" t="s">
        <v>553</v>
      </c>
      <c r="D5113" s="146">
        <v>2333</v>
      </c>
      <c r="E5113" s="145" t="s">
        <v>11241</v>
      </c>
      <c r="F5113" s="145">
        <v>216</v>
      </c>
      <c r="G5113" s="145" t="s">
        <v>11240</v>
      </c>
      <c r="H5113" s="145" t="s">
        <v>1349</v>
      </c>
      <c r="I5113" s="145" t="s">
        <v>10107</v>
      </c>
    </row>
    <row r="5114" spans="1:9" x14ac:dyDescent="0.2">
      <c r="A5114" s="145">
        <v>5110</v>
      </c>
      <c r="B5114" s="145" t="s">
        <v>2635</v>
      </c>
      <c r="C5114" s="145" t="s">
        <v>553</v>
      </c>
      <c r="D5114" s="146">
        <v>1876</v>
      </c>
      <c r="E5114" s="145" t="s">
        <v>11239</v>
      </c>
      <c r="F5114" s="145">
        <v>216</v>
      </c>
      <c r="G5114" s="145" t="s">
        <v>11238</v>
      </c>
      <c r="H5114" s="145" t="s">
        <v>634</v>
      </c>
      <c r="I5114" s="145" t="s">
        <v>10077</v>
      </c>
    </row>
    <row r="5115" spans="1:9" x14ac:dyDescent="0.2">
      <c r="A5115" s="145">
        <v>5111</v>
      </c>
      <c r="B5115" s="145" t="s">
        <v>1189</v>
      </c>
      <c r="C5115" s="145" t="s">
        <v>831</v>
      </c>
      <c r="D5115" s="146">
        <v>10509</v>
      </c>
      <c r="E5115" s="145" t="s">
        <v>11237</v>
      </c>
      <c r="F5115" s="145">
        <v>216</v>
      </c>
      <c r="G5115" s="145" t="s">
        <v>11236</v>
      </c>
      <c r="H5115" s="145" t="s">
        <v>10081</v>
      </c>
      <c r="I5115" s="145" t="s">
        <v>10077</v>
      </c>
    </row>
    <row r="5116" spans="1:9" x14ac:dyDescent="0.2">
      <c r="A5116" s="145">
        <v>5112</v>
      </c>
      <c r="B5116" s="145" t="s">
        <v>1121</v>
      </c>
      <c r="C5116" s="145" t="s">
        <v>553</v>
      </c>
      <c r="D5116" s="146">
        <v>1860</v>
      </c>
      <c r="E5116" s="145" t="s">
        <v>11235</v>
      </c>
      <c r="F5116" s="145">
        <v>216</v>
      </c>
      <c r="G5116" s="145" t="s">
        <v>11234</v>
      </c>
      <c r="H5116" s="145" t="s">
        <v>634</v>
      </c>
      <c r="I5116" s="145" t="s">
        <v>10077</v>
      </c>
    </row>
    <row r="5117" spans="1:9" x14ac:dyDescent="0.2">
      <c r="A5117" s="145">
        <v>5113</v>
      </c>
      <c r="B5117" s="145" t="s">
        <v>1059</v>
      </c>
      <c r="C5117" s="145" t="s">
        <v>553</v>
      </c>
      <c r="D5117" s="146">
        <v>1887</v>
      </c>
      <c r="E5117" s="145" t="s">
        <v>7400</v>
      </c>
      <c r="F5117" s="145">
        <v>216</v>
      </c>
      <c r="G5117" s="145" t="s">
        <v>11233</v>
      </c>
      <c r="H5117" s="145" t="s">
        <v>1807</v>
      </c>
      <c r="I5117" s="145" t="s">
        <v>10077</v>
      </c>
    </row>
    <row r="5118" spans="1:9" x14ac:dyDescent="0.2">
      <c r="A5118" s="145">
        <v>5114</v>
      </c>
      <c r="B5118" s="145" t="s">
        <v>2749</v>
      </c>
      <c r="C5118" s="145" t="s">
        <v>553</v>
      </c>
      <c r="D5118" s="146">
        <v>2534</v>
      </c>
      <c r="E5118" s="145" t="s">
        <v>11231</v>
      </c>
      <c r="F5118" s="145">
        <v>216</v>
      </c>
      <c r="G5118" s="145" t="s">
        <v>11230</v>
      </c>
      <c r="H5118" s="145" t="s">
        <v>634</v>
      </c>
      <c r="I5118" s="145" t="s">
        <v>10077</v>
      </c>
    </row>
    <row r="5119" spans="1:9" x14ac:dyDescent="0.2">
      <c r="A5119" s="145">
        <v>5115</v>
      </c>
      <c r="B5119" s="145" t="s">
        <v>1698</v>
      </c>
      <c r="C5119" s="145" t="s">
        <v>553</v>
      </c>
      <c r="D5119" s="146">
        <v>2066</v>
      </c>
      <c r="E5119" s="145" t="s">
        <v>1356</v>
      </c>
      <c r="F5119" s="145">
        <v>216</v>
      </c>
      <c r="G5119" s="145" t="s">
        <v>11229</v>
      </c>
      <c r="H5119" s="145" t="s">
        <v>10259</v>
      </c>
      <c r="I5119" s="145" t="s">
        <v>10285</v>
      </c>
    </row>
    <row r="5120" spans="1:9" x14ac:dyDescent="0.2">
      <c r="A5120" s="145">
        <v>5116</v>
      </c>
      <c r="B5120" s="145" t="s">
        <v>7838</v>
      </c>
      <c r="C5120" s="145" t="s">
        <v>553</v>
      </c>
      <c r="D5120" s="146">
        <v>2532</v>
      </c>
      <c r="E5120" s="145" t="s">
        <v>11228</v>
      </c>
      <c r="F5120" s="145">
        <v>216</v>
      </c>
      <c r="G5120" s="145" t="s">
        <v>11227</v>
      </c>
      <c r="H5120" s="145" t="s">
        <v>634</v>
      </c>
      <c r="I5120" s="145" t="s">
        <v>10077</v>
      </c>
    </row>
    <row r="5121" spans="1:9" x14ac:dyDescent="0.2">
      <c r="A5121" s="145">
        <v>5117</v>
      </c>
      <c r="B5121" s="145" t="s">
        <v>1322</v>
      </c>
      <c r="C5121" s="145" t="s">
        <v>553</v>
      </c>
      <c r="D5121" s="146">
        <v>2673</v>
      </c>
      <c r="E5121" s="145" t="s">
        <v>11226</v>
      </c>
      <c r="F5121" s="145">
        <v>216</v>
      </c>
      <c r="G5121" s="145" t="s">
        <v>11225</v>
      </c>
      <c r="H5121" s="145" t="s">
        <v>10303</v>
      </c>
      <c r="I5121" s="145" t="s">
        <v>10077</v>
      </c>
    </row>
    <row r="5122" spans="1:9" x14ac:dyDescent="0.2">
      <c r="A5122" s="145">
        <v>5118</v>
      </c>
      <c r="B5122" s="145" t="s">
        <v>1183</v>
      </c>
      <c r="C5122" s="145" t="s">
        <v>553</v>
      </c>
      <c r="D5122" s="146">
        <v>1810</v>
      </c>
      <c r="E5122" s="145" t="s">
        <v>11224</v>
      </c>
      <c r="F5122" s="145">
        <v>216</v>
      </c>
      <c r="G5122" s="145" t="s">
        <v>11223</v>
      </c>
      <c r="H5122" s="145" t="s">
        <v>6255</v>
      </c>
      <c r="I5122" s="145" t="s">
        <v>10077</v>
      </c>
    </row>
    <row r="5123" spans="1:9" x14ac:dyDescent="0.2">
      <c r="A5123" s="145">
        <v>5119</v>
      </c>
      <c r="B5123" s="145" t="s">
        <v>1071</v>
      </c>
      <c r="C5123" s="145" t="s">
        <v>553</v>
      </c>
      <c r="D5123" s="146">
        <v>2563</v>
      </c>
      <c r="E5123" s="145" t="s">
        <v>11222</v>
      </c>
      <c r="F5123" s="145">
        <v>216</v>
      </c>
      <c r="G5123" s="145" t="s">
        <v>11221</v>
      </c>
      <c r="H5123" s="145" t="s">
        <v>10119</v>
      </c>
      <c r="I5123" s="145" t="s">
        <v>10077</v>
      </c>
    </row>
    <row r="5124" spans="1:9" x14ac:dyDescent="0.2">
      <c r="A5124" s="145">
        <v>5120</v>
      </c>
      <c r="B5124" s="145" t="s">
        <v>6295</v>
      </c>
      <c r="C5124" s="145" t="s">
        <v>553</v>
      </c>
      <c r="D5124" s="146">
        <v>1701</v>
      </c>
      <c r="E5124" s="145" t="s">
        <v>11220</v>
      </c>
      <c r="F5124" s="145">
        <v>216</v>
      </c>
      <c r="G5124" s="145" t="s">
        <v>11219</v>
      </c>
      <c r="H5124" s="145" t="s">
        <v>634</v>
      </c>
      <c r="I5124" s="145" t="s">
        <v>10077</v>
      </c>
    </row>
    <row r="5125" spans="1:9" x14ac:dyDescent="0.2">
      <c r="A5125" s="145">
        <v>5121</v>
      </c>
      <c r="B5125" s="145" t="s">
        <v>1525</v>
      </c>
      <c r="C5125" s="145" t="s">
        <v>553</v>
      </c>
      <c r="D5125" s="146">
        <v>2650</v>
      </c>
      <c r="E5125" s="145" t="s">
        <v>11218</v>
      </c>
      <c r="F5125" s="145">
        <v>216</v>
      </c>
      <c r="G5125" s="145" t="s">
        <v>11217</v>
      </c>
      <c r="H5125" s="145" t="s">
        <v>10081</v>
      </c>
      <c r="I5125" s="145" t="s">
        <v>10087</v>
      </c>
    </row>
    <row r="5126" spans="1:9" x14ac:dyDescent="0.2">
      <c r="A5126" s="145">
        <v>5122</v>
      </c>
      <c r="B5126" s="145" t="s">
        <v>7352</v>
      </c>
      <c r="C5126" s="145" t="s">
        <v>553</v>
      </c>
      <c r="D5126" s="146">
        <v>2536</v>
      </c>
      <c r="E5126" s="145" t="s">
        <v>11216</v>
      </c>
      <c r="F5126" s="145">
        <v>216</v>
      </c>
      <c r="G5126" s="145" t="s">
        <v>11215</v>
      </c>
      <c r="H5126" s="145" t="s">
        <v>10130</v>
      </c>
      <c r="I5126" s="145" t="s">
        <v>10077</v>
      </c>
    </row>
    <row r="5127" spans="1:9" x14ac:dyDescent="0.2">
      <c r="A5127" s="145">
        <v>5123</v>
      </c>
      <c r="B5127" s="145" t="s">
        <v>6174</v>
      </c>
      <c r="C5127" s="145" t="s">
        <v>553</v>
      </c>
      <c r="D5127" s="146">
        <v>2790</v>
      </c>
      <c r="E5127" s="145" t="s">
        <v>11214</v>
      </c>
      <c r="F5127" s="145">
        <v>216</v>
      </c>
      <c r="G5127" s="145" t="s">
        <v>11213</v>
      </c>
      <c r="H5127" s="145" t="s">
        <v>634</v>
      </c>
      <c r="I5127" s="145" t="s">
        <v>10077</v>
      </c>
    </row>
    <row r="5128" spans="1:9" x14ac:dyDescent="0.2">
      <c r="A5128" s="145">
        <v>5124</v>
      </c>
      <c r="B5128" s="145" t="s">
        <v>8682</v>
      </c>
      <c r="C5128" s="145" t="s">
        <v>553</v>
      </c>
      <c r="D5128" s="146">
        <v>1118</v>
      </c>
      <c r="E5128" s="145" t="s">
        <v>11212</v>
      </c>
      <c r="F5128" s="145">
        <v>216</v>
      </c>
      <c r="G5128" s="145" t="s">
        <v>11211</v>
      </c>
      <c r="H5128" s="145" t="s">
        <v>634</v>
      </c>
      <c r="I5128" s="145" t="s">
        <v>10077</v>
      </c>
    </row>
    <row r="5129" spans="1:9" x14ac:dyDescent="0.2">
      <c r="A5129" s="145">
        <v>5125</v>
      </c>
      <c r="B5129" s="145" t="s">
        <v>11210</v>
      </c>
      <c r="C5129" s="145" t="s">
        <v>553</v>
      </c>
      <c r="D5129" s="146">
        <v>1072</v>
      </c>
      <c r="E5129" s="145" t="s">
        <v>11209</v>
      </c>
      <c r="F5129" s="145">
        <v>216</v>
      </c>
      <c r="G5129" s="145" t="s">
        <v>11208</v>
      </c>
      <c r="H5129" s="145" t="s">
        <v>634</v>
      </c>
      <c r="I5129" s="145" t="s">
        <v>10077</v>
      </c>
    </row>
    <row r="5130" spans="1:9" x14ac:dyDescent="0.2">
      <c r="A5130" s="145">
        <v>5126</v>
      </c>
      <c r="B5130" s="145" t="s">
        <v>1604</v>
      </c>
      <c r="C5130" s="145" t="s">
        <v>553</v>
      </c>
      <c r="D5130" s="146">
        <v>2668</v>
      </c>
      <c r="E5130" s="145" t="s">
        <v>11207</v>
      </c>
      <c r="F5130" s="145">
        <v>216</v>
      </c>
      <c r="G5130" s="145" t="s">
        <v>11206</v>
      </c>
      <c r="H5130" s="145" t="s">
        <v>634</v>
      </c>
      <c r="I5130" s="145" t="s">
        <v>10087</v>
      </c>
    </row>
    <row r="5131" spans="1:9" x14ac:dyDescent="0.2">
      <c r="A5131" s="145">
        <v>5127</v>
      </c>
      <c r="B5131" s="145" t="s">
        <v>10205</v>
      </c>
      <c r="C5131" s="145" t="s">
        <v>553</v>
      </c>
      <c r="D5131" s="146">
        <v>1752</v>
      </c>
      <c r="E5131" s="145" t="s">
        <v>11136</v>
      </c>
      <c r="F5131" s="145">
        <v>216</v>
      </c>
      <c r="G5131" s="145" t="s">
        <v>11135</v>
      </c>
      <c r="H5131" s="145" t="s">
        <v>634</v>
      </c>
      <c r="I5131" s="145" t="s">
        <v>10077</v>
      </c>
    </row>
    <row r="5132" spans="1:9" x14ac:dyDescent="0.2">
      <c r="A5132" s="145">
        <v>5128</v>
      </c>
      <c r="B5132" s="145" t="s">
        <v>3972</v>
      </c>
      <c r="C5132" s="145" t="s">
        <v>553</v>
      </c>
      <c r="D5132" s="146">
        <v>1966</v>
      </c>
      <c r="E5132" s="145" t="s">
        <v>11205</v>
      </c>
      <c r="F5132" s="145">
        <v>216</v>
      </c>
      <c r="G5132" s="145" t="s">
        <v>11204</v>
      </c>
      <c r="H5132" s="145" t="s">
        <v>10230</v>
      </c>
      <c r="I5132" s="145" t="s">
        <v>10316</v>
      </c>
    </row>
    <row r="5133" spans="1:9" x14ac:dyDescent="0.2">
      <c r="A5133" s="145">
        <v>5129</v>
      </c>
      <c r="B5133" s="145" t="s">
        <v>4302</v>
      </c>
      <c r="C5133" s="145" t="s">
        <v>553</v>
      </c>
      <c r="D5133" s="146">
        <v>1960</v>
      </c>
      <c r="E5133" s="145" t="s">
        <v>11203</v>
      </c>
      <c r="F5133" s="145">
        <v>216</v>
      </c>
      <c r="G5133" s="145" t="s">
        <v>11202</v>
      </c>
      <c r="H5133" s="145" t="s">
        <v>10875</v>
      </c>
      <c r="I5133" s="145" t="s">
        <v>10077</v>
      </c>
    </row>
    <row r="5134" spans="1:9" x14ac:dyDescent="0.2">
      <c r="A5134" s="145">
        <v>5130</v>
      </c>
      <c r="B5134" s="145" t="s">
        <v>984</v>
      </c>
      <c r="C5134" s="145" t="s">
        <v>553</v>
      </c>
      <c r="D5134" s="146">
        <v>1851</v>
      </c>
      <c r="E5134" s="145" t="s">
        <v>11201</v>
      </c>
      <c r="F5134" s="145">
        <v>216</v>
      </c>
      <c r="G5134" s="145" t="s">
        <v>11200</v>
      </c>
      <c r="H5134" s="145" t="s">
        <v>634</v>
      </c>
      <c r="I5134" s="145" t="s">
        <v>10077</v>
      </c>
    </row>
    <row r="5135" spans="1:9" x14ac:dyDescent="0.2">
      <c r="A5135" s="145">
        <v>5131</v>
      </c>
      <c r="B5135" s="145" t="s">
        <v>7352</v>
      </c>
      <c r="C5135" s="145" t="s">
        <v>553</v>
      </c>
      <c r="D5135" s="146">
        <v>2536</v>
      </c>
      <c r="E5135" s="145" t="s">
        <v>11199</v>
      </c>
      <c r="F5135" s="145">
        <v>216</v>
      </c>
      <c r="G5135" s="145" t="s">
        <v>11198</v>
      </c>
      <c r="H5135" s="145" t="s">
        <v>10130</v>
      </c>
      <c r="I5135" s="145" t="s">
        <v>10091</v>
      </c>
    </row>
    <row r="5136" spans="1:9" x14ac:dyDescent="0.2">
      <c r="A5136" s="145">
        <v>5132</v>
      </c>
      <c r="B5136" s="145" t="s">
        <v>689</v>
      </c>
      <c r="C5136" s="145" t="s">
        <v>553</v>
      </c>
      <c r="D5136" s="146">
        <v>2664</v>
      </c>
      <c r="E5136" s="145" t="s">
        <v>11197</v>
      </c>
      <c r="F5136" s="145">
        <v>216</v>
      </c>
      <c r="G5136" s="145" t="s">
        <v>11196</v>
      </c>
      <c r="H5136" s="145" t="s">
        <v>5682</v>
      </c>
      <c r="I5136" s="145" t="s">
        <v>10077</v>
      </c>
    </row>
    <row r="5137" spans="1:9" x14ac:dyDescent="0.2">
      <c r="A5137" s="145">
        <v>5133</v>
      </c>
      <c r="B5137" s="145" t="s">
        <v>2409</v>
      </c>
      <c r="C5137" s="145" t="s">
        <v>553</v>
      </c>
      <c r="D5137" s="146">
        <v>2050</v>
      </c>
      <c r="E5137" s="145" t="s">
        <v>11195</v>
      </c>
      <c r="F5137" s="145">
        <v>216</v>
      </c>
      <c r="G5137" s="145" t="s">
        <v>11194</v>
      </c>
      <c r="H5137" s="145" t="s">
        <v>11193</v>
      </c>
      <c r="I5137" s="145" t="s">
        <v>10077</v>
      </c>
    </row>
    <row r="5138" spans="1:9" x14ac:dyDescent="0.2">
      <c r="A5138" s="145">
        <v>5134</v>
      </c>
      <c r="B5138" s="145" t="s">
        <v>4035</v>
      </c>
      <c r="C5138" s="145" t="s">
        <v>553</v>
      </c>
      <c r="D5138" s="146">
        <v>2653</v>
      </c>
      <c r="E5138" s="145" t="s">
        <v>11192</v>
      </c>
      <c r="F5138" s="145">
        <v>216</v>
      </c>
      <c r="G5138" s="145" t="s">
        <v>11191</v>
      </c>
      <c r="H5138" s="145" t="s">
        <v>10786</v>
      </c>
      <c r="I5138" s="145" t="s">
        <v>10087</v>
      </c>
    </row>
    <row r="5139" spans="1:9" x14ac:dyDescent="0.2">
      <c r="A5139" s="145">
        <v>5135</v>
      </c>
      <c r="B5139" s="145" t="s">
        <v>4214</v>
      </c>
      <c r="C5139" s="145" t="s">
        <v>553</v>
      </c>
      <c r="D5139" s="146">
        <v>2539</v>
      </c>
      <c r="E5139" s="145" t="s">
        <v>10766</v>
      </c>
      <c r="F5139" s="145">
        <v>216</v>
      </c>
      <c r="G5139" s="145" t="s">
        <v>11190</v>
      </c>
      <c r="H5139" s="145" t="s">
        <v>4214</v>
      </c>
      <c r="I5139" s="145" t="s">
        <v>10077</v>
      </c>
    </row>
    <row r="5140" spans="1:9" x14ac:dyDescent="0.2">
      <c r="A5140" s="145">
        <v>5136</v>
      </c>
      <c r="B5140" s="145" t="s">
        <v>2327</v>
      </c>
      <c r="C5140" s="145" t="s">
        <v>553</v>
      </c>
      <c r="D5140" s="146">
        <v>2170</v>
      </c>
      <c r="E5140" s="145" t="s">
        <v>11189</v>
      </c>
      <c r="F5140" s="145">
        <v>216</v>
      </c>
      <c r="G5140" s="145" t="s">
        <v>11188</v>
      </c>
      <c r="H5140" s="145" t="s">
        <v>2327</v>
      </c>
      <c r="I5140" s="145" t="s">
        <v>10077</v>
      </c>
    </row>
    <row r="5141" spans="1:9" x14ac:dyDescent="0.2">
      <c r="A5141" s="145">
        <v>5137</v>
      </c>
      <c r="B5141" s="145" t="s">
        <v>3565</v>
      </c>
      <c r="C5141" s="145" t="s">
        <v>553</v>
      </c>
      <c r="D5141" s="146">
        <v>2122</v>
      </c>
      <c r="E5141" s="145" t="s">
        <v>10999</v>
      </c>
      <c r="F5141" s="145">
        <v>216</v>
      </c>
      <c r="G5141" s="145" t="s">
        <v>11186</v>
      </c>
      <c r="H5141" s="145" t="s">
        <v>9376</v>
      </c>
      <c r="I5141" s="145" t="s">
        <v>10077</v>
      </c>
    </row>
    <row r="5142" spans="1:9" x14ac:dyDescent="0.2">
      <c r="A5142" s="145">
        <v>5138</v>
      </c>
      <c r="B5142" s="145" t="s">
        <v>654</v>
      </c>
      <c r="C5142" s="145" t="s">
        <v>553</v>
      </c>
      <c r="D5142" s="146">
        <v>2632</v>
      </c>
      <c r="E5142" s="145" t="s">
        <v>11185</v>
      </c>
      <c r="F5142" s="145">
        <v>216</v>
      </c>
      <c r="G5142" s="145" t="s">
        <v>11184</v>
      </c>
      <c r="H5142" s="145" t="s">
        <v>634</v>
      </c>
      <c r="I5142" s="145" t="s">
        <v>10077</v>
      </c>
    </row>
    <row r="5143" spans="1:9" x14ac:dyDescent="0.2">
      <c r="A5143" s="145">
        <v>5139</v>
      </c>
      <c r="B5143" s="145" t="s">
        <v>7193</v>
      </c>
      <c r="C5143" s="145" t="s">
        <v>553</v>
      </c>
      <c r="D5143" s="146">
        <v>2453</v>
      </c>
      <c r="E5143" s="145" t="s">
        <v>11183</v>
      </c>
      <c r="F5143" s="145">
        <v>216</v>
      </c>
      <c r="G5143" s="145" t="s">
        <v>11182</v>
      </c>
      <c r="H5143" s="145" t="s">
        <v>634</v>
      </c>
      <c r="I5143" s="145" t="s">
        <v>10077</v>
      </c>
    </row>
    <row r="5144" spans="1:9" x14ac:dyDescent="0.2">
      <c r="A5144" s="145">
        <v>5140</v>
      </c>
      <c r="B5144" s="145" t="s">
        <v>932</v>
      </c>
      <c r="C5144" s="145" t="s">
        <v>553</v>
      </c>
      <c r="D5144" s="146">
        <v>1929</v>
      </c>
      <c r="E5144" s="145" t="s">
        <v>11181</v>
      </c>
      <c r="F5144" s="145">
        <v>216</v>
      </c>
      <c r="G5144" s="145" t="s">
        <v>11180</v>
      </c>
      <c r="H5144" s="145" t="s">
        <v>10222</v>
      </c>
      <c r="I5144" s="145" t="s">
        <v>10087</v>
      </c>
    </row>
    <row r="5145" spans="1:9" x14ac:dyDescent="0.2">
      <c r="A5145" s="145">
        <v>5141</v>
      </c>
      <c r="B5145" s="145" t="s">
        <v>1525</v>
      </c>
      <c r="C5145" s="145" t="s">
        <v>553</v>
      </c>
      <c r="D5145" s="146">
        <v>2650</v>
      </c>
      <c r="E5145" s="145" t="s">
        <v>11179</v>
      </c>
      <c r="F5145" s="145">
        <v>216</v>
      </c>
      <c r="G5145" s="145" t="s">
        <v>11178</v>
      </c>
      <c r="H5145" s="145" t="s">
        <v>10081</v>
      </c>
      <c r="I5145" s="145" t="s">
        <v>10077</v>
      </c>
    </row>
    <row r="5146" spans="1:9" x14ac:dyDescent="0.2">
      <c r="A5146" s="145">
        <v>5142</v>
      </c>
      <c r="B5146" s="145" t="s">
        <v>2978</v>
      </c>
      <c r="C5146" s="145" t="s">
        <v>553</v>
      </c>
      <c r="D5146" s="146">
        <v>2081</v>
      </c>
      <c r="E5146" s="145" t="s">
        <v>11177</v>
      </c>
      <c r="F5146" s="145">
        <v>216</v>
      </c>
      <c r="G5146" s="145" t="s">
        <v>11176</v>
      </c>
      <c r="H5146" s="145" t="s">
        <v>10997</v>
      </c>
      <c r="I5146" s="145" t="s">
        <v>10077</v>
      </c>
    </row>
    <row r="5147" spans="1:9" x14ac:dyDescent="0.2">
      <c r="A5147" s="145">
        <v>5143</v>
      </c>
      <c r="B5147" s="145" t="s">
        <v>1183</v>
      </c>
      <c r="C5147" s="145" t="s">
        <v>553</v>
      </c>
      <c r="D5147" s="146">
        <v>1810</v>
      </c>
      <c r="E5147" s="145" t="s">
        <v>5704</v>
      </c>
      <c r="F5147" s="145">
        <v>216</v>
      </c>
      <c r="G5147" s="145" t="s">
        <v>11175</v>
      </c>
      <c r="H5147" s="145" t="s">
        <v>634</v>
      </c>
      <c r="I5147" s="145" t="s">
        <v>10077</v>
      </c>
    </row>
    <row r="5148" spans="1:9" x14ac:dyDescent="0.2">
      <c r="A5148" s="145">
        <v>5144</v>
      </c>
      <c r="B5148" s="145" t="s">
        <v>7505</v>
      </c>
      <c r="C5148" s="145" t="s">
        <v>553</v>
      </c>
      <c r="D5148" s="146">
        <v>1520</v>
      </c>
      <c r="E5148" s="145" t="s">
        <v>11174</v>
      </c>
      <c r="F5148" s="145">
        <v>216</v>
      </c>
      <c r="G5148" s="145" t="s">
        <v>11173</v>
      </c>
      <c r="H5148" s="145" t="s">
        <v>634</v>
      </c>
      <c r="I5148" s="145" t="s">
        <v>10077</v>
      </c>
    </row>
    <row r="5149" spans="1:9" x14ac:dyDescent="0.2">
      <c r="A5149" s="145">
        <v>5145</v>
      </c>
      <c r="B5149" s="145" t="s">
        <v>1570</v>
      </c>
      <c r="C5149" s="145" t="s">
        <v>553</v>
      </c>
      <c r="D5149" s="146">
        <v>1930</v>
      </c>
      <c r="E5149" s="145" t="s">
        <v>11172</v>
      </c>
      <c r="F5149" s="145">
        <v>216</v>
      </c>
      <c r="G5149" s="145" t="s">
        <v>11171</v>
      </c>
      <c r="H5149" s="145" t="s">
        <v>10177</v>
      </c>
      <c r="I5149" s="145" t="s">
        <v>10077</v>
      </c>
    </row>
    <row r="5150" spans="1:9" x14ac:dyDescent="0.2">
      <c r="A5150" s="145">
        <v>5146</v>
      </c>
      <c r="B5150" s="145" t="s">
        <v>3877</v>
      </c>
      <c r="C5150" s="145" t="s">
        <v>553</v>
      </c>
      <c r="D5150" s="146">
        <v>2557</v>
      </c>
      <c r="E5150" s="145" t="s">
        <v>11170</v>
      </c>
      <c r="F5150" s="145">
        <v>216</v>
      </c>
      <c r="G5150" s="145" t="s">
        <v>11169</v>
      </c>
      <c r="H5150" s="145" t="s">
        <v>3877</v>
      </c>
      <c r="I5150" s="145" t="s">
        <v>10077</v>
      </c>
    </row>
    <row r="5151" spans="1:9" x14ac:dyDescent="0.2">
      <c r="A5151" s="145">
        <v>5147</v>
      </c>
      <c r="B5151" s="145" t="s">
        <v>554</v>
      </c>
      <c r="C5151" s="145" t="s">
        <v>553</v>
      </c>
      <c r="D5151" s="146">
        <v>2633</v>
      </c>
      <c r="E5151" s="145" t="s">
        <v>11168</v>
      </c>
      <c r="F5151" s="145">
        <v>216</v>
      </c>
      <c r="G5151" s="145" t="s">
        <v>11167</v>
      </c>
      <c r="H5151" s="145" t="s">
        <v>10081</v>
      </c>
      <c r="I5151" s="145" t="s">
        <v>10285</v>
      </c>
    </row>
    <row r="5152" spans="1:9" x14ac:dyDescent="0.2">
      <c r="A5152" s="145">
        <v>5148</v>
      </c>
      <c r="B5152" s="145" t="s">
        <v>8335</v>
      </c>
      <c r="C5152" s="145" t="s">
        <v>553</v>
      </c>
      <c r="D5152" s="146">
        <v>2151</v>
      </c>
      <c r="E5152" s="145" t="s">
        <v>11166</v>
      </c>
      <c r="F5152" s="145">
        <v>216</v>
      </c>
      <c r="G5152" s="145" t="s">
        <v>11165</v>
      </c>
      <c r="H5152" s="145" t="s">
        <v>634</v>
      </c>
      <c r="I5152" s="145" t="s">
        <v>10077</v>
      </c>
    </row>
    <row r="5153" spans="1:9" x14ac:dyDescent="0.2">
      <c r="A5153" s="145">
        <v>5149</v>
      </c>
      <c r="B5153" s="145" t="s">
        <v>2327</v>
      </c>
      <c r="C5153" s="145" t="s">
        <v>553</v>
      </c>
      <c r="D5153" s="146">
        <v>2169</v>
      </c>
      <c r="E5153" s="145" t="s">
        <v>11164</v>
      </c>
      <c r="F5153" s="145">
        <v>216</v>
      </c>
      <c r="G5153" s="145" t="s">
        <v>11163</v>
      </c>
      <c r="H5153" s="145" t="s">
        <v>2327</v>
      </c>
      <c r="I5153" s="145" t="s">
        <v>10077</v>
      </c>
    </row>
    <row r="5154" spans="1:9" x14ac:dyDescent="0.2">
      <c r="A5154" s="145">
        <v>5150</v>
      </c>
      <c r="B5154" s="145" t="s">
        <v>3544</v>
      </c>
      <c r="C5154" s="145" t="s">
        <v>553</v>
      </c>
      <c r="D5154" s="146">
        <v>2638</v>
      </c>
      <c r="E5154" s="145" t="s">
        <v>11162</v>
      </c>
      <c r="F5154" s="145">
        <v>216</v>
      </c>
      <c r="G5154" s="145" t="s">
        <v>11161</v>
      </c>
      <c r="H5154" s="145" t="s">
        <v>10238</v>
      </c>
      <c r="I5154" s="145" t="s">
        <v>10077</v>
      </c>
    </row>
    <row r="5155" spans="1:9" x14ac:dyDescent="0.2">
      <c r="A5155" s="145">
        <v>5151</v>
      </c>
      <c r="B5155" s="145" t="s">
        <v>8166</v>
      </c>
      <c r="C5155" s="145" t="s">
        <v>553</v>
      </c>
      <c r="D5155" s="146">
        <v>2562</v>
      </c>
      <c r="E5155" s="145" t="s">
        <v>11160</v>
      </c>
      <c r="F5155" s="145">
        <v>216</v>
      </c>
      <c r="G5155" s="145" t="s">
        <v>11159</v>
      </c>
      <c r="H5155" s="145" t="s">
        <v>634</v>
      </c>
      <c r="I5155" s="145" t="s">
        <v>10077</v>
      </c>
    </row>
    <row r="5156" spans="1:9" x14ac:dyDescent="0.2">
      <c r="A5156" s="145">
        <v>5152</v>
      </c>
      <c r="B5156" s="145" t="s">
        <v>3649</v>
      </c>
      <c r="C5156" s="145" t="s">
        <v>553</v>
      </c>
      <c r="D5156" s="146">
        <v>2148</v>
      </c>
      <c r="E5156" s="145" t="s">
        <v>11158</v>
      </c>
      <c r="F5156" s="145">
        <v>216</v>
      </c>
      <c r="G5156" s="145" t="s">
        <v>11157</v>
      </c>
      <c r="H5156" s="145" t="s">
        <v>634</v>
      </c>
      <c r="I5156" s="145" t="s">
        <v>10077</v>
      </c>
    </row>
    <row r="5157" spans="1:9" x14ac:dyDescent="0.2">
      <c r="A5157" s="145">
        <v>5153</v>
      </c>
      <c r="B5157" s="145" t="s">
        <v>5344</v>
      </c>
      <c r="C5157" s="145" t="s">
        <v>553</v>
      </c>
      <c r="D5157" s="146">
        <v>1921</v>
      </c>
      <c r="E5157" s="145" t="s">
        <v>11156</v>
      </c>
      <c r="F5157" s="145">
        <v>216</v>
      </c>
      <c r="G5157" s="145" t="s">
        <v>11155</v>
      </c>
      <c r="H5157" s="145" t="s">
        <v>10222</v>
      </c>
      <c r="I5157" s="145" t="s">
        <v>10077</v>
      </c>
    </row>
    <row r="5158" spans="1:9" x14ac:dyDescent="0.2">
      <c r="A5158" s="145">
        <v>5154</v>
      </c>
      <c r="B5158" s="145" t="s">
        <v>2346</v>
      </c>
      <c r="C5158" s="145" t="s">
        <v>553</v>
      </c>
      <c r="D5158" s="146">
        <v>2558</v>
      </c>
      <c r="E5158" s="145" t="s">
        <v>11154</v>
      </c>
      <c r="F5158" s="145">
        <v>216</v>
      </c>
      <c r="G5158" s="145" t="s">
        <v>11153</v>
      </c>
      <c r="H5158" s="145" t="s">
        <v>2346</v>
      </c>
      <c r="I5158" s="145" t="s">
        <v>10077</v>
      </c>
    </row>
    <row r="5159" spans="1:9" x14ac:dyDescent="0.2">
      <c r="A5159" s="145">
        <v>5155</v>
      </c>
      <c r="B5159" s="145" t="s">
        <v>7053</v>
      </c>
      <c r="C5159" s="145" t="s">
        <v>553</v>
      </c>
      <c r="D5159" s="146">
        <v>2543</v>
      </c>
      <c r="E5159" s="145" t="s">
        <v>11152</v>
      </c>
      <c r="F5159" s="145">
        <v>216</v>
      </c>
      <c r="G5159" s="145" t="s">
        <v>11151</v>
      </c>
      <c r="H5159" s="145" t="s">
        <v>7053</v>
      </c>
      <c r="I5159" s="145" t="s">
        <v>10285</v>
      </c>
    </row>
    <row r="5160" spans="1:9" x14ac:dyDescent="0.2">
      <c r="A5160" s="145">
        <v>5156</v>
      </c>
      <c r="B5160" s="145" t="s">
        <v>2513</v>
      </c>
      <c r="C5160" s="145" t="s">
        <v>553</v>
      </c>
      <c r="D5160" s="146">
        <v>2571</v>
      </c>
      <c r="E5160" s="145" t="s">
        <v>10307</v>
      </c>
      <c r="F5160" s="145">
        <v>216</v>
      </c>
      <c r="G5160" s="145" t="s">
        <v>11150</v>
      </c>
      <c r="H5160" s="145" t="s">
        <v>634</v>
      </c>
      <c r="I5160" s="145" t="s">
        <v>10077</v>
      </c>
    </row>
    <row r="5161" spans="1:9" x14ac:dyDescent="0.2">
      <c r="A5161" s="145">
        <v>5157</v>
      </c>
      <c r="B5161" s="145" t="s">
        <v>10852</v>
      </c>
      <c r="C5161" s="145" t="s">
        <v>841</v>
      </c>
      <c r="D5161" s="146">
        <v>6840</v>
      </c>
      <c r="E5161" s="145" t="s">
        <v>10808</v>
      </c>
      <c r="F5161" s="145">
        <v>216</v>
      </c>
      <c r="G5161" s="145" t="s">
        <v>10850</v>
      </c>
      <c r="H5161" s="145" t="s">
        <v>10081</v>
      </c>
      <c r="I5161" s="145" t="s">
        <v>10077</v>
      </c>
    </row>
    <row r="5162" spans="1:9" x14ac:dyDescent="0.2">
      <c r="A5162" s="145">
        <v>5158</v>
      </c>
      <c r="B5162" s="145" t="s">
        <v>2268</v>
      </c>
      <c r="C5162" s="145" t="s">
        <v>553</v>
      </c>
      <c r="D5162" s="146">
        <v>2740</v>
      </c>
      <c r="E5162" s="145" t="s">
        <v>11149</v>
      </c>
      <c r="F5162" s="145">
        <v>216</v>
      </c>
      <c r="G5162" s="145" t="s">
        <v>11148</v>
      </c>
      <c r="H5162" s="145" t="s">
        <v>10081</v>
      </c>
      <c r="I5162" s="145" t="s">
        <v>10077</v>
      </c>
    </row>
    <row r="5163" spans="1:9" x14ac:dyDescent="0.2">
      <c r="A5163" s="145">
        <v>5159</v>
      </c>
      <c r="B5163" s="145" t="s">
        <v>11147</v>
      </c>
      <c r="C5163" s="145" t="s">
        <v>410</v>
      </c>
      <c r="D5163" s="146">
        <v>80488</v>
      </c>
      <c r="E5163" s="145" t="s">
        <v>11146</v>
      </c>
      <c r="F5163" s="145">
        <v>216</v>
      </c>
      <c r="G5163" s="145" t="s">
        <v>11145</v>
      </c>
      <c r="H5163" s="145" t="s">
        <v>10380</v>
      </c>
      <c r="I5163" s="145" t="s">
        <v>10077</v>
      </c>
    </row>
    <row r="5164" spans="1:9" x14ac:dyDescent="0.2">
      <c r="A5164" s="145">
        <v>5160</v>
      </c>
      <c r="B5164" s="145" t="s">
        <v>6174</v>
      </c>
      <c r="C5164" s="145" t="s">
        <v>553</v>
      </c>
      <c r="D5164" s="146">
        <v>2790</v>
      </c>
      <c r="E5164" s="145" t="s">
        <v>11144</v>
      </c>
      <c r="F5164" s="145">
        <v>216</v>
      </c>
      <c r="G5164" s="145" t="s">
        <v>11143</v>
      </c>
      <c r="H5164" s="145" t="s">
        <v>6174</v>
      </c>
      <c r="I5164" s="145" t="s">
        <v>10077</v>
      </c>
    </row>
    <row r="5165" spans="1:9" x14ac:dyDescent="0.2">
      <c r="A5165" s="145">
        <v>5161</v>
      </c>
      <c r="B5165" s="145" t="s">
        <v>1443</v>
      </c>
      <c r="C5165" s="145" t="s">
        <v>553</v>
      </c>
      <c r="D5165" s="146">
        <v>2649</v>
      </c>
      <c r="E5165" s="145" t="s">
        <v>10212</v>
      </c>
      <c r="F5165" s="145">
        <v>216</v>
      </c>
      <c r="G5165" s="145" t="s">
        <v>11142</v>
      </c>
      <c r="H5165" s="145" t="s">
        <v>634</v>
      </c>
      <c r="I5165" s="145" t="s">
        <v>10077</v>
      </c>
    </row>
    <row r="5166" spans="1:9" x14ac:dyDescent="0.2">
      <c r="A5166" s="145">
        <v>5162</v>
      </c>
      <c r="B5166" s="145" t="s">
        <v>4556</v>
      </c>
      <c r="C5166" s="145" t="s">
        <v>553</v>
      </c>
      <c r="D5166" s="146">
        <v>1606</v>
      </c>
      <c r="E5166" s="145" t="s">
        <v>11141</v>
      </c>
      <c r="F5166" s="145">
        <v>216</v>
      </c>
      <c r="G5166" s="145" t="s">
        <v>11140</v>
      </c>
      <c r="H5166" s="145" t="s">
        <v>10081</v>
      </c>
      <c r="I5166" s="145" t="s">
        <v>10077</v>
      </c>
    </row>
    <row r="5167" spans="1:9" x14ac:dyDescent="0.2">
      <c r="A5167" s="145">
        <v>5163</v>
      </c>
      <c r="B5167" s="145" t="s">
        <v>11139</v>
      </c>
      <c r="C5167" s="145" t="s">
        <v>5198</v>
      </c>
      <c r="D5167" s="146">
        <v>2886</v>
      </c>
      <c r="E5167" s="145" t="s">
        <v>11138</v>
      </c>
      <c r="F5167" s="145">
        <v>216</v>
      </c>
      <c r="G5167" s="145" t="s">
        <v>11137</v>
      </c>
      <c r="H5167" s="145" t="s">
        <v>6255</v>
      </c>
      <c r="I5167" s="145" t="s">
        <v>10077</v>
      </c>
    </row>
    <row r="5168" spans="1:9" x14ac:dyDescent="0.2">
      <c r="A5168" s="145">
        <v>5164</v>
      </c>
      <c r="B5168" s="145" t="s">
        <v>5146</v>
      </c>
      <c r="C5168" s="145" t="s">
        <v>553</v>
      </c>
      <c r="D5168" s="146">
        <v>2670</v>
      </c>
      <c r="E5168" s="145" t="s">
        <v>11136</v>
      </c>
      <c r="F5168" s="145">
        <v>216</v>
      </c>
      <c r="G5168" s="145" t="s">
        <v>11135</v>
      </c>
      <c r="H5168" s="145" t="s">
        <v>634</v>
      </c>
      <c r="I5168" s="145" t="s">
        <v>10077</v>
      </c>
    </row>
    <row r="5169" spans="1:9" x14ac:dyDescent="0.2">
      <c r="A5169" s="145">
        <v>5165</v>
      </c>
      <c r="B5169" s="145" t="s">
        <v>554</v>
      </c>
      <c r="C5169" s="145" t="s">
        <v>553</v>
      </c>
      <c r="D5169" s="146">
        <v>2633</v>
      </c>
      <c r="E5169" s="145" t="s">
        <v>11134</v>
      </c>
      <c r="F5169" s="145">
        <v>216</v>
      </c>
      <c r="G5169" s="145" t="s">
        <v>11133</v>
      </c>
      <c r="H5169" s="145" t="s">
        <v>10081</v>
      </c>
      <c r="I5169" s="145" t="s">
        <v>10091</v>
      </c>
    </row>
    <row r="5170" spans="1:9" x14ac:dyDescent="0.2">
      <c r="A5170" s="145">
        <v>5166</v>
      </c>
      <c r="B5170" s="145" t="s">
        <v>7886</v>
      </c>
      <c r="C5170" s="145" t="s">
        <v>553</v>
      </c>
      <c r="D5170" s="146">
        <v>2538</v>
      </c>
      <c r="E5170" s="145" t="s">
        <v>2609</v>
      </c>
      <c r="F5170" s="145">
        <v>216</v>
      </c>
      <c r="G5170" s="145" t="s">
        <v>11132</v>
      </c>
      <c r="H5170" s="145" t="s">
        <v>634</v>
      </c>
      <c r="I5170" s="145" t="s">
        <v>10077</v>
      </c>
    </row>
    <row r="5171" spans="1:9" x14ac:dyDescent="0.2">
      <c r="A5171" s="145">
        <v>5167</v>
      </c>
      <c r="B5171" s="145" t="s">
        <v>2268</v>
      </c>
      <c r="C5171" s="145" t="s">
        <v>553</v>
      </c>
      <c r="D5171" s="146">
        <v>2740</v>
      </c>
      <c r="E5171" s="145" t="s">
        <v>11131</v>
      </c>
      <c r="F5171" s="145">
        <v>216</v>
      </c>
      <c r="G5171" s="145" t="s">
        <v>11130</v>
      </c>
      <c r="H5171" s="145" t="s">
        <v>9376</v>
      </c>
      <c r="I5171" s="145" t="s">
        <v>11129</v>
      </c>
    </row>
    <row r="5172" spans="1:9" x14ac:dyDescent="0.2">
      <c r="A5172" s="145">
        <v>5168</v>
      </c>
      <c r="B5172" s="145" t="s">
        <v>1900</v>
      </c>
      <c r="C5172" s="145" t="s">
        <v>553</v>
      </c>
      <c r="D5172" s="146">
        <v>1749</v>
      </c>
      <c r="E5172" s="145" t="s">
        <v>11128</v>
      </c>
      <c r="F5172" s="145">
        <v>216</v>
      </c>
      <c r="G5172" s="145" t="s">
        <v>11127</v>
      </c>
      <c r="H5172" s="145" t="s">
        <v>634</v>
      </c>
      <c r="I5172" s="145" t="s">
        <v>10077</v>
      </c>
    </row>
    <row r="5173" spans="1:9" x14ac:dyDescent="0.2">
      <c r="A5173" s="145">
        <v>5169</v>
      </c>
      <c r="B5173" s="145" t="s">
        <v>11126</v>
      </c>
      <c r="C5173" s="145" t="s">
        <v>553</v>
      </c>
      <c r="D5173" s="146">
        <v>2717</v>
      </c>
      <c r="E5173" s="145" t="s">
        <v>11125</v>
      </c>
      <c r="F5173" s="145">
        <v>216</v>
      </c>
      <c r="G5173" s="145" t="s">
        <v>11124</v>
      </c>
      <c r="H5173" s="145" t="s">
        <v>634</v>
      </c>
      <c r="I5173" s="145" t="s">
        <v>10077</v>
      </c>
    </row>
    <row r="5174" spans="1:9" x14ac:dyDescent="0.2">
      <c r="A5174" s="145">
        <v>5170</v>
      </c>
      <c r="B5174" s="145" t="s">
        <v>965</v>
      </c>
      <c r="C5174" s="145" t="s">
        <v>553</v>
      </c>
      <c r="D5174" s="146">
        <v>1938</v>
      </c>
      <c r="E5174" s="145" t="s">
        <v>11123</v>
      </c>
      <c r="F5174" s="145">
        <v>216</v>
      </c>
      <c r="G5174" s="145" t="s">
        <v>11122</v>
      </c>
      <c r="H5174" s="145" t="s">
        <v>10163</v>
      </c>
      <c r="I5174" s="145" t="s">
        <v>10077</v>
      </c>
    </row>
    <row r="5175" spans="1:9" x14ac:dyDescent="0.2">
      <c r="A5175" s="145">
        <v>5171</v>
      </c>
      <c r="B5175" s="145" t="s">
        <v>695</v>
      </c>
      <c r="C5175" s="145" t="s">
        <v>553</v>
      </c>
      <c r="D5175" s="146">
        <v>2332</v>
      </c>
      <c r="E5175" s="145" t="s">
        <v>11121</v>
      </c>
      <c r="F5175" s="145">
        <v>216</v>
      </c>
      <c r="G5175" s="145" t="s">
        <v>11120</v>
      </c>
      <c r="H5175" s="145" t="s">
        <v>695</v>
      </c>
      <c r="I5175" s="145" t="s">
        <v>10077</v>
      </c>
    </row>
    <row r="5176" spans="1:9" x14ac:dyDescent="0.2">
      <c r="A5176" s="145">
        <v>5172</v>
      </c>
      <c r="B5176" s="145" t="s">
        <v>2249</v>
      </c>
      <c r="C5176" s="145" t="s">
        <v>553</v>
      </c>
      <c r="D5176" s="146">
        <v>1832</v>
      </c>
      <c r="E5176" s="145" t="s">
        <v>11119</v>
      </c>
      <c r="F5176" s="145">
        <v>216</v>
      </c>
      <c r="G5176" s="145" t="s">
        <v>11118</v>
      </c>
      <c r="H5176" s="145" t="s">
        <v>634</v>
      </c>
      <c r="I5176" s="145" t="s">
        <v>10077</v>
      </c>
    </row>
    <row r="5177" spans="1:9" x14ac:dyDescent="0.2">
      <c r="A5177" s="145">
        <v>5173</v>
      </c>
      <c r="B5177" s="145" t="s">
        <v>2767</v>
      </c>
      <c r="C5177" s="145" t="s">
        <v>553</v>
      </c>
      <c r="D5177" s="146">
        <v>2748</v>
      </c>
      <c r="E5177" s="145" t="s">
        <v>11117</v>
      </c>
      <c r="F5177" s="145">
        <v>216</v>
      </c>
      <c r="G5177" s="145" t="s">
        <v>11116</v>
      </c>
      <c r="H5177" s="145" t="s">
        <v>2767</v>
      </c>
      <c r="I5177" s="145" t="s">
        <v>10077</v>
      </c>
    </row>
    <row r="5178" spans="1:9" x14ac:dyDescent="0.2">
      <c r="A5178" s="145">
        <v>5174</v>
      </c>
      <c r="B5178" s="145" t="s">
        <v>4556</v>
      </c>
      <c r="C5178" s="145" t="s">
        <v>553</v>
      </c>
      <c r="D5178" s="146">
        <v>1604</v>
      </c>
      <c r="E5178" s="145" t="s">
        <v>11115</v>
      </c>
      <c r="F5178" s="145">
        <v>216</v>
      </c>
      <c r="G5178" s="145" t="s">
        <v>11114</v>
      </c>
      <c r="H5178" s="145" t="s">
        <v>634</v>
      </c>
      <c r="I5178" s="145" t="s">
        <v>10077</v>
      </c>
    </row>
    <row r="5179" spans="1:9" x14ac:dyDescent="0.2">
      <c r="A5179" s="145">
        <v>5175</v>
      </c>
      <c r="B5179" s="145" t="s">
        <v>8166</v>
      </c>
      <c r="C5179" s="145" t="s">
        <v>553</v>
      </c>
      <c r="D5179" s="146">
        <v>2562</v>
      </c>
      <c r="E5179" s="145" t="s">
        <v>11113</v>
      </c>
      <c r="F5179" s="145">
        <v>216</v>
      </c>
      <c r="G5179" s="145" t="s">
        <v>11112</v>
      </c>
      <c r="H5179" s="145" t="s">
        <v>634</v>
      </c>
      <c r="I5179" s="145" t="s">
        <v>10077</v>
      </c>
    </row>
    <row r="5180" spans="1:9" x14ac:dyDescent="0.2">
      <c r="A5180" s="145">
        <v>5176</v>
      </c>
      <c r="B5180" s="145" t="s">
        <v>1189</v>
      </c>
      <c r="C5180" s="145" t="s">
        <v>553</v>
      </c>
      <c r="D5180" s="146">
        <v>2631</v>
      </c>
      <c r="E5180" s="145" t="s">
        <v>11111</v>
      </c>
      <c r="F5180" s="145">
        <v>216</v>
      </c>
      <c r="G5180" s="145" t="s">
        <v>11110</v>
      </c>
      <c r="H5180" s="145" t="s">
        <v>634</v>
      </c>
      <c r="I5180" s="145" t="s">
        <v>10077</v>
      </c>
    </row>
    <row r="5181" spans="1:9" x14ac:dyDescent="0.2">
      <c r="A5181" s="145">
        <v>5177</v>
      </c>
      <c r="B5181" s="145" t="s">
        <v>4035</v>
      </c>
      <c r="C5181" s="145" t="s">
        <v>553</v>
      </c>
      <c r="D5181" s="146">
        <v>2653</v>
      </c>
      <c r="E5181" s="145" t="s">
        <v>11109</v>
      </c>
      <c r="F5181" s="145">
        <v>216</v>
      </c>
      <c r="G5181" s="145" t="s">
        <v>11108</v>
      </c>
      <c r="H5181" s="145" t="s">
        <v>4035</v>
      </c>
      <c r="I5181" s="145" t="s">
        <v>10077</v>
      </c>
    </row>
    <row r="5182" spans="1:9" x14ac:dyDescent="0.2">
      <c r="A5182" s="145">
        <v>5178</v>
      </c>
      <c r="B5182" s="145" t="s">
        <v>4035</v>
      </c>
      <c r="C5182" s="145" t="s">
        <v>553</v>
      </c>
      <c r="D5182" s="146">
        <v>2653</v>
      </c>
      <c r="E5182" s="145" t="s">
        <v>3122</v>
      </c>
      <c r="F5182" s="145">
        <v>216</v>
      </c>
      <c r="G5182" s="145" t="s">
        <v>11107</v>
      </c>
      <c r="H5182" s="145" t="s">
        <v>4035</v>
      </c>
      <c r="I5182" s="145" t="s">
        <v>10285</v>
      </c>
    </row>
    <row r="5183" spans="1:9" x14ac:dyDescent="0.2">
      <c r="A5183" s="145">
        <v>5179</v>
      </c>
      <c r="B5183" s="145" t="s">
        <v>2268</v>
      </c>
      <c r="C5183" s="145" t="s">
        <v>553</v>
      </c>
      <c r="D5183" s="146">
        <v>2745</v>
      </c>
      <c r="E5183" s="145" t="s">
        <v>11106</v>
      </c>
      <c r="F5183" s="145">
        <v>216</v>
      </c>
      <c r="G5183" s="145" t="s">
        <v>11105</v>
      </c>
      <c r="H5183" s="145" t="s">
        <v>634</v>
      </c>
      <c r="I5183" s="145" t="s">
        <v>10107</v>
      </c>
    </row>
    <row r="5184" spans="1:9" x14ac:dyDescent="0.2">
      <c r="A5184" s="145">
        <v>5180</v>
      </c>
      <c r="B5184" s="145" t="s">
        <v>8871</v>
      </c>
      <c r="C5184" s="145" t="s">
        <v>553</v>
      </c>
      <c r="D5184" s="146">
        <v>2652</v>
      </c>
      <c r="E5184" s="145" t="s">
        <v>11104</v>
      </c>
      <c r="F5184" s="145">
        <v>216</v>
      </c>
      <c r="G5184" s="145" t="s">
        <v>11103</v>
      </c>
      <c r="H5184" s="145" t="s">
        <v>746</v>
      </c>
      <c r="I5184" s="145" t="s">
        <v>10077</v>
      </c>
    </row>
    <row r="5185" spans="1:9" x14ac:dyDescent="0.2">
      <c r="A5185" s="145">
        <v>5181</v>
      </c>
      <c r="B5185" s="145" t="s">
        <v>1189</v>
      </c>
      <c r="C5185" s="145" t="s">
        <v>553</v>
      </c>
      <c r="D5185" s="146">
        <v>2631</v>
      </c>
      <c r="E5185" s="145" t="s">
        <v>11102</v>
      </c>
      <c r="F5185" s="145">
        <v>216</v>
      </c>
      <c r="G5185" s="145" t="s">
        <v>11101</v>
      </c>
      <c r="H5185" s="145" t="s">
        <v>9574</v>
      </c>
      <c r="I5185" s="145" t="s">
        <v>10077</v>
      </c>
    </row>
    <row r="5186" spans="1:9" x14ac:dyDescent="0.2">
      <c r="A5186" s="145">
        <v>5182</v>
      </c>
      <c r="B5186" s="145" t="s">
        <v>1576</v>
      </c>
      <c r="C5186" s="145" t="s">
        <v>553</v>
      </c>
      <c r="D5186" s="146">
        <v>2667</v>
      </c>
      <c r="E5186" s="145" t="s">
        <v>11100</v>
      </c>
      <c r="F5186" s="145">
        <v>216</v>
      </c>
      <c r="G5186" s="145" t="s">
        <v>11099</v>
      </c>
      <c r="H5186" s="145" t="s">
        <v>10391</v>
      </c>
      <c r="I5186" s="145" t="s">
        <v>10077</v>
      </c>
    </row>
    <row r="5187" spans="1:9" x14ac:dyDescent="0.2">
      <c r="A5187" s="145">
        <v>5183</v>
      </c>
      <c r="B5187" s="145" t="s">
        <v>4214</v>
      </c>
      <c r="C5187" s="145" t="s">
        <v>553</v>
      </c>
      <c r="D5187" s="146">
        <v>2539</v>
      </c>
      <c r="E5187" s="145" t="s">
        <v>11098</v>
      </c>
      <c r="F5187" s="145">
        <v>216</v>
      </c>
      <c r="G5187" s="145" t="s">
        <v>11097</v>
      </c>
      <c r="H5187" s="145" t="s">
        <v>4214</v>
      </c>
      <c r="I5187" s="145" t="s">
        <v>10091</v>
      </c>
    </row>
    <row r="5188" spans="1:9" x14ac:dyDescent="0.2">
      <c r="A5188" s="145">
        <v>5184</v>
      </c>
      <c r="B5188" s="145" t="s">
        <v>4957</v>
      </c>
      <c r="C5188" s="145" t="s">
        <v>553</v>
      </c>
      <c r="D5188" s="146">
        <v>2540</v>
      </c>
      <c r="E5188" s="145" t="s">
        <v>11096</v>
      </c>
      <c r="F5188" s="145">
        <v>216</v>
      </c>
      <c r="G5188" s="145" t="s">
        <v>11095</v>
      </c>
      <c r="H5188" s="145" t="s">
        <v>10130</v>
      </c>
      <c r="I5188" s="145" t="s">
        <v>10077</v>
      </c>
    </row>
    <row r="5189" spans="1:9" x14ac:dyDescent="0.2">
      <c r="A5189" s="145">
        <v>5185</v>
      </c>
      <c r="B5189" s="145" t="s">
        <v>1072</v>
      </c>
      <c r="C5189" s="145" t="s">
        <v>553</v>
      </c>
      <c r="D5189" s="146">
        <v>1516</v>
      </c>
      <c r="E5189" s="145" t="s">
        <v>11094</v>
      </c>
      <c r="F5189" s="145">
        <v>216</v>
      </c>
      <c r="G5189" s="145" t="s">
        <v>11093</v>
      </c>
      <c r="H5189" s="145" t="s">
        <v>634</v>
      </c>
      <c r="I5189" s="145" t="s">
        <v>10077</v>
      </c>
    </row>
    <row r="5190" spans="1:9" x14ac:dyDescent="0.2">
      <c r="A5190" s="145">
        <v>5186</v>
      </c>
      <c r="B5190" s="145" t="s">
        <v>2275</v>
      </c>
      <c r="C5190" s="145" t="s">
        <v>553</v>
      </c>
      <c r="D5190" s="146">
        <v>2568</v>
      </c>
      <c r="E5190" s="145" t="s">
        <v>11092</v>
      </c>
      <c r="F5190" s="145">
        <v>216</v>
      </c>
      <c r="G5190" s="145" t="s">
        <v>11091</v>
      </c>
      <c r="H5190" s="145" t="s">
        <v>2275</v>
      </c>
      <c r="I5190" s="145" t="s">
        <v>10077</v>
      </c>
    </row>
    <row r="5191" spans="1:9" x14ac:dyDescent="0.2">
      <c r="A5191" s="145">
        <v>5187</v>
      </c>
      <c r="B5191" s="145" t="s">
        <v>1452</v>
      </c>
      <c r="C5191" s="145" t="s">
        <v>553</v>
      </c>
      <c r="D5191" s="146">
        <v>2537</v>
      </c>
      <c r="E5191" s="145" t="s">
        <v>11089</v>
      </c>
      <c r="F5191" s="145">
        <v>216</v>
      </c>
      <c r="G5191" s="145" t="s">
        <v>11088</v>
      </c>
      <c r="H5191" s="145" t="s">
        <v>634</v>
      </c>
      <c r="I5191" s="145" t="s">
        <v>10077</v>
      </c>
    </row>
    <row r="5192" spans="1:9" x14ac:dyDescent="0.2">
      <c r="A5192" s="145">
        <v>5188</v>
      </c>
      <c r="B5192" s="145" t="s">
        <v>11087</v>
      </c>
      <c r="C5192" s="145" t="s">
        <v>533</v>
      </c>
      <c r="D5192" s="146">
        <v>33401</v>
      </c>
      <c r="E5192" s="145" t="s">
        <v>11086</v>
      </c>
      <c r="F5192" s="145">
        <v>216</v>
      </c>
      <c r="G5192" s="145" t="s">
        <v>11085</v>
      </c>
      <c r="H5192" s="145" t="s">
        <v>10222</v>
      </c>
      <c r="I5192" s="145" t="s">
        <v>10077</v>
      </c>
    </row>
    <row r="5193" spans="1:9" x14ac:dyDescent="0.2">
      <c r="A5193" s="145">
        <v>5189</v>
      </c>
      <c r="B5193" s="145" t="s">
        <v>2840</v>
      </c>
      <c r="C5193" s="145" t="s">
        <v>553</v>
      </c>
      <c r="D5193" s="146">
        <v>2715</v>
      </c>
      <c r="E5193" s="145" t="s">
        <v>11084</v>
      </c>
      <c r="F5193" s="145">
        <v>216</v>
      </c>
      <c r="G5193" s="145" t="s">
        <v>11083</v>
      </c>
      <c r="H5193" s="145" t="s">
        <v>634</v>
      </c>
      <c r="I5193" s="145" t="s">
        <v>10077</v>
      </c>
    </row>
    <row r="5194" spans="1:9" x14ac:dyDescent="0.2">
      <c r="A5194" s="145">
        <v>5190</v>
      </c>
      <c r="B5194" s="145" t="s">
        <v>543</v>
      </c>
      <c r="C5194" s="145" t="s">
        <v>553</v>
      </c>
      <c r="D5194" s="146">
        <v>2645</v>
      </c>
      <c r="E5194" s="145" t="s">
        <v>11082</v>
      </c>
      <c r="F5194" s="145">
        <v>216</v>
      </c>
      <c r="G5194" s="145" t="s">
        <v>11081</v>
      </c>
      <c r="H5194" s="145" t="s">
        <v>9574</v>
      </c>
      <c r="I5194" s="145" t="s">
        <v>10077</v>
      </c>
    </row>
    <row r="5195" spans="1:9" x14ac:dyDescent="0.2">
      <c r="A5195" s="145">
        <v>5191</v>
      </c>
      <c r="B5195" s="145" t="s">
        <v>554</v>
      </c>
      <c r="C5195" s="145" t="s">
        <v>553</v>
      </c>
      <c r="D5195" s="146">
        <v>2633</v>
      </c>
      <c r="E5195" s="145" t="s">
        <v>11080</v>
      </c>
      <c r="F5195" s="145">
        <v>216</v>
      </c>
      <c r="G5195" s="145" t="s">
        <v>11079</v>
      </c>
      <c r="H5195" s="145" t="s">
        <v>10081</v>
      </c>
      <c r="I5195" s="145" t="s">
        <v>10087</v>
      </c>
    </row>
    <row r="5196" spans="1:9" x14ac:dyDescent="0.2">
      <c r="A5196" s="145">
        <v>5192</v>
      </c>
      <c r="B5196" s="145" t="s">
        <v>7247</v>
      </c>
      <c r="C5196" s="145" t="s">
        <v>553</v>
      </c>
      <c r="D5196" s="146">
        <v>2556</v>
      </c>
      <c r="E5196" s="145" t="s">
        <v>11078</v>
      </c>
      <c r="F5196" s="145">
        <v>216</v>
      </c>
      <c r="G5196" s="145" t="s">
        <v>11077</v>
      </c>
      <c r="H5196" s="145" t="s">
        <v>634</v>
      </c>
      <c r="I5196" s="145" t="s">
        <v>10087</v>
      </c>
    </row>
    <row r="5197" spans="1:9" x14ac:dyDescent="0.2">
      <c r="A5197" s="145">
        <v>5193</v>
      </c>
      <c r="B5197" s="145" t="s">
        <v>2513</v>
      </c>
      <c r="C5197" s="145" t="s">
        <v>553</v>
      </c>
      <c r="D5197" s="146">
        <v>2571</v>
      </c>
      <c r="E5197" s="145" t="s">
        <v>11076</v>
      </c>
      <c r="F5197" s="145">
        <v>216</v>
      </c>
      <c r="G5197" s="145" t="s">
        <v>11075</v>
      </c>
      <c r="H5197" s="145" t="s">
        <v>2513</v>
      </c>
      <c r="I5197" s="145" t="s">
        <v>10091</v>
      </c>
    </row>
    <row r="5198" spans="1:9" x14ac:dyDescent="0.2">
      <c r="A5198" s="145">
        <v>5194</v>
      </c>
      <c r="B5198" s="145" t="s">
        <v>2953</v>
      </c>
      <c r="C5198" s="145" t="s">
        <v>553</v>
      </c>
      <c r="D5198" s="146">
        <v>2767</v>
      </c>
      <c r="E5198" s="145" t="s">
        <v>11074</v>
      </c>
      <c r="F5198" s="145">
        <v>216</v>
      </c>
      <c r="G5198" s="145" t="s">
        <v>11073</v>
      </c>
      <c r="H5198" s="145" t="s">
        <v>634</v>
      </c>
      <c r="I5198" s="145" t="s">
        <v>10077</v>
      </c>
    </row>
    <row r="5199" spans="1:9" x14ac:dyDescent="0.2">
      <c r="A5199" s="145">
        <v>5195</v>
      </c>
      <c r="B5199" s="145" t="s">
        <v>984</v>
      </c>
      <c r="C5199" s="145" t="s">
        <v>553</v>
      </c>
      <c r="D5199" s="146">
        <v>1851</v>
      </c>
      <c r="E5199" s="145" t="s">
        <v>11072</v>
      </c>
      <c r="F5199" s="145">
        <v>216</v>
      </c>
      <c r="G5199" s="145" t="s">
        <v>11071</v>
      </c>
      <c r="H5199" s="145" t="s">
        <v>634</v>
      </c>
      <c r="I5199" s="145" t="s">
        <v>10077</v>
      </c>
    </row>
    <row r="5200" spans="1:9" x14ac:dyDescent="0.2">
      <c r="A5200" s="145">
        <v>5196</v>
      </c>
      <c r="B5200" s="145" t="s">
        <v>4092</v>
      </c>
      <c r="C5200" s="145" t="s">
        <v>553</v>
      </c>
      <c r="D5200" s="146">
        <v>1985</v>
      </c>
      <c r="E5200" s="145" t="s">
        <v>10439</v>
      </c>
      <c r="F5200" s="145">
        <v>216</v>
      </c>
      <c r="G5200" s="145" t="s">
        <v>11070</v>
      </c>
      <c r="H5200" s="145" t="s">
        <v>805</v>
      </c>
      <c r="I5200" s="145" t="s">
        <v>10077</v>
      </c>
    </row>
    <row r="5201" spans="1:9" x14ac:dyDescent="0.2">
      <c r="A5201" s="145">
        <v>5197</v>
      </c>
      <c r="B5201" s="145" t="s">
        <v>5120</v>
      </c>
      <c r="C5201" s="145" t="s">
        <v>553</v>
      </c>
      <c r="D5201" s="146">
        <v>2642</v>
      </c>
      <c r="E5201" s="145" t="s">
        <v>11069</v>
      </c>
      <c r="F5201" s="145">
        <v>216</v>
      </c>
      <c r="G5201" s="145" t="s">
        <v>11068</v>
      </c>
      <c r="H5201" s="145" t="s">
        <v>5120</v>
      </c>
      <c r="I5201" s="145" t="s">
        <v>10077</v>
      </c>
    </row>
    <row r="5202" spans="1:9" x14ac:dyDescent="0.2">
      <c r="A5202" s="145">
        <v>5198</v>
      </c>
      <c r="B5202" s="145" t="s">
        <v>2268</v>
      </c>
      <c r="C5202" s="145" t="s">
        <v>553</v>
      </c>
      <c r="D5202" s="146">
        <v>2740</v>
      </c>
      <c r="E5202" s="145" t="s">
        <v>11067</v>
      </c>
      <c r="F5202" s="145">
        <v>216</v>
      </c>
      <c r="G5202" s="145" t="s">
        <v>11066</v>
      </c>
      <c r="H5202" s="145" t="s">
        <v>634</v>
      </c>
      <c r="I5202" s="145" t="s">
        <v>10077</v>
      </c>
    </row>
    <row r="5203" spans="1:9" x14ac:dyDescent="0.2">
      <c r="A5203" s="145">
        <v>5199</v>
      </c>
      <c r="B5203" s="145" t="s">
        <v>11065</v>
      </c>
      <c r="C5203" s="145" t="s">
        <v>553</v>
      </c>
      <c r="D5203" s="146">
        <v>2747</v>
      </c>
      <c r="E5203" s="145" t="s">
        <v>11064</v>
      </c>
      <c r="F5203" s="145">
        <v>215</v>
      </c>
      <c r="G5203" s="145" t="s">
        <v>11063</v>
      </c>
      <c r="H5203" s="145" t="s">
        <v>2268</v>
      </c>
      <c r="I5203" s="145" t="s">
        <v>10112</v>
      </c>
    </row>
    <row r="5204" spans="1:9" x14ac:dyDescent="0.2">
      <c r="A5204" s="145">
        <v>5200</v>
      </c>
      <c r="B5204" s="145" t="s">
        <v>6174</v>
      </c>
      <c r="C5204" s="145" t="s">
        <v>553</v>
      </c>
      <c r="D5204" s="146">
        <v>2790</v>
      </c>
      <c r="E5204" s="145" t="s">
        <v>11062</v>
      </c>
      <c r="F5204" s="145">
        <v>215</v>
      </c>
      <c r="G5204" s="145" t="s">
        <v>11061</v>
      </c>
      <c r="H5204" s="145" t="s">
        <v>6174</v>
      </c>
      <c r="I5204" s="145" t="s">
        <v>10091</v>
      </c>
    </row>
    <row r="5205" spans="1:9" x14ac:dyDescent="0.2">
      <c r="A5205" s="145">
        <v>5201</v>
      </c>
      <c r="B5205" s="145" t="s">
        <v>1837</v>
      </c>
      <c r="C5205" s="145" t="s">
        <v>553</v>
      </c>
      <c r="D5205" s="146">
        <v>2660</v>
      </c>
      <c r="E5205" s="145" t="s">
        <v>11060</v>
      </c>
      <c r="F5205" s="145">
        <v>210</v>
      </c>
      <c r="G5205" s="145" t="s">
        <v>11059</v>
      </c>
      <c r="H5205" s="145" t="s">
        <v>634</v>
      </c>
      <c r="I5205" s="145" t="s">
        <v>10077</v>
      </c>
    </row>
    <row r="5206" spans="1:9" x14ac:dyDescent="0.2">
      <c r="A5206" s="145">
        <v>5202</v>
      </c>
      <c r="B5206" s="145" t="s">
        <v>689</v>
      </c>
      <c r="C5206" s="145" t="s">
        <v>553</v>
      </c>
      <c r="D5206" s="146">
        <v>2664</v>
      </c>
      <c r="E5206" s="145" t="s">
        <v>11058</v>
      </c>
      <c r="F5206" s="145">
        <v>210</v>
      </c>
      <c r="G5206" s="145" t="s">
        <v>11057</v>
      </c>
      <c r="H5206" s="145" t="s">
        <v>10303</v>
      </c>
      <c r="I5206" s="145" t="s">
        <v>10077</v>
      </c>
    </row>
    <row r="5207" spans="1:9" x14ac:dyDescent="0.2">
      <c r="A5207" s="145">
        <v>5203</v>
      </c>
      <c r="B5207" s="145" t="s">
        <v>1452</v>
      </c>
      <c r="C5207" s="145" t="s">
        <v>553</v>
      </c>
      <c r="D5207" s="146">
        <v>2537</v>
      </c>
      <c r="E5207" s="145" t="s">
        <v>11056</v>
      </c>
      <c r="F5207" s="145">
        <v>210</v>
      </c>
      <c r="G5207" s="145" t="s">
        <v>11055</v>
      </c>
      <c r="H5207" s="145" t="s">
        <v>634</v>
      </c>
      <c r="I5207" s="145" t="s">
        <v>10077</v>
      </c>
    </row>
    <row r="5208" spans="1:9" x14ac:dyDescent="0.2">
      <c r="A5208" s="145">
        <v>5204</v>
      </c>
      <c r="B5208" s="145" t="s">
        <v>746</v>
      </c>
      <c r="C5208" s="145" t="s">
        <v>553</v>
      </c>
      <c r="D5208" s="146">
        <v>2666</v>
      </c>
      <c r="E5208" s="145" t="s">
        <v>10710</v>
      </c>
      <c r="F5208" s="145">
        <v>210</v>
      </c>
      <c r="G5208" s="145" t="s">
        <v>11054</v>
      </c>
      <c r="H5208" s="145" t="s">
        <v>11053</v>
      </c>
      <c r="I5208" s="145" t="s">
        <v>10077</v>
      </c>
    </row>
    <row r="5209" spans="1:9" x14ac:dyDescent="0.2">
      <c r="A5209" s="145">
        <v>5205</v>
      </c>
      <c r="B5209" s="145" t="s">
        <v>11052</v>
      </c>
      <c r="C5209" s="145" t="s">
        <v>841</v>
      </c>
      <c r="D5209" s="146">
        <v>6410</v>
      </c>
      <c r="E5209" s="145" t="s">
        <v>11051</v>
      </c>
      <c r="F5209" s="145">
        <v>210</v>
      </c>
      <c r="G5209" s="145" t="s">
        <v>11050</v>
      </c>
      <c r="H5209" s="145" t="s">
        <v>10081</v>
      </c>
      <c r="I5209" s="145" t="s">
        <v>10077</v>
      </c>
    </row>
    <row r="5210" spans="1:9" x14ac:dyDescent="0.2">
      <c r="A5210" s="145">
        <v>5206</v>
      </c>
      <c r="B5210" s="145" t="s">
        <v>7838</v>
      </c>
      <c r="C5210" s="145" t="s">
        <v>553</v>
      </c>
      <c r="D5210" s="146">
        <v>2532</v>
      </c>
      <c r="E5210" s="145" t="s">
        <v>11049</v>
      </c>
      <c r="F5210" s="145">
        <v>210</v>
      </c>
      <c r="G5210" s="145" t="s">
        <v>11048</v>
      </c>
      <c r="H5210" s="145" t="s">
        <v>634</v>
      </c>
      <c r="I5210" s="145" t="s">
        <v>10077</v>
      </c>
    </row>
    <row r="5211" spans="1:9" x14ac:dyDescent="0.2">
      <c r="A5211" s="145">
        <v>5207</v>
      </c>
      <c r="B5211" s="145" t="s">
        <v>2327</v>
      </c>
      <c r="C5211" s="145" t="s">
        <v>553</v>
      </c>
      <c r="D5211" s="146">
        <v>2171</v>
      </c>
      <c r="E5211" s="145" t="s">
        <v>10227</v>
      </c>
      <c r="F5211" s="145">
        <v>210</v>
      </c>
      <c r="G5211" s="145" t="s">
        <v>11047</v>
      </c>
      <c r="H5211" s="145" t="s">
        <v>634</v>
      </c>
      <c r="I5211" s="145" t="s">
        <v>10077</v>
      </c>
    </row>
    <row r="5212" spans="1:9" x14ac:dyDescent="0.2">
      <c r="A5212" s="145">
        <v>5208</v>
      </c>
      <c r="B5212" s="145" t="s">
        <v>654</v>
      </c>
      <c r="C5212" s="145" t="s">
        <v>553</v>
      </c>
      <c r="D5212" s="146">
        <v>2632</v>
      </c>
      <c r="E5212" s="145" t="s">
        <v>11046</v>
      </c>
      <c r="F5212" s="145">
        <v>210</v>
      </c>
      <c r="G5212" s="145" t="s">
        <v>11045</v>
      </c>
      <c r="H5212" s="145" t="s">
        <v>10380</v>
      </c>
      <c r="I5212" s="145" t="s">
        <v>10077</v>
      </c>
    </row>
    <row r="5213" spans="1:9" x14ac:dyDescent="0.2">
      <c r="A5213" s="145">
        <v>5209</v>
      </c>
      <c r="B5213" s="145" t="s">
        <v>2513</v>
      </c>
      <c r="C5213" s="145" t="s">
        <v>553</v>
      </c>
      <c r="D5213" s="146">
        <v>2571</v>
      </c>
      <c r="E5213" s="145" t="s">
        <v>11044</v>
      </c>
      <c r="F5213" s="145">
        <v>209</v>
      </c>
      <c r="G5213" s="145" t="s">
        <v>11043</v>
      </c>
      <c r="H5213" s="145" t="s">
        <v>2513</v>
      </c>
      <c r="I5213" s="145" t="s">
        <v>10077</v>
      </c>
    </row>
    <row r="5214" spans="1:9" x14ac:dyDescent="0.2">
      <c r="A5214" s="145">
        <v>5210</v>
      </c>
      <c r="B5214" s="145" t="s">
        <v>11042</v>
      </c>
      <c r="C5214" s="145" t="s">
        <v>553</v>
      </c>
      <c r="D5214" s="146">
        <v>1005</v>
      </c>
      <c r="E5214" s="145" t="s">
        <v>11041</v>
      </c>
      <c r="F5214" s="145">
        <v>209</v>
      </c>
      <c r="G5214" s="145" t="s">
        <v>11040</v>
      </c>
      <c r="H5214" s="145" t="s">
        <v>634</v>
      </c>
      <c r="I5214" s="145" t="s">
        <v>10077</v>
      </c>
    </row>
    <row r="5215" spans="1:9" x14ac:dyDescent="0.2">
      <c r="A5215" s="145">
        <v>5211</v>
      </c>
      <c r="B5215" s="145" t="s">
        <v>3972</v>
      </c>
      <c r="C5215" s="145" t="s">
        <v>553</v>
      </c>
      <c r="D5215" s="146">
        <v>1966</v>
      </c>
      <c r="E5215" s="145" t="s">
        <v>11039</v>
      </c>
      <c r="F5215" s="145">
        <v>209</v>
      </c>
      <c r="G5215" s="145" t="s">
        <v>11038</v>
      </c>
      <c r="H5215" s="145" t="s">
        <v>10230</v>
      </c>
      <c r="I5215" s="145" t="s">
        <v>10077</v>
      </c>
    </row>
    <row r="5216" spans="1:9" x14ac:dyDescent="0.2">
      <c r="A5216" s="145">
        <v>5212</v>
      </c>
      <c r="B5216" s="145" t="s">
        <v>1576</v>
      </c>
      <c r="C5216" s="145" t="s">
        <v>553</v>
      </c>
      <c r="D5216" s="146">
        <v>2667</v>
      </c>
      <c r="E5216" s="145" t="s">
        <v>11037</v>
      </c>
      <c r="F5216" s="145">
        <v>208</v>
      </c>
      <c r="G5216" s="145" t="s">
        <v>11036</v>
      </c>
      <c r="H5216" s="145" t="s">
        <v>10391</v>
      </c>
      <c r="I5216" s="145" t="s">
        <v>10077</v>
      </c>
    </row>
    <row r="5217" spans="1:9" x14ac:dyDescent="0.2">
      <c r="A5217" s="145">
        <v>5213</v>
      </c>
      <c r="B5217" s="145" t="s">
        <v>1050</v>
      </c>
      <c r="C5217" s="145" t="s">
        <v>553</v>
      </c>
      <c r="D5217" s="146">
        <v>1741</v>
      </c>
      <c r="E5217" s="145" t="s">
        <v>11035</v>
      </c>
      <c r="F5217" s="145">
        <v>206</v>
      </c>
      <c r="G5217" s="145" t="s">
        <v>11034</v>
      </c>
      <c r="H5217" s="145" t="s">
        <v>634</v>
      </c>
      <c r="I5217" s="145" t="s">
        <v>10077</v>
      </c>
    </row>
    <row r="5218" spans="1:9" x14ac:dyDescent="0.2">
      <c r="A5218" s="145">
        <v>5214</v>
      </c>
      <c r="B5218" s="145" t="s">
        <v>1944</v>
      </c>
      <c r="C5218" s="145" t="s">
        <v>553</v>
      </c>
      <c r="D5218" s="146">
        <v>2301</v>
      </c>
      <c r="E5218" s="145" t="s">
        <v>11033</v>
      </c>
      <c r="F5218" s="145">
        <v>206</v>
      </c>
      <c r="G5218" s="145" t="s">
        <v>11032</v>
      </c>
      <c r="H5218" s="145" t="s">
        <v>634</v>
      </c>
      <c r="I5218" s="145" t="s">
        <v>10077</v>
      </c>
    </row>
    <row r="5219" spans="1:9" x14ac:dyDescent="0.2">
      <c r="A5219" s="145">
        <v>5215</v>
      </c>
      <c r="B5219" s="145" t="s">
        <v>1071</v>
      </c>
      <c r="C5219" s="145" t="s">
        <v>553</v>
      </c>
      <c r="D5219" s="146">
        <v>2563</v>
      </c>
      <c r="E5219" s="145" t="s">
        <v>11031</v>
      </c>
      <c r="F5219" s="145">
        <v>206</v>
      </c>
      <c r="G5219" s="145" t="s">
        <v>11030</v>
      </c>
      <c r="H5219" s="145" t="s">
        <v>10119</v>
      </c>
      <c r="I5219" s="145" t="s">
        <v>10077</v>
      </c>
    </row>
    <row r="5220" spans="1:9" x14ac:dyDescent="0.2">
      <c r="A5220" s="145">
        <v>5216</v>
      </c>
      <c r="B5220" s="145" t="s">
        <v>695</v>
      </c>
      <c r="C5220" s="145" t="s">
        <v>553</v>
      </c>
      <c r="D5220" s="146">
        <v>2332</v>
      </c>
      <c r="E5220" s="145" t="s">
        <v>11029</v>
      </c>
      <c r="F5220" s="145">
        <v>204</v>
      </c>
      <c r="G5220" s="145" t="s">
        <v>11028</v>
      </c>
      <c r="H5220" s="145" t="s">
        <v>1349</v>
      </c>
      <c r="I5220" s="145" t="s">
        <v>10124</v>
      </c>
    </row>
    <row r="5221" spans="1:9" x14ac:dyDescent="0.2">
      <c r="A5221" s="145">
        <v>5217</v>
      </c>
      <c r="B5221" s="145" t="s">
        <v>3972</v>
      </c>
      <c r="C5221" s="145" t="s">
        <v>553</v>
      </c>
      <c r="D5221" s="146">
        <v>1966</v>
      </c>
      <c r="E5221" s="145" t="s">
        <v>11027</v>
      </c>
      <c r="F5221" s="145">
        <v>204</v>
      </c>
      <c r="G5221" s="145" t="s">
        <v>11026</v>
      </c>
      <c r="H5221" s="145" t="s">
        <v>10230</v>
      </c>
      <c r="I5221" s="145" t="s">
        <v>10124</v>
      </c>
    </row>
    <row r="5222" spans="1:9" x14ac:dyDescent="0.2">
      <c r="A5222" s="145">
        <v>5218</v>
      </c>
      <c r="B5222" s="145" t="s">
        <v>1349</v>
      </c>
      <c r="C5222" s="145" t="s">
        <v>553</v>
      </c>
      <c r="D5222" s="146">
        <v>2360</v>
      </c>
      <c r="E5222" s="145" t="s">
        <v>11025</v>
      </c>
      <c r="F5222" s="145">
        <v>204</v>
      </c>
      <c r="G5222" s="145" t="s">
        <v>11024</v>
      </c>
      <c r="H5222" s="145" t="s">
        <v>1349</v>
      </c>
      <c r="I5222" s="145" t="s">
        <v>10197</v>
      </c>
    </row>
    <row r="5223" spans="1:9" x14ac:dyDescent="0.2">
      <c r="A5223" s="145">
        <v>5219</v>
      </c>
      <c r="B5223" s="145" t="s">
        <v>1310</v>
      </c>
      <c r="C5223" s="145" t="s">
        <v>553</v>
      </c>
      <c r="D5223" s="146">
        <v>1945</v>
      </c>
      <c r="E5223" s="145" t="s">
        <v>11023</v>
      </c>
      <c r="F5223" s="145">
        <v>204</v>
      </c>
      <c r="G5223" s="145" t="s">
        <v>11022</v>
      </c>
      <c r="H5223" s="145" t="s">
        <v>10184</v>
      </c>
      <c r="I5223" s="145" t="s">
        <v>10124</v>
      </c>
    </row>
    <row r="5224" spans="1:9" x14ac:dyDescent="0.2">
      <c r="A5224" s="145">
        <v>5220</v>
      </c>
      <c r="B5224" s="145" t="s">
        <v>2654</v>
      </c>
      <c r="C5224" s="145" t="s">
        <v>553</v>
      </c>
      <c r="D5224" s="146">
        <v>2535</v>
      </c>
      <c r="E5224" s="145" t="s">
        <v>11021</v>
      </c>
      <c r="F5224" s="145">
        <v>204</v>
      </c>
      <c r="G5224" s="145" t="s">
        <v>11020</v>
      </c>
      <c r="H5224" s="145" t="s">
        <v>8736</v>
      </c>
      <c r="I5224" s="145" t="s">
        <v>10077</v>
      </c>
    </row>
    <row r="5225" spans="1:9" x14ac:dyDescent="0.2">
      <c r="A5225" s="145">
        <v>5221</v>
      </c>
      <c r="B5225" s="145" t="s">
        <v>1349</v>
      </c>
      <c r="C5225" s="145" t="s">
        <v>553</v>
      </c>
      <c r="D5225" s="146">
        <v>2360</v>
      </c>
      <c r="E5225" s="145" t="s">
        <v>11019</v>
      </c>
      <c r="F5225" s="145">
        <v>204</v>
      </c>
      <c r="G5225" s="145" t="s">
        <v>11018</v>
      </c>
      <c r="H5225" s="145" t="s">
        <v>1349</v>
      </c>
      <c r="I5225" s="145" t="s">
        <v>10197</v>
      </c>
    </row>
    <row r="5226" spans="1:9" x14ac:dyDescent="0.2">
      <c r="A5226" s="145">
        <v>5222</v>
      </c>
      <c r="B5226" s="145" t="s">
        <v>543</v>
      </c>
      <c r="C5226" s="145" t="s">
        <v>553</v>
      </c>
      <c r="D5226" s="146">
        <v>2645</v>
      </c>
      <c r="E5226" s="145" t="s">
        <v>10630</v>
      </c>
      <c r="F5226" s="145">
        <v>204</v>
      </c>
      <c r="G5226" s="145" t="s">
        <v>11017</v>
      </c>
      <c r="H5226" s="145" t="s">
        <v>9574</v>
      </c>
      <c r="I5226" s="145" t="s">
        <v>10124</v>
      </c>
    </row>
    <row r="5227" spans="1:9" x14ac:dyDescent="0.2">
      <c r="A5227" s="145">
        <v>5223</v>
      </c>
      <c r="B5227" s="145" t="s">
        <v>1211</v>
      </c>
      <c r="C5227" s="145" t="s">
        <v>553</v>
      </c>
      <c r="D5227" s="146">
        <v>2144</v>
      </c>
      <c r="E5227" s="145" t="s">
        <v>11016</v>
      </c>
      <c r="F5227" s="145">
        <v>204</v>
      </c>
      <c r="G5227" s="145" t="s">
        <v>11015</v>
      </c>
      <c r="H5227" s="145" t="s">
        <v>1349</v>
      </c>
      <c r="I5227" s="145" t="s">
        <v>10124</v>
      </c>
    </row>
    <row r="5228" spans="1:9" x14ac:dyDescent="0.2">
      <c r="A5228" s="145">
        <v>5224</v>
      </c>
      <c r="B5228" s="145" t="s">
        <v>3972</v>
      </c>
      <c r="C5228" s="145" t="s">
        <v>553</v>
      </c>
      <c r="D5228" s="146">
        <v>1966</v>
      </c>
      <c r="E5228" s="145" t="s">
        <v>11014</v>
      </c>
      <c r="F5228" s="145">
        <v>204</v>
      </c>
      <c r="H5228" s="145" t="s">
        <v>10230</v>
      </c>
      <c r="I5228" s="145" t="s">
        <v>10197</v>
      </c>
    </row>
    <row r="5229" spans="1:9" x14ac:dyDescent="0.2">
      <c r="A5229" s="145">
        <v>5225</v>
      </c>
      <c r="B5229" s="145" t="s">
        <v>1570</v>
      </c>
      <c r="C5229" s="145" t="s">
        <v>553</v>
      </c>
      <c r="D5229" s="146">
        <v>1930</v>
      </c>
      <c r="E5229" s="145" t="s">
        <v>11013</v>
      </c>
      <c r="F5229" s="145">
        <v>204</v>
      </c>
      <c r="G5229" s="145" t="s">
        <v>11012</v>
      </c>
      <c r="H5229" s="145" t="s">
        <v>10177</v>
      </c>
      <c r="I5229" s="145" t="s">
        <v>10124</v>
      </c>
    </row>
    <row r="5230" spans="1:9" x14ac:dyDescent="0.2">
      <c r="A5230" s="145">
        <v>5226</v>
      </c>
      <c r="B5230" s="145" t="s">
        <v>1349</v>
      </c>
      <c r="C5230" s="145" t="s">
        <v>553</v>
      </c>
      <c r="D5230" s="146">
        <v>2360</v>
      </c>
      <c r="E5230" s="145" t="s">
        <v>11011</v>
      </c>
      <c r="F5230" s="145">
        <v>204</v>
      </c>
      <c r="G5230" s="145" t="s">
        <v>11010</v>
      </c>
      <c r="H5230" s="145" t="s">
        <v>1349</v>
      </c>
      <c r="I5230" s="145" t="s">
        <v>10124</v>
      </c>
    </row>
    <row r="5231" spans="1:9" x14ac:dyDescent="0.2">
      <c r="A5231" s="145">
        <v>5227</v>
      </c>
      <c r="B5231" s="145" t="s">
        <v>3239</v>
      </c>
      <c r="C5231" s="145" t="s">
        <v>553</v>
      </c>
      <c r="D5231" s="146">
        <v>2324</v>
      </c>
      <c r="E5231" s="145" t="s">
        <v>11009</v>
      </c>
      <c r="F5231" s="145">
        <v>204</v>
      </c>
      <c r="G5231" s="145" t="s">
        <v>11008</v>
      </c>
      <c r="H5231" s="145" t="s">
        <v>634</v>
      </c>
      <c r="I5231" s="145" t="s">
        <v>10077</v>
      </c>
    </row>
    <row r="5232" spans="1:9" x14ac:dyDescent="0.2">
      <c r="A5232" s="145">
        <v>5228</v>
      </c>
      <c r="B5232" s="145" t="s">
        <v>1995</v>
      </c>
      <c r="C5232" s="145" t="s">
        <v>553</v>
      </c>
      <c r="D5232" s="146">
        <v>2645</v>
      </c>
      <c r="E5232" s="145" t="s">
        <v>11007</v>
      </c>
      <c r="F5232" s="145">
        <v>204</v>
      </c>
      <c r="G5232" s="145" t="s">
        <v>11006</v>
      </c>
      <c r="H5232" s="145" t="s">
        <v>634</v>
      </c>
      <c r="I5232" s="145" t="s">
        <v>10077</v>
      </c>
    </row>
    <row r="5233" spans="1:9" x14ac:dyDescent="0.2">
      <c r="A5233" s="145">
        <v>5229</v>
      </c>
      <c r="B5233" s="145" t="s">
        <v>2401</v>
      </c>
      <c r="C5233" s="145" t="s">
        <v>553</v>
      </c>
      <c r="D5233" s="146">
        <v>2346</v>
      </c>
      <c r="E5233" s="145" t="s">
        <v>11005</v>
      </c>
      <c r="F5233" s="145">
        <v>204</v>
      </c>
      <c r="G5233" s="145" t="s">
        <v>11004</v>
      </c>
      <c r="H5233" s="145" t="s">
        <v>634</v>
      </c>
      <c r="I5233" s="145" t="s">
        <v>10077</v>
      </c>
    </row>
    <row r="5234" spans="1:9" x14ac:dyDescent="0.2">
      <c r="A5234" s="145">
        <v>5230</v>
      </c>
      <c r="B5234" s="145" t="s">
        <v>6273</v>
      </c>
      <c r="C5234" s="145" t="s">
        <v>553</v>
      </c>
      <c r="D5234" s="146">
        <v>1951</v>
      </c>
      <c r="E5234" s="145" t="s">
        <v>11003</v>
      </c>
      <c r="F5234" s="145">
        <v>204</v>
      </c>
      <c r="G5234" s="145" t="s">
        <v>11002</v>
      </c>
      <c r="H5234" s="145" t="s">
        <v>10163</v>
      </c>
      <c r="I5234" s="145" t="s">
        <v>10077</v>
      </c>
    </row>
    <row r="5235" spans="1:9" x14ac:dyDescent="0.2">
      <c r="A5235" s="145">
        <v>5231</v>
      </c>
      <c r="B5235" s="145" t="s">
        <v>3501</v>
      </c>
      <c r="C5235" s="145" t="s">
        <v>553</v>
      </c>
      <c r="D5235" s="146">
        <v>2702</v>
      </c>
      <c r="E5235" s="145" t="s">
        <v>11001</v>
      </c>
      <c r="F5235" s="145">
        <v>204</v>
      </c>
      <c r="G5235" s="145" t="s">
        <v>11000</v>
      </c>
      <c r="H5235" s="145" t="s">
        <v>634</v>
      </c>
      <c r="I5235" s="145" t="s">
        <v>10077</v>
      </c>
    </row>
    <row r="5236" spans="1:9" x14ac:dyDescent="0.2">
      <c r="A5236" s="145">
        <v>5232</v>
      </c>
      <c r="B5236" s="145" t="s">
        <v>1146</v>
      </c>
      <c r="C5236" s="145" t="s">
        <v>553</v>
      </c>
      <c r="D5236" s="146">
        <v>2121</v>
      </c>
      <c r="E5236" s="145" t="s">
        <v>10999</v>
      </c>
      <c r="F5236" s="145">
        <v>204</v>
      </c>
      <c r="G5236" s="145" t="s">
        <v>10998</v>
      </c>
      <c r="H5236" s="145" t="s">
        <v>10997</v>
      </c>
      <c r="I5236" s="145" t="s">
        <v>10077</v>
      </c>
    </row>
    <row r="5237" spans="1:9" x14ac:dyDescent="0.2">
      <c r="A5237" s="145">
        <v>5233</v>
      </c>
      <c r="B5237" s="145" t="s">
        <v>554</v>
      </c>
      <c r="C5237" s="145" t="s">
        <v>553</v>
      </c>
      <c r="D5237" s="146">
        <v>2633</v>
      </c>
      <c r="E5237" s="145" t="s">
        <v>10996</v>
      </c>
      <c r="F5237" s="145">
        <v>204</v>
      </c>
      <c r="G5237" s="145" t="s">
        <v>10995</v>
      </c>
      <c r="H5237" s="145" t="s">
        <v>10081</v>
      </c>
      <c r="I5237" s="145" t="s">
        <v>10077</v>
      </c>
    </row>
    <row r="5238" spans="1:9" x14ac:dyDescent="0.2">
      <c r="A5238" s="145">
        <v>5234</v>
      </c>
      <c r="B5238" s="145" t="s">
        <v>2268</v>
      </c>
      <c r="C5238" s="145" t="s">
        <v>553</v>
      </c>
      <c r="D5238" s="146">
        <v>2744</v>
      </c>
      <c r="E5238" s="145" t="s">
        <v>10994</v>
      </c>
      <c r="F5238" s="145">
        <v>204</v>
      </c>
      <c r="G5238" s="145" t="s">
        <v>10993</v>
      </c>
      <c r="H5238" s="145" t="s">
        <v>2268</v>
      </c>
      <c r="I5238" s="145" t="s">
        <v>10107</v>
      </c>
    </row>
    <row r="5239" spans="1:9" x14ac:dyDescent="0.2">
      <c r="A5239" s="145">
        <v>5235</v>
      </c>
      <c r="B5239" s="145" t="s">
        <v>1071</v>
      </c>
      <c r="C5239" s="145" t="s">
        <v>553</v>
      </c>
      <c r="D5239" s="146">
        <v>2563</v>
      </c>
      <c r="E5239" s="145" t="s">
        <v>10992</v>
      </c>
      <c r="F5239" s="145">
        <v>204</v>
      </c>
      <c r="G5239" s="145" t="s">
        <v>10991</v>
      </c>
      <c r="H5239" s="145" t="s">
        <v>634</v>
      </c>
      <c r="I5239" s="145" t="s">
        <v>10077</v>
      </c>
    </row>
    <row r="5240" spans="1:9" x14ac:dyDescent="0.2">
      <c r="A5240" s="145">
        <v>5236</v>
      </c>
      <c r="B5240" s="145" t="s">
        <v>1349</v>
      </c>
      <c r="C5240" s="145" t="s">
        <v>553</v>
      </c>
      <c r="D5240" s="146">
        <v>2360</v>
      </c>
      <c r="E5240" s="145" t="s">
        <v>10990</v>
      </c>
      <c r="F5240" s="145">
        <v>204</v>
      </c>
      <c r="G5240" s="145" t="s">
        <v>10989</v>
      </c>
      <c r="H5240" s="145" t="s">
        <v>1349</v>
      </c>
      <c r="I5240" s="145" t="s">
        <v>10077</v>
      </c>
    </row>
    <row r="5241" spans="1:9" x14ac:dyDescent="0.2">
      <c r="A5241" s="145">
        <v>5237</v>
      </c>
      <c r="B5241" s="145" t="s">
        <v>2024</v>
      </c>
      <c r="C5241" s="145" t="s">
        <v>553</v>
      </c>
      <c r="D5241" s="146">
        <v>2359</v>
      </c>
      <c r="E5241" s="145" t="s">
        <v>10988</v>
      </c>
      <c r="F5241" s="145">
        <v>204</v>
      </c>
      <c r="G5241" s="145" t="s">
        <v>10987</v>
      </c>
      <c r="H5241" s="145" t="s">
        <v>1349</v>
      </c>
      <c r="I5241" s="145" t="s">
        <v>10077</v>
      </c>
    </row>
    <row r="5242" spans="1:9" x14ac:dyDescent="0.2">
      <c r="A5242" s="145">
        <v>5238</v>
      </c>
      <c r="B5242" s="145" t="s">
        <v>554</v>
      </c>
      <c r="C5242" s="145" t="s">
        <v>553</v>
      </c>
      <c r="D5242" s="146">
        <v>2633</v>
      </c>
      <c r="E5242" s="145" t="s">
        <v>10986</v>
      </c>
      <c r="F5242" s="145">
        <v>204</v>
      </c>
      <c r="G5242" s="145" t="s">
        <v>10985</v>
      </c>
      <c r="H5242" s="145" t="s">
        <v>634</v>
      </c>
      <c r="I5242" s="145" t="s">
        <v>10077</v>
      </c>
    </row>
    <row r="5243" spans="1:9" x14ac:dyDescent="0.2">
      <c r="A5243" s="145">
        <v>5239</v>
      </c>
      <c r="B5243" s="145" t="s">
        <v>2278</v>
      </c>
      <c r="C5243" s="145" t="s">
        <v>553</v>
      </c>
      <c r="D5243" s="146">
        <v>2719</v>
      </c>
      <c r="E5243" s="145" t="s">
        <v>10984</v>
      </c>
      <c r="F5243" s="145">
        <v>204</v>
      </c>
      <c r="G5243" s="145" t="s">
        <v>10983</v>
      </c>
      <c r="H5243" s="145" t="s">
        <v>2278</v>
      </c>
      <c r="I5243" s="145" t="s">
        <v>10091</v>
      </c>
    </row>
    <row r="5244" spans="1:9" x14ac:dyDescent="0.2">
      <c r="A5244" s="145">
        <v>5240</v>
      </c>
      <c r="B5244" s="145" t="s">
        <v>3822</v>
      </c>
      <c r="C5244" s="145" t="s">
        <v>553</v>
      </c>
      <c r="D5244" s="146">
        <v>2780</v>
      </c>
      <c r="E5244" s="145" t="s">
        <v>10982</v>
      </c>
      <c r="F5244" s="145">
        <v>204</v>
      </c>
      <c r="G5244" s="145" t="s">
        <v>10981</v>
      </c>
      <c r="H5244" s="145" t="s">
        <v>634</v>
      </c>
      <c r="I5244" s="145" t="s">
        <v>10077</v>
      </c>
    </row>
    <row r="5245" spans="1:9" x14ac:dyDescent="0.2">
      <c r="A5245" s="145">
        <v>5241</v>
      </c>
      <c r="B5245" s="145" t="s">
        <v>2654</v>
      </c>
      <c r="C5245" s="145" t="s">
        <v>553</v>
      </c>
      <c r="D5245" s="146">
        <v>2535</v>
      </c>
      <c r="E5245" s="145" t="s">
        <v>10980</v>
      </c>
      <c r="F5245" s="145">
        <v>204</v>
      </c>
      <c r="G5245" s="145" t="s">
        <v>10979</v>
      </c>
      <c r="H5245" s="145" t="s">
        <v>8736</v>
      </c>
      <c r="I5245" s="145" t="s">
        <v>10091</v>
      </c>
    </row>
    <row r="5246" spans="1:9" x14ac:dyDescent="0.2">
      <c r="A5246" s="145">
        <v>5242</v>
      </c>
      <c r="B5246" s="145" t="s">
        <v>10978</v>
      </c>
      <c r="C5246" s="145" t="s">
        <v>553</v>
      </c>
      <c r="D5246" s="146">
        <v>2538</v>
      </c>
      <c r="E5246" s="145" t="s">
        <v>10977</v>
      </c>
      <c r="F5246" s="145">
        <v>204</v>
      </c>
      <c r="G5246" s="145" t="s">
        <v>10976</v>
      </c>
      <c r="H5246" s="145" t="s">
        <v>634</v>
      </c>
      <c r="I5246" s="145" t="s">
        <v>10087</v>
      </c>
    </row>
    <row r="5247" spans="1:9" x14ac:dyDescent="0.2">
      <c r="A5247" s="145">
        <v>5243</v>
      </c>
      <c r="B5247" s="145" t="s">
        <v>1995</v>
      </c>
      <c r="C5247" s="145" t="s">
        <v>553</v>
      </c>
      <c r="D5247" s="146">
        <v>2645</v>
      </c>
      <c r="E5247" s="145" t="s">
        <v>10975</v>
      </c>
      <c r="F5247" s="145">
        <v>204</v>
      </c>
      <c r="G5247" s="145" t="s">
        <v>10974</v>
      </c>
      <c r="H5247" s="145" t="s">
        <v>9574</v>
      </c>
      <c r="I5247" s="145" t="s">
        <v>10077</v>
      </c>
    </row>
    <row r="5248" spans="1:9" x14ac:dyDescent="0.2">
      <c r="A5248" s="145">
        <v>5244</v>
      </c>
      <c r="B5248" s="145" t="s">
        <v>7080</v>
      </c>
      <c r="C5248" s="145" t="s">
        <v>553</v>
      </c>
      <c r="D5248" s="146">
        <v>2536</v>
      </c>
      <c r="E5248" s="145" t="s">
        <v>10333</v>
      </c>
      <c r="F5248" s="145">
        <v>204</v>
      </c>
      <c r="G5248" s="145" t="s">
        <v>10973</v>
      </c>
      <c r="H5248" s="145" t="s">
        <v>10972</v>
      </c>
      <c r="I5248" s="145" t="s">
        <v>10077</v>
      </c>
    </row>
    <row r="5249" spans="1:9" x14ac:dyDescent="0.2">
      <c r="A5249" s="145">
        <v>5245</v>
      </c>
      <c r="B5249" s="145" t="s">
        <v>3851</v>
      </c>
      <c r="C5249" s="145" t="s">
        <v>553</v>
      </c>
      <c r="D5249" s="146">
        <v>2554</v>
      </c>
      <c r="E5249" s="145" t="s">
        <v>10971</v>
      </c>
      <c r="F5249" s="145">
        <v>204</v>
      </c>
      <c r="G5249" s="145" t="s">
        <v>10970</v>
      </c>
      <c r="H5249" s="145" t="s">
        <v>10806</v>
      </c>
      <c r="I5249" s="145" t="s">
        <v>10091</v>
      </c>
    </row>
    <row r="5250" spans="1:9" x14ac:dyDescent="0.2">
      <c r="A5250" s="145">
        <v>5246</v>
      </c>
      <c r="B5250" s="145" t="s">
        <v>1604</v>
      </c>
      <c r="C5250" s="145" t="s">
        <v>553</v>
      </c>
      <c r="D5250" s="146">
        <v>2668</v>
      </c>
      <c r="E5250" s="145" t="s">
        <v>10969</v>
      </c>
      <c r="F5250" s="145">
        <v>204</v>
      </c>
      <c r="G5250" s="145" t="s">
        <v>10968</v>
      </c>
      <c r="H5250" s="145" t="s">
        <v>10380</v>
      </c>
      <c r="I5250" s="145" t="s">
        <v>10077</v>
      </c>
    </row>
    <row r="5251" spans="1:9" x14ac:dyDescent="0.2">
      <c r="A5251" s="145">
        <v>5247</v>
      </c>
      <c r="B5251" s="145" t="s">
        <v>1349</v>
      </c>
      <c r="C5251" s="145" t="s">
        <v>553</v>
      </c>
      <c r="D5251" s="146">
        <v>2360</v>
      </c>
      <c r="E5251" s="145" t="s">
        <v>10967</v>
      </c>
      <c r="F5251" s="145">
        <v>204</v>
      </c>
      <c r="G5251" s="145" t="s">
        <v>10966</v>
      </c>
      <c r="H5251" s="145" t="s">
        <v>634</v>
      </c>
      <c r="I5251" s="145" t="s">
        <v>10077</v>
      </c>
    </row>
    <row r="5252" spans="1:9" x14ac:dyDescent="0.2">
      <c r="A5252" s="145">
        <v>5248</v>
      </c>
      <c r="B5252" s="145" t="s">
        <v>10965</v>
      </c>
      <c r="C5252" s="145" t="s">
        <v>5198</v>
      </c>
      <c r="D5252" s="146">
        <v>2842</v>
      </c>
      <c r="E5252" s="145" t="s">
        <v>10964</v>
      </c>
      <c r="F5252" s="145">
        <v>204</v>
      </c>
      <c r="G5252" s="145" t="s">
        <v>10963</v>
      </c>
      <c r="H5252" s="145" t="s">
        <v>6255</v>
      </c>
      <c r="I5252" s="145" t="s">
        <v>10077</v>
      </c>
    </row>
    <row r="5253" spans="1:9" x14ac:dyDescent="0.2">
      <c r="A5253" s="145">
        <v>5249</v>
      </c>
      <c r="B5253" s="145" t="s">
        <v>1525</v>
      </c>
      <c r="C5253" s="145" t="s">
        <v>553</v>
      </c>
      <c r="D5253" s="146">
        <v>2650</v>
      </c>
      <c r="E5253" s="145" t="s">
        <v>10962</v>
      </c>
      <c r="F5253" s="145">
        <v>204</v>
      </c>
      <c r="G5253" s="145" t="s">
        <v>10961</v>
      </c>
      <c r="H5253" s="145" t="s">
        <v>10081</v>
      </c>
      <c r="I5253" s="145" t="s">
        <v>10077</v>
      </c>
    </row>
    <row r="5254" spans="1:9" x14ac:dyDescent="0.2">
      <c r="A5254" s="145">
        <v>5250</v>
      </c>
      <c r="B5254" s="145" t="s">
        <v>3408</v>
      </c>
      <c r="C5254" s="145" t="s">
        <v>553</v>
      </c>
      <c r="D5254" s="146">
        <v>2575</v>
      </c>
      <c r="E5254" s="145" t="s">
        <v>10960</v>
      </c>
      <c r="F5254" s="145">
        <v>204</v>
      </c>
      <c r="G5254" s="145" t="s">
        <v>10959</v>
      </c>
      <c r="H5254" s="145" t="s">
        <v>634</v>
      </c>
      <c r="I5254" s="145" t="s">
        <v>10077</v>
      </c>
    </row>
    <row r="5255" spans="1:9" x14ac:dyDescent="0.2">
      <c r="A5255" s="145">
        <v>5251</v>
      </c>
      <c r="B5255" s="145" t="s">
        <v>7193</v>
      </c>
      <c r="C5255" s="145" t="s">
        <v>553</v>
      </c>
      <c r="D5255" s="146">
        <v>2453</v>
      </c>
      <c r="E5255" s="145" t="s">
        <v>10958</v>
      </c>
      <c r="F5255" s="145">
        <v>204</v>
      </c>
      <c r="G5255" s="145" t="s">
        <v>10957</v>
      </c>
      <c r="H5255" s="145" t="s">
        <v>634</v>
      </c>
      <c r="I5255" s="145" t="s">
        <v>10077</v>
      </c>
    </row>
    <row r="5256" spans="1:9" x14ac:dyDescent="0.2">
      <c r="A5256" s="145">
        <v>5252</v>
      </c>
      <c r="B5256" s="145" t="s">
        <v>7838</v>
      </c>
      <c r="C5256" s="145" t="s">
        <v>553</v>
      </c>
      <c r="D5256" s="146">
        <v>2532</v>
      </c>
      <c r="E5256" s="145" t="s">
        <v>10956</v>
      </c>
      <c r="F5256" s="145">
        <v>204</v>
      </c>
      <c r="G5256" s="145" t="s">
        <v>10955</v>
      </c>
      <c r="H5256" s="145" t="s">
        <v>634</v>
      </c>
      <c r="I5256" s="145" t="s">
        <v>10077</v>
      </c>
    </row>
    <row r="5257" spans="1:9" x14ac:dyDescent="0.2">
      <c r="A5257" s="145">
        <v>5253</v>
      </c>
      <c r="B5257" s="145" t="s">
        <v>583</v>
      </c>
      <c r="C5257" s="145" t="s">
        <v>553</v>
      </c>
      <c r="D5257" s="146">
        <v>1907</v>
      </c>
      <c r="E5257" s="145" t="s">
        <v>10954</v>
      </c>
      <c r="F5257" s="145">
        <v>204</v>
      </c>
      <c r="G5257" s="145" t="s">
        <v>10953</v>
      </c>
      <c r="H5257" s="145" t="s">
        <v>10875</v>
      </c>
      <c r="I5257" s="145" t="s">
        <v>10077</v>
      </c>
    </row>
    <row r="5258" spans="1:9" x14ac:dyDescent="0.2">
      <c r="A5258" s="145">
        <v>5254</v>
      </c>
      <c r="B5258" s="145" t="s">
        <v>2476</v>
      </c>
      <c r="C5258" s="145" t="s">
        <v>553</v>
      </c>
      <c r="D5258" s="146">
        <v>2743</v>
      </c>
      <c r="E5258" s="145" t="s">
        <v>10952</v>
      </c>
      <c r="F5258" s="145">
        <v>204</v>
      </c>
      <c r="G5258" s="145" t="s">
        <v>10951</v>
      </c>
      <c r="H5258" s="145" t="s">
        <v>634</v>
      </c>
      <c r="I5258" s="145" t="s">
        <v>10107</v>
      </c>
    </row>
    <row r="5259" spans="1:9" x14ac:dyDescent="0.2">
      <c r="A5259" s="145">
        <v>5255</v>
      </c>
      <c r="B5259" s="145" t="s">
        <v>3822</v>
      </c>
      <c r="C5259" s="145" t="s">
        <v>553</v>
      </c>
      <c r="D5259" s="146">
        <v>2780</v>
      </c>
      <c r="E5259" s="145" t="s">
        <v>10950</v>
      </c>
      <c r="F5259" s="145">
        <v>204</v>
      </c>
      <c r="G5259" s="145" t="s">
        <v>10949</v>
      </c>
      <c r="H5259" s="145" t="s">
        <v>634</v>
      </c>
      <c r="I5259" s="145" t="s">
        <v>10077</v>
      </c>
    </row>
    <row r="5260" spans="1:9" x14ac:dyDescent="0.2">
      <c r="A5260" s="145">
        <v>5256</v>
      </c>
      <c r="B5260" s="145" t="s">
        <v>965</v>
      </c>
      <c r="C5260" s="145" t="s">
        <v>553</v>
      </c>
      <c r="D5260" s="146">
        <v>1938</v>
      </c>
      <c r="E5260" s="145" t="s">
        <v>10948</v>
      </c>
      <c r="F5260" s="145">
        <v>204</v>
      </c>
      <c r="G5260" s="145" t="s">
        <v>10947</v>
      </c>
      <c r="H5260" s="145" t="s">
        <v>10406</v>
      </c>
      <c r="I5260" s="145" t="s">
        <v>10077</v>
      </c>
    </row>
    <row r="5261" spans="1:9" x14ac:dyDescent="0.2">
      <c r="A5261" s="145">
        <v>5257</v>
      </c>
      <c r="B5261" s="145" t="s">
        <v>7838</v>
      </c>
      <c r="C5261" s="145" t="s">
        <v>553</v>
      </c>
      <c r="D5261" s="146">
        <v>2532</v>
      </c>
      <c r="E5261" s="145" t="s">
        <v>10946</v>
      </c>
      <c r="F5261" s="145">
        <v>204</v>
      </c>
      <c r="G5261" s="145" t="s">
        <v>10945</v>
      </c>
      <c r="H5261" s="145" t="s">
        <v>634</v>
      </c>
      <c r="I5261" s="145" t="s">
        <v>10077</v>
      </c>
    </row>
    <row r="5262" spans="1:9" x14ac:dyDescent="0.2">
      <c r="A5262" s="145">
        <v>5258</v>
      </c>
      <c r="B5262" s="145" t="s">
        <v>6174</v>
      </c>
      <c r="C5262" s="145" t="s">
        <v>553</v>
      </c>
      <c r="D5262" s="146">
        <v>2790</v>
      </c>
      <c r="E5262" s="145" t="s">
        <v>10944</v>
      </c>
      <c r="F5262" s="145">
        <v>204</v>
      </c>
      <c r="G5262" s="145" t="s">
        <v>10943</v>
      </c>
      <c r="H5262" s="145" t="s">
        <v>6174</v>
      </c>
      <c r="I5262" s="145" t="s">
        <v>10087</v>
      </c>
    </row>
    <row r="5263" spans="1:9" x14ac:dyDescent="0.2">
      <c r="A5263" s="145">
        <v>5259</v>
      </c>
      <c r="B5263" s="145" t="s">
        <v>10320</v>
      </c>
      <c r="C5263" s="145" t="s">
        <v>553</v>
      </c>
      <c r="D5263" s="146">
        <v>2651</v>
      </c>
      <c r="E5263" s="145" t="s">
        <v>10942</v>
      </c>
      <c r="F5263" s="145">
        <v>204</v>
      </c>
      <c r="G5263" s="145" t="s">
        <v>10941</v>
      </c>
      <c r="H5263" s="145" t="s">
        <v>5120</v>
      </c>
      <c r="I5263" s="145" t="s">
        <v>10077</v>
      </c>
    </row>
    <row r="5264" spans="1:9" x14ac:dyDescent="0.2">
      <c r="A5264" s="145">
        <v>5260</v>
      </c>
      <c r="B5264" s="145" t="s">
        <v>4402</v>
      </c>
      <c r="C5264" s="145" t="s">
        <v>553</v>
      </c>
      <c r="D5264" s="146">
        <v>1730</v>
      </c>
      <c r="E5264" s="145" t="s">
        <v>10940</v>
      </c>
      <c r="F5264" s="145">
        <v>204</v>
      </c>
      <c r="G5264" s="145" t="s">
        <v>10939</v>
      </c>
      <c r="H5264" s="145" t="s">
        <v>634</v>
      </c>
      <c r="I5264" s="145" t="s">
        <v>10077</v>
      </c>
    </row>
    <row r="5265" spans="1:9" x14ac:dyDescent="0.2">
      <c r="A5265" s="145">
        <v>5261</v>
      </c>
      <c r="B5265" s="145" t="s">
        <v>8864</v>
      </c>
      <c r="C5265" s="145" t="s">
        <v>553</v>
      </c>
      <c r="D5265" s="146">
        <v>2657</v>
      </c>
      <c r="E5265" s="145" t="s">
        <v>10938</v>
      </c>
      <c r="F5265" s="145">
        <v>204</v>
      </c>
      <c r="G5265" s="145" t="s">
        <v>10937</v>
      </c>
      <c r="H5265" s="145" t="s">
        <v>10317</v>
      </c>
      <c r="I5265" s="145" t="s">
        <v>10077</v>
      </c>
    </row>
    <row r="5266" spans="1:9" x14ac:dyDescent="0.2">
      <c r="A5266" s="145">
        <v>5262</v>
      </c>
      <c r="B5266" s="145" t="s">
        <v>3220</v>
      </c>
      <c r="C5266" s="145" t="s">
        <v>553</v>
      </c>
      <c r="D5266" s="146">
        <v>2723</v>
      </c>
      <c r="E5266" s="145" t="s">
        <v>10251</v>
      </c>
      <c r="F5266" s="145">
        <v>204</v>
      </c>
      <c r="G5266" s="145" t="s">
        <v>10936</v>
      </c>
      <c r="H5266" s="145" t="s">
        <v>3220</v>
      </c>
      <c r="I5266" s="145" t="s">
        <v>10077</v>
      </c>
    </row>
    <row r="5267" spans="1:9" x14ac:dyDescent="0.2">
      <c r="A5267" s="145">
        <v>5263</v>
      </c>
      <c r="B5267" s="145" t="s">
        <v>554</v>
      </c>
      <c r="C5267" s="145" t="s">
        <v>553</v>
      </c>
      <c r="D5267" s="146">
        <v>2633</v>
      </c>
      <c r="E5267" s="145" t="s">
        <v>10935</v>
      </c>
      <c r="F5267" s="145">
        <v>204</v>
      </c>
      <c r="G5267" s="145" t="s">
        <v>10934</v>
      </c>
      <c r="H5267" s="145" t="s">
        <v>634</v>
      </c>
      <c r="I5267" s="145" t="s">
        <v>10077</v>
      </c>
    </row>
    <row r="5268" spans="1:9" x14ac:dyDescent="0.2">
      <c r="A5268" s="145">
        <v>5264</v>
      </c>
      <c r="B5268" s="145" t="s">
        <v>6174</v>
      </c>
      <c r="C5268" s="145" t="s">
        <v>553</v>
      </c>
      <c r="D5268" s="146">
        <v>2790</v>
      </c>
      <c r="E5268" s="145" t="s">
        <v>10933</v>
      </c>
      <c r="F5268" s="145">
        <v>204</v>
      </c>
      <c r="G5268" s="145" t="s">
        <v>10932</v>
      </c>
      <c r="H5268" s="145" t="s">
        <v>6174</v>
      </c>
      <c r="I5268" s="145" t="s">
        <v>10077</v>
      </c>
    </row>
    <row r="5269" spans="1:9" x14ac:dyDescent="0.2">
      <c r="A5269" s="145">
        <v>5265</v>
      </c>
      <c r="B5269" s="145" t="s">
        <v>689</v>
      </c>
      <c r="C5269" s="145" t="s">
        <v>553</v>
      </c>
      <c r="D5269" s="146">
        <v>2664</v>
      </c>
      <c r="E5269" s="145" t="s">
        <v>10931</v>
      </c>
      <c r="F5269" s="145">
        <v>204</v>
      </c>
      <c r="G5269" s="145" t="s">
        <v>10930</v>
      </c>
      <c r="H5269" s="145" t="s">
        <v>5682</v>
      </c>
      <c r="I5269" s="145" t="s">
        <v>10077</v>
      </c>
    </row>
    <row r="5270" spans="1:9" x14ac:dyDescent="0.2">
      <c r="A5270" s="145">
        <v>5266</v>
      </c>
      <c r="B5270" s="145" t="s">
        <v>1270</v>
      </c>
      <c r="C5270" s="145" t="s">
        <v>553</v>
      </c>
      <c r="D5270" s="146">
        <v>2644</v>
      </c>
      <c r="E5270" s="145" t="s">
        <v>10929</v>
      </c>
      <c r="F5270" s="145">
        <v>204</v>
      </c>
      <c r="G5270" s="145" t="s">
        <v>10928</v>
      </c>
      <c r="H5270" s="145" t="s">
        <v>10119</v>
      </c>
      <c r="I5270" s="145" t="s">
        <v>10077</v>
      </c>
    </row>
    <row r="5271" spans="1:9" x14ac:dyDescent="0.2">
      <c r="A5271" s="145">
        <v>5267</v>
      </c>
      <c r="B5271" s="145" t="s">
        <v>713</v>
      </c>
      <c r="C5271" s="145" t="s">
        <v>553</v>
      </c>
      <c r="D5271" s="146">
        <v>1915</v>
      </c>
      <c r="E5271" s="145" t="s">
        <v>10927</v>
      </c>
      <c r="F5271" s="145">
        <v>204</v>
      </c>
      <c r="G5271" s="145" t="s">
        <v>10926</v>
      </c>
      <c r="H5271" s="145" t="s">
        <v>10233</v>
      </c>
      <c r="I5271" s="145" t="s">
        <v>10077</v>
      </c>
    </row>
    <row r="5272" spans="1:9" x14ac:dyDescent="0.2">
      <c r="A5272" s="145">
        <v>5268</v>
      </c>
      <c r="B5272" s="145" t="s">
        <v>646</v>
      </c>
      <c r="C5272" s="145" t="s">
        <v>553</v>
      </c>
      <c r="D5272" s="146">
        <v>2648</v>
      </c>
      <c r="E5272" s="145" t="s">
        <v>10896</v>
      </c>
      <c r="F5272" s="145">
        <v>204</v>
      </c>
      <c r="G5272" s="145" t="s">
        <v>10895</v>
      </c>
      <c r="H5272" s="145" t="s">
        <v>10380</v>
      </c>
      <c r="I5272" s="145" t="s">
        <v>10091</v>
      </c>
    </row>
    <row r="5273" spans="1:9" x14ac:dyDescent="0.2">
      <c r="A5273" s="145">
        <v>5269</v>
      </c>
      <c r="B5273" s="145" t="s">
        <v>1310</v>
      </c>
      <c r="C5273" s="145" t="s">
        <v>553</v>
      </c>
      <c r="D5273" s="146">
        <v>1945</v>
      </c>
      <c r="E5273" s="145" t="s">
        <v>10925</v>
      </c>
      <c r="F5273" s="145">
        <v>204</v>
      </c>
      <c r="G5273" s="145" t="s">
        <v>10924</v>
      </c>
      <c r="H5273" s="145" t="s">
        <v>10184</v>
      </c>
      <c r="I5273" s="145" t="s">
        <v>10077</v>
      </c>
    </row>
    <row r="5274" spans="1:9" x14ac:dyDescent="0.2">
      <c r="A5274" s="145">
        <v>5270</v>
      </c>
      <c r="B5274" s="145" t="s">
        <v>1786</v>
      </c>
      <c r="C5274" s="145" t="s">
        <v>553</v>
      </c>
      <c r="D5274" s="146">
        <v>1969</v>
      </c>
      <c r="E5274" s="145" t="s">
        <v>10923</v>
      </c>
      <c r="F5274" s="145">
        <v>204</v>
      </c>
      <c r="G5274" s="145" t="s">
        <v>10922</v>
      </c>
      <c r="H5274" s="145" t="s">
        <v>10177</v>
      </c>
      <c r="I5274" s="145" t="s">
        <v>10077</v>
      </c>
    </row>
    <row r="5275" spans="1:9" x14ac:dyDescent="0.2">
      <c r="A5275" s="145">
        <v>5271</v>
      </c>
      <c r="B5275" s="145" t="s">
        <v>6966</v>
      </c>
      <c r="C5275" s="145" t="s">
        <v>553</v>
      </c>
      <c r="D5275" s="146">
        <v>2791</v>
      </c>
      <c r="E5275" s="145" t="s">
        <v>10921</v>
      </c>
      <c r="F5275" s="145">
        <v>204</v>
      </c>
      <c r="G5275" s="145" t="s">
        <v>10920</v>
      </c>
      <c r="H5275" s="145" t="s">
        <v>6174</v>
      </c>
      <c r="I5275" s="145" t="s">
        <v>10091</v>
      </c>
    </row>
    <row r="5276" spans="1:9" x14ac:dyDescent="0.2">
      <c r="A5276" s="145">
        <v>5272</v>
      </c>
      <c r="B5276" s="145" t="s">
        <v>6174</v>
      </c>
      <c r="C5276" s="145" t="s">
        <v>553</v>
      </c>
      <c r="D5276" s="146">
        <v>2790</v>
      </c>
      <c r="E5276" s="145" t="s">
        <v>10919</v>
      </c>
      <c r="F5276" s="145">
        <v>204</v>
      </c>
      <c r="G5276" s="145" t="s">
        <v>10918</v>
      </c>
      <c r="H5276" s="145" t="s">
        <v>6174</v>
      </c>
      <c r="I5276" s="145" t="s">
        <v>10077</v>
      </c>
    </row>
    <row r="5277" spans="1:9" x14ac:dyDescent="0.2">
      <c r="A5277" s="145">
        <v>5273</v>
      </c>
      <c r="B5277" s="145" t="s">
        <v>554</v>
      </c>
      <c r="C5277" s="145" t="s">
        <v>553</v>
      </c>
      <c r="D5277" s="146">
        <v>2633</v>
      </c>
      <c r="E5277" s="145" t="s">
        <v>10917</v>
      </c>
      <c r="F5277" s="145">
        <v>204</v>
      </c>
      <c r="G5277" s="145" t="s">
        <v>10916</v>
      </c>
      <c r="H5277" s="145" t="s">
        <v>10081</v>
      </c>
      <c r="I5277" s="145" t="s">
        <v>10077</v>
      </c>
    </row>
    <row r="5278" spans="1:9" x14ac:dyDescent="0.2">
      <c r="A5278" s="145">
        <v>5274</v>
      </c>
      <c r="B5278" s="145" t="s">
        <v>4035</v>
      </c>
      <c r="C5278" s="145" t="s">
        <v>553</v>
      </c>
      <c r="D5278" s="146">
        <v>2653</v>
      </c>
      <c r="E5278" s="145" t="s">
        <v>10915</v>
      </c>
      <c r="F5278" s="145">
        <v>204</v>
      </c>
      <c r="G5278" s="145" t="s">
        <v>10914</v>
      </c>
      <c r="H5278" s="145" t="s">
        <v>5120</v>
      </c>
      <c r="I5278" s="145" t="s">
        <v>10077</v>
      </c>
    </row>
    <row r="5279" spans="1:9" x14ac:dyDescent="0.2">
      <c r="A5279" s="145">
        <v>5275</v>
      </c>
      <c r="B5279" s="145" t="s">
        <v>566</v>
      </c>
      <c r="C5279" s="145" t="s">
        <v>553</v>
      </c>
      <c r="D5279" s="146">
        <v>2659</v>
      </c>
      <c r="E5279" s="145" t="s">
        <v>10913</v>
      </c>
      <c r="F5279" s="145">
        <v>204</v>
      </c>
      <c r="G5279" s="145" t="s">
        <v>10912</v>
      </c>
      <c r="H5279" s="145" t="s">
        <v>10081</v>
      </c>
      <c r="I5279" s="145" t="s">
        <v>10077</v>
      </c>
    </row>
    <row r="5280" spans="1:9" x14ac:dyDescent="0.2">
      <c r="A5280" s="145">
        <v>5276</v>
      </c>
      <c r="B5280" s="145" t="s">
        <v>4214</v>
      </c>
      <c r="C5280" s="145" t="s">
        <v>553</v>
      </c>
      <c r="D5280" s="146">
        <v>2539</v>
      </c>
      <c r="E5280" s="145" t="s">
        <v>10911</v>
      </c>
      <c r="F5280" s="145">
        <v>204</v>
      </c>
      <c r="G5280" s="145" t="s">
        <v>10910</v>
      </c>
      <c r="H5280" s="145" t="s">
        <v>4214</v>
      </c>
      <c r="I5280" s="145" t="s">
        <v>10091</v>
      </c>
    </row>
    <row r="5281" spans="1:9" x14ac:dyDescent="0.2">
      <c r="A5281" s="145">
        <v>5277</v>
      </c>
      <c r="B5281" s="145" t="s">
        <v>10909</v>
      </c>
      <c r="C5281" s="145" t="s">
        <v>533</v>
      </c>
      <c r="D5281" s="146">
        <v>32909</v>
      </c>
      <c r="E5281" s="145" t="s">
        <v>10908</v>
      </c>
      <c r="F5281" s="145">
        <v>204</v>
      </c>
      <c r="G5281" s="145" t="s">
        <v>10907</v>
      </c>
      <c r="H5281" s="145" t="s">
        <v>634</v>
      </c>
      <c r="I5281" s="145" t="s">
        <v>10107</v>
      </c>
    </row>
    <row r="5282" spans="1:9" x14ac:dyDescent="0.2">
      <c r="A5282" s="145">
        <v>5278</v>
      </c>
      <c r="B5282" s="145" t="s">
        <v>1570</v>
      </c>
      <c r="C5282" s="145" t="s">
        <v>553</v>
      </c>
      <c r="D5282" s="146">
        <v>1930</v>
      </c>
      <c r="E5282" s="145" t="s">
        <v>10906</v>
      </c>
      <c r="F5282" s="145">
        <v>204</v>
      </c>
      <c r="G5282" s="145" t="s">
        <v>10905</v>
      </c>
      <c r="H5282" s="145" t="s">
        <v>10177</v>
      </c>
      <c r="I5282" s="145" t="s">
        <v>10077</v>
      </c>
    </row>
    <row r="5283" spans="1:9" x14ac:dyDescent="0.2">
      <c r="A5283" s="145">
        <v>5279</v>
      </c>
      <c r="B5283" s="145" t="s">
        <v>518</v>
      </c>
      <c r="C5283" s="145" t="s">
        <v>553</v>
      </c>
      <c r="D5283" s="146">
        <v>2630</v>
      </c>
      <c r="E5283" s="145" t="s">
        <v>10904</v>
      </c>
      <c r="F5283" s="145">
        <v>204</v>
      </c>
      <c r="G5283" s="145" t="s">
        <v>10903</v>
      </c>
      <c r="H5283" s="145" t="s">
        <v>10380</v>
      </c>
      <c r="I5283" s="145" t="s">
        <v>10077</v>
      </c>
    </row>
    <row r="5284" spans="1:9" x14ac:dyDescent="0.2">
      <c r="A5284" s="145">
        <v>5280</v>
      </c>
      <c r="B5284" s="145" t="s">
        <v>1371</v>
      </c>
      <c r="C5284" s="145" t="s">
        <v>553</v>
      </c>
      <c r="D5284" s="146">
        <v>1510</v>
      </c>
      <c r="E5284" s="145" t="s">
        <v>10902</v>
      </c>
      <c r="F5284" s="145">
        <v>204</v>
      </c>
      <c r="G5284" s="145" t="s">
        <v>10901</v>
      </c>
      <c r="H5284" s="145" t="s">
        <v>634</v>
      </c>
      <c r="I5284" s="145" t="s">
        <v>10077</v>
      </c>
    </row>
    <row r="5285" spans="1:9" x14ac:dyDescent="0.2">
      <c r="A5285" s="145">
        <v>5281</v>
      </c>
      <c r="B5285" s="145" t="s">
        <v>984</v>
      </c>
      <c r="C5285" s="145" t="s">
        <v>553</v>
      </c>
      <c r="D5285" s="146">
        <v>1852</v>
      </c>
      <c r="E5285" s="145" t="s">
        <v>10900</v>
      </c>
      <c r="F5285" s="145">
        <v>204</v>
      </c>
      <c r="G5285" s="145" t="s">
        <v>10899</v>
      </c>
      <c r="H5285" s="145" t="s">
        <v>634</v>
      </c>
      <c r="I5285" s="145" t="s">
        <v>10077</v>
      </c>
    </row>
    <row r="5286" spans="1:9" x14ac:dyDescent="0.2">
      <c r="A5286" s="145">
        <v>5282</v>
      </c>
      <c r="B5286" s="145" t="s">
        <v>3877</v>
      </c>
      <c r="C5286" s="145" t="s">
        <v>553</v>
      </c>
      <c r="D5286" s="146">
        <v>2557</v>
      </c>
      <c r="E5286" s="145" t="s">
        <v>10898</v>
      </c>
      <c r="F5286" s="145">
        <v>204</v>
      </c>
      <c r="G5286" s="145" t="s">
        <v>10897</v>
      </c>
      <c r="H5286" s="145" t="s">
        <v>634</v>
      </c>
      <c r="I5286" s="145" t="s">
        <v>10077</v>
      </c>
    </row>
    <row r="5287" spans="1:9" x14ac:dyDescent="0.2">
      <c r="A5287" s="145">
        <v>5283</v>
      </c>
      <c r="B5287" s="145" t="s">
        <v>646</v>
      </c>
      <c r="C5287" s="145" t="s">
        <v>553</v>
      </c>
      <c r="D5287" s="146">
        <v>2648</v>
      </c>
      <c r="E5287" s="145" t="s">
        <v>10896</v>
      </c>
      <c r="F5287" s="145">
        <v>204</v>
      </c>
      <c r="G5287" s="145" t="s">
        <v>10895</v>
      </c>
      <c r="H5287" s="145" t="s">
        <v>10380</v>
      </c>
      <c r="I5287" s="145" t="s">
        <v>10316</v>
      </c>
    </row>
    <row r="5288" spans="1:9" x14ac:dyDescent="0.2">
      <c r="A5288" s="145">
        <v>5284</v>
      </c>
      <c r="B5288" s="145" t="s">
        <v>10893</v>
      </c>
      <c r="C5288" s="145" t="s">
        <v>841</v>
      </c>
      <c r="D5288" s="146">
        <v>6379</v>
      </c>
      <c r="E5288" s="145" t="s">
        <v>10892</v>
      </c>
      <c r="F5288" s="145">
        <v>204</v>
      </c>
      <c r="G5288" s="145" t="s">
        <v>10891</v>
      </c>
      <c r="H5288" s="145" t="s">
        <v>6255</v>
      </c>
      <c r="I5288" s="145" t="s">
        <v>10077</v>
      </c>
    </row>
    <row r="5289" spans="1:9" x14ac:dyDescent="0.2">
      <c r="A5289" s="145">
        <v>5285</v>
      </c>
      <c r="B5289" s="145" t="s">
        <v>1513</v>
      </c>
      <c r="C5289" s="145" t="s">
        <v>553</v>
      </c>
      <c r="D5289" s="146">
        <v>1922</v>
      </c>
      <c r="E5289" s="145" t="s">
        <v>10890</v>
      </c>
      <c r="F5289" s="145">
        <v>204</v>
      </c>
      <c r="G5289" s="145" t="s">
        <v>10889</v>
      </c>
      <c r="H5289" s="145" t="s">
        <v>10378</v>
      </c>
      <c r="I5289" s="145" t="s">
        <v>10077</v>
      </c>
    </row>
    <row r="5290" spans="1:9" x14ac:dyDescent="0.2">
      <c r="A5290" s="145">
        <v>5286</v>
      </c>
      <c r="B5290" s="145" t="s">
        <v>4556</v>
      </c>
      <c r="C5290" s="145" t="s">
        <v>553</v>
      </c>
      <c r="D5290" s="146">
        <v>1603</v>
      </c>
      <c r="E5290" s="145" t="s">
        <v>10861</v>
      </c>
      <c r="F5290" s="145">
        <v>204</v>
      </c>
      <c r="G5290" s="145" t="s">
        <v>10888</v>
      </c>
      <c r="H5290" s="145" t="s">
        <v>634</v>
      </c>
      <c r="I5290" s="145" t="s">
        <v>10077</v>
      </c>
    </row>
    <row r="5291" spans="1:9" x14ac:dyDescent="0.2">
      <c r="A5291" s="145">
        <v>5287</v>
      </c>
      <c r="B5291" s="145" t="s">
        <v>554</v>
      </c>
      <c r="C5291" s="145" t="s">
        <v>553</v>
      </c>
      <c r="D5291" s="146">
        <v>2633</v>
      </c>
      <c r="E5291" s="145" t="s">
        <v>10887</v>
      </c>
      <c r="F5291" s="145">
        <v>204</v>
      </c>
      <c r="G5291" s="145" t="s">
        <v>10885</v>
      </c>
      <c r="H5291" s="145" t="s">
        <v>10081</v>
      </c>
      <c r="I5291" s="145" t="s">
        <v>10077</v>
      </c>
    </row>
    <row r="5292" spans="1:9" x14ac:dyDescent="0.2">
      <c r="A5292" s="145">
        <v>5288</v>
      </c>
      <c r="B5292" s="145" t="s">
        <v>5120</v>
      </c>
      <c r="C5292" s="145" t="s">
        <v>553</v>
      </c>
      <c r="D5292" s="146">
        <v>2642</v>
      </c>
      <c r="E5292" s="145" t="s">
        <v>10886</v>
      </c>
      <c r="F5292" s="145">
        <v>204</v>
      </c>
      <c r="G5292" s="145" t="s">
        <v>10885</v>
      </c>
      <c r="H5292" s="145" t="s">
        <v>5120</v>
      </c>
      <c r="I5292" s="145" t="s">
        <v>10077</v>
      </c>
    </row>
    <row r="5293" spans="1:9" x14ac:dyDescent="0.2">
      <c r="A5293" s="145">
        <v>5289</v>
      </c>
      <c r="B5293" s="145" t="s">
        <v>1570</v>
      </c>
      <c r="C5293" s="145" t="s">
        <v>553</v>
      </c>
      <c r="D5293" s="146">
        <v>1930</v>
      </c>
      <c r="E5293" s="145" t="s">
        <v>10884</v>
      </c>
      <c r="F5293" s="145">
        <v>204</v>
      </c>
      <c r="G5293" s="145" t="s">
        <v>10883</v>
      </c>
      <c r="H5293" s="145" t="s">
        <v>10177</v>
      </c>
      <c r="I5293" s="145" t="s">
        <v>10077</v>
      </c>
    </row>
    <row r="5294" spans="1:9" x14ac:dyDescent="0.2">
      <c r="A5294" s="145">
        <v>5290</v>
      </c>
      <c r="B5294" s="145" t="s">
        <v>689</v>
      </c>
      <c r="C5294" s="145" t="s">
        <v>553</v>
      </c>
      <c r="D5294" s="146">
        <v>2664</v>
      </c>
      <c r="E5294" s="145" t="s">
        <v>10882</v>
      </c>
      <c r="F5294" s="145">
        <v>204</v>
      </c>
      <c r="G5294" s="145" t="s">
        <v>10881</v>
      </c>
      <c r="H5294" s="145" t="s">
        <v>5682</v>
      </c>
      <c r="I5294" s="145" t="s">
        <v>10091</v>
      </c>
    </row>
    <row r="5295" spans="1:9" x14ac:dyDescent="0.2">
      <c r="A5295" s="145">
        <v>5291</v>
      </c>
      <c r="B5295" s="145" t="s">
        <v>5423</v>
      </c>
      <c r="C5295" s="145" t="s">
        <v>553</v>
      </c>
      <c r="D5295" s="146">
        <v>2669</v>
      </c>
      <c r="E5295" s="145" t="s">
        <v>10880</v>
      </c>
      <c r="F5295" s="145">
        <v>204</v>
      </c>
      <c r="G5295" s="145" t="s">
        <v>10879</v>
      </c>
      <c r="H5295" s="145" t="s">
        <v>10152</v>
      </c>
      <c r="I5295" s="145" t="s">
        <v>10077</v>
      </c>
    </row>
    <row r="5296" spans="1:9" x14ac:dyDescent="0.2">
      <c r="A5296" s="145">
        <v>5292</v>
      </c>
      <c r="B5296" s="145" t="s">
        <v>554</v>
      </c>
      <c r="C5296" s="145" t="s">
        <v>553</v>
      </c>
      <c r="D5296" s="146">
        <v>2633</v>
      </c>
      <c r="E5296" s="145" t="s">
        <v>10878</v>
      </c>
      <c r="F5296" s="145">
        <v>204</v>
      </c>
      <c r="G5296" s="145" t="s">
        <v>10877</v>
      </c>
      <c r="H5296" s="145" t="s">
        <v>634</v>
      </c>
      <c r="I5296" s="145" t="s">
        <v>10077</v>
      </c>
    </row>
    <row r="5297" spans="1:9" x14ac:dyDescent="0.2">
      <c r="A5297" s="145">
        <v>5293</v>
      </c>
      <c r="B5297" s="145" t="s">
        <v>583</v>
      </c>
      <c r="C5297" s="145" t="s">
        <v>553</v>
      </c>
      <c r="D5297" s="146">
        <v>1907</v>
      </c>
      <c r="E5297" s="145" t="s">
        <v>729</v>
      </c>
      <c r="F5297" s="145">
        <v>204</v>
      </c>
      <c r="G5297" s="145" t="s">
        <v>10876</v>
      </c>
      <c r="H5297" s="145" t="s">
        <v>10875</v>
      </c>
      <c r="I5297" s="145" t="s">
        <v>10077</v>
      </c>
    </row>
    <row r="5298" spans="1:9" x14ac:dyDescent="0.2">
      <c r="A5298" s="145">
        <v>5294</v>
      </c>
      <c r="B5298" s="145" t="s">
        <v>2278</v>
      </c>
      <c r="C5298" s="145" t="s">
        <v>553</v>
      </c>
      <c r="D5298" s="146">
        <v>2719</v>
      </c>
      <c r="E5298" s="145" t="s">
        <v>10874</v>
      </c>
      <c r="F5298" s="145">
        <v>204</v>
      </c>
      <c r="G5298" s="145" t="s">
        <v>10873</v>
      </c>
      <c r="H5298" s="145" t="s">
        <v>2278</v>
      </c>
      <c r="I5298" s="145" t="s">
        <v>10285</v>
      </c>
    </row>
    <row r="5299" spans="1:9" x14ac:dyDescent="0.2">
      <c r="A5299" s="145">
        <v>5295</v>
      </c>
      <c r="B5299" s="145" t="s">
        <v>1071</v>
      </c>
      <c r="C5299" s="145" t="s">
        <v>553</v>
      </c>
      <c r="D5299" s="146">
        <v>2563</v>
      </c>
      <c r="E5299" s="145" t="s">
        <v>10872</v>
      </c>
      <c r="F5299" s="145">
        <v>204</v>
      </c>
      <c r="G5299" s="145" t="s">
        <v>10871</v>
      </c>
      <c r="H5299" s="145" t="s">
        <v>6255</v>
      </c>
      <c r="I5299" s="145" t="s">
        <v>10077</v>
      </c>
    </row>
    <row r="5300" spans="1:9" x14ac:dyDescent="0.2">
      <c r="A5300" s="145">
        <v>5296</v>
      </c>
      <c r="B5300" s="145" t="s">
        <v>3822</v>
      </c>
      <c r="C5300" s="145" t="s">
        <v>553</v>
      </c>
      <c r="D5300" s="146">
        <v>2780</v>
      </c>
      <c r="E5300" s="145" t="s">
        <v>10870</v>
      </c>
      <c r="F5300" s="145">
        <v>204</v>
      </c>
      <c r="G5300" s="145" t="s">
        <v>10869</v>
      </c>
      <c r="H5300" s="145" t="s">
        <v>634</v>
      </c>
      <c r="I5300" s="145" t="s">
        <v>10077</v>
      </c>
    </row>
    <row r="5301" spans="1:9" x14ac:dyDescent="0.2">
      <c r="A5301" s="145">
        <v>5297</v>
      </c>
      <c r="B5301" s="145" t="s">
        <v>566</v>
      </c>
      <c r="C5301" s="145" t="s">
        <v>553</v>
      </c>
      <c r="D5301" s="146">
        <v>2659</v>
      </c>
      <c r="E5301" s="145" t="s">
        <v>10868</v>
      </c>
      <c r="F5301" s="145">
        <v>204</v>
      </c>
      <c r="G5301" s="145" t="s">
        <v>10867</v>
      </c>
      <c r="H5301" s="145" t="s">
        <v>10081</v>
      </c>
      <c r="I5301" s="145" t="s">
        <v>10091</v>
      </c>
    </row>
    <row r="5302" spans="1:9" x14ac:dyDescent="0.2">
      <c r="A5302" s="145">
        <v>5298</v>
      </c>
      <c r="B5302" s="145" t="s">
        <v>4214</v>
      </c>
      <c r="C5302" s="145" t="s">
        <v>553</v>
      </c>
      <c r="D5302" s="146">
        <v>2539</v>
      </c>
      <c r="E5302" s="145" t="s">
        <v>1561</v>
      </c>
      <c r="F5302" s="145">
        <v>204</v>
      </c>
      <c r="G5302" s="145" t="s">
        <v>10866</v>
      </c>
      <c r="H5302" s="145" t="s">
        <v>4214</v>
      </c>
      <c r="I5302" s="145" t="s">
        <v>10077</v>
      </c>
    </row>
    <row r="5303" spans="1:9" x14ac:dyDescent="0.2">
      <c r="A5303" s="145">
        <v>5299</v>
      </c>
      <c r="B5303" s="145" t="s">
        <v>1650</v>
      </c>
      <c r="C5303" s="145" t="s">
        <v>553</v>
      </c>
      <c r="D5303" s="146">
        <v>2675</v>
      </c>
      <c r="E5303" s="145" t="s">
        <v>10865</v>
      </c>
      <c r="F5303" s="145">
        <v>204</v>
      </c>
      <c r="G5303" s="145" t="s">
        <v>10864</v>
      </c>
      <c r="H5303" s="145" t="s">
        <v>10303</v>
      </c>
      <c r="I5303" s="145" t="s">
        <v>10077</v>
      </c>
    </row>
    <row r="5304" spans="1:9" x14ac:dyDescent="0.2">
      <c r="A5304" s="145">
        <v>5300</v>
      </c>
      <c r="B5304" s="145" t="s">
        <v>554</v>
      </c>
      <c r="C5304" s="145" t="s">
        <v>553</v>
      </c>
      <c r="D5304" s="146">
        <v>2633</v>
      </c>
      <c r="E5304" s="145" t="s">
        <v>10863</v>
      </c>
      <c r="F5304" s="145">
        <v>204</v>
      </c>
      <c r="G5304" s="145" t="s">
        <v>10862</v>
      </c>
      <c r="H5304" s="145" t="s">
        <v>10152</v>
      </c>
      <c r="I5304" s="145" t="s">
        <v>10077</v>
      </c>
    </row>
    <row r="5305" spans="1:9" x14ac:dyDescent="0.2">
      <c r="A5305" s="145">
        <v>5301</v>
      </c>
      <c r="B5305" s="145" t="s">
        <v>2268</v>
      </c>
      <c r="C5305" s="145" t="s">
        <v>553</v>
      </c>
      <c r="D5305" s="146">
        <v>2740</v>
      </c>
      <c r="E5305" s="145" t="s">
        <v>10861</v>
      </c>
      <c r="F5305" s="145">
        <v>204</v>
      </c>
      <c r="G5305" s="145" t="s">
        <v>10860</v>
      </c>
      <c r="H5305" s="145" t="s">
        <v>634</v>
      </c>
      <c r="I5305" s="145" t="s">
        <v>10107</v>
      </c>
    </row>
    <row r="5306" spans="1:9" x14ac:dyDescent="0.2">
      <c r="A5306" s="145">
        <v>5302</v>
      </c>
      <c r="B5306" s="145" t="s">
        <v>1443</v>
      </c>
      <c r="C5306" s="145" t="s">
        <v>553</v>
      </c>
      <c r="D5306" s="146">
        <v>2649</v>
      </c>
      <c r="E5306" s="145" t="s">
        <v>10859</v>
      </c>
      <c r="F5306" s="145">
        <v>204</v>
      </c>
      <c r="G5306" s="145" t="s">
        <v>10858</v>
      </c>
      <c r="H5306" s="145" t="s">
        <v>634</v>
      </c>
      <c r="I5306" s="145" t="s">
        <v>10077</v>
      </c>
    </row>
    <row r="5307" spans="1:9" x14ac:dyDescent="0.2">
      <c r="A5307" s="145">
        <v>5303</v>
      </c>
      <c r="B5307" s="145" t="s">
        <v>2727</v>
      </c>
      <c r="C5307" s="145" t="s">
        <v>553</v>
      </c>
      <c r="D5307" s="146">
        <v>2726</v>
      </c>
      <c r="E5307" s="145" t="s">
        <v>10596</v>
      </c>
      <c r="F5307" s="145">
        <v>204</v>
      </c>
      <c r="G5307" s="145" t="s">
        <v>10857</v>
      </c>
      <c r="H5307" s="145" t="s">
        <v>6174</v>
      </c>
      <c r="I5307" s="145" t="s">
        <v>10087</v>
      </c>
    </row>
    <row r="5308" spans="1:9" x14ac:dyDescent="0.2">
      <c r="A5308" s="145">
        <v>5304</v>
      </c>
      <c r="B5308" s="145" t="s">
        <v>3877</v>
      </c>
      <c r="C5308" s="145" t="s">
        <v>553</v>
      </c>
      <c r="D5308" s="146">
        <v>2557</v>
      </c>
      <c r="E5308" s="145" t="s">
        <v>10856</v>
      </c>
      <c r="F5308" s="145">
        <v>204</v>
      </c>
      <c r="G5308" s="145" t="s">
        <v>10855</v>
      </c>
      <c r="H5308" s="145" t="s">
        <v>634</v>
      </c>
      <c r="I5308" s="145" t="s">
        <v>10077</v>
      </c>
    </row>
    <row r="5309" spans="1:9" x14ac:dyDescent="0.2">
      <c r="A5309" s="145">
        <v>5305</v>
      </c>
      <c r="B5309" s="145" t="s">
        <v>2278</v>
      </c>
      <c r="C5309" s="145" t="s">
        <v>553</v>
      </c>
      <c r="D5309" s="146">
        <v>2719</v>
      </c>
      <c r="E5309" s="145" t="s">
        <v>10854</v>
      </c>
      <c r="F5309" s="145">
        <v>204</v>
      </c>
      <c r="G5309" s="145" t="s">
        <v>10853</v>
      </c>
      <c r="H5309" s="145" t="s">
        <v>634</v>
      </c>
      <c r="I5309" s="145" t="s">
        <v>10077</v>
      </c>
    </row>
    <row r="5310" spans="1:9" x14ac:dyDescent="0.2">
      <c r="A5310" s="145">
        <v>5306</v>
      </c>
      <c r="B5310" s="145" t="s">
        <v>10852</v>
      </c>
      <c r="C5310" s="145" t="s">
        <v>841</v>
      </c>
      <c r="D5310" s="146">
        <v>6840</v>
      </c>
      <c r="E5310" s="145" t="s">
        <v>10851</v>
      </c>
      <c r="F5310" s="145">
        <v>204</v>
      </c>
      <c r="G5310" s="145" t="s">
        <v>10850</v>
      </c>
      <c r="H5310" s="145" t="s">
        <v>10081</v>
      </c>
      <c r="I5310" s="145" t="s">
        <v>10077</v>
      </c>
    </row>
    <row r="5311" spans="1:9" x14ac:dyDescent="0.2">
      <c r="A5311" s="145">
        <v>5307</v>
      </c>
      <c r="B5311" s="145" t="s">
        <v>1337</v>
      </c>
      <c r="C5311" s="145" t="s">
        <v>553</v>
      </c>
      <c r="D5311" s="146">
        <v>1970</v>
      </c>
      <c r="E5311" s="145" t="s">
        <v>10849</v>
      </c>
      <c r="F5311" s="145">
        <v>204</v>
      </c>
      <c r="G5311" s="145" t="s">
        <v>10848</v>
      </c>
      <c r="H5311" s="145" t="s">
        <v>10406</v>
      </c>
      <c r="I5311" s="145" t="s">
        <v>10077</v>
      </c>
    </row>
    <row r="5312" spans="1:9" x14ac:dyDescent="0.2">
      <c r="A5312" s="145">
        <v>5308</v>
      </c>
      <c r="B5312" s="145" t="s">
        <v>1349</v>
      </c>
      <c r="C5312" s="145" t="s">
        <v>553</v>
      </c>
      <c r="D5312" s="146">
        <v>2360</v>
      </c>
      <c r="E5312" s="145" t="s">
        <v>10847</v>
      </c>
      <c r="F5312" s="145">
        <v>204</v>
      </c>
      <c r="G5312" s="145" t="s">
        <v>10846</v>
      </c>
      <c r="H5312" s="145" t="s">
        <v>634</v>
      </c>
      <c r="I5312" s="145" t="s">
        <v>10077</v>
      </c>
    </row>
    <row r="5313" spans="1:9" x14ac:dyDescent="0.2">
      <c r="A5313" s="145">
        <v>5309</v>
      </c>
      <c r="B5313" s="145" t="s">
        <v>554</v>
      </c>
      <c r="C5313" s="145" t="s">
        <v>553</v>
      </c>
      <c r="D5313" s="146">
        <v>2633</v>
      </c>
      <c r="E5313" s="145" t="s">
        <v>10845</v>
      </c>
      <c r="F5313" s="145">
        <v>204</v>
      </c>
      <c r="G5313" s="145" t="s">
        <v>10844</v>
      </c>
      <c r="H5313" s="145" t="s">
        <v>10081</v>
      </c>
      <c r="I5313" s="145" t="s">
        <v>10077</v>
      </c>
    </row>
    <row r="5314" spans="1:9" x14ac:dyDescent="0.2">
      <c r="A5314" s="145">
        <v>5310</v>
      </c>
      <c r="B5314" s="145" t="s">
        <v>7080</v>
      </c>
      <c r="C5314" s="145" t="s">
        <v>553</v>
      </c>
      <c r="D5314" s="146">
        <v>2536</v>
      </c>
      <c r="E5314" s="145" t="s">
        <v>10843</v>
      </c>
      <c r="F5314" s="145">
        <v>204</v>
      </c>
      <c r="G5314" s="145" t="s">
        <v>10842</v>
      </c>
      <c r="H5314" s="145" t="s">
        <v>10130</v>
      </c>
      <c r="I5314" s="145" t="s">
        <v>10077</v>
      </c>
    </row>
    <row r="5315" spans="1:9" x14ac:dyDescent="0.2">
      <c r="A5315" s="145">
        <v>5311</v>
      </c>
      <c r="B5315" s="145" t="s">
        <v>6174</v>
      </c>
      <c r="C5315" s="145" t="s">
        <v>553</v>
      </c>
      <c r="D5315" s="146">
        <v>2790</v>
      </c>
      <c r="E5315" s="145" t="s">
        <v>10841</v>
      </c>
      <c r="F5315" s="145">
        <v>204</v>
      </c>
      <c r="G5315" s="145" t="s">
        <v>10840</v>
      </c>
      <c r="H5315" s="145" t="s">
        <v>6174</v>
      </c>
      <c r="I5315" s="145" t="s">
        <v>10077</v>
      </c>
    </row>
    <row r="5316" spans="1:9" x14ac:dyDescent="0.2">
      <c r="A5316" s="145">
        <v>5312</v>
      </c>
      <c r="B5316" s="145" t="s">
        <v>2268</v>
      </c>
      <c r="C5316" s="145" t="s">
        <v>553</v>
      </c>
      <c r="D5316" s="146">
        <v>2745</v>
      </c>
      <c r="E5316" s="145" t="s">
        <v>10839</v>
      </c>
      <c r="F5316" s="145">
        <v>204</v>
      </c>
      <c r="G5316" s="145" t="s">
        <v>10838</v>
      </c>
      <c r="H5316" s="145" t="s">
        <v>634</v>
      </c>
      <c r="I5316" s="145" t="s">
        <v>10107</v>
      </c>
    </row>
    <row r="5317" spans="1:9" x14ac:dyDescent="0.2">
      <c r="A5317" s="145">
        <v>5313</v>
      </c>
      <c r="B5317" s="145" t="s">
        <v>1650</v>
      </c>
      <c r="C5317" s="145" t="s">
        <v>553</v>
      </c>
      <c r="D5317" s="146">
        <v>2675</v>
      </c>
      <c r="E5317" s="145" t="s">
        <v>10663</v>
      </c>
      <c r="F5317" s="145">
        <v>204</v>
      </c>
      <c r="G5317" s="145" t="s">
        <v>10837</v>
      </c>
      <c r="H5317" s="145" t="s">
        <v>10303</v>
      </c>
      <c r="I5317" s="145" t="s">
        <v>10077</v>
      </c>
    </row>
    <row r="5318" spans="1:9" x14ac:dyDescent="0.2">
      <c r="A5318" s="145">
        <v>5314</v>
      </c>
      <c r="B5318" s="145" t="s">
        <v>7193</v>
      </c>
      <c r="C5318" s="145" t="s">
        <v>553</v>
      </c>
      <c r="D5318" s="146">
        <v>2451</v>
      </c>
      <c r="E5318" s="145" t="s">
        <v>10836</v>
      </c>
      <c r="F5318" s="145">
        <v>204</v>
      </c>
      <c r="G5318" s="145" t="s">
        <v>10835</v>
      </c>
      <c r="H5318" s="145" t="s">
        <v>634</v>
      </c>
      <c r="I5318" s="145" t="s">
        <v>10077</v>
      </c>
    </row>
    <row r="5319" spans="1:9" x14ac:dyDescent="0.2">
      <c r="A5319" s="145">
        <v>5315</v>
      </c>
      <c r="B5319" s="145" t="s">
        <v>10834</v>
      </c>
      <c r="C5319" s="145" t="s">
        <v>553</v>
      </c>
      <c r="D5319" s="146">
        <v>2131</v>
      </c>
      <c r="E5319" s="145" t="s">
        <v>10833</v>
      </c>
      <c r="F5319" s="145">
        <v>204</v>
      </c>
      <c r="G5319" s="145" t="s">
        <v>10832</v>
      </c>
      <c r="H5319" s="145" t="s">
        <v>10259</v>
      </c>
      <c r="I5319" s="145" t="s">
        <v>10077</v>
      </c>
    </row>
    <row r="5320" spans="1:9" x14ac:dyDescent="0.2">
      <c r="A5320" s="145">
        <v>5316</v>
      </c>
      <c r="B5320" s="145" t="s">
        <v>689</v>
      </c>
      <c r="C5320" s="145" t="s">
        <v>553</v>
      </c>
      <c r="D5320" s="146">
        <v>2664</v>
      </c>
      <c r="E5320" s="145" t="s">
        <v>10831</v>
      </c>
      <c r="F5320" s="145">
        <v>204</v>
      </c>
      <c r="G5320" s="145" t="s">
        <v>10830</v>
      </c>
      <c r="H5320" s="145" t="s">
        <v>634</v>
      </c>
      <c r="I5320" s="145" t="s">
        <v>10077</v>
      </c>
    </row>
    <row r="5321" spans="1:9" x14ac:dyDescent="0.2">
      <c r="A5321" s="145">
        <v>5317</v>
      </c>
      <c r="B5321" s="145" t="s">
        <v>5610</v>
      </c>
      <c r="C5321" s="145" t="s">
        <v>553</v>
      </c>
      <c r="D5321" s="146">
        <v>2379</v>
      </c>
      <c r="E5321" s="145" t="s">
        <v>10829</v>
      </c>
      <c r="F5321" s="145">
        <v>204</v>
      </c>
      <c r="G5321" s="145" t="s">
        <v>10828</v>
      </c>
      <c r="H5321" s="145" t="s">
        <v>5682</v>
      </c>
      <c r="I5321" s="145" t="s">
        <v>10077</v>
      </c>
    </row>
    <row r="5322" spans="1:9" x14ac:dyDescent="0.2">
      <c r="A5322" s="145">
        <v>5318</v>
      </c>
      <c r="B5322" s="145" t="s">
        <v>2275</v>
      </c>
      <c r="C5322" s="145" t="s">
        <v>553</v>
      </c>
      <c r="D5322" s="146">
        <v>2568</v>
      </c>
      <c r="E5322" s="145" t="s">
        <v>10827</v>
      </c>
      <c r="F5322" s="145">
        <v>204</v>
      </c>
      <c r="G5322" s="145" t="s">
        <v>10826</v>
      </c>
      <c r="H5322" s="145" t="s">
        <v>634</v>
      </c>
      <c r="I5322" s="145" t="s">
        <v>10077</v>
      </c>
    </row>
    <row r="5323" spans="1:9" x14ac:dyDescent="0.2">
      <c r="A5323" s="145">
        <v>5319</v>
      </c>
      <c r="B5323" s="145" t="s">
        <v>10825</v>
      </c>
      <c r="C5323" s="145" t="s">
        <v>1403</v>
      </c>
      <c r="D5323" s="146">
        <v>3461</v>
      </c>
      <c r="E5323" s="145" t="s">
        <v>10824</v>
      </c>
      <c r="F5323" s="145">
        <v>203</v>
      </c>
      <c r="G5323" s="145" t="s">
        <v>10823</v>
      </c>
      <c r="H5323" s="145" t="s">
        <v>812</v>
      </c>
      <c r="I5323" s="145" t="s">
        <v>10077</v>
      </c>
    </row>
    <row r="5324" spans="1:9" x14ac:dyDescent="0.2">
      <c r="A5324" s="145">
        <v>5320</v>
      </c>
      <c r="B5324" s="145" t="s">
        <v>646</v>
      </c>
      <c r="C5324" s="145" t="s">
        <v>553</v>
      </c>
      <c r="D5324" s="146">
        <v>2648</v>
      </c>
      <c r="E5324" s="145" t="s">
        <v>10822</v>
      </c>
      <c r="F5324" s="145">
        <v>203</v>
      </c>
      <c r="G5324" s="145" t="s">
        <v>10821</v>
      </c>
      <c r="H5324" s="145" t="s">
        <v>10380</v>
      </c>
      <c r="I5324" s="145" t="s">
        <v>10285</v>
      </c>
    </row>
    <row r="5325" spans="1:9" x14ac:dyDescent="0.2">
      <c r="A5325" s="145">
        <v>5321</v>
      </c>
      <c r="B5325" s="145" t="s">
        <v>1322</v>
      </c>
      <c r="C5325" s="145" t="s">
        <v>553</v>
      </c>
      <c r="D5325" s="146">
        <v>2673</v>
      </c>
      <c r="E5325" s="145" t="s">
        <v>10820</v>
      </c>
      <c r="F5325" s="145">
        <v>202</v>
      </c>
      <c r="G5325" s="145" t="s">
        <v>10819</v>
      </c>
      <c r="H5325" s="145" t="s">
        <v>10238</v>
      </c>
      <c r="I5325" s="145" t="s">
        <v>10077</v>
      </c>
    </row>
    <row r="5326" spans="1:9" x14ac:dyDescent="0.2">
      <c r="A5326" s="145">
        <v>5322</v>
      </c>
      <c r="B5326" s="145" t="s">
        <v>2513</v>
      </c>
      <c r="C5326" s="145" t="s">
        <v>553</v>
      </c>
      <c r="D5326" s="146">
        <v>2571</v>
      </c>
      <c r="E5326" s="145" t="s">
        <v>10818</v>
      </c>
      <c r="F5326" s="145">
        <v>200</v>
      </c>
      <c r="G5326" s="145" t="s">
        <v>10817</v>
      </c>
      <c r="H5326" s="145" t="s">
        <v>634</v>
      </c>
      <c r="I5326" s="145" t="s">
        <v>10077</v>
      </c>
    </row>
    <row r="5327" spans="1:9" x14ac:dyDescent="0.2">
      <c r="A5327" s="145">
        <v>5323</v>
      </c>
      <c r="B5327" s="145" t="s">
        <v>10816</v>
      </c>
      <c r="C5327" s="145" t="s">
        <v>553</v>
      </c>
      <c r="D5327" s="146">
        <v>2721</v>
      </c>
      <c r="E5327" s="145" t="s">
        <v>5917</v>
      </c>
      <c r="F5327" s="145">
        <v>199</v>
      </c>
      <c r="G5327" s="145" t="s">
        <v>10815</v>
      </c>
      <c r="H5327" s="145" t="s">
        <v>6174</v>
      </c>
      <c r="I5327" s="145" t="s">
        <v>10077</v>
      </c>
    </row>
    <row r="5328" spans="1:9" x14ac:dyDescent="0.2">
      <c r="A5328" s="145">
        <v>5324</v>
      </c>
      <c r="B5328" s="145" t="s">
        <v>3972</v>
      </c>
      <c r="C5328" s="145" t="s">
        <v>553</v>
      </c>
      <c r="D5328" s="146">
        <v>1966</v>
      </c>
      <c r="E5328" s="145" t="s">
        <v>10814</v>
      </c>
      <c r="F5328" s="145">
        <v>199</v>
      </c>
      <c r="G5328" s="145" t="s">
        <v>10813</v>
      </c>
      <c r="H5328" s="145" t="s">
        <v>10177</v>
      </c>
      <c r="I5328" s="145" t="s">
        <v>10107</v>
      </c>
    </row>
    <row r="5329" spans="1:9" x14ac:dyDescent="0.2">
      <c r="A5329" s="145">
        <v>5325</v>
      </c>
      <c r="B5329" s="145" t="s">
        <v>9272</v>
      </c>
      <c r="C5329" s="145" t="s">
        <v>553</v>
      </c>
      <c r="D5329" s="146">
        <v>2035</v>
      </c>
      <c r="E5329" s="145" t="s">
        <v>10812</v>
      </c>
      <c r="F5329" s="145">
        <v>199</v>
      </c>
      <c r="G5329" s="145" t="s">
        <v>10811</v>
      </c>
      <c r="H5329" s="145" t="s">
        <v>634</v>
      </c>
      <c r="I5329" s="145" t="s">
        <v>10077</v>
      </c>
    </row>
    <row r="5330" spans="1:9" x14ac:dyDescent="0.2">
      <c r="A5330" s="145">
        <v>5326</v>
      </c>
      <c r="B5330" s="145" t="s">
        <v>1349</v>
      </c>
      <c r="C5330" s="145" t="s">
        <v>553</v>
      </c>
      <c r="D5330" s="146">
        <v>2360</v>
      </c>
      <c r="E5330" s="145" t="s">
        <v>10810</v>
      </c>
      <c r="F5330" s="145">
        <v>198</v>
      </c>
      <c r="G5330" s="145" t="s">
        <v>10809</v>
      </c>
      <c r="H5330" s="145" t="s">
        <v>1349</v>
      </c>
      <c r="I5330" s="145" t="s">
        <v>10077</v>
      </c>
    </row>
    <row r="5331" spans="1:9" x14ac:dyDescent="0.2">
      <c r="A5331" s="145">
        <v>5327</v>
      </c>
      <c r="B5331" s="145" t="s">
        <v>3851</v>
      </c>
      <c r="C5331" s="145" t="s">
        <v>553</v>
      </c>
      <c r="D5331" s="146">
        <v>2554</v>
      </c>
      <c r="E5331" s="145" t="s">
        <v>10808</v>
      </c>
      <c r="F5331" s="145">
        <v>198</v>
      </c>
      <c r="G5331" s="145" t="s">
        <v>10807</v>
      </c>
      <c r="H5331" s="145" t="s">
        <v>10806</v>
      </c>
      <c r="I5331" s="145" t="s">
        <v>10087</v>
      </c>
    </row>
    <row r="5332" spans="1:9" x14ac:dyDescent="0.2">
      <c r="A5332" s="145">
        <v>5328</v>
      </c>
      <c r="B5332" s="145" t="s">
        <v>1944</v>
      </c>
      <c r="C5332" s="145" t="s">
        <v>553</v>
      </c>
      <c r="D5332" s="146">
        <v>2301</v>
      </c>
      <c r="E5332" s="145" t="s">
        <v>10805</v>
      </c>
      <c r="F5332" s="145">
        <v>198</v>
      </c>
      <c r="G5332" s="145" t="s">
        <v>10804</v>
      </c>
      <c r="H5332" s="145" t="s">
        <v>634</v>
      </c>
      <c r="I5332" s="145" t="s">
        <v>10077</v>
      </c>
    </row>
    <row r="5333" spans="1:9" x14ac:dyDescent="0.2">
      <c r="A5333" s="145">
        <v>5329</v>
      </c>
      <c r="B5333" s="145" t="s">
        <v>4035</v>
      </c>
      <c r="C5333" s="145" t="s">
        <v>553</v>
      </c>
      <c r="D5333" s="146">
        <v>2653</v>
      </c>
      <c r="E5333" s="145" t="s">
        <v>10803</v>
      </c>
      <c r="F5333" s="145">
        <v>197</v>
      </c>
      <c r="G5333" s="145" t="s">
        <v>10802</v>
      </c>
      <c r="H5333" s="145" t="s">
        <v>4035</v>
      </c>
      <c r="I5333" s="145" t="s">
        <v>10091</v>
      </c>
    </row>
    <row r="5334" spans="1:9" x14ac:dyDescent="0.2">
      <c r="A5334" s="145">
        <v>5330</v>
      </c>
      <c r="B5334" s="145" t="s">
        <v>689</v>
      </c>
      <c r="C5334" s="145" t="s">
        <v>553</v>
      </c>
      <c r="D5334" s="146">
        <v>2664</v>
      </c>
      <c r="E5334" s="145" t="s">
        <v>10801</v>
      </c>
      <c r="F5334" s="145">
        <v>197</v>
      </c>
      <c r="G5334" s="145" t="s">
        <v>10800</v>
      </c>
      <c r="H5334" s="145" t="s">
        <v>10303</v>
      </c>
      <c r="I5334" s="145" t="s">
        <v>10077</v>
      </c>
    </row>
    <row r="5335" spans="1:9" x14ac:dyDescent="0.2">
      <c r="A5335" s="145">
        <v>5331</v>
      </c>
      <c r="B5335" s="145" t="s">
        <v>965</v>
      </c>
      <c r="C5335" s="145" t="s">
        <v>553</v>
      </c>
      <c r="D5335" s="146">
        <v>1938</v>
      </c>
      <c r="E5335" s="145" t="s">
        <v>10799</v>
      </c>
      <c r="F5335" s="145">
        <v>197</v>
      </c>
      <c r="G5335" s="145" t="s">
        <v>10798</v>
      </c>
      <c r="H5335" s="145" t="s">
        <v>10163</v>
      </c>
      <c r="I5335" s="145" t="s">
        <v>10077</v>
      </c>
    </row>
    <row r="5336" spans="1:9" x14ac:dyDescent="0.2">
      <c r="A5336" s="145">
        <v>5332</v>
      </c>
      <c r="B5336" s="145" t="s">
        <v>1570</v>
      </c>
      <c r="C5336" s="145" t="s">
        <v>553</v>
      </c>
      <c r="D5336" s="146">
        <v>1930</v>
      </c>
      <c r="E5336" s="145" t="s">
        <v>10797</v>
      </c>
      <c r="F5336" s="145">
        <v>196</v>
      </c>
      <c r="G5336" s="145" t="s">
        <v>10796</v>
      </c>
      <c r="H5336" s="145" t="s">
        <v>10177</v>
      </c>
      <c r="I5336" s="145" t="s">
        <v>10077</v>
      </c>
    </row>
    <row r="5337" spans="1:9" x14ac:dyDescent="0.2">
      <c r="A5337" s="145">
        <v>5333</v>
      </c>
      <c r="B5337" s="145" t="s">
        <v>1513</v>
      </c>
      <c r="C5337" s="145" t="s">
        <v>553</v>
      </c>
      <c r="D5337" s="146">
        <v>1922</v>
      </c>
      <c r="E5337" s="145" t="s">
        <v>10795</v>
      </c>
      <c r="F5337" s="145">
        <v>194</v>
      </c>
      <c r="G5337" s="145" t="s">
        <v>10794</v>
      </c>
      <c r="H5337" s="145" t="s">
        <v>812</v>
      </c>
      <c r="I5337" s="145" t="s">
        <v>10124</v>
      </c>
    </row>
    <row r="5338" spans="1:9" x14ac:dyDescent="0.2">
      <c r="A5338" s="145">
        <v>5334</v>
      </c>
      <c r="B5338" s="145" t="s">
        <v>932</v>
      </c>
      <c r="C5338" s="145" t="s">
        <v>553</v>
      </c>
      <c r="D5338" s="146">
        <v>1929</v>
      </c>
      <c r="E5338" s="145" t="s">
        <v>10365</v>
      </c>
      <c r="F5338" s="145">
        <v>194</v>
      </c>
      <c r="G5338" s="145" t="s">
        <v>10793</v>
      </c>
      <c r="H5338" s="145" t="s">
        <v>10222</v>
      </c>
      <c r="I5338" s="145" t="s">
        <v>10077</v>
      </c>
    </row>
    <row r="5339" spans="1:9" x14ac:dyDescent="0.2">
      <c r="A5339" s="145">
        <v>5335</v>
      </c>
      <c r="B5339" s="145" t="s">
        <v>2313</v>
      </c>
      <c r="C5339" s="145" t="s">
        <v>553</v>
      </c>
      <c r="D5339" s="146">
        <v>2747</v>
      </c>
      <c r="E5339" s="145" t="s">
        <v>10748</v>
      </c>
      <c r="F5339" s="145">
        <v>192</v>
      </c>
      <c r="G5339" s="145" t="s">
        <v>10747</v>
      </c>
      <c r="H5339" s="145" t="s">
        <v>2767</v>
      </c>
      <c r="I5339" s="145" t="s">
        <v>10285</v>
      </c>
    </row>
    <row r="5340" spans="1:9" x14ac:dyDescent="0.2">
      <c r="A5340" s="145">
        <v>5336</v>
      </c>
      <c r="B5340" s="145" t="s">
        <v>965</v>
      </c>
      <c r="C5340" s="145" t="s">
        <v>553</v>
      </c>
      <c r="D5340" s="146">
        <v>1938</v>
      </c>
      <c r="E5340" s="145" t="s">
        <v>10792</v>
      </c>
      <c r="F5340" s="145">
        <v>192</v>
      </c>
      <c r="G5340" s="145" t="s">
        <v>10791</v>
      </c>
      <c r="H5340" s="145" t="s">
        <v>10163</v>
      </c>
      <c r="I5340" s="145" t="s">
        <v>10124</v>
      </c>
    </row>
    <row r="5341" spans="1:9" x14ac:dyDescent="0.2">
      <c r="A5341" s="145">
        <v>5337</v>
      </c>
      <c r="B5341" s="145" t="s">
        <v>1525</v>
      </c>
      <c r="C5341" s="145" t="s">
        <v>553</v>
      </c>
      <c r="D5341" s="146">
        <v>2650</v>
      </c>
      <c r="E5341" s="145" t="s">
        <v>10790</v>
      </c>
      <c r="F5341" s="145">
        <v>192</v>
      </c>
      <c r="G5341" s="145" t="s">
        <v>10789</v>
      </c>
      <c r="H5341" s="145" t="s">
        <v>10081</v>
      </c>
      <c r="I5341" s="145" t="s">
        <v>10124</v>
      </c>
    </row>
    <row r="5342" spans="1:9" x14ac:dyDescent="0.2">
      <c r="A5342" s="145">
        <v>5338</v>
      </c>
      <c r="B5342" s="145" t="s">
        <v>6037</v>
      </c>
      <c r="C5342" s="145" t="s">
        <v>553</v>
      </c>
      <c r="D5342" s="146">
        <v>2662</v>
      </c>
      <c r="E5342" s="145" t="s">
        <v>10788</v>
      </c>
      <c r="F5342" s="145">
        <v>192</v>
      </c>
      <c r="G5342" s="145" t="s">
        <v>10787</v>
      </c>
      <c r="H5342" s="145" t="s">
        <v>10786</v>
      </c>
      <c r="I5342" s="145" t="s">
        <v>10285</v>
      </c>
    </row>
    <row r="5343" spans="1:9" x14ac:dyDescent="0.2">
      <c r="A5343" s="145">
        <v>5339</v>
      </c>
      <c r="B5343" s="145" t="s">
        <v>3972</v>
      </c>
      <c r="C5343" s="145" t="s">
        <v>553</v>
      </c>
      <c r="D5343" s="146">
        <v>1966</v>
      </c>
      <c r="E5343" s="145" t="s">
        <v>10785</v>
      </c>
      <c r="F5343" s="145">
        <v>192</v>
      </c>
      <c r="G5343" s="145" t="s">
        <v>10784</v>
      </c>
      <c r="H5343" s="145" t="s">
        <v>10230</v>
      </c>
      <c r="I5343" s="145" t="s">
        <v>10124</v>
      </c>
    </row>
    <row r="5344" spans="1:9" x14ac:dyDescent="0.2">
      <c r="A5344" s="145">
        <v>5340</v>
      </c>
      <c r="B5344" s="145" t="s">
        <v>2260</v>
      </c>
      <c r="C5344" s="145" t="s">
        <v>553</v>
      </c>
      <c r="D5344" s="146">
        <v>2738</v>
      </c>
      <c r="E5344" s="145" t="s">
        <v>10783</v>
      </c>
      <c r="F5344" s="145">
        <v>192</v>
      </c>
      <c r="G5344" s="145" t="s">
        <v>10782</v>
      </c>
      <c r="H5344" s="145" t="s">
        <v>2260</v>
      </c>
      <c r="I5344" s="145" t="s">
        <v>10124</v>
      </c>
    </row>
    <row r="5345" spans="1:9" x14ac:dyDescent="0.2">
      <c r="A5345" s="145">
        <v>5341</v>
      </c>
      <c r="B5345" s="145" t="s">
        <v>713</v>
      </c>
      <c r="C5345" s="145" t="s">
        <v>553</v>
      </c>
      <c r="D5345" s="146">
        <v>1915</v>
      </c>
      <c r="E5345" s="145" t="s">
        <v>10781</v>
      </c>
      <c r="F5345" s="145">
        <v>192</v>
      </c>
      <c r="G5345" s="145" t="s">
        <v>10780</v>
      </c>
      <c r="H5345" s="145" t="s">
        <v>10233</v>
      </c>
      <c r="I5345" s="145" t="s">
        <v>10124</v>
      </c>
    </row>
    <row r="5346" spans="1:9" x14ac:dyDescent="0.2">
      <c r="A5346" s="145">
        <v>5342</v>
      </c>
      <c r="B5346" s="145" t="s">
        <v>3972</v>
      </c>
      <c r="C5346" s="145" t="s">
        <v>553</v>
      </c>
      <c r="D5346" s="146">
        <v>1966</v>
      </c>
      <c r="E5346" s="145" t="s">
        <v>10779</v>
      </c>
      <c r="F5346" s="145">
        <v>192</v>
      </c>
      <c r="G5346" s="145" t="s">
        <v>10778</v>
      </c>
      <c r="H5346" s="145" t="s">
        <v>10721</v>
      </c>
      <c r="I5346" s="145" t="s">
        <v>10124</v>
      </c>
    </row>
    <row r="5347" spans="1:9" x14ac:dyDescent="0.2">
      <c r="A5347" s="145">
        <v>5343</v>
      </c>
      <c r="B5347" s="145" t="s">
        <v>932</v>
      </c>
      <c r="C5347" s="145" t="s">
        <v>553</v>
      </c>
      <c r="D5347" s="146">
        <v>1929</v>
      </c>
      <c r="E5347" s="145" t="s">
        <v>10420</v>
      </c>
      <c r="F5347" s="145">
        <v>192</v>
      </c>
      <c r="G5347" s="145" t="s">
        <v>10777</v>
      </c>
      <c r="H5347" s="145" t="s">
        <v>10222</v>
      </c>
      <c r="I5347" s="145" t="s">
        <v>10124</v>
      </c>
    </row>
    <row r="5348" spans="1:9" x14ac:dyDescent="0.2">
      <c r="A5348" s="145">
        <v>5344</v>
      </c>
      <c r="B5348" s="145" t="s">
        <v>1570</v>
      </c>
      <c r="C5348" s="145" t="s">
        <v>553</v>
      </c>
      <c r="D5348" s="146">
        <v>1930</v>
      </c>
      <c r="E5348" s="145" t="s">
        <v>10776</v>
      </c>
      <c r="F5348" s="145">
        <v>192</v>
      </c>
      <c r="G5348" s="145" t="s">
        <v>10775</v>
      </c>
      <c r="H5348" s="145" t="s">
        <v>10177</v>
      </c>
      <c r="I5348" s="145" t="s">
        <v>10124</v>
      </c>
    </row>
    <row r="5349" spans="1:9" x14ac:dyDescent="0.2">
      <c r="A5349" s="145">
        <v>5345</v>
      </c>
      <c r="B5349" s="145" t="s">
        <v>1570</v>
      </c>
      <c r="C5349" s="145" t="s">
        <v>553</v>
      </c>
      <c r="D5349" s="146">
        <v>1930</v>
      </c>
      <c r="E5349" s="145" t="s">
        <v>10774</v>
      </c>
      <c r="F5349" s="145">
        <v>192</v>
      </c>
      <c r="G5349" s="145" t="s">
        <v>10773</v>
      </c>
      <c r="H5349" s="145" t="s">
        <v>10772</v>
      </c>
      <c r="I5349" s="145" t="s">
        <v>10124</v>
      </c>
    </row>
    <row r="5350" spans="1:9" x14ac:dyDescent="0.2">
      <c r="A5350" s="145">
        <v>5346</v>
      </c>
      <c r="B5350" s="145" t="s">
        <v>5120</v>
      </c>
      <c r="C5350" s="145" t="s">
        <v>553</v>
      </c>
      <c r="D5350" s="146">
        <v>2642</v>
      </c>
      <c r="E5350" s="145" t="s">
        <v>10771</v>
      </c>
      <c r="F5350" s="145">
        <v>192</v>
      </c>
      <c r="G5350" s="145" t="s">
        <v>10770</v>
      </c>
      <c r="H5350" s="145" t="s">
        <v>5120</v>
      </c>
      <c r="I5350" s="145" t="s">
        <v>10197</v>
      </c>
    </row>
    <row r="5351" spans="1:9" x14ac:dyDescent="0.2">
      <c r="A5351" s="145">
        <v>5347</v>
      </c>
      <c r="B5351" s="145" t="s">
        <v>1349</v>
      </c>
      <c r="C5351" s="145" t="s">
        <v>553</v>
      </c>
      <c r="D5351" s="146">
        <v>2360</v>
      </c>
      <c r="E5351" s="145" t="s">
        <v>10769</v>
      </c>
      <c r="F5351" s="145">
        <v>192</v>
      </c>
      <c r="G5351" s="145" t="s">
        <v>10768</v>
      </c>
      <c r="H5351" s="145" t="s">
        <v>1349</v>
      </c>
      <c r="I5351" s="145" t="s">
        <v>10124</v>
      </c>
    </row>
    <row r="5352" spans="1:9" x14ac:dyDescent="0.2">
      <c r="A5352" s="145">
        <v>5348</v>
      </c>
      <c r="B5352" s="145" t="s">
        <v>3262</v>
      </c>
      <c r="C5352" s="145" t="s">
        <v>553</v>
      </c>
      <c r="D5352" s="146">
        <v>2739</v>
      </c>
      <c r="E5352" s="145" t="s">
        <v>10294</v>
      </c>
      <c r="F5352" s="145">
        <v>192</v>
      </c>
      <c r="G5352" s="145" t="s">
        <v>10767</v>
      </c>
      <c r="H5352" s="145" t="s">
        <v>3262</v>
      </c>
      <c r="I5352" s="145" t="s">
        <v>10077</v>
      </c>
    </row>
    <row r="5353" spans="1:9" x14ac:dyDescent="0.2">
      <c r="A5353" s="145">
        <v>5349</v>
      </c>
      <c r="B5353" s="145" t="s">
        <v>660</v>
      </c>
      <c r="C5353" s="145" t="s">
        <v>553</v>
      </c>
      <c r="D5353" s="146">
        <v>1944</v>
      </c>
      <c r="E5353" s="145" t="s">
        <v>10766</v>
      </c>
      <c r="F5353" s="145">
        <v>192</v>
      </c>
      <c r="G5353" s="145" t="s">
        <v>10765</v>
      </c>
      <c r="H5353" s="145" t="s">
        <v>10762</v>
      </c>
      <c r="I5353" s="145" t="s">
        <v>10124</v>
      </c>
    </row>
    <row r="5354" spans="1:9" x14ac:dyDescent="0.2">
      <c r="A5354" s="145">
        <v>5350</v>
      </c>
      <c r="B5354" s="145" t="s">
        <v>660</v>
      </c>
      <c r="C5354" s="145" t="s">
        <v>553</v>
      </c>
      <c r="D5354" s="146">
        <v>1944</v>
      </c>
      <c r="E5354" s="145" t="s">
        <v>10764</v>
      </c>
      <c r="F5354" s="145">
        <v>192</v>
      </c>
      <c r="G5354" s="145" t="s">
        <v>10763</v>
      </c>
      <c r="H5354" s="145" t="s">
        <v>10762</v>
      </c>
      <c r="I5354" s="145" t="s">
        <v>10197</v>
      </c>
    </row>
    <row r="5355" spans="1:9" x14ac:dyDescent="0.2">
      <c r="A5355" s="145">
        <v>5351</v>
      </c>
      <c r="B5355" s="145" t="s">
        <v>713</v>
      </c>
      <c r="C5355" s="145" t="s">
        <v>553</v>
      </c>
      <c r="D5355" s="146">
        <v>1915</v>
      </c>
      <c r="E5355" s="145" t="s">
        <v>10761</v>
      </c>
      <c r="F5355" s="145">
        <v>192</v>
      </c>
      <c r="G5355" s="145" t="s">
        <v>10760</v>
      </c>
      <c r="H5355" s="145" t="s">
        <v>10233</v>
      </c>
      <c r="I5355" s="145" t="s">
        <v>10124</v>
      </c>
    </row>
    <row r="5356" spans="1:9" x14ac:dyDescent="0.2">
      <c r="A5356" s="145">
        <v>5352</v>
      </c>
      <c r="B5356" s="145" t="s">
        <v>6174</v>
      </c>
      <c r="C5356" s="145" t="s">
        <v>553</v>
      </c>
      <c r="D5356" s="146">
        <v>2790</v>
      </c>
      <c r="E5356" s="145" t="s">
        <v>10759</v>
      </c>
      <c r="F5356" s="145">
        <v>192</v>
      </c>
      <c r="G5356" s="145" t="s">
        <v>10758</v>
      </c>
      <c r="H5356" s="145" t="s">
        <v>6174</v>
      </c>
      <c r="I5356" s="145" t="s">
        <v>10124</v>
      </c>
    </row>
    <row r="5357" spans="1:9" x14ac:dyDescent="0.2">
      <c r="A5357" s="145">
        <v>5353</v>
      </c>
      <c r="B5357" s="145" t="s">
        <v>1570</v>
      </c>
      <c r="C5357" s="145" t="s">
        <v>553</v>
      </c>
      <c r="D5357" s="146">
        <v>1930</v>
      </c>
      <c r="E5357" s="145" t="s">
        <v>10757</v>
      </c>
      <c r="F5357" s="145">
        <v>192</v>
      </c>
      <c r="G5357" s="145" t="s">
        <v>10756</v>
      </c>
      <c r="H5357" s="145" t="s">
        <v>10177</v>
      </c>
      <c r="I5357" s="145" t="s">
        <v>10124</v>
      </c>
    </row>
    <row r="5358" spans="1:9" x14ac:dyDescent="0.2">
      <c r="A5358" s="145">
        <v>5354</v>
      </c>
      <c r="B5358" s="145" t="s">
        <v>965</v>
      </c>
      <c r="C5358" s="145" t="s">
        <v>553</v>
      </c>
      <c r="D5358" s="146">
        <v>1938</v>
      </c>
      <c r="E5358" s="145" t="s">
        <v>7794</v>
      </c>
      <c r="F5358" s="145">
        <v>192</v>
      </c>
      <c r="G5358" s="145" t="s">
        <v>10755</v>
      </c>
      <c r="H5358" s="145" t="s">
        <v>10163</v>
      </c>
      <c r="I5358" s="145" t="s">
        <v>10087</v>
      </c>
    </row>
    <row r="5359" spans="1:9" x14ac:dyDescent="0.2">
      <c r="A5359" s="145">
        <v>5355</v>
      </c>
      <c r="B5359" s="145" t="s">
        <v>5323</v>
      </c>
      <c r="C5359" s="145" t="s">
        <v>553</v>
      </c>
      <c r="D5359" s="146">
        <v>1844</v>
      </c>
      <c r="E5359" s="145" t="s">
        <v>10754</v>
      </c>
      <c r="F5359" s="145">
        <v>192</v>
      </c>
      <c r="G5359" s="145" t="s">
        <v>10753</v>
      </c>
      <c r="H5359" s="145" t="s">
        <v>634</v>
      </c>
      <c r="I5359" s="145" t="s">
        <v>10077</v>
      </c>
    </row>
    <row r="5360" spans="1:9" x14ac:dyDescent="0.2">
      <c r="A5360" s="145">
        <v>5356</v>
      </c>
      <c r="B5360" s="145" t="s">
        <v>2565</v>
      </c>
      <c r="C5360" s="145" t="s">
        <v>553</v>
      </c>
      <c r="D5360" s="146">
        <v>2777</v>
      </c>
      <c r="E5360" s="145" t="s">
        <v>10752</v>
      </c>
      <c r="F5360" s="145">
        <v>192</v>
      </c>
      <c r="G5360" s="145" t="s">
        <v>10751</v>
      </c>
      <c r="H5360" s="145" t="s">
        <v>634</v>
      </c>
      <c r="I5360" s="145" t="s">
        <v>10077</v>
      </c>
    </row>
    <row r="5361" spans="1:9" x14ac:dyDescent="0.2">
      <c r="A5361" s="145">
        <v>5357</v>
      </c>
      <c r="B5361" s="145" t="s">
        <v>932</v>
      </c>
      <c r="C5361" s="145" t="s">
        <v>553</v>
      </c>
      <c r="D5361" s="146">
        <v>1929</v>
      </c>
      <c r="E5361" s="145" t="s">
        <v>10750</v>
      </c>
      <c r="F5361" s="145">
        <v>192</v>
      </c>
      <c r="G5361" s="145" t="s">
        <v>10749</v>
      </c>
      <c r="H5361" s="145" t="s">
        <v>634</v>
      </c>
      <c r="I5361" s="145" t="s">
        <v>10087</v>
      </c>
    </row>
    <row r="5362" spans="1:9" x14ac:dyDescent="0.2">
      <c r="A5362" s="145">
        <v>5358</v>
      </c>
      <c r="B5362" s="145" t="s">
        <v>2313</v>
      </c>
      <c r="C5362" s="145" t="s">
        <v>553</v>
      </c>
      <c r="D5362" s="146">
        <v>2747</v>
      </c>
      <c r="E5362" s="145" t="s">
        <v>10748</v>
      </c>
      <c r="F5362" s="145">
        <v>192</v>
      </c>
      <c r="G5362" s="145" t="s">
        <v>10747</v>
      </c>
      <c r="H5362" s="145" t="s">
        <v>2767</v>
      </c>
      <c r="I5362" s="145" t="s">
        <v>10077</v>
      </c>
    </row>
    <row r="5363" spans="1:9" x14ac:dyDescent="0.2">
      <c r="A5363" s="145">
        <v>5359</v>
      </c>
      <c r="B5363" s="145" t="s">
        <v>4903</v>
      </c>
      <c r="C5363" s="145" t="s">
        <v>553</v>
      </c>
      <c r="D5363" s="146">
        <v>1826</v>
      </c>
      <c r="E5363" s="145" t="s">
        <v>10746</v>
      </c>
      <c r="F5363" s="145">
        <v>192</v>
      </c>
      <c r="G5363" s="145" t="s">
        <v>10745</v>
      </c>
      <c r="H5363" s="145" t="s">
        <v>634</v>
      </c>
      <c r="I5363" s="145" t="s">
        <v>10077</v>
      </c>
    </row>
    <row r="5364" spans="1:9" x14ac:dyDescent="0.2">
      <c r="A5364" s="145">
        <v>5360</v>
      </c>
      <c r="B5364" s="145" t="s">
        <v>10744</v>
      </c>
      <c r="C5364" s="145" t="s">
        <v>841</v>
      </c>
      <c r="D5364" s="146">
        <v>6441</v>
      </c>
      <c r="E5364" s="145" t="s">
        <v>10743</v>
      </c>
      <c r="F5364" s="145">
        <v>192</v>
      </c>
      <c r="G5364" s="145" t="s">
        <v>10742</v>
      </c>
      <c r="H5364" s="145" t="s">
        <v>6255</v>
      </c>
      <c r="I5364" s="145" t="s">
        <v>10077</v>
      </c>
    </row>
    <row r="5365" spans="1:9" x14ac:dyDescent="0.2">
      <c r="A5365" s="145">
        <v>5361</v>
      </c>
      <c r="B5365" s="145" t="s">
        <v>965</v>
      </c>
      <c r="C5365" s="145" t="s">
        <v>553</v>
      </c>
      <c r="D5365" s="146">
        <v>1938</v>
      </c>
      <c r="E5365" s="145" t="s">
        <v>10741</v>
      </c>
      <c r="F5365" s="145">
        <v>192</v>
      </c>
      <c r="G5365" s="145" t="s">
        <v>10740</v>
      </c>
      <c r="H5365" s="145" t="s">
        <v>10163</v>
      </c>
      <c r="I5365" s="145" t="s">
        <v>10077</v>
      </c>
    </row>
    <row r="5366" spans="1:9" x14ac:dyDescent="0.2">
      <c r="A5366" s="145">
        <v>5362</v>
      </c>
      <c r="B5366" s="145" t="s">
        <v>1385</v>
      </c>
      <c r="C5366" s="145" t="s">
        <v>553</v>
      </c>
      <c r="D5366" s="146">
        <v>1906</v>
      </c>
      <c r="E5366" s="145" t="s">
        <v>10739</v>
      </c>
      <c r="F5366" s="145">
        <v>192</v>
      </c>
      <c r="G5366" s="145" t="s">
        <v>10738</v>
      </c>
      <c r="H5366" s="145" t="s">
        <v>634</v>
      </c>
      <c r="I5366" s="145" t="s">
        <v>10077</v>
      </c>
    </row>
    <row r="5367" spans="1:9" x14ac:dyDescent="0.2">
      <c r="A5367" s="145">
        <v>5363</v>
      </c>
      <c r="B5367" s="145" t="s">
        <v>1349</v>
      </c>
      <c r="C5367" s="145" t="s">
        <v>553</v>
      </c>
      <c r="D5367" s="146">
        <v>2360</v>
      </c>
      <c r="E5367" s="145" t="s">
        <v>10566</v>
      </c>
      <c r="F5367" s="145">
        <v>192</v>
      </c>
      <c r="G5367" s="145" t="s">
        <v>10565</v>
      </c>
      <c r="H5367" s="145" t="s">
        <v>634</v>
      </c>
      <c r="I5367" s="145" t="s">
        <v>10087</v>
      </c>
    </row>
    <row r="5368" spans="1:9" x14ac:dyDescent="0.2">
      <c r="A5368" s="145">
        <v>5364</v>
      </c>
      <c r="B5368" s="145" t="s">
        <v>4035</v>
      </c>
      <c r="C5368" s="145" t="s">
        <v>553</v>
      </c>
      <c r="D5368" s="146">
        <v>2653</v>
      </c>
      <c r="E5368" s="145" t="s">
        <v>10737</v>
      </c>
      <c r="F5368" s="145">
        <v>192</v>
      </c>
      <c r="G5368" s="145" t="s">
        <v>10736</v>
      </c>
      <c r="H5368" s="145" t="s">
        <v>4035</v>
      </c>
      <c r="I5368" s="145" t="s">
        <v>10077</v>
      </c>
    </row>
    <row r="5369" spans="1:9" x14ac:dyDescent="0.2">
      <c r="A5369" s="145">
        <v>5365</v>
      </c>
      <c r="B5369" s="145" t="s">
        <v>1570</v>
      </c>
      <c r="C5369" s="145" t="s">
        <v>553</v>
      </c>
      <c r="D5369" s="146">
        <v>1930</v>
      </c>
      <c r="E5369" s="145" t="s">
        <v>10365</v>
      </c>
      <c r="F5369" s="145">
        <v>192</v>
      </c>
      <c r="G5369" s="145" t="s">
        <v>10735</v>
      </c>
      <c r="H5369" s="145" t="s">
        <v>10177</v>
      </c>
      <c r="I5369" s="145" t="s">
        <v>10077</v>
      </c>
    </row>
    <row r="5370" spans="1:9" x14ac:dyDescent="0.2">
      <c r="A5370" s="145">
        <v>5366</v>
      </c>
      <c r="B5370" s="145" t="s">
        <v>1576</v>
      </c>
      <c r="C5370" s="145" t="s">
        <v>553</v>
      </c>
      <c r="D5370" s="146">
        <v>2667</v>
      </c>
      <c r="E5370" s="145" t="s">
        <v>10734</v>
      </c>
      <c r="F5370" s="145">
        <v>192</v>
      </c>
      <c r="G5370" s="145" t="s">
        <v>10733</v>
      </c>
      <c r="H5370" s="145" t="s">
        <v>10391</v>
      </c>
      <c r="I5370" s="145" t="s">
        <v>10077</v>
      </c>
    </row>
    <row r="5371" spans="1:9" x14ac:dyDescent="0.2">
      <c r="A5371" s="145">
        <v>5367</v>
      </c>
      <c r="B5371" s="145" t="s">
        <v>7905</v>
      </c>
      <c r="C5371" s="145" t="s">
        <v>553</v>
      </c>
      <c r="D5371" s="146">
        <v>2532</v>
      </c>
      <c r="E5371" s="145" t="s">
        <v>10732</v>
      </c>
      <c r="F5371" s="145">
        <v>192</v>
      </c>
      <c r="G5371" s="145" t="s">
        <v>10731</v>
      </c>
      <c r="H5371" s="145" t="s">
        <v>2346</v>
      </c>
      <c r="I5371" s="145" t="s">
        <v>10091</v>
      </c>
    </row>
    <row r="5372" spans="1:9" x14ac:dyDescent="0.2">
      <c r="A5372" s="145">
        <v>5368</v>
      </c>
      <c r="B5372" s="145" t="s">
        <v>965</v>
      </c>
      <c r="C5372" s="145" t="s">
        <v>553</v>
      </c>
      <c r="D5372" s="146">
        <v>1938</v>
      </c>
      <c r="E5372" s="145" t="s">
        <v>10730</v>
      </c>
      <c r="F5372" s="145">
        <v>192</v>
      </c>
      <c r="H5372" s="145" t="s">
        <v>10163</v>
      </c>
      <c r="I5372" s="145" t="s">
        <v>10087</v>
      </c>
    </row>
    <row r="5373" spans="1:9" x14ac:dyDescent="0.2">
      <c r="A5373" s="145">
        <v>5369</v>
      </c>
      <c r="B5373" s="145" t="s">
        <v>1944</v>
      </c>
      <c r="C5373" s="145" t="s">
        <v>553</v>
      </c>
      <c r="D5373" s="146">
        <v>2302</v>
      </c>
      <c r="E5373" s="145" t="s">
        <v>10729</v>
      </c>
      <c r="F5373" s="145">
        <v>192</v>
      </c>
      <c r="G5373" s="145" t="s">
        <v>10728</v>
      </c>
      <c r="H5373" s="145" t="s">
        <v>634</v>
      </c>
      <c r="I5373" s="145" t="s">
        <v>10077</v>
      </c>
    </row>
    <row r="5374" spans="1:9" x14ac:dyDescent="0.2">
      <c r="A5374" s="145">
        <v>5370</v>
      </c>
      <c r="B5374" s="145" t="s">
        <v>1570</v>
      </c>
      <c r="C5374" s="145" t="s">
        <v>553</v>
      </c>
      <c r="D5374" s="146">
        <v>1930</v>
      </c>
      <c r="E5374" s="145" t="s">
        <v>10727</v>
      </c>
      <c r="F5374" s="145">
        <v>192</v>
      </c>
      <c r="G5374" s="145" t="s">
        <v>10726</v>
      </c>
      <c r="H5374" s="145" t="s">
        <v>10177</v>
      </c>
      <c r="I5374" s="145" t="s">
        <v>10091</v>
      </c>
    </row>
    <row r="5375" spans="1:9" x14ac:dyDescent="0.2">
      <c r="A5375" s="145">
        <v>5371</v>
      </c>
      <c r="B5375" s="145" t="s">
        <v>554</v>
      </c>
      <c r="C5375" s="145" t="s">
        <v>553</v>
      </c>
      <c r="D5375" s="146">
        <v>2633</v>
      </c>
      <c r="E5375" s="145" t="s">
        <v>10725</v>
      </c>
      <c r="F5375" s="145">
        <v>192</v>
      </c>
      <c r="G5375" s="145" t="s">
        <v>10724</v>
      </c>
      <c r="H5375" s="145" t="s">
        <v>10081</v>
      </c>
      <c r="I5375" s="145" t="s">
        <v>10087</v>
      </c>
    </row>
    <row r="5376" spans="1:9" x14ac:dyDescent="0.2">
      <c r="A5376" s="145">
        <v>5372</v>
      </c>
      <c r="B5376" s="145" t="s">
        <v>3972</v>
      </c>
      <c r="C5376" s="145" t="s">
        <v>553</v>
      </c>
      <c r="D5376" s="146">
        <v>1999</v>
      </c>
      <c r="E5376" s="145" t="s">
        <v>10723</v>
      </c>
      <c r="F5376" s="145">
        <v>192</v>
      </c>
      <c r="G5376" s="145" t="s">
        <v>10722</v>
      </c>
      <c r="H5376" s="145" t="s">
        <v>10721</v>
      </c>
      <c r="I5376" s="145" t="s">
        <v>10077</v>
      </c>
    </row>
    <row r="5377" spans="1:9" x14ac:dyDescent="0.2">
      <c r="A5377" s="145">
        <v>5373</v>
      </c>
      <c r="B5377" s="145" t="s">
        <v>965</v>
      </c>
      <c r="C5377" s="145" t="s">
        <v>553</v>
      </c>
      <c r="D5377" s="146">
        <v>1938</v>
      </c>
      <c r="E5377" s="145" t="s">
        <v>10375</v>
      </c>
      <c r="F5377" s="145">
        <v>192</v>
      </c>
      <c r="G5377" s="145" t="s">
        <v>10720</v>
      </c>
      <c r="H5377" s="145" t="s">
        <v>10163</v>
      </c>
      <c r="I5377" s="145" t="s">
        <v>10087</v>
      </c>
    </row>
    <row r="5378" spans="1:9" x14ac:dyDescent="0.2">
      <c r="A5378" s="145">
        <v>5374</v>
      </c>
      <c r="B5378" s="145" t="s">
        <v>1576</v>
      </c>
      <c r="C5378" s="145" t="s">
        <v>553</v>
      </c>
      <c r="D5378" s="146">
        <v>2667</v>
      </c>
      <c r="E5378" s="145" t="s">
        <v>10719</v>
      </c>
      <c r="F5378" s="145">
        <v>192</v>
      </c>
      <c r="G5378" s="145" t="s">
        <v>10718</v>
      </c>
      <c r="H5378" s="145" t="s">
        <v>634</v>
      </c>
      <c r="I5378" s="145" t="s">
        <v>10077</v>
      </c>
    </row>
    <row r="5379" spans="1:9" x14ac:dyDescent="0.2">
      <c r="A5379" s="145">
        <v>5375</v>
      </c>
      <c r="B5379" s="145" t="s">
        <v>10717</v>
      </c>
      <c r="C5379" s="145" t="s">
        <v>553</v>
      </c>
      <c r="D5379" s="146">
        <v>1969</v>
      </c>
      <c r="E5379" s="145" t="s">
        <v>10716</v>
      </c>
      <c r="F5379" s="145">
        <v>192</v>
      </c>
      <c r="G5379" s="145" t="s">
        <v>10715</v>
      </c>
      <c r="H5379" s="145" t="s">
        <v>10155</v>
      </c>
      <c r="I5379" s="145" t="s">
        <v>10077</v>
      </c>
    </row>
    <row r="5380" spans="1:9" x14ac:dyDescent="0.2">
      <c r="A5380" s="145">
        <v>5376</v>
      </c>
      <c r="B5380" s="145" t="s">
        <v>1570</v>
      </c>
      <c r="C5380" s="145" t="s">
        <v>553</v>
      </c>
      <c r="D5380" s="146">
        <v>1930</v>
      </c>
      <c r="E5380" s="145" t="s">
        <v>10714</v>
      </c>
      <c r="F5380" s="145">
        <v>192</v>
      </c>
      <c r="G5380" s="145" t="s">
        <v>10713</v>
      </c>
      <c r="H5380" s="145" t="s">
        <v>10177</v>
      </c>
      <c r="I5380" s="145" t="s">
        <v>10077</v>
      </c>
    </row>
    <row r="5381" spans="1:9" x14ac:dyDescent="0.2">
      <c r="A5381" s="145">
        <v>5377</v>
      </c>
      <c r="B5381" s="145" t="s">
        <v>3262</v>
      </c>
      <c r="C5381" s="145" t="s">
        <v>553</v>
      </c>
      <c r="D5381" s="146">
        <v>2739</v>
      </c>
      <c r="E5381" s="145" t="s">
        <v>10712</v>
      </c>
      <c r="F5381" s="145">
        <v>192</v>
      </c>
      <c r="G5381" s="145" t="s">
        <v>10711</v>
      </c>
      <c r="H5381" s="145" t="s">
        <v>634</v>
      </c>
      <c r="I5381" s="145" t="s">
        <v>10091</v>
      </c>
    </row>
    <row r="5382" spans="1:9" x14ac:dyDescent="0.2">
      <c r="A5382" s="145">
        <v>5378</v>
      </c>
      <c r="B5382" s="145" t="s">
        <v>1322</v>
      </c>
      <c r="C5382" s="145" t="s">
        <v>553</v>
      </c>
      <c r="D5382" s="146">
        <v>2673</v>
      </c>
      <c r="E5382" s="145" t="s">
        <v>10710</v>
      </c>
      <c r="F5382" s="145">
        <v>192</v>
      </c>
      <c r="G5382" s="145" t="s">
        <v>10709</v>
      </c>
      <c r="H5382" s="145" t="s">
        <v>634</v>
      </c>
      <c r="I5382" s="145" t="s">
        <v>10087</v>
      </c>
    </row>
    <row r="5383" spans="1:9" x14ac:dyDescent="0.2">
      <c r="A5383" s="145">
        <v>5379</v>
      </c>
      <c r="B5383" s="145" t="s">
        <v>965</v>
      </c>
      <c r="C5383" s="145" t="s">
        <v>553</v>
      </c>
      <c r="D5383" s="146">
        <v>1938</v>
      </c>
      <c r="E5383" s="145" t="s">
        <v>10708</v>
      </c>
      <c r="F5383" s="145">
        <v>192</v>
      </c>
      <c r="G5383" s="145" t="s">
        <v>10707</v>
      </c>
      <c r="H5383" s="145" t="s">
        <v>10163</v>
      </c>
      <c r="I5383" s="145" t="s">
        <v>10091</v>
      </c>
    </row>
    <row r="5384" spans="1:9" x14ac:dyDescent="0.2">
      <c r="A5384" s="145">
        <v>5380</v>
      </c>
      <c r="B5384" s="145" t="s">
        <v>7247</v>
      </c>
      <c r="C5384" s="145" t="s">
        <v>553</v>
      </c>
      <c r="D5384" s="146">
        <v>2556</v>
      </c>
      <c r="E5384" s="145" t="s">
        <v>10706</v>
      </c>
      <c r="F5384" s="145">
        <v>192</v>
      </c>
      <c r="G5384" s="145" t="s">
        <v>10705</v>
      </c>
      <c r="H5384" s="145" t="s">
        <v>634</v>
      </c>
      <c r="I5384" s="145" t="s">
        <v>10077</v>
      </c>
    </row>
    <row r="5385" spans="1:9" x14ac:dyDescent="0.2">
      <c r="A5385" s="145">
        <v>5381</v>
      </c>
      <c r="B5385" s="145" t="s">
        <v>8335</v>
      </c>
      <c r="C5385" s="145" t="s">
        <v>553</v>
      </c>
      <c r="D5385" s="146">
        <v>2151</v>
      </c>
      <c r="E5385" s="145" t="s">
        <v>10704</v>
      </c>
      <c r="F5385" s="145">
        <v>192</v>
      </c>
      <c r="G5385" s="145" t="s">
        <v>10703</v>
      </c>
      <c r="H5385" s="145" t="s">
        <v>634</v>
      </c>
      <c r="I5385" s="145" t="s">
        <v>10077</v>
      </c>
    </row>
    <row r="5386" spans="1:9" x14ac:dyDescent="0.2">
      <c r="A5386" s="145">
        <v>5382</v>
      </c>
      <c r="B5386" s="145" t="s">
        <v>3501</v>
      </c>
      <c r="C5386" s="145" t="s">
        <v>553</v>
      </c>
      <c r="D5386" s="146">
        <v>2702</v>
      </c>
      <c r="E5386" s="145" t="s">
        <v>5704</v>
      </c>
      <c r="F5386" s="145">
        <v>192</v>
      </c>
      <c r="G5386" s="145" t="s">
        <v>10702</v>
      </c>
      <c r="H5386" s="145" t="s">
        <v>634</v>
      </c>
      <c r="I5386" s="145" t="s">
        <v>10077</v>
      </c>
    </row>
    <row r="5387" spans="1:9" x14ac:dyDescent="0.2">
      <c r="A5387" s="145">
        <v>5383</v>
      </c>
      <c r="B5387" s="145" t="s">
        <v>10701</v>
      </c>
      <c r="C5387" s="145" t="s">
        <v>553</v>
      </c>
      <c r="D5387" s="146">
        <v>2790</v>
      </c>
      <c r="E5387" s="145" t="s">
        <v>10622</v>
      </c>
      <c r="F5387" s="145">
        <v>192</v>
      </c>
      <c r="G5387" s="145" t="s">
        <v>10621</v>
      </c>
      <c r="H5387" s="145" t="s">
        <v>634</v>
      </c>
      <c r="I5387" s="145" t="s">
        <v>10077</v>
      </c>
    </row>
    <row r="5388" spans="1:9" x14ac:dyDescent="0.2">
      <c r="A5388" s="145">
        <v>5384</v>
      </c>
      <c r="B5388" s="145" t="s">
        <v>5423</v>
      </c>
      <c r="C5388" s="145" t="s">
        <v>553</v>
      </c>
      <c r="D5388" s="146">
        <v>2669</v>
      </c>
      <c r="E5388" s="145" t="s">
        <v>10154</v>
      </c>
      <c r="F5388" s="145">
        <v>192</v>
      </c>
      <c r="G5388" s="145" t="s">
        <v>10700</v>
      </c>
      <c r="H5388" s="145" t="s">
        <v>10152</v>
      </c>
      <c r="I5388" s="145" t="s">
        <v>10091</v>
      </c>
    </row>
    <row r="5389" spans="1:9" x14ac:dyDescent="0.2">
      <c r="A5389" s="145">
        <v>5385</v>
      </c>
      <c r="B5389" s="145" t="s">
        <v>1349</v>
      </c>
      <c r="C5389" s="145" t="s">
        <v>553</v>
      </c>
      <c r="D5389" s="146">
        <v>2360</v>
      </c>
      <c r="E5389" s="145" t="s">
        <v>10566</v>
      </c>
      <c r="F5389" s="145">
        <v>192</v>
      </c>
      <c r="G5389" s="145" t="s">
        <v>10565</v>
      </c>
      <c r="H5389" s="145" t="s">
        <v>634</v>
      </c>
      <c r="I5389" s="145" t="s">
        <v>10087</v>
      </c>
    </row>
    <row r="5390" spans="1:9" x14ac:dyDescent="0.2">
      <c r="A5390" s="145">
        <v>5386</v>
      </c>
      <c r="B5390" s="145" t="s">
        <v>6037</v>
      </c>
      <c r="C5390" s="145" t="s">
        <v>553</v>
      </c>
      <c r="D5390" s="146">
        <v>2662</v>
      </c>
      <c r="E5390" s="145" t="s">
        <v>10699</v>
      </c>
      <c r="F5390" s="145">
        <v>192</v>
      </c>
      <c r="G5390" s="145" t="s">
        <v>10698</v>
      </c>
      <c r="H5390" s="145" t="s">
        <v>4035</v>
      </c>
      <c r="I5390" s="145" t="s">
        <v>10077</v>
      </c>
    </row>
    <row r="5391" spans="1:9" x14ac:dyDescent="0.2">
      <c r="A5391" s="145">
        <v>5387</v>
      </c>
      <c r="B5391" s="145" t="s">
        <v>2700</v>
      </c>
      <c r="C5391" s="145" t="s">
        <v>553</v>
      </c>
      <c r="D5391" s="146">
        <v>2093</v>
      </c>
      <c r="E5391" s="145" t="s">
        <v>10697</v>
      </c>
      <c r="F5391" s="145">
        <v>192</v>
      </c>
      <c r="G5391" s="145" t="s">
        <v>10696</v>
      </c>
      <c r="H5391" s="145" t="s">
        <v>634</v>
      </c>
      <c r="I5391" s="145" t="s">
        <v>10077</v>
      </c>
    </row>
    <row r="5392" spans="1:9" x14ac:dyDescent="0.2">
      <c r="A5392" s="145">
        <v>5388</v>
      </c>
      <c r="B5392" s="145" t="s">
        <v>1349</v>
      </c>
      <c r="C5392" s="145" t="s">
        <v>553</v>
      </c>
      <c r="D5392" s="146">
        <v>2360</v>
      </c>
      <c r="E5392" s="145" t="s">
        <v>10695</v>
      </c>
      <c r="F5392" s="145">
        <v>192</v>
      </c>
      <c r="G5392" s="145" t="s">
        <v>10694</v>
      </c>
      <c r="H5392" s="145" t="s">
        <v>10693</v>
      </c>
      <c r="I5392" s="145" t="s">
        <v>10077</v>
      </c>
    </row>
    <row r="5393" spans="1:9" x14ac:dyDescent="0.2">
      <c r="A5393" s="145">
        <v>5389</v>
      </c>
      <c r="B5393" s="145" t="s">
        <v>5120</v>
      </c>
      <c r="C5393" s="145" t="s">
        <v>553</v>
      </c>
      <c r="D5393" s="146">
        <v>2642</v>
      </c>
      <c r="E5393" s="145" t="s">
        <v>10692</v>
      </c>
      <c r="F5393" s="145">
        <v>192</v>
      </c>
      <c r="G5393" s="145" t="s">
        <v>10691</v>
      </c>
      <c r="H5393" s="145" t="s">
        <v>634</v>
      </c>
      <c r="I5393" s="145" t="s">
        <v>10077</v>
      </c>
    </row>
    <row r="5394" spans="1:9" x14ac:dyDescent="0.2">
      <c r="A5394" s="145">
        <v>5390</v>
      </c>
      <c r="B5394" s="145" t="s">
        <v>7080</v>
      </c>
      <c r="C5394" s="145" t="s">
        <v>553</v>
      </c>
      <c r="D5394" s="146">
        <v>2536</v>
      </c>
      <c r="E5394" s="145" t="s">
        <v>10690</v>
      </c>
      <c r="F5394" s="145">
        <v>192</v>
      </c>
      <c r="G5394" s="145" t="s">
        <v>10689</v>
      </c>
      <c r="H5394" s="145" t="s">
        <v>10130</v>
      </c>
      <c r="I5394" s="145" t="s">
        <v>10107</v>
      </c>
    </row>
    <row r="5395" spans="1:9" x14ac:dyDescent="0.2">
      <c r="A5395" s="145">
        <v>5391</v>
      </c>
      <c r="B5395" s="145" t="s">
        <v>6174</v>
      </c>
      <c r="C5395" s="145" t="s">
        <v>553</v>
      </c>
      <c r="D5395" s="146">
        <v>2790</v>
      </c>
      <c r="E5395" s="145" t="s">
        <v>10688</v>
      </c>
      <c r="F5395" s="145">
        <v>192</v>
      </c>
      <c r="G5395" s="145" t="s">
        <v>10687</v>
      </c>
      <c r="H5395" s="145" t="s">
        <v>6174</v>
      </c>
      <c r="I5395" s="145" t="s">
        <v>10077</v>
      </c>
    </row>
    <row r="5396" spans="1:9" x14ac:dyDescent="0.2">
      <c r="A5396" s="145">
        <v>5392</v>
      </c>
      <c r="B5396" s="145" t="s">
        <v>1090</v>
      </c>
      <c r="C5396" s="145" t="s">
        <v>553</v>
      </c>
      <c r="D5396" s="146">
        <v>2639</v>
      </c>
      <c r="E5396" s="145" t="s">
        <v>10686</v>
      </c>
      <c r="F5396" s="145">
        <v>192</v>
      </c>
      <c r="G5396" s="145" t="s">
        <v>10685</v>
      </c>
      <c r="H5396" s="145" t="s">
        <v>634</v>
      </c>
      <c r="I5396" s="145" t="s">
        <v>10285</v>
      </c>
    </row>
    <row r="5397" spans="1:9" x14ac:dyDescent="0.2">
      <c r="A5397" s="145">
        <v>5393</v>
      </c>
      <c r="B5397" s="145" t="s">
        <v>1604</v>
      </c>
      <c r="C5397" s="145" t="s">
        <v>553</v>
      </c>
      <c r="D5397" s="146">
        <v>2668</v>
      </c>
      <c r="E5397" s="145" t="s">
        <v>10684</v>
      </c>
      <c r="F5397" s="145">
        <v>192</v>
      </c>
      <c r="G5397" s="145" t="s">
        <v>10683</v>
      </c>
      <c r="H5397" s="145" t="s">
        <v>634</v>
      </c>
      <c r="I5397" s="145" t="s">
        <v>10087</v>
      </c>
    </row>
    <row r="5398" spans="1:9" x14ac:dyDescent="0.2">
      <c r="A5398" s="145">
        <v>5394</v>
      </c>
      <c r="B5398" s="145" t="s">
        <v>1322</v>
      </c>
      <c r="C5398" s="145" t="s">
        <v>553</v>
      </c>
      <c r="D5398" s="146">
        <v>2673</v>
      </c>
      <c r="E5398" s="145" t="s">
        <v>10682</v>
      </c>
      <c r="F5398" s="145">
        <v>192</v>
      </c>
      <c r="G5398" s="145" t="s">
        <v>10681</v>
      </c>
      <c r="H5398" s="145" t="s">
        <v>634</v>
      </c>
      <c r="I5398" s="145" t="s">
        <v>10285</v>
      </c>
    </row>
    <row r="5399" spans="1:9" x14ac:dyDescent="0.2">
      <c r="A5399" s="145">
        <v>5395</v>
      </c>
      <c r="B5399" s="145" t="s">
        <v>4035</v>
      </c>
      <c r="C5399" s="145" t="s">
        <v>553</v>
      </c>
      <c r="D5399" s="146">
        <v>2653</v>
      </c>
      <c r="E5399" s="145" t="s">
        <v>10680</v>
      </c>
      <c r="F5399" s="145">
        <v>192</v>
      </c>
      <c r="G5399" s="145" t="s">
        <v>10679</v>
      </c>
      <c r="H5399" s="145" t="s">
        <v>634</v>
      </c>
      <c r="I5399" s="145" t="s">
        <v>10285</v>
      </c>
    </row>
    <row r="5400" spans="1:9" x14ac:dyDescent="0.2">
      <c r="A5400" s="145">
        <v>5396</v>
      </c>
      <c r="B5400" s="145" t="s">
        <v>4092</v>
      </c>
      <c r="C5400" s="145" t="s">
        <v>553</v>
      </c>
      <c r="D5400" s="146">
        <v>1985</v>
      </c>
      <c r="E5400" s="145" t="s">
        <v>10678</v>
      </c>
      <c r="F5400" s="145">
        <v>192</v>
      </c>
      <c r="G5400" s="145" t="s">
        <v>10677</v>
      </c>
      <c r="H5400" s="145" t="s">
        <v>10163</v>
      </c>
      <c r="I5400" s="145" t="s">
        <v>10077</v>
      </c>
    </row>
    <row r="5401" spans="1:9" x14ac:dyDescent="0.2">
      <c r="A5401" s="145">
        <v>5397</v>
      </c>
      <c r="B5401" s="145" t="s">
        <v>4035</v>
      </c>
      <c r="C5401" s="145" t="s">
        <v>553</v>
      </c>
      <c r="D5401" s="146">
        <v>2653</v>
      </c>
      <c r="E5401" s="145" t="s">
        <v>10676</v>
      </c>
      <c r="F5401" s="145">
        <v>192</v>
      </c>
      <c r="G5401" s="145" t="s">
        <v>10675</v>
      </c>
      <c r="H5401" s="145" t="s">
        <v>4035</v>
      </c>
      <c r="I5401" s="145" t="s">
        <v>10077</v>
      </c>
    </row>
    <row r="5402" spans="1:9" x14ac:dyDescent="0.2">
      <c r="A5402" s="145">
        <v>5398</v>
      </c>
      <c r="B5402" s="145" t="s">
        <v>1349</v>
      </c>
      <c r="C5402" s="145" t="s">
        <v>553</v>
      </c>
      <c r="D5402" s="146">
        <v>2360</v>
      </c>
      <c r="E5402" s="145" t="s">
        <v>10674</v>
      </c>
      <c r="F5402" s="145">
        <v>192</v>
      </c>
      <c r="G5402" s="145" t="s">
        <v>10673</v>
      </c>
      <c r="H5402" s="145" t="s">
        <v>1349</v>
      </c>
      <c r="I5402" s="145" t="s">
        <v>10077</v>
      </c>
    </row>
    <row r="5403" spans="1:9" x14ac:dyDescent="0.2">
      <c r="A5403" s="145">
        <v>5399</v>
      </c>
      <c r="B5403" s="145" t="s">
        <v>2278</v>
      </c>
      <c r="C5403" s="145" t="s">
        <v>553</v>
      </c>
      <c r="D5403" s="146">
        <v>2719</v>
      </c>
      <c r="E5403" s="145" t="s">
        <v>10672</v>
      </c>
      <c r="F5403" s="145">
        <v>192</v>
      </c>
      <c r="G5403" s="145" t="s">
        <v>10671</v>
      </c>
      <c r="H5403" s="145" t="s">
        <v>2278</v>
      </c>
      <c r="I5403" s="145" t="s">
        <v>10107</v>
      </c>
    </row>
    <row r="5404" spans="1:9" x14ac:dyDescent="0.2">
      <c r="A5404" s="145">
        <v>5400</v>
      </c>
      <c r="B5404" s="145" t="s">
        <v>965</v>
      </c>
      <c r="C5404" s="145" t="s">
        <v>553</v>
      </c>
      <c r="D5404" s="146">
        <v>1938</v>
      </c>
      <c r="E5404" s="145" t="s">
        <v>10422</v>
      </c>
      <c r="F5404" s="145">
        <v>192</v>
      </c>
      <c r="G5404" s="145" t="s">
        <v>10670</v>
      </c>
      <c r="H5404" s="145" t="s">
        <v>10163</v>
      </c>
      <c r="I5404" s="145" t="s">
        <v>10087</v>
      </c>
    </row>
    <row r="5405" spans="1:9" x14ac:dyDescent="0.2">
      <c r="A5405" s="145">
        <v>5401</v>
      </c>
      <c r="B5405" s="145" t="s">
        <v>1452</v>
      </c>
      <c r="C5405" s="145" t="s">
        <v>553</v>
      </c>
      <c r="D5405" s="146">
        <v>2537</v>
      </c>
      <c r="E5405" s="145" t="s">
        <v>10669</v>
      </c>
      <c r="F5405" s="145">
        <v>192</v>
      </c>
      <c r="G5405" s="145" t="s">
        <v>10668</v>
      </c>
      <c r="H5405" s="145" t="s">
        <v>634</v>
      </c>
      <c r="I5405" s="145" t="s">
        <v>10091</v>
      </c>
    </row>
    <row r="5406" spans="1:9" x14ac:dyDescent="0.2">
      <c r="A5406" s="145">
        <v>5402</v>
      </c>
      <c r="B5406" s="145" t="s">
        <v>4035</v>
      </c>
      <c r="C5406" s="145" t="s">
        <v>553</v>
      </c>
      <c r="D5406" s="146">
        <v>2653</v>
      </c>
      <c r="E5406" s="145" t="s">
        <v>10667</v>
      </c>
      <c r="F5406" s="145">
        <v>192</v>
      </c>
      <c r="G5406" s="145" t="s">
        <v>10666</v>
      </c>
      <c r="H5406" s="145" t="s">
        <v>10125</v>
      </c>
      <c r="I5406" s="145" t="s">
        <v>10077</v>
      </c>
    </row>
    <row r="5407" spans="1:9" x14ac:dyDescent="0.2">
      <c r="A5407" s="145">
        <v>5403</v>
      </c>
      <c r="B5407" s="145" t="s">
        <v>677</v>
      </c>
      <c r="C5407" s="145" t="s">
        <v>1403</v>
      </c>
      <c r="D5407" s="146">
        <v>3858</v>
      </c>
      <c r="E5407" s="145" t="s">
        <v>10665</v>
      </c>
      <c r="F5407" s="145">
        <v>192</v>
      </c>
      <c r="G5407" s="145" t="s">
        <v>10664</v>
      </c>
      <c r="H5407" s="145" t="s">
        <v>6255</v>
      </c>
      <c r="I5407" s="145" t="s">
        <v>10077</v>
      </c>
    </row>
    <row r="5408" spans="1:9" x14ac:dyDescent="0.2">
      <c r="A5408" s="145">
        <v>5404</v>
      </c>
      <c r="B5408" s="145" t="s">
        <v>1650</v>
      </c>
      <c r="C5408" s="145" t="s">
        <v>553</v>
      </c>
      <c r="D5408" s="146">
        <v>2675</v>
      </c>
      <c r="E5408" s="145" t="s">
        <v>10663</v>
      </c>
      <c r="F5408" s="145">
        <v>192</v>
      </c>
      <c r="G5408" s="145" t="s">
        <v>10662</v>
      </c>
      <c r="H5408" s="145" t="s">
        <v>10303</v>
      </c>
      <c r="I5408" s="145" t="s">
        <v>10077</v>
      </c>
    </row>
    <row r="5409" spans="1:9" x14ac:dyDescent="0.2">
      <c r="A5409" s="145">
        <v>5405</v>
      </c>
      <c r="B5409" s="145" t="s">
        <v>3220</v>
      </c>
      <c r="C5409" s="145" t="s">
        <v>553</v>
      </c>
      <c r="D5409" s="146">
        <v>2723</v>
      </c>
      <c r="E5409" s="145" t="s">
        <v>10661</v>
      </c>
      <c r="F5409" s="145">
        <v>192</v>
      </c>
      <c r="G5409" s="145" t="s">
        <v>10660</v>
      </c>
      <c r="H5409" s="145" t="s">
        <v>634</v>
      </c>
      <c r="I5409" s="145" t="s">
        <v>10077</v>
      </c>
    </row>
    <row r="5410" spans="1:9" x14ac:dyDescent="0.2">
      <c r="A5410" s="145">
        <v>5406</v>
      </c>
      <c r="B5410" s="145" t="s">
        <v>4957</v>
      </c>
      <c r="C5410" s="145" t="s">
        <v>553</v>
      </c>
      <c r="D5410" s="146">
        <v>2540</v>
      </c>
      <c r="E5410" s="145" t="s">
        <v>10659</v>
      </c>
      <c r="F5410" s="145">
        <v>192</v>
      </c>
      <c r="G5410" s="145" t="s">
        <v>10658</v>
      </c>
      <c r="H5410" s="145" t="s">
        <v>10130</v>
      </c>
      <c r="I5410" s="145" t="s">
        <v>10077</v>
      </c>
    </row>
    <row r="5411" spans="1:9" x14ac:dyDescent="0.2">
      <c r="A5411" s="145">
        <v>5407</v>
      </c>
      <c r="B5411" s="145" t="s">
        <v>3220</v>
      </c>
      <c r="C5411" s="145" t="s">
        <v>553</v>
      </c>
      <c r="D5411" s="146">
        <v>2724</v>
      </c>
      <c r="E5411" s="145" t="s">
        <v>10657</v>
      </c>
      <c r="F5411" s="145">
        <v>192</v>
      </c>
      <c r="G5411" s="145" t="s">
        <v>10656</v>
      </c>
      <c r="H5411" s="145" t="s">
        <v>3220</v>
      </c>
      <c r="I5411" s="145" t="s">
        <v>10077</v>
      </c>
    </row>
    <row r="5412" spans="1:9" x14ac:dyDescent="0.2">
      <c r="A5412" s="145">
        <v>5408</v>
      </c>
      <c r="B5412" s="145" t="s">
        <v>592</v>
      </c>
      <c r="C5412" s="145" t="s">
        <v>553</v>
      </c>
      <c r="D5412" s="146">
        <v>1904</v>
      </c>
      <c r="E5412" s="145" t="s">
        <v>10655</v>
      </c>
      <c r="F5412" s="145">
        <v>192</v>
      </c>
      <c r="G5412" s="145" t="s">
        <v>10654</v>
      </c>
      <c r="H5412" s="145" t="s">
        <v>10411</v>
      </c>
      <c r="I5412" s="145" t="s">
        <v>10077</v>
      </c>
    </row>
    <row r="5413" spans="1:9" x14ac:dyDescent="0.2">
      <c r="A5413" s="145">
        <v>5409</v>
      </c>
      <c r="B5413" s="145" t="s">
        <v>2327</v>
      </c>
      <c r="C5413" s="145" t="s">
        <v>553</v>
      </c>
      <c r="D5413" s="146">
        <v>2169</v>
      </c>
      <c r="E5413" s="145" t="s">
        <v>10653</v>
      </c>
      <c r="F5413" s="145">
        <v>192</v>
      </c>
      <c r="G5413" s="145" t="s">
        <v>10652</v>
      </c>
      <c r="H5413" s="145" t="s">
        <v>2327</v>
      </c>
      <c r="I5413" s="145" t="s">
        <v>10077</v>
      </c>
    </row>
    <row r="5414" spans="1:9" x14ac:dyDescent="0.2">
      <c r="A5414" s="145">
        <v>5410</v>
      </c>
      <c r="B5414" s="145" t="s">
        <v>891</v>
      </c>
      <c r="C5414" s="145" t="s">
        <v>553</v>
      </c>
      <c r="D5414" s="146">
        <v>2635</v>
      </c>
      <c r="E5414" s="145" t="s">
        <v>10651</v>
      </c>
      <c r="F5414" s="145">
        <v>192</v>
      </c>
      <c r="G5414" s="145" t="s">
        <v>10650</v>
      </c>
      <c r="H5414" s="145" t="s">
        <v>10380</v>
      </c>
      <c r="I5414" s="145" t="s">
        <v>10087</v>
      </c>
    </row>
    <row r="5415" spans="1:9" x14ac:dyDescent="0.2">
      <c r="A5415" s="145">
        <v>5411</v>
      </c>
      <c r="B5415" s="145" t="s">
        <v>1443</v>
      </c>
      <c r="C5415" s="145" t="s">
        <v>553</v>
      </c>
      <c r="D5415" s="146">
        <v>2649</v>
      </c>
      <c r="E5415" s="145" t="s">
        <v>10649</v>
      </c>
      <c r="F5415" s="145">
        <v>192</v>
      </c>
      <c r="G5415" s="145" t="s">
        <v>10648</v>
      </c>
      <c r="H5415" s="145" t="s">
        <v>10380</v>
      </c>
      <c r="I5415" s="145" t="s">
        <v>10077</v>
      </c>
    </row>
    <row r="5416" spans="1:9" x14ac:dyDescent="0.2">
      <c r="A5416" s="145">
        <v>5412</v>
      </c>
      <c r="B5416" s="145" t="s">
        <v>6174</v>
      </c>
      <c r="C5416" s="145" t="s">
        <v>553</v>
      </c>
      <c r="D5416" s="146">
        <v>2790</v>
      </c>
      <c r="E5416" s="145" t="s">
        <v>10647</v>
      </c>
      <c r="F5416" s="145">
        <v>192</v>
      </c>
      <c r="G5416" s="145" t="s">
        <v>10646</v>
      </c>
      <c r="H5416" s="145" t="s">
        <v>6174</v>
      </c>
      <c r="I5416" s="145" t="s">
        <v>10087</v>
      </c>
    </row>
    <row r="5417" spans="1:9" x14ac:dyDescent="0.2">
      <c r="A5417" s="145">
        <v>5413</v>
      </c>
      <c r="B5417" s="145" t="s">
        <v>4085</v>
      </c>
      <c r="C5417" s="145" t="s">
        <v>4084</v>
      </c>
      <c r="D5417" s="146">
        <v>23188</v>
      </c>
      <c r="E5417" s="145" t="s">
        <v>10645</v>
      </c>
      <c r="F5417" s="145">
        <v>192</v>
      </c>
      <c r="G5417" s="145" t="s">
        <v>10644</v>
      </c>
      <c r="H5417" s="145" t="s">
        <v>10380</v>
      </c>
      <c r="I5417" s="145" t="s">
        <v>10107</v>
      </c>
    </row>
    <row r="5418" spans="1:9" x14ac:dyDescent="0.2">
      <c r="A5418" s="145">
        <v>5414</v>
      </c>
      <c r="B5418" s="145" t="s">
        <v>984</v>
      </c>
      <c r="C5418" s="145" t="s">
        <v>553</v>
      </c>
      <c r="D5418" s="146">
        <v>1852</v>
      </c>
      <c r="E5418" s="145" t="s">
        <v>7763</v>
      </c>
      <c r="F5418" s="145">
        <v>192</v>
      </c>
      <c r="G5418" s="145" t="s">
        <v>10643</v>
      </c>
      <c r="H5418" s="145" t="s">
        <v>634</v>
      </c>
      <c r="I5418" s="145" t="s">
        <v>10077</v>
      </c>
    </row>
    <row r="5419" spans="1:9" x14ac:dyDescent="0.2">
      <c r="A5419" s="145">
        <v>5415</v>
      </c>
      <c r="B5419" s="145" t="s">
        <v>1146</v>
      </c>
      <c r="C5419" s="145" t="s">
        <v>553</v>
      </c>
      <c r="D5419" s="146">
        <v>2124</v>
      </c>
      <c r="E5419" s="145" t="s">
        <v>10642</v>
      </c>
      <c r="F5419" s="145">
        <v>192</v>
      </c>
      <c r="G5419" s="145" t="s">
        <v>10641</v>
      </c>
      <c r="H5419" s="145" t="s">
        <v>9376</v>
      </c>
      <c r="I5419" s="145" t="s">
        <v>10077</v>
      </c>
    </row>
    <row r="5420" spans="1:9" x14ac:dyDescent="0.2">
      <c r="A5420" s="145">
        <v>5416</v>
      </c>
      <c r="B5420" s="145" t="s">
        <v>4035</v>
      </c>
      <c r="C5420" s="145" t="s">
        <v>553</v>
      </c>
      <c r="D5420" s="146">
        <v>2653</v>
      </c>
      <c r="E5420" s="145" t="s">
        <v>6121</v>
      </c>
      <c r="F5420" s="145">
        <v>192</v>
      </c>
      <c r="G5420" s="145" t="s">
        <v>10640</v>
      </c>
      <c r="H5420" s="145" t="s">
        <v>4035</v>
      </c>
      <c r="I5420" s="145" t="s">
        <v>10077</v>
      </c>
    </row>
    <row r="5421" spans="1:9" x14ac:dyDescent="0.2">
      <c r="A5421" s="145">
        <v>5417</v>
      </c>
      <c r="B5421" s="145" t="s">
        <v>2953</v>
      </c>
      <c r="C5421" s="145" t="s">
        <v>553</v>
      </c>
      <c r="D5421" s="146">
        <v>2767</v>
      </c>
      <c r="E5421" s="145" t="s">
        <v>10639</v>
      </c>
      <c r="F5421" s="145">
        <v>192</v>
      </c>
      <c r="G5421" s="145" t="s">
        <v>10638</v>
      </c>
      <c r="H5421" s="145" t="s">
        <v>634</v>
      </c>
      <c r="I5421" s="145" t="s">
        <v>10077</v>
      </c>
    </row>
    <row r="5422" spans="1:9" x14ac:dyDescent="0.2">
      <c r="A5422" s="145">
        <v>5418</v>
      </c>
      <c r="B5422" s="145" t="s">
        <v>932</v>
      </c>
      <c r="C5422" s="145" t="s">
        <v>553</v>
      </c>
      <c r="D5422" s="146">
        <v>1929</v>
      </c>
      <c r="E5422" s="145" t="s">
        <v>10637</v>
      </c>
      <c r="F5422" s="145">
        <v>192</v>
      </c>
      <c r="G5422" s="145" t="s">
        <v>10636</v>
      </c>
      <c r="H5422" s="145" t="s">
        <v>10222</v>
      </c>
      <c r="I5422" s="145" t="s">
        <v>10077</v>
      </c>
    </row>
    <row r="5423" spans="1:9" x14ac:dyDescent="0.2">
      <c r="A5423" s="145">
        <v>5419</v>
      </c>
      <c r="B5423" s="145" t="s">
        <v>1576</v>
      </c>
      <c r="C5423" s="145" t="s">
        <v>553</v>
      </c>
      <c r="D5423" s="146">
        <v>2667</v>
      </c>
      <c r="E5423" s="145" t="s">
        <v>10635</v>
      </c>
      <c r="F5423" s="145">
        <v>192</v>
      </c>
      <c r="G5423" s="145" t="s">
        <v>10634</v>
      </c>
      <c r="H5423" s="145" t="s">
        <v>10391</v>
      </c>
      <c r="I5423" s="145" t="s">
        <v>10285</v>
      </c>
    </row>
    <row r="5424" spans="1:9" x14ac:dyDescent="0.2">
      <c r="A5424" s="145">
        <v>5420</v>
      </c>
      <c r="B5424" s="145" t="s">
        <v>4035</v>
      </c>
      <c r="C5424" s="145" t="s">
        <v>553</v>
      </c>
      <c r="D5424" s="146">
        <v>2653</v>
      </c>
      <c r="E5424" s="145" t="s">
        <v>10633</v>
      </c>
      <c r="F5424" s="145">
        <v>192</v>
      </c>
      <c r="G5424" s="145" t="s">
        <v>10632</v>
      </c>
      <c r="H5424" s="145" t="s">
        <v>634</v>
      </c>
      <c r="I5424" s="145" t="s">
        <v>10077</v>
      </c>
    </row>
    <row r="5425" spans="1:9" x14ac:dyDescent="0.2">
      <c r="A5425" s="145">
        <v>5421</v>
      </c>
      <c r="B5425" s="145" t="s">
        <v>965</v>
      </c>
      <c r="C5425" s="145" t="s">
        <v>553</v>
      </c>
      <c r="D5425" s="146">
        <v>1938</v>
      </c>
      <c r="E5425" s="145" t="s">
        <v>10422</v>
      </c>
      <c r="F5425" s="145">
        <v>192</v>
      </c>
      <c r="G5425" s="145" t="s">
        <v>10631</v>
      </c>
      <c r="H5425" s="145" t="s">
        <v>634</v>
      </c>
      <c r="I5425" s="145" t="s">
        <v>10087</v>
      </c>
    </row>
    <row r="5426" spans="1:9" x14ac:dyDescent="0.2">
      <c r="A5426" s="145">
        <v>5422</v>
      </c>
      <c r="B5426" s="145" t="s">
        <v>8864</v>
      </c>
      <c r="C5426" s="145" t="s">
        <v>553</v>
      </c>
      <c r="D5426" s="146">
        <v>2657</v>
      </c>
      <c r="E5426" s="145" t="s">
        <v>10630</v>
      </c>
      <c r="F5426" s="145">
        <v>192</v>
      </c>
      <c r="H5426" s="145" t="s">
        <v>10317</v>
      </c>
      <c r="I5426" s="145" t="s">
        <v>10077</v>
      </c>
    </row>
    <row r="5427" spans="1:9" x14ac:dyDescent="0.2">
      <c r="A5427" s="145">
        <v>5423</v>
      </c>
      <c r="B5427" s="145" t="s">
        <v>1146</v>
      </c>
      <c r="C5427" s="145" t="s">
        <v>553</v>
      </c>
      <c r="D5427" s="146">
        <v>2122</v>
      </c>
      <c r="E5427" s="145" t="s">
        <v>10629</v>
      </c>
      <c r="F5427" s="145">
        <v>192</v>
      </c>
      <c r="G5427" s="145" t="s">
        <v>10628</v>
      </c>
      <c r="H5427" s="145" t="s">
        <v>9376</v>
      </c>
      <c r="I5427" s="145" t="s">
        <v>10077</v>
      </c>
    </row>
    <row r="5428" spans="1:9" x14ac:dyDescent="0.2">
      <c r="A5428" s="145">
        <v>5424</v>
      </c>
      <c r="B5428" s="145" t="s">
        <v>2260</v>
      </c>
      <c r="C5428" s="145" t="s">
        <v>553</v>
      </c>
      <c r="D5428" s="146">
        <v>2738</v>
      </c>
      <c r="E5428" s="145" t="s">
        <v>10627</v>
      </c>
      <c r="F5428" s="145">
        <v>192</v>
      </c>
      <c r="G5428" s="145" t="s">
        <v>10626</v>
      </c>
      <c r="H5428" s="145" t="s">
        <v>634</v>
      </c>
      <c r="I5428" s="145" t="s">
        <v>10091</v>
      </c>
    </row>
    <row r="5429" spans="1:9" x14ac:dyDescent="0.2">
      <c r="A5429" s="145">
        <v>5425</v>
      </c>
      <c r="B5429" s="145" t="s">
        <v>891</v>
      </c>
      <c r="C5429" s="145" t="s">
        <v>553</v>
      </c>
      <c r="D5429" s="146">
        <v>2635</v>
      </c>
      <c r="E5429" s="145" t="s">
        <v>10181</v>
      </c>
      <c r="F5429" s="145">
        <v>192</v>
      </c>
      <c r="G5429" s="145" t="s">
        <v>10625</v>
      </c>
      <c r="H5429" s="145" t="s">
        <v>10380</v>
      </c>
      <c r="I5429" s="145" t="s">
        <v>10087</v>
      </c>
    </row>
    <row r="5430" spans="1:9" x14ac:dyDescent="0.2">
      <c r="A5430" s="145">
        <v>5426</v>
      </c>
      <c r="B5430" s="145" t="s">
        <v>6966</v>
      </c>
      <c r="C5430" s="145" t="s">
        <v>553</v>
      </c>
      <c r="D5430" s="146">
        <v>2791</v>
      </c>
      <c r="E5430" s="145" t="s">
        <v>10624</v>
      </c>
      <c r="F5430" s="145">
        <v>192</v>
      </c>
      <c r="G5430" s="145" t="s">
        <v>10623</v>
      </c>
      <c r="H5430" s="145" t="s">
        <v>6174</v>
      </c>
      <c r="I5430" s="145" t="s">
        <v>10087</v>
      </c>
    </row>
    <row r="5431" spans="1:9" x14ac:dyDescent="0.2">
      <c r="A5431" s="145">
        <v>5427</v>
      </c>
      <c r="B5431" s="145" t="s">
        <v>6174</v>
      </c>
      <c r="C5431" s="145" t="s">
        <v>553</v>
      </c>
      <c r="D5431" s="146">
        <v>2790</v>
      </c>
      <c r="E5431" s="145" t="s">
        <v>10622</v>
      </c>
      <c r="F5431" s="145">
        <v>192</v>
      </c>
      <c r="G5431" s="145" t="s">
        <v>10621</v>
      </c>
      <c r="H5431" s="145" t="s">
        <v>634</v>
      </c>
      <c r="I5431" s="145" t="s">
        <v>10077</v>
      </c>
    </row>
    <row r="5432" spans="1:9" x14ac:dyDescent="0.2">
      <c r="A5432" s="145">
        <v>5428</v>
      </c>
      <c r="B5432" s="145" t="s">
        <v>6037</v>
      </c>
      <c r="C5432" s="145" t="s">
        <v>553</v>
      </c>
      <c r="D5432" s="146">
        <v>2662</v>
      </c>
      <c r="E5432" s="145" t="s">
        <v>6121</v>
      </c>
      <c r="F5432" s="145">
        <v>192</v>
      </c>
      <c r="G5432" s="145" t="s">
        <v>10620</v>
      </c>
      <c r="H5432" s="145" t="s">
        <v>4035</v>
      </c>
      <c r="I5432" s="145" t="s">
        <v>10285</v>
      </c>
    </row>
    <row r="5433" spans="1:9" x14ac:dyDescent="0.2">
      <c r="A5433" s="145">
        <v>5429</v>
      </c>
      <c r="B5433" s="145" t="s">
        <v>1513</v>
      </c>
      <c r="C5433" s="145" t="s">
        <v>553</v>
      </c>
      <c r="D5433" s="146">
        <v>1922</v>
      </c>
      <c r="E5433" s="145" t="s">
        <v>7794</v>
      </c>
      <c r="F5433" s="145">
        <v>192</v>
      </c>
      <c r="G5433" s="145" t="s">
        <v>10619</v>
      </c>
      <c r="H5433" s="145" t="s">
        <v>10378</v>
      </c>
      <c r="I5433" s="145" t="s">
        <v>10091</v>
      </c>
    </row>
    <row r="5434" spans="1:9" x14ac:dyDescent="0.2">
      <c r="A5434" s="145">
        <v>5430</v>
      </c>
      <c r="B5434" s="145" t="s">
        <v>543</v>
      </c>
      <c r="C5434" s="145" t="s">
        <v>553</v>
      </c>
      <c r="D5434" s="146">
        <v>2645</v>
      </c>
      <c r="E5434" s="145" t="s">
        <v>10618</v>
      </c>
      <c r="F5434" s="145">
        <v>192</v>
      </c>
      <c r="G5434" s="145" t="s">
        <v>10617</v>
      </c>
      <c r="H5434" s="145" t="s">
        <v>634</v>
      </c>
      <c r="I5434" s="145" t="s">
        <v>10077</v>
      </c>
    </row>
    <row r="5435" spans="1:9" x14ac:dyDescent="0.2">
      <c r="A5435" s="145">
        <v>5431</v>
      </c>
      <c r="B5435" s="145" t="s">
        <v>6174</v>
      </c>
      <c r="C5435" s="145" t="s">
        <v>553</v>
      </c>
      <c r="D5435" s="146">
        <v>2790</v>
      </c>
      <c r="E5435" s="145" t="s">
        <v>10616</v>
      </c>
      <c r="F5435" s="145">
        <v>192</v>
      </c>
      <c r="G5435" s="145" t="s">
        <v>10615</v>
      </c>
      <c r="H5435" s="145" t="s">
        <v>634</v>
      </c>
      <c r="I5435" s="145" t="s">
        <v>10091</v>
      </c>
    </row>
    <row r="5436" spans="1:9" x14ac:dyDescent="0.2">
      <c r="A5436" s="145">
        <v>5432</v>
      </c>
      <c r="B5436" s="145" t="s">
        <v>2268</v>
      </c>
      <c r="C5436" s="145" t="s">
        <v>553</v>
      </c>
      <c r="D5436" s="146">
        <v>2744</v>
      </c>
      <c r="E5436" s="145" t="s">
        <v>10596</v>
      </c>
      <c r="F5436" s="145">
        <v>192</v>
      </c>
      <c r="G5436" s="145" t="s">
        <v>10614</v>
      </c>
      <c r="H5436" s="145" t="s">
        <v>634</v>
      </c>
      <c r="I5436" s="145" t="s">
        <v>10077</v>
      </c>
    </row>
    <row r="5437" spans="1:9" x14ac:dyDescent="0.2">
      <c r="A5437" s="145">
        <v>5433</v>
      </c>
      <c r="B5437" s="145" t="s">
        <v>1944</v>
      </c>
      <c r="C5437" s="145" t="s">
        <v>553</v>
      </c>
      <c r="D5437" s="146">
        <v>2301</v>
      </c>
      <c r="E5437" s="145" t="s">
        <v>10613</v>
      </c>
      <c r="F5437" s="145">
        <v>192</v>
      </c>
      <c r="G5437" s="145" t="s">
        <v>10612</v>
      </c>
      <c r="H5437" s="145" t="s">
        <v>634</v>
      </c>
      <c r="I5437" s="145" t="s">
        <v>10077</v>
      </c>
    </row>
    <row r="5438" spans="1:9" x14ac:dyDescent="0.2">
      <c r="A5438" s="145">
        <v>5434</v>
      </c>
      <c r="B5438" s="145" t="s">
        <v>6375</v>
      </c>
      <c r="C5438" s="145" t="s">
        <v>553</v>
      </c>
      <c r="D5438" s="146">
        <v>1527</v>
      </c>
      <c r="E5438" s="145" t="s">
        <v>4807</v>
      </c>
      <c r="F5438" s="145">
        <v>192</v>
      </c>
      <c r="G5438" s="145" t="s">
        <v>10611</v>
      </c>
      <c r="H5438" s="145" t="s">
        <v>634</v>
      </c>
      <c r="I5438" s="145" t="s">
        <v>10077</v>
      </c>
    </row>
    <row r="5439" spans="1:9" x14ac:dyDescent="0.2">
      <c r="A5439" s="145">
        <v>5435</v>
      </c>
      <c r="B5439" s="145" t="s">
        <v>1786</v>
      </c>
      <c r="C5439" s="145" t="s">
        <v>553</v>
      </c>
      <c r="D5439" s="146">
        <v>1969</v>
      </c>
      <c r="E5439" s="145" t="s">
        <v>10610</v>
      </c>
      <c r="F5439" s="145">
        <v>192</v>
      </c>
      <c r="G5439" s="145" t="s">
        <v>10609</v>
      </c>
      <c r="H5439" s="145" t="s">
        <v>10155</v>
      </c>
      <c r="I5439" s="145" t="s">
        <v>10087</v>
      </c>
    </row>
    <row r="5440" spans="1:9" x14ac:dyDescent="0.2">
      <c r="A5440" s="145">
        <v>5436</v>
      </c>
      <c r="B5440" s="145" t="s">
        <v>4035</v>
      </c>
      <c r="C5440" s="145" t="s">
        <v>553</v>
      </c>
      <c r="D5440" s="146">
        <v>2653</v>
      </c>
      <c r="E5440" s="145" t="s">
        <v>10608</v>
      </c>
      <c r="F5440" s="145">
        <v>192</v>
      </c>
      <c r="G5440" s="145" t="s">
        <v>10607</v>
      </c>
      <c r="H5440" s="145" t="s">
        <v>4035</v>
      </c>
      <c r="I5440" s="145" t="s">
        <v>10091</v>
      </c>
    </row>
    <row r="5441" spans="1:9" x14ac:dyDescent="0.2">
      <c r="A5441" s="145">
        <v>5437</v>
      </c>
      <c r="B5441" s="145" t="s">
        <v>6273</v>
      </c>
      <c r="C5441" s="145" t="s">
        <v>553</v>
      </c>
      <c r="D5441" s="146">
        <v>1951</v>
      </c>
      <c r="E5441" s="145" t="s">
        <v>10606</v>
      </c>
      <c r="F5441" s="145">
        <v>192</v>
      </c>
      <c r="G5441" s="145" t="s">
        <v>10605</v>
      </c>
      <c r="H5441" s="145" t="s">
        <v>10378</v>
      </c>
      <c r="I5441" s="145" t="s">
        <v>10091</v>
      </c>
    </row>
    <row r="5442" spans="1:9" x14ac:dyDescent="0.2">
      <c r="A5442" s="145">
        <v>5438</v>
      </c>
      <c r="B5442" s="145" t="s">
        <v>1570</v>
      </c>
      <c r="C5442" s="145" t="s">
        <v>553</v>
      </c>
      <c r="D5442" s="146">
        <v>1930</v>
      </c>
      <c r="E5442" s="145" t="s">
        <v>10604</v>
      </c>
      <c r="F5442" s="145">
        <v>192</v>
      </c>
      <c r="G5442" s="145" t="s">
        <v>10603</v>
      </c>
      <c r="H5442" s="145" t="s">
        <v>10177</v>
      </c>
      <c r="I5442" s="145" t="s">
        <v>10077</v>
      </c>
    </row>
    <row r="5443" spans="1:9" x14ac:dyDescent="0.2">
      <c r="A5443" s="145">
        <v>5439</v>
      </c>
      <c r="B5443" s="145" t="s">
        <v>1090</v>
      </c>
      <c r="C5443" s="145" t="s">
        <v>553</v>
      </c>
      <c r="D5443" s="146">
        <v>2639</v>
      </c>
      <c r="E5443" s="145" t="s">
        <v>10602</v>
      </c>
      <c r="F5443" s="145">
        <v>192</v>
      </c>
      <c r="G5443" s="145" t="s">
        <v>10601</v>
      </c>
      <c r="H5443" s="145" t="s">
        <v>634</v>
      </c>
      <c r="I5443" s="145" t="s">
        <v>10077</v>
      </c>
    </row>
    <row r="5444" spans="1:9" x14ac:dyDescent="0.2">
      <c r="A5444" s="145">
        <v>5440</v>
      </c>
      <c r="B5444" s="145" t="s">
        <v>932</v>
      </c>
      <c r="C5444" s="145" t="s">
        <v>553</v>
      </c>
      <c r="D5444" s="146">
        <v>1929</v>
      </c>
      <c r="E5444" s="145" t="s">
        <v>10600</v>
      </c>
      <c r="F5444" s="145">
        <v>192</v>
      </c>
      <c r="G5444" s="145" t="s">
        <v>10599</v>
      </c>
      <c r="H5444" s="145" t="s">
        <v>634</v>
      </c>
      <c r="I5444" s="145" t="s">
        <v>10077</v>
      </c>
    </row>
    <row r="5445" spans="1:9" x14ac:dyDescent="0.2">
      <c r="A5445" s="145">
        <v>5441</v>
      </c>
      <c r="B5445" s="145" t="s">
        <v>4556</v>
      </c>
      <c r="C5445" s="145" t="s">
        <v>553</v>
      </c>
      <c r="D5445" s="146">
        <v>1605</v>
      </c>
      <c r="E5445" s="145" t="s">
        <v>10598</v>
      </c>
      <c r="F5445" s="145">
        <v>192</v>
      </c>
      <c r="G5445" s="145" t="s">
        <v>10597</v>
      </c>
      <c r="H5445" s="145" t="s">
        <v>634</v>
      </c>
      <c r="I5445" s="145" t="s">
        <v>10077</v>
      </c>
    </row>
    <row r="5446" spans="1:9" x14ac:dyDescent="0.2">
      <c r="A5446" s="145">
        <v>5442</v>
      </c>
      <c r="B5446" s="145" t="s">
        <v>2278</v>
      </c>
      <c r="C5446" s="145" t="s">
        <v>553</v>
      </c>
      <c r="D5446" s="146">
        <v>2719</v>
      </c>
      <c r="E5446" s="145" t="s">
        <v>10596</v>
      </c>
      <c r="F5446" s="145">
        <v>192</v>
      </c>
      <c r="G5446" s="145" t="s">
        <v>10595</v>
      </c>
      <c r="H5446" s="145" t="s">
        <v>634</v>
      </c>
      <c r="I5446" s="145" t="s">
        <v>10107</v>
      </c>
    </row>
    <row r="5447" spans="1:9" x14ac:dyDescent="0.2">
      <c r="A5447" s="145">
        <v>5443</v>
      </c>
      <c r="B5447" s="145" t="s">
        <v>2275</v>
      </c>
      <c r="C5447" s="145" t="s">
        <v>553</v>
      </c>
      <c r="D5447" s="146">
        <v>2568</v>
      </c>
      <c r="E5447" s="145" t="s">
        <v>10594</v>
      </c>
      <c r="F5447" s="145">
        <v>192</v>
      </c>
      <c r="G5447" s="145" t="s">
        <v>10593</v>
      </c>
      <c r="H5447" s="145" t="s">
        <v>2275</v>
      </c>
      <c r="I5447" s="145" t="s">
        <v>10107</v>
      </c>
    </row>
    <row r="5448" spans="1:9" x14ac:dyDescent="0.2">
      <c r="A5448" s="145">
        <v>5444</v>
      </c>
      <c r="B5448" s="145" t="s">
        <v>932</v>
      </c>
      <c r="C5448" s="145" t="s">
        <v>553</v>
      </c>
      <c r="D5448" s="146">
        <v>1929</v>
      </c>
      <c r="E5448" s="145" t="s">
        <v>10592</v>
      </c>
      <c r="F5448" s="145">
        <v>192</v>
      </c>
      <c r="G5448" s="145" t="s">
        <v>10591</v>
      </c>
      <c r="H5448" s="145" t="s">
        <v>10222</v>
      </c>
      <c r="I5448" s="145" t="s">
        <v>10077</v>
      </c>
    </row>
    <row r="5449" spans="1:9" x14ac:dyDescent="0.2">
      <c r="A5449" s="145">
        <v>5445</v>
      </c>
      <c r="B5449" s="145" t="s">
        <v>1121</v>
      </c>
      <c r="C5449" s="145" t="s">
        <v>553</v>
      </c>
      <c r="D5449" s="146">
        <v>1860</v>
      </c>
      <c r="E5449" s="145" t="s">
        <v>10590</v>
      </c>
      <c r="F5449" s="145">
        <v>192</v>
      </c>
      <c r="G5449" s="145" t="s">
        <v>10589</v>
      </c>
      <c r="H5449" s="145" t="s">
        <v>10163</v>
      </c>
      <c r="I5449" s="145" t="s">
        <v>10077</v>
      </c>
    </row>
    <row r="5450" spans="1:9" x14ac:dyDescent="0.2">
      <c r="A5450" s="145">
        <v>5446</v>
      </c>
      <c r="B5450" s="145" t="s">
        <v>10320</v>
      </c>
      <c r="C5450" s="145" t="s">
        <v>553</v>
      </c>
      <c r="D5450" s="146">
        <v>2651</v>
      </c>
      <c r="E5450" s="145" t="s">
        <v>10588</v>
      </c>
      <c r="F5450" s="145">
        <v>192</v>
      </c>
      <c r="G5450" s="145" t="s">
        <v>10587</v>
      </c>
      <c r="H5450" s="145" t="s">
        <v>4035</v>
      </c>
      <c r="I5450" s="145" t="s">
        <v>10077</v>
      </c>
    </row>
    <row r="5451" spans="1:9" x14ac:dyDescent="0.2">
      <c r="A5451" s="145">
        <v>5447</v>
      </c>
      <c r="B5451" s="145" t="s">
        <v>1071</v>
      </c>
      <c r="C5451" s="145" t="s">
        <v>553</v>
      </c>
      <c r="D5451" s="146">
        <v>2563</v>
      </c>
      <c r="E5451" s="145" t="s">
        <v>10586</v>
      </c>
      <c r="F5451" s="145">
        <v>192</v>
      </c>
      <c r="G5451" s="145" t="s">
        <v>10585</v>
      </c>
      <c r="H5451" s="145" t="s">
        <v>634</v>
      </c>
      <c r="I5451" s="145" t="s">
        <v>10077</v>
      </c>
    </row>
    <row r="5452" spans="1:9" x14ac:dyDescent="0.2">
      <c r="A5452" s="145">
        <v>5448</v>
      </c>
      <c r="B5452" s="145" t="s">
        <v>654</v>
      </c>
      <c r="C5452" s="145" t="s">
        <v>553</v>
      </c>
      <c r="D5452" s="146">
        <v>2632</v>
      </c>
      <c r="E5452" s="145" t="s">
        <v>10583</v>
      </c>
      <c r="F5452" s="145">
        <v>192</v>
      </c>
      <c r="G5452" s="145" t="s">
        <v>10582</v>
      </c>
      <c r="H5452" s="145" t="s">
        <v>10380</v>
      </c>
      <c r="I5452" s="145" t="s">
        <v>10077</v>
      </c>
    </row>
    <row r="5453" spans="1:9" x14ac:dyDescent="0.2">
      <c r="A5453" s="145">
        <v>5449</v>
      </c>
      <c r="B5453" s="145" t="s">
        <v>2824</v>
      </c>
      <c r="C5453" s="145" t="s">
        <v>553</v>
      </c>
      <c r="D5453" s="146">
        <v>2019</v>
      </c>
      <c r="E5453" s="145" t="s">
        <v>10581</v>
      </c>
      <c r="F5453" s="145">
        <v>192</v>
      </c>
      <c r="G5453" s="145" t="s">
        <v>10580</v>
      </c>
      <c r="H5453" s="145" t="s">
        <v>634</v>
      </c>
      <c r="I5453" s="145" t="s">
        <v>10077</v>
      </c>
    </row>
    <row r="5454" spans="1:9" x14ac:dyDescent="0.2">
      <c r="A5454" s="145">
        <v>5450</v>
      </c>
      <c r="B5454" s="145" t="s">
        <v>2513</v>
      </c>
      <c r="C5454" s="145" t="s">
        <v>553</v>
      </c>
      <c r="D5454" s="146">
        <v>2571</v>
      </c>
      <c r="E5454" s="145" t="s">
        <v>10579</v>
      </c>
      <c r="F5454" s="145">
        <v>192</v>
      </c>
      <c r="G5454" s="145" t="s">
        <v>10578</v>
      </c>
      <c r="H5454" s="145" t="s">
        <v>2513</v>
      </c>
      <c r="I5454" s="145" t="s">
        <v>10087</v>
      </c>
    </row>
    <row r="5455" spans="1:9" x14ac:dyDescent="0.2">
      <c r="A5455" s="145">
        <v>5451</v>
      </c>
      <c r="B5455" s="145" t="s">
        <v>6174</v>
      </c>
      <c r="C5455" s="145" t="s">
        <v>553</v>
      </c>
      <c r="D5455" s="146">
        <v>2790</v>
      </c>
      <c r="E5455" s="145" t="s">
        <v>10577</v>
      </c>
      <c r="F5455" s="145">
        <v>192</v>
      </c>
      <c r="G5455" s="145" t="s">
        <v>10576</v>
      </c>
      <c r="H5455" s="145" t="s">
        <v>6174</v>
      </c>
      <c r="I5455" s="145" t="s">
        <v>10087</v>
      </c>
    </row>
    <row r="5456" spans="1:9" x14ac:dyDescent="0.2">
      <c r="A5456" s="145">
        <v>5452</v>
      </c>
      <c r="B5456" s="145" t="s">
        <v>932</v>
      </c>
      <c r="C5456" s="145" t="s">
        <v>553</v>
      </c>
      <c r="D5456" s="146">
        <v>1929</v>
      </c>
      <c r="E5456" s="145" t="s">
        <v>10422</v>
      </c>
      <c r="F5456" s="145">
        <v>192</v>
      </c>
      <c r="G5456" s="145" t="s">
        <v>10575</v>
      </c>
      <c r="H5456" s="145" t="s">
        <v>10222</v>
      </c>
      <c r="I5456" s="145" t="s">
        <v>10087</v>
      </c>
    </row>
    <row r="5457" spans="1:9" x14ac:dyDescent="0.2">
      <c r="A5457" s="145">
        <v>5453</v>
      </c>
      <c r="B5457" s="145" t="s">
        <v>2275</v>
      </c>
      <c r="C5457" s="145" t="s">
        <v>553</v>
      </c>
      <c r="D5457" s="146">
        <v>2568</v>
      </c>
      <c r="E5457" s="145" t="s">
        <v>10574</v>
      </c>
      <c r="F5457" s="145">
        <v>192</v>
      </c>
      <c r="G5457" s="145" t="s">
        <v>10573</v>
      </c>
      <c r="H5457" s="145" t="s">
        <v>2275</v>
      </c>
      <c r="I5457" s="145" t="s">
        <v>10091</v>
      </c>
    </row>
    <row r="5458" spans="1:9" x14ac:dyDescent="0.2">
      <c r="A5458" s="145">
        <v>5454</v>
      </c>
      <c r="B5458" s="145" t="s">
        <v>8682</v>
      </c>
      <c r="C5458" s="145" t="s">
        <v>553</v>
      </c>
      <c r="D5458" s="146">
        <v>1129</v>
      </c>
      <c r="E5458" s="145" t="s">
        <v>10572</v>
      </c>
      <c r="F5458" s="145">
        <v>192</v>
      </c>
      <c r="G5458" s="145" t="s">
        <v>10571</v>
      </c>
      <c r="H5458" s="145" t="s">
        <v>634</v>
      </c>
      <c r="I5458" s="145" t="s">
        <v>10077</v>
      </c>
    </row>
    <row r="5459" spans="1:9" x14ac:dyDescent="0.2">
      <c r="A5459" s="145">
        <v>5455</v>
      </c>
      <c r="B5459" s="145" t="s">
        <v>713</v>
      </c>
      <c r="C5459" s="145" t="s">
        <v>553</v>
      </c>
      <c r="D5459" s="146">
        <v>1915</v>
      </c>
      <c r="E5459" s="145" t="s">
        <v>10570</v>
      </c>
      <c r="F5459" s="145">
        <v>192</v>
      </c>
      <c r="G5459" s="145" t="s">
        <v>10569</v>
      </c>
      <c r="H5459" s="145" t="s">
        <v>10233</v>
      </c>
      <c r="I5459" s="145" t="s">
        <v>10077</v>
      </c>
    </row>
    <row r="5460" spans="1:9" x14ac:dyDescent="0.2">
      <c r="A5460" s="145">
        <v>5456</v>
      </c>
      <c r="B5460" s="145" t="s">
        <v>6174</v>
      </c>
      <c r="C5460" s="145" t="s">
        <v>553</v>
      </c>
      <c r="D5460" s="146">
        <v>2790</v>
      </c>
      <c r="E5460" s="145" t="s">
        <v>10568</v>
      </c>
      <c r="F5460" s="145">
        <v>192</v>
      </c>
      <c r="G5460" s="145" t="s">
        <v>10567</v>
      </c>
      <c r="H5460" s="145" t="s">
        <v>6174</v>
      </c>
      <c r="I5460" s="145" t="s">
        <v>10091</v>
      </c>
    </row>
    <row r="5461" spans="1:9" x14ac:dyDescent="0.2">
      <c r="A5461" s="145">
        <v>5457</v>
      </c>
      <c r="B5461" s="145" t="s">
        <v>1349</v>
      </c>
      <c r="C5461" s="145" t="s">
        <v>553</v>
      </c>
      <c r="D5461" s="146">
        <v>2360</v>
      </c>
      <c r="E5461" s="145" t="s">
        <v>10566</v>
      </c>
      <c r="F5461" s="145">
        <v>192</v>
      </c>
      <c r="G5461" s="145" t="s">
        <v>10565</v>
      </c>
      <c r="H5461" s="145" t="s">
        <v>634</v>
      </c>
      <c r="I5461" s="145" t="s">
        <v>10087</v>
      </c>
    </row>
    <row r="5462" spans="1:9" x14ac:dyDescent="0.2">
      <c r="A5462" s="145">
        <v>5458</v>
      </c>
      <c r="B5462" s="145" t="s">
        <v>1570</v>
      </c>
      <c r="C5462" s="145" t="s">
        <v>553</v>
      </c>
      <c r="D5462" s="146">
        <v>1930</v>
      </c>
      <c r="E5462" s="145" t="s">
        <v>10564</v>
      </c>
      <c r="F5462" s="145">
        <v>192</v>
      </c>
      <c r="G5462" s="145" t="s">
        <v>10563</v>
      </c>
      <c r="H5462" s="145" t="s">
        <v>10177</v>
      </c>
      <c r="I5462" s="145" t="s">
        <v>10077</v>
      </c>
    </row>
    <row r="5463" spans="1:9" x14ac:dyDescent="0.2">
      <c r="A5463" s="145">
        <v>5459</v>
      </c>
      <c r="B5463" s="145" t="s">
        <v>2249</v>
      </c>
      <c r="C5463" s="145" t="s">
        <v>553</v>
      </c>
      <c r="D5463" s="146">
        <v>1830</v>
      </c>
      <c r="E5463" s="145" t="s">
        <v>10562</v>
      </c>
      <c r="F5463" s="145">
        <v>192</v>
      </c>
      <c r="G5463" s="145" t="s">
        <v>10561</v>
      </c>
      <c r="H5463" s="145" t="s">
        <v>634</v>
      </c>
      <c r="I5463" s="145" t="s">
        <v>10107</v>
      </c>
    </row>
    <row r="5464" spans="1:9" x14ac:dyDescent="0.2">
      <c r="A5464" s="145">
        <v>5460</v>
      </c>
      <c r="B5464" s="145" t="s">
        <v>4214</v>
      </c>
      <c r="C5464" s="145" t="s">
        <v>553</v>
      </c>
      <c r="D5464" s="146">
        <v>2539</v>
      </c>
      <c r="E5464" s="145" t="s">
        <v>10560</v>
      </c>
      <c r="F5464" s="145">
        <v>192</v>
      </c>
      <c r="G5464" s="145" t="s">
        <v>10559</v>
      </c>
      <c r="H5464" s="145" t="s">
        <v>2275</v>
      </c>
      <c r="I5464" s="145" t="s">
        <v>10077</v>
      </c>
    </row>
    <row r="5465" spans="1:9" x14ac:dyDescent="0.2">
      <c r="A5465" s="145">
        <v>5461</v>
      </c>
      <c r="B5465" s="145" t="s">
        <v>3649</v>
      </c>
      <c r="C5465" s="145" t="s">
        <v>553</v>
      </c>
      <c r="D5465" s="146">
        <v>2148</v>
      </c>
      <c r="E5465" s="145" t="s">
        <v>10558</v>
      </c>
      <c r="F5465" s="145">
        <v>192</v>
      </c>
      <c r="G5465" s="145" t="s">
        <v>10557</v>
      </c>
      <c r="H5465" s="145" t="s">
        <v>634</v>
      </c>
      <c r="I5465" s="145" t="s">
        <v>10077</v>
      </c>
    </row>
    <row r="5466" spans="1:9" x14ac:dyDescent="0.2">
      <c r="A5466" s="145">
        <v>5462</v>
      </c>
      <c r="B5466" s="145" t="s">
        <v>812</v>
      </c>
      <c r="C5466" s="145" t="s">
        <v>553</v>
      </c>
      <c r="D5466" s="146">
        <v>1950</v>
      </c>
      <c r="E5466" s="145" t="s">
        <v>10556</v>
      </c>
      <c r="F5466" s="145">
        <v>192</v>
      </c>
      <c r="G5466" s="145" t="s">
        <v>10555</v>
      </c>
      <c r="H5466" s="145" t="s">
        <v>1138</v>
      </c>
      <c r="I5466" s="145" t="s">
        <v>10077</v>
      </c>
    </row>
    <row r="5467" spans="1:9" x14ac:dyDescent="0.2">
      <c r="A5467" s="145">
        <v>5463</v>
      </c>
      <c r="B5467" s="145" t="s">
        <v>3972</v>
      </c>
      <c r="C5467" s="145" t="s">
        <v>553</v>
      </c>
      <c r="D5467" s="146">
        <v>1966</v>
      </c>
      <c r="E5467" s="145" t="s">
        <v>10554</v>
      </c>
      <c r="F5467" s="145">
        <v>191</v>
      </c>
      <c r="G5467" s="145" t="s">
        <v>10553</v>
      </c>
      <c r="H5467" s="145" t="s">
        <v>10230</v>
      </c>
      <c r="I5467" s="145" t="s">
        <v>10197</v>
      </c>
    </row>
    <row r="5468" spans="1:9" x14ac:dyDescent="0.2">
      <c r="A5468" s="145">
        <v>5464</v>
      </c>
      <c r="B5468" s="145" t="s">
        <v>1698</v>
      </c>
      <c r="C5468" s="145" t="s">
        <v>553</v>
      </c>
      <c r="D5468" s="146">
        <v>2066</v>
      </c>
      <c r="E5468" s="145" t="s">
        <v>10552</v>
      </c>
      <c r="F5468" s="145">
        <v>191</v>
      </c>
      <c r="G5468" s="145" t="s">
        <v>10551</v>
      </c>
      <c r="H5468" s="145" t="s">
        <v>10495</v>
      </c>
      <c r="I5468" s="145" t="s">
        <v>10077</v>
      </c>
    </row>
    <row r="5469" spans="1:9" x14ac:dyDescent="0.2">
      <c r="A5469" s="145">
        <v>5465</v>
      </c>
      <c r="B5469" s="145" t="s">
        <v>4035</v>
      </c>
      <c r="C5469" s="145" t="s">
        <v>553</v>
      </c>
      <c r="D5469" s="146">
        <v>2653</v>
      </c>
      <c r="E5469" s="145" t="s">
        <v>10550</v>
      </c>
      <c r="F5469" s="145">
        <v>190</v>
      </c>
      <c r="G5469" s="145" t="s">
        <v>10549</v>
      </c>
      <c r="H5469" s="145" t="s">
        <v>4035</v>
      </c>
      <c r="I5469" s="145" t="s">
        <v>10285</v>
      </c>
    </row>
    <row r="5470" spans="1:9" x14ac:dyDescent="0.2">
      <c r="A5470" s="145">
        <v>5466</v>
      </c>
      <c r="B5470" s="145" t="s">
        <v>10548</v>
      </c>
      <c r="C5470" s="145" t="s">
        <v>2392</v>
      </c>
      <c r="D5470" s="146">
        <v>7481</v>
      </c>
      <c r="E5470" s="145" t="s">
        <v>10547</v>
      </c>
      <c r="F5470" s="145">
        <v>190</v>
      </c>
      <c r="G5470" s="145" t="s">
        <v>10546</v>
      </c>
      <c r="H5470" s="145" t="s">
        <v>10317</v>
      </c>
      <c r="I5470" s="145" t="s">
        <v>10077</v>
      </c>
    </row>
    <row r="5471" spans="1:9" x14ac:dyDescent="0.2">
      <c r="A5471" s="145">
        <v>5467</v>
      </c>
      <c r="B5471" s="145" t="s">
        <v>6174</v>
      </c>
      <c r="C5471" s="145" t="s">
        <v>553</v>
      </c>
      <c r="D5471" s="146">
        <v>2790</v>
      </c>
      <c r="E5471" s="145" t="s">
        <v>10545</v>
      </c>
      <c r="F5471" s="145">
        <v>189</v>
      </c>
      <c r="G5471" s="145" t="s">
        <v>10544</v>
      </c>
      <c r="H5471" s="145" t="s">
        <v>634</v>
      </c>
      <c r="I5471" s="145" t="s">
        <v>10087</v>
      </c>
    </row>
    <row r="5472" spans="1:9" x14ac:dyDescent="0.2">
      <c r="A5472" s="145">
        <v>5468</v>
      </c>
      <c r="B5472" s="145" t="s">
        <v>7080</v>
      </c>
      <c r="C5472" s="145" t="s">
        <v>553</v>
      </c>
      <c r="D5472" s="146">
        <v>2536</v>
      </c>
      <c r="E5472" s="145" t="s">
        <v>10543</v>
      </c>
      <c r="F5472" s="145">
        <v>188</v>
      </c>
      <c r="G5472" s="145" t="s">
        <v>10542</v>
      </c>
      <c r="H5472" s="145" t="s">
        <v>10130</v>
      </c>
      <c r="I5472" s="145" t="s">
        <v>10077</v>
      </c>
    </row>
    <row r="5473" spans="1:9" x14ac:dyDescent="0.2">
      <c r="A5473" s="145">
        <v>5469</v>
      </c>
      <c r="B5473" s="145" t="s">
        <v>932</v>
      </c>
      <c r="C5473" s="145" t="s">
        <v>553</v>
      </c>
      <c r="D5473" s="146">
        <v>1929</v>
      </c>
      <c r="E5473" s="145" t="s">
        <v>10541</v>
      </c>
      <c r="F5473" s="145">
        <v>188</v>
      </c>
      <c r="G5473" s="145" t="s">
        <v>10540</v>
      </c>
      <c r="H5473" s="145" t="s">
        <v>10222</v>
      </c>
      <c r="I5473" s="145" t="s">
        <v>10091</v>
      </c>
    </row>
    <row r="5474" spans="1:9" x14ac:dyDescent="0.2">
      <c r="A5474" s="145">
        <v>5470</v>
      </c>
      <c r="B5474" s="145" t="s">
        <v>1576</v>
      </c>
      <c r="C5474" s="145" t="s">
        <v>553</v>
      </c>
      <c r="D5474" s="146">
        <v>2667</v>
      </c>
      <c r="E5474" s="145" t="s">
        <v>10539</v>
      </c>
      <c r="F5474" s="145">
        <v>187</v>
      </c>
      <c r="G5474" s="145" t="s">
        <v>10538</v>
      </c>
      <c r="H5474" s="145" t="s">
        <v>634</v>
      </c>
      <c r="I5474" s="145" t="s">
        <v>10077</v>
      </c>
    </row>
    <row r="5475" spans="1:9" x14ac:dyDescent="0.2">
      <c r="A5475" s="145">
        <v>5471</v>
      </c>
      <c r="B5475" s="145" t="s">
        <v>965</v>
      </c>
      <c r="C5475" s="145" t="s">
        <v>553</v>
      </c>
      <c r="D5475" s="146">
        <v>1938</v>
      </c>
      <c r="E5475" s="145" t="s">
        <v>10537</v>
      </c>
      <c r="F5475" s="145">
        <v>186</v>
      </c>
      <c r="G5475" s="145" t="s">
        <v>10536</v>
      </c>
      <c r="H5475" s="145" t="s">
        <v>10163</v>
      </c>
      <c r="I5475" s="145" t="s">
        <v>10077</v>
      </c>
    </row>
    <row r="5476" spans="1:9" x14ac:dyDescent="0.2">
      <c r="A5476" s="145">
        <v>5472</v>
      </c>
      <c r="B5476" s="145" t="s">
        <v>874</v>
      </c>
      <c r="C5476" s="145" t="s">
        <v>553</v>
      </c>
      <c r="D5476" s="146">
        <v>2601</v>
      </c>
      <c r="E5476" s="145" t="s">
        <v>10535</v>
      </c>
      <c r="F5476" s="145">
        <v>185</v>
      </c>
      <c r="G5476" s="145" t="s">
        <v>10534</v>
      </c>
      <c r="H5476" s="145" t="s">
        <v>10533</v>
      </c>
      <c r="I5476" s="145" t="s">
        <v>10124</v>
      </c>
    </row>
    <row r="5477" spans="1:9" x14ac:dyDescent="0.2">
      <c r="A5477" s="145">
        <v>5473</v>
      </c>
      <c r="B5477" s="145" t="s">
        <v>3544</v>
      </c>
      <c r="C5477" s="145" t="s">
        <v>553</v>
      </c>
      <c r="D5477" s="146">
        <v>2638</v>
      </c>
      <c r="E5477" s="145" t="s">
        <v>10532</v>
      </c>
      <c r="F5477" s="145">
        <v>185</v>
      </c>
      <c r="G5477" s="145" t="s">
        <v>10531</v>
      </c>
      <c r="H5477" s="145" t="s">
        <v>634</v>
      </c>
      <c r="I5477" s="145" t="s">
        <v>10077</v>
      </c>
    </row>
    <row r="5478" spans="1:9" x14ac:dyDescent="0.2">
      <c r="A5478" s="145">
        <v>5474</v>
      </c>
      <c r="B5478" s="145" t="s">
        <v>1349</v>
      </c>
      <c r="C5478" s="145" t="s">
        <v>553</v>
      </c>
      <c r="D5478" s="146">
        <v>2360</v>
      </c>
      <c r="E5478" s="145" t="s">
        <v>10530</v>
      </c>
      <c r="F5478" s="145">
        <v>182</v>
      </c>
      <c r="G5478" s="145" t="s">
        <v>10529</v>
      </c>
      <c r="H5478" s="145" t="s">
        <v>10130</v>
      </c>
      <c r="I5478" s="145" t="s">
        <v>10077</v>
      </c>
    </row>
    <row r="5479" spans="1:9" x14ac:dyDescent="0.2">
      <c r="A5479" s="145">
        <v>5475</v>
      </c>
      <c r="B5479" s="145" t="s">
        <v>1570</v>
      </c>
      <c r="C5479" s="145" t="s">
        <v>553</v>
      </c>
      <c r="D5479" s="146">
        <v>1930</v>
      </c>
      <c r="E5479" s="145" t="s">
        <v>10528</v>
      </c>
      <c r="F5479" s="145">
        <v>180</v>
      </c>
      <c r="G5479" s="145" t="s">
        <v>10527</v>
      </c>
      <c r="H5479" s="145" t="s">
        <v>10177</v>
      </c>
      <c r="I5479" s="145" t="s">
        <v>10124</v>
      </c>
    </row>
    <row r="5480" spans="1:9" x14ac:dyDescent="0.2">
      <c r="A5480" s="145">
        <v>5476</v>
      </c>
      <c r="B5480" s="145" t="s">
        <v>2024</v>
      </c>
      <c r="C5480" s="145" t="s">
        <v>553</v>
      </c>
      <c r="D5480" s="146">
        <v>2359</v>
      </c>
      <c r="E5480" s="145" t="s">
        <v>10526</v>
      </c>
      <c r="F5480" s="145">
        <v>180</v>
      </c>
      <c r="G5480" s="145" t="s">
        <v>10525</v>
      </c>
      <c r="H5480" s="145" t="s">
        <v>2327</v>
      </c>
      <c r="I5480" s="145" t="s">
        <v>10124</v>
      </c>
    </row>
    <row r="5481" spans="1:9" x14ac:dyDescent="0.2">
      <c r="A5481" s="145">
        <v>5477</v>
      </c>
      <c r="B5481" s="145" t="s">
        <v>1570</v>
      </c>
      <c r="C5481" s="145" t="s">
        <v>553</v>
      </c>
      <c r="D5481" s="146">
        <v>1930</v>
      </c>
      <c r="E5481" s="145" t="s">
        <v>10524</v>
      </c>
      <c r="F5481" s="145">
        <v>180</v>
      </c>
      <c r="G5481" s="145" t="s">
        <v>10523</v>
      </c>
      <c r="H5481" s="145" t="s">
        <v>10177</v>
      </c>
      <c r="I5481" s="145" t="s">
        <v>10197</v>
      </c>
    </row>
    <row r="5482" spans="1:9" x14ac:dyDescent="0.2">
      <c r="A5482" s="145">
        <v>5478</v>
      </c>
      <c r="B5482" s="145" t="s">
        <v>1349</v>
      </c>
      <c r="C5482" s="145" t="s">
        <v>553</v>
      </c>
      <c r="D5482" s="146">
        <v>2360</v>
      </c>
      <c r="E5482" s="145" t="s">
        <v>10522</v>
      </c>
      <c r="F5482" s="145">
        <v>180</v>
      </c>
      <c r="G5482" s="145" t="s">
        <v>10521</v>
      </c>
      <c r="H5482" s="145" t="s">
        <v>1349</v>
      </c>
      <c r="I5482" s="145" t="s">
        <v>10197</v>
      </c>
    </row>
    <row r="5483" spans="1:9" x14ac:dyDescent="0.2">
      <c r="A5483" s="145">
        <v>5479</v>
      </c>
      <c r="B5483" s="145" t="s">
        <v>850</v>
      </c>
      <c r="C5483" s="145" t="s">
        <v>553</v>
      </c>
      <c r="D5483" s="146">
        <v>2481</v>
      </c>
      <c r="E5483" s="145" t="s">
        <v>10520</v>
      </c>
      <c r="F5483" s="145">
        <v>180</v>
      </c>
      <c r="G5483" s="145" t="s">
        <v>10519</v>
      </c>
      <c r="H5483" s="145" t="s">
        <v>1349</v>
      </c>
      <c r="I5483" s="145" t="s">
        <v>10197</v>
      </c>
    </row>
    <row r="5484" spans="1:9" x14ac:dyDescent="0.2">
      <c r="A5484" s="145">
        <v>5480</v>
      </c>
      <c r="B5484" s="145" t="s">
        <v>1349</v>
      </c>
      <c r="C5484" s="145" t="s">
        <v>553</v>
      </c>
      <c r="D5484" s="146">
        <v>2360</v>
      </c>
      <c r="E5484" s="145" t="s">
        <v>10518</v>
      </c>
      <c r="F5484" s="145">
        <v>180</v>
      </c>
      <c r="G5484" s="145" t="s">
        <v>10517</v>
      </c>
      <c r="H5484" s="145" t="s">
        <v>1349</v>
      </c>
      <c r="I5484" s="145" t="s">
        <v>10197</v>
      </c>
    </row>
    <row r="5485" spans="1:9" x14ac:dyDescent="0.2">
      <c r="A5485" s="145">
        <v>5481</v>
      </c>
      <c r="B5485" s="145" t="s">
        <v>932</v>
      </c>
      <c r="C5485" s="145" t="s">
        <v>553</v>
      </c>
      <c r="D5485" s="146">
        <v>1929</v>
      </c>
      <c r="E5485" s="145" t="s">
        <v>10516</v>
      </c>
      <c r="F5485" s="145">
        <v>180</v>
      </c>
      <c r="G5485" s="145" t="s">
        <v>10515</v>
      </c>
      <c r="H5485" s="145" t="s">
        <v>10222</v>
      </c>
      <c r="I5485" s="145" t="s">
        <v>10124</v>
      </c>
    </row>
    <row r="5486" spans="1:9" x14ac:dyDescent="0.2">
      <c r="A5486" s="145">
        <v>5482</v>
      </c>
      <c r="B5486" s="145" t="s">
        <v>2654</v>
      </c>
      <c r="C5486" s="145" t="s">
        <v>553</v>
      </c>
      <c r="D5486" s="146">
        <v>2535</v>
      </c>
      <c r="E5486" s="145" t="s">
        <v>10514</v>
      </c>
      <c r="F5486" s="145">
        <v>180</v>
      </c>
      <c r="G5486" s="145" t="s">
        <v>10513</v>
      </c>
      <c r="H5486" s="145" t="s">
        <v>634</v>
      </c>
      <c r="I5486" s="145" t="s">
        <v>10197</v>
      </c>
    </row>
    <row r="5487" spans="1:9" x14ac:dyDescent="0.2">
      <c r="A5487" s="145">
        <v>5483</v>
      </c>
      <c r="B5487" s="145" t="s">
        <v>3408</v>
      </c>
      <c r="C5487" s="145" t="s">
        <v>553</v>
      </c>
      <c r="D5487" s="146">
        <v>2575</v>
      </c>
      <c r="E5487" s="145" t="s">
        <v>10512</v>
      </c>
      <c r="F5487" s="145">
        <v>180</v>
      </c>
      <c r="G5487" s="145" t="s">
        <v>10511</v>
      </c>
      <c r="H5487" s="145" t="s">
        <v>8736</v>
      </c>
      <c r="I5487" s="145" t="s">
        <v>10197</v>
      </c>
    </row>
    <row r="5488" spans="1:9" x14ac:dyDescent="0.2">
      <c r="A5488" s="145">
        <v>5484</v>
      </c>
      <c r="B5488" s="145" t="s">
        <v>6174</v>
      </c>
      <c r="C5488" s="145" t="s">
        <v>553</v>
      </c>
      <c r="D5488" s="146">
        <v>2790</v>
      </c>
      <c r="E5488" s="145" t="s">
        <v>10510</v>
      </c>
      <c r="F5488" s="145">
        <v>180</v>
      </c>
      <c r="G5488" s="145" t="s">
        <v>10509</v>
      </c>
      <c r="H5488" s="145" t="s">
        <v>6174</v>
      </c>
      <c r="I5488" s="145" t="s">
        <v>10077</v>
      </c>
    </row>
    <row r="5489" spans="1:9" x14ac:dyDescent="0.2">
      <c r="A5489" s="145">
        <v>5485</v>
      </c>
      <c r="B5489" s="145" t="s">
        <v>10508</v>
      </c>
      <c r="C5489" s="145" t="s">
        <v>533</v>
      </c>
      <c r="D5489" s="146">
        <v>33477</v>
      </c>
      <c r="E5489" s="145" t="s">
        <v>10507</v>
      </c>
      <c r="F5489" s="145">
        <v>180</v>
      </c>
      <c r="G5489" s="145" t="s">
        <v>10506</v>
      </c>
      <c r="H5489" s="145" t="s">
        <v>634</v>
      </c>
      <c r="I5489" s="145" t="s">
        <v>10077</v>
      </c>
    </row>
    <row r="5490" spans="1:9" x14ac:dyDescent="0.2">
      <c r="A5490" s="145">
        <v>5486</v>
      </c>
      <c r="B5490" s="145" t="s">
        <v>5120</v>
      </c>
      <c r="C5490" s="145" t="s">
        <v>553</v>
      </c>
      <c r="D5490" s="146">
        <v>2642</v>
      </c>
      <c r="E5490" s="145" t="s">
        <v>10505</v>
      </c>
      <c r="F5490" s="145">
        <v>180</v>
      </c>
      <c r="G5490" s="145" t="s">
        <v>10504</v>
      </c>
      <c r="H5490" s="145" t="s">
        <v>10081</v>
      </c>
      <c r="I5490" s="145" t="s">
        <v>10087</v>
      </c>
    </row>
    <row r="5491" spans="1:9" x14ac:dyDescent="0.2">
      <c r="A5491" s="145">
        <v>5487</v>
      </c>
      <c r="B5491" s="145" t="s">
        <v>6174</v>
      </c>
      <c r="C5491" s="145" t="s">
        <v>553</v>
      </c>
      <c r="D5491" s="146">
        <v>2790</v>
      </c>
      <c r="E5491" s="145" t="s">
        <v>10503</v>
      </c>
      <c r="F5491" s="145">
        <v>180</v>
      </c>
      <c r="G5491" s="145" t="s">
        <v>10502</v>
      </c>
      <c r="H5491" s="145" t="s">
        <v>6174</v>
      </c>
      <c r="I5491" s="145" t="s">
        <v>10091</v>
      </c>
    </row>
    <row r="5492" spans="1:9" x14ac:dyDescent="0.2">
      <c r="A5492" s="145">
        <v>5488</v>
      </c>
      <c r="B5492" s="145" t="s">
        <v>3877</v>
      </c>
      <c r="C5492" s="145" t="s">
        <v>553</v>
      </c>
      <c r="D5492" s="146">
        <v>2557</v>
      </c>
      <c r="E5492" s="145" t="s">
        <v>10501</v>
      </c>
      <c r="F5492" s="145">
        <v>180</v>
      </c>
      <c r="G5492" s="145" t="s">
        <v>10500</v>
      </c>
      <c r="H5492" s="145" t="s">
        <v>3877</v>
      </c>
      <c r="I5492" s="145" t="s">
        <v>10077</v>
      </c>
    </row>
    <row r="5493" spans="1:9" x14ac:dyDescent="0.2">
      <c r="A5493" s="145">
        <v>5489</v>
      </c>
      <c r="B5493" s="145" t="s">
        <v>654</v>
      </c>
      <c r="C5493" s="145" t="s">
        <v>553</v>
      </c>
      <c r="D5493" s="146">
        <v>2632</v>
      </c>
      <c r="E5493" s="145" t="s">
        <v>10499</v>
      </c>
      <c r="F5493" s="145">
        <v>180</v>
      </c>
      <c r="G5493" s="145" t="s">
        <v>10498</v>
      </c>
      <c r="H5493" s="145" t="s">
        <v>634</v>
      </c>
      <c r="I5493" s="145" t="s">
        <v>10077</v>
      </c>
    </row>
    <row r="5494" spans="1:9" x14ac:dyDescent="0.2">
      <c r="A5494" s="145">
        <v>5490</v>
      </c>
      <c r="B5494" s="145" t="s">
        <v>1698</v>
      </c>
      <c r="C5494" s="145" t="s">
        <v>553</v>
      </c>
      <c r="D5494" s="146">
        <v>2066</v>
      </c>
      <c r="E5494" s="145" t="s">
        <v>10497</v>
      </c>
      <c r="F5494" s="145">
        <v>180</v>
      </c>
      <c r="G5494" s="145" t="s">
        <v>10496</v>
      </c>
      <c r="H5494" s="145" t="s">
        <v>10495</v>
      </c>
      <c r="I5494" s="145" t="s">
        <v>10077</v>
      </c>
    </row>
    <row r="5495" spans="1:9" x14ac:dyDescent="0.2">
      <c r="A5495" s="145">
        <v>5491</v>
      </c>
      <c r="B5495" s="145" t="s">
        <v>6174</v>
      </c>
      <c r="C5495" s="145" t="s">
        <v>553</v>
      </c>
      <c r="D5495" s="146">
        <v>2790</v>
      </c>
      <c r="E5495" s="145" t="s">
        <v>10494</v>
      </c>
      <c r="F5495" s="145">
        <v>180</v>
      </c>
      <c r="G5495" s="145" t="s">
        <v>10493</v>
      </c>
      <c r="H5495" s="145" t="s">
        <v>6174</v>
      </c>
      <c r="I5495" s="145" t="s">
        <v>10087</v>
      </c>
    </row>
    <row r="5496" spans="1:9" x14ac:dyDescent="0.2">
      <c r="A5496" s="145">
        <v>5492</v>
      </c>
      <c r="B5496" s="145" t="s">
        <v>10320</v>
      </c>
      <c r="C5496" s="145" t="s">
        <v>553</v>
      </c>
      <c r="D5496" s="146">
        <v>2651</v>
      </c>
      <c r="E5496" s="145" t="s">
        <v>10492</v>
      </c>
      <c r="F5496" s="145">
        <v>180</v>
      </c>
      <c r="G5496" s="145" t="s">
        <v>10491</v>
      </c>
      <c r="H5496" s="145" t="s">
        <v>4035</v>
      </c>
      <c r="I5496" s="145" t="s">
        <v>10285</v>
      </c>
    </row>
    <row r="5497" spans="1:9" x14ac:dyDescent="0.2">
      <c r="A5497" s="145">
        <v>5493</v>
      </c>
      <c r="B5497" s="145" t="s">
        <v>8166</v>
      </c>
      <c r="C5497" s="145" t="s">
        <v>553</v>
      </c>
      <c r="D5497" s="146">
        <v>2562</v>
      </c>
      <c r="E5497" s="145" t="s">
        <v>10490</v>
      </c>
      <c r="F5497" s="145">
        <v>180</v>
      </c>
      <c r="G5497" s="145" t="s">
        <v>10489</v>
      </c>
      <c r="H5497" s="145" t="s">
        <v>634</v>
      </c>
      <c r="I5497" s="145" t="s">
        <v>10107</v>
      </c>
    </row>
    <row r="5498" spans="1:9" x14ac:dyDescent="0.2">
      <c r="A5498" s="145">
        <v>5494</v>
      </c>
      <c r="B5498" s="145" t="s">
        <v>932</v>
      </c>
      <c r="C5498" s="145" t="s">
        <v>553</v>
      </c>
      <c r="D5498" s="146">
        <v>1929</v>
      </c>
      <c r="E5498" s="145" t="s">
        <v>10488</v>
      </c>
      <c r="F5498" s="145">
        <v>180</v>
      </c>
      <c r="G5498" s="145" t="s">
        <v>10487</v>
      </c>
      <c r="H5498" s="145" t="s">
        <v>634</v>
      </c>
      <c r="I5498" s="145" t="s">
        <v>10077</v>
      </c>
    </row>
    <row r="5499" spans="1:9" x14ac:dyDescent="0.2">
      <c r="A5499" s="145">
        <v>5495</v>
      </c>
      <c r="B5499" s="145" t="s">
        <v>554</v>
      </c>
      <c r="C5499" s="145" t="s">
        <v>553</v>
      </c>
      <c r="D5499" s="146">
        <v>2633</v>
      </c>
      <c r="E5499" s="145" t="s">
        <v>10486</v>
      </c>
      <c r="F5499" s="145">
        <v>180</v>
      </c>
      <c r="G5499" s="145" t="s">
        <v>10485</v>
      </c>
      <c r="H5499" s="145" t="s">
        <v>10152</v>
      </c>
      <c r="I5499" s="145" t="s">
        <v>10087</v>
      </c>
    </row>
    <row r="5500" spans="1:9" x14ac:dyDescent="0.2">
      <c r="A5500" s="145">
        <v>5496</v>
      </c>
      <c r="B5500" s="145" t="s">
        <v>1189</v>
      </c>
      <c r="C5500" s="145" t="s">
        <v>553</v>
      </c>
      <c r="D5500" s="146">
        <v>2631</v>
      </c>
      <c r="E5500" s="145" t="s">
        <v>10484</v>
      </c>
      <c r="F5500" s="145">
        <v>180</v>
      </c>
      <c r="G5500" s="145" t="s">
        <v>10483</v>
      </c>
      <c r="H5500" s="145" t="s">
        <v>634</v>
      </c>
      <c r="I5500" s="145" t="s">
        <v>10077</v>
      </c>
    </row>
    <row r="5501" spans="1:9" x14ac:dyDescent="0.2">
      <c r="A5501" s="145">
        <v>5497</v>
      </c>
      <c r="B5501" s="145" t="s">
        <v>3408</v>
      </c>
      <c r="C5501" s="145" t="s">
        <v>553</v>
      </c>
      <c r="D5501" s="146">
        <v>2575</v>
      </c>
      <c r="E5501" s="145" t="s">
        <v>10482</v>
      </c>
      <c r="F5501" s="145">
        <v>180</v>
      </c>
      <c r="G5501" s="145" t="s">
        <v>10481</v>
      </c>
      <c r="H5501" s="145" t="s">
        <v>634</v>
      </c>
      <c r="I5501" s="145" t="s">
        <v>10285</v>
      </c>
    </row>
    <row r="5502" spans="1:9" x14ac:dyDescent="0.2">
      <c r="A5502" s="145">
        <v>5498</v>
      </c>
      <c r="B5502" s="145" t="s">
        <v>2275</v>
      </c>
      <c r="C5502" s="145" t="s">
        <v>553</v>
      </c>
      <c r="D5502" s="146">
        <v>2568</v>
      </c>
      <c r="E5502" s="145" t="s">
        <v>10480</v>
      </c>
      <c r="F5502" s="145">
        <v>180</v>
      </c>
      <c r="G5502" s="145" t="s">
        <v>10479</v>
      </c>
      <c r="H5502" s="145" t="s">
        <v>634</v>
      </c>
      <c r="I5502" s="145" t="s">
        <v>10077</v>
      </c>
    </row>
    <row r="5503" spans="1:9" x14ac:dyDescent="0.2">
      <c r="A5503" s="145">
        <v>5499</v>
      </c>
      <c r="B5503" s="145" t="s">
        <v>6174</v>
      </c>
      <c r="C5503" s="145" t="s">
        <v>553</v>
      </c>
      <c r="D5503" s="146">
        <v>2790</v>
      </c>
      <c r="E5503" s="145" t="s">
        <v>10478</v>
      </c>
      <c r="F5503" s="145">
        <v>180</v>
      </c>
      <c r="G5503" s="145" t="s">
        <v>10477</v>
      </c>
      <c r="H5503" s="145" t="s">
        <v>6174</v>
      </c>
      <c r="I5503" s="145" t="s">
        <v>10087</v>
      </c>
    </row>
    <row r="5504" spans="1:9" x14ac:dyDescent="0.2">
      <c r="A5504" s="145">
        <v>5500</v>
      </c>
      <c r="B5504" s="145" t="s">
        <v>695</v>
      </c>
      <c r="C5504" s="145" t="s">
        <v>553</v>
      </c>
      <c r="D5504" s="146">
        <v>2332</v>
      </c>
      <c r="E5504" s="145" t="s">
        <v>10476</v>
      </c>
      <c r="F5504" s="145">
        <v>180</v>
      </c>
      <c r="G5504" s="145" t="s">
        <v>10475</v>
      </c>
      <c r="H5504" s="145" t="s">
        <v>695</v>
      </c>
      <c r="I5504" s="145" t="s">
        <v>10077</v>
      </c>
    </row>
    <row r="5505" spans="1:9" x14ac:dyDescent="0.2">
      <c r="A5505" s="145">
        <v>5501</v>
      </c>
      <c r="B5505" s="145" t="s">
        <v>2268</v>
      </c>
      <c r="C5505" s="145" t="s">
        <v>553</v>
      </c>
      <c r="D5505" s="146">
        <v>2740</v>
      </c>
      <c r="E5505" s="145" t="s">
        <v>10474</v>
      </c>
      <c r="F5505" s="145">
        <v>180</v>
      </c>
      <c r="G5505" s="145" t="s">
        <v>10473</v>
      </c>
      <c r="H5505" s="145" t="s">
        <v>634</v>
      </c>
      <c r="I5505" s="145" t="s">
        <v>10077</v>
      </c>
    </row>
    <row r="5506" spans="1:9" x14ac:dyDescent="0.2">
      <c r="A5506" s="145">
        <v>5502</v>
      </c>
      <c r="B5506" s="145" t="s">
        <v>891</v>
      </c>
      <c r="C5506" s="145" t="s">
        <v>553</v>
      </c>
      <c r="D5506" s="146">
        <v>2635</v>
      </c>
      <c r="E5506" s="145" t="s">
        <v>10472</v>
      </c>
      <c r="F5506" s="145">
        <v>180</v>
      </c>
      <c r="G5506" s="145" t="s">
        <v>10471</v>
      </c>
      <c r="H5506" s="145" t="s">
        <v>10380</v>
      </c>
      <c r="I5506" s="145" t="s">
        <v>10087</v>
      </c>
    </row>
    <row r="5507" spans="1:9" x14ac:dyDescent="0.2">
      <c r="A5507" s="145">
        <v>5503</v>
      </c>
      <c r="B5507" s="145" t="s">
        <v>6295</v>
      </c>
      <c r="C5507" s="145" t="s">
        <v>553</v>
      </c>
      <c r="D5507" s="146">
        <v>1701</v>
      </c>
      <c r="E5507" s="145" t="s">
        <v>10470</v>
      </c>
      <c r="F5507" s="145">
        <v>180</v>
      </c>
      <c r="G5507" s="145" t="s">
        <v>10469</v>
      </c>
      <c r="H5507" s="145" t="s">
        <v>634</v>
      </c>
      <c r="I5507" s="145" t="s">
        <v>10077</v>
      </c>
    </row>
    <row r="5508" spans="1:9" x14ac:dyDescent="0.2">
      <c r="A5508" s="145">
        <v>5504</v>
      </c>
      <c r="B5508" s="145" t="s">
        <v>5027</v>
      </c>
      <c r="C5508" s="145" t="s">
        <v>553</v>
      </c>
      <c r="D5508" s="146">
        <v>2553</v>
      </c>
      <c r="E5508" s="145" t="s">
        <v>10468</v>
      </c>
      <c r="F5508" s="145">
        <v>180</v>
      </c>
      <c r="G5508" s="145" t="s">
        <v>10467</v>
      </c>
      <c r="H5508" s="145" t="s">
        <v>634</v>
      </c>
      <c r="I5508" s="145" t="s">
        <v>10077</v>
      </c>
    </row>
    <row r="5509" spans="1:9" x14ac:dyDescent="0.2">
      <c r="A5509" s="145">
        <v>5505</v>
      </c>
      <c r="B5509" s="145" t="s">
        <v>2534</v>
      </c>
      <c r="C5509" s="145" t="s">
        <v>553</v>
      </c>
      <c r="D5509" s="146">
        <v>2663</v>
      </c>
      <c r="E5509" s="145" t="s">
        <v>10466</v>
      </c>
      <c r="F5509" s="145">
        <v>180</v>
      </c>
      <c r="G5509" s="145" t="s">
        <v>10465</v>
      </c>
      <c r="H5509" s="145" t="s">
        <v>10391</v>
      </c>
      <c r="I5509" s="145" t="s">
        <v>10077</v>
      </c>
    </row>
    <row r="5510" spans="1:9" x14ac:dyDescent="0.2">
      <c r="A5510" s="145">
        <v>5506</v>
      </c>
      <c r="B5510" s="145" t="s">
        <v>1513</v>
      </c>
      <c r="C5510" s="145" t="s">
        <v>553</v>
      </c>
      <c r="D5510" s="146">
        <v>1922</v>
      </c>
      <c r="F5510" s="145">
        <v>180</v>
      </c>
      <c r="H5510" s="145" t="s">
        <v>812</v>
      </c>
      <c r="I5510" s="145" t="s">
        <v>10087</v>
      </c>
    </row>
    <row r="5511" spans="1:9" x14ac:dyDescent="0.2">
      <c r="A5511" s="145">
        <v>5507</v>
      </c>
      <c r="B5511" s="145" t="s">
        <v>646</v>
      </c>
      <c r="C5511" s="145" t="s">
        <v>553</v>
      </c>
      <c r="D5511" s="146">
        <v>2648</v>
      </c>
      <c r="E5511" s="145" t="s">
        <v>10464</v>
      </c>
      <c r="F5511" s="145">
        <v>180</v>
      </c>
      <c r="G5511" s="145" t="s">
        <v>10463</v>
      </c>
      <c r="H5511" s="145" t="s">
        <v>10380</v>
      </c>
      <c r="I5511" s="145" t="s">
        <v>10087</v>
      </c>
    </row>
    <row r="5512" spans="1:9" x14ac:dyDescent="0.2">
      <c r="A5512" s="145">
        <v>5508</v>
      </c>
      <c r="B5512" s="145" t="s">
        <v>1604</v>
      </c>
      <c r="C5512" s="145" t="s">
        <v>553</v>
      </c>
      <c r="D5512" s="146">
        <v>2668</v>
      </c>
      <c r="E5512" s="145" t="s">
        <v>10462</v>
      </c>
      <c r="F5512" s="145">
        <v>180</v>
      </c>
      <c r="G5512" s="145" t="s">
        <v>10461</v>
      </c>
      <c r="H5512" s="145" t="s">
        <v>10380</v>
      </c>
      <c r="I5512" s="145" t="s">
        <v>10285</v>
      </c>
    </row>
    <row r="5513" spans="1:9" x14ac:dyDescent="0.2">
      <c r="A5513" s="145">
        <v>5509</v>
      </c>
      <c r="B5513" s="145" t="s">
        <v>2278</v>
      </c>
      <c r="C5513" s="145" t="s">
        <v>553</v>
      </c>
      <c r="D5513" s="146">
        <v>2719</v>
      </c>
      <c r="E5513" s="145" t="s">
        <v>10460</v>
      </c>
      <c r="F5513" s="145">
        <v>180</v>
      </c>
      <c r="G5513" s="145" t="s">
        <v>10459</v>
      </c>
      <c r="H5513" s="145" t="s">
        <v>2278</v>
      </c>
      <c r="I5513" s="145" t="s">
        <v>10285</v>
      </c>
    </row>
    <row r="5514" spans="1:9" x14ac:dyDescent="0.2">
      <c r="A5514" s="145">
        <v>5510</v>
      </c>
      <c r="B5514" s="145" t="s">
        <v>1944</v>
      </c>
      <c r="C5514" s="145" t="s">
        <v>553</v>
      </c>
      <c r="D5514" s="146">
        <v>2301</v>
      </c>
      <c r="E5514" s="145" t="s">
        <v>10458</v>
      </c>
      <c r="F5514" s="145">
        <v>180</v>
      </c>
      <c r="G5514" s="145" t="s">
        <v>10457</v>
      </c>
      <c r="H5514" s="145" t="s">
        <v>634</v>
      </c>
      <c r="I5514" s="145" t="s">
        <v>10077</v>
      </c>
    </row>
    <row r="5515" spans="1:9" x14ac:dyDescent="0.2">
      <c r="A5515" s="145">
        <v>5511</v>
      </c>
      <c r="B5515" s="145" t="s">
        <v>1786</v>
      </c>
      <c r="C5515" s="145" t="s">
        <v>553</v>
      </c>
      <c r="D5515" s="146">
        <v>1969</v>
      </c>
      <c r="E5515" s="145" t="s">
        <v>10456</v>
      </c>
      <c r="F5515" s="145">
        <v>180</v>
      </c>
      <c r="G5515" s="145" t="s">
        <v>10455</v>
      </c>
      <c r="H5515" s="145" t="s">
        <v>10155</v>
      </c>
      <c r="I5515" s="145" t="s">
        <v>10077</v>
      </c>
    </row>
    <row r="5516" spans="1:9" x14ac:dyDescent="0.2">
      <c r="A5516" s="145">
        <v>5512</v>
      </c>
      <c r="B5516" s="145" t="s">
        <v>4806</v>
      </c>
      <c r="C5516" s="145" t="s">
        <v>553</v>
      </c>
      <c r="D5516" s="146">
        <v>1545</v>
      </c>
      <c r="E5516" s="145" t="s">
        <v>10454</v>
      </c>
      <c r="F5516" s="145">
        <v>180</v>
      </c>
      <c r="G5516" s="145" t="s">
        <v>10453</v>
      </c>
      <c r="H5516" s="145" t="s">
        <v>634</v>
      </c>
      <c r="I5516" s="145" t="s">
        <v>10077</v>
      </c>
    </row>
    <row r="5517" spans="1:9" x14ac:dyDescent="0.2">
      <c r="A5517" s="145">
        <v>5513</v>
      </c>
      <c r="B5517" s="145" t="s">
        <v>2024</v>
      </c>
      <c r="C5517" s="145" t="s">
        <v>553</v>
      </c>
      <c r="D5517" s="146">
        <v>2359</v>
      </c>
      <c r="E5517" s="145" t="s">
        <v>10452</v>
      </c>
      <c r="F5517" s="145">
        <v>176</v>
      </c>
      <c r="G5517" s="145" t="s">
        <v>10451</v>
      </c>
      <c r="H5517" s="145" t="s">
        <v>634</v>
      </c>
      <c r="I5517" s="145" t="s">
        <v>10077</v>
      </c>
    </row>
    <row r="5518" spans="1:9" x14ac:dyDescent="0.2">
      <c r="A5518" s="145">
        <v>5514</v>
      </c>
      <c r="B5518" s="145" t="s">
        <v>1270</v>
      </c>
      <c r="C5518" s="145" t="s">
        <v>553</v>
      </c>
      <c r="D5518" s="146">
        <v>2644</v>
      </c>
      <c r="E5518" s="145" t="s">
        <v>10450</v>
      </c>
      <c r="F5518" s="145">
        <v>176</v>
      </c>
      <c r="G5518" s="145" t="s">
        <v>10449</v>
      </c>
      <c r="H5518" s="145" t="s">
        <v>634</v>
      </c>
      <c r="I5518" s="145" t="s">
        <v>10077</v>
      </c>
    </row>
    <row r="5519" spans="1:9" x14ac:dyDescent="0.2">
      <c r="A5519" s="145">
        <v>5515</v>
      </c>
      <c r="B5519" s="145" t="s">
        <v>3822</v>
      </c>
      <c r="C5519" s="145" t="s">
        <v>553</v>
      </c>
      <c r="D5519" s="146">
        <v>2780</v>
      </c>
      <c r="E5519" s="145" t="s">
        <v>10448</v>
      </c>
      <c r="F5519" s="145">
        <v>175</v>
      </c>
      <c r="G5519" s="145" t="s">
        <v>10447</v>
      </c>
      <c r="H5519" s="145" t="s">
        <v>634</v>
      </c>
      <c r="I5519" s="145" t="s">
        <v>10077</v>
      </c>
    </row>
    <row r="5520" spans="1:9" x14ac:dyDescent="0.2">
      <c r="A5520" s="145">
        <v>5516</v>
      </c>
      <c r="B5520" s="145" t="s">
        <v>2327</v>
      </c>
      <c r="C5520" s="145" t="s">
        <v>553</v>
      </c>
      <c r="D5520" s="146">
        <v>2169</v>
      </c>
      <c r="E5520" s="145" t="s">
        <v>10446</v>
      </c>
      <c r="F5520" s="145">
        <v>174</v>
      </c>
      <c r="G5520" s="145" t="s">
        <v>10445</v>
      </c>
      <c r="H5520" s="145" t="s">
        <v>2327</v>
      </c>
      <c r="I5520" s="145" t="s">
        <v>10077</v>
      </c>
    </row>
    <row r="5521" spans="1:9" x14ac:dyDescent="0.2">
      <c r="A5521" s="145">
        <v>5517</v>
      </c>
      <c r="B5521" s="145" t="s">
        <v>1604</v>
      </c>
      <c r="C5521" s="145" t="s">
        <v>553</v>
      </c>
      <c r="D5521" s="146">
        <v>2668</v>
      </c>
      <c r="E5521" s="145" t="s">
        <v>10444</v>
      </c>
      <c r="F5521" s="145">
        <v>174</v>
      </c>
      <c r="G5521" s="145" t="s">
        <v>10443</v>
      </c>
      <c r="H5521" s="145" t="s">
        <v>10380</v>
      </c>
      <c r="I5521" s="145" t="s">
        <v>10077</v>
      </c>
    </row>
    <row r="5522" spans="1:9" x14ac:dyDescent="0.2">
      <c r="A5522" s="145">
        <v>5518</v>
      </c>
      <c r="B5522" s="145" t="s">
        <v>932</v>
      </c>
      <c r="C5522" s="145" t="s">
        <v>553</v>
      </c>
      <c r="D5522" s="146">
        <v>1929</v>
      </c>
      <c r="E5522" s="145" t="s">
        <v>10442</v>
      </c>
      <c r="F5522" s="145">
        <v>174</v>
      </c>
      <c r="G5522" s="145" t="s">
        <v>10441</v>
      </c>
      <c r="H5522" s="145" t="s">
        <v>10222</v>
      </c>
      <c r="I5522" s="145" t="s">
        <v>10077</v>
      </c>
    </row>
    <row r="5523" spans="1:9" x14ac:dyDescent="0.2">
      <c r="A5523" s="145">
        <v>5519</v>
      </c>
      <c r="B5523" s="145" t="s">
        <v>965</v>
      </c>
      <c r="C5523" s="145" t="s">
        <v>553</v>
      </c>
      <c r="D5523" s="146">
        <v>1938</v>
      </c>
      <c r="E5523" s="145" t="s">
        <v>10422</v>
      </c>
      <c r="F5523" s="145">
        <v>174</v>
      </c>
      <c r="G5523" s="145" t="s">
        <v>10440</v>
      </c>
      <c r="H5523" s="145" t="s">
        <v>10163</v>
      </c>
      <c r="I5523" s="145" t="s">
        <v>10087</v>
      </c>
    </row>
    <row r="5524" spans="1:9" x14ac:dyDescent="0.2">
      <c r="A5524" s="145">
        <v>5520</v>
      </c>
      <c r="B5524" s="145" t="s">
        <v>2385</v>
      </c>
      <c r="C5524" s="145" t="s">
        <v>553</v>
      </c>
      <c r="D5524" s="146">
        <v>2748</v>
      </c>
      <c r="E5524" s="145" t="s">
        <v>10439</v>
      </c>
      <c r="F5524" s="145">
        <v>174</v>
      </c>
      <c r="G5524" s="145" t="s">
        <v>10438</v>
      </c>
      <c r="H5524" s="145" t="s">
        <v>2767</v>
      </c>
      <c r="I5524" s="145" t="s">
        <v>10077</v>
      </c>
    </row>
    <row r="5525" spans="1:9" x14ac:dyDescent="0.2">
      <c r="A5525" s="145">
        <v>5521</v>
      </c>
      <c r="B5525" s="145" t="s">
        <v>965</v>
      </c>
      <c r="C5525" s="145" t="s">
        <v>553</v>
      </c>
      <c r="D5525" s="146">
        <v>1938</v>
      </c>
      <c r="E5525" s="145" t="s">
        <v>10437</v>
      </c>
      <c r="F5525" s="145">
        <v>174</v>
      </c>
      <c r="G5525" s="145" t="s">
        <v>10436</v>
      </c>
      <c r="H5525" s="145" t="s">
        <v>10163</v>
      </c>
      <c r="I5525" s="145" t="s">
        <v>10087</v>
      </c>
    </row>
    <row r="5526" spans="1:9" x14ac:dyDescent="0.2">
      <c r="A5526" s="145">
        <v>5522</v>
      </c>
      <c r="B5526" s="145" t="s">
        <v>10435</v>
      </c>
      <c r="C5526" s="145" t="s">
        <v>553</v>
      </c>
      <c r="D5526" s="146">
        <v>2345</v>
      </c>
      <c r="E5526" s="145" t="s">
        <v>10434</v>
      </c>
      <c r="F5526" s="145">
        <v>171</v>
      </c>
      <c r="G5526" s="145" t="s">
        <v>10433</v>
      </c>
      <c r="H5526" s="145" t="s">
        <v>10119</v>
      </c>
      <c r="I5526" s="145" t="s">
        <v>10124</v>
      </c>
    </row>
    <row r="5527" spans="1:9" x14ac:dyDescent="0.2">
      <c r="A5527" s="145">
        <v>5523</v>
      </c>
      <c r="B5527" s="145" t="s">
        <v>3822</v>
      </c>
      <c r="C5527" s="145" t="s">
        <v>553</v>
      </c>
      <c r="D5527" s="146">
        <v>2780</v>
      </c>
      <c r="E5527" s="145" t="s">
        <v>10432</v>
      </c>
      <c r="F5527" s="145">
        <v>171</v>
      </c>
      <c r="G5527" s="145" t="s">
        <v>10431</v>
      </c>
      <c r="H5527" s="145" t="s">
        <v>10119</v>
      </c>
      <c r="I5527" s="145" t="s">
        <v>10077</v>
      </c>
    </row>
    <row r="5528" spans="1:9" x14ac:dyDescent="0.2">
      <c r="A5528" s="145">
        <v>5524</v>
      </c>
      <c r="B5528" s="145" t="s">
        <v>965</v>
      </c>
      <c r="C5528" s="145" t="s">
        <v>553</v>
      </c>
      <c r="D5528" s="146">
        <v>1938</v>
      </c>
      <c r="E5528" s="145" t="s">
        <v>10430</v>
      </c>
      <c r="F5528" s="145">
        <v>171</v>
      </c>
      <c r="G5528" s="145" t="s">
        <v>10429</v>
      </c>
      <c r="H5528" s="145" t="s">
        <v>10163</v>
      </c>
      <c r="I5528" s="145" t="s">
        <v>10087</v>
      </c>
    </row>
    <row r="5529" spans="1:9" x14ac:dyDescent="0.2">
      <c r="A5529" s="145">
        <v>5525</v>
      </c>
      <c r="B5529" s="145" t="s">
        <v>2327</v>
      </c>
      <c r="C5529" s="145" t="s">
        <v>553</v>
      </c>
      <c r="D5529" s="146">
        <v>2169</v>
      </c>
      <c r="E5529" s="145" t="s">
        <v>10428</v>
      </c>
      <c r="F5529" s="145">
        <v>170</v>
      </c>
      <c r="G5529" s="145" t="s">
        <v>10427</v>
      </c>
      <c r="H5529" s="145" t="s">
        <v>2327</v>
      </c>
      <c r="I5529" s="145" t="s">
        <v>10077</v>
      </c>
    </row>
    <row r="5530" spans="1:9" x14ac:dyDescent="0.2">
      <c r="A5530" s="145">
        <v>5526</v>
      </c>
      <c r="B5530" s="145" t="s">
        <v>908</v>
      </c>
      <c r="C5530" s="145" t="s">
        <v>553</v>
      </c>
      <c r="D5530" s="146">
        <v>2770</v>
      </c>
      <c r="E5530" s="145" t="s">
        <v>10426</v>
      </c>
      <c r="F5530" s="145">
        <v>170</v>
      </c>
      <c r="G5530" s="145" t="s">
        <v>10425</v>
      </c>
      <c r="H5530" s="145" t="s">
        <v>634</v>
      </c>
      <c r="I5530" s="145" t="s">
        <v>10091</v>
      </c>
    </row>
    <row r="5531" spans="1:9" x14ac:dyDescent="0.2">
      <c r="A5531" s="145">
        <v>5527</v>
      </c>
      <c r="B5531" s="145" t="s">
        <v>1495</v>
      </c>
      <c r="C5531" s="145" t="s">
        <v>553</v>
      </c>
      <c r="D5531" s="146">
        <v>1760</v>
      </c>
      <c r="E5531" s="145" t="s">
        <v>10424</v>
      </c>
      <c r="F5531" s="145">
        <v>170</v>
      </c>
      <c r="G5531" s="145" t="s">
        <v>10423</v>
      </c>
      <c r="H5531" s="145" t="s">
        <v>2513</v>
      </c>
      <c r="I5531" s="145" t="s">
        <v>10077</v>
      </c>
    </row>
    <row r="5532" spans="1:9" x14ac:dyDescent="0.2">
      <c r="A5532" s="145">
        <v>5528</v>
      </c>
      <c r="B5532" s="145" t="s">
        <v>554</v>
      </c>
      <c r="C5532" s="145" t="s">
        <v>553</v>
      </c>
      <c r="D5532" s="146">
        <v>2633</v>
      </c>
      <c r="E5532" s="145" t="s">
        <v>10422</v>
      </c>
      <c r="F5532" s="145">
        <v>169</v>
      </c>
      <c r="G5532" s="145" t="s">
        <v>10421</v>
      </c>
      <c r="H5532" s="145" t="s">
        <v>10081</v>
      </c>
      <c r="I5532" s="145" t="s">
        <v>10077</v>
      </c>
    </row>
    <row r="5533" spans="1:9" x14ac:dyDescent="0.2">
      <c r="A5533" s="145">
        <v>5529</v>
      </c>
      <c r="B5533" s="145" t="s">
        <v>932</v>
      </c>
      <c r="C5533" s="145" t="s">
        <v>553</v>
      </c>
      <c r="D5533" s="146">
        <v>1929</v>
      </c>
      <c r="E5533" s="145" t="s">
        <v>10420</v>
      </c>
      <c r="F5533" s="145">
        <v>168</v>
      </c>
      <c r="G5533" s="145" t="s">
        <v>10419</v>
      </c>
      <c r="H5533" s="145" t="s">
        <v>634</v>
      </c>
      <c r="I5533" s="145" t="s">
        <v>10124</v>
      </c>
    </row>
    <row r="5534" spans="1:9" x14ac:dyDescent="0.2">
      <c r="A5534" s="145">
        <v>5530</v>
      </c>
      <c r="B5534" s="145" t="s">
        <v>1786</v>
      </c>
      <c r="C5534" s="145" t="s">
        <v>553</v>
      </c>
      <c r="D5534" s="146">
        <v>1969</v>
      </c>
      <c r="E5534" s="145" t="s">
        <v>10418</v>
      </c>
      <c r="F5534" s="145">
        <v>168</v>
      </c>
      <c r="G5534" s="145" t="s">
        <v>10417</v>
      </c>
      <c r="H5534" s="145" t="s">
        <v>634</v>
      </c>
      <c r="I5534" s="145" t="s">
        <v>10197</v>
      </c>
    </row>
    <row r="5535" spans="1:9" x14ac:dyDescent="0.2">
      <c r="A5535" s="145">
        <v>5531</v>
      </c>
      <c r="B5535" s="145" t="s">
        <v>1349</v>
      </c>
      <c r="C5535" s="145" t="s">
        <v>553</v>
      </c>
      <c r="D5535" s="146">
        <v>2362</v>
      </c>
      <c r="E5535" s="145" t="s">
        <v>10416</v>
      </c>
      <c r="F5535" s="145">
        <v>168</v>
      </c>
      <c r="G5535" s="145" t="s">
        <v>10404</v>
      </c>
      <c r="H5535" s="145" t="s">
        <v>1349</v>
      </c>
      <c r="I5535" s="145" t="s">
        <v>10197</v>
      </c>
    </row>
    <row r="5536" spans="1:9" x14ac:dyDescent="0.2">
      <c r="A5536" s="145">
        <v>5532</v>
      </c>
      <c r="B5536" s="145" t="s">
        <v>1337</v>
      </c>
      <c r="C5536" s="145" t="s">
        <v>553</v>
      </c>
      <c r="D5536" s="146">
        <v>1970</v>
      </c>
      <c r="E5536" s="145" t="s">
        <v>10415</v>
      </c>
      <c r="F5536" s="145">
        <v>168</v>
      </c>
      <c r="G5536" s="145" t="s">
        <v>10414</v>
      </c>
      <c r="H5536" s="145" t="s">
        <v>10184</v>
      </c>
      <c r="I5536" s="145" t="s">
        <v>10124</v>
      </c>
    </row>
    <row r="5537" spans="1:9" x14ac:dyDescent="0.2">
      <c r="A5537" s="145">
        <v>5533</v>
      </c>
      <c r="B5537" s="145" t="s">
        <v>8335</v>
      </c>
      <c r="C5537" s="145" t="s">
        <v>553</v>
      </c>
      <c r="D5537" s="146">
        <v>2151</v>
      </c>
      <c r="E5537" s="145" t="s">
        <v>10413</v>
      </c>
      <c r="F5537" s="145">
        <v>168</v>
      </c>
      <c r="G5537" s="145" t="s">
        <v>10412</v>
      </c>
      <c r="H5537" s="145" t="s">
        <v>10411</v>
      </c>
      <c r="I5537" s="145" t="s">
        <v>10124</v>
      </c>
    </row>
    <row r="5538" spans="1:9" x14ac:dyDescent="0.2">
      <c r="A5538" s="145">
        <v>5534</v>
      </c>
      <c r="B5538" s="145" t="s">
        <v>1337</v>
      </c>
      <c r="C5538" s="145" t="s">
        <v>553</v>
      </c>
      <c r="D5538" s="146">
        <v>1970</v>
      </c>
      <c r="E5538" s="145" t="s">
        <v>10410</v>
      </c>
      <c r="F5538" s="145">
        <v>168</v>
      </c>
      <c r="G5538" s="145" t="s">
        <v>10409</v>
      </c>
      <c r="H5538" s="145" t="s">
        <v>10406</v>
      </c>
      <c r="I5538" s="145" t="s">
        <v>10124</v>
      </c>
    </row>
    <row r="5539" spans="1:9" x14ac:dyDescent="0.2">
      <c r="A5539" s="145">
        <v>5535</v>
      </c>
      <c r="B5539" s="145" t="s">
        <v>706</v>
      </c>
      <c r="C5539" s="145" t="s">
        <v>553</v>
      </c>
      <c r="D5539" s="146">
        <v>1923</v>
      </c>
      <c r="E5539" s="145" t="s">
        <v>10408</v>
      </c>
      <c r="F5539" s="145">
        <v>168</v>
      </c>
      <c r="G5539" s="145" t="s">
        <v>10407</v>
      </c>
      <c r="H5539" s="145" t="s">
        <v>10406</v>
      </c>
      <c r="I5539" s="145" t="s">
        <v>10124</v>
      </c>
    </row>
    <row r="5540" spans="1:9" x14ac:dyDescent="0.2">
      <c r="A5540" s="145">
        <v>5536</v>
      </c>
      <c r="B5540" s="145" t="s">
        <v>566</v>
      </c>
      <c r="C5540" s="145" t="s">
        <v>553</v>
      </c>
      <c r="D5540" s="146">
        <v>2659</v>
      </c>
      <c r="E5540" s="145" t="s">
        <v>10274</v>
      </c>
      <c r="F5540" s="145">
        <v>168</v>
      </c>
      <c r="G5540" s="145" t="s">
        <v>10273</v>
      </c>
      <c r="H5540" s="145" t="s">
        <v>10081</v>
      </c>
      <c r="I5540" s="145" t="s">
        <v>10197</v>
      </c>
    </row>
    <row r="5541" spans="1:9" x14ac:dyDescent="0.2">
      <c r="A5541" s="145">
        <v>5537</v>
      </c>
      <c r="B5541" s="145" t="s">
        <v>1349</v>
      </c>
      <c r="C5541" s="145" t="s">
        <v>553</v>
      </c>
      <c r="D5541" s="146">
        <v>2362</v>
      </c>
      <c r="E5541" s="145" t="s">
        <v>10405</v>
      </c>
      <c r="F5541" s="145">
        <v>168</v>
      </c>
      <c r="G5541" s="145" t="s">
        <v>10404</v>
      </c>
      <c r="H5541" s="145" t="s">
        <v>1349</v>
      </c>
      <c r="I5541" s="145" t="s">
        <v>10197</v>
      </c>
    </row>
    <row r="5542" spans="1:9" x14ac:dyDescent="0.2">
      <c r="A5542" s="145">
        <v>5538</v>
      </c>
      <c r="B5542" s="145" t="s">
        <v>1650</v>
      </c>
      <c r="C5542" s="145" t="s">
        <v>553</v>
      </c>
      <c r="D5542" s="146">
        <v>2675</v>
      </c>
      <c r="E5542" s="145" t="s">
        <v>10403</v>
      </c>
      <c r="F5542" s="145">
        <v>168</v>
      </c>
      <c r="G5542" s="145" t="s">
        <v>10402</v>
      </c>
      <c r="H5542" s="145" t="s">
        <v>10303</v>
      </c>
      <c r="I5542" s="145" t="s">
        <v>10077</v>
      </c>
    </row>
    <row r="5543" spans="1:9" x14ac:dyDescent="0.2">
      <c r="A5543" s="145">
        <v>5539</v>
      </c>
      <c r="B5543" s="145" t="s">
        <v>965</v>
      </c>
      <c r="C5543" s="145" t="s">
        <v>553</v>
      </c>
      <c r="D5543" s="146">
        <v>1938</v>
      </c>
      <c r="E5543" s="145" t="s">
        <v>10401</v>
      </c>
      <c r="F5543" s="145">
        <v>168</v>
      </c>
      <c r="G5543" s="145" t="s">
        <v>10400</v>
      </c>
      <c r="H5543" s="145" t="s">
        <v>634</v>
      </c>
      <c r="I5543" s="145" t="s">
        <v>10087</v>
      </c>
    </row>
    <row r="5544" spans="1:9" x14ac:dyDescent="0.2">
      <c r="A5544" s="145">
        <v>5540</v>
      </c>
      <c r="B5544" s="145" t="s">
        <v>932</v>
      </c>
      <c r="C5544" s="145" t="s">
        <v>553</v>
      </c>
      <c r="D5544" s="146">
        <v>1929</v>
      </c>
      <c r="E5544" s="145" t="s">
        <v>10172</v>
      </c>
      <c r="F5544" s="145">
        <v>168</v>
      </c>
      <c r="G5544" s="145" t="s">
        <v>10399</v>
      </c>
      <c r="H5544" s="145" t="s">
        <v>634</v>
      </c>
      <c r="I5544" s="145" t="s">
        <v>10087</v>
      </c>
    </row>
    <row r="5545" spans="1:9" x14ac:dyDescent="0.2">
      <c r="A5545" s="145">
        <v>5541</v>
      </c>
      <c r="B5545" s="145" t="s">
        <v>932</v>
      </c>
      <c r="C5545" s="145" t="s">
        <v>553</v>
      </c>
      <c r="D5545" s="146">
        <v>1929</v>
      </c>
      <c r="F5545" s="145">
        <v>168</v>
      </c>
      <c r="G5545" s="145" t="s">
        <v>10398</v>
      </c>
      <c r="H5545" s="145" t="s">
        <v>10222</v>
      </c>
      <c r="I5545" s="145" t="s">
        <v>10087</v>
      </c>
    </row>
    <row r="5546" spans="1:9" x14ac:dyDescent="0.2">
      <c r="A5546" s="145">
        <v>5542</v>
      </c>
      <c r="B5546" s="145" t="s">
        <v>1513</v>
      </c>
      <c r="C5546" s="145" t="s">
        <v>553</v>
      </c>
      <c r="D5546" s="146">
        <v>1922</v>
      </c>
      <c r="E5546" s="145" t="s">
        <v>10397</v>
      </c>
      <c r="F5546" s="145">
        <v>168</v>
      </c>
      <c r="G5546" s="145" t="s">
        <v>10396</v>
      </c>
      <c r="H5546" s="145" t="s">
        <v>634</v>
      </c>
      <c r="I5546" s="145" t="s">
        <v>10077</v>
      </c>
    </row>
    <row r="5547" spans="1:9" x14ac:dyDescent="0.2">
      <c r="A5547" s="145">
        <v>5543</v>
      </c>
      <c r="B5547" s="145" t="s">
        <v>4957</v>
      </c>
      <c r="C5547" s="145" t="s">
        <v>553</v>
      </c>
      <c r="D5547" s="146">
        <v>2540</v>
      </c>
      <c r="E5547" s="145" t="s">
        <v>10395</v>
      </c>
      <c r="F5547" s="145">
        <v>168</v>
      </c>
      <c r="G5547" s="145" t="s">
        <v>10394</v>
      </c>
      <c r="H5547" s="145" t="s">
        <v>10130</v>
      </c>
      <c r="I5547" s="145" t="s">
        <v>10285</v>
      </c>
    </row>
    <row r="5548" spans="1:9" x14ac:dyDescent="0.2">
      <c r="A5548" s="145">
        <v>5544</v>
      </c>
      <c r="B5548" s="145" t="s">
        <v>1576</v>
      </c>
      <c r="C5548" s="145" t="s">
        <v>553</v>
      </c>
      <c r="D5548" s="146">
        <v>2667</v>
      </c>
      <c r="E5548" s="145" t="s">
        <v>10393</v>
      </c>
      <c r="F5548" s="145">
        <v>168</v>
      </c>
      <c r="G5548" s="145" t="s">
        <v>10392</v>
      </c>
      <c r="H5548" s="145" t="s">
        <v>10391</v>
      </c>
      <c r="I5548" s="145" t="s">
        <v>10087</v>
      </c>
    </row>
    <row r="5549" spans="1:9" x14ac:dyDescent="0.2">
      <c r="A5549" s="145">
        <v>5545</v>
      </c>
      <c r="B5549" s="145" t="s">
        <v>3220</v>
      </c>
      <c r="C5549" s="145" t="s">
        <v>553</v>
      </c>
      <c r="D5549" s="146">
        <v>2721</v>
      </c>
      <c r="E5549" s="145" t="s">
        <v>10390</v>
      </c>
      <c r="F5549" s="145">
        <v>168</v>
      </c>
      <c r="G5549" s="145" t="s">
        <v>10389</v>
      </c>
      <c r="H5549" s="145" t="s">
        <v>634</v>
      </c>
      <c r="I5549" s="145" t="s">
        <v>10077</v>
      </c>
    </row>
    <row r="5550" spans="1:9" x14ac:dyDescent="0.2">
      <c r="A5550" s="145">
        <v>5546</v>
      </c>
      <c r="B5550" s="145" t="s">
        <v>1189</v>
      </c>
      <c r="C5550" s="145" t="s">
        <v>553</v>
      </c>
      <c r="D5550" s="146">
        <v>2631</v>
      </c>
      <c r="E5550" s="145" t="s">
        <v>10388</v>
      </c>
      <c r="F5550" s="145">
        <v>168</v>
      </c>
      <c r="G5550" s="145" t="s">
        <v>10387</v>
      </c>
      <c r="H5550" s="145" t="s">
        <v>634</v>
      </c>
      <c r="I5550" s="145" t="s">
        <v>10077</v>
      </c>
    </row>
    <row r="5551" spans="1:9" x14ac:dyDescent="0.2">
      <c r="A5551" s="145">
        <v>5547</v>
      </c>
      <c r="B5551" s="145" t="s">
        <v>932</v>
      </c>
      <c r="C5551" s="145" t="s">
        <v>553</v>
      </c>
      <c r="D5551" s="146">
        <v>1929</v>
      </c>
      <c r="E5551" s="145" t="s">
        <v>10386</v>
      </c>
      <c r="F5551" s="145">
        <v>168</v>
      </c>
      <c r="G5551" s="145" t="s">
        <v>10385</v>
      </c>
      <c r="H5551" s="145" t="s">
        <v>10222</v>
      </c>
      <c r="I5551" s="145" t="s">
        <v>10087</v>
      </c>
    </row>
    <row r="5552" spans="1:9" x14ac:dyDescent="0.2">
      <c r="A5552" s="145">
        <v>5548</v>
      </c>
      <c r="B5552" s="145" t="s">
        <v>965</v>
      </c>
      <c r="C5552" s="145" t="s">
        <v>553</v>
      </c>
      <c r="D5552" s="146">
        <v>1938</v>
      </c>
      <c r="E5552" s="145" t="s">
        <v>10384</v>
      </c>
      <c r="F5552" s="145">
        <v>168</v>
      </c>
      <c r="G5552" s="145" t="s">
        <v>10383</v>
      </c>
      <c r="H5552" s="145" t="s">
        <v>10163</v>
      </c>
      <c r="I5552" s="145" t="s">
        <v>10091</v>
      </c>
    </row>
    <row r="5553" spans="1:9" x14ac:dyDescent="0.2">
      <c r="A5553" s="145">
        <v>5549</v>
      </c>
      <c r="B5553" s="145" t="s">
        <v>2969</v>
      </c>
      <c r="C5553" s="145" t="s">
        <v>553</v>
      </c>
      <c r="D5553" s="146">
        <v>2347</v>
      </c>
      <c r="E5553" s="145" t="s">
        <v>10382</v>
      </c>
      <c r="F5553" s="145">
        <v>168</v>
      </c>
      <c r="G5553" s="145" t="s">
        <v>10381</v>
      </c>
      <c r="H5553" s="145" t="s">
        <v>10380</v>
      </c>
      <c r="I5553" s="145" t="s">
        <v>10077</v>
      </c>
    </row>
    <row r="5554" spans="1:9" x14ac:dyDescent="0.2">
      <c r="A5554" s="145">
        <v>5550</v>
      </c>
      <c r="B5554" s="145" t="s">
        <v>6273</v>
      </c>
      <c r="C5554" s="145" t="s">
        <v>553</v>
      </c>
      <c r="D5554" s="146">
        <v>1951</v>
      </c>
      <c r="E5554" s="145" t="s">
        <v>10379</v>
      </c>
      <c r="F5554" s="145">
        <v>168</v>
      </c>
      <c r="H5554" s="145" t="s">
        <v>10378</v>
      </c>
      <c r="I5554" s="145" t="s">
        <v>10087</v>
      </c>
    </row>
    <row r="5555" spans="1:9" x14ac:dyDescent="0.2">
      <c r="A5555" s="145">
        <v>5551</v>
      </c>
      <c r="B5555" s="145" t="s">
        <v>1349</v>
      </c>
      <c r="C5555" s="145" t="s">
        <v>553</v>
      </c>
      <c r="D5555" s="146">
        <v>2360</v>
      </c>
      <c r="E5555" s="145" t="s">
        <v>10377</v>
      </c>
      <c r="F5555" s="145">
        <v>168</v>
      </c>
      <c r="G5555" s="145" t="s">
        <v>10376</v>
      </c>
      <c r="H5555" s="145" t="s">
        <v>1349</v>
      </c>
      <c r="I5555" s="145" t="s">
        <v>10077</v>
      </c>
    </row>
    <row r="5556" spans="1:9" x14ac:dyDescent="0.2">
      <c r="A5556" s="145">
        <v>5552</v>
      </c>
      <c r="B5556" s="145" t="s">
        <v>3822</v>
      </c>
      <c r="C5556" s="145" t="s">
        <v>553</v>
      </c>
      <c r="D5556" s="146">
        <v>2780</v>
      </c>
      <c r="E5556" s="145" t="s">
        <v>10375</v>
      </c>
      <c r="F5556" s="145">
        <v>168</v>
      </c>
      <c r="G5556" s="145" t="s">
        <v>10374</v>
      </c>
      <c r="H5556" s="145" t="s">
        <v>634</v>
      </c>
      <c r="I5556" s="145" t="s">
        <v>10077</v>
      </c>
    </row>
    <row r="5557" spans="1:9" x14ac:dyDescent="0.2">
      <c r="A5557" s="145">
        <v>5553</v>
      </c>
      <c r="B5557" s="145" t="s">
        <v>4556</v>
      </c>
      <c r="C5557" s="145" t="s">
        <v>553</v>
      </c>
      <c r="D5557" s="146">
        <v>1605</v>
      </c>
      <c r="E5557" s="145" t="s">
        <v>10246</v>
      </c>
      <c r="F5557" s="145">
        <v>168</v>
      </c>
      <c r="G5557" s="145" t="s">
        <v>10373</v>
      </c>
      <c r="H5557" s="145" t="s">
        <v>634</v>
      </c>
      <c r="I5557" s="145" t="s">
        <v>10077</v>
      </c>
    </row>
    <row r="5558" spans="1:9" x14ac:dyDescent="0.2">
      <c r="A5558" s="145">
        <v>5554</v>
      </c>
      <c r="B5558" s="145" t="s">
        <v>8166</v>
      </c>
      <c r="C5558" s="145" t="s">
        <v>553</v>
      </c>
      <c r="D5558" s="146">
        <v>2562</v>
      </c>
      <c r="E5558" s="145" t="s">
        <v>10372</v>
      </c>
      <c r="F5558" s="145">
        <v>168</v>
      </c>
      <c r="G5558" s="145" t="s">
        <v>10371</v>
      </c>
      <c r="H5558" s="145" t="s">
        <v>634</v>
      </c>
      <c r="I5558" s="145" t="s">
        <v>10077</v>
      </c>
    </row>
    <row r="5559" spans="1:9" x14ac:dyDescent="0.2">
      <c r="A5559" s="145">
        <v>5555</v>
      </c>
      <c r="B5559" s="145" t="s">
        <v>965</v>
      </c>
      <c r="C5559" s="145" t="s">
        <v>553</v>
      </c>
      <c r="D5559" s="146">
        <v>1938</v>
      </c>
      <c r="E5559" s="145" t="s">
        <v>10370</v>
      </c>
      <c r="F5559" s="145">
        <v>168</v>
      </c>
      <c r="G5559" s="145" t="s">
        <v>10369</v>
      </c>
      <c r="H5559" s="145" t="s">
        <v>10163</v>
      </c>
      <c r="I5559" s="145" t="s">
        <v>10087</v>
      </c>
    </row>
    <row r="5560" spans="1:9" x14ac:dyDescent="0.2">
      <c r="A5560" s="145">
        <v>5556</v>
      </c>
      <c r="B5560" s="145" t="s">
        <v>965</v>
      </c>
      <c r="C5560" s="145" t="s">
        <v>553</v>
      </c>
      <c r="D5560" s="146">
        <v>1938</v>
      </c>
      <c r="F5560" s="145">
        <v>168</v>
      </c>
      <c r="H5560" s="145" t="s">
        <v>10163</v>
      </c>
      <c r="I5560" s="145" t="s">
        <v>10091</v>
      </c>
    </row>
    <row r="5561" spans="1:9" x14ac:dyDescent="0.2">
      <c r="A5561" s="145">
        <v>5557</v>
      </c>
      <c r="B5561" s="145" t="s">
        <v>6174</v>
      </c>
      <c r="C5561" s="145" t="s">
        <v>553</v>
      </c>
      <c r="D5561" s="146">
        <v>2790</v>
      </c>
      <c r="E5561" s="145" t="s">
        <v>10368</v>
      </c>
      <c r="F5561" s="145">
        <v>168</v>
      </c>
      <c r="G5561" s="145" t="s">
        <v>10367</v>
      </c>
      <c r="H5561" s="145" t="s">
        <v>6174</v>
      </c>
      <c r="I5561" s="145" t="s">
        <v>10091</v>
      </c>
    </row>
    <row r="5562" spans="1:9" x14ac:dyDescent="0.2">
      <c r="A5562" s="145">
        <v>5558</v>
      </c>
      <c r="B5562" s="145" t="s">
        <v>965</v>
      </c>
      <c r="C5562" s="145" t="s">
        <v>553</v>
      </c>
      <c r="D5562" s="146">
        <v>1938</v>
      </c>
      <c r="E5562" s="145" t="s">
        <v>10366</v>
      </c>
      <c r="F5562" s="145">
        <v>168</v>
      </c>
      <c r="H5562" s="145" t="s">
        <v>634</v>
      </c>
      <c r="I5562" s="145" t="s">
        <v>10087</v>
      </c>
    </row>
    <row r="5563" spans="1:9" x14ac:dyDescent="0.2">
      <c r="A5563" s="145">
        <v>5559</v>
      </c>
      <c r="B5563" s="145" t="s">
        <v>1570</v>
      </c>
      <c r="C5563" s="145" t="s">
        <v>553</v>
      </c>
      <c r="D5563" s="146">
        <v>1930</v>
      </c>
      <c r="E5563" s="145" t="s">
        <v>10365</v>
      </c>
      <c r="F5563" s="145">
        <v>168</v>
      </c>
      <c r="G5563" s="145" t="s">
        <v>10364</v>
      </c>
      <c r="H5563" s="145" t="s">
        <v>10177</v>
      </c>
      <c r="I5563" s="145" t="s">
        <v>10077</v>
      </c>
    </row>
    <row r="5564" spans="1:9" x14ac:dyDescent="0.2">
      <c r="A5564" s="145">
        <v>5560</v>
      </c>
      <c r="B5564" s="145" t="s">
        <v>7905</v>
      </c>
      <c r="C5564" s="145" t="s">
        <v>553</v>
      </c>
      <c r="D5564" s="146">
        <v>2532</v>
      </c>
      <c r="E5564" s="145" t="s">
        <v>10363</v>
      </c>
      <c r="F5564" s="145">
        <v>168</v>
      </c>
      <c r="G5564" s="145" t="s">
        <v>10362</v>
      </c>
      <c r="H5564" s="145" t="s">
        <v>634</v>
      </c>
      <c r="I5564" s="145" t="s">
        <v>10077</v>
      </c>
    </row>
    <row r="5565" spans="1:9" x14ac:dyDescent="0.2">
      <c r="A5565" s="145">
        <v>5561</v>
      </c>
      <c r="B5565" s="145" t="s">
        <v>4035</v>
      </c>
      <c r="C5565" s="145" t="s">
        <v>553</v>
      </c>
      <c r="D5565" s="146">
        <v>2653</v>
      </c>
      <c r="E5565" s="145" t="s">
        <v>10361</v>
      </c>
      <c r="F5565" s="145">
        <v>168</v>
      </c>
      <c r="G5565" s="145" t="s">
        <v>10360</v>
      </c>
      <c r="H5565" s="145" t="s">
        <v>4035</v>
      </c>
      <c r="I5565" s="145" t="s">
        <v>10087</v>
      </c>
    </row>
    <row r="5566" spans="1:9" x14ac:dyDescent="0.2">
      <c r="A5566" s="145">
        <v>5562</v>
      </c>
      <c r="B5566" s="145" t="s">
        <v>932</v>
      </c>
      <c r="C5566" s="145" t="s">
        <v>553</v>
      </c>
      <c r="D5566" s="146">
        <v>1929</v>
      </c>
      <c r="E5566" s="145" t="s">
        <v>8843</v>
      </c>
      <c r="F5566" s="145">
        <v>168</v>
      </c>
      <c r="G5566" s="145" t="s">
        <v>10359</v>
      </c>
      <c r="H5566" s="145" t="s">
        <v>10222</v>
      </c>
      <c r="I5566" s="145" t="s">
        <v>10087</v>
      </c>
    </row>
    <row r="5567" spans="1:9" x14ac:dyDescent="0.2">
      <c r="A5567" s="145">
        <v>5563</v>
      </c>
      <c r="B5567" s="145" t="s">
        <v>965</v>
      </c>
      <c r="C5567" s="145" t="s">
        <v>553</v>
      </c>
      <c r="D5567" s="146">
        <v>1938</v>
      </c>
      <c r="E5567" s="145" t="s">
        <v>10358</v>
      </c>
      <c r="F5567" s="145">
        <v>168</v>
      </c>
      <c r="G5567" s="145" t="s">
        <v>10357</v>
      </c>
      <c r="H5567" s="145" t="s">
        <v>10163</v>
      </c>
      <c r="I5567" s="145" t="s">
        <v>10091</v>
      </c>
    </row>
    <row r="5568" spans="1:9" x14ac:dyDescent="0.2">
      <c r="A5568" s="145">
        <v>5564</v>
      </c>
      <c r="B5568" s="145" t="s">
        <v>932</v>
      </c>
      <c r="C5568" s="145" t="s">
        <v>553</v>
      </c>
      <c r="D5568" s="146">
        <v>1929</v>
      </c>
      <c r="E5568" s="145" t="s">
        <v>10356</v>
      </c>
      <c r="F5568" s="145">
        <v>168</v>
      </c>
      <c r="G5568" s="145" t="s">
        <v>10355</v>
      </c>
      <c r="H5568" s="145" t="s">
        <v>10222</v>
      </c>
      <c r="I5568" s="145" t="s">
        <v>10087</v>
      </c>
    </row>
    <row r="5569" spans="1:9" x14ac:dyDescent="0.2">
      <c r="A5569" s="145">
        <v>5565</v>
      </c>
      <c r="B5569" s="145" t="s">
        <v>1513</v>
      </c>
      <c r="C5569" s="145" t="s">
        <v>553</v>
      </c>
      <c r="D5569" s="146">
        <v>1922</v>
      </c>
      <c r="E5569" s="145" t="s">
        <v>10354</v>
      </c>
      <c r="F5569" s="145">
        <v>168</v>
      </c>
      <c r="G5569" s="145" t="s">
        <v>10353</v>
      </c>
      <c r="H5569" s="145" t="s">
        <v>634</v>
      </c>
      <c r="I5569" s="145" t="s">
        <v>10087</v>
      </c>
    </row>
    <row r="5570" spans="1:9" x14ac:dyDescent="0.2">
      <c r="A5570" s="145">
        <v>5566</v>
      </c>
      <c r="B5570" s="145" t="s">
        <v>965</v>
      </c>
      <c r="C5570" s="145" t="s">
        <v>553</v>
      </c>
      <c r="D5570" s="146">
        <v>1938</v>
      </c>
      <c r="E5570" s="145" t="s">
        <v>10352</v>
      </c>
      <c r="F5570" s="145">
        <v>168</v>
      </c>
      <c r="G5570" s="145" t="s">
        <v>10351</v>
      </c>
      <c r="H5570" s="145" t="s">
        <v>10163</v>
      </c>
      <c r="I5570" s="145" t="s">
        <v>10087</v>
      </c>
    </row>
    <row r="5571" spans="1:9" x14ac:dyDescent="0.2">
      <c r="A5571" s="145">
        <v>5567</v>
      </c>
      <c r="B5571" s="145" t="s">
        <v>1513</v>
      </c>
      <c r="C5571" s="145" t="s">
        <v>553</v>
      </c>
      <c r="D5571" s="146">
        <v>1922</v>
      </c>
      <c r="E5571" s="145" t="s">
        <v>10350</v>
      </c>
      <c r="F5571" s="145">
        <v>168</v>
      </c>
      <c r="G5571" s="145" t="s">
        <v>10349</v>
      </c>
      <c r="H5571" s="145" t="s">
        <v>634</v>
      </c>
      <c r="I5571" s="145" t="s">
        <v>10091</v>
      </c>
    </row>
    <row r="5572" spans="1:9" x14ac:dyDescent="0.2">
      <c r="A5572" s="145">
        <v>5568</v>
      </c>
      <c r="B5572" s="145" t="s">
        <v>1604</v>
      </c>
      <c r="C5572" s="145" t="s">
        <v>553</v>
      </c>
      <c r="D5572" s="146">
        <v>2668</v>
      </c>
      <c r="E5572" s="145" t="s">
        <v>10348</v>
      </c>
      <c r="F5572" s="145">
        <v>168</v>
      </c>
      <c r="G5572" s="145" t="s">
        <v>10347</v>
      </c>
      <c r="H5572" s="145" t="s">
        <v>4035</v>
      </c>
      <c r="I5572" s="145" t="s">
        <v>10077</v>
      </c>
    </row>
    <row r="5573" spans="1:9" x14ac:dyDescent="0.2">
      <c r="A5573" s="145">
        <v>5569</v>
      </c>
      <c r="B5573" s="145" t="s">
        <v>1071</v>
      </c>
      <c r="C5573" s="145" t="s">
        <v>553</v>
      </c>
      <c r="D5573" s="146">
        <v>2563</v>
      </c>
      <c r="E5573" s="145" t="s">
        <v>10346</v>
      </c>
      <c r="F5573" s="145">
        <v>168</v>
      </c>
      <c r="G5573" s="145" t="s">
        <v>10345</v>
      </c>
      <c r="H5573" s="145" t="s">
        <v>10119</v>
      </c>
      <c r="I5573" s="145" t="s">
        <v>10077</v>
      </c>
    </row>
    <row r="5574" spans="1:9" x14ac:dyDescent="0.2">
      <c r="A5574" s="145">
        <v>5570</v>
      </c>
      <c r="B5574" s="145" t="s">
        <v>6174</v>
      </c>
      <c r="C5574" s="145" t="s">
        <v>553</v>
      </c>
      <c r="D5574" s="146">
        <v>2790</v>
      </c>
      <c r="E5574" s="145" t="s">
        <v>3235</v>
      </c>
      <c r="F5574" s="145">
        <v>168</v>
      </c>
      <c r="G5574" s="145" t="s">
        <v>10344</v>
      </c>
      <c r="H5574" s="145" t="s">
        <v>2268</v>
      </c>
      <c r="I5574" s="145" t="s">
        <v>10077</v>
      </c>
    </row>
    <row r="5575" spans="1:9" x14ac:dyDescent="0.2">
      <c r="A5575" s="145">
        <v>5571</v>
      </c>
      <c r="B5575" s="145" t="s">
        <v>2385</v>
      </c>
      <c r="C5575" s="145" t="s">
        <v>553</v>
      </c>
      <c r="D5575" s="146">
        <v>2748</v>
      </c>
      <c r="E5575" s="145" t="s">
        <v>10343</v>
      </c>
      <c r="F5575" s="145">
        <v>168</v>
      </c>
      <c r="G5575" s="145" t="s">
        <v>10342</v>
      </c>
      <c r="H5575" s="145" t="s">
        <v>2767</v>
      </c>
      <c r="I5575" s="145" t="s">
        <v>10107</v>
      </c>
    </row>
    <row r="5576" spans="1:9" x14ac:dyDescent="0.2">
      <c r="A5576" s="145">
        <v>5572</v>
      </c>
      <c r="B5576" s="145" t="s">
        <v>965</v>
      </c>
      <c r="C5576" s="145" t="s">
        <v>553</v>
      </c>
      <c r="D5576" s="146">
        <v>1938</v>
      </c>
      <c r="E5576" s="145" t="s">
        <v>10341</v>
      </c>
      <c r="F5576" s="145">
        <v>168</v>
      </c>
      <c r="G5576" s="145" t="s">
        <v>10340</v>
      </c>
      <c r="H5576" s="145" t="s">
        <v>10163</v>
      </c>
      <c r="I5576" s="145" t="s">
        <v>10087</v>
      </c>
    </row>
    <row r="5577" spans="1:9" x14ac:dyDescent="0.2">
      <c r="A5577" s="145">
        <v>5573</v>
      </c>
      <c r="B5577" s="145" t="s">
        <v>932</v>
      </c>
      <c r="C5577" s="145" t="s">
        <v>553</v>
      </c>
      <c r="D5577" s="146">
        <v>1929</v>
      </c>
      <c r="E5577" s="145" t="s">
        <v>10339</v>
      </c>
      <c r="F5577" s="145">
        <v>168</v>
      </c>
      <c r="G5577" s="145" t="s">
        <v>10338</v>
      </c>
      <c r="H5577" s="145" t="s">
        <v>10222</v>
      </c>
      <c r="I5577" s="145" t="s">
        <v>10087</v>
      </c>
    </row>
    <row r="5578" spans="1:9" x14ac:dyDescent="0.2">
      <c r="A5578" s="145">
        <v>5574</v>
      </c>
      <c r="B5578" s="145" t="s">
        <v>932</v>
      </c>
      <c r="C5578" s="145" t="s">
        <v>553</v>
      </c>
      <c r="D5578" s="146">
        <v>1929</v>
      </c>
      <c r="E5578" s="145" t="s">
        <v>10337</v>
      </c>
      <c r="F5578" s="145">
        <v>168</v>
      </c>
      <c r="G5578" s="145" t="s">
        <v>10336</v>
      </c>
      <c r="H5578" s="145" t="s">
        <v>634</v>
      </c>
      <c r="I5578" s="145" t="s">
        <v>10087</v>
      </c>
    </row>
    <row r="5579" spans="1:9" x14ac:dyDescent="0.2">
      <c r="A5579" s="145">
        <v>5575</v>
      </c>
      <c r="B5579" s="145" t="s">
        <v>3408</v>
      </c>
      <c r="C5579" s="145" t="s">
        <v>553</v>
      </c>
      <c r="D5579" s="146">
        <v>2575</v>
      </c>
      <c r="E5579" s="145" t="s">
        <v>10335</v>
      </c>
      <c r="F5579" s="145">
        <v>168</v>
      </c>
      <c r="G5579" s="145" t="s">
        <v>10334</v>
      </c>
      <c r="H5579" s="145" t="s">
        <v>8736</v>
      </c>
      <c r="I5579" s="145" t="s">
        <v>10077</v>
      </c>
    </row>
    <row r="5580" spans="1:9" x14ac:dyDescent="0.2">
      <c r="A5580" s="145">
        <v>5576</v>
      </c>
      <c r="B5580" s="145" t="s">
        <v>908</v>
      </c>
      <c r="C5580" s="145" t="s">
        <v>553</v>
      </c>
      <c r="D5580" s="146">
        <v>2770</v>
      </c>
      <c r="E5580" s="145" t="s">
        <v>10333</v>
      </c>
      <c r="F5580" s="145">
        <v>168</v>
      </c>
      <c r="G5580" s="145" t="s">
        <v>10332</v>
      </c>
      <c r="H5580" s="145" t="s">
        <v>634</v>
      </c>
      <c r="I5580" s="145" t="s">
        <v>10107</v>
      </c>
    </row>
    <row r="5581" spans="1:9" x14ac:dyDescent="0.2">
      <c r="A5581" s="145">
        <v>5577</v>
      </c>
      <c r="B5581" s="145" t="s">
        <v>1786</v>
      </c>
      <c r="C5581" s="145" t="s">
        <v>553</v>
      </c>
      <c r="D5581" s="146">
        <v>1969</v>
      </c>
      <c r="E5581" s="145" t="s">
        <v>10331</v>
      </c>
      <c r="F5581" s="145">
        <v>168</v>
      </c>
      <c r="G5581" s="145" t="s">
        <v>10330</v>
      </c>
      <c r="H5581" s="145" t="s">
        <v>10155</v>
      </c>
      <c r="I5581" s="145" t="s">
        <v>10077</v>
      </c>
    </row>
    <row r="5582" spans="1:9" x14ac:dyDescent="0.2">
      <c r="A5582" s="145">
        <v>5578</v>
      </c>
      <c r="B5582" s="145" t="s">
        <v>965</v>
      </c>
      <c r="C5582" s="145" t="s">
        <v>553</v>
      </c>
      <c r="D5582" s="146">
        <v>1938</v>
      </c>
      <c r="E5582" s="145" t="s">
        <v>10329</v>
      </c>
      <c r="F5582" s="145">
        <v>168</v>
      </c>
      <c r="G5582" s="145" t="s">
        <v>10328</v>
      </c>
      <c r="H5582" s="145" t="s">
        <v>10163</v>
      </c>
      <c r="I5582" s="145" t="s">
        <v>10087</v>
      </c>
    </row>
    <row r="5583" spans="1:9" x14ac:dyDescent="0.2">
      <c r="A5583" s="145">
        <v>5579</v>
      </c>
      <c r="B5583" s="145" t="s">
        <v>6174</v>
      </c>
      <c r="C5583" s="145" t="s">
        <v>553</v>
      </c>
      <c r="D5583" s="146">
        <v>2790</v>
      </c>
      <c r="E5583" s="145" t="s">
        <v>10327</v>
      </c>
      <c r="F5583" s="145">
        <v>168</v>
      </c>
      <c r="G5583" s="145" t="s">
        <v>10326</v>
      </c>
      <c r="H5583" s="145" t="s">
        <v>6174</v>
      </c>
      <c r="I5583" s="145" t="s">
        <v>10091</v>
      </c>
    </row>
    <row r="5584" spans="1:9" x14ac:dyDescent="0.2">
      <c r="A5584" s="145">
        <v>5580</v>
      </c>
      <c r="B5584" s="145" t="s">
        <v>1349</v>
      </c>
      <c r="C5584" s="145" t="s">
        <v>553</v>
      </c>
      <c r="D5584" s="146">
        <v>2360</v>
      </c>
      <c r="E5584" s="145" t="s">
        <v>10325</v>
      </c>
      <c r="F5584" s="145">
        <v>168</v>
      </c>
      <c r="G5584" s="145" t="s">
        <v>10324</v>
      </c>
      <c r="H5584" s="145" t="s">
        <v>1349</v>
      </c>
      <c r="I5584" s="145" t="s">
        <v>10077</v>
      </c>
    </row>
    <row r="5585" spans="1:9" x14ac:dyDescent="0.2">
      <c r="A5585" s="145">
        <v>5581</v>
      </c>
      <c r="B5585" s="145" t="s">
        <v>965</v>
      </c>
      <c r="C5585" s="145" t="s">
        <v>553</v>
      </c>
      <c r="D5585" s="146">
        <v>1938</v>
      </c>
      <c r="E5585" s="145" t="s">
        <v>10323</v>
      </c>
      <c r="F5585" s="145">
        <v>168</v>
      </c>
      <c r="G5585" s="145">
        <v>342120</v>
      </c>
      <c r="H5585" s="145" t="s">
        <v>634</v>
      </c>
      <c r="I5585" s="145" t="s">
        <v>10091</v>
      </c>
    </row>
    <row r="5586" spans="1:9" x14ac:dyDescent="0.2">
      <c r="A5586" s="145">
        <v>5582</v>
      </c>
      <c r="B5586" s="145" t="s">
        <v>1570</v>
      </c>
      <c r="C5586" s="145" t="s">
        <v>553</v>
      </c>
      <c r="D5586" s="146">
        <v>1930</v>
      </c>
      <c r="E5586" s="145" t="s">
        <v>10322</v>
      </c>
      <c r="F5586" s="145">
        <v>168</v>
      </c>
      <c r="G5586" s="145" t="s">
        <v>10321</v>
      </c>
      <c r="H5586" s="145" t="s">
        <v>10222</v>
      </c>
      <c r="I5586" s="145" t="s">
        <v>10091</v>
      </c>
    </row>
    <row r="5587" spans="1:9" x14ac:dyDescent="0.2">
      <c r="A5587" s="145">
        <v>5583</v>
      </c>
      <c r="B5587" s="145" t="s">
        <v>10320</v>
      </c>
      <c r="C5587" s="145" t="s">
        <v>553</v>
      </c>
      <c r="D5587" s="146">
        <v>2651</v>
      </c>
      <c r="E5587" s="145" t="s">
        <v>10319</v>
      </c>
      <c r="F5587" s="145">
        <v>168</v>
      </c>
      <c r="G5587" s="145" t="s">
        <v>10318</v>
      </c>
      <c r="H5587" s="145" t="s">
        <v>10317</v>
      </c>
      <c r="I5587" s="145" t="s">
        <v>10316</v>
      </c>
    </row>
    <row r="5588" spans="1:9" x14ac:dyDescent="0.2">
      <c r="A5588" s="145">
        <v>5584</v>
      </c>
      <c r="B5588" s="145" t="s">
        <v>554</v>
      </c>
      <c r="C5588" s="145" t="s">
        <v>553</v>
      </c>
      <c r="D5588" s="146">
        <v>2633</v>
      </c>
      <c r="E5588" s="145" t="s">
        <v>10315</v>
      </c>
      <c r="F5588" s="145">
        <v>168</v>
      </c>
      <c r="G5588" s="145" t="s">
        <v>10314</v>
      </c>
      <c r="H5588" s="145" t="s">
        <v>10081</v>
      </c>
      <c r="I5588" s="145" t="s">
        <v>10087</v>
      </c>
    </row>
    <row r="5589" spans="1:9" x14ac:dyDescent="0.2">
      <c r="A5589" s="145">
        <v>5585</v>
      </c>
      <c r="B5589" s="145" t="s">
        <v>1349</v>
      </c>
      <c r="C5589" s="145" t="s">
        <v>553</v>
      </c>
      <c r="D5589" s="146">
        <v>2360</v>
      </c>
      <c r="E5589" s="145" t="s">
        <v>10313</v>
      </c>
      <c r="F5589" s="145">
        <v>168</v>
      </c>
      <c r="G5589" s="145" t="s">
        <v>10312</v>
      </c>
      <c r="H5589" s="145" t="s">
        <v>1349</v>
      </c>
      <c r="I5589" s="145" t="s">
        <v>10107</v>
      </c>
    </row>
    <row r="5590" spans="1:9" x14ac:dyDescent="0.2">
      <c r="A5590" s="145">
        <v>5586</v>
      </c>
      <c r="B5590" s="145" t="s">
        <v>1041</v>
      </c>
      <c r="C5590" s="145" t="s">
        <v>553</v>
      </c>
      <c r="D5590" s="146">
        <v>2382</v>
      </c>
      <c r="E5590" s="145" t="s">
        <v>10311</v>
      </c>
      <c r="F5590" s="145">
        <v>168</v>
      </c>
      <c r="G5590" s="145" t="s">
        <v>10310</v>
      </c>
      <c r="H5590" s="145" t="s">
        <v>634</v>
      </c>
      <c r="I5590" s="145" t="s">
        <v>10077</v>
      </c>
    </row>
    <row r="5591" spans="1:9" x14ac:dyDescent="0.2">
      <c r="A5591" s="145">
        <v>5587</v>
      </c>
      <c r="B5591" s="145" t="s">
        <v>965</v>
      </c>
      <c r="C5591" s="145" t="s">
        <v>553</v>
      </c>
      <c r="D5591" s="146">
        <v>1938</v>
      </c>
      <c r="E5591" s="145" t="s">
        <v>10309</v>
      </c>
      <c r="F5591" s="145">
        <v>168</v>
      </c>
      <c r="G5591" s="145" t="s">
        <v>10308</v>
      </c>
      <c r="H5591" s="145" t="s">
        <v>10163</v>
      </c>
      <c r="I5591" s="145" t="s">
        <v>10087</v>
      </c>
    </row>
    <row r="5592" spans="1:9" x14ac:dyDescent="0.2">
      <c r="A5592" s="145">
        <v>5588</v>
      </c>
      <c r="B5592" s="145" t="s">
        <v>3649</v>
      </c>
      <c r="C5592" s="145" t="s">
        <v>553</v>
      </c>
      <c r="D5592" s="146">
        <v>2148</v>
      </c>
      <c r="E5592" s="145" t="s">
        <v>10270</v>
      </c>
      <c r="F5592" s="145">
        <v>168</v>
      </c>
      <c r="G5592" s="145" t="s">
        <v>10269</v>
      </c>
      <c r="H5592" s="145" t="s">
        <v>634</v>
      </c>
      <c r="I5592" s="145" t="s">
        <v>10077</v>
      </c>
    </row>
    <row r="5593" spans="1:9" x14ac:dyDescent="0.2">
      <c r="A5593" s="145">
        <v>5589</v>
      </c>
      <c r="B5593" s="145" t="s">
        <v>2513</v>
      </c>
      <c r="C5593" s="145" t="s">
        <v>553</v>
      </c>
      <c r="D5593" s="146">
        <v>2571</v>
      </c>
      <c r="E5593" s="145" t="s">
        <v>10307</v>
      </c>
      <c r="F5593" s="145">
        <v>168</v>
      </c>
      <c r="G5593" s="145" t="s">
        <v>10306</v>
      </c>
      <c r="H5593" s="145" t="s">
        <v>634</v>
      </c>
      <c r="I5593" s="145" t="s">
        <v>10077</v>
      </c>
    </row>
    <row r="5594" spans="1:9" x14ac:dyDescent="0.2">
      <c r="A5594" s="145">
        <v>5590</v>
      </c>
      <c r="B5594" s="145" t="s">
        <v>10106</v>
      </c>
      <c r="C5594" s="145" t="s">
        <v>553</v>
      </c>
      <c r="D5594" s="146">
        <v>1040</v>
      </c>
      <c r="E5594" s="145" t="s">
        <v>10305</v>
      </c>
      <c r="F5594" s="145">
        <v>168</v>
      </c>
      <c r="G5594" s="145" t="s">
        <v>10304</v>
      </c>
      <c r="H5594" s="145" t="s">
        <v>10303</v>
      </c>
      <c r="I5594" s="145" t="s">
        <v>10077</v>
      </c>
    </row>
    <row r="5595" spans="1:9" x14ac:dyDescent="0.2">
      <c r="A5595" s="145">
        <v>5591</v>
      </c>
      <c r="B5595" s="145" t="s">
        <v>3220</v>
      </c>
      <c r="C5595" s="145" t="s">
        <v>553</v>
      </c>
      <c r="D5595" s="146">
        <v>2723</v>
      </c>
      <c r="E5595" s="145" t="s">
        <v>10302</v>
      </c>
      <c r="F5595" s="145">
        <v>168</v>
      </c>
      <c r="G5595" s="145" t="s">
        <v>10301</v>
      </c>
      <c r="H5595" s="145" t="s">
        <v>3220</v>
      </c>
      <c r="I5595" s="145" t="s">
        <v>10077</v>
      </c>
    </row>
    <row r="5596" spans="1:9" x14ac:dyDescent="0.2">
      <c r="A5596" s="145">
        <v>5592</v>
      </c>
      <c r="B5596" s="145" t="s">
        <v>1786</v>
      </c>
      <c r="C5596" s="145" t="s">
        <v>553</v>
      </c>
      <c r="D5596" s="146">
        <v>1969</v>
      </c>
      <c r="E5596" s="145" t="s">
        <v>10300</v>
      </c>
      <c r="F5596" s="145">
        <v>168</v>
      </c>
      <c r="G5596" s="145" t="s">
        <v>10299</v>
      </c>
      <c r="H5596" s="145" t="s">
        <v>10155</v>
      </c>
      <c r="I5596" s="145" t="s">
        <v>10087</v>
      </c>
    </row>
    <row r="5597" spans="1:9" x14ac:dyDescent="0.2">
      <c r="A5597" s="145">
        <v>5593</v>
      </c>
      <c r="B5597" s="145" t="s">
        <v>1786</v>
      </c>
      <c r="C5597" s="145" t="s">
        <v>553</v>
      </c>
      <c r="D5597" s="146">
        <v>1969</v>
      </c>
      <c r="E5597" s="145" t="s">
        <v>10298</v>
      </c>
      <c r="F5597" s="145">
        <v>168</v>
      </c>
      <c r="G5597" s="145" t="s">
        <v>10297</v>
      </c>
      <c r="H5597" s="145" t="s">
        <v>10155</v>
      </c>
      <c r="I5597" s="145" t="s">
        <v>10087</v>
      </c>
    </row>
    <row r="5598" spans="1:9" x14ac:dyDescent="0.2">
      <c r="A5598" s="145">
        <v>5594</v>
      </c>
      <c r="B5598" s="145" t="s">
        <v>1513</v>
      </c>
      <c r="C5598" s="145" t="s">
        <v>553</v>
      </c>
      <c r="D5598" s="146">
        <v>1922</v>
      </c>
      <c r="E5598" s="145" t="s">
        <v>10296</v>
      </c>
      <c r="F5598" s="145">
        <v>168</v>
      </c>
      <c r="G5598" s="145" t="s">
        <v>10295</v>
      </c>
      <c r="H5598" s="145" t="s">
        <v>10163</v>
      </c>
      <c r="I5598" s="145" t="s">
        <v>10087</v>
      </c>
    </row>
    <row r="5599" spans="1:9" x14ac:dyDescent="0.2">
      <c r="A5599" s="145">
        <v>5595</v>
      </c>
      <c r="B5599" s="145" t="s">
        <v>3262</v>
      </c>
      <c r="C5599" s="145" t="s">
        <v>553</v>
      </c>
      <c r="D5599" s="146">
        <v>2739</v>
      </c>
      <c r="E5599" s="145" t="s">
        <v>10294</v>
      </c>
      <c r="F5599" s="145">
        <v>168</v>
      </c>
      <c r="G5599" s="145" t="s">
        <v>10293</v>
      </c>
      <c r="H5599" s="145" t="s">
        <v>3262</v>
      </c>
      <c r="I5599" s="145" t="s">
        <v>10091</v>
      </c>
    </row>
    <row r="5600" spans="1:9" x14ac:dyDescent="0.2">
      <c r="A5600" s="145">
        <v>5596</v>
      </c>
      <c r="B5600" s="145" t="s">
        <v>1570</v>
      </c>
      <c r="C5600" s="145" t="s">
        <v>553</v>
      </c>
      <c r="D5600" s="146">
        <v>1930</v>
      </c>
      <c r="E5600" s="145" t="s">
        <v>10292</v>
      </c>
      <c r="F5600" s="145">
        <v>168</v>
      </c>
      <c r="G5600" s="145" t="s">
        <v>10291</v>
      </c>
      <c r="H5600" s="145" t="s">
        <v>10177</v>
      </c>
      <c r="I5600" s="145" t="s">
        <v>10077</v>
      </c>
    </row>
    <row r="5601" spans="1:9" x14ac:dyDescent="0.2">
      <c r="A5601" s="145">
        <v>5597</v>
      </c>
      <c r="B5601" s="145" t="s">
        <v>2513</v>
      </c>
      <c r="C5601" s="145" t="s">
        <v>553</v>
      </c>
      <c r="D5601" s="146">
        <v>2571</v>
      </c>
      <c r="E5601" s="145" t="s">
        <v>10290</v>
      </c>
      <c r="F5601" s="145">
        <v>168</v>
      </c>
      <c r="G5601" s="145" t="s">
        <v>10289</v>
      </c>
      <c r="H5601" s="145" t="s">
        <v>634</v>
      </c>
      <c r="I5601" s="145" t="s">
        <v>10107</v>
      </c>
    </row>
    <row r="5602" spans="1:9" x14ac:dyDescent="0.2">
      <c r="A5602" s="145">
        <v>5598</v>
      </c>
      <c r="B5602" s="145" t="s">
        <v>6273</v>
      </c>
      <c r="C5602" s="145" t="s">
        <v>553</v>
      </c>
      <c r="D5602" s="146">
        <v>1951</v>
      </c>
      <c r="E5602" s="145" t="s">
        <v>10288</v>
      </c>
      <c r="F5602" s="145">
        <v>168</v>
      </c>
      <c r="G5602" s="145" t="s">
        <v>10287</v>
      </c>
      <c r="H5602" s="145" t="s">
        <v>812</v>
      </c>
      <c r="I5602" s="145" t="s">
        <v>10087</v>
      </c>
    </row>
    <row r="5603" spans="1:9" x14ac:dyDescent="0.2">
      <c r="A5603" s="145">
        <v>5599</v>
      </c>
      <c r="B5603" s="145" t="s">
        <v>5120</v>
      </c>
      <c r="C5603" s="145" t="s">
        <v>553</v>
      </c>
      <c r="D5603" s="146">
        <v>2642</v>
      </c>
      <c r="E5603" s="145" t="s">
        <v>1963</v>
      </c>
      <c r="F5603" s="145">
        <v>168</v>
      </c>
      <c r="G5603" s="145" t="s">
        <v>10286</v>
      </c>
      <c r="H5603" s="145" t="s">
        <v>5120</v>
      </c>
      <c r="I5603" s="145" t="s">
        <v>10285</v>
      </c>
    </row>
    <row r="5604" spans="1:9" x14ac:dyDescent="0.2">
      <c r="A5604" s="145">
        <v>5600</v>
      </c>
      <c r="B5604" s="145" t="s">
        <v>965</v>
      </c>
      <c r="C5604" s="145" t="s">
        <v>553</v>
      </c>
      <c r="D5604" s="146">
        <v>1938</v>
      </c>
      <c r="E5604" s="145" t="s">
        <v>10284</v>
      </c>
      <c r="F5604" s="145">
        <v>168</v>
      </c>
      <c r="G5604" s="145" t="s">
        <v>10283</v>
      </c>
      <c r="H5604" s="145" t="s">
        <v>10163</v>
      </c>
      <c r="I5604" s="145" t="s">
        <v>10087</v>
      </c>
    </row>
    <row r="5605" spans="1:9" x14ac:dyDescent="0.2">
      <c r="A5605" s="145">
        <v>5601</v>
      </c>
      <c r="B5605" s="145" t="s">
        <v>3877</v>
      </c>
      <c r="C5605" s="145" t="s">
        <v>553</v>
      </c>
      <c r="D5605" s="146">
        <v>2557</v>
      </c>
      <c r="E5605" s="145" t="s">
        <v>10282</v>
      </c>
      <c r="F5605" s="145">
        <v>168</v>
      </c>
      <c r="G5605" s="145" t="s">
        <v>10281</v>
      </c>
      <c r="H5605" s="145" t="s">
        <v>3877</v>
      </c>
      <c r="I5605" s="145" t="s">
        <v>10087</v>
      </c>
    </row>
    <row r="5606" spans="1:9" x14ac:dyDescent="0.2">
      <c r="A5606" s="145">
        <v>5602</v>
      </c>
      <c r="B5606" s="145" t="s">
        <v>6273</v>
      </c>
      <c r="C5606" s="145" t="s">
        <v>553</v>
      </c>
      <c r="D5606" s="146">
        <v>1951</v>
      </c>
      <c r="E5606" s="145" t="s">
        <v>10280</v>
      </c>
      <c r="F5606" s="145">
        <v>168</v>
      </c>
      <c r="G5606" s="145" t="s">
        <v>10279</v>
      </c>
      <c r="H5606" s="145" t="s">
        <v>634</v>
      </c>
      <c r="I5606" s="145" t="s">
        <v>10091</v>
      </c>
    </row>
    <row r="5607" spans="1:9" x14ac:dyDescent="0.2">
      <c r="A5607" s="145">
        <v>5603</v>
      </c>
      <c r="B5607" s="145" t="s">
        <v>554</v>
      </c>
      <c r="C5607" s="145" t="s">
        <v>553</v>
      </c>
      <c r="D5607" s="146">
        <v>2633</v>
      </c>
      <c r="E5607" s="145" t="s">
        <v>10278</v>
      </c>
      <c r="F5607" s="145">
        <v>168</v>
      </c>
      <c r="G5607" s="145" t="s">
        <v>10277</v>
      </c>
      <c r="H5607" s="145" t="s">
        <v>10081</v>
      </c>
      <c r="I5607" s="145" t="s">
        <v>10087</v>
      </c>
    </row>
    <row r="5608" spans="1:9" x14ac:dyDescent="0.2">
      <c r="A5608" s="145">
        <v>5604</v>
      </c>
      <c r="B5608" s="145" t="s">
        <v>965</v>
      </c>
      <c r="C5608" s="145" t="s">
        <v>553</v>
      </c>
      <c r="D5608" s="146">
        <v>1938</v>
      </c>
      <c r="E5608" s="145" t="s">
        <v>10276</v>
      </c>
      <c r="F5608" s="145">
        <v>168</v>
      </c>
      <c r="G5608" s="145" t="s">
        <v>10275</v>
      </c>
      <c r="H5608" s="145" t="s">
        <v>634</v>
      </c>
      <c r="I5608" s="145" t="s">
        <v>10077</v>
      </c>
    </row>
    <row r="5609" spans="1:9" x14ac:dyDescent="0.2">
      <c r="A5609" s="145">
        <v>5605</v>
      </c>
      <c r="B5609" s="145" t="s">
        <v>566</v>
      </c>
      <c r="C5609" s="145" t="s">
        <v>553</v>
      </c>
      <c r="D5609" s="146">
        <v>2659</v>
      </c>
      <c r="E5609" s="145" t="s">
        <v>10274</v>
      </c>
      <c r="F5609" s="145">
        <v>168</v>
      </c>
      <c r="G5609" s="145" t="s">
        <v>10273</v>
      </c>
      <c r="H5609" s="145" t="s">
        <v>10081</v>
      </c>
      <c r="I5609" s="145" t="s">
        <v>10077</v>
      </c>
    </row>
    <row r="5610" spans="1:9" x14ac:dyDescent="0.2">
      <c r="A5610" s="145">
        <v>5606</v>
      </c>
      <c r="B5610" s="145" t="s">
        <v>3048</v>
      </c>
      <c r="C5610" s="145" t="s">
        <v>553</v>
      </c>
      <c r="D5610" s="146">
        <v>2703</v>
      </c>
      <c r="E5610" s="145" t="s">
        <v>10272</v>
      </c>
      <c r="F5610" s="145">
        <v>168</v>
      </c>
      <c r="G5610" s="145" t="s">
        <v>10271</v>
      </c>
      <c r="H5610" s="145" t="s">
        <v>634</v>
      </c>
      <c r="I5610" s="145" t="s">
        <v>10077</v>
      </c>
    </row>
    <row r="5611" spans="1:9" x14ac:dyDescent="0.2">
      <c r="A5611" s="145">
        <v>5607</v>
      </c>
      <c r="B5611" s="145" t="s">
        <v>932</v>
      </c>
      <c r="C5611" s="145" t="s">
        <v>553</v>
      </c>
      <c r="D5611" s="146">
        <v>1929</v>
      </c>
      <c r="F5611" s="145">
        <v>168</v>
      </c>
      <c r="H5611" s="145" t="s">
        <v>10222</v>
      </c>
      <c r="I5611" s="145" t="s">
        <v>10087</v>
      </c>
    </row>
    <row r="5612" spans="1:9" x14ac:dyDescent="0.2">
      <c r="A5612" s="145">
        <v>5608</v>
      </c>
      <c r="B5612" s="145" t="s">
        <v>4302</v>
      </c>
      <c r="C5612" s="145" t="s">
        <v>553</v>
      </c>
      <c r="D5612" s="146">
        <v>1960</v>
      </c>
      <c r="E5612" s="145" t="s">
        <v>10270</v>
      </c>
      <c r="F5612" s="145">
        <v>168</v>
      </c>
      <c r="G5612" s="145" t="s">
        <v>10269</v>
      </c>
      <c r="H5612" s="145" t="s">
        <v>634</v>
      </c>
      <c r="I5612" s="145" t="s">
        <v>10077</v>
      </c>
    </row>
    <row r="5613" spans="1:9" x14ac:dyDescent="0.2">
      <c r="A5613" s="145">
        <v>5609</v>
      </c>
      <c r="B5613" s="145" t="s">
        <v>3565</v>
      </c>
      <c r="C5613" s="145" t="s">
        <v>553</v>
      </c>
      <c r="D5613" s="146">
        <v>21211</v>
      </c>
      <c r="E5613" s="145" t="s">
        <v>10268</v>
      </c>
      <c r="F5613" s="145">
        <v>168</v>
      </c>
      <c r="G5613" s="145" t="s">
        <v>10267</v>
      </c>
      <c r="H5613" s="145" t="s">
        <v>634</v>
      </c>
      <c r="I5613" s="145" t="s">
        <v>10077</v>
      </c>
    </row>
    <row r="5614" spans="1:9" x14ac:dyDescent="0.2">
      <c r="A5614" s="145">
        <v>5610</v>
      </c>
      <c r="B5614" s="145" t="s">
        <v>4035</v>
      </c>
      <c r="C5614" s="145" t="s">
        <v>553</v>
      </c>
      <c r="D5614" s="146">
        <v>2653</v>
      </c>
      <c r="E5614" s="145" t="s">
        <v>10266</v>
      </c>
      <c r="F5614" s="145">
        <v>168</v>
      </c>
      <c r="G5614" s="145" t="s">
        <v>10265</v>
      </c>
      <c r="H5614" s="145" t="s">
        <v>10264</v>
      </c>
      <c r="I5614" s="145" t="s">
        <v>10091</v>
      </c>
    </row>
    <row r="5615" spans="1:9" x14ac:dyDescent="0.2">
      <c r="A5615" s="145">
        <v>5611</v>
      </c>
      <c r="B5615" s="145" t="s">
        <v>1349</v>
      </c>
      <c r="C5615" s="145" t="s">
        <v>553</v>
      </c>
      <c r="D5615" s="146">
        <v>2360</v>
      </c>
      <c r="E5615" s="145" t="s">
        <v>10263</v>
      </c>
      <c r="F5615" s="145">
        <v>168</v>
      </c>
      <c r="G5615" s="145" t="s">
        <v>10262</v>
      </c>
      <c r="H5615" s="145" t="s">
        <v>1349</v>
      </c>
      <c r="I5615" s="145" t="s">
        <v>10077</v>
      </c>
    </row>
    <row r="5616" spans="1:9" x14ac:dyDescent="0.2">
      <c r="A5616" s="145">
        <v>5612</v>
      </c>
      <c r="B5616" s="145" t="s">
        <v>3028</v>
      </c>
      <c r="C5616" s="145" t="s">
        <v>553</v>
      </c>
      <c r="D5616" s="146">
        <v>2025</v>
      </c>
      <c r="E5616" s="145" t="s">
        <v>10261</v>
      </c>
      <c r="F5616" s="145">
        <v>165</v>
      </c>
      <c r="G5616" s="145" t="s">
        <v>10260</v>
      </c>
      <c r="H5616" s="145" t="s">
        <v>10259</v>
      </c>
      <c r="I5616" s="145" t="s">
        <v>10197</v>
      </c>
    </row>
    <row r="5617" spans="1:9" x14ac:dyDescent="0.2">
      <c r="A5617" s="145">
        <v>5613</v>
      </c>
      <c r="B5617" s="145" t="s">
        <v>4035</v>
      </c>
      <c r="C5617" s="145" t="s">
        <v>553</v>
      </c>
      <c r="D5617" s="146">
        <v>2653</v>
      </c>
      <c r="E5617" s="145" t="s">
        <v>10258</v>
      </c>
      <c r="F5617" s="145">
        <v>165</v>
      </c>
      <c r="G5617" s="145" t="s">
        <v>10257</v>
      </c>
      <c r="H5617" s="145" t="s">
        <v>4035</v>
      </c>
      <c r="I5617" s="145" t="s">
        <v>10077</v>
      </c>
    </row>
    <row r="5618" spans="1:9" x14ac:dyDescent="0.2">
      <c r="A5618" s="145">
        <v>5614</v>
      </c>
      <c r="B5618" s="145" t="s">
        <v>10256</v>
      </c>
      <c r="C5618" s="145" t="s">
        <v>553</v>
      </c>
      <c r="D5618" s="146">
        <v>2760</v>
      </c>
      <c r="E5618" s="145" t="s">
        <v>10255</v>
      </c>
      <c r="F5618" s="145">
        <v>165</v>
      </c>
      <c r="G5618" s="145" t="s">
        <v>10254</v>
      </c>
      <c r="H5618" s="145" t="s">
        <v>634</v>
      </c>
      <c r="I5618" s="145" t="s">
        <v>10077</v>
      </c>
    </row>
    <row r="5619" spans="1:9" x14ac:dyDescent="0.2">
      <c r="A5619" s="145">
        <v>5615</v>
      </c>
      <c r="B5619" s="145" t="s">
        <v>1570</v>
      </c>
      <c r="C5619" s="145" t="s">
        <v>553</v>
      </c>
      <c r="D5619" s="146">
        <v>1930</v>
      </c>
      <c r="E5619" s="145" t="s">
        <v>10253</v>
      </c>
      <c r="F5619" s="145">
        <v>162</v>
      </c>
      <c r="G5619" s="145" t="s">
        <v>10252</v>
      </c>
      <c r="H5619" s="145" t="s">
        <v>10177</v>
      </c>
      <c r="I5619" s="145" t="s">
        <v>10124</v>
      </c>
    </row>
    <row r="5620" spans="1:9" x14ac:dyDescent="0.2">
      <c r="A5620" s="145">
        <v>5616</v>
      </c>
      <c r="B5620" s="145" t="s">
        <v>3220</v>
      </c>
      <c r="C5620" s="145" t="s">
        <v>553</v>
      </c>
      <c r="D5620" s="146">
        <v>2720</v>
      </c>
      <c r="E5620" s="145" t="s">
        <v>10251</v>
      </c>
      <c r="F5620" s="145">
        <v>162</v>
      </c>
      <c r="G5620" s="145" t="s">
        <v>10250</v>
      </c>
      <c r="H5620" s="145" t="s">
        <v>3220</v>
      </c>
      <c r="I5620" s="145" t="s">
        <v>10077</v>
      </c>
    </row>
    <row r="5621" spans="1:9" x14ac:dyDescent="0.2">
      <c r="A5621" s="145">
        <v>5617</v>
      </c>
      <c r="B5621" s="145" t="s">
        <v>984</v>
      </c>
      <c r="C5621" s="145" t="s">
        <v>553</v>
      </c>
      <c r="D5621" s="146">
        <v>1852</v>
      </c>
      <c r="E5621" s="145" t="s">
        <v>10227</v>
      </c>
      <c r="F5621" s="145">
        <v>162</v>
      </c>
      <c r="G5621" s="145" t="s">
        <v>10249</v>
      </c>
      <c r="H5621" s="145" t="s">
        <v>634</v>
      </c>
      <c r="I5621" s="145" t="s">
        <v>10077</v>
      </c>
    </row>
    <row r="5622" spans="1:9" x14ac:dyDescent="0.2">
      <c r="A5622" s="145">
        <v>5618</v>
      </c>
      <c r="B5622" s="145" t="s">
        <v>1189</v>
      </c>
      <c r="C5622" s="145" t="s">
        <v>553</v>
      </c>
      <c r="D5622" s="146">
        <v>2631</v>
      </c>
      <c r="E5622" s="145" t="s">
        <v>10248</v>
      </c>
      <c r="F5622" s="145">
        <v>162</v>
      </c>
      <c r="G5622" s="145" t="s">
        <v>10247</v>
      </c>
      <c r="H5622" s="145" t="s">
        <v>9574</v>
      </c>
      <c r="I5622" s="145" t="s">
        <v>10077</v>
      </c>
    </row>
    <row r="5623" spans="1:9" x14ac:dyDescent="0.2">
      <c r="A5623" s="145">
        <v>5619</v>
      </c>
      <c r="B5623" s="145" t="s">
        <v>4556</v>
      </c>
      <c r="C5623" s="145" t="s">
        <v>553</v>
      </c>
      <c r="D5623" s="146">
        <v>1606</v>
      </c>
      <c r="E5623" s="145" t="s">
        <v>10246</v>
      </c>
      <c r="F5623" s="145">
        <v>161</v>
      </c>
      <c r="G5623" s="145" t="s">
        <v>10245</v>
      </c>
      <c r="H5623" s="145" t="s">
        <v>634</v>
      </c>
      <c r="I5623" s="145" t="s">
        <v>10077</v>
      </c>
    </row>
    <row r="5624" spans="1:9" x14ac:dyDescent="0.2">
      <c r="A5624" s="145">
        <v>5620</v>
      </c>
      <c r="B5624" s="145" t="s">
        <v>1570</v>
      </c>
      <c r="C5624" s="145" t="s">
        <v>553</v>
      </c>
      <c r="D5624" s="146">
        <v>1930</v>
      </c>
      <c r="E5624" s="145" t="s">
        <v>10244</v>
      </c>
      <c r="F5624" s="145">
        <v>161</v>
      </c>
      <c r="G5624" s="145" t="s">
        <v>10243</v>
      </c>
      <c r="H5624" s="145" t="s">
        <v>10177</v>
      </c>
      <c r="I5624" s="145" t="s">
        <v>10077</v>
      </c>
    </row>
    <row r="5625" spans="1:9" x14ac:dyDescent="0.2">
      <c r="A5625" s="145">
        <v>5621</v>
      </c>
      <c r="B5625" s="145" t="s">
        <v>1349</v>
      </c>
      <c r="C5625" s="145" t="s">
        <v>553</v>
      </c>
      <c r="D5625" s="146">
        <v>2360</v>
      </c>
      <c r="E5625" s="145" t="s">
        <v>10242</v>
      </c>
      <c r="F5625" s="145">
        <v>161</v>
      </c>
      <c r="G5625" s="145" t="s">
        <v>10241</v>
      </c>
      <c r="H5625" s="145" t="s">
        <v>1349</v>
      </c>
      <c r="I5625" s="145" t="s">
        <v>10077</v>
      </c>
    </row>
    <row r="5626" spans="1:9" x14ac:dyDescent="0.2">
      <c r="A5626" s="145">
        <v>5622</v>
      </c>
      <c r="B5626" s="145" t="s">
        <v>1189</v>
      </c>
      <c r="C5626" s="145" t="s">
        <v>553</v>
      </c>
      <c r="D5626" s="146">
        <v>2631</v>
      </c>
      <c r="E5626" s="145" t="s">
        <v>10240</v>
      </c>
      <c r="F5626" s="145">
        <v>156</v>
      </c>
      <c r="G5626" s="145" t="s">
        <v>10239</v>
      </c>
      <c r="H5626" s="145" t="s">
        <v>10238</v>
      </c>
      <c r="I5626" s="145" t="s">
        <v>10197</v>
      </c>
    </row>
    <row r="5627" spans="1:9" x14ac:dyDescent="0.2">
      <c r="A5627" s="145">
        <v>5623</v>
      </c>
      <c r="B5627" s="145" t="s">
        <v>3972</v>
      </c>
      <c r="C5627" s="145" t="s">
        <v>553</v>
      </c>
      <c r="D5627" s="146">
        <v>1966</v>
      </c>
      <c r="E5627" s="145" t="s">
        <v>10232</v>
      </c>
      <c r="F5627" s="145">
        <v>156</v>
      </c>
      <c r="G5627" s="145" t="s">
        <v>10231</v>
      </c>
      <c r="H5627" s="145" t="s">
        <v>10230</v>
      </c>
      <c r="I5627" s="145" t="s">
        <v>10197</v>
      </c>
    </row>
    <row r="5628" spans="1:9" x14ac:dyDescent="0.2">
      <c r="A5628" s="145">
        <v>5624</v>
      </c>
      <c r="B5628" s="145" t="s">
        <v>1208</v>
      </c>
      <c r="C5628" s="145" t="s">
        <v>553</v>
      </c>
      <c r="D5628" s="146">
        <v>1742</v>
      </c>
      <c r="E5628" s="145" t="s">
        <v>10237</v>
      </c>
      <c r="F5628" s="145">
        <v>156</v>
      </c>
      <c r="G5628" s="145" t="s">
        <v>10236</v>
      </c>
      <c r="H5628" s="145" t="s">
        <v>634</v>
      </c>
      <c r="I5628" s="145" t="s">
        <v>10197</v>
      </c>
    </row>
    <row r="5629" spans="1:9" x14ac:dyDescent="0.2">
      <c r="A5629" s="145">
        <v>5625</v>
      </c>
      <c r="B5629" s="145" t="s">
        <v>713</v>
      </c>
      <c r="C5629" s="145" t="s">
        <v>553</v>
      </c>
      <c r="D5629" s="146">
        <v>1915</v>
      </c>
      <c r="E5629" s="145" t="s">
        <v>10235</v>
      </c>
      <c r="F5629" s="145">
        <v>156</v>
      </c>
      <c r="G5629" s="145" t="s">
        <v>10234</v>
      </c>
      <c r="H5629" s="145" t="s">
        <v>10233</v>
      </c>
      <c r="I5629" s="145" t="s">
        <v>10124</v>
      </c>
    </row>
    <row r="5630" spans="1:9" x14ac:dyDescent="0.2">
      <c r="A5630" s="145">
        <v>5626</v>
      </c>
      <c r="B5630" s="145" t="s">
        <v>3972</v>
      </c>
      <c r="C5630" s="145" t="s">
        <v>553</v>
      </c>
      <c r="D5630" s="146">
        <v>1966</v>
      </c>
      <c r="E5630" s="145" t="s">
        <v>10232</v>
      </c>
      <c r="F5630" s="145">
        <v>156</v>
      </c>
      <c r="G5630" s="145" t="s">
        <v>10231</v>
      </c>
      <c r="H5630" s="145" t="s">
        <v>10230</v>
      </c>
      <c r="I5630" s="145" t="s">
        <v>10197</v>
      </c>
    </row>
    <row r="5631" spans="1:9" x14ac:dyDescent="0.2">
      <c r="A5631" s="145">
        <v>5627</v>
      </c>
      <c r="B5631" s="145" t="s">
        <v>3972</v>
      </c>
      <c r="C5631" s="145" t="s">
        <v>553</v>
      </c>
      <c r="D5631" s="146">
        <v>1966</v>
      </c>
      <c r="E5631" s="145" t="s">
        <v>10229</v>
      </c>
      <c r="F5631" s="145">
        <v>156</v>
      </c>
      <c r="G5631" s="145" t="s">
        <v>10228</v>
      </c>
      <c r="H5631" s="145" t="s">
        <v>10177</v>
      </c>
      <c r="I5631" s="145" t="s">
        <v>10197</v>
      </c>
    </row>
    <row r="5632" spans="1:9" x14ac:dyDescent="0.2">
      <c r="A5632" s="145">
        <v>5628</v>
      </c>
      <c r="B5632" s="145" t="s">
        <v>984</v>
      </c>
      <c r="C5632" s="145" t="s">
        <v>553</v>
      </c>
      <c r="D5632" s="146">
        <v>1852</v>
      </c>
      <c r="E5632" s="145" t="s">
        <v>10227</v>
      </c>
      <c r="F5632" s="145">
        <v>156</v>
      </c>
      <c r="G5632" s="145" t="s">
        <v>10226</v>
      </c>
      <c r="H5632" s="145" t="s">
        <v>634</v>
      </c>
      <c r="I5632" s="145" t="s">
        <v>10077</v>
      </c>
    </row>
    <row r="5633" spans="1:9" x14ac:dyDescent="0.2">
      <c r="A5633" s="145">
        <v>5629</v>
      </c>
      <c r="B5633" s="145" t="s">
        <v>2385</v>
      </c>
      <c r="C5633" s="145" t="s">
        <v>553</v>
      </c>
      <c r="D5633" s="146">
        <v>2748</v>
      </c>
      <c r="E5633" s="145" t="s">
        <v>10225</v>
      </c>
      <c r="F5633" s="145">
        <v>156</v>
      </c>
      <c r="G5633" s="145" t="s">
        <v>10224</v>
      </c>
      <c r="H5633" s="145" t="s">
        <v>2767</v>
      </c>
      <c r="I5633" s="145" t="s">
        <v>10077</v>
      </c>
    </row>
    <row r="5634" spans="1:9" x14ac:dyDescent="0.2">
      <c r="A5634" s="145">
        <v>5630</v>
      </c>
      <c r="B5634" s="145" t="s">
        <v>932</v>
      </c>
      <c r="C5634" s="145" t="s">
        <v>553</v>
      </c>
      <c r="D5634" s="146">
        <v>1929</v>
      </c>
      <c r="E5634" s="145" t="s">
        <v>8843</v>
      </c>
      <c r="F5634" s="145">
        <v>156</v>
      </c>
      <c r="G5634" s="145" t="s">
        <v>10223</v>
      </c>
      <c r="H5634" s="145" t="s">
        <v>10222</v>
      </c>
      <c r="I5634" s="145" t="s">
        <v>10091</v>
      </c>
    </row>
    <row r="5635" spans="1:9" x14ac:dyDescent="0.2">
      <c r="A5635" s="145">
        <v>5631</v>
      </c>
      <c r="B5635" s="145" t="s">
        <v>3220</v>
      </c>
      <c r="C5635" s="145" t="s">
        <v>553</v>
      </c>
      <c r="D5635" s="146">
        <v>2720</v>
      </c>
      <c r="E5635" s="145" t="s">
        <v>10221</v>
      </c>
      <c r="F5635" s="145">
        <v>156</v>
      </c>
      <c r="G5635" s="145" t="s">
        <v>10220</v>
      </c>
      <c r="H5635" s="145" t="s">
        <v>6174</v>
      </c>
      <c r="I5635" s="145" t="s">
        <v>10091</v>
      </c>
    </row>
    <row r="5636" spans="1:9" x14ac:dyDescent="0.2">
      <c r="A5636" s="145">
        <v>5632</v>
      </c>
      <c r="B5636" s="145" t="s">
        <v>1513</v>
      </c>
      <c r="C5636" s="145" t="s">
        <v>553</v>
      </c>
      <c r="D5636" s="146">
        <v>1922</v>
      </c>
      <c r="E5636" s="145" t="s">
        <v>10202</v>
      </c>
      <c r="F5636" s="145">
        <v>156</v>
      </c>
      <c r="G5636" s="145" t="s">
        <v>10201</v>
      </c>
      <c r="H5636" s="145" t="s">
        <v>812</v>
      </c>
      <c r="I5636" s="145" t="s">
        <v>10087</v>
      </c>
    </row>
    <row r="5637" spans="1:9" x14ac:dyDescent="0.2">
      <c r="A5637" s="145">
        <v>5633</v>
      </c>
      <c r="B5637" s="145" t="s">
        <v>1513</v>
      </c>
      <c r="C5637" s="145" t="s">
        <v>553</v>
      </c>
      <c r="D5637" s="146">
        <v>1922</v>
      </c>
      <c r="E5637" s="145" t="s">
        <v>10202</v>
      </c>
      <c r="F5637" s="145">
        <v>156</v>
      </c>
      <c r="G5637" s="145" t="s">
        <v>10201</v>
      </c>
      <c r="H5637" s="145" t="s">
        <v>812</v>
      </c>
      <c r="I5637" s="145" t="s">
        <v>10091</v>
      </c>
    </row>
    <row r="5638" spans="1:9" x14ac:dyDescent="0.2">
      <c r="A5638" s="145">
        <v>5634</v>
      </c>
      <c r="B5638" s="145" t="s">
        <v>7866</v>
      </c>
      <c r="C5638" s="145" t="s">
        <v>553</v>
      </c>
      <c r="D5638" s="146">
        <v>2559</v>
      </c>
      <c r="E5638" s="145" t="s">
        <v>10218</v>
      </c>
      <c r="F5638" s="145">
        <v>156</v>
      </c>
      <c r="G5638" s="145" t="s">
        <v>10217</v>
      </c>
      <c r="H5638" s="145" t="s">
        <v>634</v>
      </c>
      <c r="I5638" s="145" t="s">
        <v>10077</v>
      </c>
    </row>
    <row r="5639" spans="1:9" x14ac:dyDescent="0.2">
      <c r="A5639" s="145">
        <v>5635</v>
      </c>
      <c r="B5639" s="145" t="s">
        <v>2260</v>
      </c>
      <c r="C5639" s="145" t="s">
        <v>553</v>
      </c>
      <c r="D5639" s="146">
        <v>2738</v>
      </c>
      <c r="E5639" s="145" t="s">
        <v>10216</v>
      </c>
      <c r="F5639" s="145">
        <v>156</v>
      </c>
      <c r="G5639" s="145" t="s">
        <v>10215</v>
      </c>
      <c r="H5639" s="145" t="s">
        <v>634</v>
      </c>
      <c r="I5639" s="145" t="s">
        <v>10077</v>
      </c>
    </row>
    <row r="5640" spans="1:9" x14ac:dyDescent="0.2">
      <c r="A5640" s="145">
        <v>5636</v>
      </c>
      <c r="B5640" s="145" t="s">
        <v>4214</v>
      </c>
      <c r="C5640" s="145" t="s">
        <v>553</v>
      </c>
      <c r="D5640" s="146">
        <v>2539</v>
      </c>
      <c r="E5640" s="145" t="s">
        <v>10214</v>
      </c>
      <c r="F5640" s="145">
        <v>156</v>
      </c>
      <c r="G5640" s="145" t="s">
        <v>10213</v>
      </c>
      <c r="H5640" s="145" t="s">
        <v>4214</v>
      </c>
      <c r="I5640" s="145" t="s">
        <v>10091</v>
      </c>
    </row>
    <row r="5641" spans="1:9" x14ac:dyDescent="0.2">
      <c r="A5641" s="145">
        <v>5637</v>
      </c>
      <c r="B5641" s="145" t="s">
        <v>1443</v>
      </c>
      <c r="C5641" s="145" t="s">
        <v>553</v>
      </c>
      <c r="D5641" s="146">
        <v>2649</v>
      </c>
      <c r="E5641" s="145" t="s">
        <v>10212</v>
      </c>
      <c r="F5641" s="145">
        <v>156</v>
      </c>
      <c r="G5641" s="145" t="s">
        <v>10211</v>
      </c>
      <c r="H5641" s="145" t="s">
        <v>634</v>
      </c>
      <c r="I5641" s="145" t="s">
        <v>10091</v>
      </c>
    </row>
    <row r="5642" spans="1:9" x14ac:dyDescent="0.2">
      <c r="A5642" s="145">
        <v>5638</v>
      </c>
      <c r="B5642" s="145" t="s">
        <v>965</v>
      </c>
      <c r="C5642" s="145" t="s">
        <v>553</v>
      </c>
      <c r="D5642" s="146">
        <v>1938</v>
      </c>
      <c r="E5642" s="145" t="s">
        <v>10210</v>
      </c>
      <c r="F5642" s="145">
        <v>156</v>
      </c>
      <c r="G5642" s="145" t="s">
        <v>10209</v>
      </c>
      <c r="H5642" s="145" t="s">
        <v>10163</v>
      </c>
      <c r="I5642" s="145" t="s">
        <v>10091</v>
      </c>
    </row>
    <row r="5643" spans="1:9" x14ac:dyDescent="0.2">
      <c r="A5643" s="145">
        <v>5639</v>
      </c>
      <c r="B5643" s="145" t="s">
        <v>1071</v>
      </c>
      <c r="C5643" s="145" t="s">
        <v>553</v>
      </c>
      <c r="D5643" s="146">
        <v>2563</v>
      </c>
      <c r="E5643" s="145" t="s">
        <v>10207</v>
      </c>
      <c r="F5643" s="145">
        <v>156</v>
      </c>
      <c r="G5643" s="145" t="s">
        <v>10208</v>
      </c>
      <c r="H5643" s="145" t="s">
        <v>10119</v>
      </c>
      <c r="I5643" s="145" t="s">
        <v>10077</v>
      </c>
    </row>
    <row r="5644" spans="1:9" x14ac:dyDescent="0.2">
      <c r="A5644" s="145">
        <v>5640</v>
      </c>
      <c r="B5644" s="145" t="s">
        <v>1071</v>
      </c>
      <c r="C5644" s="145" t="s">
        <v>553</v>
      </c>
      <c r="D5644" s="146">
        <v>2563</v>
      </c>
      <c r="E5644" s="145" t="s">
        <v>10207</v>
      </c>
      <c r="F5644" s="145">
        <v>156</v>
      </c>
      <c r="G5644" s="145" t="s">
        <v>10206</v>
      </c>
      <c r="H5644" s="145" t="s">
        <v>634</v>
      </c>
      <c r="I5644" s="145" t="s">
        <v>10077</v>
      </c>
    </row>
    <row r="5645" spans="1:9" x14ac:dyDescent="0.2">
      <c r="A5645" s="145">
        <v>5641</v>
      </c>
      <c r="B5645" s="145" t="s">
        <v>10205</v>
      </c>
      <c r="C5645" s="145" t="s">
        <v>553</v>
      </c>
      <c r="D5645" s="146">
        <v>1752</v>
      </c>
      <c r="E5645" s="145" t="s">
        <v>10204</v>
      </c>
      <c r="F5645" s="145">
        <v>156</v>
      </c>
      <c r="G5645" s="145" t="s">
        <v>10203</v>
      </c>
      <c r="H5645" s="145" t="s">
        <v>634</v>
      </c>
      <c r="I5645" s="145" t="s">
        <v>10077</v>
      </c>
    </row>
    <row r="5646" spans="1:9" x14ac:dyDescent="0.2">
      <c r="A5646" s="145">
        <v>5642</v>
      </c>
      <c r="B5646" s="145" t="s">
        <v>1513</v>
      </c>
      <c r="C5646" s="145" t="s">
        <v>553</v>
      </c>
      <c r="D5646" s="146">
        <v>1922</v>
      </c>
      <c r="E5646" s="145" t="s">
        <v>10202</v>
      </c>
      <c r="F5646" s="145">
        <v>156</v>
      </c>
      <c r="G5646" s="145" t="s">
        <v>10201</v>
      </c>
      <c r="H5646" s="145" t="s">
        <v>812</v>
      </c>
      <c r="I5646" s="145" t="s">
        <v>10087</v>
      </c>
    </row>
    <row r="5647" spans="1:9" x14ac:dyDescent="0.2">
      <c r="A5647" s="145">
        <v>5643</v>
      </c>
      <c r="B5647" s="145" t="s">
        <v>10200</v>
      </c>
      <c r="C5647" s="145" t="s">
        <v>1403</v>
      </c>
      <c r="D5647" s="146">
        <v>3044</v>
      </c>
      <c r="E5647" s="145" t="s">
        <v>10199</v>
      </c>
      <c r="F5647" s="145">
        <v>144</v>
      </c>
      <c r="G5647" s="145" t="s">
        <v>10198</v>
      </c>
      <c r="H5647" s="145" t="s">
        <v>1349</v>
      </c>
      <c r="I5647" s="145" t="s">
        <v>10197</v>
      </c>
    </row>
    <row r="5648" spans="1:9" x14ac:dyDescent="0.2">
      <c r="A5648" s="145">
        <v>5644</v>
      </c>
      <c r="B5648" s="145" t="s">
        <v>1452</v>
      </c>
      <c r="C5648" s="145" t="s">
        <v>553</v>
      </c>
      <c r="D5648" s="146">
        <v>2537</v>
      </c>
      <c r="E5648" s="145" t="s">
        <v>10196</v>
      </c>
      <c r="F5648" s="145">
        <v>144</v>
      </c>
      <c r="G5648" s="145" t="s">
        <v>10195</v>
      </c>
      <c r="H5648" s="145" t="s">
        <v>10119</v>
      </c>
      <c r="I5648" s="145" t="s">
        <v>10077</v>
      </c>
    </row>
    <row r="5649" spans="1:9" x14ac:dyDescent="0.2">
      <c r="A5649" s="145">
        <v>5645</v>
      </c>
      <c r="B5649" s="145" t="s">
        <v>6174</v>
      </c>
      <c r="C5649" s="145" t="s">
        <v>553</v>
      </c>
      <c r="D5649" s="146">
        <v>2790</v>
      </c>
      <c r="E5649" s="145" t="s">
        <v>10194</v>
      </c>
      <c r="F5649" s="145">
        <v>144</v>
      </c>
      <c r="G5649" s="145" t="s">
        <v>10193</v>
      </c>
      <c r="H5649" s="145" t="s">
        <v>634</v>
      </c>
      <c r="I5649" s="145" t="s">
        <v>10077</v>
      </c>
    </row>
    <row r="5650" spans="1:9" x14ac:dyDescent="0.2">
      <c r="A5650" s="145">
        <v>5646</v>
      </c>
      <c r="B5650" s="145" t="s">
        <v>965</v>
      </c>
      <c r="C5650" s="145" t="s">
        <v>553</v>
      </c>
      <c r="D5650" s="146">
        <v>1938</v>
      </c>
      <c r="E5650" s="145" t="s">
        <v>10192</v>
      </c>
      <c r="F5650" s="145">
        <v>144</v>
      </c>
      <c r="G5650" s="145" t="s">
        <v>10191</v>
      </c>
      <c r="H5650" s="145" t="s">
        <v>10163</v>
      </c>
      <c r="I5650" s="145" t="s">
        <v>10077</v>
      </c>
    </row>
    <row r="5651" spans="1:9" x14ac:dyDescent="0.2">
      <c r="A5651" s="145">
        <v>5647</v>
      </c>
      <c r="B5651" s="145" t="s">
        <v>6174</v>
      </c>
      <c r="C5651" s="145" t="s">
        <v>553</v>
      </c>
      <c r="D5651" s="146">
        <v>2790</v>
      </c>
      <c r="E5651" s="145" t="s">
        <v>10190</v>
      </c>
      <c r="F5651" s="145">
        <v>144</v>
      </c>
      <c r="G5651" s="145" t="s">
        <v>10189</v>
      </c>
      <c r="H5651" s="145" t="s">
        <v>6174</v>
      </c>
      <c r="I5651" s="145" t="s">
        <v>10107</v>
      </c>
    </row>
    <row r="5652" spans="1:9" x14ac:dyDescent="0.2">
      <c r="A5652" s="145">
        <v>5648</v>
      </c>
      <c r="B5652" s="145" t="s">
        <v>1452</v>
      </c>
      <c r="C5652" s="145" t="s">
        <v>553</v>
      </c>
      <c r="D5652" s="146">
        <v>2537</v>
      </c>
      <c r="E5652" s="145" t="s">
        <v>10188</v>
      </c>
      <c r="F5652" s="145">
        <v>144</v>
      </c>
      <c r="G5652" s="145" t="s">
        <v>10187</v>
      </c>
      <c r="H5652" s="145" t="s">
        <v>634</v>
      </c>
      <c r="I5652" s="145" t="s">
        <v>10077</v>
      </c>
    </row>
    <row r="5653" spans="1:9" x14ac:dyDescent="0.2">
      <c r="A5653" s="145">
        <v>5649</v>
      </c>
      <c r="B5653" s="145" t="s">
        <v>787</v>
      </c>
      <c r="C5653" s="145" t="s">
        <v>553</v>
      </c>
      <c r="D5653" s="146">
        <v>2150</v>
      </c>
      <c r="E5653" s="145" t="s">
        <v>10186</v>
      </c>
      <c r="F5653" s="145">
        <v>144</v>
      </c>
      <c r="G5653" s="145" t="s">
        <v>10185</v>
      </c>
      <c r="H5653" s="145" t="s">
        <v>10184</v>
      </c>
      <c r="I5653" s="145" t="s">
        <v>10077</v>
      </c>
    </row>
    <row r="5654" spans="1:9" x14ac:dyDescent="0.2">
      <c r="A5654" s="145">
        <v>5650</v>
      </c>
      <c r="B5654" s="145" t="s">
        <v>2513</v>
      </c>
      <c r="C5654" s="145" t="s">
        <v>553</v>
      </c>
      <c r="D5654" s="146">
        <v>2571</v>
      </c>
      <c r="E5654" s="145" t="s">
        <v>10183</v>
      </c>
      <c r="F5654" s="145">
        <v>144</v>
      </c>
      <c r="G5654" s="145" t="s">
        <v>10182</v>
      </c>
      <c r="H5654" s="145" t="s">
        <v>2513</v>
      </c>
      <c r="I5654" s="145" t="s">
        <v>10077</v>
      </c>
    </row>
    <row r="5655" spans="1:9" x14ac:dyDescent="0.2">
      <c r="A5655" s="145">
        <v>5651</v>
      </c>
      <c r="B5655" s="145" t="s">
        <v>891</v>
      </c>
      <c r="C5655" s="145" t="s">
        <v>553</v>
      </c>
      <c r="D5655" s="146">
        <v>2635</v>
      </c>
      <c r="E5655" s="145" t="s">
        <v>10181</v>
      </c>
      <c r="F5655" s="145">
        <v>144</v>
      </c>
      <c r="G5655" s="145" t="s">
        <v>10180</v>
      </c>
      <c r="H5655" s="145" t="s">
        <v>634</v>
      </c>
      <c r="I5655" s="145" t="s">
        <v>10087</v>
      </c>
    </row>
    <row r="5656" spans="1:9" x14ac:dyDescent="0.2">
      <c r="A5656" s="145">
        <v>5652</v>
      </c>
      <c r="B5656" s="145" t="s">
        <v>1570</v>
      </c>
      <c r="C5656" s="145" t="s">
        <v>553</v>
      </c>
      <c r="D5656" s="146">
        <v>1930</v>
      </c>
      <c r="E5656" s="145" t="s">
        <v>10179</v>
      </c>
      <c r="F5656" s="145">
        <v>144</v>
      </c>
      <c r="G5656" s="145" t="s">
        <v>10178</v>
      </c>
      <c r="H5656" s="145" t="s">
        <v>10177</v>
      </c>
      <c r="I5656" s="145" t="s">
        <v>10091</v>
      </c>
    </row>
    <row r="5657" spans="1:9" x14ac:dyDescent="0.2">
      <c r="A5657" s="145">
        <v>5653</v>
      </c>
      <c r="B5657" s="145" t="s">
        <v>1270</v>
      </c>
      <c r="C5657" s="145" t="s">
        <v>553</v>
      </c>
      <c r="D5657" s="146">
        <v>2644</v>
      </c>
      <c r="E5657" s="145" t="s">
        <v>7794</v>
      </c>
      <c r="F5657" s="145">
        <v>144</v>
      </c>
      <c r="G5657" s="145" t="s">
        <v>10176</v>
      </c>
      <c r="H5657" s="145" t="s">
        <v>10119</v>
      </c>
      <c r="I5657" s="145" t="s">
        <v>10077</v>
      </c>
    </row>
    <row r="5658" spans="1:9" x14ac:dyDescent="0.2">
      <c r="A5658" s="145">
        <v>5654</v>
      </c>
      <c r="B5658" s="145" t="s">
        <v>984</v>
      </c>
      <c r="C5658" s="145" t="s">
        <v>553</v>
      </c>
      <c r="D5658" s="146">
        <v>1851</v>
      </c>
      <c r="E5658" s="145" t="s">
        <v>10175</v>
      </c>
      <c r="F5658" s="145">
        <v>144</v>
      </c>
      <c r="G5658" s="145" t="s">
        <v>10174</v>
      </c>
      <c r="H5658" s="145" t="s">
        <v>634</v>
      </c>
      <c r="I5658" s="145" t="s">
        <v>10107</v>
      </c>
    </row>
    <row r="5659" spans="1:9" x14ac:dyDescent="0.2">
      <c r="A5659" s="145">
        <v>5655</v>
      </c>
      <c r="B5659" s="145" t="s">
        <v>6273</v>
      </c>
      <c r="C5659" s="145" t="s">
        <v>553</v>
      </c>
      <c r="D5659" s="146">
        <v>1951</v>
      </c>
      <c r="E5659" s="145" t="s">
        <v>10172</v>
      </c>
      <c r="F5659" s="145">
        <v>144</v>
      </c>
      <c r="G5659" s="145" t="s">
        <v>10171</v>
      </c>
      <c r="H5659" s="145" t="s">
        <v>634</v>
      </c>
      <c r="I5659" s="145" t="s">
        <v>10087</v>
      </c>
    </row>
    <row r="5660" spans="1:9" x14ac:dyDescent="0.2">
      <c r="A5660" s="145">
        <v>5656</v>
      </c>
      <c r="B5660" s="145" t="s">
        <v>3262</v>
      </c>
      <c r="C5660" s="145" t="s">
        <v>553</v>
      </c>
      <c r="D5660" s="146">
        <v>2739</v>
      </c>
      <c r="E5660" s="145" t="s">
        <v>10170</v>
      </c>
      <c r="F5660" s="145">
        <v>144</v>
      </c>
      <c r="G5660" s="145" t="s">
        <v>10169</v>
      </c>
      <c r="H5660" s="145" t="s">
        <v>3262</v>
      </c>
      <c r="I5660" s="145" t="s">
        <v>10077</v>
      </c>
    </row>
    <row r="5661" spans="1:9" x14ac:dyDescent="0.2">
      <c r="A5661" s="145">
        <v>5657</v>
      </c>
      <c r="B5661" s="145" t="s">
        <v>1887</v>
      </c>
      <c r="C5661" s="145" t="s">
        <v>553</v>
      </c>
      <c r="D5661" s="146">
        <v>1581</v>
      </c>
      <c r="E5661" s="145" t="s">
        <v>10168</v>
      </c>
      <c r="F5661" s="145">
        <v>144</v>
      </c>
      <c r="G5661" s="145" t="s">
        <v>10167</v>
      </c>
      <c r="H5661" s="145" t="s">
        <v>634</v>
      </c>
      <c r="I5661" s="145" t="s">
        <v>10077</v>
      </c>
    </row>
    <row r="5662" spans="1:9" x14ac:dyDescent="0.2">
      <c r="A5662" s="145">
        <v>5658</v>
      </c>
      <c r="B5662" s="145" t="s">
        <v>965</v>
      </c>
      <c r="C5662" s="145" t="s">
        <v>553</v>
      </c>
      <c r="D5662" s="146">
        <v>1938</v>
      </c>
      <c r="E5662" s="145" t="s">
        <v>10165</v>
      </c>
      <c r="F5662" s="145">
        <v>144</v>
      </c>
      <c r="G5662" s="145" t="s">
        <v>10164</v>
      </c>
      <c r="H5662" s="145" t="s">
        <v>10163</v>
      </c>
      <c r="I5662" s="145" t="s">
        <v>10087</v>
      </c>
    </row>
    <row r="5663" spans="1:9" x14ac:dyDescent="0.2">
      <c r="A5663" s="145">
        <v>5659</v>
      </c>
      <c r="B5663" s="145" t="s">
        <v>1071</v>
      </c>
      <c r="C5663" s="145" t="s">
        <v>553</v>
      </c>
      <c r="D5663" s="146">
        <v>2563</v>
      </c>
      <c r="E5663" s="145" t="s">
        <v>10162</v>
      </c>
      <c r="F5663" s="145">
        <v>144</v>
      </c>
      <c r="G5663" s="145" t="s">
        <v>10161</v>
      </c>
      <c r="H5663" s="145" t="s">
        <v>10119</v>
      </c>
      <c r="I5663" s="145" t="s">
        <v>10077</v>
      </c>
    </row>
    <row r="5664" spans="1:9" x14ac:dyDescent="0.2">
      <c r="A5664" s="145">
        <v>5660</v>
      </c>
      <c r="B5664" s="145" t="s">
        <v>7624</v>
      </c>
      <c r="C5664" s="145" t="s">
        <v>553</v>
      </c>
      <c r="D5664" s="146">
        <v>2072</v>
      </c>
      <c r="E5664" s="145" t="s">
        <v>10160</v>
      </c>
      <c r="F5664" s="145">
        <v>144</v>
      </c>
      <c r="H5664" s="145" t="s">
        <v>634</v>
      </c>
      <c r="I5664" s="145" t="s">
        <v>10077</v>
      </c>
    </row>
    <row r="5665" spans="1:9" x14ac:dyDescent="0.2">
      <c r="A5665" s="145">
        <v>5661</v>
      </c>
      <c r="B5665" s="145" t="s">
        <v>3220</v>
      </c>
      <c r="C5665" s="145" t="s">
        <v>553</v>
      </c>
      <c r="D5665" s="146">
        <v>2720</v>
      </c>
      <c r="E5665" s="145" t="s">
        <v>10159</v>
      </c>
      <c r="F5665" s="145">
        <v>144</v>
      </c>
      <c r="G5665" s="145" t="s">
        <v>10158</v>
      </c>
      <c r="H5665" s="145" t="s">
        <v>634</v>
      </c>
      <c r="I5665" s="145" t="s">
        <v>10077</v>
      </c>
    </row>
    <row r="5666" spans="1:9" x14ac:dyDescent="0.2">
      <c r="A5666" s="145">
        <v>5662</v>
      </c>
      <c r="B5666" s="145" t="s">
        <v>1786</v>
      </c>
      <c r="C5666" s="145" t="s">
        <v>553</v>
      </c>
      <c r="D5666" s="146">
        <v>1969</v>
      </c>
      <c r="E5666" s="145" t="s">
        <v>10157</v>
      </c>
      <c r="F5666" s="145">
        <v>144</v>
      </c>
      <c r="G5666" s="145" t="s">
        <v>10156</v>
      </c>
      <c r="H5666" s="145" t="s">
        <v>10155</v>
      </c>
      <c r="I5666" s="145" t="s">
        <v>10077</v>
      </c>
    </row>
    <row r="5667" spans="1:9" x14ac:dyDescent="0.2">
      <c r="A5667" s="145">
        <v>5663</v>
      </c>
      <c r="B5667" s="145" t="s">
        <v>5423</v>
      </c>
      <c r="C5667" s="145" t="s">
        <v>553</v>
      </c>
      <c r="D5667" s="146">
        <v>2669</v>
      </c>
      <c r="E5667" s="145" t="s">
        <v>10154</v>
      </c>
      <c r="F5667" s="145">
        <v>144</v>
      </c>
      <c r="G5667" s="145" t="s">
        <v>10153</v>
      </c>
      <c r="H5667" s="145" t="s">
        <v>10152</v>
      </c>
      <c r="I5667" s="145" t="s">
        <v>10087</v>
      </c>
    </row>
    <row r="5668" spans="1:9" x14ac:dyDescent="0.2">
      <c r="A5668" s="145">
        <v>5664</v>
      </c>
      <c r="B5668" s="145" t="s">
        <v>7905</v>
      </c>
      <c r="C5668" s="145" t="s">
        <v>553</v>
      </c>
      <c r="D5668" s="146">
        <v>2532</v>
      </c>
      <c r="E5668" s="145" t="s">
        <v>10151</v>
      </c>
      <c r="F5668" s="145">
        <v>144</v>
      </c>
      <c r="G5668" s="145" t="s">
        <v>10150</v>
      </c>
      <c r="H5668" s="145" t="s">
        <v>634</v>
      </c>
      <c r="I5668" s="145" t="s">
        <v>10077</v>
      </c>
    </row>
    <row r="5669" spans="1:9" x14ac:dyDescent="0.2">
      <c r="A5669" s="145">
        <v>5665</v>
      </c>
      <c r="B5669" s="145" t="s">
        <v>543</v>
      </c>
      <c r="C5669" s="145" t="s">
        <v>553</v>
      </c>
      <c r="D5669" s="146">
        <v>2645</v>
      </c>
      <c r="E5669" s="145" t="s">
        <v>10149</v>
      </c>
      <c r="F5669" s="145">
        <v>144</v>
      </c>
      <c r="G5669" s="145" t="s">
        <v>10148</v>
      </c>
      <c r="H5669" s="145" t="s">
        <v>10147</v>
      </c>
      <c r="I5669" s="145" t="s">
        <v>10077</v>
      </c>
    </row>
    <row r="5670" spans="1:9" x14ac:dyDescent="0.2">
      <c r="A5670" s="145">
        <v>5666</v>
      </c>
      <c r="B5670" s="145" t="s">
        <v>5531</v>
      </c>
      <c r="C5670" s="145" t="s">
        <v>553</v>
      </c>
      <c r="D5670" s="146">
        <v>2768</v>
      </c>
      <c r="E5670" s="145" t="s">
        <v>10146</v>
      </c>
      <c r="F5670" s="145">
        <v>144</v>
      </c>
      <c r="G5670" s="145" t="s">
        <v>10145</v>
      </c>
      <c r="H5670" s="145" t="s">
        <v>634</v>
      </c>
      <c r="I5670" s="145" t="s">
        <v>10077</v>
      </c>
    </row>
    <row r="5671" spans="1:9" x14ac:dyDescent="0.2">
      <c r="A5671" s="145">
        <v>5667</v>
      </c>
      <c r="B5671" s="145" t="s">
        <v>2268</v>
      </c>
      <c r="C5671" s="145" t="s">
        <v>553</v>
      </c>
      <c r="D5671" s="146">
        <v>2740</v>
      </c>
      <c r="E5671" s="145" t="s">
        <v>10144</v>
      </c>
      <c r="F5671" s="145">
        <v>144</v>
      </c>
      <c r="G5671" s="145" t="s">
        <v>10143</v>
      </c>
      <c r="H5671" s="145" t="s">
        <v>634</v>
      </c>
      <c r="I5671" s="145" t="s">
        <v>10077</v>
      </c>
    </row>
    <row r="5672" spans="1:9" x14ac:dyDescent="0.2">
      <c r="A5672" s="145">
        <v>5668</v>
      </c>
      <c r="B5672" s="145" t="s">
        <v>1944</v>
      </c>
      <c r="C5672" s="145" t="s">
        <v>553</v>
      </c>
      <c r="D5672" s="146">
        <v>2302</v>
      </c>
      <c r="E5672" s="145" t="s">
        <v>10142</v>
      </c>
      <c r="F5672" s="145">
        <v>144</v>
      </c>
      <c r="G5672" s="145" t="s">
        <v>10141</v>
      </c>
      <c r="H5672" s="145" t="s">
        <v>634</v>
      </c>
      <c r="I5672" s="145" t="s">
        <v>10077</v>
      </c>
    </row>
    <row r="5673" spans="1:9" x14ac:dyDescent="0.2">
      <c r="A5673" s="145">
        <v>5669</v>
      </c>
      <c r="B5673" s="145" t="s">
        <v>1678</v>
      </c>
      <c r="C5673" s="145" t="s">
        <v>553</v>
      </c>
      <c r="D5673" s="146">
        <v>2190</v>
      </c>
      <c r="E5673" s="145" t="s">
        <v>10140</v>
      </c>
      <c r="F5673" s="145">
        <v>144</v>
      </c>
      <c r="G5673" s="145" t="s">
        <v>10139</v>
      </c>
      <c r="H5673" s="145" t="s">
        <v>634</v>
      </c>
      <c r="I5673" s="145" t="s">
        <v>10077</v>
      </c>
    </row>
    <row r="5674" spans="1:9" x14ac:dyDescent="0.2">
      <c r="A5674" s="145">
        <v>5670</v>
      </c>
      <c r="B5674" s="145" t="s">
        <v>1349</v>
      </c>
      <c r="C5674" s="145" t="s">
        <v>553</v>
      </c>
      <c r="D5674" s="146">
        <v>2360</v>
      </c>
      <c r="E5674" s="145" t="s">
        <v>10138</v>
      </c>
      <c r="F5674" s="145">
        <v>144</v>
      </c>
      <c r="G5674" s="145" t="s">
        <v>10137</v>
      </c>
      <c r="H5674" s="145" t="s">
        <v>1349</v>
      </c>
      <c r="I5674" s="145" t="s">
        <v>10077</v>
      </c>
    </row>
    <row r="5675" spans="1:9" x14ac:dyDescent="0.2">
      <c r="A5675" s="145">
        <v>5671</v>
      </c>
      <c r="B5675" s="145" t="s">
        <v>2401</v>
      </c>
      <c r="C5675" s="145" t="s">
        <v>553</v>
      </c>
      <c r="D5675" s="146">
        <v>2346</v>
      </c>
      <c r="E5675" s="145" t="s">
        <v>10136</v>
      </c>
      <c r="F5675" s="145">
        <v>144</v>
      </c>
      <c r="G5675" s="145" t="s">
        <v>10135</v>
      </c>
      <c r="H5675" s="145" t="s">
        <v>634</v>
      </c>
      <c r="I5675" s="145" t="s">
        <v>10077</v>
      </c>
    </row>
    <row r="5676" spans="1:9" x14ac:dyDescent="0.2">
      <c r="A5676" s="145">
        <v>5672</v>
      </c>
      <c r="B5676" s="145" t="s">
        <v>1146</v>
      </c>
      <c r="C5676" s="145" t="s">
        <v>553</v>
      </c>
      <c r="D5676" s="146">
        <v>2127</v>
      </c>
      <c r="E5676" s="145" t="s">
        <v>10134</v>
      </c>
      <c r="F5676" s="145">
        <v>143</v>
      </c>
      <c r="G5676" s="145" t="s">
        <v>10133</v>
      </c>
      <c r="H5676" s="145" t="s">
        <v>9574</v>
      </c>
      <c r="I5676" s="145" t="s">
        <v>10077</v>
      </c>
    </row>
    <row r="5677" spans="1:9" x14ac:dyDescent="0.2">
      <c r="A5677" s="145">
        <v>5673</v>
      </c>
      <c r="B5677" s="145" t="s">
        <v>4957</v>
      </c>
      <c r="C5677" s="145" t="s">
        <v>553</v>
      </c>
      <c r="D5677" s="146">
        <v>2540</v>
      </c>
      <c r="E5677" s="145" t="s">
        <v>10132</v>
      </c>
      <c r="F5677" s="145">
        <v>143</v>
      </c>
      <c r="G5677" s="145" t="s">
        <v>10131</v>
      </c>
      <c r="H5677" s="145" t="s">
        <v>10130</v>
      </c>
      <c r="I5677" s="145" t="s">
        <v>10087</v>
      </c>
    </row>
    <row r="5678" spans="1:9" x14ac:dyDescent="0.2">
      <c r="A5678" s="145">
        <v>5674</v>
      </c>
      <c r="B5678" s="145" t="s">
        <v>2513</v>
      </c>
      <c r="C5678" s="145" t="s">
        <v>553</v>
      </c>
      <c r="D5678" s="146">
        <v>2571</v>
      </c>
      <c r="E5678" s="145" t="s">
        <v>10129</v>
      </c>
      <c r="F5678" s="145">
        <v>134</v>
      </c>
      <c r="G5678" s="145" t="s">
        <v>10128</v>
      </c>
      <c r="H5678" s="145" t="s">
        <v>2513</v>
      </c>
      <c r="I5678" s="145" t="s">
        <v>10077</v>
      </c>
    </row>
    <row r="5679" spans="1:9" x14ac:dyDescent="0.2">
      <c r="A5679" s="145">
        <v>5675</v>
      </c>
      <c r="B5679" s="145" t="s">
        <v>7041</v>
      </c>
      <c r="C5679" s="145" t="s">
        <v>553</v>
      </c>
      <c r="D5679" s="146">
        <v>2643</v>
      </c>
      <c r="E5679" s="145" t="s">
        <v>10127</v>
      </c>
      <c r="F5679" s="145">
        <v>132</v>
      </c>
      <c r="G5679" s="145" t="s">
        <v>10126</v>
      </c>
      <c r="H5679" s="145" t="s">
        <v>10125</v>
      </c>
      <c r="I5679" s="145" t="s">
        <v>10124</v>
      </c>
    </row>
    <row r="5680" spans="1:9" x14ac:dyDescent="0.2">
      <c r="A5680" s="145">
        <v>5676</v>
      </c>
      <c r="B5680" s="145" t="s">
        <v>7041</v>
      </c>
      <c r="C5680" s="145" t="s">
        <v>553</v>
      </c>
      <c r="D5680" s="146">
        <v>2643</v>
      </c>
      <c r="E5680" s="145" t="s">
        <v>10123</v>
      </c>
      <c r="F5680" s="145">
        <v>132</v>
      </c>
      <c r="G5680" s="145" t="s">
        <v>10122</v>
      </c>
      <c r="H5680" s="145" t="s">
        <v>634</v>
      </c>
      <c r="I5680" s="145" t="s">
        <v>10087</v>
      </c>
    </row>
    <row r="5681" spans="1:9" x14ac:dyDescent="0.2">
      <c r="A5681" s="145">
        <v>5677</v>
      </c>
      <c r="B5681" s="145" t="s">
        <v>8166</v>
      </c>
      <c r="C5681" s="145" t="s">
        <v>553</v>
      </c>
      <c r="D5681" s="146">
        <v>2562</v>
      </c>
      <c r="E5681" s="145" t="s">
        <v>10121</v>
      </c>
      <c r="F5681" s="145">
        <v>130</v>
      </c>
      <c r="G5681" s="145" t="s">
        <v>10120</v>
      </c>
      <c r="H5681" s="145" t="s">
        <v>10119</v>
      </c>
      <c r="I5681" s="145" t="s">
        <v>10077</v>
      </c>
    </row>
    <row r="5682" spans="1:9" x14ac:dyDescent="0.2">
      <c r="A5682" s="145">
        <v>5678</v>
      </c>
      <c r="B5682" s="145" t="s">
        <v>8335</v>
      </c>
      <c r="C5682" s="145" t="s">
        <v>553</v>
      </c>
      <c r="D5682" s="146">
        <v>2151</v>
      </c>
      <c r="E5682" s="145" t="s">
        <v>10118</v>
      </c>
      <c r="F5682" s="145">
        <v>120</v>
      </c>
      <c r="G5682" s="145" t="s">
        <v>10117</v>
      </c>
      <c r="H5682" s="145" t="s">
        <v>634</v>
      </c>
      <c r="I5682" s="145" t="s">
        <v>10077</v>
      </c>
    </row>
    <row r="5683" spans="1:9" x14ac:dyDescent="0.2">
      <c r="A5683" s="145">
        <v>5679</v>
      </c>
      <c r="B5683" s="145" t="s">
        <v>1650</v>
      </c>
      <c r="C5683" s="145" t="s">
        <v>553</v>
      </c>
      <c r="D5683" s="146">
        <v>2675</v>
      </c>
      <c r="E5683" s="145" t="s">
        <v>10116</v>
      </c>
      <c r="F5683" s="145">
        <v>120</v>
      </c>
      <c r="G5683" s="145" t="s">
        <v>10115</v>
      </c>
      <c r="H5683" s="145" t="s">
        <v>634</v>
      </c>
      <c r="I5683" s="145" t="s">
        <v>10077</v>
      </c>
    </row>
    <row r="5684" spans="1:9" x14ac:dyDescent="0.2">
      <c r="A5684" s="145">
        <v>5680</v>
      </c>
      <c r="B5684" s="145" t="s">
        <v>1570</v>
      </c>
      <c r="C5684" s="145" t="s">
        <v>553</v>
      </c>
      <c r="D5684" s="146">
        <v>1930</v>
      </c>
      <c r="E5684" s="145" t="s">
        <v>10114</v>
      </c>
      <c r="F5684" s="145">
        <v>120</v>
      </c>
      <c r="G5684" s="145" t="s">
        <v>10113</v>
      </c>
      <c r="H5684" s="145" t="s">
        <v>634</v>
      </c>
      <c r="I5684" s="145" t="s">
        <v>10112</v>
      </c>
    </row>
    <row r="5685" spans="1:9" x14ac:dyDescent="0.2">
      <c r="A5685" s="145">
        <v>5681</v>
      </c>
      <c r="B5685" s="145" t="s">
        <v>949</v>
      </c>
      <c r="C5685" s="145" t="s">
        <v>553</v>
      </c>
      <c r="D5685" s="146">
        <v>2467</v>
      </c>
      <c r="E5685" s="145" t="s">
        <v>10111</v>
      </c>
      <c r="F5685" s="145">
        <v>120</v>
      </c>
      <c r="G5685" s="145" t="s">
        <v>10110</v>
      </c>
      <c r="H5685" s="145" t="s">
        <v>634</v>
      </c>
      <c r="I5685" s="145" t="s">
        <v>10107</v>
      </c>
    </row>
    <row r="5686" spans="1:9" x14ac:dyDescent="0.2">
      <c r="A5686" s="145">
        <v>5682</v>
      </c>
      <c r="B5686" s="145" t="s">
        <v>1071</v>
      </c>
      <c r="C5686" s="145" t="s">
        <v>553</v>
      </c>
      <c r="D5686" s="146">
        <v>2563</v>
      </c>
      <c r="E5686" s="145" t="s">
        <v>10109</v>
      </c>
      <c r="F5686" s="145">
        <v>120</v>
      </c>
      <c r="G5686" s="145" t="s">
        <v>10108</v>
      </c>
      <c r="H5686" s="145" t="s">
        <v>634</v>
      </c>
      <c r="I5686" s="145" t="s">
        <v>10107</v>
      </c>
    </row>
    <row r="5687" spans="1:9" x14ac:dyDescent="0.2">
      <c r="A5687" s="145">
        <v>5683</v>
      </c>
      <c r="B5687" s="145" t="s">
        <v>10106</v>
      </c>
      <c r="C5687" s="145" t="s">
        <v>553</v>
      </c>
      <c r="D5687" s="146">
        <v>1040</v>
      </c>
      <c r="E5687" s="145" t="s">
        <v>10105</v>
      </c>
      <c r="F5687" s="145">
        <v>120</v>
      </c>
      <c r="G5687" s="145" t="s">
        <v>10104</v>
      </c>
      <c r="H5687" s="145" t="s">
        <v>634</v>
      </c>
      <c r="I5687" s="145" t="s">
        <v>10077</v>
      </c>
    </row>
    <row r="5688" spans="1:9" x14ac:dyDescent="0.2">
      <c r="A5688" s="145">
        <v>5684</v>
      </c>
      <c r="B5688" s="145" t="s">
        <v>3220</v>
      </c>
      <c r="C5688" s="145" t="s">
        <v>553</v>
      </c>
      <c r="D5688" s="146">
        <v>2724</v>
      </c>
      <c r="E5688" s="145" t="s">
        <v>10103</v>
      </c>
      <c r="F5688" s="145">
        <v>112</v>
      </c>
      <c r="G5688" s="145" t="s">
        <v>10102</v>
      </c>
      <c r="H5688" s="145" t="s">
        <v>634</v>
      </c>
      <c r="I5688" s="145" t="s">
        <v>10077</v>
      </c>
    </row>
    <row r="5689" spans="1:9" x14ac:dyDescent="0.2">
      <c r="A5689" s="145">
        <v>5685</v>
      </c>
      <c r="B5689" s="145" t="s">
        <v>2268</v>
      </c>
      <c r="C5689" s="145" t="s">
        <v>553</v>
      </c>
      <c r="D5689" s="146">
        <v>2740</v>
      </c>
      <c r="E5689" s="145" t="s">
        <v>2135</v>
      </c>
      <c r="F5689" s="145">
        <v>112</v>
      </c>
      <c r="G5689" s="145" t="s">
        <v>10101</v>
      </c>
      <c r="H5689" s="145" t="s">
        <v>2268</v>
      </c>
      <c r="I5689" s="145" t="s">
        <v>10080</v>
      </c>
    </row>
    <row r="5690" spans="1:9" x14ac:dyDescent="0.2">
      <c r="A5690" s="145">
        <v>5686</v>
      </c>
      <c r="B5690" s="145" t="s">
        <v>1349</v>
      </c>
      <c r="C5690" s="145" t="s">
        <v>553</v>
      </c>
      <c r="D5690" s="146">
        <v>2360</v>
      </c>
      <c r="E5690" s="145" t="s">
        <v>10100</v>
      </c>
      <c r="F5690" s="145">
        <v>112</v>
      </c>
      <c r="G5690" s="145" t="s">
        <v>10099</v>
      </c>
      <c r="H5690" s="145" t="s">
        <v>634</v>
      </c>
      <c r="I5690" s="145" t="s">
        <v>10077</v>
      </c>
    </row>
    <row r="5691" spans="1:9" x14ac:dyDescent="0.2">
      <c r="A5691" s="145">
        <v>5687</v>
      </c>
      <c r="B5691" s="145" t="s">
        <v>2268</v>
      </c>
      <c r="C5691" s="145" t="s">
        <v>553</v>
      </c>
      <c r="D5691" s="146">
        <v>2740</v>
      </c>
      <c r="E5691" s="145" t="s">
        <v>10098</v>
      </c>
      <c r="F5691" s="145">
        <v>112</v>
      </c>
      <c r="G5691" s="145" t="s">
        <v>10097</v>
      </c>
      <c r="H5691" s="145" t="s">
        <v>2268</v>
      </c>
      <c r="I5691" s="145" t="s">
        <v>10080</v>
      </c>
    </row>
    <row r="5692" spans="1:9" x14ac:dyDescent="0.2">
      <c r="A5692" s="145">
        <v>5688</v>
      </c>
      <c r="B5692" s="145" t="s">
        <v>1944</v>
      </c>
      <c r="C5692" s="145" t="s">
        <v>553</v>
      </c>
      <c r="D5692" s="146">
        <v>2301</v>
      </c>
      <c r="E5692" s="145" t="s">
        <v>10096</v>
      </c>
      <c r="F5692" s="145">
        <v>108</v>
      </c>
      <c r="G5692" s="145" t="s">
        <v>10095</v>
      </c>
      <c r="H5692" s="145" t="s">
        <v>634</v>
      </c>
      <c r="I5692" s="145" t="s">
        <v>10077</v>
      </c>
    </row>
    <row r="5693" spans="1:9" x14ac:dyDescent="0.2">
      <c r="A5693" s="145">
        <v>5689</v>
      </c>
      <c r="B5693" s="145" t="s">
        <v>2268</v>
      </c>
      <c r="C5693" s="145" t="s">
        <v>553</v>
      </c>
      <c r="D5693" s="146">
        <v>2740</v>
      </c>
      <c r="E5693" s="145" t="s">
        <v>10088</v>
      </c>
      <c r="F5693" s="145">
        <v>108</v>
      </c>
      <c r="G5693" s="145" t="s">
        <v>10094</v>
      </c>
      <c r="H5693" s="145" t="s">
        <v>2268</v>
      </c>
      <c r="I5693" s="145" t="s">
        <v>10080</v>
      </c>
    </row>
    <row r="5694" spans="1:9" x14ac:dyDescent="0.2">
      <c r="A5694" s="145">
        <v>5690</v>
      </c>
      <c r="B5694" s="145" t="s">
        <v>554</v>
      </c>
      <c r="C5694" s="145" t="s">
        <v>553</v>
      </c>
      <c r="D5694" s="146">
        <v>2633</v>
      </c>
      <c r="E5694" s="145" t="s">
        <v>10093</v>
      </c>
      <c r="F5694" s="145">
        <v>108</v>
      </c>
      <c r="G5694" s="145" t="s">
        <v>10092</v>
      </c>
      <c r="H5694" s="145" t="s">
        <v>10081</v>
      </c>
      <c r="I5694" s="145" t="s">
        <v>10091</v>
      </c>
    </row>
    <row r="5695" spans="1:9" x14ac:dyDescent="0.2">
      <c r="A5695" s="145">
        <v>5691</v>
      </c>
      <c r="B5695" s="145" t="s">
        <v>1349</v>
      </c>
      <c r="C5695" s="145" t="s">
        <v>553</v>
      </c>
      <c r="D5695" s="146">
        <v>2360</v>
      </c>
      <c r="E5695" s="145" t="s">
        <v>10090</v>
      </c>
      <c r="F5695" s="145">
        <v>108</v>
      </c>
      <c r="G5695" s="145" t="s">
        <v>10089</v>
      </c>
      <c r="H5695" s="145" t="s">
        <v>634</v>
      </c>
      <c r="I5695" s="145" t="s">
        <v>10077</v>
      </c>
    </row>
    <row r="5696" spans="1:9" x14ac:dyDescent="0.2">
      <c r="A5696" s="145">
        <v>5692</v>
      </c>
      <c r="B5696" s="145" t="s">
        <v>646</v>
      </c>
      <c r="C5696" s="145" t="s">
        <v>553</v>
      </c>
      <c r="D5696" s="146">
        <v>2648</v>
      </c>
      <c r="E5696" s="145" t="s">
        <v>10088</v>
      </c>
      <c r="F5696" s="145">
        <v>96</v>
      </c>
      <c r="H5696" s="145" t="s">
        <v>4214</v>
      </c>
      <c r="I5696" s="145" t="s">
        <v>10087</v>
      </c>
    </row>
    <row r="5697" spans="1:9" x14ac:dyDescent="0.2">
      <c r="A5697" s="145">
        <v>5693</v>
      </c>
      <c r="B5697" s="145" t="s">
        <v>10086</v>
      </c>
      <c r="C5697" s="145" t="s">
        <v>553</v>
      </c>
      <c r="D5697" s="146">
        <v>2764</v>
      </c>
      <c r="E5697" s="145" t="s">
        <v>10085</v>
      </c>
      <c r="F5697" s="145">
        <v>96</v>
      </c>
      <c r="G5697" s="145" t="s">
        <v>10084</v>
      </c>
      <c r="H5697" s="145" t="s">
        <v>634</v>
      </c>
      <c r="I5697" s="145" t="s">
        <v>10077</v>
      </c>
    </row>
    <row r="5698" spans="1:9" x14ac:dyDescent="0.2">
      <c r="A5698" s="145">
        <v>5694</v>
      </c>
      <c r="B5698" s="145" t="s">
        <v>554</v>
      </c>
      <c r="C5698" s="145" t="s">
        <v>553</v>
      </c>
      <c r="D5698" s="146">
        <v>2633</v>
      </c>
      <c r="E5698" s="145" t="s">
        <v>10083</v>
      </c>
      <c r="F5698" s="145">
        <v>96</v>
      </c>
      <c r="G5698" s="145" t="s">
        <v>10082</v>
      </c>
      <c r="H5698" s="145" t="s">
        <v>10081</v>
      </c>
      <c r="I5698" s="145" t="s">
        <v>10080</v>
      </c>
    </row>
    <row r="5699" spans="1:9" x14ac:dyDescent="0.2">
      <c r="A5699" s="145">
        <v>5695</v>
      </c>
      <c r="B5699" s="145" t="s">
        <v>1071</v>
      </c>
      <c r="C5699" s="145" t="s">
        <v>553</v>
      </c>
      <c r="D5699" s="146">
        <v>2563</v>
      </c>
      <c r="E5699" s="145" t="s">
        <v>10079</v>
      </c>
      <c r="F5699" s="145">
        <v>92</v>
      </c>
      <c r="G5699" s="145" t="s">
        <v>10078</v>
      </c>
      <c r="H5699" s="145" t="s">
        <v>634</v>
      </c>
      <c r="I5699" s="145" t="s">
        <v>10077</v>
      </c>
    </row>
  </sheetData>
  <pageMargins left="0.25" right="0.25" top="0.75" bottom="0.75" header="0.3" footer="0.3"/>
  <pageSetup scale="8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14</vt:i4>
      </vt:variant>
    </vt:vector>
  </HeadingPairs>
  <TitlesOfParts>
    <vt:vector size="27" baseType="lpstr">
      <vt:lpstr>App 3.1-Sch-Bus</vt:lpstr>
      <vt:lpstr>App 3.2-Transit Bus</vt:lpstr>
      <vt:lpstr>App 3.3-MOVES-Inputs</vt:lpstr>
      <vt:lpstr>App 3.4-Onroad-em</vt:lpstr>
      <vt:lpstr>App 3.5-Onrd-PM-Exh</vt:lpstr>
      <vt:lpstr>App 4.1-NRD-PM</vt:lpstr>
      <vt:lpstr>App 4.2 NRD-PM-EQP</vt:lpstr>
      <vt:lpstr>App 5.1-OLE</vt:lpstr>
      <vt:lpstr>App 5.2-DMF </vt:lpstr>
      <vt:lpstr>App 5.3-USCG</vt:lpstr>
      <vt:lpstr>App 6.1 CommRail</vt:lpstr>
      <vt:lpstr>App 6.2 ComRail</vt:lpstr>
      <vt:lpstr>App 7.1-POINT</vt:lpstr>
      <vt:lpstr>'App 3.1-Sch-Bus'!Print_Area</vt:lpstr>
      <vt:lpstr>'App 3.2-Transit Bus'!Print_Area</vt:lpstr>
      <vt:lpstr>'App 3.3-MOVES-Inputs'!Print_Area</vt:lpstr>
      <vt:lpstr>'App 3.4-Onroad-em'!Print_Area</vt:lpstr>
      <vt:lpstr>'App 3.5-Onrd-PM-Exh'!Print_Area</vt:lpstr>
      <vt:lpstr>'App 4.1-NRD-PM'!Print_Area</vt:lpstr>
      <vt:lpstr>'App 4.2 NRD-PM-EQP'!Print_Area</vt:lpstr>
      <vt:lpstr>'App 5.1-OLE'!Print_Area</vt:lpstr>
      <vt:lpstr>'App 5.2-DMF '!Print_Area</vt:lpstr>
      <vt:lpstr>'App 5.3-USCG'!Print_Area</vt:lpstr>
      <vt:lpstr>'App 6.1 CommRail'!Print_Area</vt:lpstr>
      <vt:lpstr>'App 6.2 ComRail'!Print_Area</vt:lpstr>
      <vt:lpstr>'App 7.1-POINT'!Print_Area</vt:lpstr>
      <vt:lpstr>'App 7.1-POINT'!Print_Titles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2018-04-23T21:56:54Z</dcterms:modified>
</cp:coreProperties>
</file>